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https://vincic-my.sharepoint.com/personal/gabriela_da-luz_vinci-construction_com/Documents/"/>
    </mc:Choice>
  </mc:AlternateContent>
  <xr:revisionPtr revIDLastSave="25" documentId="8_{CADF42D5-947D-4E43-B13A-30670E67CDC2}" xr6:coauthVersionLast="47" xr6:coauthVersionMax="47" xr10:uidLastSave="{10A15FC1-9695-4C34-9EDF-91252C8B2588}"/>
  <bookViews>
    <workbookView xWindow="-108" yWindow="-108" windowWidth="23256" windowHeight="12456" tabRatio="701" firstSheet="1" activeTab="7" xr2:uid="{00000000-000D-0000-FFFF-FFFF00000000}"/>
  </bookViews>
  <sheets>
    <sheet name="Accueil" sheetId="1" r:id="rId1"/>
    <sheet name="Registre déchets" sheetId="20" r:id="rId2"/>
    <sheet name="Récap déchets" sheetId="27" r:id="rId3"/>
    <sheet name="Suivi élec" sheetId="3" r:id="rId4"/>
    <sheet name="Suivi fioul" sheetId="28" r:id="rId5"/>
    <sheet name="Suivi eau" sheetId="12" r:id="rId6"/>
    <sheet name="Journal Environnement" sheetId="25" r:id="rId7"/>
    <sheet name="Suivi CO2 - Transport" sheetId="32" r:id="rId8"/>
    <sheet name="Tableau de bord" sheetId="31" r:id="rId9"/>
    <sheet name="Classification dechets" sheetId="23" state="hidden" r:id="rId10"/>
    <sheet name="BDD Bilan CO2" sheetId="33" r:id="rId11"/>
  </sheets>
  <externalReferences>
    <externalReference r:id="rId12"/>
  </externalReferences>
  <definedNames>
    <definedName name="_xlnm._FilterDatabase" localSheetId="0" hidden="1">Accueil!$V$12:$V$12</definedName>
    <definedName name="_xlnm._FilterDatabase" localSheetId="10" hidden="1">'BDD Bilan CO2'!$A$23:$A$24</definedName>
    <definedName name="_xlnm._FilterDatabase" localSheetId="2" hidden="1">'Récap déchets'!#REF!</definedName>
    <definedName name="_xlnm._FilterDatabase" localSheetId="1" hidden="1">'Registre déchets'!$C$7:$S$1406</definedName>
    <definedName name="durée" localSheetId="8">#REF!</definedName>
    <definedName name="durée">#REF!</definedName>
    <definedName name="Nature_déchet">[1]Listes!$B$2:$B$13</definedName>
    <definedName name="surface" localSheetId="8">#REF!</definedName>
    <definedName name="surface">#REF!</definedName>
    <definedName name="_xlnm.Print_Area" localSheetId="0">Accueil!$B$1:$N$53</definedName>
    <definedName name="_xlnm.Print_Area" localSheetId="9">'Classification dechets'!$A$1:$A$1016</definedName>
    <definedName name="_xlnm.Print_Area" localSheetId="6">'Journal Environnement'!$B$1:$I$47</definedName>
    <definedName name="_xlnm.Print_Area" localSheetId="2">'Récap déchets'!$B$1:$W$115</definedName>
    <definedName name="_xlnm.Print_Area" localSheetId="1">'Registre déchets'!$C$1:$S$205</definedName>
    <definedName name="_xlnm.Print_Area" localSheetId="5">'Suivi eau'!$B$1:$M$181</definedName>
    <definedName name="_xlnm.Print_Area" localSheetId="3">'Suivi élec'!$B$1:$M$123</definedName>
    <definedName name="_xlnm.Print_Area" localSheetId="8">'Tableau de bord'!$A$1:$O$39</definedName>
  </definedNames>
  <calcPr calcId="191029" refMode="R1C1" iterateDelta="1E-4"/>
  <pivotCaches>
    <pivotCache cacheId="1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32" l="1"/>
  <c r="E10" i="28"/>
  <c r="E11" i="28"/>
  <c r="E9" i="20"/>
  <c r="D8" i="28"/>
  <c r="AD16" i="32"/>
  <c r="AH16" i="32" l="1"/>
  <c r="AG16" i="32"/>
  <c r="AI16" i="32"/>
  <c r="AE16" i="32"/>
  <c r="AF16" i="32"/>
  <c r="F90" i="27"/>
  <c r="N16" i="32" l="1"/>
  <c r="R16" i="32"/>
  <c r="V16" i="32"/>
  <c r="Z16" i="32"/>
  <c r="J16" i="32"/>
  <c r="O16" i="32"/>
  <c r="S16" i="32"/>
  <c r="W16" i="32"/>
  <c r="AA16" i="32"/>
  <c r="H16" i="32"/>
  <c r="L16" i="32"/>
  <c r="P16" i="32"/>
  <c r="T16" i="32"/>
  <c r="X16" i="32"/>
  <c r="AB16" i="32"/>
  <c r="I16" i="32"/>
  <c r="M16" i="32"/>
  <c r="Q16" i="32"/>
  <c r="U16" i="32"/>
  <c r="Y16" i="32"/>
  <c r="K16" i="32"/>
  <c r="G16" i="32"/>
  <c r="I13" i="3"/>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B204" i="20"/>
  <c r="B205" i="20"/>
  <c r="B206" i="20"/>
  <c r="B207" i="20"/>
  <c r="B208" i="20"/>
  <c r="B209" i="20"/>
  <c r="B210" i="20"/>
  <c r="B211" i="20"/>
  <c r="B212" i="20"/>
  <c r="B213" i="20"/>
  <c r="B214" i="20"/>
  <c r="B215" i="20"/>
  <c r="B216" i="20"/>
  <c r="B217" i="20"/>
  <c r="B218" i="20"/>
  <c r="B219" i="20"/>
  <c r="B220" i="20"/>
  <c r="B221" i="20"/>
  <c r="B222" i="20"/>
  <c r="B223" i="20"/>
  <c r="B224" i="20"/>
  <c r="B225" i="20"/>
  <c r="B226" i="20"/>
  <c r="B227" i="20"/>
  <c r="B228" i="20"/>
  <c r="B229" i="20"/>
  <c r="B230" i="20"/>
  <c r="B231" i="20"/>
  <c r="B232" i="20"/>
  <c r="B233" i="20"/>
  <c r="B234" i="20"/>
  <c r="B235" i="20"/>
  <c r="B236" i="20"/>
  <c r="B237" i="20"/>
  <c r="B238" i="20"/>
  <c r="B239" i="20"/>
  <c r="B240" i="20"/>
  <c r="B241" i="20"/>
  <c r="B242" i="20"/>
  <c r="B243" i="20"/>
  <c r="B244" i="20"/>
  <c r="B245" i="20"/>
  <c r="B246" i="20"/>
  <c r="B247" i="20"/>
  <c r="B248" i="20"/>
  <c r="B249" i="20"/>
  <c r="B250" i="20"/>
  <c r="B251" i="20"/>
  <c r="B252" i="20"/>
  <c r="B253" i="20"/>
  <c r="B254" i="20"/>
  <c r="B255" i="20"/>
  <c r="B256" i="20"/>
  <c r="B257" i="20"/>
  <c r="B258" i="20"/>
  <c r="B259" i="20"/>
  <c r="B260" i="20"/>
  <c r="B261" i="20"/>
  <c r="B262" i="20"/>
  <c r="B263" i="20"/>
  <c r="B264" i="20"/>
  <c r="B265" i="20"/>
  <c r="B266"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97" i="20"/>
  <c r="B298" i="20"/>
  <c r="B299" i="20"/>
  <c r="B300" i="20"/>
  <c r="B301" i="20"/>
  <c r="B302" i="20"/>
  <c r="B303" i="20"/>
  <c r="B304" i="20"/>
  <c r="B305" i="20"/>
  <c r="B306" i="20"/>
  <c r="B307" i="20"/>
  <c r="B308" i="20"/>
  <c r="B309" i="20"/>
  <c r="B310" i="20"/>
  <c r="B311" i="20"/>
  <c r="B312" i="20"/>
  <c r="B313" i="20"/>
  <c r="B314" i="20"/>
  <c r="B315" i="20"/>
  <c r="B316" i="20"/>
  <c r="B317" i="20"/>
  <c r="B318" i="20"/>
  <c r="B319" i="20"/>
  <c r="B320" i="20"/>
  <c r="B321" i="20"/>
  <c r="B322" i="20"/>
  <c r="B323" i="20"/>
  <c r="B324" i="20"/>
  <c r="B325" i="20"/>
  <c r="B326" i="20"/>
  <c r="B327" i="20"/>
  <c r="B328" i="20"/>
  <c r="B329" i="20"/>
  <c r="B330" i="20"/>
  <c r="B331" i="20"/>
  <c r="B332" i="20"/>
  <c r="B333" i="20"/>
  <c r="B334" i="20"/>
  <c r="B335" i="20"/>
  <c r="B336" i="20"/>
  <c r="B337" i="20"/>
  <c r="B338" i="20"/>
  <c r="B339" i="20"/>
  <c r="B340" i="20"/>
  <c r="B341" i="20"/>
  <c r="B342" i="20"/>
  <c r="B343" i="20"/>
  <c r="B344" i="20"/>
  <c r="B345" i="20"/>
  <c r="B346" i="20"/>
  <c r="B347" i="20"/>
  <c r="B348" i="20"/>
  <c r="B349" i="20"/>
  <c r="B350" i="20"/>
  <c r="B351" i="20"/>
  <c r="B352" i="20"/>
  <c r="B353" i="20"/>
  <c r="B354" i="20"/>
  <c r="B355" i="20"/>
  <c r="B356" i="20"/>
  <c r="B357" i="20"/>
  <c r="B358" i="20"/>
  <c r="B359" i="20"/>
  <c r="B360" i="20"/>
  <c r="B361" i="20"/>
  <c r="B362" i="20"/>
  <c r="B363" i="20"/>
  <c r="B364" i="20"/>
  <c r="B365" i="20"/>
  <c r="B366" i="20"/>
  <c r="B367" i="20"/>
  <c r="B368" i="20"/>
  <c r="B369" i="20"/>
  <c r="B370" i="20"/>
  <c r="B371" i="20"/>
  <c r="B372" i="20"/>
  <c r="B373" i="20"/>
  <c r="B374" i="20"/>
  <c r="B375" i="20"/>
  <c r="B376" i="20"/>
  <c r="B377" i="20"/>
  <c r="B378" i="20"/>
  <c r="B379" i="20"/>
  <c r="B380" i="20"/>
  <c r="B381" i="20"/>
  <c r="B382" i="20"/>
  <c r="B383" i="20"/>
  <c r="B384" i="20"/>
  <c r="B385" i="20"/>
  <c r="B386" i="20"/>
  <c r="B387" i="20"/>
  <c r="B388" i="20"/>
  <c r="B389" i="20"/>
  <c r="B390" i="20"/>
  <c r="B391" i="20"/>
  <c r="B392" i="20"/>
  <c r="B393" i="20"/>
  <c r="B394" i="20"/>
  <c r="B395" i="20"/>
  <c r="B396" i="20"/>
  <c r="B397" i="20"/>
  <c r="B398" i="20"/>
  <c r="B399" i="20"/>
  <c r="B400" i="20"/>
  <c r="B401" i="20"/>
  <c r="B402" i="20"/>
  <c r="B403" i="20"/>
  <c r="B404" i="20"/>
  <c r="B405" i="20"/>
  <c r="B406" i="20"/>
  <c r="B407" i="20"/>
  <c r="B408" i="20"/>
  <c r="B409" i="20"/>
  <c r="B410" i="20"/>
  <c r="B411" i="20"/>
  <c r="B412" i="20"/>
  <c r="B413" i="20"/>
  <c r="B414" i="20"/>
  <c r="B415" i="20"/>
  <c r="B416" i="20"/>
  <c r="B417" i="20"/>
  <c r="B418" i="20"/>
  <c r="B419" i="20"/>
  <c r="B420" i="20"/>
  <c r="B421" i="20"/>
  <c r="B422" i="20"/>
  <c r="B423" i="20"/>
  <c r="B424" i="20"/>
  <c r="B425" i="20"/>
  <c r="B426" i="20"/>
  <c r="B427" i="20"/>
  <c r="B428" i="20"/>
  <c r="B429" i="20"/>
  <c r="B430" i="20"/>
  <c r="B431" i="20"/>
  <c r="B432" i="20"/>
  <c r="B433" i="20"/>
  <c r="B434" i="20"/>
  <c r="B435" i="20"/>
  <c r="B436" i="20"/>
  <c r="B437" i="20"/>
  <c r="B438" i="20"/>
  <c r="B439" i="20"/>
  <c r="B440" i="20"/>
  <c r="B441" i="20"/>
  <c r="B442" i="20"/>
  <c r="B443" i="20"/>
  <c r="B444" i="20"/>
  <c r="B445" i="20"/>
  <c r="B446" i="20"/>
  <c r="B447" i="20"/>
  <c r="B448" i="20"/>
  <c r="B449" i="20"/>
  <c r="B450" i="20"/>
  <c r="B451" i="20"/>
  <c r="B452" i="20"/>
  <c r="B453" i="20"/>
  <c r="B454" i="20"/>
  <c r="B455" i="20"/>
  <c r="B456" i="20"/>
  <c r="B457" i="20"/>
  <c r="B458" i="20"/>
  <c r="B459" i="20"/>
  <c r="B460" i="20"/>
  <c r="B461" i="20"/>
  <c r="B462" i="20"/>
  <c r="B463" i="20"/>
  <c r="B464" i="20"/>
  <c r="B465" i="20"/>
  <c r="B466" i="20"/>
  <c r="B467" i="20"/>
  <c r="B468" i="20"/>
  <c r="B469" i="20"/>
  <c r="B470" i="20"/>
  <c r="B471" i="20"/>
  <c r="B472" i="20"/>
  <c r="B473" i="20"/>
  <c r="B474" i="20"/>
  <c r="B475" i="20"/>
  <c r="B476" i="20"/>
  <c r="B477" i="20"/>
  <c r="B478" i="20"/>
  <c r="B479" i="20"/>
  <c r="B480" i="20"/>
  <c r="B481" i="20"/>
  <c r="B482" i="20"/>
  <c r="B483" i="20"/>
  <c r="B484" i="20"/>
  <c r="B485" i="20"/>
  <c r="B486" i="20"/>
  <c r="B487" i="20"/>
  <c r="B488" i="20"/>
  <c r="B489" i="20"/>
  <c r="B490" i="20"/>
  <c r="B491" i="20"/>
  <c r="B492" i="20"/>
  <c r="B493" i="20"/>
  <c r="B494" i="20"/>
  <c r="B495" i="20"/>
  <c r="B496" i="20"/>
  <c r="B497" i="20"/>
  <c r="B498" i="20"/>
  <c r="B499" i="20"/>
  <c r="B500" i="20"/>
  <c r="B501" i="20"/>
  <c r="B502" i="20"/>
  <c r="B503" i="20"/>
  <c r="B504" i="20"/>
  <c r="B505" i="20"/>
  <c r="B506" i="20"/>
  <c r="B507" i="20"/>
  <c r="B508" i="20"/>
  <c r="B509" i="20"/>
  <c r="B510" i="20"/>
  <c r="B511" i="20"/>
  <c r="B512" i="20"/>
  <c r="B513" i="20"/>
  <c r="B514" i="20"/>
  <c r="B515" i="20"/>
  <c r="B516" i="20"/>
  <c r="B517" i="20"/>
  <c r="B518" i="20"/>
  <c r="B519" i="20"/>
  <c r="B520" i="20"/>
  <c r="B521" i="20"/>
  <c r="B522" i="20"/>
  <c r="B523" i="20"/>
  <c r="B524" i="20"/>
  <c r="B525" i="20"/>
  <c r="B526" i="20"/>
  <c r="B527" i="20"/>
  <c r="B528" i="20"/>
  <c r="B529" i="20"/>
  <c r="B530" i="20"/>
  <c r="B531" i="20"/>
  <c r="B532" i="20"/>
  <c r="B533" i="20"/>
  <c r="B534" i="20"/>
  <c r="B535" i="20"/>
  <c r="B536" i="20"/>
  <c r="B537" i="20"/>
  <c r="B538" i="20"/>
  <c r="B539" i="20"/>
  <c r="B540" i="20"/>
  <c r="B541" i="20"/>
  <c r="B542" i="20"/>
  <c r="B543" i="20"/>
  <c r="B544" i="20"/>
  <c r="B545" i="20"/>
  <c r="B546" i="20"/>
  <c r="B547" i="20"/>
  <c r="B548" i="20"/>
  <c r="B549" i="20"/>
  <c r="B550" i="20"/>
  <c r="B551" i="20"/>
  <c r="B552" i="20"/>
  <c r="B553" i="20"/>
  <c r="B554" i="20"/>
  <c r="B555" i="20"/>
  <c r="B556" i="20"/>
  <c r="B557" i="20"/>
  <c r="B558" i="20"/>
  <c r="B559" i="20"/>
  <c r="B560" i="20"/>
  <c r="B561" i="20"/>
  <c r="B562" i="20"/>
  <c r="B563" i="20"/>
  <c r="B564" i="20"/>
  <c r="B565" i="20"/>
  <c r="B566" i="20"/>
  <c r="B567" i="20"/>
  <c r="B568" i="20"/>
  <c r="B569" i="20"/>
  <c r="B570" i="20"/>
  <c r="B571" i="20"/>
  <c r="B572" i="20"/>
  <c r="B573" i="20"/>
  <c r="B574" i="20"/>
  <c r="B575" i="20"/>
  <c r="B576" i="20"/>
  <c r="B577" i="20"/>
  <c r="B578" i="20"/>
  <c r="B579" i="20"/>
  <c r="B580" i="20"/>
  <c r="B581" i="20"/>
  <c r="B582" i="20"/>
  <c r="B583" i="20"/>
  <c r="B584" i="20"/>
  <c r="B585" i="20"/>
  <c r="B586" i="20"/>
  <c r="B587" i="20"/>
  <c r="B588" i="20"/>
  <c r="B589" i="20"/>
  <c r="B590" i="20"/>
  <c r="B591" i="20"/>
  <c r="B592" i="20"/>
  <c r="B593" i="20"/>
  <c r="B594" i="20"/>
  <c r="B595" i="20"/>
  <c r="B596" i="20"/>
  <c r="B597" i="20"/>
  <c r="B598" i="20"/>
  <c r="B599" i="20"/>
  <c r="B600" i="20"/>
  <c r="B601" i="20"/>
  <c r="B602" i="20"/>
  <c r="B603" i="20"/>
  <c r="B604" i="20"/>
  <c r="B605" i="20"/>
  <c r="B606" i="20"/>
  <c r="B607" i="20"/>
  <c r="B608" i="20"/>
  <c r="B609" i="20"/>
  <c r="B610" i="20"/>
  <c r="B611" i="20"/>
  <c r="B612" i="20"/>
  <c r="B613" i="20"/>
  <c r="B614" i="20"/>
  <c r="B615" i="20"/>
  <c r="B616" i="20"/>
  <c r="B617" i="20"/>
  <c r="B618" i="20"/>
  <c r="B619" i="20"/>
  <c r="B620" i="20"/>
  <c r="B621" i="20"/>
  <c r="B622" i="20"/>
  <c r="B623" i="20"/>
  <c r="B624" i="20"/>
  <c r="B625" i="20"/>
  <c r="B626" i="20"/>
  <c r="B627" i="20"/>
  <c r="B628" i="20"/>
  <c r="B629" i="20"/>
  <c r="B630" i="20"/>
  <c r="B631" i="20"/>
  <c r="B632" i="20"/>
  <c r="B633" i="20"/>
  <c r="B634" i="20"/>
  <c r="B635" i="20"/>
  <c r="B636" i="20"/>
  <c r="B637" i="20"/>
  <c r="B638" i="20"/>
  <c r="B639" i="20"/>
  <c r="B640" i="20"/>
  <c r="B641" i="20"/>
  <c r="B642" i="20"/>
  <c r="B643" i="20"/>
  <c r="B644" i="20"/>
  <c r="B645" i="20"/>
  <c r="B646" i="20"/>
  <c r="B647" i="20"/>
  <c r="B648" i="20"/>
  <c r="B649" i="20"/>
  <c r="B650" i="20"/>
  <c r="B651" i="20"/>
  <c r="B652" i="20"/>
  <c r="B653" i="20"/>
  <c r="B654" i="20"/>
  <c r="B655" i="20"/>
  <c r="B656" i="20"/>
  <c r="B657" i="20"/>
  <c r="B658" i="20"/>
  <c r="B659" i="20"/>
  <c r="B660" i="20"/>
  <c r="B661" i="20"/>
  <c r="B662" i="20"/>
  <c r="B663" i="20"/>
  <c r="B664" i="20"/>
  <c r="B665" i="20"/>
  <c r="B666" i="20"/>
  <c r="B667" i="20"/>
  <c r="B668" i="20"/>
  <c r="B669" i="20"/>
  <c r="B670" i="20"/>
  <c r="B671" i="20"/>
  <c r="B672" i="20"/>
  <c r="B673" i="20"/>
  <c r="B674" i="20"/>
  <c r="B675" i="20"/>
  <c r="B676" i="20"/>
  <c r="B677" i="20"/>
  <c r="B678" i="20"/>
  <c r="B679" i="20"/>
  <c r="B680" i="20"/>
  <c r="B681" i="20"/>
  <c r="B682" i="20"/>
  <c r="B683" i="20"/>
  <c r="B684" i="20"/>
  <c r="B685" i="20"/>
  <c r="B686" i="20"/>
  <c r="B687" i="20"/>
  <c r="B688" i="20"/>
  <c r="B689" i="20"/>
  <c r="B690" i="20"/>
  <c r="B691" i="20"/>
  <c r="B692" i="20"/>
  <c r="B693" i="20"/>
  <c r="B694" i="20"/>
  <c r="B695" i="20"/>
  <c r="B696" i="20"/>
  <c r="B697" i="20"/>
  <c r="B698" i="20"/>
  <c r="B699" i="20"/>
  <c r="B700" i="20"/>
  <c r="B701" i="20"/>
  <c r="B702" i="20"/>
  <c r="B703" i="20"/>
  <c r="B704" i="20"/>
  <c r="B705" i="20"/>
  <c r="B706" i="20"/>
  <c r="B707" i="20"/>
  <c r="B708" i="20"/>
  <c r="B709" i="20"/>
  <c r="B710" i="20"/>
  <c r="B711" i="20"/>
  <c r="B712" i="20"/>
  <c r="B713" i="20"/>
  <c r="B714" i="20"/>
  <c r="B715" i="20"/>
  <c r="B716" i="20"/>
  <c r="B717" i="20"/>
  <c r="B718" i="20"/>
  <c r="B719" i="20"/>
  <c r="B720" i="20"/>
  <c r="B721" i="20"/>
  <c r="B722" i="20"/>
  <c r="B723" i="20"/>
  <c r="B724" i="20"/>
  <c r="B725" i="20"/>
  <c r="B726" i="20"/>
  <c r="B727" i="20"/>
  <c r="B728" i="20"/>
  <c r="B729" i="20"/>
  <c r="B730" i="20"/>
  <c r="B731" i="20"/>
  <c r="B732" i="20"/>
  <c r="B733" i="20"/>
  <c r="B734" i="20"/>
  <c r="B735" i="20"/>
  <c r="B736" i="20"/>
  <c r="B737" i="20"/>
  <c r="B738" i="20"/>
  <c r="B739" i="20"/>
  <c r="B740" i="20"/>
  <c r="B741" i="20"/>
  <c r="B742" i="20"/>
  <c r="B743" i="20"/>
  <c r="B744" i="20"/>
  <c r="B745" i="20"/>
  <c r="B746" i="20"/>
  <c r="B747" i="20"/>
  <c r="B748" i="20"/>
  <c r="B749" i="20"/>
  <c r="B750" i="20"/>
  <c r="B751" i="20"/>
  <c r="B752" i="20"/>
  <c r="B753" i="20"/>
  <c r="B754" i="20"/>
  <c r="B755" i="20"/>
  <c r="B756" i="20"/>
  <c r="B757" i="20"/>
  <c r="B758" i="20"/>
  <c r="B759" i="20"/>
  <c r="B760" i="20"/>
  <c r="B761" i="20"/>
  <c r="B762" i="20"/>
  <c r="B763" i="20"/>
  <c r="B764" i="20"/>
  <c r="B765" i="20"/>
  <c r="B766" i="20"/>
  <c r="B767" i="20"/>
  <c r="B768" i="20"/>
  <c r="B769" i="20"/>
  <c r="B770" i="20"/>
  <c r="B771" i="20"/>
  <c r="B772" i="20"/>
  <c r="B773" i="20"/>
  <c r="B774" i="20"/>
  <c r="B775" i="20"/>
  <c r="B776" i="20"/>
  <c r="B777" i="20"/>
  <c r="B778" i="20"/>
  <c r="B779" i="20"/>
  <c r="B780" i="20"/>
  <c r="B781" i="20"/>
  <c r="B782" i="20"/>
  <c r="B783" i="20"/>
  <c r="B784" i="20"/>
  <c r="B785" i="20"/>
  <c r="B786" i="20"/>
  <c r="B787" i="20"/>
  <c r="B788" i="20"/>
  <c r="B789" i="20"/>
  <c r="B790" i="20"/>
  <c r="B791" i="20"/>
  <c r="B792" i="20"/>
  <c r="B793" i="20"/>
  <c r="B794" i="20"/>
  <c r="B795" i="20"/>
  <c r="B796" i="20"/>
  <c r="B797" i="20"/>
  <c r="B798" i="20"/>
  <c r="B799" i="20"/>
  <c r="B800" i="20"/>
  <c r="B801" i="20"/>
  <c r="B802" i="20"/>
  <c r="B803" i="20"/>
  <c r="B804" i="20"/>
  <c r="B805" i="20"/>
  <c r="B806" i="20"/>
  <c r="B807" i="20"/>
  <c r="B808" i="20"/>
  <c r="B809" i="20"/>
  <c r="B810" i="20"/>
  <c r="B811" i="20"/>
  <c r="B812" i="20"/>
  <c r="B813" i="20"/>
  <c r="B814" i="20"/>
  <c r="B815" i="20"/>
  <c r="B816" i="20"/>
  <c r="B817" i="20"/>
  <c r="B818" i="20"/>
  <c r="B819" i="20"/>
  <c r="B820" i="20"/>
  <c r="B821" i="20"/>
  <c r="B822" i="20"/>
  <c r="B823" i="20"/>
  <c r="B824" i="20"/>
  <c r="B825" i="20"/>
  <c r="B826" i="20"/>
  <c r="B827" i="20"/>
  <c r="B828" i="20"/>
  <c r="B829" i="20"/>
  <c r="B830" i="20"/>
  <c r="B831" i="20"/>
  <c r="B832" i="20"/>
  <c r="B833" i="20"/>
  <c r="B834" i="20"/>
  <c r="B835" i="20"/>
  <c r="B836" i="20"/>
  <c r="B837" i="20"/>
  <c r="B838" i="20"/>
  <c r="B839" i="20"/>
  <c r="B840" i="20"/>
  <c r="B841" i="20"/>
  <c r="B842" i="20"/>
  <c r="B843" i="20"/>
  <c r="B844" i="20"/>
  <c r="B845" i="20"/>
  <c r="B846" i="20"/>
  <c r="B847" i="20"/>
  <c r="B848" i="20"/>
  <c r="B849" i="20"/>
  <c r="B850" i="20"/>
  <c r="B851" i="20"/>
  <c r="B852" i="20"/>
  <c r="B853" i="20"/>
  <c r="B854" i="20"/>
  <c r="B855" i="20"/>
  <c r="B856" i="20"/>
  <c r="B857" i="20"/>
  <c r="B858" i="20"/>
  <c r="B859" i="20"/>
  <c r="B860" i="20"/>
  <c r="B861" i="20"/>
  <c r="B862" i="20"/>
  <c r="B863" i="20"/>
  <c r="B864" i="20"/>
  <c r="B865" i="20"/>
  <c r="B866" i="20"/>
  <c r="B867" i="20"/>
  <c r="B868" i="20"/>
  <c r="B869" i="20"/>
  <c r="B870" i="20"/>
  <c r="B871" i="20"/>
  <c r="B872" i="20"/>
  <c r="B873" i="20"/>
  <c r="B874" i="20"/>
  <c r="B875" i="20"/>
  <c r="B876" i="20"/>
  <c r="B877" i="20"/>
  <c r="B878" i="20"/>
  <c r="B879" i="20"/>
  <c r="B880" i="20"/>
  <c r="B881" i="20"/>
  <c r="B882" i="20"/>
  <c r="B883" i="20"/>
  <c r="B884" i="20"/>
  <c r="B885" i="20"/>
  <c r="B886" i="20"/>
  <c r="B887" i="20"/>
  <c r="B888" i="20"/>
  <c r="B889" i="20"/>
  <c r="B890" i="20"/>
  <c r="B891" i="20"/>
  <c r="B892" i="20"/>
  <c r="B893" i="20"/>
  <c r="B894" i="20"/>
  <c r="B895" i="20"/>
  <c r="B896" i="20"/>
  <c r="B897" i="20"/>
  <c r="B898" i="20"/>
  <c r="B899" i="20"/>
  <c r="B900" i="20"/>
  <c r="B901" i="20"/>
  <c r="B902" i="20"/>
  <c r="B903" i="20"/>
  <c r="B904" i="20"/>
  <c r="B905" i="20"/>
  <c r="B906" i="20"/>
  <c r="B907" i="20"/>
  <c r="B908" i="20"/>
  <c r="B909" i="20"/>
  <c r="B910" i="20"/>
  <c r="B911" i="20"/>
  <c r="B912" i="20"/>
  <c r="B913" i="20"/>
  <c r="B914" i="20"/>
  <c r="B915" i="20"/>
  <c r="B916" i="20"/>
  <c r="B917" i="20"/>
  <c r="B918" i="20"/>
  <c r="B919" i="20"/>
  <c r="B920" i="20"/>
  <c r="B921" i="20"/>
  <c r="B922" i="20"/>
  <c r="B923" i="20"/>
  <c r="B924" i="20"/>
  <c r="B925" i="20"/>
  <c r="B926" i="20"/>
  <c r="B927" i="20"/>
  <c r="B928" i="20"/>
  <c r="B929" i="20"/>
  <c r="B930" i="20"/>
  <c r="B931" i="20"/>
  <c r="B932" i="20"/>
  <c r="B933" i="20"/>
  <c r="B934" i="20"/>
  <c r="B935" i="20"/>
  <c r="B936" i="20"/>
  <c r="B937" i="20"/>
  <c r="B938" i="20"/>
  <c r="B939" i="20"/>
  <c r="B940" i="20"/>
  <c r="B941" i="20"/>
  <c r="B942" i="20"/>
  <c r="B943" i="20"/>
  <c r="B944" i="20"/>
  <c r="B945" i="20"/>
  <c r="B946" i="20"/>
  <c r="B947" i="20"/>
  <c r="B948" i="20"/>
  <c r="B949" i="20"/>
  <c r="B950" i="20"/>
  <c r="B951" i="20"/>
  <c r="B952" i="20"/>
  <c r="B953" i="20"/>
  <c r="B954" i="20"/>
  <c r="B955" i="20"/>
  <c r="B956" i="20"/>
  <c r="B957" i="20"/>
  <c r="B958" i="20"/>
  <c r="B959" i="20"/>
  <c r="B960" i="20"/>
  <c r="B961" i="20"/>
  <c r="B962" i="20"/>
  <c r="B963" i="20"/>
  <c r="B964" i="20"/>
  <c r="B965" i="20"/>
  <c r="B966" i="20"/>
  <c r="B967" i="20"/>
  <c r="B968" i="20"/>
  <c r="B969" i="20"/>
  <c r="B970" i="20"/>
  <c r="B971" i="20"/>
  <c r="B972" i="20"/>
  <c r="B973" i="20"/>
  <c r="B974" i="20"/>
  <c r="B975" i="20"/>
  <c r="B976" i="20"/>
  <c r="B977" i="20"/>
  <c r="B978" i="20"/>
  <c r="B979" i="20"/>
  <c r="B980" i="20"/>
  <c r="B981" i="20"/>
  <c r="B982" i="20"/>
  <c r="B983" i="20"/>
  <c r="B984" i="20"/>
  <c r="B985" i="20"/>
  <c r="B986" i="20"/>
  <c r="B987" i="20"/>
  <c r="B988" i="20"/>
  <c r="B989" i="20"/>
  <c r="B990" i="20"/>
  <c r="B991" i="20"/>
  <c r="B992" i="20"/>
  <c r="B993" i="20"/>
  <c r="B994" i="20"/>
  <c r="B995" i="20"/>
  <c r="B996" i="20"/>
  <c r="B997" i="20"/>
  <c r="B998" i="20"/>
  <c r="B999" i="20"/>
  <c r="B1000" i="20"/>
  <c r="B1001" i="20"/>
  <c r="B1002" i="20"/>
  <c r="B1003" i="20"/>
  <c r="B1004" i="20"/>
  <c r="B1005" i="20"/>
  <c r="B1006" i="20"/>
  <c r="B1007" i="20"/>
  <c r="B1008" i="20"/>
  <c r="B1009" i="20"/>
  <c r="B1010" i="20"/>
  <c r="B1011" i="20"/>
  <c r="B1012" i="20"/>
  <c r="B1013" i="20"/>
  <c r="B1014" i="20"/>
  <c r="B1015" i="20"/>
  <c r="B1016" i="20"/>
  <c r="B1017" i="20"/>
  <c r="B1018" i="20"/>
  <c r="B1019" i="20"/>
  <c r="B1020" i="20"/>
  <c r="B1021" i="20"/>
  <c r="B1022" i="20"/>
  <c r="B1023" i="20"/>
  <c r="B1024" i="20"/>
  <c r="B1025" i="20"/>
  <c r="B1026" i="20"/>
  <c r="B1027" i="20"/>
  <c r="B1028" i="20"/>
  <c r="B1029" i="20"/>
  <c r="B1030" i="20"/>
  <c r="B1031" i="20"/>
  <c r="B1032" i="20"/>
  <c r="B1033" i="20"/>
  <c r="B1034" i="20"/>
  <c r="B1035" i="20"/>
  <c r="B1036" i="20"/>
  <c r="B1037" i="20"/>
  <c r="B1038" i="20"/>
  <c r="B1039" i="20"/>
  <c r="B1040" i="20"/>
  <c r="B1041" i="20"/>
  <c r="B1042" i="20"/>
  <c r="B1043" i="20"/>
  <c r="B1044" i="20"/>
  <c r="B1045" i="20"/>
  <c r="B1046" i="20"/>
  <c r="B1047" i="20"/>
  <c r="B1048" i="20"/>
  <c r="B1049" i="20"/>
  <c r="B1050" i="20"/>
  <c r="B1051" i="20"/>
  <c r="B1052" i="20"/>
  <c r="B1053" i="20"/>
  <c r="B1054" i="20"/>
  <c r="B1055" i="20"/>
  <c r="B1056" i="20"/>
  <c r="B1057" i="20"/>
  <c r="B1058" i="20"/>
  <c r="B1059" i="20"/>
  <c r="B1060" i="20"/>
  <c r="B1061" i="20"/>
  <c r="B1062" i="20"/>
  <c r="B1063" i="20"/>
  <c r="B1064" i="20"/>
  <c r="B1065" i="20"/>
  <c r="B1066" i="20"/>
  <c r="B1067" i="20"/>
  <c r="B1068" i="20"/>
  <c r="B1069" i="20"/>
  <c r="B1070" i="20"/>
  <c r="B1071" i="20"/>
  <c r="B1072" i="20"/>
  <c r="B1073" i="20"/>
  <c r="B1074" i="20"/>
  <c r="B1075" i="20"/>
  <c r="B1076" i="20"/>
  <c r="B1077" i="20"/>
  <c r="B1078" i="20"/>
  <c r="B1079" i="20"/>
  <c r="B1080" i="20"/>
  <c r="B1081" i="20"/>
  <c r="B1082" i="20"/>
  <c r="B1083" i="20"/>
  <c r="B1084" i="20"/>
  <c r="B1085" i="20"/>
  <c r="B1086" i="20"/>
  <c r="B1087" i="20"/>
  <c r="B1088" i="20"/>
  <c r="B1089" i="20"/>
  <c r="B1090" i="20"/>
  <c r="B1091" i="20"/>
  <c r="B1092" i="20"/>
  <c r="B1093" i="20"/>
  <c r="B1094" i="20"/>
  <c r="B1095" i="20"/>
  <c r="B1096" i="20"/>
  <c r="B1097" i="20"/>
  <c r="B1098" i="20"/>
  <c r="B1099" i="20"/>
  <c r="B1100" i="20"/>
  <c r="B1101" i="20"/>
  <c r="B1102" i="20"/>
  <c r="B1103" i="20"/>
  <c r="B1104" i="20"/>
  <c r="B1105" i="20"/>
  <c r="B1106" i="20"/>
  <c r="B1107" i="20"/>
  <c r="B1108" i="20"/>
  <c r="B1109" i="20"/>
  <c r="B1110" i="20"/>
  <c r="B1111" i="20"/>
  <c r="B1112" i="20"/>
  <c r="B1113" i="20"/>
  <c r="B1114" i="20"/>
  <c r="B1115" i="20"/>
  <c r="B1116" i="20"/>
  <c r="B1117" i="20"/>
  <c r="B1118" i="20"/>
  <c r="B1119" i="20"/>
  <c r="B1120" i="20"/>
  <c r="B1121" i="20"/>
  <c r="B1122" i="20"/>
  <c r="B1123" i="20"/>
  <c r="B1124" i="20"/>
  <c r="B1125" i="20"/>
  <c r="B1126" i="20"/>
  <c r="B1127" i="20"/>
  <c r="B1128" i="20"/>
  <c r="B1129" i="20"/>
  <c r="B1130" i="20"/>
  <c r="B1131" i="20"/>
  <c r="B1132" i="20"/>
  <c r="B1133" i="20"/>
  <c r="B1134" i="20"/>
  <c r="B1135" i="20"/>
  <c r="B1136" i="20"/>
  <c r="B1137" i="20"/>
  <c r="B1138" i="20"/>
  <c r="B1139" i="20"/>
  <c r="B1140" i="20"/>
  <c r="B1141" i="20"/>
  <c r="B1142" i="20"/>
  <c r="B1143" i="20"/>
  <c r="B1144" i="20"/>
  <c r="B1145" i="20"/>
  <c r="B1146" i="20"/>
  <c r="B1147" i="20"/>
  <c r="B1148" i="20"/>
  <c r="B1149" i="20"/>
  <c r="B1150" i="20"/>
  <c r="B1151" i="20"/>
  <c r="B1152" i="20"/>
  <c r="B1153" i="20"/>
  <c r="B1154" i="20"/>
  <c r="B1155" i="20"/>
  <c r="B1156" i="20"/>
  <c r="B1157" i="20"/>
  <c r="B1158" i="20"/>
  <c r="B1159" i="20"/>
  <c r="B1160" i="20"/>
  <c r="B1161" i="20"/>
  <c r="B1162" i="20"/>
  <c r="B1163" i="20"/>
  <c r="B1164" i="20"/>
  <c r="B1165" i="20"/>
  <c r="B1166" i="20"/>
  <c r="B1167" i="20"/>
  <c r="B1168" i="20"/>
  <c r="B1169" i="20"/>
  <c r="B1170" i="20"/>
  <c r="B1171" i="20"/>
  <c r="B1172" i="20"/>
  <c r="B1173" i="20"/>
  <c r="B1174" i="20"/>
  <c r="B1175" i="20"/>
  <c r="B1176" i="20"/>
  <c r="B1177" i="20"/>
  <c r="B1178" i="20"/>
  <c r="B1179" i="20"/>
  <c r="B1180" i="20"/>
  <c r="B1181" i="20"/>
  <c r="B1182" i="20"/>
  <c r="B1183" i="20"/>
  <c r="B1184" i="20"/>
  <c r="B1185" i="20"/>
  <c r="B1186" i="20"/>
  <c r="B1187" i="20"/>
  <c r="B1188" i="20"/>
  <c r="B1189" i="20"/>
  <c r="B1190" i="20"/>
  <c r="B1191" i="20"/>
  <c r="B1192" i="20"/>
  <c r="B1193" i="20"/>
  <c r="B1194" i="20"/>
  <c r="B1195" i="20"/>
  <c r="B1196" i="20"/>
  <c r="B1197" i="20"/>
  <c r="B1198" i="20"/>
  <c r="B1199" i="20"/>
  <c r="B1200" i="20"/>
  <c r="B1201" i="20"/>
  <c r="B1202" i="20"/>
  <c r="B1203" i="20"/>
  <c r="B1204" i="20"/>
  <c r="B1205" i="20"/>
  <c r="B1206" i="20"/>
  <c r="B1207" i="20"/>
  <c r="B1208" i="20"/>
  <c r="B1209" i="20"/>
  <c r="B1210" i="20"/>
  <c r="B1211" i="20"/>
  <c r="B1212" i="20"/>
  <c r="B1213" i="20"/>
  <c r="B1214" i="20"/>
  <c r="B1215" i="20"/>
  <c r="B1216" i="20"/>
  <c r="B1217" i="20"/>
  <c r="B1218" i="20"/>
  <c r="B1219" i="20"/>
  <c r="B1220" i="20"/>
  <c r="B1221" i="20"/>
  <c r="B1222" i="20"/>
  <c r="B1223" i="20"/>
  <c r="B1224" i="20"/>
  <c r="B1225" i="20"/>
  <c r="B1226" i="20"/>
  <c r="B1227" i="20"/>
  <c r="B1228" i="20"/>
  <c r="B1229" i="20"/>
  <c r="B1230" i="20"/>
  <c r="B1231" i="20"/>
  <c r="B1232" i="20"/>
  <c r="B1233" i="20"/>
  <c r="B1234" i="20"/>
  <c r="B1235" i="20"/>
  <c r="B1236" i="20"/>
  <c r="B1237" i="20"/>
  <c r="B1238" i="20"/>
  <c r="B1239" i="20"/>
  <c r="B1240" i="20"/>
  <c r="B1241" i="20"/>
  <c r="B1242" i="20"/>
  <c r="B1243" i="20"/>
  <c r="B1244" i="20"/>
  <c r="B1245" i="20"/>
  <c r="B1246" i="20"/>
  <c r="B1247" i="20"/>
  <c r="B1248" i="20"/>
  <c r="B1249" i="20"/>
  <c r="B1250" i="20"/>
  <c r="B1251" i="20"/>
  <c r="B1252" i="20"/>
  <c r="B1253" i="20"/>
  <c r="B1254" i="20"/>
  <c r="B1255" i="20"/>
  <c r="B1256" i="20"/>
  <c r="B1257" i="20"/>
  <c r="B1258" i="20"/>
  <c r="B1259" i="20"/>
  <c r="B1260" i="20"/>
  <c r="B1261" i="20"/>
  <c r="B1262" i="20"/>
  <c r="B1263" i="20"/>
  <c r="B1264" i="20"/>
  <c r="B1265" i="20"/>
  <c r="B1266" i="20"/>
  <c r="B1267" i="20"/>
  <c r="B1268" i="20"/>
  <c r="B1269" i="20"/>
  <c r="B1270" i="20"/>
  <c r="B1271" i="20"/>
  <c r="B1272" i="20"/>
  <c r="B1273" i="20"/>
  <c r="B1274" i="20"/>
  <c r="B1275" i="20"/>
  <c r="B1276" i="20"/>
  <c r="B1277" i="20"/>
  <c r="B1278" i="20"/>
  <c r="B1279" i="20"/>
  <c r="B1280" i="20"/>
  <c r="B1281" i="20"/>
  <c r="B1282" i="20"/>
  <c r="B1283" i="20"/>
  <c r="B1284" i="20"/>
  <c r="B1285" i="20"/>
  <c r="B1286" i="20"/>
  <c r="B1287" i="20"/>
  <c r="B1288" i="20"/>
  <c r="B1289" i="20"/>
  <c r="B1290" i="20"/>
  <c r="B1291" i="20"/>
  <c r="B1292" i="20"/>
  <c r="B1293" i="20"/>
  <c r="B1294" i="20"/>
  <c r="B1295" i="20"/>
  <c r="B1296" i="20"/>
  <c r="B1297" i="20"/>
  <c r="B1298" i="20"/>
  <c r="B1299" i="20"/>
  <c r="B1300" i="20"/>
  <c r="B1301" i="20"/>
  <c r="B1302" i="20"/>
  <c r="B1303" i="20"/>
  <c r="B1304" i="20"/>
  <c r="B1305" i="20"/>
  <c r="B1306" i="20"/>
  <c r="B1307" i="20"/>
  <c r="B1308" i="20"/>
  <c r="B1309" i="20"/>
  <c r="B1310" i="20"/>
  <c r="B1311" i="20"/>
  <c r="B1312" i="20"/>
  <c r="B1313" i="20"/>
  <c r="B1314" i="20"/>
  <c r="B1315" i="20"/>
  <c r="B1316" i="20"/>
  <c r="B1317" i="20"/>
  <c r="B1318" i="20"/>
  <c r="B1319" i="20"/>
  <c r="B1320" i="20"/>
  <c r="B1321" i="20"/>
  <c r="B1322" i="20"/>
  <c r="B1323" i="20"/>
  <c r="B1324" i="20"/>
  <c r="B1325" i="20"/>
  <c r="B1326" i="20"/>
  <c r="B1327" i="20"/>
  <c r="B1328" i="20"/>
  <c r="B1329" i="20"/>
  <c r="B1330" i="20"/>
  <c r="B1331" i="20"/>
  <c r="B1332" i="20"/>
  <c r="B1333" i="20"/>
  <c r="B1334" i="20"/>
  <c r="B1335" i="20"/>
  <c r="B1336" i="20"/>
  <c r="B1337" i="20"/>
  <c r="B1338" i="20"/>
  <c r="B1339" i="20"/>
  <c r="B1340" i="20"/>
  <c r="B1341" i="20"/>
  <c r="B1342" i="20"/>
  <c r="B1343" i="20"/>
  <c r="B1344" i="20"/>
  <c r="B1345" i="20"/>
  <c r="B1346" i="20"/>
  <c r="B1347" i="20"/>
  <c r="B1348" i="20"/>
  <c r="B1349" i="20"/>
  <c r="B1350" i="20"/>
  <c r="B1351" i="20"/>
  <c r="B1352" i="20"/>
  <c r="B1353" i="20"/>
  <c r="B1354" i="20"/>
  <c r="B1355" i="20"/>
  <c r="B1356" i="20"/>
  <c r="B1357" i="20"/>
  <c r="B1358" i="20"/>
  <c r="B1359" i="20"/>
  <c r="B1360" i="20"/>
  <c r="B1361" i="20"/>
  <c r="B1362" i="20"/>
  <c r="B1363" i="20"/>
  <c r="B1364" i="20"/>
  <c r="B1365" i="20"/>
  <c r="B1366" i="20"/>
  <c r="B1367" i="20"/>
  <c r="B1368" i="20"/>
  <c r="B1369" i="20"/>
  <c r="B1370" i="20"/>
  <c r="B1371" i="20"/>
  <c r="B1372" i="20"/>
  <c r="B1373" i="20"/>
  <c r="B1374" i="20"/>
  <c r="B1375" i="20"/>
  <c r="B1376" i="20"/>
  <c r="B1377" i="20"/>
  <c r="B1378" i="20"/>
  <c r="B1379" i="20"/>
  <c r="B1380" i="20"/>
  <c r="B1381" i="20"/>
  <c r="B1382" i="20"/>
  <c r="B1383" i="20"/>
  <c r="B1384" i="20"/>
  <c r="B1385" i="20"/>
  <c r="B1386" i="20"/>
  <c r="B1387" i="20"/>
  <c r="B1388" i="20"/>
  <c r="B1389" i="20"/>
  <c r="B1390" i="20"/>
  <c r="B1391" i="20"/>
  <c r="B1392" i="20"/>
  <c r="B1393" i="20"/>
  <c r="B1394" i="20"/>
  <c r="B1395" i="20"/>
  <c r="B1396" i="20"/>
  <c r="B1397" i="20"/>
  <c r="B1398" i="20"/>
  <c r="B1399" i="20"/>
  <c r="B1400" i="20"/>
  <c r="B1401" i="20"/>
  <c r="B1402" i="20"/>
  <c r="B1403" i="20"/>
  <c r="B1404" i="20"/>
  <c r="B1405" i="20"/>
  <c r="B1406" i="20"/>
  <c r="B8" i="20"/>
  <c r="W1001" i="20"/>
  <c r="AB1001" i="20"/>
  <c r="AM1001" i="20"/>
  <c r="AP1001" i="20"/>
  <c r="AQ1001" i="20" s="1"/>
  <c r="H1001" i="20" s="1"/>
  <c r="W1002" i="20"/>
  <c r="AB1002" i="20"/>
  <c r="AM1002" i="20"/>
  <c r="Q1001" i="20" s="1"/>
  <c r="AP1002" i="20"/>
  <c r="AQ1002" i="20" s="1"/>
  <c r="H1002" i="20" s="1"/>
  <c r="W1003" i="20"/>
  <c r="AB1003" i="20"/>
  <c r="AM1003" i="20"/>
  <c r="Q1002" i="20" s="1"/>
  <c r="AP1003" i="20"/>
  <c r="AQ1003" i="20" s="1"/>
  <c r="H1003" i="20" s="1"/>
  <c r="W1004" i="20"/>
  <c r="AB1004" i="20"/>
  <c r="AM1004" i="20"/>
  <c r="Q1003" i="20" s="1"/>
  <c r="AP1004" i="20"/>
  <c r="AQ1004" i="20" s="1"/>
  <c r="H1004" i="20" s="1"/>
  <c r="W1005" i="20"/>
  <c r="AB1005" i="20"/>
  <c r="AM1005" i="20"/>
  <c r="Q1004" i="20" s="1"/>
  <c r="AP1005" i="20"/>
  <c r="AQ1005" i="20" s="1"/>
  <c r="H1005" i="20" s="1"/>
  <c r="W1006" i="20"/>
  <c r="AB1006" i="20"/>
  <c r="AM1006" i="20"/>
  <c r="Q1005" i="20" s="1"/>
  <c r="AP1006" i="20"/>
  <c r="AQ1006" i="20" s="1"/>
  <c r="H1006" i="20" s="1"/>
  <c r="W1007" i="20"/>
  <c r="AB1007" i="20"/>
  <c r="AM1007" i="20"/>
  <c r="Q1006" i="20" s="1"/>
  <c r="AP1007" i="20"/>
  <c r="AQ1007" i="20" s="1"/>
  <c r="H1007" i="20" s="1"/>
  <c r="W1008" i="20"/>
  <c r="AB1008" i="20"/>
  <c r="AM1008" i="20"/>
  <c r="Q1007" i="20" s="1"/>
  <c r="AP1008" i="20"/>
  <c r="AQ1008" i="20" s="1"/>
  <c r="H1008" i="20" s="1"/>
  <c r="W1009" i="20"/>
  <c r="AB1009" i="20"/>
  <c r="AM1009" i="20"/>
  <c r="Q1008" i="20" s="1"/>
  <c r="AP1009" i="20"/>
  <c r="AQ1009" i="20" s="1"/>
  <c r="H1009" i="20" s="1"/>
  <c r="W1010" i="20"/>
  <c r="AB1010" i="20"/>
  <c r="AM1010" i="20"/>
  <c r="Q1009" i="20" s="1"/>
  <c r="AP1010" i="20"/>
  <c r="AQ1010" i="20" s="1"/>
  <c r="H1010" i="20" s="1"/>
  <c r="W1011" i="20"/>
  <c r="AB1011" i="20"/>
  <c r="AM1011" i="20"/>
  <c r="Q1010" i="20" s="1"/>
  <c r="AP1011" i="20"/>
  <c r="AQ1011" i="20" s="1"/>
  <c r="H1011" i="20" s="1"/>
  <c r="W1012" i="20"/>
  <c r="AB1012" i="20"/>
  <c r="AM1012" i="20"/>
  <c r="Q1011" i="20" s="1"/>
  <c r="AP1012" i="20"/>
  <c r="AQ1012" i="20" s="1"/>
  <c r="H1012" i="20" s="1"/>
  <c r="W1013" i="20"/>
  <c r="AB1013" i="20"/>
  <c r="AM1013" i="20"/>
  <c r="Q1012" i="20" s="1"/>
  <c r="AP1013" i="20"/>
  <c r="AQ1013" i="20" s="1"/>
  <c r="H1013" i="20" s="1"/>
  <c r="W1014" i="20"/>
  <c r="AB1014" i="20"/>
  <c r="AM1014" i="20"/>
  <c r="Q1013" i="20" s="1"/>
  <c r="AP1014" i="20"/>
  <c r="AQ1014" i="20" s="1"/>
  <c r="H1014" i="20" s="1"/>
  <c r="W1015" i="20"/>
  <c r="AB1015" i="20"/>
  <c r="AM1015" i="20"/>
  <c r="Q1014" i="20" s="1"/>
  <c r="AP1015" i="20"/>
  <c r="AQ1015" i="20" s="1"/>
  <c r="H1015" i="20" s="1"/>
  <c r="W1016" i="20"/>
  <c r="AB1016" i="20"/>
  <c r="AM1016" i="20"/>
  <c r="Q1015" i="20" s="1"/>
  <c r="AP1016" i="20"/>
  <c r="AQ1016" i="20" s="1"/>
  <c r="H1016" i="20" s="1"/>
  <c r="W1017" i="20"/>
  <c r="AB1017" i="20"/>
  <c r="AM1017" i="20"/>
  <c r="Q1016" i="20" s="1"/>
  <c r="AP1017" i="20"/>
  <c r="AQ1017" i="20" s="1"/>
  <c r="H1017" i="20" s="1"/>
  <c r="W1018" i="20"/>
  <c r="AB1018" i="20"/>
  <c r="AM1018" i="20"/>
  <c r="Q1017" i="20" s="1"/>
  <c r="AP1018" i="20"/>
  <c r="AQ1018" i="20" s="1"/>
  <c r="H1018" i="20" s="1"/>
  <c r="W1019" i="20"/>
  <c r="AB1019" i="20"/>
  <c r="AM1019" i="20"/>
  <c r="Q1018" i="20" s="1"/>
  <c r="AP1019" i="20"/>
  <c r="AQ1019" i="20" s="1"/>
  <c r="H1019" i="20" s="1"/>
  <c r="W1020" i="20"/>
  <c r="AB1020" i="20"/>
  <c r="AM1020" i="20"/>
  <c r="Q1019" i="20" s="1"/>
  <c r="AP1020" i="20"/>
  <c r="AQ1020" i="20" s="1"/>
  <c r="H1020" i="20" s="1"/>
  <c r="W1021" i="20"/>
  <c r="AB1021" i="20"/>
  <c r="AM1021" i="20"/>
  <c r="Q1020" i="20" s="1"/>
  <c r="AP1021" i="20"/>
  <c r="AQ1021" i="20" s="1"/>
  <c r="H1021" i="20" s="1"/>
  <c r="W1022" i="20"/>
  <c r="AB1022" i="20"/>
  <c r="AM1022" i="20"/>
  <c r="Q1021" i="20" s="1"/>
  <c r="AP1022" i="20"/>
  <c r="AQ1022" i="20" s="1"/>
  <c r="H1022" i="20" s="1"/>
  <c r="W1023" i="20"/>
  <c r="AB1023" i="20"/>
  <c r="AM1023" i="20"/>
  <c r="Q1022" i="20" s="1"/>
  <c r="AP1023" i="20"/>
  <c r="AQ1023" i="20" s="1"/>
  <c r="H1023" i="20" s="1"/>
  <c r="W1024" i="20"/>
  <c r="AB1024" i="20"/>
  <c r="AM1024" i="20"/>
  <c r="Q1023" i="20" s="1"/>
  <c r="AP1024" i="20"/>
  <c r="AQ1024" i="20" s="1"/>
  <c r="H1024" i="20" s="1"/>
  <c r="W1025" i="20"/>
  <c r="AB1025" i="20"/>
  <c r="AM1025" i="20"/>
  <c r="Q1024" i="20" s="1"/>
  <c r="AP1025" i="20"/>
  <c r="AQ1025" i="20" s="1"/>
  <c r="H1025" i="20" s="1"/>
  <c r="W1026" i="20"/>
  <c r="AB1026" i="20"/>
  <c r="AM1026" i="20"/>
  <c r="Q1025" i="20" s="1"/>
  <c r="AP1026" i="20"/>
  <c r="AQ1026" i="20" s="1"/>
  <c r="H1026" i="20" s="1"/>
  <c r="W1027" i="20"/>
  <c r="AB1027" i="20"/>
  <c r="AM1027" i="20"/>
  <c r="Q1026" i="20" s="1"/>
  <c r="AP1027" i="20"/>
  <c r="AQ1027" i="20" s="1"/>
  <c r="H1027" i="20" s="1"/>
  <c r="W1028" i="20"/>
  <c r="AB1028" i="20"/>
  <c r="AM1028" i="20"/>
  <c r="Q1027" i="20" s="1"/>
  <c r="AP1028" i="20"/>
  <c r="AQ1028" i="20" s="1"/>
  <c r="H1028" i="20" s="1"/>
  <c r="W1029" i="20"/>
  <c r="AB1029" i="20"/>
  <c r="AM1029" i="20"/>
  <c r="Q1028" i="20" s="1"/>
  <c r="AP1029" i="20"/>
  <c r="AQ1029" i="20" s="1"/>
  <c r="H1029" i="20" s="1"/>
  <c r="W1030" i="20"/>
  <c r="AB1030" i="20"/>
  <c r="AM1030" i="20"/>
  <c r="Q1029" i="20" s="1"/>
  <c r="AP1030" i="20"/>
  <c r="AQ1030" i="20" s="1"/>
  <c r="H1030" i="20" s="1"/>
  <c r="W1031" i="20"/>
  <c r="AB1031" i="20"/>
  <c r="AM1031" i="20"/>
  <c r="Q1030" i="20" s="1"/>
  <c r="AP1031" i="20"/>
  <c r="AQ1031" i="20" s="1"/>
  <c r="H1031" i="20" s="1"/>
  <c r="W1032" i="20"/>
  <c r="AB1032" i="20"/>
  <c r="AM1032" i="20"/>
  <c r="Q1031" i="20" s="1"/>
  <c r="AP1032" i="20"/>
  <c r="AQ1032" i="20" s="1"/>
  <c r="H1032" i="20" s="1"/>
  <c r="W1033" i="20"/>
  <c r="AB1033" i="20"/>
  <c r="AM1033" i="20"/>
  <c r="Q1032" i="20" s="1"/>
  <c r="AP1033" i="20"/>
  <c r="AQ1033" i="20" s="1"/>
  <c r="H1033" i="20" s="1"/>
  <c r="W1034" i="20"/>
  <c r="AB1034" i="20"/>
  <c r="AM1034" i="20"/>
  <c r="Q1033" i="20" s="1"/>
  <c r="AP1034" i="20"/>
  <c r="AQ1034" i="20" s="1"/>
  <c r="H1034" i="20" s="1"/>
  <c r="W1035" i="20"/>
  <c r="AB1035" i="20"/>
  <c r="AM1035" i="20"/>
  <c r="Q1034" i="20" s="1"/>
  <c r="AP1035" i="20"/>
  <c r="AQ1035" i="20" s="1"/>
  <c r="H1035" i="20" s="1"/>
  <c r="W1036" i="20"/>
  <c r="AB1036" i="20"/>
  <c r="AM1036" i="20"/>
  <c r="Q1035" i="20" s="1"/>
  <c r="AP1036" i="20"/>
  <c r="AQ1036" i="20" s="1"/>
  <c r="H1036" i="20" s="1"/>
  <c r="W1037" i="20"/>
  <c r="AB1037" i="20"/>
  <c r="AM1037" i="20"/>
  <c r="Q1036" i="20" s="1"/>
  <c r="AP1037" i="20"/>
  <c r="AQ1037" i="20" s="1"/>
  <c r="H1037" i="20" s="1"/>
  <c r="W1038" i="20"/>
  <c r="AB1038" i="20"/>
  <c r="AM1038" i="20"/>
  <c r="Q1037" i="20" s="1"/>
  <c r="AP1038" i="20"/>
  <c r="AQ1038" i="20" s="1"/>
  <c r="H1038" i="20" s="1"/>
  <c r="W1039" i="20"/>
  <c r="AB1039" i="20"/>
  <c r="AM1039" i="20"/>
  <c r="Q1038" i="20" s="1"/>
  <c r="AP1039" i="20"/>
  <c r="AQ1039" i="20" s="1"/>
  <c r="H1039" i="20" s="1"/>
  <c r="W1040" i="20"/>
  <c r="AB1040" i="20"/>
  <c r="AM1040" i="20"/>
  <c r="Q1039" i="20" s="1"/>
  <c r="AP1040" i="20"/>
  <c r="AQ1040" i="20" s="1"/>
  <c r="H1040" i="20" s="1"/>
  <c r="W1041" i="20"/>
  <c r="AB1041" i="20"/>
  <c r="AM1041" i="20"/>
  <c r="Q1040" i="20" s="1"/>
  <c r="AP1041" i="20"/>
  <c r="AQ1041" i="20" s="1"/>
  <c r="H1041" i="20" s="1"/>
  <c r="W1042" i="20"/>
  <c r="AB1042" i="20"/>
  <c r="AM1042" i="20"/>
  <c r="Q1041" i="20" s="1"/>
  <c r="AP1042" i="20"/>
  <c r="AQ1042" i="20" s="1"/>
  <c r="H1042" i="20" s="1"/>
  <c r="W1043" i="20"/>
  <c r="AB1043" i="20"/>
  <c r="AM1043" i="20"/>
  <c r="Q1042" i="20" s="1"/>
  <c r="AP1043" i="20"/>
  <c r="AQ1043" i="20" s="1"/>
  <c r="H1043" i="20" s="1"/>
  <c r="W1044" i="20"/>
  <c r="AB1044" i="20"/>
  <c r="AM1044" i="20"/>
  <c r="Q1043" i="20" s="1"/>
  <c r="AP1044" i="20"/>
  <c r="AQ1044" i="20" s="1"/>
  <c r="H1044" i="20" s="1"/>
  <c r="W1045" i="20"/>
  <c r="AB1045" i="20"/>
  <c r="AM1045" i="20"/>
  <c r="Q1044" i="20" s="1"/>
  <c r="AP1045" i="20"/>
  <c r="AQ1045" i="20" s="1"/>
  <c r="H1045" i="20" s="1"/>
  <c r="W1046" i="20"/>
  <c r="AB1046" i="20"/>
  <c r="AM1046" i="20"/>
  <c r="Q1045" i="20" s="1"/>
  <c r="AP1046" i="20"/>
  <c r="AQ1046" i="20" s="1"/>
  <c r="H1046" i="20" s="1"/>
  <c r="W1047" i="20"/>
  <c r="AB1047" i="20"/>
  <c r="AM1047" i="20"/>
  <c r="Q1046" i="20" s="1"/>
  <c r="AP1047" i="20"/>
  <c r="AQ1047" i="20" s="1"/>
  <c r="H1047" i="20" s="1"/>
  <c r="W1048" i="20"/>
  <c r="AB1048" i="20"/>
  <c r="AM1048" i="20"/>
  <c r="Q1047" i="20" s="1"/>
  <c r="AP1048" i="20"/>
  <c r="AQ1048" i="20" s="1"/>
  <c r="H1048" i="20" s="1"/>
  <c r="W1049" i="20"/>
  <c r="AB1049" i="20"/>
  <c r="AM1049" i="20"/>
  <c r="Q1048" i="20" s="1"/>
  <c r="AP1049" i="20"/>
  <c r="AQ1049" i="20" s="1"/>
  <c r="H1049" i="20" s="1"/>
  <c r="W1050" i="20"/>
  <c r="AB1050" i="20"/>
  <c r="AM1050" i="20"/>
  <c r="Q1049" i="20" s="1"/>
  <c r="AP1050" i="20"/>
  <c r="AQ1050" i="20" s="1"/>
  <c r="H1050" i="20" s="1"/>
  <c r="W1051" i="20"/>
  <c r="AB1051" i="20"/>
  <c r="AM1051" i="20"/>
  <c r="Q1050" i="20" s="1"/>
  <c r="AP1051" i="20"/>
  <c r="AQ1051" i="20" s="1"/>
  <c r="H1051" i="20" s="1"/>
  <c r="W1052" i="20"/>
  <c r="AB1052" i="20"/>
  <c r="AM1052" i="20"/>
  <c r="Q1051" i="20" s="1"/>
  <c r="AP1052" i="20"/>
  <c r="AQ1052" i="20" s="1"/>
  <c r="H1052" i="20" s="1"/>
  <c r="W1053" i="20"/>
  <c r="AB1053" i="20"/>
  <c r="AM1053" i="20"/>
  <c r="Q1052" i="20" s="1"/>
  <c r="AP1053" i="20"/>
  <c r="AQ1053" i="20" s="1"/>
  <c r="H1053" i="20" s="1"/>
  <c r="W1054" i="20"/>
  <c r="AB1054" i="20"/>
  <c r="AM1054" i="20"/>
  <c r="Q1053" i="20" s="1"/>
  <c r="AP1054" i="20"/>
  <c r="AQ1054" i="20" s="1"/>
  <c r="H1054" i="20" s="1"/>
  <c r="W1055" i="20"/>
  <c r="AB1055" i="20"/>
  <c r="AM1055" i="20"/>
  <c r="Q1054" i="20" s="1"/>
  <c r="AP1055" i="20"/>
  <c r="AQ1055" i="20" s="1"/>
  <c r="H1055" i="20" s="1"/>
  <c r="W1056" i="20"/>
  <c r="AB1056" i="20"/>
  <c r="AM1056" i="20"/>
  <c r="Q1055" i="20" s="1"/>
  <c r="AP1056" i="20"/>
  <c r="AQ1056" i="20" s="1"/>
  <c r="H1056" i="20" s="1"/>
  <c r="W1057" i="20"/>
  <c r="AB1057" i="20"/>
  <c r="AM1057" i="20"/>
  <c r="Q1056" i="20" s="1"/>
  <c r="AP1057" i="20"/>
  <c r="AQ1057" i="20" s="1"/>
  <c r="H1057" i="20" s="1"/>
  <c r="W1058" i="20"/>
  <c r="AB1058" i="20"/>
  <c r="AM1058" i="20"/>
  <c r="Q1057" i="20" s="1"/>
  <c r="AP1058" i="20"/>
  <c r="AQ1058" i="20" s="1"/>
  <c r="H1058" i="20" s="1"/>
  <c r="W1059" i="20"/>
  <c r="AB1059" i="20"/>
  <c r="AM1059" i="20"/>
  <c r="Q1058" i="20" s="1"/>
  <c r="AP1059" i="20"/>
  <c r="AQ1059" i="20" s="1"/>
  <c r="H1059" i="20" s="1"/>
  <c r="W1060" i="20"/>
  <c r="AB1060" i="20"/>
  <c r="AM1060" i="20"/>
  <c r="Q1059" i="20" s="1"/>
  <c r="AP1060" i="20"/>
  <c r="AQ1060" i="20" s="1"/>
  <c r="H1060" i="20" s="1"/>
  <c r="W1061" i="20"/>
  <c r="AB1061" i="20"/>
  <c r="AM1061" i="20"/>
  <c r="Q1060" i="20" s="1"/>
  <c r="AP1061" i="20"/>
  <c r="AQ1061" i="20" s="1"/>
  <c r="H1061" i="20" s="1"/>
  <c r="W1062" i="20"/>
  <c r="AB1062" i="20"/>
  <c r="AM1062" i="20"/>
  <c r="Q1061" i="20" s="1"/>
  <c r="AP1062" i="20"/>
  <c r="AQ1062" i="20" s="1"/>
  <c r="H1062" i="20" s="1"/>
  <c r="W1063" i="20"/>
  <c r="AB1063" i="20"/>
  <c r="AM1063" i="20"/>
  <c r="Q1062" i="20" s="1"/>
  <c r="AP1063" i="20"/>
  <c r="AQ1063" i="20" s="1"/>
  <c r="H1063" i="20" s="1"/>
  <c r="W1064" i="20"/>
  <c r="AB1064" i="20"/>
  <c r="AM1064" i="20"/>
  <c r="Q1063" i="20" s="1"/>
  <c r="AP1064" i="20"/>
  <c r="AQ1064" i="20" s="1"/>
  <c r="H1064" i="20" s="1"/>
  <c r="W1065" i="20"/>
  <c r="AB1065" i="20"/>
  <c r="AM1065" i="20"/>
  <c r="Q1064" i="20" s="1"/>
  <c r="AP1065" i="20"/>
  <c r="AQ1065" i="20" s="1"/>
  <c r="H1065" i="20" s="1"/>
  <c r="W1066" i="20"/>
  <c r="AB1066" i="20"/>
  <c r="AM1066" i="20"/>
  <c r="Q1065" i="20" s="1"/>
  <c r="AP1066" i="20"/>
  <c r="AQ1066" i="20" s="1"/>
  <c r="H1066" i="20" s="1"/>
  <c r="W1067" i="20"/>
  <c r="AB1067" i="20"/>
  <c r="AM1067" i="20"/>
  <c r="Q1066" i="20" s="1"/>
  <c r="AP1067" i="20"/>
  <c r="AQ1067" i="20" s="1"/>
  <c r="H1067" i="20" s="1"/>
  <c r="W1068" i="20"/>
  <c r="AB1068" i="20"/>
  <c r="AM1068" i="20"/>
  <c r="Q1067" i="20" s="1"/>
  <c r="AP1068" i="20"/>
  <c r="AQ1068" i="20" s="1"/>
  <c r="H1068" i="20" s="1"/>
  <c r="W1069" i="20"/>
  <c r="AB1069" i="20"/>
  <c r="AM1069" i="20"/>
  <c r="Q1068" i="20" s="1"/>
  <c r="AP1069" i="20"/>
  <c r="AQ1069" i="20" s="1"/>
  <c r="H1069" i="20" s="1"/>
  <c r="W1070" i="20"/>
  <c r="AB1070" i="20"/>
  <c r="AM1070" i="20"/>
  <c r="Q1069" i="20" s="1"/>
  <c r="AP1070" i="20"/>
  <c r="AQ1070" i="20" s="1"/>
  <c r="H1070" i="20" s="1"/>
  <c r="W1071" i="20"/>
  <c r="AB1071" i="20"/>
  <c r="AM1071" i="20"/>
  <c r="Q1070" i="20" s="1"/>
  <c r="AP1071" i="20"/>
  <c r="AQ1071" i="20" s="1"/>
  <c r="H1071" i="20" s="1"/>
  <c r="W1072" i="20"/>
  <c r="AB1072" i="20"/>
  <c r="AM1072" i="20"/>
  <c r="Q1071" i="20" s="1"/>
  <c r="AP1072" i="20"/>
  <c r="AQ1072" i="20" s="1"/>
  <c r="H1072" i="20" s="1"/>
  <c r="W1073" i="20"/>
  <c r="AB1073" i="20"/>
  <c r="AM1073" i="20"/>
  <c r="Q1072" i="20" s="1"/>
  <c r="AP1073" i="20"/>
  <c r="AQ1073" i="20" s="1"/>
  <c r="H1073" i="20" s="1"/>
  <c r="W1074" i="20"/>
  <c r="AB1074" i="20"/>
  <c r="AM1074" i="20"/>
  <c r="Q1073" i="20" s="1"/>
  <c r="AP1074" i="20"/>
  <c r="AQ1074" i="20" s="1"/>
  <c r="H1074" i="20" s="1"/>
  <c r="W1075" i="20"/>
  <c r="AB1075" i="20"/>
  <c r="AM1075" i="20"/>
  <c r="Q1074" i="20" s="1"/>
  <c r="AP1075" i="20"/>
  <c r="AQ1075" i="20" s="1"/>
  <c r="H1075" i="20" s="1"/>
  <c r="W1076" i="20"/>
  <c r="AB1076" i="20"/>
  <c r="AM1076" i="20"/>
  <c r="Q1075" i="20" s="1"/>
  <c r="AP1076" i="20"/>
  <c r="AQ1076" i="20" s="1"/>
  <c r="H1076" i="20" s="1"/>
  <c r="W1077" i="20"/>
  <c r="AB1077" i="20"/>
  <c r="AM1077" i="20"/>
  <c r="Q1076" i="20" s="1"/>
  <c r="AP1077" i="20"/>
  <c r="AQ1077" i="20" s="1"/>
  <c r="H1077" i="20" s="1"/>
  <c r="W1078" i="20"/>
  <c r="AB1078" i="20"/>
  <c r="AM1078" i="20"/>
  <c r="Q1077" i="20" s="1"/>
  <c r="AP1078" i="20"/>
  <c r="AQ1078" i="20" s="1"/>
  <c r="H1078" i="20" s="1"/>
  <c r="W1079" i="20"/>
  <c r="AB1079" i="20"/>
  <c r="AM1079" i="20"/>
  <c r="Q1078" i="20" s="1"/>
  <c r="AP1079" i="20"/>
  <c r="AQ1079" i="20" s="1"/>
  <c r="H1079" i="20" s="1"/>
  <c r="W1080" i="20"/>
  <c r="AB1080" i="20"/>
  <c r="AM1080" i="20"/>
  <c r="Q1079" i="20" s="1"/>
  <c r="AP1080" i="20"/>
  <c r="AQ1080" i="20" s="1"/>
  <c r="H1080" i="20" s="1"/>
  <c r="W1081" i="20"/>
  <c r="AB1081" i="20"/>
  <c r="AM1081" i="20"/>
  <c r="Q1080" i="20" s="1"/>
  <c r="AP1081" i="20"/>
  <c r="AQ1081" i="20" s="1"/>
  <c r="H1081" i="20" s="1"/>
  <c r="W1082" i="20"/>
  <c r="AB1082" i="20"/>
  <c r="AM1082" i="20"/>
  <c r="Q1081" i="20" s="1"/>
  <c r="AP1082" i="20"/>
  <c r="AQ1082" i="20" s="1"/>
  <c r="H1082" i="20" s="1"/>
  <c r="W1083" i="20"/>
  <c r="AB1083" i="20"/>
  <c r="AM1083" i="20"/>
  <c r="Q1082" i="20" s="1"/>
  <c r="AP1083" i="20"/>
  <c r="AQ1083" i="20" s="1"/>
  <c r="H1083" i="20" s="1"/>
  <c r="W1084" i="20"/>
  <c r="AB1084" i="20"/>
  <c r="AM1084" i="20"/>
  <c r="Q1083" i="20" s="1"/>
  <c r="AP1084" i="20"/>
  <c r="AQ1084" i="20" s="1"/>
  <c r="H1084" i="20" s="1"/>
  <c r="W1085" i="20"/>
  <c r="AB1085" i="20"/>
  <c r="AM1085" i="20"/>
  <c r="Q1084" i="20" s="1"/>
  <c r="AP1085" i="20"/>
  <c r="AQ1085" i="20" s="1"/>
  <c r="H1085" i="20" s="1"/>
  <c r="W1086" i="20"/>
  <c r="AB1086" i="20"/>
  <c r="AM1086" i="20"/>
  <c r="Q1085" i="20" s="1"/>
  <c r="AP1086" i="20"/>
  <c r="AQ1086" i="20" s="1"/>
  <c r="H1086" i="20" s="1"/>
  <c r="W1087" i="20"/>
  <c r="AB1087" i="20"/>
  <c r="AM1087" i="20"/>
  <c r="Q1086" i="20" s="1"/>
  <c r="AP1087" i="20"/>
  <c r="AQ1087" i="20" s="1"/>
  <c r="H1087" i="20" s="1"/>
  <c r="W1088" i="20"/>
  <c r="AB1088" i="20"/>
  <c r="AM1088" i="20"/>
  <c r="Q1087" i="20" s="1"/>
  <c r="AP1088" i="20"/>
  <c r="AQ1088" i="20" s="1"/>
  <c r="H1088" i="20" s="1"/>
  <c r="W1089" i="20"/>
  <c r="AB1089" i="20"/>
  <c r="AM1089" i="20"/>
  <c r="Q1088" i="20" s="1"/>
  <c r="AP1089" i="20"/>
  <c r="AQ1089" i="20" s="1"/>
  <c r="H1089" i="20" s="1"/>
  <c r="W1090" i="20"/>
  <c r="AB1090" i="20"/>
  <c r="AM1090" i="20"/>
  <c r="Q1089" i="20" s="1"/>
  <c r="AP1090" i="20"/>
  <c r="AQ1090" i="20" s="1"/>
  <c r="H1090" i="20" s="1"/>
  <c r="W1091" i="20"/>
  <c r="AB1091" i="20"/>
  <c r="AM1091" i="20"/>
  <c r="Q1090" i="20" s="1"/>
  <c r="AP1091" i="20"/>
  <c r="AQ1091" i="20" s="1"/>
  <c r="H1091" i="20" s="1"/>
  <c r="W1092" i="20"/>
  <c r="AB1092" i="20"/>
  <c r="AM1092" i="20"/>
  <c r="Q1091" i="20" s="1"/>
  <c r="AP1092" i="20"/>
  <c r="AQ1092" i="20" s="1"/>
  <c r="H1092" i="20" s="1"/>
  <c r="W1093" i="20"/>
  <c r="AB1093" i="20"/>
  <c r="AM1093" i="20"/>
  <c r="Q1092" i="20" s="1"/>
  <c r="AP1093" i="20"/>
  <c r="AQ1093" i="20" s="1"/>
  <c r="H1093" i="20" s="1"/>
  <c r="W1094" i="20"/>
  <c r="AB1094" i="20"/>
  <c r="AM1094" i="20"/>
  <c r="Q1093" i="20" s="1"/>
  <c r="AP1094" i="20"/>
  <c r="AQ1094" i="20" s="1"/>
  <c r="H1094" i="20" s="1"/>
  <c r="W1095" i="20"/>
  <c r="AB1095" i="20"/>
  <c r="AM1095" i="20"/>
  <c r="Q1094" i="20" s="1"/>
  <c r="AP1095" i="20"/>
  <c r="AQ1095" i="20" s="1"/>
  <c r="H1095" i="20" s="1"/>
  <c r="W1096" i="20"/>
  <c r="AB1096" i="20"/>
  <c r="AM1096" i="20"/>
  <c r="Q1095" i="20" s="1"/>
  <c r="AP1096" i="20"/>
  <c r="AQ1096" i="20" s="1"/>
  <c r="H1096" i="20" s="1"/>
  <c r="W1097" i="20"/>
  <c r="AB1097" i="20"/>
  <c r="AM1097" i="20"/>
  <c r="Q1096" i="20" s="1"/>
  <c r="AP1097" i="20"/>
  <c r="AQ1097" i="20" s="1"/>
  <c r="H1097" i="20" s="1"/>
  <c r="W1098" i="20"/>
  <c r="AB1098" i="20"/>
  <c r="AM1098" i="20"/>
  <c r="Q1097" i="20" s="1"/>
  <c r="AP1098" i="20"/>
  <c r="AQ1098" i="20" s="1"/>
  <c r="H1098" i="20" s="1"/>
  <c r="W1099" i="20"/>
  <c r="AB1099" i="20"/>
  <c r="AM1099" i="20"/>
  <c r="Q1098" i="20" s="1"/>
  <c r="AP1099" i="20"/>
  <c r="AQ1099" i="20" s="1"/>
  <c r="H1099" i="20" s="1"/>
  <c r="W1100" i="20"/>
  <c r="AB1100" i="20"/>
  <c r="AM1100" i="20"/>
  <c r="Q1099" i="20" s="1"/>
  <c r="AP1100" i="20"/>
  <c r="AQ1100" i="20" s="1"/>
  <c r="H1100" i="20" s="1"/>
  <c r="W1101" i="20"/>
  <c r="AB1101" i="20"/>
  <c r="AM1101" i="20"/>
  <c r="Q1100" i="20" s="1"/>
  <c r="AP1101" i="20"/>
  <c r="AQ1101" i="20" s="1"/>
  <c r="H1101" i="20" s="1"/>
  <c r="W1102" i="20"/>
  <c r="AB1102" i="20"/>
  <c r="AM1102" i="20"/>
  <c r="Q1101" i="20" s="1"/>
  <c r="AP1102" i="20"/>
  <c r="AQ1102" i="20" s="1"/>
  <c r="H1102" i="20" s="1"/>
  <c r="W1103" i="20"/>
  <c r="AB1103" i="20"/>
  <c r="AM1103" i="20"/>
  <c r="Q1102" i="20" s="1"/>
  <c r="AP1103" i="20"/>
  <c r="AQ1103" i="20" s="1"/>
  <c r="H1103" i="20" s="1"/>
  <c r="W1104" i="20"/>
  <c r="AB1104" i="20"/>
  <c r="AM1104" i="20"/>
  <c r="Q1103" i="20" s="1"/>
  <c r="AP1104" i="20"/>
  <c r="AQ1104" i="20" s="1"/>
  <c r="H1104" i="20" s="1"/>
  <c r="W1105" i="20"/>
  <c r="AB1105" i="20"/>
  <c r="AM1105" i="20"/>
  <c r="Q1104" i="20" s="1"/>
  <c r="AP1105" i="20"/>
  <c r="AQ1105" i="20" s="1"/>
  <c r="H1105" i="20" s="1"/>
  <c r="W1106" i="20"/>
  <c r="AB1106" i="20"/>
  <c r="AM1106" i="20"/>
  <c r="Q1105" i="20" s="1"/>
  <c r="AP1106" i="20"/>
  <c r="AQ1106" i="20" s="1"/>
  <c r="H1106" i="20" s="1"/>
  <c r="W1107" i="20"/>
  <c r="AB1107" i="20"/>
  <c r="AM1107" i="20"/>
  <c r="Q1106" i="20" s="1"/>
  <c r="AP1107" i="20"/>
  <c r="AQ1107" i="20" s="1"/>
  <c r="H1107" i="20" s="1"/>
  <c r="W1108" i="20"/>
  <c r="AB1108" i="20"/>
  <c r="AM1108" i="20"/>
  <c r="Q1107" i="20" s="1"/>
  <c r="AP1108" i="20"/>
  <c r="AQ1108" i="20" s="1"/>
  <c r="H1108" i="20" s="1"/>
  <c r="W1109" i="20"/>
  <c r="AB1109" i="20"/>
  <c r="AM1109" i="20"/>
  <c r="Q1108" i="20" s="1"/>
  <c r="AP1109" i="20"/>
  <c r="AQ1109" i="20" s="1"/>
  <c r="H1109" i="20" s="1"/>
  <c r="W1110" i="20"/>
  <c r="AB1110" i="20"/>
  <c r="AM1110" i="20"/>
  <c r="Q1109" i="20" s="1"/>
  <c r="AP1110" i="20"/>
  <c r="AQ1110" i="20" s="1"/>
  <c r="H1110" i="20" s="1"/>
  <c r="W1111" i="20"/>
  <c r="AB1111" i="20"/>
  <c r="AM1111" i="20"/>
  <c r="Q1110" i="20" s="1"/>
  <c r="AP1111" i="20"/>
  <c r="AQ1111" i="20" s="1"/>
  <c r="H1111" i="20" s="1"/>
  <c r="W1112" i="20"/>
  <c r="AB1112" i="20"/>
  <c r="AM1112" i="20"/>
  <c r="Q1111" i="20" s="1"/>
  <c r="AP1112" i="20"/>
  <c r="AQ1112" i="20" s="1"/>
  <c r="H1112" i="20" s="1"/>
  <c r="W1113" i="20"/>
  <c r="AB1113" i="20"/>
  <c r="AM1113" i="20"/>
  <c r="Q1112" i="20" s="1"/>
  <c r="AP1113" i="20"/>
  <c r="AQ1113" i="20" s="1"/>
  <c r="H1113" i="20" s="1"/>
  <c r="W1114" i="20"/>
  <c r="AB1114" i="20"/>
  <c r="AM1114" i="20"/>
  <c r="Q1113" i="20" s="1"/>
  <c r="AP1114" i="20"/>
  <c r="AQ1114" i="20" s="1"/>
  <c r="H1114" i="20" s="1"/>
  <c r="W1115" i="20"/>
  <c r="AB1115" i="20"/>
  <c r="AM1115" i="20"/>
  <c r="Q1114" i="20" s="1"/>
  <c r="AP1115" i="20"/>
  <c r="AQ1115" i="20" s="1"/>
  <c r="H1115" i="20" s="1"/>
  <c r="W1116" i="20"/>
  <c r="AB1116" i="20"/>
  <c r="AM1116" i="20"/>
  <c r="Q1115" i="20" s="1"/>
  <c r="AP1116" i="20"/>
  <c r="AQ1116" i="20" s="1"/>
  <c r="H1116" i="20" s="1"/>
  <c r="W1117" i="20"/>
  <c r="AB1117" i="20"/>
  <c r="AM1117" i="20"/>
  <c r="Q1116" i="20" s="1"/>
  <c r="AP1117" i="20"/>
  <c r="AQ1117" i="20" s="1"/>
  <c r="H1117" i="20" s="1"/>
  <c r="W1118" i="20"/>
  <c r="AB1118" i="20"/>
  <c r="AM1118" i="20"/>
  <c r="Q1117" i="20" s="1"/>
  <c r="AP1118" i="20"/>
  <c r="AQ1118" i="20" s="1"/>
  <c r="H1118" i="20" s="1"/>
  <c r="W1119" i="20"/>
  <c r="AB1119" i="20"/>
  <c r="AM1119" i="20"/>
  <c r="Q1118" i="20" s="1"/>
  <c r="AP1119" i="20"/>
  <c r="AQ1119" i="20" s="1"/>
  <c r="H1119" i="20" s="1"/>
  <c r="W1120" i="20"/>
  <c r="AB1120" i="20"/>
  <c r="AM1120" i="20"/>
  <c r="Q1119" i="20" s="1"/>
  <c r="AP1120" i="20"/>
  <c r="AQ1120" i="20" s="1"/>
  <c r="H1120" i="20" s="1"/>
  <c r="W1121" i="20"/>
  <c r="AB1121" i="20"/>
  <c r="AM1121" i="20"/>
  <c r="Q1120" i="20" s="1"/>
  <c r="AP1121" i="20"/>
  <c r="AQ1121" i="20" s="1"/>
  <c r="H1121" i="20" s="1"/>
  <c r="W1122" i="20"/>
  <c r="AB1122" i="20"/>
  <c r="AM1122" i="20"/>
  <c r="Q1121" i="20" s="1"/>
  <c r="AP1122" i="20"/>
  <c r="AQ1122" i="20" s="1"/>
  <c r="H1122" i="20" s="1"/>
  <c r="W1123" i="20"/>
  <c r="AB1123" i="20"/>
  <c r="AM1123" i="20"/>
  <c r="Q1122" i="20" s="1"/>
  <c r="AP1123" i="20"/>
  <c r="AQ1123" i="20" s="1"/>
  <c r="H1123" i="20" s="1"/>
  <c r="W1124" i="20"/>
  <c r="AB1124" i="20"/>
  <c r="AM1124" i="20"/>
  <c r="Q1123" i="20" s="1"/>
  <c r="AP1124" i="20"/>
  <c r="AQ1124" i="20" s="1"/>
  <c r="H1124" i="20" s="1"/>
  <c r="W1125" i="20"/>
  <c r="AB1125" i="20"/>
  <c r="AM1125" i="20"/>
  <c r="Q1124" i="20" s="1"/>
  <c r="AP1125" i="20"/>
  <c r="AQ1125" i="20" s="1"/>
  <c r="H1125" i="20" s="1"/>
  <c r="W1126" i="20"/>
  <c r="AB1126" i="20"/>
  <c r="AM1126" i="20"/>
  <c r="Q1125" i="20" s="1"/>
  <c r="AP1126" i="20"/>
  <c r="AQ1126" i="20" s="1"/>
  <c r="H1126" i="20" s="1"/>
  <c r="W1127" i="20"/>
  <c r="AB1127" i="20"/>
  <c r="AM1127" i="20"/>
  <c r="Q1126" i="20" s="1"/>
  <c r="AP1127" i="20"/>
  <c r="AQ1127" i="20" s="1"/>
  <c r="H1127" i="20" s="1"/>
  <c r="W1128" i="20"/>
  <c r="AB1128" i="20"/>
  <c r="AM1128" i="20"/>
  <c r="Q1127" i="20" s="1"/>
  <c r="AP1128" i="20"/>
  <c r="AQ1128" i="20" s="1"/>
  <c r="H1128" i="20" s="1"/>
  <c r="W1129" i="20"/>
  <c r="AB1129" i="20"/>
  <c r="AM1129" i="20"/>
  <c r="Q1128" i="20" s="1"/>
  <c r="AP1129" i="20"/>
  <c r="AQ1129" i="20" s="1"/>
  <c r="H1129" i="20" s="1"/>
  <c r="W1130" i="20"/>
  <c r="AB1130" i="20"/>
  <c r="AM1130" i="20"/>
  <c r="Q1129" i="20" s="1"/>
  <c r="AP1130" i="20"/>
  <c r="AQ1130" i="20" s="1"/>
  <c r="H1130" i="20" s="1"/>
  <c r="W1131" i="20"/>
  <c r="AB1131" i="20"/>
  <c r="AM1131" i="20"/>
  <c r="Q1130" i="20" s="1"/>
  <c r="AP1131" i="20"/>
  <c r="AQ1131" i="20" s="1"/>
  <c r="H1131" i="20" s="1"/>
  <c r="W1132" i="20"/>
  <c r="AB1132" i="20"/>
  <c r="AM1132" i="20"/>
  <c r="Q1131" i="20" s="1"/>
  <c r="AP1132" i="20"/>
  <c r="AQ1132" i="20" s="1"/>
  <c r="H1132" i="20" s="1"/>
  <c r="W1133" i="20"/>
  <c r="AB1133" i="20"/>
  <c r="AM1133" i="20"/>
  <c r="Q1132" i="20" s="1"/>
  <c r="AP1133" i="20"/>
  <c r="AQ1133" i="20" s="1"/>
  <c r="H1133" i="20" s="1"/>
  <c r="W1134" i="20"/>
  <c r="AB1134" i="20"/>
  <c r="AM1134" i="20"/>
  <c r="Q1133" i="20" s="1"/>
  <c r="AP1134" i="20"/>
  <c r="AQ1134" i="20" s="1"/>
  <c r="H1134" i="20" s="1"/>
  <c r="W1135" i="20"/>
  <c r="AB1135" i="20"/>
  <c r="AM1135" i="20"/>
  <c r="Q1134" i="20" s="1"/>
  <c r="AP1135" i="20"/>
  <c r="AQ1135" i="20" s="1"/>
  <c r="H1135" i="20" s="1"/>
  <c r="W1136" i="20"/>
  <c r="AB1136" i="20"/>
  <c r="AM1136" i="20"/>
  <c r="Q1135" i="20" s="1"/>
  <c r="AP1136" i="20"/>
  <c r="AQ1136" i="20" s="1"/>
  <c r="H1136" i="20" s="1"/>
  <c r="W1137" i="20"/>
  <c r="AB1137" i="20"/>
  <c r="AM1137" i="20"/>
  <c r="Q1136" i="20" s="1"/>
  <c r="AP1137" i="20"/>
  <c r="AQ1137" i="20" s="1"/>
  <c r="H1137" i="20" s="1"/>
  <c r="W1138" i="20"/>
  <c r="AB1138" i="20"/>
  <c r="AM1138" i="20"/>
  <c r="Q1137" i="20" s="1"/>
  <c r="AP1138" i="20"/>
  <c r="AQ1138" i="20" s="1"/>
  <c r="H1138" i="20" s="1"/>
  <c r="W1139" i="20"/>
  <c r="AB1139" i="20"/>
  <c r="AM1139" i="20"/>
  <c r="Q1138" i="20" s="1"/>
  <c r="AP1139" i="20"/>
  <c r="AQ1139" i="20" s="1"/>
  <c r="H1139" i="20" s="1"/>
  <c r="W1140" i="20"/>
  <c r="AB1140" i="20"/>
  <c r="AM1140" i="20"/>
  <c r="Q1139" i="20" s="1"/>
  <c r="AP1140" i="20"/>
  <c r="AQ1140" i="20" s="1"/>
  <c r="H1140" i="20" s="1"/>
  <c r="W1141" i="20"/>
  <c r="AB1141" i="20"/>
  <c r="AM1141" i="20"/>
  <c r="Q1140" i="20" s="1"/>
  <c r="AP1141" i="20"/>
  <c r="AQ1141" i="20" s="1"/>
  <c r="H1141" i="20" s="1"/>
  <c r="W1142" i="20"/>
  <c r="AB1142" i="20"/>
  <c r="AM1142" i="20"/>
  <c r="Q1141" i="20" s="1"/>
  <c r="AP1142" i="20"/>
  <c r="AQ1142" i="20" s="1"/>
  <c r="H1142" i="20" s="1"/>
  <c r="W1143" i="20"/>
  <c r="AB1143" i="20"/>
  <c r="AM1143" i="20"/>
  <c r="Q1142" i="20" s="1"/>
  <c r="AP1143" i="20"/>
  <c r="AQ1143" i="20" s="1"/>
  <c r="H1143" i="20" s="1"/>
  <c r="W1144" i="20"/>
  <c r="AB1144" i="20"/>
  <c r="AM1144" i="20"/>
  <c r="Q1143" i="20" s="1"/>
  <c r="AP1144" i="20"/>
  <c r="AQ1144" i="20" s="1"/>
  <c r="H1144" i="20" s="1"/>
  <c r="W1145" i="20"/>
  <c r="AB1145" i="20"/>
  <c r="AM1145" i="20"/>
  <c r="Q1144" i="20" s="1"/>
  <c r="AP1145" i="20"/>
  <c r="AQ1145" i="20" s="1"/>
  <c r="H1145" i="20" s="1"/>
  <c r="W1146" i="20"/>
  <c r="AB1146" i="20"/>
  <c r="AM1146" i="20"/>
  <c r="Q1145" i="20" s="1"/>
  <c r="AP1146" i="20"/>
  <c r="AQ1146" i="20" s="1"/>
  <c r="H1146" i="20" s="1"/>
  <c r="W1147" i="20"/>
  <c r="AB1147" i="20"/>
  <c r="AM1147" i="20"/>
  <c r="Q1146" i="20" s="1"/>
  <c r="AP1147" i="20"/>
  <c r="AQ1147" i="20" s="1"/>
  <c r="H1147" i="20" s="1"/>
  <c r="W1148" i="20"/>
  <c r="AB1148" i="20"/>
  <c r="AM1148" i="20"/>
  <c r="Q1147" i="20" s="1"/>
  <c r="AP1148" i="20"/>
  <c r="AQ1148" i="20" s="1"/>
  <c r="H1148" i="20" s="1"/>
  <c r="W1149" i="20"/>
  <c r="AB1149" i="20"/>
  <c r="AM1149" i="20"/>
  <c r="Q1148" i="20" s="1"/>
  <c r="AP1149" i="20"/>
  <c r="AQ1149" i="20" s="1"/>
  <c r="H1149" i="20" s="1"/>
  <c r="W1150" i="20"/>
  <c r="AB1150" i="20"/>
  <c r="AM1150" i="20"/>
  <c r="Q1149" i="20" s="1"/>
  <c r="AP1150" i="20"/>
  <c r="AQ1150" i="20" s="1"/>
  <c r="H1150" i="20" s="1"/>
  <c r="W1151" i="20"/>
  <c r="AB1151" i="20"/>
  <c r="AM1151" i="20"/>
  <c r="Q1150" i="20" s="1"/>
  <c r="AP1151" i="20"/>
  <c r="AQ1151" i="20" s="1"/>
  <c r="H1151" i="20" s="1"/>
  <c r="W1152" i="20"/>
  <c r="AB1152" i="20"/>
  <c r="AM1152" i="20"/>
  <c r="Q1151" i="20" s="1"/>
  <c r="AP1152" i="20"/>
  <c r="AQ1152" i="20" s="1"/>
  <c r="H1152" i="20" s="1"/>
  <c r="W1153" i="20"/>
  <c r="AB1153" i="20"/>
  <c r="AM1153" i="20"/>
  <c r="Q1152" i="20" s="1"/>
  <c r="AP1153" i="20"/>
  <c r="AQ1153" i="20" s="1"/>
  <c r="H1153" i="20" s="1"/>
  <c r="W1154" i="20"/>
  <c r="AB1154" i="20"/>
  <c r="AM1154" i="20"/>
  <c r="Q1153" i="20" s="1"/>
  <c r="AP1154" i="20"/>
  <c r="AQ1154" i="20" s="1"/>
  <c r="H1154" i="20" s="1"/>
  <c r="W1155" i="20"/>
  <c r="AB1155" i="20"/>
  <c r="AM1155" i="20"/>
  <c r="Q1154" i="20" s="1"/>
  <c r="AP1155" i="20"/>
  <c r="AQ1155" i="20" s="1"/>
  <c r="H1155" i="20" s="1"/>
  <c r="W1156" i="20"/>
  <c r="AB1156" i="20"/>
  <c r="AM1156" i="20"/>
  <c r="Q1155" i="20" s="1"/>
  <c r="AP1156" i="20"/>
  <c r="AQ1156" i="20" s="1"/>
  <c r="H1156" i="20" s="1"/>
  <c r="W1157" i="20"/>
  <c r="AB1157" i="20"/>
  <c r="AM1157" i="20"/>
  <c r="Q1156" i="20" s="1"/>
  <c r="AP1157" i="20"/>
  <c r="AQ1157" i="20" s="1"/>
  <c r="H1157" i="20" s="1"/>
  <c r="W1158" i="20"/>
  <c r="AB1158" i="20"/>
  <c r="AM1158" i="20"/>
  <c r="Q1157" i="20" s="1"/>
  <c r="AP1158" i="20"/>
  <c r="AQ1158" i="20" s="1"/>
  <c r="H1158" i="20" s="1"/>
  <c r="W1159" i="20"/>
  <c r="AB1159" i="20"/>
  <c r="AM1159" i="20"/>
  <c r="Q1158" i="20" s="1"/>
  <c r="AP1159" i="20"/>
  <c r="AQ1159" i="20" s="1"/>
  <c r="H1159" i="20" s="1"/>
  <c r="W1160" i="20"/>
  <c r="AB1160" i="20"/>
  <c r="AM1160" i="20"/>
  <c r="Q1159" i="20" s="1"/>
  <c r="AP1160" i="20"/>
  <c r="AQ1160" i="20" s="1"/>
  <c r="H1160" i="20" s="1"/>
  <c r="W1161" i="20"/>
  <c r="AB1161" i="20"/>
  <c r="AM1161" i="20"/>
  <c r="Q1160" i="20" s="1"/>
  <c r="AP1161" i="20"/>
  <c r="AQ1161" i="20" s="1"/>
  <c r="H1161" i="20" s="1"/>
  <c r="W1162" i="20"/>
  <c r="AB1162" i="20"/>
  <c r="AM1162" i="20"/>
  <c r="Q1161" i="20" s="1"/>
  <c r="AP1162" i="20"/>
  <c r="AQ1162" i="20" s="1"/>
  <c r="H1162" i="20" s="1"/>
  <c r="W1163" i="20"/>
  <c r="AB1163" i="20"/>
  <c r="AM1163" i="20"/>
  <c r="Q1162" i="20" s="1"/>
  <c r="AP1163" i="20"/>
  <c r="AQ1163" i="20" s="1"/>
  <c r="H1163" i="20" s="1"/>
  <c r="W1164" i="20"/>
  <c r="AB1164" i="20"/>
  <c r="AM1164" i="20"/>
  <c r="Q1163" i="20" s="1"/>
  <c r="AP1164" i="20"/>
  <c r="AQ1164" i="20" s="1"/>
  <c r="H1164" i="20" s="1"/>
  <c r="W1165" i="20"/>
  <c r="AB1165" i="20"/>
  <c r="AM1165" i="20"/>
  <c r="Q1164" i="20" s="1"/>
  <c r="AP1165" i="20"/>
  <c r="AQ1165" i="20" s="1"/>
  <c r="H1165" i="20" s="1"/>
  <c r="W1166" i="20"/>
  <c r="AB1166" i="20"/>
  <c r="AM1166" i="20"/>
  <c r="Q1165" i="20" s="1"/>
  <c r="AP1166" i="20"/>
  <c r="AQ1166" i="20" s="1"/>
  <c r="H1166" i="20" s="1"/>
  <c r="W1167" i="20"/>
  <c r="AB1167" i="20"/>
  <c r="AM1167" i="20"/>
  <c r="Q1166" i="20" s="1"/>
  <c r="AP1167" i="20"/>
  <c r="AQ1167" i="20" s="1"/>
  <c r="H1167" i="20" s="1"/>
  <c r="W1168" i="20"/>
  <c r="AB1168" i="20"/>
  <c r="AM1168" i="20"/>
  <c r="Q1167" i="20" s="1"/>
  <c r="AP1168" i="20"/>
  <c r="AQ1168" i="20" s="1"/>
  <c r="H1168" i="20" s="1"/>
  <c r="W1169" i="20"/>
  <c r="AB1169" i="20"/>
  <c r="AM1169" i="20"/>
  <c r="Q1168" i="20" s="1"/>
  <c r="AP1169" i="20"/>
  <c r="AQ1169" i="20" s="1"/>
  <c r="H1169" i="20" s="1"/>
  <c r="W1170" i="20"/>
  <c r="AB1170" i="20"/>
  <c r="AM1170" i="20"/>
  <c r="Q1169" i="20" s="1"/>
  <c r="AP1170" i="20"/>
  <c r="AQ1170" i="20" s="1"/>
  <c r="H1170" i="20" s="1"/>
  <c r="W1171" i="20"/>
  <c r="AB1171" i="20"/>
  <c r="AM1171" i="20"/>
  <c r="Q1170" i="20" s="1"/>
  <c r="AP1171" i="20"/>
  <c r="AQ1171" i="20" s="1"/>
  <c r="H1171" i="20" s="1"/>
  <c r="W1172" i="20"/>
  <c r="AB1172" i="20"/>
  <c r="AM1172" i="20"/>
  <c r="Q1171" i="20" s="1"/>
  <c r="AP1172" i="20"/>
  <c r="AQ1172" i="20" s="1"/>
  <c r="H1172" i="20" s="1"/>
  <c r="W1173" i="20"/>
  <c r="AB1173" i="20"/>
  <c r="AM1173" i="20"/>
  <c r="Q1172" i="20" s="1"/>
  <c r="AP1173" i="20"/>
  <c r="AQ1173" i="20" s="1"/>
  <c r="H1173" i="20" s="1"/>
  <c r="W1174" i="20"/>
  <c r="AB1174" i="20"/>
  <c r="AM1174" i="20"/>
  <c r="Q1173" i="20" s="1"/>
  <c r="AP1174" i="20"/>
  <c r="AQ1174" i="20" s="1"/>
  <c r="H1174" i="20" s="1"/>
  <c r="W1175" i="20"/>
  <c r="AB1175" i="20"/>
  <c r="AM1175" i="20"/>
  <c r="Q1174" i="20" s="1"/>
  <c r="AP1175" i="20"/>
  <c r="AQ1175" i="20" s="1"/>
  <c r="H1175" i="20" s="1"/>
  <c r="W1176" i="20"/>
  <c r="AB1176" i="20"/>
  <c r="AM1176" i="20"/>
  <c r="Q1175" i="20" s="1"/>
  <c r="AP1176" i="20"/>
  <c r="AQ1176" i="20" s="1"/>
  <c r="H1176" i="20" s="1"/>
  <c r="W1177" i="20"/>
  <c r="AB1177" i="20"/>
  <c r="AM1177" i="20"/>
  <c r="Q1176" i="20" s="1"/>
  <c r="AP1177" i="20"/>
  <c r="AQ1177" i="20" s="1"/>
  <c r="H1177" i="20" s="1"/>
  <c r="W1178" i="20"/>
  <c r="AB1178" i="20"/>
  <c r="AM1178" i="20"/>
  <c r="Q1177" i="20" s="1"/>
  <c r="AP1178" i="20"/>
  <c r="AQ1178" i="20" s="1"/>
  <c r="H1178" i="20" s="1"/>
  <c r="W1179" i="20"/>
  <c r="AB1179" i="20"/>
  <c r="AM1179" i="20"/>
  <c r="Q1178" i="20" s="1"/>
  <c r="AP1179" i="20"/>
  <c r="AQ1179" i="20" s="1"/>
  <c r="H1179" i="20" s="1"/>
  <c r="W1180" i="20"/>
  <c r="AB1180" i="20"/>
  <c r="AM1180" i="20"/>
  <c r="Q1179" i="20" s="1"/>
  <c r="AP1180" i="20"/>
  <c r="AQ1180" i="20" s="1"/>
  <c r="H1180" i="20" s="1"/>
  <c r="W1181" i="20"/>
  <c r="AB1181" i="20"/>
  <c r="AM1181" i="20"/>
  <c r="Q1180" i="20" s="1"/>
  <c r="AP1181" i="20"/>
  <c r="AQ1181" i="20" s="1"/>
  <c r="H1181" i="20" s="1"/>
  <c r="W1182" i="20"/>
  <c r="AB1182" i="20"/>
  <c r="AM1182" i="20"/>
  <c r="Q1181" i="20" s="1"/>
  <c r="AP1182" i="20"/>
  <c r="AQ1182" i="20" s="1"/>
  <c r="H1182" i="20" s="1"/>
  <c r="W1183" i="20"/>
  <c r="AB1183" i="20"/>
  <c r="AM1183" i="20"/>
  <c r="Q1182" i="20" s="1"/>
  <c r="AP1183" i="20"/>
  <c r="AQ1183" i="20" s="1"/>
  <c r="H1183" i="20" s="1"/>
  <c r="W1184" i="20"/>
  <c r="AB1184" i="20"/>
  <c r="AM1184" i="20"/>
  <c r="Q1183" i="20" s="1"/>
  <c r="AP1184" i="20"/>
  <c r="AQ1184" i="20" s="1"/>
  <c r="H1184" i="20" s="1"/>
  <c r="W1185" i="20"/>
  <c r="AB1185" i="20"/>
  <c r="AM1185" i="20"/>
  <c r="Q1184" i="20" s="1"/>
  <c r="AP1185" i="20"/>
  <c r="AQ1185" i="20" s="1"/>
  <c r="H1185" i="20" s="1"/>
  <c r="W1186" i="20"/>
  <c r="AB1186" i="20"/>
  <c r="AM1186" i="20"/>
  <c r="Q1185" i="20" s="1"/>
  <c r="AP1186" i="20"/>
  <c r="AQ1186" i="20" s="1"/>
  <c r="H1186" i="20" s="1"/>
  <c r="W1187" i="20"/>
  <c r="AB1187" i="20"/>
  <c r="AM1187" i="20"/>
  <c r="Q1186" i="20" s="1"/>
  <c r="AP1187" i="20"/>
  <c r="AQ1187" i="20" s="1"/>
  <c r="H1187" i="20" s="1"/>
  <c r="W1188" i="20"/>
  <c r="AB1188" i="20"/>
  <c r="AM1188" i="20"/>
  <c r="Q1187" i="20" s="1"/>
  <c r="AP1188" i="20"/>
  <c r="AQ1188" i="20" s="1"/>
  <c r="H1188" i="20" s="1"/>
  <c r="W1189" i="20"/>
  <c r="AB1189" i="20"/>
  <c r="AM1189" i="20"/>
  <c r="Q1188" i="20" s="1"/>
  <c r="AP1189" i="20"/>
  <c r="AQ1189" i="20" s="1"/>
  <c r="H1189" i="20" s="1"/>
  <c r="W1190" i="20"/>
  <c r="AB1190" i="20"/>
  <c r="AM1190" i="20"/>
  <c r="Q1189" i="20" s="1"/>
  <c r="AP1190" i="20"/>
  <c r="AQ1190" i="20" s="1"/>
  <c r="H1190" i="20" s="1"/>
  <c r="W1191" i="20"/>
  <c r="AB1191" i="20"/>
  <c r="AM1191" i="20"/>
  <c r="Q1190" i="20" s="1"/>
  <c r="AP1191" i="20"/>
  <c r="AQ1191" i="20" s="1"/>
  <c r="H1191" i="20" s="1"/>
  <c r="W1192" i="20"/>
  <c r="AB1192" i="20"/>
  <c r="AM1192" i="20"/>
  <c r="Q1191" i="20" s="1"/>
  <c r="AP1192" i="20"/>
  <c r="AQ1192" i="20" s="1"/>
  <c r="H1192" i="20" s="1"/>
  <c r="W1193" i="20"/>
  <c r="AB1193" i="20"/>
  <c r="AM1193" i="20"/>
  <c r="Q1192" i="20" s="1"/>
  <c r="AP1193" i="20"/>
  <c r="AQ1193" i="20" s="1"/>
  <c r="H1193" i="20" s="1"/>
  <c r="W1194" i="20"/>
  <c r="AB1194" i="20"/>
  <c r="AM1194" i="20"/>
  <c r="Q1193" i="20" s="1"/>
  <c r="AP1194" i="20"/>
  <c r="AQ1194" i="20" s="1"/>
  <c r="H1194" i="20" s="1"/>
  <c r="W1195" i="20"/>
  <c r="AB1195" i="20"/>
  <c r="AM1195" i="20"/>
  <c r="Q1194" i="20" s="1"/>
  <c r="AP1195" i="20"/>
  <c r="AQ1195" i="20" s="1"/>
  <c r="H1195" i="20" s="1"/>
  <c r="W1196" i="20"/>
  <c r="AB1196" i="20"/>
  <c r="AM1196" i="20"/>
  <c r="Q1195" i="20" s="1"/>
  <c r="AP1196" i="20"/>
  <c r="AQ1196" i="20" s="1"/>
  <c r="H1196" i="20" s="1"/>
  <c r="W1197" i="20"/>
  <c r="AB1197" i="20"/>
  <c r="AM1197" i="20"/>
  <c r="Q1196" i="20" s="1"/>
  <c r="AP1197" i="20"/>
  <c r="AQ1197" i="20" s="1"/>
  <c r="H1197" i="20" s="1"/>
  <c r="W1198" i="20"/>
  <c r="AB1198" i="20"/>
  <c r="AM1198" i="20"/>
  <c r="Q1197" i="20" s="1"/>
  <c r="AP1198" i="20"/>
  <c r="AQ1198" i="20" s="1"/>
  <c r="H1198" i="20" s="1"/>
  <c r="W1199" i="20"/>
  <c r="AB1199" i="20"/>
  <c r="AM1199" i="20"/>
  <c r="Q1198" i="20" s="1"/>
  <c r="AP1199" i="20"/>
  <c r="AQ1199" i="20" s="1"/>
  <c r="H1199" i="20" s="1"/>
  <c r="W1200" i="20"/>
  <c r="AB1200" i="20"/>
  <c r="AM1200" i="20"/>
  <c r="Q1199" i="20" s="1"/>
  <c r="AP1200" i="20"/>
  <c r="AQ1200" i="20" s="1"/>
  <c r="H1200" i="20" s="1"/>
  <c r="W1201" i="20"/>
  <c r="AB1201" i="20"/>
  <c r="AM1201" i="20"/>
  <c r="Q1200" i="20" s="1"/>
  <c r="AP1201" i="20"/>
  <c r="AQ1201" i="20" s="1"/>
  <c r="H1201" i="20" s="1"/>
  <c r="W1202" i="20"/>
  <c r="AB1202" i="20"/>
  <c r="AM1202" i="20"/>
  <c r="Q1201" i="20" s="1"/>
  <c r="AP1202" i="20"/>
  <c r="AQ1202" i="20" s="1"/>
  <c r="H1202" i="20" s="1"/>
  <c r="W1203" i="20"/>
  <c r="AB1203" i="20"/>
  <c r="AM1203" i="20"/>
  <c r="Q1202" i="20" s="1"/>
  <c r="AP1203" i="20"/>
  <c r="AQ1203" i="20" s="1"/>
  <c r="H1203" i="20" s="1"/>
  <c r="W1204" i="20"/>
  <c r="AB1204" i="20"/>
  <c r="AM1204" i="20"/>
  <c r="Q1203" i="20" s="1"/>
  <c r="AP1204" i="20"/>
  <c r="AQ1204" i="20" s="1"/>
  <c r="H1204" i="20" s="1"/>
  <c r="W1205" i="20"/>
  <c r="AB1205" i="20"/>
  <c r="AM1205" i="20"/>
  <c r="Q1204" i="20" s="1"/>
  <c r="AP1205" i="20"/>
  <c r="AQ1205" i="20" s="1"/>
  <c r="H1205" i="20" s="1"/>
  <c r="W1206" i="20"/>
  <c r="AB1206" i="20"/>
  <c r="AM1206" i="20"/>
  <c r="Q1205" i="20" s="1"/>
  <c r="AP1206" i="20"/>
  <c r="AQ1206" i="20" s="1"/>
  <c r="H1206" i="20" s="1"/>
  <c r="W1207" i="20"/>
  <c r="AB1207" i="20"/>
  <c r="AM1207" i="20"/>
  <c r="Q1206" i="20" s="1"/>
  <c r="AP1207" i="20"/>
  <c r="AQ1207" i="20" s="1"/>
  <c r="H1207" i="20" s="1"/>
  <c r="W1208" i="20"/>
  <c r="AB1208" i="20"/>
  <c r="AM1208" i="20"/>
  <c r="Q1207" i="20" s="1"/>
  <c r="AP1208" i="20"/>
  <c r="AQ1208" i="20" s="1"/>
  <c r="H1208" i="20" s="1"/>
  <c r="W1209" i="20"/>
  <c r="AB1209" i="20"/>
  <c r="AM1209" i="20"/>
  <c r="Q1208" i="20" s="1"/>
  <c r="AP1209" i="20"/>
  <c r="AQ1209" i="20" s="1"/>
  <c r="H1209" i="20" s="1"/>
  <c r="W1210" i="20"/>
  <c r="AB1210" i="20"/>
  <c r="AM1210" i="20"/>
  <c r="Q1209" i="20" s="1"/>
  <c r="AP1210" i="20"/>
  <c r="AQ1210" i="20" s="1"/>
  <c r="H1210" i="20" s="1"/>
  <c r="W1211" i="20"/>
  <c r="AB1211" i="20"/>
  <c r="AM1211" i="20"/>
  <c r="Q1210" i="20" s="1"/>
  <c r="AP1211" i="20"/>
  <c r="AQ1211" i="20" s="1"/>
  <c r="H1211" i="20" s="1"/>
  <c r="W1212" i="20"/>
  <c r="AB1212" i="20"/>
  <c r="AM1212" i="20"/>
  <c r="Q1211" i="20" s="1"/>
  <c r="AP1212" i="20"/>
  <c r="AQ1212" i="20" s="1"/>
  <c r="H1212" i="20" s="1"/>
  <c r="W1213" i="20"/>
  <c r="AB1213" i="20"/>
  <c r="AM1213" i="20"/>
  <c r="Q1212" i="20" s="1"/>
  <c r="AP1213" i="20"/>
  <c r="AQ1213" i="20" s="1"/>
  <c r="H1213" i="20" s="1"/>
  <c r="W1214" i="20"/>
  <c r="AB1214" i="20"/>
  <c r="AM1214" i="20"/>
  <c r="Q1213" i="20" s="1"/>
  <c r="AP1214" i="20"/>
  <c r="AQ1214" i="20" s="1"/>
  <c r="H1214" i="20" s="1"/>
  <c r="W1215" i="20"/>
  <c r="AB1215" i="20"/>
  <c r="AM1215" i="20"/>
  <c r="Q1214" i="20" s="1"/>
  <c r="AP1215" i="20"/>
  <c r="AQ1215" i="20" s="1"/>
  <c r="H1215" i="20" s="1"/>
  <c r="W1216" i="20"/>
  <c r="AB1216" i="20"/>
  <c r="AM1216" i="20"/>
  <c r="Q1215" i="20" s="1"/>
  <c r="AP1216" i="20"/>
  <c r="AQ1216" i="20" s="1"/>
  <c r="H1216" i="20" s="1"/>
  <c r="W1217" i="20"/>
  <c r="AB1217" i="20"/>
  <c r="AM1217" i="20"/>
  <c r="Q1216" i="20" s="1"/>
  <c r="AP1217" i="20"/>
  <c r="AQ1217" i="20" s="1"/>
  <c r="H1217" i="20" s="1"/>
  <c r="W1218" i="20"/>
  <c r="AB1218" i="20"/>
  <c r="AM1218" i="20"/>
  <c r="Q1217" i="20" s="1"/>
  <c r="AP1218" i="20"/>
  <c r="AQ1218" i="20" s="1"/>
  <c r="H1218" i="20" s="1"/>
  <c r="W1219" i="20"/>
  <c r="AB1219" i="20"/>
  <c r="AM1219" i="20"/>
  <c r="Q1218" i="20" s="1"/>
  <c r="AP1219" i="20"/>
  <c r="AQ1219" i="20" s="1"/>
  <c r="H1219" i="20" s="1"/>
  <c r="W1220" i="20"/>
  <c r="AB1220" i="20"/>
  <c r="AM1220" i="20"/>
  <c r="Q1219" i="20" s="1"/>
  <c r="AP1220" i="20"/>
  <c r="AQ1220" i="20" s="1"/>
  <c r="H1220" i="20" s="1"/>
  <c r="W1221" i="20"/>
  <c r="AB1221" i="20"/>
  <c r="AM1221" i="20"/>
  <c r="Q1220" i="20" s="1"/>
  <c r="AP1221" i="20"/>
  <c r="AQ1221" i="20" s="1"/>
  <c r="H1221" i="20" s="1"/>
  <c r="W1222" i="20"/>
  <c r="AB1222" i="20"/>
  <c r="AM1222" i="20"/>
  <c r="Q1221" i="20" s="1"/>
  <c r="AP1222" i="20"/>
  <c r="AQ1222" i="20" s="1"/>
  <c r="H1222" i="20" s="1"/>
  <c r="W1223" i="20"/>
  <c r="AB1223" i="20"/>
  <c r="AM1223" i="20"/>
  <c r="Q1222" i="20" s="1"/>
  <c r="AP1223" i="20"/>
  <c r="AQ1223" i="20" s="1"/>
  <c r="H1223" i="20" s="1"/>
  <c r="W1224" i="20"/>
  <c r="AB1224" i="20"/>
  <c r="AM1224" i="20"/>
  <c r="Q1223" i="20" s="1"/>
  <c r="AP1224" i="20"/>
  <c r="AQ1224" i="20" s="1"/>
  <c r="H1224" i="20" s="1"/>
  <c r="W1225" i="20"/>
  <c r="AB1225" i="20"/>
  <c r="AM1225" i="20"/>
  <c r="Q1224" i="20" s="1"/>
  <c r="AP1225" i="20"/>
  <c r="AQ1225" i="20" s="1"/>
  <c r="H1225" i="20" s="1"/>
  <c r="W1226" i="20"/>
  <c r="AB1226" i="20"/>
  <c r="AM1226" i="20"/>
  <c r="Q1225" i="20" s="1"/>
  <c r="AP1226" i="20"/>
  <c r="AQ1226" i="20" s="1"/>
  <c r="H1226" i="20" s="1"/>
  <c r="W1227" i="20"/>
  <c r="AB1227" i="20"/>
  <c r="AM1227" i="20"/>
  <c r="Q1226" i="20" s="1"/>
  <c r="AP1227" i="20"/>
  <c r="AQ1227" i="20" s="1"/>
  <c r="H1227" i="20" s="1"/>
  <c r="W1228" i="20"/>
  <c r="AB1228" i="20"/>
  <c r="AM1228" i="20"/>
  <c r="Q1227" i="20" s="1"/>
  <c r="AP1228" i="20"/>
  <c r="AQ1228" i="20" s="1"/>
  <c r="H1228" i="20" s="1"/>
  <c r="W1229" i="20"/>
  <c r="AB1229" i="20"/>
  <c r="AM1229" i="20"/>
  <c r="Q1228" i="20" s="1"/>
  <c r="AP1229" i="20"/>
  <c r="AQ1229" i="20" s="1"/>
  <c r="H1229" i="20" s="1"/>
  <c r="W1230" i="20"/>
  <c r="AB1230" i="20"/>
  <c r="AM1230" i="20"/>
  <c r="Q1229" i="20" s="1"/>
  <c r="AP1230" i="20"/>
  <c r="AQ1230" i="20" s="1"/>
  <c r="H1230" i="20" s="1"/>
  <c r="W1231" i="20"/>
  <c r="AB1231" i="20"/>
  <c r="AM1231" i="20"/>
  <c r="Q1230" i="20" s="1"/>
  <c r="AP1231" i="20"/>
  <c r="AQ1231" i="20" s="1"/>
  <c r="H1231" i="20" s="1"/>
  <c r="W1232" i="20"/>
  <c r="AB1232" i="20"/>
  <c r="AM1232" i="20"/>
  <c r="Q1231" i="20" s="1"/>
  <c r="AP1232" i="20"/>
  <c r="AQ1232" i="20" s="1"/>
  <c r="H1232" i="20" s="1"/>
  <c r="W1233" i="20"/>
  <c r="AB1233" i="20"/>
  <c r="AM1233" i="20"/>
  <c r="Q1232" i="20" s="1"/>
  <c r="AP1233" i="20"/>
  <c r="AQ1233" i="20" s="1"/>
  <c r="H1233" i="20" s="1"/>
  <c r="W1234" i="20"/>
  <c r="AB1234" i="20"/>
  <c r="AM1234" i="20"/>
  <c r="Q1233" i="20" s="1"/>
  <c r="AP1234" i="20"/>
  <c r="AQ1234" i="20" s="1"/>
  <c r="H1234" i="20" s="1"/>
  <c r="W1235" i="20"/>
  <c r="AB1235" i="20"/>
  <c r="AM1235" i="20"/>
  <c r="Q1234" i="20" s="1"/>
  <c r="AP1235" i="20"/>
  <c r="AQ1235" i="20" s="1"/>
  <c r="H1235" i="20" s="1"/>
  <c r="W1236" i="20"/>
  <c r="AB1236" i="20"/>
  <c r="AM1236" i="20"/>
  <c r="Q1235" i="20" s="1"/>
  <c r="AP1236" i="20"/>
  <c r="AQ1236" i="20" s="1"/>
  <c r="H1236" i="20" s="1"/>
  <c r="W1237" i="20"/>
  <c r="AB1237" i="20"/>
  <c r="AM1237" i="20"/>
  <c r="Q1236" i="20" s="1"/>
  <c r="AP1237" i="20"/>
  <c r="AQ1237" i="20" s="1"/>
  <c r="H1237" i="20" s="1"/>
  <c r="W1238" i="20"/>
  <c r="AB1238" i="20"/>
  <c r="AM1238" i="20"/>
  <c r="Q1237" i="20" s="1"/>
  <c r="AP1238" i="20"/>
  <c r="AQ1238" i="20" s="1"/>
  <c r="H1238" i="20" s="1"/>
  <c r="W1239" i="20"/>
  <c r="AB1239" i="20"/>
  <c r="AM1239" i="20"/>
  <c r="Q1238" i="20" s="1"/>
  <c r="AP1239" i="20"/>
  <c r="AQ1239" i="20" s="1"/>
  <c r="H1239" i="20" s="1"/>
  <c r="W1240" i="20"/>
  <c r="AB1240" i="20"/>
  <c r="AM1240" i="20"/>
  <c r="Q1239" i="20" s="1"/>
  <c r="AP1240" i="20"/>
  <c r="AQ1240" i="20" s="1"/>
  <c r="H1240" i="20" s="1"/>
  <c r="W1241" i="20"/>
  <c r="AB1241" i="20"/>
  <c r="AM1241" i="20"/>
  <c r="Q1240" i="20" s="1"/>
  <c r="AP1241" i="20"/>
  <c r="AQ1241" i="20" s="1"/>
  <c r="H1241" i="20" s="1"/>
  <c r="W1242" i="20"/>
  <c r="AB1242" i="20"/>
  <c r="AM1242" i="20"/>
  <c r="Q1241" i="20" s="1"/>
  <c r="AP1242" i="20"/>
  <c r="AQ1242" i="20" s="1"/>
  <c r="H1242" i="20" s="1"/>
  <c r="W1243" i="20"/>
  <c r="AB1243" i="20"/>
  <c r="AM1243" i="20"/>
  <c r="Q1242" i="20" s="1"/>
  <c r="AP1243" i="20"/>
  <c r="AQ1243" i="20" s="1"/>
  <c r="H1243" i="20" s="1"/>
  <c r="W1244" i="20"/>
  <c r="AB1244" i="20"/>
  <c r="AM1244" i="20"/>
  <c r="Q1243" i="20" s="1"/>
  <c r="AP1244" i="20"/>
  <c r="AQ1244" i="20" s="1"/>
  <c r="H1244" i="20" s="1"/>
  <c r="W1245" i="20"/>
  <c r="AB1245" i="20"/>
  <c r="AM1245" i="20"/>
  <c r="Q1244" i="20" s="1"/>
  <c r="AP1245" i="20"/>
  <c r="AQ1245" i="20" s="1"/>
  <c r="H1245" i="20" s="1"/>
  <c r="W1246" i="20"/>
  <c r="AB1246" i="20"/>
  <c r="AM1246" i="20"/>
  <c r="Q1245" i="20" s="1"/>
  <c r="AP1246" i="20"/>
  <c r="AQ1246" i="20" s="1"/>
  <c r="H1246" i="20" s="1"/>
  <c r="W1247" i="20"/>
  <c r="AB1247" i="20"/>
  <c r="AM1247" i="20"/>
  <c r="Q1246" i="20" s="1"/>
  <c r="AP1247" i="20"/>
  <c r="AQ1247" i="20" s="1"/>
  <c r="H1247" i="20" s="1"/>
  <c r="W1248" i="20"/>
  <c r="AB1248" i="20"/>
  <c r="AM1248" i="20"/>
  <c r="Q1247" i="20" s="1"/>
  <c r="AP1248" i="20"/>
  <c r="AQ1248" i="20" s="1"/>
  <c r="H1248" i="20" s="1"/>
  <c r="W1249" i="20"/>
  <c r="AB1249" i="20"/>
  <c r="AM1249" i="20"/>
  <c r="Q1248" i="20" s="1"/>
  <c r="AP1249" i="20"/>
  <c r="AQ1249" i="20" s="1"/>
  <c r="H1249" i="20" s="1"/>
  <c r="W1250" i="20"/>
  <c r="AB1250" i="20"/>
  <c r="AM1250" i="20"/>
  <c r="Q1249" i="20" s="1"/>
  <c r="AP1250" i="20"/>
  <c r="AQ1250" i="20" s="1"/>
  <c r="H1250" i="20" s="1"/>
  <c r="W1251" i="20"/>
  <c r="AB1251" i="20"/>
  <c r="AM1251" i="20"/>
  <c r="Q1250" i="20" s="1"/>
  <c r="AP1251" i="20"/>
  <c r="AQ1251" i="20" s="1"/>
  <c r="H1251" i="20" s="1"/>
  <c r="W1252" i="20"/>
  <c r="AB1252" i="20"/>
  <c r="AM1252" i="20"/>
  <c r="Q1251" i="20" s="1"/>
  <c r="AP1252" i="20"/>
  <c r="AQ1252" i="20" s="1"/>
  <c r="H1252" i="20" s="1"/>
  <c r="W1253" i="20"/>
  <c r="AB1253" i="20"/>
  <c r="AM1253" i="20"/>
  <c r="Q1252" i="20" s="1"/>
  <c r="AP1253" i="20"/>
  <c r="AQ1253" i="20" s="1"/>
  <c r="H1253" i="20" s="1"/>
  <c r="W1254" i="20"/>
  <c r="AB1254" i="20"/>
  <c r="AM1254" i="20"/>
  <c r="Q1253" i="20" s="1"/>
  <c r="AP1254" i="20"/>
  <c r="AQ1254" i="20" s="1"/>
  <c r="H1254" i="20" s="1"/>
  <c r="W1255" i="20"/>
  <c r="AB1255" i="20"/>
  <c r="AM1255" i="20"/>
  <c r="Q1254" i="20" s="1"/>
  <c r="AP1255" i="20"/>
  <c r="AQ1255" i="20" s="1"/>
  <c r="H1255" i="20" s="1"/>
  <c r="W1256" i="20"/>
  <c r="AB1256" i="20"/>
  <c r="AM1256" i="20"/>
  <c r="Q1255" i="20" s="1"/>
  <c r="AP1256" i="20"/>
  <c r="AQ1256" i="20" s="1"/>
  <c r="H1256" i="20" s="1"/>
  <c r="W1257" i="20"/>
  <c r="AB1257" i="20"/>
  <c r="AM1257" i="20"/>
  <c r="Q1256" i="20" s="1"/>
  <c r="AP1257" i="20"/>
  <c r="AQ1257" i="20" s="1"/>
  <c r="H1257" i="20" s="1"/>
  <c r="W1258" i="20"/>
  <c r="AB1258" i="20"/>
  <c r="AM1258" i="20"/>
  <c r="Q1257" i="20" s="1"/>
  <c r="AP1258" i="20"/>
  <c r="AQ1258" i="20" s="1"/>
  <c r="H1258" i="20" s="1"/>
  <c r="W1259" i="20"/>
  <c r="AB1259" i="20"/>
  <c r="AM1259" i="20"/>
  <c r="Q1258" i="20" s="1"/>
  <c r="AP1259" i="20"/>
  <c r="AQ1259" i="20" s="1"/>
  <c r="H1259" i="20" s="1"/>
  <c r="W1260" i="20"/>
  <c r="AB1260" i="20"/>
  <c r="AM1260" i="20"/>
  <c r="Q1259" i="20" s="1"/>
  <c r="AP1260" i="20"/>
  <c r="AQ1260" i="20" s="1"/>
  <c r="H1260" i="20" s="1"/>
  <c r="W1261" i="20"/>
  <c r="AB1261" i="20"/>
  <c r="AM1261" i="20"/>
  <c r="Q1260" i="20" s="1"/>
  <c r="AP1261" i="20"/>
  <c r="AQ1261" i="20" s="1"/>
  <c r="H1261" i="20" s="1"/>
  <c r="W1262" i="20"/>
  <c r="AB1262" i="20"/>
  <c r="AM1262" i="20"/>
  <c r="Q1261" i="20" s="1"/>
  <c r="AP1262" i="20"/>
  <c r="AQ1262" i="20" s="1"/>
  <c r="H1262" i="20" s="1"/>
  <c r="W1263" i="20"/>
  <c r="AB1263" i="20"/>
  <c r="AM1263" i="20"/>
  <c r="Q1262" i="20" s="1"/>
  <c r="AP1263" i="20"/>
  <c r="AQ1263" i="20" s="1"/>
  <c r="H1263" i="20" s="1"/>
  <c r="W1264" i="20"/>
  <c r="AB1264" i="20"/>
  <c r="AM1264" i="20"/>
  <c r="Q1263" i="20" s="1"/>
  <c r="AP1264" i="20"/>
  <c r="AQ1264" i="20" s="1"/>
  <c r="H1264" i="20" s="1"/>
  <c r="W1265" i="20"/>
  <c r="AB1265" i="20"/>
  <c r="AM1265" i="20"/>
  <c r="Q1264" i="20" s="1"/>
  <c r="AP1265" i="20"/>
  <c r="AQ1265" i="20" s="1"/>
  <c r="H1265" i="20" s="1"/>
  <c r="W1266" i="20"/>
  <c r="AB1266" i="20"/>
  <c r="AM1266" i="20"/>
  <c r="Q1265" i="20" s="1"/>
  <c r="AP1266" i="20"/>
  <c r="AQ1266" i="20" s="1"/>
  <c r="H1266" i="20" s="1"/>
  <c r="W1267" i="20"/>
  <c r="AB1267" i="20"/>
  <c r="AM1267" i="20"/>
  <c r="Q1266" i="20" s="1"/>
  <c r="AP1267" i="20"/>
  <c r="AQ1267" i="20" s="1"/>
  <c r="H1267" i="20" s="1"/>
  <c r="W1268" i="20"/>
  <c r="AB1268" i="20"/>
  <c r="AM1268" i="20"/>
  <c r="Q1267" i="20" s="1"/>
  <c r="AP1268" i="20"/>
  <c r="AQ1268" i="20" s="1"/>
  <c r="H1268" i="20" s="1"/>
  <c r="W1269" i="20"/>
  <c r="AB1269" i="20"/>
  <c r="AM1269" i="20"/>
  <c r="Q1268" i="20" s="1"/>
  <c r="AP1269" i="20"/>
  <c r="AQ1269" i="20" s="1"/>
  <c r="H1269" i="20" s="1"/>
  <c r="W1270" i="20"/>
  <c r="AB1270" i="20"/>
  <c r="AM1270" i="20"/>
  <c r="Q1269" i="20" s="1"/>
  <c r="AP1270" i="20"/>
  <c r="AQ1270" i="20" s="1"/>
  <c r="H1270" i="20" s="1"/>
  <c r="W1271" i="20"/>
  <c r="AB1271" i="20"/>
  <c r="AM1271" i="20"/>
  <c r="Q1270" i="20" s="1"/>
  <c r="AP1271" i="20"/>
  <c r="AQ1271" i="20" s="1"/>
  <c r="H1271" i="20" s="1"/>
  <c r="W1272" i="20"/>
  <c r="AB1272" i="20"/>
  <c r="AM1272" i="20"/>
  <c r="Q1271" i="20" s="1"/>
  <c r="AP1272" i="20"/>
  <c r="AQ1272" i="20" s="1"/>
  <c r="H1272" i="20" s="1"/>
  <c r="W1273" i="20"/>
  <c r="AB1273" i="20"/>
  <c r="AM1273" i="20"/>
  <c r="Q1272" i="20" s="1"/>
  <c r="AP1273" i="20"/>
  <c r="AQ1273" i="20" s="1"/>
  <c r="H1273" i="20" s="1"/>
  <c r="W1274" i="20"/>
  <c r="AB1274" i="20"/>
  <c r="AM1274" i="20"/>
  <c r="Q1273" i="20" s="1"/>
  <c r="AP1274" i="20"/>
  <c r="AQ1274" i="20" s="1"/>
  <c r="H1274" i="20" s="1"/>
  <c r="W1275" i="20"/>
  <c r="AB1275" i="20"/>
  <c r="AM1275" i="20"/>
  <c r="Q1274" i="20" s="1"/>
  <c r="AP1275" i="20"/>
  <c r="AQ1275" i="20" s="1"/>
  <c r="H1275" i="20" s="1"/>
  <c r="W1276" i="20"/>
  <c r="AB1276" i="20"/>
  <c r="AM1276" i="20"/>
  <c r="Q1275" i="20" s="1"/>
  <c r="AP1276" i="20"/>
  <c r="AQ1276" i="20" s="1"/>
  <c r="H1276" i="20" s="1"/>
  <c r="W1277" i="20"/>
  <c r="AB1277" i="20"/>
  <c r="AM1277" i="20"/>
  <c r="Q1276" i="20" s="1"/>
  <c r="AP1277" i="20"/>
  <c r="AQ1277" i="20" s="1"/>
  <c r="H1277" i="20" s="1"/>
  <c r="W1278" i="20"/>
  <c r="AB1278" i="20"/>
  <c r="AM1278" i="20"/>
  <c r="Q1277" i="20" s="1"/>
  <c r="AP1278" i="20"/>
  <c r="AQ1278" i="20" s="1"/>
  <c r="H1278" i="20" s="1"/>
  <c r="W1279" i="20"/>
  <c r="AB1279" i="20"/>
  <c r="AM1279" i="20"/>
  <c r="Q1278" i="20" s="1"/>
  <c r="AP1279" i="20"/>
  <c r="AQ1279" i="20" s="1"/>
  <c r="H1279" i="20" s="1"/>
  <c r="W1280" i="20"/>
  <c r="AB1280" i="20"/>
  <c r="AM1280" i="20"/>
  <c r="Q1279" i="20" s="1"/>
  <c r="AP1280" i="20"/>
  <c r="AQ1280" i="20" s="1"/>
  <c r="H1280" i="20" s="1"/>
  <c r="W1281" i="20"/>
  <c r="AB1281" i="20"/>
  <c r="AM1281" i="20"/>
  <c r="Q1280" i="20" s="1"/>
  <c r="AP1281" i="20"/>
  <c r="AQ1281" i="20" s="1"/>
  <c r="H1281" i="20" s="1"/>
  <c r="W1282" i="20"/>
  <c r="AB1282" i="20"/>
  <c r="AM1282" i="20"/>
  <c r="Q1281" i="20" s="1"/>
  <c r="AP1282" i="20"/>
  <c r="AQ1282" i="20" s="1"/>
  <c r="H1282" i="20" s="1"/>
  <c r="W1283" i="20"/>
  <c r="AB1283" i="20"/>
  <c r="AM1283" i="20"/>
  <c r="Q1282" i="20" s="1"/>
  <c r="AP1283" i="20"/>
  <c r="AQ1283" i="20" s="1"/>
  <c r="H1283" i="20" s="1"/>
  <c r="W1284" i="20"/>
  <c r="AB1284" i="20"/>
  <c r="AM1284" i="20"/>
  <c r="Q1283" i="20" s="1"/>
  <c r="AP1284" i="20"/>
  <c r="AQ1284" i="20" s="1"/>
  <c r="H1284" i="20" s="1"/>
  <c r="W1285" i="20"/>
  <c r="AB1285" i="20"/>
  <c r="AM1285" i="20"/>
  <c r="Q1284" i="20" s="1"/>
  <c r="AP1285" i="20"/>
  <c r="AQ1285" i="20" s="1"/>
  <c r="H1285" i="20" s="1"/>
  <c r="W1286" i="20"/>
  <c r="AB1286" i="20"/>
  <c r="AM1286" i="20"/>
  <c r="Q1285" i="20" s="1"/>
  <c r="AP1286" i="20"/>
  <c r="AQ1286" i="20" s="1"/>
  <c r="H1286" i="20" s="1"/>
  <c r="W1287" i="20"/>
  <c r="AB1287" i="20"/>
  <c r="AM1287" i="20"/>
  <c r="Q1286" i="20" s="1"/>
  <c r="AP1287" i="20"/>
  <c r="AQ1287" i="20" s="1"/>
  <c r="H1287" i="20" s="1"/>
  <c r="W1288" i="20"/>
  <c r="AB1288" i="20"/>
  <c r="AM1288" i="20"/>
  <c r="Q1287" i="20" s="1"/>
  <c r="AP1288" i="20"/>
  <c r="AQ1288" i="20" s="1"/>
  <c r="H1288" i="20" s="1"/>
  <c r="W1289" i="20"/>
  <c r="AB1289" i="20"/>
  <c r="AM1289" i="20"/>
  <c r="Q1288" i="20" s="1"/>
  <c r="AP1289" i="20"/>
  <c r="AQ1289" i="20" s="1"/>
  <c r="H1289" i="20" s="1"/>
  <c r="W1290" i="20"/>
  <c r="AB1290" i="20"/>
  <c r="AM1290" i="20"/>
  <c r="Q1289" i="20" s="1"/>
  <c r="AP1290" i="20"/>
  <c r="AQ1290" i="20" s="1"/>
  <c r="H1290" i="20" s="1"/>
  <c r="W1291" i="20"/>
  <c r="AB1291" i="20"/>
  <c r="AM1291" i="20"/>
  <c r="Q1290" i="20" s="1"/>
  <c r="AP1291" i="20"/>
  <c r="AQ1291" i="20" s="1"/>
  <c r="H1291" i="20" s="1"/>
  <c r="W1292" i="20"/>
  <c r="AB1292" i="20"/>
  <c r="AM1292" i="20"/>
  <c r="Q1291" i="20" s="1"/>
  <c r="AP1292" i="20"/>
  <c r="AQ1292" i="20" s="1"/>
  <c r="H1292" i="20" s="1"/>
  <c r="W1293" i="20"/>
  <c r="AB1293" i="20"/>
  <c r="AM1293" i="20"/>
  <c r="Q1292" i="20" s="1"/>
  <c r="AP1293" i="20"/>
  <c r="AQ1293" i="20" s="1"/>
  <c r="H1293" i="20" s="1"/>
  <c r="W1294" i="20"/>
  <c r="AB1294" i="20"/>
  <c r="AM1294" i="20"/>
  <c r="Q1293" i="20" s="1"/>
  <c r="AP1294" i="20"/>
  <c r="AQ1294" i="20" s="1"/>
  <c r="H1294" i="20" s="1"/>
  <c r="W1295" i="20"/>
  <c r="AB1295" i="20"/>
  <c r="AM1295" i="20"/>
  <c r="Q1294" i="20" s="1"/>
  <c r="AP1295" i="20"/>
  <c r="AQ1295" i="20" s="1"/>
  <c r="H1295" i="20" s="1"/>
  <c r="W1296" i="20"/>
  <c r="AB1296" i="20"/>
  <c r="AM1296" i="20"/>
  <c r="Q1295" i="20" s="1"/>
  <c r="AP1296" i="20"/>
  <c r="AQ1296" i="20" s="1"/>
  <c r="H1296" i="20" s="1"/>
  <c r="W1297" i="20"/>
  <c r="AB1297" i="20"/>
  <c r="AM1297" i="20"/>
  <c r="Q1296" i="20" s="1"/>
  <c r="AP1297" i="20"/>
  <c r="AQ1297" i="20" s="1"/>
  <c r="H1297" i="20" s="1"/>
  <c r="W1298" i="20"/>
  <c r="AB1298" i="20"/>
  <c r="AM1298" i="20"/>
  <c r="Q1297" i="20" s="1"/>
  <c r="AP1298" i="20"/>
  <c r="AQ1298" i="20" s="1"/>
  <c r="H1298" i="20" s="1"/>
  <c r="W1299" i="20"/>
  <c r="AB1299" i="20"/>
  <c r="AM1299" i="20"/>
  <c r="Q1298" i="20" s="1"/>
  <c r="AP1299" i="20"/>
  <c r="AQ1299" i="20" s="1"/>
  <c r="H1299" i="20" s="1"/>
  <c r="W1300" i="20"/>
  <c r="AB1300" i="20"/>
  <c r="AM1300" i="20"/>
  <c r="Q1299" i="20" s="1"/>
  <c r="AP1300" i="20"/>
  <c r="AQ1300" i="20" s="1"/>
  <c r="H1300" i="20" s="1"/>
  <c r="W1301" i="20"/>
  <c r="AB1301" i="20"/>
  <c r="AM1301" i="20"/>
  <c r="Q1300" i="20" s="1"/>
  <c r="AP1301" i="20"/>
  <c r="AQ1301" i="20" s="1"/>
  <c r="H1301" i="20" s="1"/>
  <c r="W1302" i="20"/>
  <c r="AB1302" i="20"/>
  <c r="AM1302" i="20"/>
  <c r="Q1301" i="20" s="1"/>
  <c r="AP1302" i="20"/>
  <c r="AQ1302" i="20" s="1"/>
  <c r="H1302" i="20" s="1"/>
  <c r="W1303" i="20"/>
  <c r="AB1303" i="20"/>
  <c r="AM1303" i="20"/>
  <c r="Q1302" i="20" s="1"/>
  <c r="AP1303" i="20"/>
  <c r="AQ1303" i="20" s="1"/>
  <c r="H1303" i="20" s="1"/>
  <c r="W1304" i="20"/>
  <c r="AB1304" i="20"/>
  <c r="AM1304" i="20"/>
  <c r="Q1303" i="20" s="1"/>
  <c r="AP1304" i="20"/>
  <c r="AQ1304" i="20" s="1"/>
  <c r="H1304" i="20" s="1"/>
  <c r="W1305" i="20"/>
  <c r="AB1305" i="20"/>
  <c r="AM1305" i="20"/>
  <c r="Q1304" i="20" s="1"/>
  <c r="AP1305" i="20"/>
  <c r="AQ1305" i="20" s="1"/>
  <c r="H1305" i="20" s="1"/>
  <c r="W1306" i="20"/>
  <c r="AB1306" i="20"/>
  <c r="AM1306" i="20"/>
  <c r="Q1305" i="20" s="1"/>
  <c r="AP1306" i="20"/>
  <c r="AQ1306" i="20" s="1"/>
  <c r="H1306" i="20" s="1"/>
  <c r="W1307" i="20"/>
  <c r="AB1307" i="20"/>
  <c r="AM1307" i="20"/>
  <c r="Q1306" i="20" s="1"/>
  <c r="AP1307" i="20"/>
  <c r="AQ1307" i="20" s="1"/>
  <c r="H1307" i="20" s="1"/>
  <c r="W1308" i="20"/>
  <c r="AB1308" i="20"/>
  <c r="AM1308" i="20"/>
  <c r="Q1307" i="20" s="1"/>
  <c r="AP1308" i="20"/>
  <c r="AQ1308" i="20" s="1"/>
  <c r="H1308" i="20" s="1"/>
  <c r="W1309" i="20"/>
  <c r="AB1309" i="20"/>
  <c r="AM1309" i="20"/>
  <c r="Q1308" i="20" s="1"/>
  <c r="AP1309" i="20"/>
  <c r="AQ1309" i="20" s="1"/>
  <c r="H1309" i="20" s="1"/>
  <c r="W1310" i="20"/>
  <c r="AB1310" i="20"/>
  <c r="AM1310" i="20"/>
  <c r="Q1309" i="20" s="1"/>
  <c r="AP1310" i="20"/>
  <c r="AQ1310" i="20" s="1"/>
  <c r="H1310" i="20" s="1"/>
  <c r="W1311" i="20"/>
  <c r="AB1311" i="20"/>
  <c r="AM1311" i="20"/>
  <c r="Q1310" i="20" s="1"/>
  <c r="AP1311" i="20"/>
  <c r="AQ1311" i="20" s="1"/>
  <c r="H1311" i="20" s="1"/>
  <c r="W1312" i="20"/>
  <c r="AB1312" i="20"/>
  <c r="AM1312" i="20"/>
  <c r="Q1311" i="20" s="1"/>
  <c r="AP1312" i="20"/>
  <c r="AQ1312" i="20" s="1"/>
  <c r="H1312" i="20" s="1"/>
  <c r="W1313" i="20"/>
  <c r="AB1313" i="20"/>
  <c r="AM1313" i="20"/>
  <c r="Q1312" i="20" s="1"/>
  <c r="AP1313" i="20"/>
  <c r="AQ1313" i="20" s="1"/>
  <c r="H1313" i="20" s="1"/>
  <c r="W1314" i="20"/>
  <c r="AB1314" i="20"/>
  <c r="AM1314" i="20"/>
  <c r="Q1313" i="20" s="1"/>
  <c r="AP1314" i="20"/>
  <c r="AQ1314" i="20" s="1"/>
  <c r="H1314" i="20" s="1"/>
  <c r="W1315" i="20"/>
  <c r="AB1315" i="20"/>
  <c r="AM1315" i="20"/>
  <c r="Q1314" i="20" s="1"/>
  <c r="AP1315" i="20"/>
  <c r="AQ1315" i="20" s="1"/>
  <c r="H1315" i="20" s="1"/>
  <c r="W1316" i="20"/>
  <c r="AB1316" i="20"/>
  <c r="AM1316" i="20"/>
  <c r="Q1315" i="20" s="1"/>
  <c r="AP1316" i="20"/>
  <c r="AQ1316" i="20" s="1"/>
  <c r="H1316" i="20" s="1"/>
  <c r="W1317" i="20"/>
  <c r="AB1317" i="20"/>
  <c r="AM1317" i="20"/>
  <c r="Q1316" i="20" s="1"/>
  <c r="AP1317" i="20"/>
  <c r="AQ1317" i="20" s="1"/>
  <c r="H1317" i="20" s="1"/>
  <c r="W1318" i="20"/>
  <c r="AB1318" i="20"/>
  <c r="AM1318" i="20"/>
  <c r="Q1317" i="20" s="1"/>
  <c r="AP1318" i="20"/>
  <c r="AQ1318" i="20" s="1"/>
  <c r="H1318" i="20" s="1"/>
  <c r="W1319" i="20"/>
  <c r="AB1319" i="20"/>
  <c r="AM1319" i="20"/>
  <c r="Q1318" i="20" s="1"/>
  <c r="AP1319" i="20"/>
  <c r="AQ1319" i="20" s="1"/>
  <c r="H1319" i="20" s="1"/>
  <c r="W1320" i="20"/>
  <c r="AB1320" i="20"/>
  <c r="AM1320" i="20"/>
  <c r="Q1319" i="20" s="1"/>
  <c r="AP1320" i="20"/>
  <c r="AQ1320" i="20" s="1"/>
  <c r="H1320" i="20" s="1"/>
  <c r="W1321" i="20"/>
  <c r="AB1321" i="20"/>
  <c r="AM1321" i="20"/>
  <c r="Q1320" i="20" s="1"/>
  <c r="AP1321" i="20"/>
  <c r="AQ1321" i="20" s="1"/>
  <c r="H1321" i="20" s="1"/>
  <c r="W1322" i="20"/>
  <c r="AB1322" i="20"/>
  <c r="AM1322" i="20"/>
  <c r="Q1321" i="20" s="1"/>
  <c r="AP1322" i="20"/>
  <c r="AQ1322" i="20" s="1"/>
  <c r="H1322" i="20" s="1"/>
  <c r="W1323" i="20"/>
  <c r="AB1323" i="20"/>
  <c r="AM1323" i="20"/>
  <c r="Q1322" i="20" s="1"/>
  <c r="AP1323" i="20"/>
  <c r="AQ1323" i="20" s="1"/>
  <c r="H1323" i="20" s="1"/>
  <c r="W1324" i="20"/>
  <c r="AB1324" i="20"/>
  <c r="AM1324" i="20"/>
  <c r="Q1323" i="20" s="1"/>
  <c r="AP1324" i="20"/>
  <c r="AQ1324" i="20" s="1"/>
  <c r="H1324" i="20" s="1"/>
  <c r="W1325" i="20"/>
  <c r="AB1325" i="20"/>
  <c r="AM1325" i="20"/>
  <c r="Q1324" i="20" s="1"/>
  <c r="AP1325" i="20"/>
  <c r="AQ1325" i="20" s="1"/>
  <c r="H1325" i="20" s="1"/>
  <c r="W1326" i="20"/>
  <c r="AB1326" i="20"/>
  <c r="AM1326" i="20"/>
  <c r="Q1325" i="20" s="1"/>
  <c r="AP1326" i="20"/>
  <c r="AQ1326" i="20" s="1"/>
  <c r="H1326" i="20" s="1"/>
  <c r="W1327" i="20"/>
  <c r="AB1327" i="20"/>
  <c r="AM1327" i="20"/>
  <c r="Q1326" i="20" s="1"/>
  <c r="AP1327" i="20"/>
  <c r="AQ1327" i="20" s="1"/>
  <c r="H1327" i="20" s="1"/>
  <c r="W1328" i="20"/>
  <c r="AB1328" i="20"/>
  <c r="AM1328" i="20"/>
  <c r="Q1327" i="20" s="1"/>
  <c r="AP1328" i="20"/>
  <c r="AQ1328" i="20" s="1"/>
  <c r="H1328" i="20" s="1"/>
  <c r="W1329" i="20"/>
  <c r="AB1329" i="20"/>
  <c r="AM1329" i="20"/>
  <c r="Q1328" i="20" s="1"/>
  <c r="AP1329" i="20"/>
  <c r="AQ1329" i="20" s="1"/>
  <c r="H1329" i="20" s="1"/>
  <c r="W1330" i="20"/>
  <c r="AB1330" i="20"/>
  <c r="AM1330" i="20"/>
  <c r="Q1329" i="20" s="1"/>
  <c r="AP1330" i="20"/>
  <c r="AQ1330" i="20" s="1"/>
  <c r="H1330" i="20" s="1"/>
  <c r="W1331" i="20"/>
  <c r="AB1331" i="20"/>
  <c r="AM1331" i="20"/>
  <c r="Q1330" i="20" s="1"/>
  <c r="AP1331" i="20"/>
  <c r="AQ1331" i="20" s="1"/>
  <c r="H1331" i="20" s="1"/>
  <c r="W1332" i="20"/>
  <c r="AB1332" i="20"/>
  <c r="AM1332" i="20"/>
  <c r="Q1331" i="20" s="1"/>
  <c r="AP1332" i="20"/>
  <c r="AQ1332" i="20" s="1"/>
  <c r="H1332" i="20" s="1"/>
  <c r="W1333" i="20"/>
  <c r="AB1333" i="20"/>
  <c r="AM1333" i="20"/>
  <c r="Q1332" i="20" s="1"/>
  <c r="AP1333" i="20"/>
  <c r="AQ1333" i="20" s="1"/>
  <c r="H1333" i="20" s="1"/>
  <c r="W1334" i="20"/>
  <c r="AB1334" i="20"/>
  <c r="AM1334" i="20"/>
  <c r="Q1333" i="20" s="1"/>
  <c r="AP1334" i="20"/>
  <c r="AQ1334" i="20" s="1"/>
  <c r="H1334" i="20" s="1"/>
  <c r="W1335" i="20"/>
  <c r="AB1335" i="20"/>
  <c r="AM1335" i="20"/>
  <c r="Q1334" i="20" s="1"/>
  <c r="AP1335" i="20"/>
  <c r="AQ1335" i="20" s="1"/>
  <c r="H1335" i="20" s="1"/>
  <c r="W1336" i="20"/>
  <c r="AB1336" i="20"/>
  <c r="AM1336" i="20"/>
  <c r="Q1335" i="20" s="1"/>
  <c r="AP1336" i="20"/>
  <c r="AQ1336" i="20" s="1"/>
  <c r="H1336" i="20" s="1"/>
  <c r="W1337" i="20"/>
  <c r="AB1337" i="20"/>
  <c r="AM1337" i="20"/>
  <c r="Q1336" i="20" s="1"/>
  <c r="AP1337" i="20"/>
  <c r="AQ1337" i="20" s="1"/>
  <c r="H1337" i="20" s="1"/>
  <c r="W1338" i="20"/>
  <c r="AB1338" i="20"/>
  <c r="AM1338" i="20"/>
  <c r="Q1337" i="20" s="1"/>
  <c r="AP1338" i="20"/>
  <c r="AQ1338" i="20" s="1"/>
  <c r="H1338" i="20" s="1"/>
  <c r="W1339" i="20"/>
  <c r="AB1339" i="20"/>
  <c r="AM1339" i="20"/>
  <c r="Q1338" i="20" s="1"/>
  <c r="AP1339" i="20"/>
  <c r="AQ1339" i="20" s="1"/>
  <c r="H1339" i="20" s="1"/>
  <c r="W1340" i="20"/>
  <c r="AB1340" i="20"/>
  <c r="AM1340" i="20"/>
  <c r="Q1339" i="20" s="1"/>
  <c r="AP1340" i="20"/>
  <c r="AQ1340" i="20" s="1"/>
  <c r="H1340" i="20" s="1"/>
  <c r="W1341" i="20"/>
  <c r="AB1341" i="20"/>
  <c r="AM1341" i="20"/>
  <c r="Q1340" i="20" s="1"/>
  <c r="AP1341" i="20"/>
  <c r="AQ1341" i="20" s="1"/>
  <c r="H1341" i="20" s="1"/>
  <c r="W1342" i="20"/>
  <c r="AB1342" i="20"/>
  <c r="AM1342" i="20"/>
  <c r="Q1341" i="20" s="1"/>
  <c r="AP1342" i="20"/>
  <c r="AQ1342" i="20" s="1"/>
  <c r="H1342" i="20" s="1"/>
  <c r="W1343" i="20"/>
  <c r="AB1343" i="20"/>
  <c r="AM1343" i="20"/>
  <c r="Q1342" i="20" s="1"/>
  <c r="AP1343" i="20"/>
  <c r="AQ1343" i="20" s="1"/>
  <c r="H1343" i="20" s="1"/>
  <c r="W1344" i="20"/>
  <c r="AB1344" i="20"/>
  <c r="AM1344" i="20"/>
  <c r="Q1343" i="20" s="1"/>
  <c r="AP1344" i="20"/>
  <c r="AQ1344" i="20" s="1"/>
  <c r="H1344" i="20" s="1"/>
  <c r="W1345" i="20"/>
  <c r="AB1345" i="20"/>
  <c r="AM1345" i="20"/>
  <c r="Q1344" i="20" s="1"/>
  <c r="AP1345" i="20"/>
  <c r="AQ1345" i="20" s="1"/>
  <c r="H1345" i="20" s="1"/>
  <c r="W1346" i="20"/>
  <c r="AB1346" i="20"/>
  <c r="AM1346" i="20"/>
  <c r="Q1345" i="20" s="1"/>
  <c r="AP1346" i="20"/>
  <c r="AQ1346" i="20" s="1"/>
  <c r="H1346" i="20" s="1"/>
  <c r="W1347" i="20"/>
  <c r="AB1347" i="20"/>
  <c r="AM1347" i="20"/>
  <c r="Q1346" i="20" s="1"/>
  <c r="AP1347" i="20"/>
  <c r="AQ1347" i="20" s="1"/>
  <c r="H1347" i="20" s="1"/>
  <c r="W1348" i="20"/>
  <c r="AB1348" i="20"/>
  <c r="AM1348" i="20"/>
  <c r="Q1347" i="20" s="1"/>
  <c r="AP1348" i="20"/>
  <c r="AQ1348" i="20" s="1"/>
  <c r="H1348" i="20" s="1"/>
  <c r="W1349" i="20"/>
  <c r="AB1349" i="20"/>
  <c r="AM1349" i="20"/>
  <c r="Q1348" i="20" s="1"/>
  <c r="AP1349" i="20"/>
  <c r="AQ1349" i="20" s="1"/>
  <c r="H1349" i="20" s="1"/>
  <c r="W1350" i="20"/>
  <c r="AB1350" i="20"/>
  <c r="AM1350" i="20"/>
  <c r="Q1349" i="20" s="1"/>
  <c r="AP1350" i="20"/>
  <c r="AQ1350" i="20" s="1"/>
  <c r="H1350" i="20" s="1"/>
  <c r="W1351" i="20"/>
  <c r="AB1351" i="20"/>
  <c r="AM1351" i="20"/>
  <c r="Q1350" i="20" s="1"/>
  <c r="AP1351" i="20"/>
  <c r="AQ1351" i="20" s="1"/>
  <c r="H1351" i="20" s="1"/>
  <c r="W1352" i="20"/>
  <c r="AB1352" i="20"/>
  <c r="AM1352" i="20"/>
  <c r="Q1351" i="20" s="1"/>
  <c r="AP1352" i="20"/>
  <c r="AQ1352" i="20" s="1"/>
  <c r="H1352" i="20" s="1"/>
  <c r="W1353" i="20"/>
  <c r="AB1353" i="20"/>
  <c r="AM1353" i="20"/>
  <c r="Q1352" i="20" s="1"/>
  <c r="AP1353" i="20"/>
  <c r="AQ1353" i="20" s="1"/>
  <c r="H1353" i="20" s="1"/>
  <c r="W1354" i="20"/>
  <c r="AB1354" i="20"/>
  <c r="AM1354" i="20"/>
  <c r="Q1353" i="20" s="1"/>
  <c r="AP1354" i="20"/>
  <c r="AQ1354" i="20" s="1"/>
  <c r="H1354" i="20" s="1"/>
  <c r="W1355" i="20"/>
  <c r="AB1355" i="20"/>
  <c r="AM1355" i="20"/>
  <c r="Q1354" i="20" s="1"/>
  <c r="AP1355" i="20"/>
  <c r="AQ1355" i="20" s="1"/>
  <c r="H1355" i="20" s="1"/>
  <c r="W1356" i="20"/>
  <c r="AB1356" i="20"/>
  <c r="AM1356" i="20"/>
  <c r="Q1355" i="20" s="1"/>
  <c r="AP1356" i="20"/>
  <c r="AQ1356" i="20" s="1"/>
  <c r="H1356" i="20" s="1"/>
  <c r="W1357" i="20"/>
  <c r="AB1357" i="20"/>
  <c r="AM1357" i="20"/>
  <c r="Q1356" i="20" s="1"/>
  <c r="AP1357" i="20"/>
  <c r="AQ1357" i="20" s="1"/>
  <c r="H1357" i="20" s="1"/>
  <c r="W1358" i="20"/>
  <c r="AB1358" i="20"/>
  <c r="AM1358" i="20"/>
  <c r="Q1357" i="20" s="1"/>
  <c r="AP1358" i="20"/>
  <c r="AQ1358" i="20" s="1"/>
  <c r="H1358" i="20" s="1"/>
  <c r="W1359" i="20"/>
  <c r="AB1359" i="20"/>
  <c r="AM1359" i="20"/>
  <c r="Q1358" i="20" s="1"/>
  <c r="AP1359" i="20"/>
  <c r="AQ1359" i="20" s="1"/>
  <c r="H1359" i="20" s="1"/>
  <c r="W1360" i="20"/>
  <c r="AB1360" i="20"/>
  <c r="AM1360" i="20"/>
  <c r="Q1359" i="20" s="1"/>
  <c r="AP1360" i="20"/>
  <c r="AQ1360" i="20" s="1"/>
  <c r="H1360" i="20" s="1"/>
  <c r="W1361" i="20"/>
  <c r="AB1361" i="20"/>
  <c r="AM1361" i="20"/>
  <c r="Q1360" i="20" s="1"/>
  <c r="AP1361" i="20"/>
  <c r="AQ1361" i="20" s="1"/>
  <c r="H1361" i="20" s="1"/>
  <c r="W1362" i="20"/>
  <c r="AB1362" i="20"/>
  <c r="AM1362" i="20"/>
  <c r="Q1361" i="20" s="1"/>
  <c r="AP1362" i="20"/>
  <c r="AQ1362" i="20" s="1"/>
  <c r="H1362" i="20" s="1"/>
  <c r="W1363" i="20"/>
  <c r="AB1363" i="20"/>
  <c r="AM1363" i="20"/>
  <c r="Q1362" i="20" s="1"/>
  <c r="AP1363" i="20"/>
  <c r="AQ1363" i="20" s="1"/>
  <c r="H1363" i="20" s="1"/>
  <c r="W1364" i="20"/>
  <c r="AB1364" i="20"/>
  <c r="AM1364" i="20"/>
  <c r="Q1363" i="20" s="1"/>
  <c r="AP1364" i="20"/>
  <c r="AQ1364" i="20" s="1"/>
  <c r="H1364" i="20" s="1"/>
  <c r="W1365" i="20"/>
  <c r="AB1365" i="20"/>
  <c r="AM1365" i="20"/>
  <c r="Q1364" i="20" s="1"/>
  <c r="AP1365" i="20"/>
  <c r="AQ1365" i="20" s="1"/>
  <c r="H1365" i="20" s="1"/>
  <c r="W1366" i="20"/>
  <c r="AB1366" i="20"/>
  <c r="AM1366" i="20"/>
  <c r="Q1365" i="20" s="1"/>
  <c r="AP1366" i="20"/>
  <c r="AQ1366" i="20" s="1"/>
  <c r="H1366" i="20" s="1"/>
  <c r="W1367" i="20"/>
  <c r="AB1367" i="20"/>
  <c r="AM1367" i="20"/>
  <c r="Q1366" i="20" s="1"/>
  <c r="AP1367" i="20"/>
  <c r="AQ1367" i="20" s="1"/>
  <c r="H1367" i="20" s="1"/>
  <c r="W1368" i="20"/>
  <c r="AB1368" i="20"/>
  <c r="AM1368" i="20"/>
  <c r="Q1367" i="20" s="1"/>
  <c r="AP1368" i="20"/>
  <c r="AQ1368" i="20" s="1"/>
  <c r="H1368" i="20" s="1"/>
  <c r="W1369" i="20"/>
  <c r="AB1369" i="20"/>
  <c r="AM1369" i="20"/>
  <c r="Q1368" i="20" s="1"/>
  <c r="AP1369" i="20"/>
  <c r="AQ1369" i="20" s="1"/>
  <c r="H1369" i="20" s="1"/>
  <c r="W1370" i="20"/>
  <c r="AB1370" i="20"/>
  <c r="AM1370" i="20"/>
  <c r="Q1369" i="20" s="1"/>
  <c r="AP1370" i="20"/>
  <c r="AQ1370" i="20" s="1"/>
  <c r="H1370" i="20" s="1"/>
  <c r="W1371" i="20"/>
  <c r="AB1371" i="20"/>
  <c r="AM1371" i="20"/>
  <c r="Q1370" i="20" s="1"/>
  <c r="AP1371" i="20"/>
  <c r="AQ1371" i="20" s="1"/>
  <c r="H1371" i="20" s="1"/>
  <c r="W1372" i="20"/>
  <c r="AB1372" i="20"/>
  <c r="AM1372" i="20"/>
  <c r="Q1371" i="20" s="1"/>
  <c r="AP1372" i="20"/>
  <c r="AQ1372" i="20" s="1"/>
  <c r="H1372" i="20" s="1"/>
  <c r="W1373" i="20"/>
  <c r="AB1373" i="20"/>
  <c r="AM1373" i="20"/>
  <c r="Q1372" i="20" s="1"/>
  <c r="AP1373" i="20"/>
  <c r="AQ1373" i="20" s="1"/>
  <c r="H1373" i="20" s="1"/>
  <c r="W1374" i="20"/>
  <c r="AB1374" i="20"/>
  <c r="AM1374" i="20"/>
  <c r="Q1373" i="20" s="1"/>
  <c r="AP1374" i="20"/>
  <c r="AQ1374" i="20" s="1"/>
  <c r="H1374" i="20" s="1"/>
  <c r="W1375" i="20"/>
  <c r="AB1375" i="20"/>
  <c r="AM1375" i="20"/>
  <c r="Q1374" i="20" s="1"/>
  <c r="AP1375" i="20"/>
  <c r="AQ1375" i="20" s="1"/>
  <c r="H1375" i="20" s="1"/>
  <c r="W1376" i="20"/>
  <c r="AB1376" i="20"/>
  <c r="AM1376" i="20"/>
  <c r="Q1375" i="20" s="1"/>
  <c r="AP1376" i="20"/>
  <c r="AQ1376" i="20" s="1"/>
  <c r="H1376" i="20" s="1"/>
  <c r="W1377" i="20"/>
  <c r="AB1377" i="20"/>
  <c r="AM1377" i="20"/>
  <c r="Q1376" i="20" s="1"/>
  <c r="AP1377" i="20"/>
  <c r="AQ1377" i="20" s="1"/>
  <c r="H1377" i="20" s="1"/>
  <c r="W1378" i="20"/>
  <c r="AB1378" i="20"/>
  <c r="AM1378" i="20"/>
  <c r="Q1377" i="20" s="1"/>
  <c r="AP1378" i="20"/>
  <c r="AQ1378" i="20" s="1"/>
  <c r="H1378" i="20" s="1"/>
  <c r="W1379" i="20"/>
  <c r="AB1379" i="20"/>
  <c r="AM1379" i="20"/>
  <c r="Q1378" i="20" s="1"/>
  <c r="AP1379" i="20"/>
  <c r="AQ1379" i="20" s="1"/>
  <c r="H1379" i="20" s="1"/>
  <c r="W1380" i="20"/>
  <c r="AB1380" i="20"/>
  <c r="AM1380" i="20"/>
  <c r="Q1379" i="20" s="1"/>
  <c r="AP1380" i="20"/>
  <c r="AQ1380" i="20" s="1"/>
  <c r="H1380" i="20" s="1"/>
  <c r="W1381" i="20"/>
  <c r="AB1381" i="20"/>
  <c r="AM1381" i="20"/>
  <c r="Q1380" i="20" s="1"/>
  <c r="AP1381" i="20"/>
  <c r="AQ1381" i="20" s="1"/>
  <c r="H1381" i="20" s="1"/>
  <c r="W1382" i="20"/>
  <c r="AB1382" i="20"/>
  <c r="AM1382" i="20"/>
  <c r="Q1381" i="20" s="1"/>
  <c r="AP1382" i="20"/>
  <c r="AQ1382" i="20" s="1"/>
  <c r="H1382" i="20" s="1"/>
  <c r="W1383" i="20"/>
  <c r="AB1383" i="20"/>
  <c r="AM1383" i="20"/>
  <c r="Q1382" i="20" s="1"/>
  <c r="AP1383" i="20"/>
  <c r="AQ1383" i="20" s="1"/>
  <c r="H1383" i="20" s="1"/>
  <c r="W1384" i="20"/>
  <c r="AB1384" i="20"/>
  <c r="AM1384" i="20"/>
  <c r="Q1383" i="20" s="1"/>
  <c r="AP1384" i="20"/>
  <c r="AQ1384" i="20" s="1"/>
  <c r="H1384" i="20" s="1"/>
  <c r="W1385" i="20"/>
  <c r="AB1385" i="20"/>
  <c r="AM1385" i="20"/>
  <c r="Q1384" i="20" s="1"/>
  <c r="AP1385" i="20"/>
  <c r="AQ1385" i="20" s="1"/>
  <c r="H1385" i="20" s="1"/>
  <c r="W1386" i="20"/>
  <c r="AB1386" i="20"/>
  <c r="AM1386" i="20"/>
  <c r="Q1385" i="20" s="1"/>
  <c r="AP1386" i="20"/>
  <c r="AQ1386" i="20" s="1"/>
  <c r="H1386" i="20" s="1"/>
  <c r="W1387" i="20"/>
  <c r="AB1387" i="20"/>
  <c r="AM1387" i="20"/>
  <c r="Q1386" i="20" s="1"/>
  <c r="AP1387" i="20"/>
  <c r="AQ1387" i="20" s="1"/>
  <c r="H1387" i="20" s="1"/>
  <c r="W1388" i="20"/>
  <c r="AB1388" i="20"/>
  <c r="AM1388" i="20"/>
  <c r="Q1387" i="20" s="1"/>
  <c r="AP1388" i="20"/>
  <c r="AQ1388" i="20" s="1"/>
  <c r="H1388" i="20" s="1"/>
  <c r="W1389" i="20"/>
  <c r="AB1389" i="20"/>
  <c r="AM1389" i="20"/>
  <c r="Q1388" i="20" s="1"/>
  <c r="AP1389" i="20"/>
  <c r="AQ1389" i="20" s="1"/>
  <c r="H1389" i="20" s="1"/>
  <c r="W1390" i="20"/>
  <c r="AB1390" i="20"/>
  <c r="AM1390" i="20"/>
  <c r="Q1389" i="20" s="1"/>
  <c r="AP1390" i="20"/>
  <c r="AQ1390" i="20" s="1"/>
  <c r="H1390" i="20" s="1"/>
  <c r="W1391" i="20"/>
  <c r="AB1391" i="20"/>
  <c r="AM1391" i="20"/>
  <c r="Q1390" i="20" s="1"/>
  <c r="AP1391" i="20"/>
  <c r="AQ1391" i="20" s="1"/>
  <c r="H1391" i="20" s="1"/>
  <c r="W1392" i="20"/>
  <c r="AB1392" i="20"/>
  <c r="AM1392" i="20"/>
  <c r="Q1391" i="20" s="1"/>
  <c r="AP1392" i="20"/>
  <c r="AQ1392" i="20" s="1"/>
  <c r="H1392" i="20" s="1"/>
  <c r="W1393" i="20"/>
  <c r="AB1393" i="20"/>
  <c r="AM1393" i="20"/>
  <c r="Q1392" i="20" s="1"/>
  <c r="AP1393" i="20"/>
  <c r="AQ1393" i="20" s="1"/>
  <c r="H1393" i="20" s="1"/>
  <c r="W1394" i="20"/>
  <c r="AB1394" i="20"/>
  <c r="AM1394" i="20"/>
  <c r="Q1393" i="20" s="1"/>
  <c r="AP1394" i="20"/>
  <c r="AQ1394" i="20" s="1"/>
  <c r="H1394" i="20" s="1"/>
  <c r="W1395" i="20"/>
  <c r="AB1395" i="20"/>
  <c r="AM1395" i="20"/>
  <c r="Q1394" i="20" s="1"/>
  <c r="AP1395" i="20"/>
  <c r="AQ1395" i="20" s="1"/>
  <c r="H1395" i="20" s="1"/>
  <c r="W1396" i="20"/>
  <c r="AB1396" i="20"/>
  <c r="AM1396" i="20"/>
  <c r="Q1395" i="20" s="1"/>
  <c r="AP1396" i="20"/>
  <c r="AQ1396" i="20" s="1"/>
  <c r="H1396" i="20" s="1"/>
  <c r="W1397" i="20"/>
  <c r="AB1397" i="20"/>
  <c r="AM1397" i="20"/>
  <c r="Q1396" i="20" s="1"/>
  <c r="AP1397" i="20"/>
  <c r="AQ1397" i="20" s="1"/>
  <c r="H1397" i="20" s="1"/>
  <c r="W1398" i="20"/>
  <c r="AB1398" i="20"/>
  <c r="AM1398" i="20"/>
  <c r="Q1397" i="20" s="1"/>
  <c r="AP1398" i="20"/>
  <c r="AQ1398" i="20" s="1"/>
  <c r="H1398" i="20" s="1"/>
  <c r="W1399" i="20"/>
  <c r="AB1399" i="20"/>
  <c r="AM1399" i="20"/>
  <c r="Q1398" i="20" s="1"/>
  <c r="AP1399" i="20"/>
  <c r="AQ1399" i="20" s="1"/>
  <c r="H1399" i="20" s="1"/>
  <c r="W1400" i="20"/>
  <c r="AB1400" i="20"/>
  <c r="AM1400" i="20"/>
  <c r="Q1399" i="20" s="1"/>
  <c r="AP1400" i="20"/>
  <c r="AQ1400" i="20" s="1"/>
  <c r="H1400" i="20" s="1"/>
  <c r="W1401" i="20"/>
  <c r="AB1401" i="20"/>
  <c r="AM1401" i="20"/>
  <c r="Q1400" i="20" s="1"/>
  <c r="AP1401" i="20"/>
  <c r="AQ1401" i="20" s="1"/>
  <c r="H1401" i="20" s="1"/>
  <c r="W1402" i="20"/>
  <c r="AB1402" i="20"/>
  <c r="AM1402" i="20"/>
  <c r="Q1401" i="20" s="1"/>
  <c r="AP1402" i="20"/>
  <c r="AQ1402" i="20" s="1"/>
  <c r="H1402" i="20" s="1"/>
  <c r="W1403" i="20"/>
  <c r="AB1403" i="20"/>
  <c r="AM1403" i="20"/>
  <c r="Q1402" i="20" s="1"/>
  <c r="AP1403" i="20"/>
  <c r="AQ1403" i="20" s="1"/>
  <c r="H1403" i="20" s="1"/>
  <c r="W1404" i="20"/>
  <c r="AB1404" i="20"/>
  <c r="AM1404" i="20"/>
  <c r="Q1403" i="20" s="1"/>
  <c r="AP1404" i="20"/>
  <c r="AQ1404" i="20" s="1"/>
  <c r="H1404" i="20" s="1"/>
  <c r="W1405" i="20"/>
  <c r="AB1405" i="20"/>
  <c r="AM1405" i="20"/>
  <c r="Q1404" i="20" s="1"/>
  <c r="AP1405" i="20"/>
  <c r="AQ1405" i="20" s="1"/>
  <c r="H1405" i="20" s="1"/>
  <c r="Q1406" i="20"/>
  <c r="W1406" i="20"/>
  <c r="AB1406" i="20"/>
  <c r="AM1406" i="20"/>
  <c r="Q1405" i="20" s="1"/>
  <c r="AP1406" i="20"/>
  <c r="AQ1406" i="20" s="1"/>
  <c r="H1406" i="20" s="1"/>
  <c r="F8" i="28"/>
  <c r="F9" i="28" s="1"/>
  <c r="F10" i="28" s="1"/>
  <c r="F11" i="28" s="1"/>
  <c r="F12" i="28" s="1"/>
  <c r="F13" i="28" s="1"/>
  <c r="F14" i="28" s="1"/>
  <c r="F15" i="28" s="1"/>
  <c r="F16" i="28" s="1"/>
  <c r="F17" i="28" s="1"/>
  <c r="F18" i="28" s="1"/>
  <c r="F19" i="28" s="1"/>
  <c r="F20" i="28" s="1"/>
  <c r="F21" i="28" s="1"/>
  <c r="F22" i="28" s="1"/>
  <c r="F23" i="28" s="1"/>
  <c r="F25" i="28" s="1"/>
  <c r="R1128" i="20" l="1"/>
  <c r="S1128" i="20" s="1"/>
  <c r="R1294" i="20"/>
  <c r="S1294" i="20" s="1"/>
  <c r="R1270" i="20"/>
  <c r="S1270" i="20" s="1"/>
  <c r="R1246" i="20"/>
  <c r="S1246" i="20" s="1"/>
  <c r="R1061" i="20"/>
  <c r="S1061" i="20" s="1"/>
  <c r="R1330" i="20"/>
  <c r="S1330" i="20" s="1"/>
  <c r="R1286" i="20"/>
  <c r="S1286" i="20" s="1"/>
  <c r="R1100" i="20"/>
  <c r="S1100" i="20" s="1"/>
  <c r="R1015" i="20"/>
  <c r="S1015" i="20" s="1"/>
  <c r="R1181" i="20"/>
  <c r="S1181" i="20" s="1"/>
  <c r="R1136" i="20"/>
  <c r="S1136" i="20" s="1"/>
  <c r="R1316" i="20"/>
  <c r="S1316" i="20" s="1"/>
  <c r="R1080" i="20"/>
  <c r="S1080" i="20" s="1"/>
  <c r="R1156" i="20"/>
  <c r="S1156" i="20" s="1"/>
  <c r="R1148" i="20"/>
  <c r="S1148" i="20" s="1"/>
  <c r="R1071" i="20"/>
  <c r="S1071" i="20" s="1"/>
  <c r="R1067" i="20"/>
  <c r="S1067" i="20" s="1"/>
  <c r="R1063" i="20"/>
  <c r="R1035" i="20"/>
  <c r="S1035" i="20" s="1"/>
  <c r="R1007" i="20"/>
  <c r="S1007" i="20" s="1"/>
  <c r="R1201" i="20"/>
  <c r="S1201" i="20" s="1"/>
  <c r="R1124" i="20"/>
  <c r="S1124" i="20" s="1"/>
  <c r="R1003" i="20"/>
  <c r="S1003" i="20" s="1"/>
  <c r="R1132" i="20"/>
  <c r="S1132" i="20" s="1"/>
  <c r="R1399" i="20"/>
  <c r="S1399" i="20" s="1"/>
  <c r="R1329" i="20"/>
  <c r="S1329" i="20" s="1"/>
  <c r="R1120" i="20"/>
  <c r="S1120" i="20" s="1"/>
  <c r="R1022" i="20"/>
  <c r="S1022" i="20" s="1"/>
  <c r="R1084" i="20"/>
  <c r="S1084" i="20" s="1"/>
  <c r="R1030" i="20"/>
  <c r="S1030" i="20" s="1"/>
  <c r="R1317" i="20"/>
  <c r="S1317" i="20" s="1"/>
  <c r="R1116" i="20"/>
  <c r="S1116" i="20" s="1"/>
  <c r="R1011" i="20"/>
  <c r="S1011" i="20" s="1"/>
  <c r="R1152" i="20"/>
  <c r="S1152" i="20" s="1"/>
  <c r="R1031" i="20"/>
  <c r="S1031" i="20" s="1"/>
  <c r="R1221" i="20"/>
  <c r="S1221" i="20" s="1"/>
  <c r="R1140" i="20"/>
  <c r="S1140" i="20" s="1"/>
  <c r="R1096" i="20"/>
  <c r="S1096" i="20" s="1"/>
  <c r="R1059" i="20"/>
  <c r="S1059" i="20" s="1"/>
  <c r="R1189" i="20"/>
  <c r="S1189" i="20" s="1"/>
  <c r="R1301" i="20"/>
  <c r="S1301" i="20" s="1"/>
  <c r="R1217" i="20"/>
  <c r="S1217" i="20" s="1"/>
  <c r="R1205" i="20"/>
  <c r="S1205" i="20" s="1"/>
  <c r="R1197" i="20"/>
  <c r="S1197" i="20" s="1"/>
  <c r="R1144" i="20"/>
  <c r="S1144" i="20" s="1"/>
  <c r="R1112" i="20"/>
  <c r="S1112" i="20" s="1"/>
  <c r="R1039" i="20"/>
  <c r="S1039" i="20" s="1"/>
  <c r="R1023" i="20"/>
  <c r="S1023" i="20" s="1"/>
  <c r="R1206" i="20"/>
  <c r="S1206" i="20" s="1"/>
  <c r="S1063" i="20"/>
  <c r="R1019" i="20"/>
  <c r="S1019" i="20" s="1"/>
  <c r="R1395" i="20"/>
  <c r="S1395" i="20" s="1"/>
  <c r="R1309" i="20"/>
  <c r="S1309" i="20" s="1"/>
  <c r="R1305" i="20"/>
  <c r="S1305" i="20" s="1"/>
  <c r="R1262" i="20"/>
  <c r="S1262" i="20" s="1"/>
  <c r="R1182" i="20"/>
  <c r="S1182" i="20" s="1"/>
  <c r="R1092" i="20"/>
  <c r="S1092" i="20" s="1"/>
  <c r="R1321" i="20"/>
  <c r="S1321" i="20" s="1"/>
  <c r="R1222" i="20"/>
  <c r="S1222" i="20" s="1"/>
  <c r="R1202" i="20"/>
  <c r="S1202" i="20" s="1"/>
  <c r="R1194" i="20"/>
  <c r="S1194" i="20" s="1"/>
  <c r="R1186" i="20"/>
  <c r="S1186" i="20" s="1"/>
  <c r="R1167" i="20"/>
  <c r="S1167" i="20" s="1"/>
  <c r="R1085" i="20"/>
  <c r="S1085" i="20" s="1"/>
  <c r="R1064" i="20"/>
  <c r="S1064" i="20" s="1"/>
  <c r="R1055" i="20"/>
  <c r="S1055" i="20" s="1"/>
  <c r="R1027" i="20"/>
  <c r="S1027" i="20" s="1"/>
  <c r="R1020" i="20"/>
  <c r="S1020" i="20" s="1"/>
  <c r="R1113" i="20"/>
  <c r="S1113" i="20" s="1"/>
  <c r="R1108" i="20"/>
  <c r="S1108" i="20" s="1"/>
  <c r="R1043" i="20"/>
  <c r="S1043" i="20" s="1"/>
  <c r="R1238" i="20"/>
  <c r="S1238" i="20" s="1"/>
  <c r="R1198" i="20"/>
  <c r="S1198" i="20" s="1"/>
  <c r="R1190" i="20"/>
  <c r="S1190" i="20" s="1"/>
  <c r="R1179" i="20"/>
  <c r="S1179" i="20" s="1"/>
  <c r="R1171" i="20"/>
  <c r="S1171" i="20" s="1"/>
  <c r="R1097" i="20"/>
  <c r="S1097" i="20" s="1"/>
  <c r="R1047" i="20"/>
  <c r="S1047" i="20" s="1"/>
  <c r="R1278" i="20"/>
  <c r="S1278" i="20" s="1"/>
  <c r="R1254" i="20"/>
  <c r="S1254" i="20" s="1"/>
  <c r="R1218" i="20"/>
  <c r="S1218" i="20" s="1"/>
  <c r="R1163" i="20"/>
  <c r="S1163" i="20" s="1"/>
  <c r="R1101" i="20"/>
  <c r="S1101" i="20" s="1"/>
  <c r="R1081" i="20"/>
  <c r="S1081" i="20" s="1"/>
  <c r="R1076" i="20"/>
  <c r="S1076" i="20" s="1"/>
  <c r="R1072" i="20"/>
  <c r="S1072" i="20" s="1"/>
  <c r="R1051" i="20"/>
  <c r="S1051" i="20" s="1"/>
  <c r="R1028" i="20"/>
  <c r="S1028" i="20" s="1"/>
  <c r="R1404" i="20"/>
  <c r="S1404" i="20" s="1"/>
  <c r="R1380" i="20"/>
  <c r="S1380" i="20" s="1"/>
  <c r="R1406" i="20"/>
  <c r="S1406" i="20" s="1"/>
  <c r="R1397" i="20"/>
  <c r="S1397" i="20" s="1"/>
  <c r="R1398" i="20"/>
  <c r="S1398" i="20" s="1"/>
  <c r="R1396" i="20"/>
  <c r="S1396" i="20" s="1"/>
  <c r="R1384" i="20"/>
  <c r="S1384" i="20" s="1"/>
  <c r="R1401" i="20"/>
  <c r="S1401" i="20" s="1"/>
  <c r="R1388" i="20"/>
  <c r="S1388" i="20" s="1"/>
  <c r="R1372" i="20"/>
  <c r="S1372" i="20" s="1"/>
  <c r="R1368" i="20"/>
  <c r="S1368" i="20" s="1"/>
  <c r="R1364" i="20"/>
  <c r="S1364" i="20" s="1"/>
  <c r="R1360" i="20"/>
  <c r="S1360" i="20" s="1"/>
  <c r="R1356" i="20"/>
  <c r="S1356" i="20" s="1"/>
  <c r="R1403" i="20"/>
  <c r="S1403" i="20" s="1"/>
  <c r="R1405" i="20"/>
  <c r="S1405" i="20" s="1"/>
  <c r="R1402" i="20"/>
  <c r="S1402" i="20" s="1"/>
  <c r="R1400" i="20"/>
  <c r="S1400" i="20" s="1"/>
  <c r="R1392" i="20"/>
  <c r="S1392" i="20" s="1"/>
  <c r="R1376" i="20"/>
  <c r="S1376" i="20" s="1"/>
  <c r="R1350" i="20"/>
  <c r="S1350" i="20" s="1"/>
  <c r="R1348" i="20"/>
  <c r="S1348" i="20" s="1"/>
  <c r="R1341" i="20"/>
  <c r="S1341" i="20" s="1"/>
  <c r="R1339" i="20"/>
  <c r="S1339" i="20" s="1"/>
  <c r="R1334" i="20"/>
  <c r="S1334" i="20" s="1"/>
  <c r="R1332" i="20"/>
  <c r="S1332" i="20" s="1"/>
  <c r="R1325" i="20"/>
  <c r="S1325" i="20" s="1"/>
  <c r="R1310" i="20"/>
  <c r="S1310" i="20" s="1"/>
  <c r="R1306" i="20"/>
  <c r="S1306" i="20" s="1"/>
  <c r="R1291" i="20"/>
  <c r="S1291" i="20" s="1"/>
  <c r="R1251" i="20"/>
  <c r="S1251" i="20" s="1"/>
  <c r="R1394" i="20"/>
  <c r="S1394" i="20" s="1"/>
  <c r="R1391" i="20"/>
  <c r="S1391" i="20" s="1"/>
  <c r="R1390" i="20"/>
  <c r="S1390" i="20" s="1"/>
  <c r="R1387" i="20"/>
  <c r="S1387" i="20" s="1"/>
  <c r="R1386" i="20"/>
  <c r="S1386" i="20" s="1"/>
  <c r="R1383" i="20"/>
  <c r="S1383" i="20" s="1"/>
  <c r="R1382" i="20"/>
  <c r="S1382" i="20" s="1"/>
  <c r="R1379" i="20"/>
  <c r="S1379" i="20" s="1"/>
  <c r="R1378" i="20"/>
  <c r="S1378" i="20" s="1"/>
  <c r="R1375" i="20"/>
  <c r="S1375" i="20" s="1"/>
  <c r="R1374" i="20"/>
  <c r="S1374" i="20" s="1"/>
  <c r="R1371" i="20"/>
  <c r="S1371" i="20" s="1"/>
  <c r="R1370" i="20"/>
  <c r="S1370" i="20" s="1"/>
  <c r="R1367" i="20"/>
  <c r="S1367" i="20" s="1"/>
  <c r="R1366" i="20"/>
  <c r="S1366" i="20" s="1"/>
  <c r="R1363" i="20"/>
  <c r="S1363" i="20" s="1"/>
  <c r="R1362" i="20"/>
  <c r="S1362" i="20" s="1"/>
  <c r="R1359" i="20"/>
  <c r="S1359" i="20" s="1"/>
  <c r="R1358" i="20"/>
  <c r="S1358" i="20" s="1"/>
  <c r="R1355" i="20"/>
  <c r="S1355" i="20" s="1"/>
  <c r="R1354" i="20"/>
  <c r="S1354" i="20" s="1"/>
  <c r="R1352" i="20"/>
  <c r="S1352" i="20" s="1"/>
  <c r="R1345" i="20"/>
  <c r="S1345" i="20" s="1"/>
  <c r="R1343" i="20"/>
  <c r="S1343" i="20" s="1"/>
  <c r="R1338" i="20"/>
  <c r="S1338" i="20" s="1"/>
  <c r="R1336" i="20"/>
  <c r="S1336" i="20" s="1"/>
  <c r="R1323" i="20"/>
  <c r="S1323" i="20" s="1"/>
  <c r="R1314" i="20"/>
  <c r="S1314" i="20" s="1"/>
  <c r="R1311" i="20"/>
  <c r="S1311" i="20" s="1"/>
  <c r="R1307" i="20"/>
  <c r="S1307" i="20" s="1"/>
  <c r="R1267" i="20"/>
  <c r="S1267" i="20" s="1"/>
  <c r="R1243" i="20"/>
  <c r="S1243" i="20" s="1"/>
  <c r="R1349" i="20"/>
  <c r="S1349" i="20" s="1"/>
  <c r="R1347" i="20"/>
  <c r="S1347" i="20" s="1"/>
  <c r="R1342" i="20"/>
  <c r="S1342" i="20" s="1"/>
  <c r="R1340" i="20"/>
  <c r="S1340" i="20" s="1"/>
  <c r="R1333" i="20"/>
  <c r="S1333" i="20" s="1"/>
  <c r="R1331" i="20"/>
  <c r="S1331" i="20" s="1"/>
  <c r="R1328" i="20"/>
  <c r="S1328" i="20" s="1"/>
  <c r="R1322" i="20"/>
  <c r="S1322" i="20" s="1"/>
  <c r="R1283" i="20"/>
  <c r="S1283" i="20" s="1"/>
  <c r="R1259" i="20"/>
  <c r="S1259" i="20" s="1"/>
  <c r="R1393" i="20"/>
  <c r="S1393" i="20" s="1"/>
  <c r="R1389" i="20"/>
  <c r="S1389" i="20" s="1"/>
  <c r="R1385" i="20"/>
  <c r="S1385" i="20" s="1"/>
  <c r="R1381" i="20"/>
  <c r="S1381" i="20" s="1"/>
  <c r="R1377" i="20"/>
  <c r="S1377" i="20" s="1"/>
  <c r="R1373" i="20"/>
  <c r="S1373" i="20" s="1"/>
  <c r="R1369" i="20"/>
  <c r="S1369" i="20" s="1"/>
  <c r="R1365" i="20"/>
  <c r="S1365" i="20" s="1"/>
  <c r="R1361" i="20"/>
  <c r="S1361" i="20" s="1"/>
  <c r="R1357" i="20"/>
  <c r="S1357" i="20" s="1"/>
  <c r="R1353" i="20"/>
  <c r="S1353" i="20" s="1"/>
  <c r="R1351" i="20"/>
  <c r="S1351" i="20" s="1"/>
  <c r="R1346" i="20"/>
  <c r="S1346" i="20" s="1"/>
  <c r="R1344" i="20"/>
  <c r="S1344" i="20" s="1"/>
  <c r="R1337" i="20"/>
  <c r="S1337" i="20" s="1"/>
  <c r="R1335" i="20"/>
  <c r="S1335" i="20" s="1"/>
  <c r="R1326" i="20"/>
  <c r="S1326" i="20" s="1"/>
  <c r="R1312" i="20"/>
  <c r="S1312" i="20" s="1"/>
  <c r="R1299" i="20"/>
  <c r="S1299" i="20" s="1"/>
  <c r="R1275" i="20"/>
  <c r="S1275" i="20" s="1"/>
  <c r="R1315" i="20"/>
  <c r="S1315" i="20" s="1"/>
  <c r="R1313" i="20"/>
  <c r="S1313" i="20" s="1"/>
  <c r="R1298" i="20"/>
  <c r="S1298" i="20" s="1"/>
  <c r="R1292" i="20"/>
  <c r="S1292" i="20" s="1"/>
  <c r="R1285" i="20"/>
  <c r="S1285" i="20" s="1"/>
  <c r="R1282" i="20"/>
  <c r="S1282" i="20" s="1"/>
  <c r="R1276" i="20"/>
  <c r="S1276" i="20" s="1"/>
  <c r="R1269" i="20"/>
  <c r="S1269" i="20" s="1"/>
  <c r="R1266" i="20"/>
  <c r="S1266" i="20" s="1"/>
  <c r="R1260" i="20"/>
  <c r="S1260" i="20" s="1"/>
  <c r="R1253" i="20"/>
  <c r="S1253" i="20" s="1"/>
  <c r="R1250" i="20"/>
  <c r="S1250" i="20" s="1"/>
  <c r="R1244" i="20"/>
  <c r="S1244" i="20" s="1"/>
  <c r="R1237" i="20"/>
  <c r="S1237" i="20" s="1"/>
  <c r="R1234" i="20"/>
  <c r="S1234" i="20" s="1"/>
  <c r="R1209" i="20"/>
  <c r="S1209" i="20" s="1"/>
  <c r="R1207" i="20"/>
  <c r="S1207" i="20" s="1"/>
  <c r="R1203" i="20"/>
  <c r="S1203" i="20" s="1"/>
  <c r="R1191" i="20"/>
  <c r="S1191" i="20" s="1"/>
  <c r="R1185" i="20"/>
  <c r="S1185" i="20" s="1"/>
  <c r="R1308" i="20"/>
  <c r="S1308" i="20" s="1"/>
  <c r="R1296" i="20"/>
  <c r="S1296" i="20" s="1"/>
  <c r="R1295" i="20"/>
  <c r="S1295" i="20" s="1"/>
  <c r="R1289" i="20"/>
  <c r="S1289" i="20" s="1"/>
  <c r="R1280" i="20"/>
  <c r="S1280" i="20" s="1"/>
  <c r="R1279" i="20"/>
  <c r="S1279" i="20" s="1"/>
  <c r="R1273" i="20"/>
  <c r="S1273" i="20" s="1"/>
  <c r="R1264" i="20"/>
  <c r="S1264" i="20" s="1"/>
  <c r="R1263" i="20"/>
  <c r="S1263" i="20" s="1"/>
  <c r="R1257" i="20"/>
  <c r="S1257" i="20" s="1"/>
  <c r="R1248" i="20"/>
  <c r="S1248" i="20" s="1"/>
  <c r="R1247" i="20"/>
  <c r="S1247" i="20" s="1"/>
  <c r="R1241" i="20"/>
  <c r="S1241" i="20" s="1"/>
  <c r="R1225" i="20"/>
  <c r="S1225" i="20" s="1"/>
  <c r="R1223" i="20"/>
  <c r="S1223" i="20" s="1"/>
  <c r="R1219" i="20"/>
  <c r="S1219" i="20" s="1"/>
  <c r="R1215" i="20"/>
  <c r="S1215" i="20" s="1"/>
  <c r="R1150" i="20"/>
  <c r="S1150" i="20" s="1"/>
  <c r="R1118" i="20"/>
  <c r="S1118" i="20" s="1"/>
  <c r="R1107" i="20"/>
  <c r="S1107" i="20" s="1"/>
  <c r="R1324" i="20"/>
  <c r="S1324" i="20" s="1"/>
  <c r="R1320" i="20"/>
  <c r="S1320" i="20" s="1"/>
  <c r="R1304" i="20"/>
  <c r="S1304" i="20" s="1"/>
  <c r="R1300" i="20"/>
  <c r="S1300" i="20" s="1"/>
  <c r="R1293" i="20"/>
  <c r="S1293" i="20" s="1"/>
  <c r="R1290" i="20"/>
  <c r="S1290" i="20" s="1"/>
  <c r="R1284" i="20"/>
  <c r="S1284" i="20" s="1"/>
  <c r="R1277" i="20"/>
  <c r="S1277" i="20" s="1"/>
  <c r="R1274" i="20"/>
  <c r="S1274" i="20" s="1"/>
  <c r="R1268" i="20"/>
  <c r="S1268" i="20" s="1"/>
  <c r="R1261" i="20"/>
  <c r="S1261" i="20" s="1"/>
  <c r="R1258" i="20"/>
  <c r="S1258" i="20" s="1"/>
  <c r="R1252" i="20"/>
  <c r="S1252" i="20" s="1"/>
  <c r="R1245" i="20"/>
  <c r="S1245" i="20" s="1"/>
  <c r="R1242" i="20"/>
  <c r="S1242" i="20" s="1"/>
  <c r="R1236" i="20"/>
  <c r="S1236" i="20" s="1"/>
  <c r="R1235" i="20"/>
  <c r="S1235" i="20" s="1"/>
  <c r="R1233" i="20"/>
  <c r="S1233" i="20" s="1"/>
  <c r="R1212" i="20"/>
  <c r="S1212" i="20" s="1"/>
  <c r="R1195" i="20"/>
  <c r="S1195" i="20" s="1"/>
  <c r="R1327" i="20"/>
  <c r="S1327" i="20" s="1"/>
  <c r="R1319" i="20"/>
  <c r="S1319" i="20" s="1"/>
  <c r="R1318" i="20"/>
  <c r="S1318" i="20" s="1"/>
  <c r="R1303" i="20"/>
  <c r="S1303" i="20" s="1"/>
  <c r="R1302" i="20"/>
  <c r="S1302" i="20" s="1"/>
  <c r="R1297" i="20"/>
  <c r="S1297" i="20" s="1"/>
  <c r="R1288" i="20"/>
  <c r="S1288" i="20" s="1"/>
  <c r="R1287" i="20"/>
  <c r="S1287" i="20" s="1"/>
  <c r="R1281" i="20"/>
  <c r="S1281" i="20" s="1"/>
  <c r="R1272" i="20"/>
  <c r="S1272" i="20" s="1"/>
  <c r="R1271" i="20"/>
  <c r="S1271" i="20" s="1"/>
  <c r="R1265" i="20"/>
  <c r="S1265" i="20" s="1"/>
  <c r="R1256" i="20"/>
  <c r="S1256" i="20" s="1"/>
  <c r="R1255" i="20"/>
  <c r="S1255" i="20" s="1"/>
  <c r="R1249" i="20"/>
  <c r="S1249" i="20" s="1"/>
  <c r="R1240" i="20"/>
  <c r="S1240" i="20" s="1"/>
  <c r="R1239" i="20"/>
  <c r="S1239" i="20" s="1"/>
  <c r="R1196" i="20"/>
  <c r="S1196" i="20" s="1"/>
  <c r="R1224" i="20"/>
  <c r="S1224" i="20" s="1"/>
  <c r="R1211" i="20"/>
  <c r="S1211" i="20" s="1"/>
  <c r="R1208" i="20"/>
  <c r="S1208" i="20" s="1"/>
  <c r="R1199" i="20"/>
  <c r="S1199" i="20" s="1"/>
  <c r="R1193" i="20"/>
  <c r="S1193" i="20" s="1"/>
  <c r="R1165" i="20"/>
  <c r="S1165" i="20" s="1"/>
  <c r="R1158" i="20"/>
  <c r="S1158" i="20" s="1"/>
  <c r="R1126" i="20"/>
  <c r="S1126" i="20" s="1"/>
  <c r="R1232" i="20"/>
  <c r="S1232" i="20" s="1"/>
  <c r="R1230" i="20"/>
  <c r="S1230" i="20" s="1"/>
  <c r="R1228" i="20"/>
  <c r="S1228" i="20" s="1"/>
  <c r="R1226" i="20"/>
  <c r="S1226" i="20" s="1"/>
  <c r="R1216" i="20"/>
  <c r="S1216" i="20" s="1"/>
  <c r="R1210" i="20"/>
  <c r="S1210" i="20" s="1"/>
  <c r="R1200" i="20"/>
  <c r="S1200" i="20" s="1"/>
  <c r="R1192" i="20"/>
  <c r="S1192" i="20" s="1"/>
  <c r="R1188" i="20"/>
  <c r="S1188" i="20" s="1"/>
  <c r="R1183" i="20"/>
  <c r="S1183" i="20" s="1"/>
  <c r="R1174" i="20"/>
  <c r="S1174" i="20" s="1"/>
  <c r="R1142" i="20"/>
  <c r="S1142" i="20" s="1"/>
  <c r="R1231" i="20"/>
  <c r="S1231" i="20" s="1"/>
  <c r="R1229" i="20"/>
  <c r="S1229" i="20" s="1"/>
  <c r="R1227" i="20"/>
  <c r="S1227" i="20" s="1"/>
  <c r="R1220" i="20"/>
  <c r="S1220" i="20" s="1"/>
  <c r="R1214" i="20"/>
  <c r="S1214" i="20" s="1"/>
  <c r="R1213" i="20"/>
  <c r="S1213" i="20" s="1"/>
  <c r="R1204" i="20"/>
  <c r="S1204" i="20" s="1"/>
  <c r="R1187" i="20"/>
  <c r="S1187" i="20" s="1"/>
  <c r="R1184" i="20"/>
  <c r="S1184" i="20" s="1"/>
  <c r="R1180" i="20"/>
  <c r="S1180" i="20" s="1"/>
  <c r="R1168" i="20"/>
  <c r="S1168" i="20" s="1"/>
  <c r="R1164" i="20"/>
  <c r="S1164" i="20" s="1"/>
  <c r="R1134" i="20"/>
  <c r="S1134" i="20" s="1"/>
  <c r="R1178" i="20"/>
  <c r="S1178" i="20" s="1"/>
  <c r="R1175" i="20"/>
  <c r="S1175" i="20" s="1"/>
  <c r="R1169" i="20"/>
  <c r="S1169" i="20" s="1"/>
  <c r="R1162" i="20"/>
  <c r="S1162" i="20" s="1"/>
  <c r="R1088" i="20"/>
  <c r="S1088" i="20" s="1"/>
  <c r="R1086" i="20"/>
  <c r="S1086" i="20" s="1"/>
  <c r="R1082" i="20"/>
  <c r="S1082" i="20" s="1"/>
  <c r="R1078" i="20"/>
  <c r="S1078" i="20" s="1"/>
  <c r="R1173" i="20"/>
  <c r="S1173" i="20" s="1"/>
  <c r="R1172" i="20"/>
  <c r="S1172" i="20" s="1"/>
  <c r="R1166" i="20"/>
  <c r="S1166" i="20" s="1"/>
  <c r="R1160" i="20"/>
  <c r="S1160" i="20" s="1"/>
  <c r="R1159" i="20"/>
  <c r="S1159" i="20" s="1"/>
  <c r="R1104" i="20"/>
  <c r="S1104" i="20" s="1"/>
  <c r="R1102" i="20"/>
  <c r="S1102" i="20" s="1"/>
  <c r="R1098" i="20"/>
  <c r="S1098" i="20" s="1"/>
  <c r="R1094" i="20"/>
  <c r="S1094" i="20" s="1"/>
  <c r="R1075" i="20"/>
  <c r="S1075" i="20" s="1"/>
  <c r="R1068" i="20"/>
  <c r="S1068" i="20" s="1"/>
  <c r="R1177" i="20"/>
  <c r="S1177" i="20" s="1"/>
  <c r="R1176" i="20"/>
  <c r="S1176" i="20" s="1"/>
  <c r="R1170" i="20"/>
  <c r="S1170" i="20" s="1"/>
  <c r="R1161" i="20"/>
  <c r="S1161" i="20" s="1"/>
  <c r="R1154" i="20"/>
  <c r="S1154" i="20" s="1"/>
  <c r="R1146" i="20"/>
  <c r="S1146" i="20" s="1"/>
  <c r="R1138" i="20"/>
  <c r="S1138" i="20" s="1"/>
  <c r="R1130" i="20"/>
  <c r="S1130" i="20" s="1"/>
  <c r="R1122" i="20"/>
  <c r="S1122" i="20" s="1"/>
  <c r="R1114" i="20"/>
  <c r="S1114" i="20" s="1"/>
  <c r="R1110" i="20"/>
  <c r="S1110" i="20" s="1"/>
  <c r="R1091" i="20"/>
  <c r="S1091" i="20" s="1"/>
  <c r="R1073" i="20"/>
  <c r="S1073" i="20" s="1"/>
  <c r="R1060" i="20"/>
  <c r="S1060" i="20" s="1"/>
  <c r="R1065" i="20"/>
  <c r="S1065" i="20" s="1"/>
  <c r="R1109" i="20"/>
  <c r="S1109" i="20" s="1"/>
  <c r="R1099" i="20"/>
  <c r="S1099" i="20" s="1"/>
  <c r="R1093" i="20"/>
  <c r="S1093" i="20" s="1"/>
  <c r="R1083" i="20"/>
  <c r="S1083" i="20" s="1"/>
  <c r="R1077" i="20"/>
  <c r="S1077" i="20" s="1"/>
  <c r="R1074" i="20"/>
  <c r="S1074" i="20" s="1"/>
  <c r="R1069" i="20"/>
  <c r="S1069" i="20" s="1"/>
  <c r="R1041" i="20"/>
  <c r="S1041" i="20" s="1"/>
  <c r="R1037" i="20"/>
  <c r="S1037" i="20" s="1"/>
  <c r="R1032" i="20"/>
  <c r="S1032" i="20" s="1"/>
  <c r="R1025" i="20"/>
  <c r="S1025" i="20" s="1"/>
  <c r="R1016" i="20"/>
  <c r="S1016" i="20" s="1"/>
  <c r="R1009" i="20"/>
  <c r="S1009" i="20" s="1"/>
  <c r="R1157" i="20"/>
  <c r="S1157" i="20" s="1"/>
  <c r="R1155" i="20"/>
  <c r="S1155" i="20" s="1"/>
  <c r="R1153" i="20"/>
  <c r="S1153" i="20" s="1"/>
  <c r="R1151" i="20"/>
  <c r="S1151" i="20" s="1"/>
  <c r="R1149" i="20"/>
  <c r="S1149" i="20" s="1"/>
  <c r="R1147" i="20"/>
  <c r="S1147" i="20" s="1"/>
  <c r="R1145" i="20"/>
  <c r="S1145" i="20" s="1"/>
  <c r="R1143" i="20"/>
  <c r="S1143" i="20" s="1"/>
  <c r="R1141" i="20"/>
  <c r="S1141" i="20" s="1"/>
  <c r="R1139" i="20"/>
  <c r="S1139" i="20" s="1"/>
  <c r="R1137" i="20"/>
  <c r="S1137" i="20" s="1"/>
  <c r="R1135" i="20"/>
  <c r="S1135" i="20" s="1"/>
  <c r="R1133" i="20"/>
  <c r="S1133" i="20" s="1"/>
  <c r="R1131" i="20"/>
  <c r="S1131" i="20" s="1"/>
  <c r="R1129" i="20"/>
  <c r="S1129" i="20" s="1"/>
  <c r="R1127" i="20"/>
  <c r="S1127" i="20" s="1"/>
  <c r="R1125" i="20"/>
  <c r="S1125" i="20" s="1"/>
  <c r="R1123" i="20"/>
  <c r="S1123" i="20" s="1"/>
  <c r="R1121" i="20"/>
  <c r="S1121" i="20" s="1"/>
  <c r="R1119" i="20"/>
  <c r="S1119" i="20" s="1"/>
  <c r="R1117" i="20"/>
  <c r="S1117" i="20" s="1"/>
  <c r="R1115" i="20"/>
  <c r="S1115" i="20" s="1"/>
  <c r="R1106" i="20"/>
  <c r="S1106" i="20" s="1"/>
  <c r="R1103" i="20"/>
  <c r="S1103" i="20" s="1"/>
  <c r="R1090" i="20"/>
  <c r="S1090" i="20" s="1"/>
  <c r="R1087" i="20"/>
  <c r="S1087" i="20" s="1"/>
  <c r="R1070" i="20"/>
  <c r="S1070" i="20" s="1"/>
  <c r="R1058" i="20"/>
  <c r="S1058" i="20" s="1"/>
  <c r="R1056" i="20"/>
  <c r="S1056" i="20" s="1"/>
  <c r="R1052" i="20"/>
  <c r="S1052" i="20" s="1"/>
  <c r="R1048" i="20"/>
  <c r="S1048" i="20" s="1"/>
  <c r="R1044" i="20"/>
  <c r="S1044" i="20" s="1"/>
  <c r="R1033" i="20"/>
  <c r="S1033" i="20" s="1"/>
  <c r="R1004" i="20"/>
  <c r="S1004" i="20" s="1"/>
  <c r="R1018" i="20"/>
  <c r="S1018" i="20" s="1"/>
  <c r="R1017" i="20"/>
  <c r="S1017" i="20" s="1"/>
  <c r="R1008" i="20"/>
  <c r="S1008" i="20" s="1"/>
  <c r="R1001" i="20"/>
  <c r="S1001" i="20" s="1"/>
  <c r="R1111" i="20"/>
  <c r="S1111" i="20" s="1"/>
  <c r="R1105" i="20"/>
  <c r="S1105" i="20" s="1"/>
  <c r="R1095" i="20"/>
  <c r="S1095" i="20" s="1"/>
  <c r="R1089" i="20"/>
  <c r="S1089" i="20" s="1"/>
  <c r="R1079" i="20"/>
  <c r="S1079" i="20" s="1"/>
  <c r="R1066" i="20"/>
  <c r="S1066" i="20" s="1"/>
  <c r="R1062" i="20"/>
  <c r="S1062" i="20" s="1"/>
  <c r="R1024" i="20"/>
  <c r="S1024" i="20" s="1"/>
  <c r="R1012" i="20"/>
  <c r="S1012" i="20" s="1"/>
  <c r="R1040" i="20"/>
  <c r="S1040" i="20" s="1"/>
  <c r="R1036" i="20"/>
  <c r="S1036" i="20" s="1"/>
  <c r="R1013" i="20"/>
  <c r="S1013" i="20" s="1"/>
  <c r="R1005" i="20"/>
  <c r="S1005" i="20" s="1"/>
  <c r="R1054" i="20"/>
  <c r="S1054" i="20" s="1"/>
  <c r="R1050" i="20"/>
  <c r="S1050" i="20" s="1"/>
  <c r="R1046" i="20"/>
  <c r="S1046" i="20" s="1"/>
  <c r="R1042" i="20"/>
  <c r="S1042" i="20" s="1"/>
  <c r="R1021" i="20"/>
  <c r="S1021" i="20" s="1"/>
  <c r="R1057" i="20"/>
  <c r="S1057" i="20" s="1"/>
  <c r="R1053" i="20"/>
  <c r="S1053" i="20" s="1"/>
  <c r="R1049" i="20"/>
  <c r="S1049" i="20" s="1"/>
  <c r="R1045" i="20"/>
  <c r="S1045" i="20" s="1"/>
  <c r="R1026" i="20"/>
  <c r="S1026" i="20" s="1"/>
  <c r="R1038" i="20"/>
  <c r="S1038" i="20" s="1"/>
  <c r="R1034" i="20"/>
  <c r="S1034" i="20" s="1"/>
  <c r="R1014" i="20"/>
  <c r="S1014" i="20" s="1"/>
  <c r="R1010" i="20"/>
  <c r="S1010" i="20" s="1"/>
  <c r="R1006" i="20"/>
  <c r="S1006" i="20" s="1"/>
  <c r="R1002" i="20"/>
  <c r="S1002" i="20" s="1"/>
  <c r="R1029" i="20"/>
  <c r="S1029" i="20" s="1"/>
  <c r="J14" i="3" l="1"/>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13" i="3"/>
  <c r="AD45" i="20" l="1"/>
  <c r="AB17" i="20" l="1"/>
  <c r="AB18" i="20"/>
  <c r="AB19" i="20"/>
  <c r="AB20" i="20"/>
  <c r="AB21" i="20"/>
  <c r="AB22" i="20"/>
  <c r="AB23" i="20"/>
  <c r="AB24" i="20"/>
  <c r="AB25" i="20"/>
  <c r="AB26" i="20"/>
  <c r="AB27" i="20"/>
  <c r="AB28" i="20"/>
  <c r="AB29" i="20"/>
  <c r="AB30" i="20"/>
  <c r="AB31" i="20"/>
  <c r="AB32" i="20"/>
  <c r="AB33" i="20"/>
  <c r="AB34" i="20"/>
  <c r="AB35" i="20"/>
  <c r="AB36" i="20"/>
  <c r="AB37" i="20"/>
  <c r="AB38" i="20"/>
  <c r="AB39" i="20"/>
  <c r="AB40" i="20"/>
  <c r="AB41" i="20"/>
  <c r="AB42" i="20"/>
  <c r="AB43" i="20"/>
  <c r="AB44" i="20"/>
  <c r="AB45" i="20"/>
  <c r="AB46" i="20"/>
  <c r="AB47" i="20"/>
  <c r="AB48" i="20"/>
  <c r="AB49" i="20"/>
  <c r="AB50" i="20"/>
  <c r="AB51" i="20"/>
  <c r="AB52" i="20"/>
  <c r="AB53" i="20"/>
  <c r="AB54" i="20"/>
  <c r="AB55" i="20"/>
  <c r="AB56" i="20"/>
  <c r="AB57" i="20"/>
  <c r="AB58" i="20"/>
  <c r="AB59" i="20"/>
  <c r="AB60" i="20"/>
  <c r="AB61" i="20"/>
  <c r="AB62" i="20"/>
  <c r="AB63" i="20"/>
  <c r="AB64" i="20"/>
  <c r="AB65" i="20"/>
  <c r="AB66" i="20"/>
  <c r="AB67" i="20"/>
  <c r="AB68" i="20"/>
  <c r="AB69" i="20"/>
  <c r="AB70" i="20"/>
  <c r="AB71" i="20"/>
  <c r="AB72" i="20"/>
  <c r="AB73" i="20"/>
  <c r="AB74" i="20"/>
  <c r="AB75" i="20"/>
  <c r="AB76" i="20"/>
  <c r="AB77" i="20"/>
  <c r="AB78" i="20"/>
  <c r="AB79" i="20"/>
  <c r="AB80" i="20"/>
  <c r="AB81" i="20"/>
  <c r="AB82" i="20"/>
  <c r="AB83" i="20"/>
  <c r="AB84" i="20"/>
  <c r="AB85" i="20"/>
  <c r="AB86" i="20"/>
  <c r="AB87" i="20"/>
  <c r="AB88" i="20"/>
  <c r="AB89" i="20"/>
  <c r="AB90" i="20"/>
  <c r="AB91" i="20"/>
  <c r="AB92" i="20"/>
  <c r="AB93" i="20"/>
  <c r="AB94" i="20"/>
  <c r="AB95" i="20"/>
  <c r="AB96" i="20"/>
  <c r="AB97" i="20"/>
  <c r="AB98" i="20"/>
  <c r="AB99" i="20"/>
  <c r="AB100" i="20"/>
  <c r="AB101" i="20"/>
  <c r="AB102" i="20"/>
  <c r="AB103" i="20"/>
  <c r="AB104" i="20"/>
  <c r="AB105" i="20"/>
  <c r="AB106" i="20"/>
  <c r="AB107" i="20"/>
  <c r="AB108" i="20"/>
  <c r="AB109" i="20"/>
  <c r="AB110" i="20"/>
  <c r="AB111" i="20"/>
  <c r="AB112" i="20"/>
  <c r="AB113" i="20"/>
  <c r="AB114" i="20"/>
  <c r="AB115" i="20"/>
  <c r="AB116" i="20"/>
  <c r="AB117" i="20"/>
  <c r="AB118" i="20"/>
  <c r="AB119" i="20"/>
  <c r="AB120" i="20"/>
  <c r="AB121" i="20"/>
  <c r="AB122" i="20"/>
  <c r="AB123" i="20"/>
  <c r="AB124" i="20"/>
  <c r="AB125" i="20"/>
  <c r="AB126" i="20"/>
  <c r="AB127" i="20"/>
  <c r="AB128" i="20"/>
  <c r="AB129" i="20"/>
  <c r="AB130" i="20"/>
  <c r="AB131" i="20"/>
  <c r="AB132" i="20"/>
  <c r="AB133" i="20"/>
  <c r="AB134" i="20"/>
  <c r="AB135" i="20"/>
  <c r="AB136" i="20"/>
  <c r="AB137" i="20"/>
  <c r="AB138" i="20"/>
  <c r="AB139" i="20"/>
  <c r="AB140" i="20"/>
  <c r="AB141" i="20"/>
  <c r="AB142" i="20"/>
  <c r="AB143" i="20"/>
  <c r="AB144" i="20"/>
  <c r="AB145" i="20"/>
  <c r="AB146" i="20"/>
  <c r="AB147" i="20"/>
  <c r="AB148" i="20"/>
  <c r="AB149" i="20"/>
  <c r="AB150" i="20"/>
  <c r="AB151" i="20"/>
  <c r="AB152" i="20"/>
  <c r="AB153" i="20"/>
  <c r="AB154" i="20"/>
  <c r="AB155" i="20"/>
  <c r="AB156" i="20"/>
  <c r="AB157" i="20"/>
  <c r="AB158" i="20"/>
  <c r="AB159" i="20"/>
  <c r="AB160" i="20"/>
  <c r="AB161" i="20"/>
  <c r="AB162" i="20"/>
  <c r="AB163" i="20"/>
  <c r="AB164" i="20"/>
  <c r="AB165" i="20"/>
  <c r="AB166" i="20"/>
  <c r="AB167" i="20"/>
  <c r="AB168" i="20"/>
  <c r="AB169" i="20"/>
  <c r="AB170" i="20"/>
  <c r="AB171" i="20"/>
  <c r="AB172" i="20"/>
  <c r="AB173" i="20"/>
  <c r="AB174" i="20"/>
  <c r="AB175" i="20"/>
  <c r="AB176" i="20"/>
  <c r="AB177" i="20"/>
  <c r="AB178" i="20"/>
  <c r="AB179" i="20"/>
  <c r="AB180" i="20"/>
  <c r="AB181" i="20"/>
  <c r="AB182" i="20"/>
  <c r="AB183" i="20"/>
  <c r="AB184" i="20"/>
  <c r="AB185" i="20"/>
  <c r="AB186" i="20"/>
  <c r="AB187" i="20"/>
  <c r="AB188" i="20"/>
  <c r="AB189" i="20"/>
  <c r="AB190" i="20"/>
  <c r="AB191" i="20"/>
  <c r="AB192" i="20"/>
  <c r="AB193" i="20"/>
  <c r="AB194" i="20"/>
  <c r="AB195" i="20"/>
  <c r="AB196" i="20"/>
  <c r="AB197" i="20"/>
  <c r="AB198" i="20"/>
  <c r="AB199" i="20"/>
  <c r="AB200" i="20"/>
  <c r="AB201" i="20"/>
  <c r="AB202" i="20"/>
  <c r="AB203" i="20"/>
  <c r="AB204" i="20"/>
  <c r="AB205" i="20"/>
  <c r="AB206" i="20"/>
  <c r="AB207" i="20"/>
  <c r="AB208" i="20"/>
  <c r="AB209" i="20"/>
  <c r="AB210" i="20"/>
  <c r="AB211" i="20"/>
  <c r="AB212" i="20"/>
  <c r="AB213" i="20"/>
  <c r="AB214" i="20"/>
  <c r="AB215" i="20"/>
  <c r="AB216" i="20"/>
  <c r="AB217" i="20"/>
  <c r="AB218" i="20"/>
  <c r="AB219" i="20"/>
  <c r="AB220" i="20"/>
  <c r="AB221" i="20"/>
  <c r="AB222" i="20"/>
  <c r="AB223" i="20"/>
  <c r="AB224" i="20"/>
  <c r="AB225" i="20"/>
  <c r="AB226" i="20"/>
  <c r="AB227" i="20"/>
  <c r="AB228" i="20"/>
  <c r="AB229" i="20"/>
  <c r="AB230" i="20"/>
  <c r="AB231" i="20"/>
  <c r="AB232" i="20"/>
  <c r="AB233" i="20"/>
  <c r="AB234" i="20"/>
  <c r="AB235" i="20"/>
  <c r="AB236" i="20"/>
  <c r="AB237" i="20"/>
  <c r="AB238" i="20"/>
  <c r="AB239" i="20"/>
  <c r="AB240" i="20"/>
  <c r="AB241" i="20"/>
  <c r="AB242" i="20"/>
  <c r="AB243" i="20"/>
  <c r="AB244" i="20"/>
  <c r="AB245" i="20"/>
  <c r="AB246" i="20"/>
  <c r="AB247" i="20"/>
  <c r="AB248" i="20"/>
  <c r="AB249" i="20"/>
  <c r="AB250" i="20"/>
  <c r="AB251" i="20"/>
  <c r="AB252" i="20"/>
  <c r="AB253" i="20"/>
  <c r="AB254" i="20"/>
  <c r="AB255" i="20"/>
  <c r="AB256" i="20"/>
  <c r="AB257" i="20"/>
  <c r="AB258" i="20"/>
  <c r="AB259" i="20"/>
  <c r="AB260" i="20"/>
  <c r="AB261" i="20"/>
  <c r="AB262" i="20"/>
  <c r="AB263" i="20"/>
  <c r="AB264" i="20"/>
  <c r="AB265" i="20"/>
  <c r="AB266" i="20"/>
  <c r="AB267" i="20"/>
  <c r="AB268" i="20"/>
  <c r="AB269" i="20"/>
  <c r="AB270" i="20"/>
  <c r="AB271" i="20"/>
  <c r="AB272" i="20"/>
  <c r="AB273" i="20"/>
  <c r="AB274" i="20"/>
  <c r="AB275" i="20"/>
  <c r="AB276" i="20"/>
  <c r="AB277" i="20"/>
  <c r="AB278" i="20"/>
  <c r="AB279" i="20"/>
  <c r="AB280" i="20"/>
  <c r="AB281" i="20"/>
  <c r="AB282" i="20"/>
  <c r="AB283" i="20"/>
  <c r="AB284" i="20"/>
  <c r="AB285" i="20"/>
  <c r="AB286" i="20"/>
  <c r="AB287" i="20"/>
  <c r="AB288" i="20"/>
  <c r="AB289" i="20"/>
  <c r="AB290" i="20"/>
  <c r="AB291" i="20"/>
  <c r="AB292" i="20"/>
  <c r="AB293" i="20"/>
  <c r="AB294" i="20"/>
  <c r="AB295" i="20"/>
  <c r="AB296" i="20"/>
  <c r="AB297" i="20"/>
  <c r="AB298" i="20"/>
  <c r="AB299" i="20"/>
  <c r="AB300" i="20"/>
  <c r="AB301" i="20"/>
  <c r="AB302" i="20"/>
  <c r="AB303" i="20"/>
  <c r="AB304" i="20"/>
  <c r="AB305" i="20"/>
  <c r="AB306" i="20"/>
  <c r="AB307" i="20"/>
  <c r="AB308" i="20"/>
  <c r="AB309" i="20"/>
  <c r="AB310" i="20"/>
  <c r="AB311" i="20"/>
  <c r="AB312" i="20"/>
  <c r="AB313" i="20"/>
  <c r="AB314" i="20"/>
  <c r="AB315" i="20"/>
  <c r="AB316" i="20"/>
  <c r="AB317" i="20"/>
  <c r="AB318" i="20"/>
  <c r="AB319" i="20"/>
  <c r="AB320" i="20"/>
  <c r="AB321" i="20"/>
  <c r="AB322" i="20"/>
  <c r="AB323" i="20"/>
  <c r="AB324" i="20"/>
  <c r="AB325" i="20"/>
  <c r="AB326" i="20"/>
  <c r="AB327" i="20"/>
  <c r="AB328" i="20"/>
  <c r="AB329" i="20"/>
  <c r="AB330" i="20"/>
  <c r="AB331" i="20"/>
  <c r="AB332" i="20"/>
  <c r="AB333" i="20"/>
  <c r="AB334" i="20"/>
  <c r="AB335" i="20"/>
  <c r="AB336" i="20"/>
  <c r="AB337" i="20"/>
  <c r="AB338" i="20"/>
  <c r="AB339" i="20"/>
  <c r="AB340" i="20"/>
  <c r="AB341" i="20"/>
  <c r="AB342" i="20"/>
  <c r="AB343" i="20"/>
  <c r="AB344" i="20"/>
  <c r="AB345" i="20"/>
  <c r="AB346" i="20"/>
  <c r="AB347" i="20"/>
  <c r="AB348" i="20"/>
  <c r="AB349" i="20"/>
  <c r="AB350" i="20"/>
  <c r="AB351" i="20"/>
  <c r="AB352" i="20"/>
  <c r="AB353" i="20"/>
  <c r="AB354" i="20"/>
  <c r="AB355" i="20"/>
  <c r="AB356" i="20"/>
  <c r="AB357" i="20"/>
  <c r="AB358" i="20"/>
  <c r="AB359" i="20"/>
  <c r="AB360" i="20"/>
  <c r="AB361" i="20"/>
  <c r="AB362" i="20"/>
  <c r="AB363" i="20"/>
  <c r="AB364" i="20"/>
  <c r="AB365" i="20"/>
  <c r="AB366" i="20"/>
  <c r="AB367" i="20"/>
  <c r="AB368" i="20"/>
  <c r="AB369" i="20"/>
  <c r="AB370" i="20"/>
  <c r="AB371" i="20"/>
  <c r="AB372" i="20"/>
  <c r="AB373" i="20"/>
  <c r="AB374" i="20"/>
  <c r="AB375" i="20"/>
  <c r="AB376" i="20"/>
  <c r="AB377" i="20"/>
  <c r="AB378" i="20"/>
  <c r="AB379" i="20"/>
  <c r="AB380" i="20"/>
  <c r="AB381" i="20"/>
  <c r="AB382" i="20"/>
  <c r="AB383" i="20"/>
  <c r="AB384" i="20"/>
  <c r="AB385" i="20"/>
  <c r="AB386" i="20"/>
  <c r="AB387" i="20"/>
  <c r="AB388" i="20"/>
  <c r="AB389" i="20"/>
  <c r="AB390" i="20"/>
  <c r="AB391" i="20"/>
  <c r="AB392" i="20"/>
  <c r="AB393" i="20"/>
  <c r="AB394" i="20"/>
  <c r="AB395" i="20"/>
  <c r="AB396" i="20"/>
  <c r="AB397" i="20"/>
  <c r="AB398" i="20"/>
  <c r="AB399" i="20"/>
  <c r="AB400" i="20"/>
  <c r="AB401" i="20"/>
  <c r="AB402" i="20"/>
  <c r="AB403" i="20"/>
  <c r="AB404" i="20"/>
  <c r="AB405" i="20"/>
  <c r="AB406" i="20"/>
  <c r="AB407" i="20"/>
  <c r="AB408" i="20"/>
  <c r="AB409" i="20"/>
  <c r="AB410" i="20"/>
  <c r="AB411" i="20"/>
  <c r="AB412" i="20"/>
  <c r="AB413" i="20"/>
  <c r="AB414" i="20"/>
  <c r="AB415" i="20"/>
  <c r="AB416" i="20"/>
  <c r="AB417" i="20"/>
  <c r="AB418" i="20"/>
  <c r="AB419" i="20"/>
  <c r="AB420" i="20"/>
  <c r="AB421" i="20"/>
  <c r="AB422" i="20"/>
  <c r="AB423" i="20"/>
  <c r="AB424" i="20"/>
  <c r="AB425" i="20"/>
  <c r="AB426" i="20"/>
  <c r="AB427" i="20"/>
  <c r="AB428" i="20"/>
  <c r="AB429" i="20"/>
  <c r="AB430" i="20"/>
  <c r="AB431" i="20"/>
  <c r="AB432" i="20"/>
  <c r="AB433" i="20"/>
  <c r="AB434" i="20"/>
  <c r="AB435" i="20"/>
  <c r="AB436" i="20"/>
  <c r="AB437" i="20"/>
  <c r="AB438" i="20"/>
  <c r="AB439" i="20"/>
  <c r="AB440" i="20"/>
  <c r="AB441" i="20"/>
  <c r="AB442" i="20"/>
  <c r="AB443" i="20"/>
  <c r="AB444" i="20"/>
  <c r="AB445" i="20"/>
  <c r="AB446" i="20"/>
  <c r="AB447" i="20"/>
  <c r="AB448" i="20"/>
  <c r="AB449" i="20"/>
  <c r="AB450" i="20"/>
  <c r="AB451" i="20"/>
  <c r="AB452" i="20"/>
  <c r="AB453" i="20"/>
  <c r="AB454" i="20"/>
  <c r="AB455" i="20"/>
  <c r="AB456" i="20"/>
  <c r="AB457" i="20"/>
  <c r="AB458" i="20"/>
  <c r="AB459" i="20"/>
  <c r="AB460" i="20"/>
  <c r="AB461" i="20"/>
  <c r="AB462" i="20"/>
  <c r="AB463" i="20"/>
  <c r="AB464" i="20"/>
  <c r="AB465" i="20"/>
  <c r="AB466" i="20"/>
  <c r="AB467" i="20"/>
  <c r="AB468" i="20"/>
  <c r="AB469" i="20"/>
  <c r="AB470" i="20"/>
  <c r="AB471" i="20"/>
  <c r="AB472" i="20"/>
  <c r="AB473" i="20"/>
  <c r="AB474" i="20"/>
  <c r="AB475" i="20"/>
  <c r="AB476" i="20"/>
  <c r="AB477" i="20"/>
  <c r="AB478" i="20"/>
  <c r="AB479" i="20"/>
  <c r="AB480" i="20"/>
  <c r="AB481" i="20"/>
  <c r="AB482" i="20"/>
  <c r="AB483" i="20"/>
  <c r="AB484" i="20"/>
  <c r="AB485" i="20"/>
  <c r="AB486" i="20"/>
  <c r="AB487" i="20"/>
  <c r="AB488" i="20"/>
  <c r="AB489" i="20"/>
  <c r="AB490" i="20"/>
  <c r="AB491" i="20"/>
  <c r="AB492" i="20"/>
  <c r="AB493" i="20"/>
  <c r="AB494" i="20"/>
  <c r="AB495" i="20"/>
  <c r="AB496" i="20"/>
  <c r="AB497" i="20"/>
  <c r="AB498" i="20"/>
  <c r="AB499" i="20"/>
  <c r="AB500" i="20"/>
  <c r="AB501" i="20"/>
  <c r="AB502" i="20"/>
  <c r="AB503" i="20"/>
  <c r="AB504" i="20"/>
  <c r="AB505" i="20"/>
  <c r="AB506" i="20"/>
  <c r="AB507" i="20"/>
  <c r="AB508" i="20"/>
  <c r="AB509" i="20"/>
  <c r="AB510" i="20"/>
  <c r="AB511" i="20"/>
  <c r="AB512" i="20"/>
  <c r="AB513" i="20"/>
  <c r="AB514" i="20"/>
  <c r="AB515" i="20"/>
  <c r="AB516" i="20"/>
  <c r="AB517" i="20"/>
  <c r="AB518" i="20"/>
  <c r="AB519" i="20"/>
  <c r="AB520" i="20"/>
  <c r="AB521" i="20"/>
  <c r="AB522" i="20"/>
  <c r="AB523" i="20"/>
  <c r="AB524" i="20"/>
  <c r="AB525" i="20"/>
  <c r="AB526" i="20"/>
  <c r="AB527" i="20"/>
  <c r="AB528" i="20"/>
  <c r="AB529" i="20"/>
  <c r="AB530" i="20"/>
  <c r="AB531" i="20"/>
  <c r="AB532" i="20"/>
  <c r="AB533" i="20"/>
  <c r="AB534" i="20"/>
  <c r="AB535" i="20"/>
  <c r="AB536" i="20"/>
  <c r="AB537" i="20"/>
  <c r="AB538" i="20"/>
  <c r="AB539" i="20"/>
  <c r="AB540" i="20"/>
  <c r="AB541" i="20"/>
  <c r="AB542" i="20"/>
  <c r="AB543" i="20"/>
  <c r="AB544" i="20"/>
  <c r="AB545" i="20"/>
  <c r="AB546" i="20"/>
  <c r="AB547" i="20"/>
  <c r="AB548" i="20"/>
  <c r="AB549" i="20"/>
  <c r="AB550" i="20"/>
  <c r="AB551" i="20"/>
  <c r="AB552" i="20"/>
  <c r="AB553" i="20"/>
  <c r="AB554" i="20"/>
  <c r="AB555" i="20"/>
  <c r="AB556" i="20"/>
  <c r="AB557" i="20"/>
  <c r="AB558" i="20"/>
  <c r="AB559" i="20"/>
  <c r="AB560" i="20"/>
  <c r="AB561" i="20"/>
  <c r="AB562" i="20"/>
  <c r="AB563" i="20"/>
  <c r="AB564" i="20"/>
  <c r="AB565" i="20"/>
  <c r="AB566" i="20"/>
  <c r="AB567" i="20"/>
  <c r="AB568" i="20"/>
  <c r="AB569" i="20"/>
  <c r="AB570" i="20"/>
  <c r="AB571" i="20"/>
  <c r="AB572" i="20"/>
  <c r="AB573" i="20"/>
  <c r="AB574" i="20"/>
  <c r="AB575" i="20"/>
  <c r="AB576" i="20"/>
  <c r="AB577" i="20"/>
  <c r="AB578" i="20"/>
  <c r="AB579" i="20"/>
  <c r="AB580" i="20"/>
  <c r="AB581" i="20"/>
  <c r="AB582" i="20"/>
  <c r="AB583" i="20"/>
  <c r="AB584" i="20"/>
  <c r="AB585" i="20"/>
  <c r="AB586" i="20"/>
  <c r="AB587" i="20"/>
  <c r="AB588" i="20"/>
  <c r="AB589" i="20"/>
  <c r="AB590" i="20"/>
  <c r="AB591" i="20"/>
  <c r="AB592" i="20"/>
  <c r="AB593" i="20"/>
  <c r="AB594" i="20"/>
  <c r="AB595" i="20"/>
  <c r="AB596" i="20"/>
  <c r="AB597" i="20"/>
  <c r="AB598" i="20"/>
  <c r="AB599" i="20"/>
  <c r="AB600" i="20"/>
  <c r="AB601" i="20"/>
  <c r="AB602" i="20"/>
  <c r="AB603" i="20"/>
  <c r="AB604" i="20"/>
  <c r="AB605" i="20"/>
  <c r="AB606" i="20"/>
  <c r="AB607" i="20"/>
  <c r="AB608" i="20"/>
  <c r="AB609" i="20"/>
  <c r="AB610" i="20"/>
  <c r="AB611" i="20"/>
  <c r="AB612" i="20"/>
  <c r="AB613" i="20"/>
  <c r="AB614" i="20"/>
  <c r="AB615" i="20"/>
  <c r="AB616" i="20"/>
  <c r="AB617" i="20"/>
  <c r="AB618" i="20"/>
  <c r="AB619" i="20"/>
  <c r="AB620" i="20"/>
  <c r="AB621" i="20"/>
  <c r="AB622" i="20"/>
  <c r="AB623" i="20"/>
  <c r="AB624" i="20"/>
  <c r="AB625" i="20"/>
  <c r="AB626" i="20"/>
  <c r="AB627" i="20"/>
  <c r="AB628" i="20"/>
  <c r="AB629" i="20"/>
  <c r="AB630" i="20"/>
  <c r="AB631" i="20"/>
  <c r="AB632" i="20"/>
  <c r="AB633" i="20"/>
  <c r="AB634" i="20"/>
  <c r="AB635" i="20"/>
  <c r="AB636" i="20"/>
  <c r="AB637" i="20"/>
  <c r="AB638" i="20"/>
  <c r="AB639" i="20"/>
  <c r="AB640" i="20"/>
  <c r="AB641" i="20"/>
  <c r="AB642" i="20"/>
  <c r="AB643" i="20"/>
  <c r="AB644" i="20"/>
  <c r="AB645" i="20"/>
  <c r="AB646" i="20"/>
  <c r="AB647" i="20"/>
  <c r="AB648" i="20"/>
  <c r="AB649" i="20"/>
  <c r="AB650" i="20"/>
  <c r="AB651" i="20"/>
  <c r="AB652" i="20"/>
  <c r="AB653" i="20"/>
  <c r="AB654" i="20"/>
  <c r="AB655" i="20"/>
  <c r="AB656" i="20"/>
  <c r="AB657" i="20"/>
  <c r="AB658" i="20"/>
  <c r="AB659" i="20"/>
  <c r="AB660" i="20"/>
  <c r="AB661" i="20"/>
  <c r="AB662" i="20"/>
  <c r="AB663" i="20"/>
  <c r="AB664" i="20"/>
  <c r="AB665" i="20"/>
  <c r="AB666" i="20"/>
  <c r="AB667" i="20"/>
  <c r="AB668" i="20"/>
  <c r="AB669" i="20"/>
  <c r="AB670" i="20"/>
  <c r="AB671" i="20"/>
  <c r="AB672" i="20"/>
  <c r="AB673" i="20"/>
  <c r="AB674" i="20"/>
  <c r="AB675" i="20"/>
  <c r="AB676" i="20"/>
  <c r="AB677" i="20"/>
  <c r="AB678" i="20"/>
  <c r="AB679" i="20"/>
  <c r="AB680" i="20"/>
  <c r="AB681" i="20"/>
  <c r="AB682" i="20"/>
  <c r="AB683" i="20"/>
  <c r="AB684" i="20"/>
  <c r="AB685" i="20"/>
  <c r="AB686" i="20"/>
  <c r="AB687" i="20"/>
  <c r="AB688" i="20"/>
  <c r="AB689" i="20"/>
  <c r="AB690" i="20"/>
  <c r="AB691" i="20"/>
  <c r="AB692" i="20"/>
  <c r="AB693" i="20"/>
  <c r="AB694" i="20"/>
  <c r="AB695" i="20"/>
  <c r="AB696" i="20"/>
  <c r="AB697" i="20"/>
  <c r="AB698" i="20"/>
  <c r="AB699" i="20"/>
  <c r="AB700" i="20"/>
  <c r="AB701" i="20"/>
  <c r="AB702" i="20"/>
  <c r="AB703" i="20"/>
  <c r="AB704" i="20"/>
  <c r="AB705" i="20"/>
  <c r="AB706" i="20"/>
  <c r="AB707" i="20"/>
  <c r="AB708" i="20"/>
  <c r="AB709" i="20"/>
  <c r="AB710" i="20"/>
  <c r="AB711" i="20"/>
  <c r="AB712" i="20"/>
  <c r="AB713" i="20"/>
  <c r="AB714" i="20"/>
  <c r="AB715" i="20"/>
  <c r="AB716" i="20"/>
  <c r="AB717" i="20"/>
  <c r="AB718" i="20"/>
  <c r="AB719" i="20"/>
  <c r="AB720" i="20"/>
  <c r="AB721" i="20"/>
  <c r="AB722" i="20"/>
  <c r="AB723" i="20"/>
  <c r="AB724" i="20"/>
  <c r="AB725" i="20"/>
  <c r="AB726" i="20"/>
  <c r="AB727" i="20"/>
  <c r="AB728" i="20"/>
  <c r="AB729" i="20"/>
  <c r="AB730" i="20"/>
  <c r="AB731" i="20"/>
  <c r="AB732" i="20"/>
  <c r="AB733" i="20"/>
  <c r="AB734" i="20"/>
  <c r="AB735" i="20"/>
  <c r="AB736" i="20"/>
  <c r="AB737" i="20"/>
  <c r="AB738" i="20"/>
  <c r="AB739" i="20"/>
  <c r="AB740" i="20"/>
  <c r="AB741" i="20"/>
  <c r="AB742" i="20"/>
  <c r="AB743" i="20"/>
  <c r="AB744" i="20"/>
  <c r="AB745" i="20"/>
  <c r="AB746" i="20"/>
  <c r="AB747" i="20"/>
  <c r="AB748" i="20"/>
  <c r="AB749" i="20"/>
  <c r="AB750" i="20"/>
  <c r="AB751" i="20"/>
  <c r="AB752" i="20"/>
  <c r="AB753" i="20"/>
  <c r="AB754" i="20"/>
  <c r="AB755" i="20"/>
  <c r="AB756" i="20"/>
  <c r="AB757" i="20"/>
  <c r="AB758" i="20"/>
  <c r="AB759" i="20"/>
  <c r="AB760" i="20"/>
  <c r="AB761" i="20"/>
  <c r="AB762" i="20"/>
  <c r="AB763" i="20"/>
  <c r="AB764" i="20"/>
  <c r="AB765" i="20"/>
  <c r="AB766" i="20"/>
  <c r="AB767" i="20"/>
  <c r="AB768" i="20"/>
  <c r="AB769" i="20"/>
  <c r="AB770" i="20"/>
  <c r="AB771" i="20"/>
  <c r="AB772" i="20"/>
  <c r="AB773" i="20"/>
  <c r="AB774" i="20"/>
  <c r="AB775" i="20"/>
  <c r="AB776" i="20"/>
  <c r="AB777" i="20"/>
  <c r="AB778" i="20"/>
  <c r="AB779" i="20"/>
  <c r="AB780" i="20"/>
  <c r="AB781" i="20"/>
  <c r="AB782" i="20"/>
  <c r="AB783" i="20"/>
  <c r="AB784" i="20"/>
  <c r="AB785" i="20"/>
  <c r="AB786" i="20"/>
  <c r="AB787" i="20"/>
  <c r="AB788" i="20"/>
  <c r="AB789" i="20"/>
  <c r="AB790" i="20"/>
  <c r="AB791" i="20"/>
  <c r="AB792" i="20"/>
  <c r="AB793" i="20"/>
  <c r="AB794" i="20"/>
  <c r="AB795" i="20"/>
  <c r="AB796" i="20"/>
  <c r="AB797" i="20"/>
  <c r="AB798" i="20"/>
  <c r="AB799" i="20"/>
  <c r="AB800" i="20"/>
  <c r="AB801" i="20"/>
  <c r="AB802" i="20"/>
  <c r="AB803" i="20"/>
  <c r="AB804" i="20"/>
  <c r="AB805" i="20"/>
  <c r="AB806" i="20"/>
  <c r="AB807" i="20"/>
  <c r="AB808" i="20"/>
  <c r="AB809" i="20"/>
  <c r="AB810" i="20"/>
  <c r="AB811" i="20"/>
  <c r="AB812" i="20"/>
  <c r="AB813" i="20"/>
  <c r="AB814" i="20"/>
  <c r="AB815" i="20"/>
  <c r="AB816" i="20"/>
  <c r="AB817" i="20"/>
  <c r="AB818" i="20"/>
  <c r="AB819" i="20"/>
  <c r="AB820" i="20"/>
  <c r="AB821" i="20"/>
  <c r="AB822" i="20"/>
  <c r="AB823" i="20"/>
  <c r="AB824" i="20"/>
  <c r="AB825" i="20"/>
  <c r="AB826" i="20"/>
  <c r="AB827" i="20"/>
  <c r="AB828" i="20"/>
  <c r="AB829" i="20"/>
  <c r="AB830" i="20"/>
  <c r="AB831" i="20"/>
  <c r="AB832" i="20"/>
  <c r="AB833" i="20"/>
  <c r="AB834" i="20"/>
  <c r="AB835" i="20"/>
  <c r="AB836" i="20"/>
  <c r="AB837" i="20"/>
  <c r="AB838" i="20"/>
  <c r="AB839" i="20"/>
  <c r="AB840" i="20"/>
  <c r="AB841" i="20"/>
  <c r="AB842" i="20"/>
  <c r="AB843" i="20"/>
  <c r="AB844" i="20"/>
  <c r="AB845" i="20"/>
  <c r="AB846" i="20"/>
  <c r="AB847" i="20"/>
  <c r="AB848" i="20"/>
  <c r="AB849" i="20"/>
  <c r="AB850" i="20"/>
  <c r="AB851" i="20"/>
  <c r="AB852" i="20"/>
  <c r="AB853" i="20"/>
  <c r="AB854" i="20"/>
  <c r="AB855" i="20"/>
  <c r="AB856" i="20"/>
  <c r="AB857" i="20"/>
  <c r="AB858" i="20"/>
  <c r="AB859" i="20"/>
  <c r="AB860" i="20"/>
  <c r="AB861" i="20"/>
  <c r="AB862" i="20"/>
  <c r="AB863" i="20"/>
  <c r="AB864" i="20"/>
  <c r="AB865" i="20"/>
  <c r="AB866" i="20"/>
  <c r="AB867" i="20"/>
  <c r="AB868" i="20"/>
  <c r="AB869" i="20"/>
  <c r="AB870" i="20"/>
  <c r="AB871" i="20"/>
  <c r="AB872" i="20"/>
  <c r="AB873" i="20"/>
  <c r="AB874" i="20"/>
  <c r="AB875" i="20"/>
  <c r="AB876" i="20"/>
  <c r="AB877" i="20"/>
  <c r="AB878" i="20"/>
  <c r="AB879" i="20"/>
  <c r="AB880" i="20"/>
  <c r="AB881" i="20"/>
  <c r="AB882" i="20"/>
  <c r="AB883" i="20"/>
  <c r="AB884" i="20"/>
  <c r="AB885" i="20"/>
  <c r="AB886" i="20"/>
  <c r="AB887" i="20"/>
  <c r="AB888" i="20"/>
  <c r="AB889" i="20"/>
  <c r="AB890" i="20"/>
  <c r="AB891" i="20"/>
  <c r="AB892" i="20"/>
  <c r="AB893" i="20"/>
  <c r="AB894" i="20"/>
  <c r="AB895" i="20"/>
  <c r="AB896" i="20"/>
  <c r="AB897" i="20"/>
  <c r="AB898" i="20"/>
  <c r="AB899" i="20"/>
  <c r="AB900" i="20"/>
  <c r="AB901" i="20"/>
  <c r="AB902" i="20"/>
  <c r="AB903" i="20"/>
  <c r="AB904" i="20"/>
  <c r="AB905" i="20"/>
  <c r="AB906" i="20"/>
  <c r="AB907" i="20"/>
  <c r="AB908" i="20"/>
  <c r="AB909" i="20"/>
  <c r="AB910" i="20"/>
  <c r="AB911" i="20"/>
  <c r="AB912" i="20"/>
  <c r="AB913" i="20"/>
  <c r="AB914" i="20"/>
  <c r="AB915" i="20"/>
  <c r="AB916" i="20"/>
  <c r="AB917" i="20"/>
  <c r="AB918" i="20"/>
  <c r="AB919" i="20"/>
  <c r="AB920" i="20"/>
  <c r="AB921" i="20"/>
  <c r="AB922" i="20"/>
  <c r="AB923" i="20"/>
  <c r="AB924" i="20"/>
  <c r="AB925" i="20"/>
  <c r="AB926" i="20"/>
  <c r="AB927" i="20"/>
  <c r="AB928" i="20"/>
  <c r="AB929" i="20"/>
  <c r="AB930" i="20"/>
  <c r="AB931" i="20"/>
  <c r="AB932" i="20"/>
  <c r="AB933" i="20"/>
  <c r="AB934" i="20"/>
  <c r="AB935" i="20"/>
  <c r="AB936" i="20"/>
  <c r="AB937" i="20"/>
  <c r="AB938" i="20"/>
  <c r="AB939" i="20"/>
  <c r="AB940" i="20"/>
  <c r="AB941" i="20"/>
  <c r="AB942" i="20"/>
  <c r="AB943" i="20"/>
  <c r="AB944" i="20"/>
  <c r="AB945" i="20"/>
  <c r="AB946" i="20"/>
  <c r="AB947" i="20"/>
  <c r="AB948" i="20"/>
  <c r="AB949" i="20"/>
  <c r="AB950" i="20"/>
  <c r="AB951" i="20"/>
  <c r="AB952" i="20"/>
  <c r="AB953" i="20"/>
  <c r="AB954" i="20"/>
  <c r="AB955" i="20"/>
  <c r="AB956" i="20"/>
  <c r="AB957" i="20"/>
  <c r="AB958" i="20"/>
  <c r="AB959" i="20"/>
  <c r="AB960" i="20"/>
  <c r="AB961" i="20"/>
  <c r="AB962" i="20"/>
  <c r="AB963" i="20"/>
  <c r="AB964" i="20"/>
  <c r="AB965" i="20"/>
  <c r="AB966" i="20"/>
  <c r="AB967" i="20"/>
  <c r="AB968" i="20"/>
  <c r="AB969" i="20"/>
  <c r="AB970" i="20"/>
  <c r="AB971" i="20"/>
  <c r="AB972" i="20"/>
  <c r="AB973" i="20"/>
  <c r="AB974" i="20"/>
  <c r="AB975" i="20"/>
  <c r="AB976" i="20"/>
  <c r="AB977" i="20"/>
  <c r="AB978" i="20"/>
  <c r="AB979" i="20"/>
  <c r="AB980" i="20"/>
  <c r="AB981" i="20"/>
  <c r="AB982" i="20"/>
  <c r="AB983" i="20"/>
  <c r="AB984" i="20"/>
  <c r="AB985" i="20"/>
  <c r="AB986" i="20"/>
  <c r="AB987" i="20"/>
  <c r="AB988" i="20"/>
  <c r="AB989" i="20"/>
  <c r="AB990" i="20"/>
  <c r="AB991" i="20"/>
  <c r="AB992" i="20"/>
  <c r="AB993" i="20"/>
  <c r="AB994" i="20"/>
  <c r="AB995" i="20"/>
  <c r="AB996" i="20"/>
  <c r="AB997" i="20"/>
  <c r="AB998" i="20"/>
  <c r="AB999" i="20"/>
  <c r="AB1000" i="20"/>
  <c r="AB8" i="20"/>
  <c r="AB9" i="20"/>
  <c r="AB10" i="20"/>
  <c r="AB11" i="20"/>
  <c r="AB12" i="20"/>
  <c r="AB13" i="20"/>
  <c r="AB14" i="20"/>
  <c r="AB15" i="20"/>
  <c r="AB16" i="20"/>
  <c r="AP8" i="20" l="1"/>
  <c r="AP9" i="20"/>
  <c r="AP10" i="20"/>
  <c r="AP11" i="20"/>
  <c r="AP12" i="20"/>
  <c r="AP13" i="20"/>
  <c r="AP14" i="20"/>
  <c r="AP15" i="20"/>
  <c r="AP16" i="20"/>
  <c r="AP17" i="20"/>
  <c r="AP18" i="20"/>
  <c r="AP19" i="20"/>
  <c r="AP20" i="20"/>
  <c r="AP21" i="20"/>
  <c r="AP22" i="20"/>
  <c r="AP23" i="20"/>
  <c r="AP24" i="20"/>
  <c r="AP25" i="20"/>
  <c r="AP26" i="20"/>
  <c r="AP27" i="20"/>
  <c r="AP28" i="20"/>
  <c r="AP29" i="20"/>
  <c r="AP30" i="20"/>
  <c r="AP31" i="20"/>
  <c r="AP32" i="20"/>
  <c r="AP33" i="20"/>
  <c r="AP34" i="20"/>
  <c r="AP35" i="20"/>
  <c r="AP36" i="20"/>
  <c r="AP37" i="20"/>
  <c r="AP38" i="20"/>
  <c r="AP39" i="20"/>
  <c r="AP40" i="20"/>
  <c r="AP41" i="20"/>
  <c r="AP42" i="20"/>
  <c r="AP43" i="20"/>
  <c r="AP44" i="20"/>
  <c r="AP45" i="20"/>
  <c r="AP46" i="20"/>
  <c r="AP47" i="20"/>
  <c r="AP48" i="20"/>
  <c r="AP49" i="20"/>
  <c r="AP50" i="20"/>
  <c r="AP51" i="20"/>
  <c r="AP52" i="20"/>
  <c r="AP53" i="20"/>
  <c r="AP54" i="20"/>
  <c r="AP55" i="20"/>
  <c r="AP56" i="20"/>
  <c r="AP57" i="20"/>
  <c r="AP58" i="20"/>
  <c r="AP59" i="20"/>
  <c r="AP60" i="20"/>
  <c r="AP61" i="20"/>
  <c r="AP62" i="20"/>
  <c r="AP63" i="20"/>
  <c r="AP64" i="20"/>
  <c r="AP65" i="20"/>
  <c r="AP66" i="20"/>
  <c r="AP67" i="20"/>
  <c r="AP68" i="20"/>
  <c r="AP69" i="20"/>
  <c r="AP70" i="20"/>
  <c r="AP71" i="20"/>
  <c r="AP72" i="20"/>
  <c r="AP73" i="20"/>
  <c r="AP74" i="20"/>
  <c r="AP75" i="20"/>
  <c r="AP76" i="20"/>
  <c r="AP77" i="20"/>
  <c r="AP78" i="20"/>
  <c r="AP79" i="20"/>
  <c r="AP80" i="20"/>
  <c r="AP81" i="20"/>
  <c r="AP82" i="20"/>
  <c r="AP83" i="20"/>
  <c r="AP84" i="20"/>
  <c r="AP85" i="20"/>
  <c r="AP86" i="20"/>
  <c r="AP87" i="20"/>
  <c r="AP88" i="20"/>
  <c r="AP89" i="20"/>
  <c r="AP90" i="20"/>
  <c r="AP91" i="20"/>
  <c r="AP92" i="20"/>
  <c r="AP93" i="20"/>
  <c r="AP94" i="20"/>
  <c r="AP95" i="20"/>
  <c r="AP96" i="20"/>
  <c r="AP97" i="20"/>
  <c r="AP98" i="20"/>
  <c r="AP99" i="20"/>
  <c r="AP100" i="20"/>
  <c r="AP101" i="20"/>
  <c r="AP102" i="20"/>
  <c r="AP103" i="20"/>
  <c r="AP104" i="20"/>
  <c r="AP105" i="20"/>
  <c r="AP106" i="20"/>
  <c r="AP107" i="20"/>
  <c r="AP108" i="20"/>
  <c r="AP109" i="20"/>
  <c r="AP110" i="20"/>
  <c r="AP111" i="20"/>
  <c r="AP112" i="20"/>
  <c r="AP113" i="20"/>
  <c r="AP114" i="20"/>
  <c r="AP115" i="20"/>
  <c r="AP116" i="20"/>
  <c r="AP117" i="20"/>
  <c r="AP118" i="20"/>
  <c r="AP119" i="20"/>
  <c r="AP120" i="20"/>
  <c r="AP121" i="20"/>
  <c r="AP122" i="20"/>
  <c r="AP123" i="20"/>
  <c r="AP124" i="20"/>
  <c r="AP125" i="20"/>
  <c r="AP126" i="20"/>
  <c r="AP127" i="20"/>
  <c r="AP128" i="20"/>
  <c r="AP129" i="20"/>
  <c r="AP130" i="20"/>
  <c r="AP131" i="20"/>
  <c r="AP132" i="20"/>
  <c r="AP133" i="20"/>
  <c r="AP134" i="20"/>
  <c r="AP135" i="20"/>
  <c r="AP136" i="20"/>
  <c r="AP137" i="20"/>
  <c r="AP138" i="20"/>
  <c r="AP139" i="20"/>
  <c r="AP140" i="20"/>
  <c r="AP141" i="20"/>
  <c r="AP142" i="20"/>
  <c r="AP143" i="20"/>
  <c r="AP144" i="20"/>
  <c r="AP145" i="20"/>
  <c r="AP146" i="20"/>
  <c r="AP147" i="20"/>
  <c r="AP148" i="20"/>
  <c r="AP149" i="20"/>
  <c r="AP150" i="20"/>
  <c r="AP151" i="20"/>
  <c r="AP152" i="20"/>
  <c r="AP153" i="20"/>
  <c r="AP154" i="20"/>
  <c r="AP155" i="20"/>
  <c r="AP156" i="20"/>
  <c r="AP157" i="20"/>
  <c r="AP158" i="20"/>
  <c r="AP159" i="20"/>
  <c r="AP160" i="20"/>
  <c r="AP161" i="20"/>
  <c r="AP162" i="20"/>
  <c r="AP163" i="20"/>
  <c r="AP164" i="20"/>
  <c r="AP165" i="20"/>
  <c r="AP166" i="20"/>
  <c r="AP167" i="20"/>
  <c r="AP168" i="20"/>
  <c r="AP169" i="20"/>
  <c r="AP170" i="20"/>
  <c r="AP171" i="20"/>
  <c r="AP172" i="20"/>
  <c r="AP173" i="20"/>
  <c r="AP174" i="20"/>
  <c r="AP175" i="20"/>
  <c r="AP176" i="20"/>
  <c r="AP177" i="20"/>
  <c r="AP178" i="20"/>
  <c r="AP179" i="20"/>
  <c r="AP180" i="20"/>
  <c r="AP181" i="20"/>
  <c r="AP182" i="20"/>
  <c r="AP183" i="20"/>
  <c r="AP184" i="20"/>
  <c r="AP185" i="20"/>
  <c r="AP186" i="20"/>
  <c r="AP187" i="20"/>
  <c r="AP188" i="20"/>
  <c r="AP189" i="20"/>
  <c r="AP190" i="20"/>
  <c r="AP191" i="20"/>
  <c r="AP192" i="20"/>
  <c r="AP193" i="20"/>
  <c r="AP194" i="20"/>
  <c r="AP195" i="20"/>
  <c r="AP196" i="20"/>
  <c r="AP197" i="20"/>
  <c r="AP198" i="20"/>
  <c r="AP199" i="20"/>
  <c r="AP200" i="20"/>
  <c r="AP201" i="20"/>
  <c r="AP202" i="20"/>
  <c r="AP203" i="20"/>
  <c r="AP204" i="20"/>
  <c r="AP205" i="20"/>
  <c r="AP206" i="20"/>
  <c r="AP207" i="20"/>
  <c r="AP208" i="20"/>
  <c r="AP209" i="20"/>
  <c r="AP210" i="20"/>
  <c r="AP211" i="20"/>
  <c r="AP212" i="20"/>
  <c r="AP213" i="20"/>
  <c r="AP214" i="20"/>
  <c r="AP215" i="20"/>
  <c r="AP216" i="20"/>
  <c r="AP217" i="20"/>
  <c r="AP218" i="20"/>
  <c r="AP219" i="20"/>
  <c r="AP220" i="20"/>
  <c r="AP221" i="20"/>
  <c r="AP222" i="20"/>
  <c r="AP223" i="20"/>
  <c r="AP224" i="20"/>
  <c r="AP225" i="20"/>
  <c r="AP226" i="20"/>
  <c r="AP227" i="20"/>
  <c r="AP228" i="20"/>
  <c r="AP229" i="20"/>
  <c r="AP230" i="20"/>
  <c r="AP231" i="20"/>
  <c r="AP232" i="20"/>
  <c r="AP233" i="20"/>
  <c r="AP234" i="20"/>
  <c r="AP235" i="20"/>
  <c r="AP236" i="20"/>
  <c r="AP237" i="20"/>
  <c r="AP238" i="20"/>
  <c r="AP239" i="20"/>
  <c r="AP240" i="20"/>
  <c r="AP241" i="20"/>
  <c r="AP242" i="20"/>
  <c r="AP243" i="20"/>
  <c r="AP244" i="20"/>
  <c r="AP245" i="20"/>
  <c r="AP246" i="20"/>
  <c r="AP247" i="20"/>
  <c r="AP248" i="20"/>
  <c r="AP249" i="20"/>
  <c r="AP250" i="20"/>
  <c r="AP251" i="20"/>
  <c r="AP252" i="20"/>
  <c r="AP253" i="20"/>
  <c r="AP254" i="20"/>
  <c r="AP255" i="20"/>
  <c r="AP256" i="20"/>
  <c r="AP257" i="20"/>
  <c r="AP258" i="20"/>
  <c r="AP259" i="20"/>
  <c r="AP260" i="20"/>
  <c r="AP261" i="20"/>
  <c r="AP262" i="20"/>
  <c r="AP263" i="20"/>
  <c r="AP264" i="20"/>
  <c r="AP265" i="20"/>
  <c r="AP266" i="20"/>
  <c r="AP267" i="20"/>
  <c r="AP268" i="20"/>
  <c r="AP269" i="20"/>
  <c r="AP270" i="20"/>
  <c r="AP271" i="20"/>
  <c r="AP272" i="20"/>
  <c r="AP273" i="20"/>
  <c r="AP274" i="20"/>
  <c r="AP275" i="20"/>
  <c r="AP276" i="20"/>
  <c r="AP277" i="20"/>
  <c r="AP278" i="20"/>
  <c r="AP279" i="20"/>
  <c r="AP280" i="20"/>
  <c r="AP281" i="20"/>
  <c r="AP282" i="20"/>
  <c r="AP283" i="20"/>
  <c r="AP284" i="20"/>
  <c r="AP285" i="20"/>
  <c r="AP286" i="20"/>
  <c r="AP287" i="20"/>
  <c r="AP288" i="20"/>
  <c r="AP289" i="20"/>
  <c r="AP290" i="20"/>
  <c r="AP291" i="20"/>
  <c r="AP292" i="20"/>
  <c r="AP293" i="20"/>
  <c r="AP294" i="20"/>
  <c r="AP295" i="20"/>
  <c r="AP296" i="20"/>
  <c r="AP297" i="20"/>
  <c r="AP298" i="20"/>
  <c r="AP299" i="20"/>
  <c r="AP300" i="20"/>
  <c r="AP301" i="20"/>
  <c r="AP302" i="20"/>
  <c r="AP303" i="20"/>
  <c r="AP304" i="20"/>
  <c r="AP305" i="20"/>
  <c r="AP306" i="20"/>
  <c r="AP307" i="20"/>
  <c r="AP308" i="20"/>
  <c r="AP309" i="20"/>
  <c r="AP310" i="20"/>
  <c r="AP311" i="20"/>
  <c r="AP312" i="20"/>
  <c r="AP313" i="20"/>
  <c r="AP314" i="20"/>
  <c r="AP315" i="20"/>
  <c r="AP316" i="20"/>
  <c r="AP317" i="20"/>
  <c r="AP318" i="20"/>
  <c r="AP319" i="20"/>
  <c r="AP320" i="20"/>
  <c r="AP321" i="20"/>
  <c r="AP322" i="20"/>
  <c r="AP323" i="20"/>
  <c r="AP324" i="20"/>
  <c r="AP325" i="20"/>
  <c r="AP326" i="20"/>
  <c r="AP327" i="20"/>
  <c r="AP328" i="20"/>
  <c r="AP329" i="20"/>
  <c r="AP330" i="20"/>
  <c r="AP331" i="20"/>
  <c r="AP332" i="20"/>
  <c r="AP333" i="20"/>
  <c r="AP334" i="20"/>
  <c r="AP335" i="20"/>
  <c r="AP336" i="20"/>
  <c r="AP337" i="20"/>
  <c r="AP338" i="20"/>
  <c r="AP339" i="20"/>
  <c r="AP340" i="20"/>
  <c r="AP341" i="20"/>
  <c r="AP342" i="20"/>
  <c r="AP343" i="20"/>
  <c r="AP344" i="20"/>
  <c r="AP345" i="20"/>
  <c r="AP346" i="20"/>
  <c r="AP347" i="20"/>
  <c r="AP348" i="20"/>
  <c r="AP349" i="20"/>
  <c r="AP350" i="20"/>
  <c r="AP351" i="20"/>
  <c r="AP352" i="20"/>
  <c r="AP353" i="20"/>
  <c r="AP354" i="20"/>
  <c r="AP355" i="20"/>
  <c r="AP356" i="20"/>
  <c r="AP357" i="20"/>
  <c r="AP358" i="20"/>
  <c r="AP359" i="20"/>
  <c r="AP360" i="20"/>
  <c r="AP361" i="20"/>
  <c r="AP362" i="20"/>
  <c r="AP363" i="20"/>
  <c r="AP364" i="20"/>
  <c r="AP365" i="20"/>
  <c r="AP366" i="20"/>
  <c r="AP367" i="20"/>
  <c r="AP368" i="20"/>
  <c r="AP369" i="20"/>
  <c r="AP370" i="20"/>
  <c r="AP371" i="20"/>
  <c r="AP372" i="20"/>
  <c r="AP373" i="20"/>
  <c r="AP374" i="20"/>
  <c r="AP375" i="20"/>
  <c r="AP376" i="20"/>
  <c r="AP377" i="20"/>
  <c r="AP378" i="20"/>
  <c r="AP379" i="20"/>
  <c r="AP380" i="20"/>
  <c r="AP381" i="20"/>
  <c r="AP382" i="20"/>
  <c r="AP383" i="20"/>
  <c r="AP384" i="20"/>
  <c r="AP385" i="20"/>
  <c r="AP386" i="20"/>
  <c r="AP387" i="20"/>
  <c r="AP388" i="20"/>
  <c r="AP389" i="20"/>
  <c r="AP390" i="20"/>
  <c r="AP391" i="20"/>
  <c r="AP392" i="20"/>
  <c r="AP393" i="20"/>
  <c r="AP394" i="20"/>
  <c r="AP395" i="20"/>
  <c r="AP396" i="20"/>
  <c r="AP397" i="20"/>
  <c r="AP398" i="20"/>
  <c r="AP399" i="20"/>
  <c r="AP400" i="20"/>
  <c r="AP401" i="20"/>
  <c r="AP402" i="20"/>
  <c r="AP403" i="20"/>
  <c r="AP404" i="20"/>
  <c r="AP405" i="20"/>
  <c r="AP406" i="20"/>
  <c r="AP407" i="20"/>
  <c r="AP408" i="20"/>
  <c r="AP409" i="20"/>
  <c r="AP410" i="20"/>
  <c r="AP411" i="20"/>
  <c r="AP412" i="20"/>
  <c r="AP413" i="20"/>
  <c r="AP414" i="20"/>
  <c r="AP415" i="20"/>
  <c r="AP416" i="20"/>
  <c r="AP417" i="20"/>
  <c r="AP418" i="20"/>
  <c r="AP419" i="20"/>
  <c r="AP420" i="20"/>
  <c r="AP421" i="20"/>
  <c r="AP422" i="20"/>
  <c r="AP423" i="20"/>
  <c r="AP424" i="20"/>
  <c r="AP425" i="20"/>
  <c r="AP426" i="20"/>
  <c r="AP427" i="20"/>
  <c r="AP428" i="20"/>
  <c r="AP429" i="20"/>
  <c r="AP430" i="20"/>
  <c r="AP431" i="20"/>
  <c r="AP432" i="20"/>
  <c r="AP433" i="20"/>
  <c r="AP434" i="20"/>
  <c r="AP435" i="20"/>
  <c r="AP436" i="20"/>
  <c r="AP437" i="20"/>
  <c r="AP438" i="20"/>
  <c r="AP439" i="20"/>
  <c r="AP440" i="20"/>
  <c r="AP441" i="20"/>
  <c r="AP442" i="20"/>
  <c r="AP443" i="20"/>
  <c r="AP444" i="20"/>
  <c r="AP445" i="20"/>
  <c r="AP446" i="20"/>
  <c r="AP447" i="20"/>
  <c r="AP448" i="20"/>
  <c r="AP449" i="20"/>
  <c r="AP450" i="20"/>
  <c r="AP451" i="20"/>
  <c r="AP452" i="20"/>
  <c r="AP453" i="20"/>
  <c r="AP454" i="20"/>
  <c r="AP455" i="20"/>
  <c r="AP456" i="20"/>
  <c r="AP457" i="20"/>
  <c r="AP458" i="20"/>
  <c r="AP459" i="20"/>
  <c r="AP460" i="20"/>
  <c r="AP461" i="20"/>
  <c r="AP462" i="20"/>
  <c r="AP463" i="20"/>
  <c r="AP464" i="20"/>
  <c r="AP465" i="20"/>
  <c r="AP466" i="20"/>
  <c r="AP467" i="20"/>
  <c r="AP468" i="20"/>
  <c r="AP469" i="20"/>
  <c r="AP470" i="20"/>
  <c r="AP471" i="20"/>
  <c r="AP472" i="20"/>
  <c r="AP473" i="20"/>
  <c r="AP474" i="20"/>
  <c r="AP475" i="20"/>
  <c r="AP476" i="20"/>
  <c r="AP477" i="20"/>
  <c r="AP478" i="20"/>
  <c r="AP479" i="20"/>
  <c r="AP480" i="20"/>
  <c r="AP481" i="20"/>
  <c r="AP482" i="20"/>
  <c r="AP483" i="20"/>
  <c r="AP484" i="20"/>
  <c r="AP485" i="20"/>
  <c r="AP486" i="20"/>
  <c r="AP487" i="20"/>
  <c r="AP488" i="20"/>
  <c r="AP489" i="20"/>
  <c r="AP490" i="20"/>
  <c r="AP491" i="20"/>
  <c r="AP492" i="20"/>
  <c r="AP493" i="20"/>
  <c r="AP494" i="20"/>
  <c r="AP495" i="20"/>
  <c r="AP496" i="20"/>
  <c r="AP497" i="20"/>
  <c r="AP498" i="20"/>
  <c r="AP499" i="20"/>
  <c r="AP500" i="20"/>
  <c r="AP501" i="20"/>
  <c r="AP502" i="20"/>
  <c r="AP503" i="20"/>
  <c r="AP504" i="20"/>
  <c r="AP505" i="20"/>
  <c r="AP506" i="20"/>
  <c r="AP507" i="20"/>
  <c r="AP508" i="20"/>
  <c r="AP509" i="20"/>
  <c r="AP510" i="20"/>
  <c r="AP511" i="20"/>
  <c r="AP512" i="20"/>
  <c r="AP513" i="20"/>
  <c r="AP514" i="20"/>
  <c r="AP515" i="20"/>
  <c r="AP516" i="20"/>
  <c r="AP517" i="20"/>
  <c r="AP518" i="20"/>
  <c r="AP519" i="20"/>
  <c r="AP520" i="20"/>
  <c r="AP521" i="20"/>
  <c r="AP522" i="20"/>
  <c r="AP523" i="20"/>
  <c r="AP524" i="20"/>
  <c r="AP525" i="20"/>
  <c r="AP526" i="20"/>
  <c r="AP527" i="20"/>
  <c r="AP528" i="20"/>
  <c r="AP529" i="20"/>
  <c r="AP530" i="20"/>
  <c r="AP531" i="20"/>
  <c r="AP532" i="20"/>
  <c r="AP533" i="20"/>
  <c r="AP534" i="20"/>
  <c r="AP535" i="20"/>
  <c r="AP536" i="20"/>
  <c r="AP537" i="20"/>
  <c r="AP538" i="20"/>
  <c r="AP539" i="20"/>
  <c r="AP540" i="20"/>
  <c r="AP541" i="20"/>
  <c r="AP542" i="20"/>
  <c r="AP543" i="20"/>
  <c r="AP544" i="20"/>
  <c r="AP545" i="20"/>
  <c r="AP546" i="20"/>
  <c r="AP547" i="20"/>
  <c r="AP548" i="20"/>
  <c r="AP549" i="20"/>
  <c r="AP550" i="20"/>
  <c r="AP551" i="20"/>
  <c r="AP552" i="20"/>
  <c r="AP553" i="20"/>
  <c r="AP554" i="20"/>
  <c r="AP555" i="20"/>
  <c r="AP556" i="20"/>
  <c r="AP557" i="20"/>
  <c r="AP558" i="20"/>
  <c r="AP559" i="20"/>
  <c r="AP560" i="20"/>
  <c r="AP561" i="20"/>
  <c r="AP562" i="20"/>
  <c r="AP563" i="20"/>
  <c r="AP564" i="20"/>
  <c r="AP565" i="20"/>
  <c r="AP566" i="20"/>
  <c r="AP567" i="20"/>
  <c r="AP568" i="20"/>
  <c r="AP569" i="20"/>
  <c r="AP570" i="20"/>
  <c r="AP571" i="20"/>
  <c r="AP572" i="20"/>
  <c r="AP573" i="20"/>
  <c r="AP574" i="20"/>
  <c r="AP575" i="20"/>
  <c r="AP576" i="20"/>
  <c r="AP577" i="20"/>
  <c r="AP578" i="20"/>
  <c r="AP579" i="20"/>
  <c r="AP580" i="20"/>
  <c r="AP581" i="20"/>
  <c r="AP582" i="20"/>
  <c r="AP583" i="20"/>
  <c r="AP584" i="20"/>
  <c r="AP585" i="20"/>
  <c r="AP586" i="20"/>
  <c r="AP587" i="20"/>
  <c r="AP588" i="20"/>
  <c r="AP589" i="20"/>
  <c r="AP590" i="20"/>
  <c r="AP591" i="20"/>
  <c r="AP592" i="20"/>
  <c r="AP593" i="20"/>
  <c r="AP594" i="20"/>
  <c r="AP595" i="20"/>
  <c r="AP596" i="20"/>
  <c r="AP597" i="20"/>
  <c r="AP598" i="20"/>
  <c r="AP599" i="20"/>
  <c r="AP600" i="20"/>
  <c r="AP601" i="20"/>
  <c r="AP602" i="20"/>
  <c r="AP603" i="20"/>
  <c r="AP604" i="20"/>
  <c r="AP605" i="20"/>
  <c r="AP606" i="20"/>
  <c r="AP607" i="20"/>
  <c r="AP608" i="20"/>
  <c r="AP609" i="20"/>
  <c r="AP610" i="20"/>
  <c r="AP611" i="20"/>
  <c r="AP612" i="20"/>
  <c r="AP613" i="20"/>
  <c r="AP614" i="20"/>
  <c r="AP615" i="20"/>
  <c r="AP616" i="20"/>
  <c r="AP617" i="20"/>
  <c r="AP618" i="20"/>
  <c r="AP619" i="20"/>
  <c r="AP620" i="20"/>
  <c r="AP621" i="20"/>
  <c r="AP622" i="20"/>
  <c r="AP623" i="20"/>
  <c r="AP624" i="20"/>
  <c r="AP625" i="20"/>
  <c r="AP626" i="20"/>
  <c r="AP627" i="20"/>
  <c r="AP628" i="20"/>
  <c r="AP629" i="20"/>
  <c r="AP630" i="20"/>
  <c r="AP631" i="20"/>
  <c r="AP632" i="20"/>
  <c r="AP633" i="20"/>
  <c r="AP634" i="20"/>
  <c r="AP635" i="20"/>
  <c r="AP636" i="20"/>
  <c r="AP637" i="20"/>
  <c r="AP638" i="20"/>
  <c r="AP639" i="20"/>
  <c r="AP640" i="20"/>
  <c r="AP641" i="20"/>
  <c r="AP642" i="20"/>
  <c r="AP643" i="20"/>
  <c r="AP644" i="20"/>
  <c r="AP645" i="20"/>
  <c r="AP646" i="20"/>
  <c r="AP647" i="20"/>
  <c r="AP648" i="20"/>
  <c r="AP649" i="20"/>
  <c r="AP650" i="20"/>
  <c r="AP651" i="20"/>
  <c r="AP652" i="20"/>
  <c r="AP653" i="20"/>
  <c r="AP654" i="20"/>
  <c r="AP655" i="20"/>
  <c r="AP656" i="20"/>
  <c r="AP657" i="20"/>
  <c r="AP658" i="20"/>
  <c r="AP659" i="20"/>
  <c r="AP660" i="20"/>
  <c r="AP661" i="20"/>
  <c r="AP662" i="20"/>
  <c r="AP663" i="20"/>
  <c r="AP664" i="20"/>
  <c r="AP665" i="20"/>
  <c r="AP666" i="20"/>
  <c r="AP667" i="20"/>
  <c r="AP668" i="20"/>
  <c r="AP669" i="20"/>
  <c r="AP670" i="20"/>
  <c r="AP671" i="20"/>
  <c r="AP672" i="20"/>
  <c r="AP673" i="20"/>
  <c r="AP674" i="20"/>
  <c r="AP675" i="20"/>
  <c r="AP676" i="20"/>
  <c r="AP677" i="20"/>
  <c r="AP678" i="20"/>
  <c r="AP679" i="20"/>
  <c r="AP680" i="20"/>
  <c r="AP681" i="20"/>
  <c r="AP682" i="20"/>
  <c r="AP683" i="20"/>
  <c r="AP684" i="20"/>
  <c r="AP685" i="20"/>
  <c r="AP686" i="20"/>
  <c r="AP687" i="20"/>
  <c r="AP688" i="20"/>
  <c r="AP689" i="20"/>
  <c r="AP690" i="20"/>
  <c r="AP691" i="20"/>
  <c r="AP692" i="20"/>
  <c r="AP693" i="20"/>
  <c r="AP694" i="20"/>
  <c r="AP695" i="20"/>
  <c r="AP696" i="20"/>
  <c r="AP697" i="20"/>
  <c r="AP698" i="20"/>
  <c r="AP699" i="20"/>
  <c r="AP700" i="20"/>
  <c r="AP701" i="20"/>
  <c r="AP702" i="20"/>
  <c r="AP703" i="20"/>
  <c r="AP704" i="20"/>
  <c r="AP705" i="20"/>
  <c r="AP706" i="20"/>
  <c r="AP707" i="20"/>
  <c r="AP708" i="20"/>
  <c r="AP709" i="20"/>
  <c r="AP710" i="20"/>
  <c r="AP711" i="20"/>
  <c r="AP712" i="20"/>
  <c r="AP713" i="20"/>
  <c r="AP714" i="20"/>
  <c r="AP715" i="20"/>
  <c r="AP716" i="20"/>
  <c r="AP717" i="20"/>
  <c r="AP718" i="20"/>
  <c r="AP719" i="20"/>
  <c r="AP720" i="20"/>
  <c r="AP721" i="20"/>
  <c r="AP722" i="20"/>
  <c r="AP723" i="20"/>
  <c r="AP724" i="20"/>
  <c r="AP725" i="20"/>
  <c r="AP726" i="20"/>
  <c r="AP727" i="20"/>
  <c r="AP728" i="20"/>
  <c r="AP729" i="20"/>
  <c r="AP730" i="20"/>
  <c r="AP731" i="20"/>
  <c r="AP732" i="20"/>
  <c r="AP733" i="20"/>
  <c r="AP734" i="20"/>
  <c r="AP735" i="20"/>
  <c r="AP736" i="20"/>
  <c r="AP737" i="20"/>
  <c r="AP738" i="20"/>
  <c r="AP739" i="20"/>
  <c r="AP740" i="20"/>
  <c r="AP741" i="20"/>
  <c r="AP742" i="20"/>
  <c r="AP743" i="20"/>
  <c r="AP744" i="20"/>
  <c r="AP745" i="20"/>
  <c r="AP746" i="20"/>
  <c r="AP747" i="20"/>
  <c r="AP748" i="20"/>
  <c r="AP749" i="20"/>
  <c r="AP750" i="20"/>
  <c r="AP751" i="20"/>
  <c r="AP752" i="20"/>
  <c r="AP753" i="20"/>
  <c r="AP754" i="20"/>
  <c r="AP755" i="20"/>
  <c r="AP756" i="20"/>
  <c r="AP757" i="20"/>
  <c r="AP758" i="20"/>
  <c r="AP759" i="20"/>
  <c r="AP760" i="20"/>
  <c r="AP761" i="20"/>
  <c r="AP762" i="20"/>
  <c r="AP763" i="20"/>
  <c r="AP764" i="20"/>
  <c r="AP765" i="20"/>
  <c r="AP766" i="20"/>
  <c r="AP767" i="20"/>
  <c r="AP768" i="20"/>
  <c r="AP769" i="20"/>
  <c r="AP770" i="20"/>
  <c r="AP771" i="20"/>
  <c r="AP772" i="20"/>
  <c r="AP773" i="20"/>
  <c r="AP774" i="20"/>
  <c r="AP775" i="20"/>
  <c r="AP776" i="20"/>
  <c r="AP777" i="20"/>
  <c r="AP778" i="20"/>
  <c r="AP779" i="20"/>
  <c r="AP780" i="20"/>
  <c r="AP781" i="20"/>
  <c r="AP782" i="20"/>
  <c r="AP783" i="20"/>
  <c r="AP784" i="20"/>
  <c r="AP785" i="20"/>
  <c r="AP786" i="20"/>
  <c r="AP787" i="20"/>
  <c r="AP788" i="20"/>
  <c r="AP789" i="20"/>
  <c r="AP790" i="20"/>
  <c r="AP791" i="20"/>
  <c r="AP792" i="20"/>
  <c r="AP793" i="20"/>
  <c r="AP794" i="20"/>
  <c r="AP795" i="20"/>
  <c r="AP796" i="20"/>
  <c r="AP797" i="20"/>
  <c r="AP798" i="20"/>
  <c r="AP799" i="20"/>
  <c r="AP800" i="20"/>
  <c r="AP801" i="20"/>
  <c r="AP802" i="20"/>
  <c r="AP803" i="20"/>
  <c r="AP804" i="20"/>
  <c r="AP805" i="20"/>
  <c r="AP806" i="20"/>
  <c r="AP807" i="20"/>
  <c r="AP808" i="20"/>
  <c r="AP809" i="20"/>
  <c r="AP810" i="20"/>
  <c r="AP811" i="20"/>
  <c r="AP812" i="20"/>
  <c r="AP813" i="20"/>
  <c r="AP814" i="20"/>
  <c r="AP815" i="20"/>
  <c r="AP816" i="20"/>
  <c r="AP817" i="20"/>
  <c r="AP818" i="20"/>
  <c r="AP819" i="20"/>
  <c r="AP820" i="20"/>
  <c r="AP821" i="20"/>
  <c r="AP822" i="20"/>
  <c r="AP823" i="20"/>
  <c r="AP824" i="20"/>
  <c r="AP825" i="20"/>
  <c r="AP826" i="20"/>
  <c r="AP827" i="20"/>
  <c r="AP828" i="20"/>
  <c r="AP829" i="20"/>
  <c r="AP830" i="20"/>
  <c r="AP831" i="20"/>
  <c r="AP832" i="20"/>
  <c r="AP833" i="20"/>
  <c r="AP834" i="20"/>
  <c r="AP835" i="20"/>
  <c r="AP836" i="20"/>
  <c r="AP837" i="20"/>
  <c r="AP838" i="20"/>
  <c r="AP839" i="20"/>
  <c r="AP840" i="20"/>
  <c r="AP841" i="20"/>
  <c r="AP842" i="20"/>
  <c r="AP843" i="20"/>
  <c r="AP844" i="20"/>
  <c r="AP845" i="20"/>
  <c r="AP846" i="20"/>
  <c r="AP847" i="20"/>
  <c r="AP848" i="20"/>
  <c r="AP849" i="20"/>
  <c r="AP850" i="20"/>
  <c r="AP851" i="20"/>
  <c r="AP852" i="20"/>
  <c r="AP853" i="20"/>
  <c r="AP854" i="20"/>
  <c r="AP855" i="20"/>
  <c r="AP856" i="20"/>
  <c r="AP857" i="20"/>
  <c r="AP858" i="20"/>
  <c r="AP859" i="20"/>
  <c r="AP860" i="20"/>
  <c r="AP861" i="20"/>
  <c r="AP862" i="20"/>
  <c r="AP863" i="20"/>
  <c r="AP864" i="20"/>
  <c r="AP865" i="20"/>
  <c r="AP866" i="20"/>
  <c r="AP867" i="20"/>
  <c r="AP868" i="20"/>
  <c r="AP869" i="20"/>
  <c r="AP870" i="20"/>
  <c r="AP871" i="20"/>
  <c r="AP872" i="20"/>
  <c r="AP873" i="20"/>
  <c r="AP874" i="20"/>
  <c r="AP875" i="20"/>
  <c r="AP876" i="20"/>
  <c r="AP877" i="20"/>
  <c r="AP878" i="20"/>
  <c r="AP879" i="20"/>
  <c r="AP880" i="20"/>
  <c r="AP881" i="20"/>
  <c r="AP882" i="20"/>
  <c r="AP883" i="20"/>
  <c r="AP884" i="20"/>
  <c r="AP885" i="20"/>
  <c r="AP886" i="20"/>
  <c r="AP887" i="20"/>
  <c r="AP888" i="20"/>
  <c r="AP889" i="20"/>
  <c r="AP890" i="20"/>
  <c r="AP891" i="20"/>
  <c r="AP892" i="20"/>
  <c r="AP893" i="20"/>
  <c r="AP894" i="20"/>
  <c r="AP895" i="20"/>
  <c r="AP896" i="20"/>
  <c r="AP897" i="20"/>
  <c r="AP898" i="20"/>
  <c r="AP899" i="20"/>
  <c r="AP900" i="20"/>
  <c r="AP901" i="20"/>
  <c r="AP902" i="20"/>
  <c r="AP903" i="20"/>
  <c r="AP904" i="20"/>
  <c r="AP905" i="20"/>
  <c r="AP906" i="20"/>
  <c r="AP907" i="20"/>
  <c r="AP908" i="20"/>
  <c r="AP909" i="20"/>
  <c r="AP910" i="20"/>
  <c r="AP911" i="20"/>
  <c r="AP912" i="20"/>
  <c r="AP913" i="20"/>
  <c r="AP914" i="20"/>
  <c r="AP915" i="20"/>
  <c r="AP916" i="20"/>
  <c r="AP917" i="20"/>
  <c r="AP918" i="20"/>
  <c r="AP919" i="20"/>
  <c r="AP920" i="20"/>
  <c r="AP921" i="20"/>
  <c r="AP922" i="20"/>
  <c r="AP923" i="20"/>
  <c r="AP924" i="20"/>
  <c r="AP925" i="20"/>
  <c r="AP926" i="20"/>
  <c r="AP927" i="20"/>
  <c r="AP928" i="20"/>
  <c r="AP929" i="20"/>
  <c r="AP930" i="20"/>
  <c r="AP931" i="20"/>
  <c r="AP932" i="20"/>
  <c r="AP933" i="20"/>
  <c r="AP934" i="20"/>
  <c r="AP935" i="20"/>
  <c r="AP936" i="20"/>
  <c r="AP937" i="20"/>
  <c r="AP938" i="20"/>
  <c r="AP939" i="20"/>
  <c r="AP940" i="20"/>
  <c r="AP941" i="20"/>
  <c r="AP942" i="20"/>
  <c r="AP943" i="20"/>
  <c r="AP944" i="20"/>
  <c r="AP945" i="20"/>
  <c r="AP946" i="20"/>
  <c r="AP947" i="20"/>
  <c r="AP948" i="20"/>
  <c r="AP949" i="20"/>
  <c r="AP950" i="20"/>
  <c r="AP951" i="20"/>
  <c r="AP952" i="20"/>
  <c r="AP953" i="20"/>
  <c r="AP954" i="20"/>
  <c r="AP955" i="20"/>
  <c r="AP956" i="20"/>
  <c r="AP957" i="20"/>
  <c r="AP958" i="20"/>
  <c r="AP959" i="20"/>
  <c r="AP960" i="20"/>
  <c r="AP961" i="20"/>
  <c r="AP962" i="20"/>
  <c r="AP963" i="20"/>
  <c r="AP964" i="20"/>
  <c r="AP965" i="20"/>
  <c r="AP966" i="20"/>
  <c r="AP967" i="20"/>
  <c r="AP968" i="20"/>
  <c r="AP969" i="20"/>
  <c r="AP970" i="20"/>
  <c r="AP971" i="20"/>
  <c r="AP972" i="20"/>
  <c r="AP973" i="20"/>
  <c r="AP974" i="20"/>
  <c r="AP975" i="20"/>
  <c r="AP976" i="20"/>
  <c r="AP977" i="20"/>
  <c r="AP978" i="20"/>
  <c r="AP979" i="20"/>
  <c r="AP980" i="20"/>
  <c r="AP981" i="20"/>
  <c r="AP982" i="20"/>
  <c r="AP983" i="20"/>
  <c r="AP984" i="20"/>
  <c r="AP985" i="20"/>
  <c r="AP986" i="20"/>
  <c r="AP987" i="20"/>
  <c r="AP988" i="20"/>
  <c r="AP989" i="20"/>
  <c r="AP990" i="20"/>
  <c r="AP991" i="20"/>
  <c r="AP992" i="20"/>
  <c r="AP993" i="20"/>
  <c r="AP994" i="20"/>
  <c r="AP995" i="20"/>
  <c r="AP996" i="20"/>
  <c r="AP997" i="20"/>
  <c r="AP998" i="20"/>
  <c r="AP999" i="20"/>
  <c r="AP1000" i="20"/>
  <c r="AK9" i="20" l="1"/>
  <c r="AI9" i="20"/>
  <c r="AG9" i="20"/>
  <c r="AD48" i="20"/>
  <c r="AD33" i="20"/>
  <c r="AD9" i="20"/>
  <c r="AG16" i="20"/>
  <c r="AG17" i="20"/>
  <c r="AI16" i="20"/>
  <c r="AI17" i="20"/>
  <c r="AK16" i="20"/>
  <c r="AK17" i="20"/>
  <c r="AE48" i="20"/>
  <c r="AE28" i="20"/>
  <c r="AE29" i="20"/>
  <c r="AE30" i="20"/>
  <c r="AE31" i="20"/>
  <c r="AD28" i="20"/>
  <c r="AD29" i="20"/>
  <c r="AD30" i="20"/>
  <c r="AD31" i="20"/>
  <c r="AC1407" i="20" l="1"/>
  <c r="AC1408" i="20"/>
  <c r="AC1409" i="20"/>
  <c r="AC1410" i="20"/>
  <c r="W9" i="20"/>
  <c r="W10" i="20"/>
  <c r="W11" i="20"/>
  <c r="W12" i="20"/>
  <c r="W13" i="20"/>
  <c r="W14" i="20"/>
  <c r="W15" i="20"/>
  <c r="W16" i="20"/>
  <c r="W17" i="20"/>
  <c r="W18" i="20"/>
  <c r="W19" i="20"/>
  <c r="W20" i="20"/>
  <c r="W21" i="20"/>
  <c r="W22" i="20"/>
  <c r="W23" i="20"/>
  <c r="W24" i="20"/>
  <c r="W25" i="20"/>
  <c r="W26" i="20"/>
  <c r="W27" i="20"/>
  <c r="W28" i="20"/>
  <c r="W29" i="20"/>
  <c r="W30" i="20"/>
  <c r="W31" i="20"/>
  <c r="W32" i="20"/>
  <c r="W33" i="20"/>
  <c r="W34" i="20"/>
  <c r="W35" i="20"/>
  <c r="W36" i="20"/>
  <c r="W37" i="20"/>
  <c r="W38" i="20"/>
  <c r="W39" i="20"/>
  <c r="W40" i="20"/>
  <c r="W41" i="20"/>
  <c r="W42" i="20"/>
  <c r="W43" i="20"/>
  <c r="W44" i="20"/>
  <c r="W45" i="20"/>
  <c r="W46" i="20"/>
  <c r="W47" i="20"/>
  <c r="W48" i="20"/>
  <c r="W49" i="20"/>
  <c r="W50" i="20"/>
  <c r="W51" i="20"/>
  <c r="W52" i="20"/>
  <c r="W53" i="20"/>
  <c r="W54" i="20"/>
  <c r="W55" i="20"/>
  <c r="W56" i="20"/>
  <c r="W57" i="20"/>
  <c r="W58" i="20"/>
  <c r="W59" i="20"/>
  <c r="W60" i="20"/>
  <c r="W61" i="20"/>
  <c r="W62" i="20"/>
  <c r="W63" i="20"/>
  <c r="W64" i="20"/>
  <c r="W65" i="20"/>
  <c r="W66" i="20"/>
  <c r="W67" i="20"/>
  <c r="W68" i="20"/>
  <c r="W69" i="20"/>
  <c r="W70" i="20"/>
  <c r="W71" i="20"/>
  <c r="W72" i="20"/>
  <c r="W73" i="20"/>
  <c r="W74" i="20"/>
  <c r="W75" i="20"/>
  <c r="W76" i="20"/>
  <c r="W77" i="20"/>
  <c r="W78" i="20"/>
  <c r="W79" i="20"/>
  <c r="W80" i="20"/>
  <c r="W81" i="20"/>
  <c r="W82" i="20"/>
  <c r="W83" i="20"/>
  <c r="W84" i="20"/>
  <c r="W85" i="20"/>
  <c r="W86" i="20"/>
  <c r="W87" i="20"/>
  <c r="W88" i="20"/>
  <c r="W89" i="20"/>
  <c r="W90" i="20"/>
  <c r="W91" i="20"/>
  <c r="W92" i="20"/>
  <c r="W93" i="20"/>
  <c r="W94" i="20"/>
  <c r="W95" i="20"/>
  <c r="W96" i="20"/>
  <c r="W97" i="20"/>
  <c r="W98" i="20"/>
  <c r="W99" i="20"/>
  <c r="W100" i="20"/>
  <c r="W101" i="20"/>
  <c r="W102" i="20"/>
  <c r="W103" i="20"/>
  <c r="W104" i="20"/>
  <c r="W105" i="20"/>
  <c r="W106" i="20"/>
  <c r="W107" i="20"/>
  <c r="W108" i="20"/>
  <c r="W109" i="20"/>
  <c r="W110" i="20"/>
  <c r="W111" i="20"/>
  <c r="W112" i="20"/>
  <c r="W113" i="20"/>
  <c r="W114" i="20"/>
  <c r="W115" i="20"/>
  <c r="W116" i="20"/>
  <c r="W117" i="20"/>
  <c r="W118" i="20"/>
  <c r="W119" i="20"/>
  <c r="W120" i="20"/>
  <c r="W121" i="20"/>
  <c r="W122" i="20"/>
  <c r="W123" i="20"/>
  <c r="W124" i="20"/>
  <c r="W125" i="20"/>
  <c r="W126" i="20"/>
  <c r="W127" i="20"/>
  <c r="W128" i="20"/>
  <c r="W129" i="20"/>
  <c r="W130" i="20"/>
  <c r="W131" i="20"/>
  <c r="W132" i="20"/>
  <c r="W133" i="20"/>
  <c r="W134" i="20"/>
  <c r="W135" i="20"/>
  <c r="W136" i="20"/>
  <c r="W137" i="20"/>
  <c r="W138" i="20"/>
  <c r="W139" i="20"/>
  <c r="W140" i="20"/>
  <c r="W141" i="20"/>
  <c r="W142" i="20"/>
  <c r="W143" i="20"/>
  <c r="W144" i="20"/>
  <c r="W145" i="20"/>
  <c r="W146" i="20"/>
  <c r="W147" i="20"/>
  <c r="W148" i="20"/>
  <c r="W149" i="20"/>
  <c r="W150" i="20"/>
  <c r="W151" i="20"/>
  <c r="W152" i="20"/>
  <c r="W153" i="20"/>
  <c r="W154" i="20"/>
  <c r="W155" i="20"/>
  <c r="W156" i="20"/>
  <c r="W157" i="20"/>
  <c r="W158" i="20"/>
  <c r="W159" i="20"/>
  <c r="W160" i="20"/>
  <c r="W161" i="20"/>
  <c r="W162" i="20"/>
  <c r="W163" i="20"/>
  <c r="W164" i="20"/>
  <c r="W165" i="20"/>
  <c r="W166" i="20"/>
  <c r="W167" i="20"/>
  <c r="W168" i="20"/>
  <c r="W169" i="20"/>
  <c r="W170" i="20"/>
  <c r="W171" i="20"/>
  <c r="W172" i="20"/>
  <c r="W173" i="20"/>
  <c r="W174" i="20"/>
  <c r="W175" i="20"/>
  <c r="W176" i="20"/>
  <c r="W177" i="20"/>
  <c r="W178" i="20"/>
  <c r="W179" i="20"/>
  <c r="W180" i="20"/>
  <c r="W181" i="20"/>
  <c r="W182" i="20"/>
  <c r="W183" i="20"/>
  <c r="W184" i="20"/>
  <c r="W185" i="20"/>
  <c r="W186" i="20"/>
  <c r="W187" i="20"/>
  <c r="W188" i="20"/>
  <c r="W189" i="20"/>
  <c r="W190" i="20"/>
  <c r="W191" i="20"/>
  <c r="W192" i="20"/>
  <c r="W193" i="20"/>
  <c r="W194" i="20"/>
  <c r="W195" i="20"/>
  <c r="W196" i="20"/>
  <c r="W197" i="20"/>
  <c r="W198" i="20"/>
  <c r="W199" i="20"/>
  <c r="W200" i="20"/>
  <c r="W201" i="20"/>
  <c r="W202" i="20"/>
  <c r="W203" i="20"/>
  <c r="W204" i="20"/>
  <c r="W205" i="20"/>
  <c r="W206" i="20"/>
  <c r="W207" i="20"/>
  <c r="W208" i="20"/>
  <c r="W209" i="20"/>
  <c r="W210" i="20"/>
  <c r="W211" i="20"/>
  <c r="W212" i="20"/>
  <c r="W213" i="20"/>
  <c r="W214" i="20"/>
  <c r="W215" i="20"/>
  <c r="W216" i="20"/>
  <c r="W217" i="20"/>
  <c r="W218" i="20"/>
  <c r="W219" i="20"/>
  <c r="W220" i="20"/>
  <c r="W221" i="20"/>
  <c r="W222" i="20"/>
  <c r="W223" i="20"/>
  <c r="W224" i="20"/>
  <c r="W225" i="20"/>
  <c r="W226" i="20"/>
  <c r="W227" i="20"/>
  <c r="W228" i="20"/>
  <c r="W229" i="20"/>
  <c r="W230" i="20"/>
  <c r="W231" i="20"/>
  <c r="W232" i="20"/>
  <c r="W233" i="20"/>
  <c r="W234" i="20"/>
  <c r="W235" i="20"/>
  <c r="W236" i="20"/>
  <c r="W237" i="20"/>
  <c r="W238" i="20"/>
  <c r="W239" i="20"/>
  <c r="W240" i="20"/>
  <c r="W241" i="20"/>
  <c r="W242" i="20"/>
  <c r="W243" i="20"/>
  <c r="W244" i="20"/>
  <c r="W245" i="20"/>
  <c r="W246" i="20"/>
  <c r="W247" i="20"/>
  <c r="W248" i="20"/>
  <c r="W249" i="20"/>
  <c r="W250" i="20"/>
  <c r="W251" i="20"/>
  <c r="W252" i="20"/>
  <c r="W253" i="20"/>
  <c r="W254" i="20"/>
  <c r="W255" i="20"/>
  <c r="W256" i="20"/>
  <c r="W257" i="20"/>
  <c r="W258" i="20"/>
  <c r="W259" i="20"/>
  <c r="W260" i="20"/>
  <c r="W261" i="20"/>
  <c r="W262" i="20"/>
  <c r="W263" i="20"/>
  <c r="W264" i="20"/>
  <c r="W265" i="20"/>
  <c r="W266" i="20"/>
  <c r="W267" i="20"/>
  <c r="W268" i="20"/>
  <c r="W269" i="20"/>
  <c r="W270" i="20"/>
  <c r="W271" i="20"/>
  <c r="W272" i="20"/>
  <c r="W273" i="20"/>
  <c r="W274" i="20"/>
  <c r="W275" i="20"/>
  <c r="W276" i="20"/>
  <c r="W277" i="20"/>
  <c r="W278" i="20"/>
  <c r="W279" i="20"/>
  <c r="W280" i="20"/>
  <c r="W281" i="20"/>
  <c r="W282" i="20"/>
  <c r="W283" i="20"/>
  <c r="W284" i="20"/>
  <c r="W285" i="20"/>
  <c r="W286" i="20"/>
  <c r="W287" i="20"/>
  <c r="W288" i="20"/>
  <c r="W289" i="20"/>
  <c r="W290" i="20"/>
  <c r="W291" i="20"/>
  <c r="W292" i="20"/>
  <c r="W293" i="20"/>
  <c r="W294" i="20"/>
  <c r="W295" i="20"/>
  <c r="W296" i="20"/>
  <c r="W297" i="20"/>
  <c r="W298" i="20"/>
  <c r="W299" i="20"/>
  <c r="W300" i="20"/>
  <c r="W301" i="20"/>
  <c r="W302" i="20"/>
  <c r="W303" i="20"/>
  <c r="W304" i="20"/>
  <c r="W305" i="20"/>
  <c r="W306" i="20"/>
  <c r="W307" i="20"/>
  <c r="W308" i="20"/>
  <c r="W309" i="20"/>
  <c r="W310" i="20"/>
  <c r="W311" i="20"/>
  <c r="W312" i="20"/>
  <c r="W313" i="20"/>
  <c r="W314" i="20"/>
  <c r="W315" i="20"/>
  <c r="W316" i="20"/>
  <c r="W317" i="20"/>
  <c r="W318" i="20"/>
  <c r="W319" i="20"/>
  <c r="W320" i="20"/>
  <c r="W321" i="20"/>
  <c r="W322" i="20"/>
  <c r="W323" i="20"/>
  <c r="W324" i="20"/>
  <c r="W325" i="20"/>
  <c r="W326" i="20"/>
  <c r="W327" i="20"/>
  <c r="W328" i="20"/>
  <c r="W329" i="20"/>
  <c r="W330" i="20"/>
  <c r="W331" i="20"/>
  <c r="W332" i="20"/>
  <c r="W333" i="20"/>
  <c r="W334" i="20"/>
  <c r="W335" i="20"/>
  <c r="W336" i="20"/>
  <c r="W337" i="20"/>
  <c r="W338" i="20"/>
  <c r="W339" i="20"/>
  <c r="W340" i="20"/>
  <c r="W341" i="20"/>
  <c r="W342" i="20"/>
  <c r="W343" i="20"/>
  <c r="W344" i="20"/>
  <c r="W345" i="20"/>
  <c r="W346" i="20"/>
  <c r="W347" i="20"/>
  <c r="W348" i="20"/>
  <c r="W349" i="20"/>
  <c r="W350" i="20"/>
  <c r="W351" i="20"/>
  <c r="W352" i="20"/>
  <c r="W353" i="20"/>
  <c r="W354" i="20"/>
  <c r="W355" i="20"/>
  <c r="W356" i="20"/>
  <c r="W357" i="20"/>
  <c r="W358" i="20"/>
  <c r="W359" i="20"/>
  <c r="W360" i="20"/>
  <c r="W361" i="20"/>
  <c r="W362" i="20"/>
  <c r="W363" i="20"/>
  <c r="W364" i="20"/>
  <c r="W365" i="20"/>
  <c r="W366" i="20"/>
  <c r="W367" i="20"/>
  <c r="W368" i="20"/>
  <c r="W369" i="20"/>
  <c r="W370" i="20"/>
  <c r="W371" i="20"/>
  <c r="W372" i="20"/>
  <c r="W373" i="20"/>
  <c r="W374" i="20"/>
  <c r="W375" i="20"/>
  <c r="W376" i="20"/>
  <c r="W377" i="20"/>
  <c r="W378" i="20"/>
  <c r="W379" i="20"/>
  <c r="W380" i="20"/>
  <c r="W381" i="20"/>
  <c r="W382" i="20"/>
  <c r="W383" i="20"/>
  <c r="W384" i="20"/>
  <c r="W385" i="20"/>
  <c r="W386" i="20"/>
  <c r="W387" i="20"/>
  <c r="W388" i="20"/>
  <c r="W389" i="20"/>
  <c r="W390" i="20"/>
  <c r="W391" i="20"/>
  <c r="W392" i="20"/>
  <c r="W393" i="20"/>
  <c r="W394" i="20"/>
  <c r="W395" i="20"/>
  <c r="W396" i="20"/>
  <c r="W397" i="20"/>
  <c r="W398" i="20"/>
  <c r="W399" i="20"/>
  <c r="W400" i="20"/>
  <c r="W401" i="20"/>
  <c r="W402" i="20"/>
  <c r="W403" i="20"/>
  <c r="W404" i="20"/>
  <c r="W405" i="20"/>
  <c r="W406" i="20"/>
  <c r="W407" i="20"/>
  <c r="W408" i="20"/>
  <c r="W409" i="20"/>
  <c r="W410" i="20"/>
  <c r="W411" i="20"/>
  <c r="W412" i="20"/>
  <c r="W413" i="20"/>
  <c r="W414" i="20"/>
  <c r="W415" i="20"/>
  <c r="W416" i="20"/>
  <c r="W417" i="20"/>
  <c r="W418" i="20"/>
  <c r="W419" i="20"/>
  <c r="W420" i="20"/>
  <c r="W421" i="20"/>
  <c r="W422" i="20"/>
  <c r="W423" i="20"/>
  <c r="W424" i="20"/>
  <c r="W425" i="20"/>
  <c r="W426" i="20"/>
  <c r="W427" i="20"/>
  <c r="W428" i="20"/>
  <c r="W429" i="20"/>
  <c r="W430" i="20"/>
  <c r="W431" i="20"/>
  <c r="W432" i="20"/>
  <c r="W433" i="20"/>
  <c r="W434" i="20"/>
  <c r="W435" i="20"/>
  <c r="W436" i="20"/>
  <c r="W437" i="20"/>
  <c r="W438" i="20"/>
  <c r="W439" i="20"/>
  <c r="W440" i="20"/>
  <c r="W441" i="20"/>
  <c r="W442" i="20"/>
  <c r="W443" i="20"/>
  <c r="W444" i="20"/>
  <c r="W445" i="20"/>
  <c r="W446" i="20"/>
  <c r="W447" i="20"/>
  <c r="W448" i="20"/>
  <c r="W449" i="20"/>
  <c r="W450" i="20"/>
  <c r="W451" i="20"/>
  <c r="W452" i="20"/>
  <c r="W453" i="20"/>
  <c r="W454" i="20"/>
  <c r="W455" i="20"/>
  <c r="W456" i="20"/>
  <c r="W457" i="20"/>
  <c r="W458" i="20"/>
  <c r="W459" i="20"/>
  <c r="W460" i="20"/>
  <c r="W461" i="20"/>
  <c r="W462" i="20"/>
  <c r="W463" i="20"/>
  <c r="W464" i="20"/>
  <c r="W465" i="20"/>
  <c r="W466" i="20"/>
  <c r="W467" i="20"/>
  <c r="W468" i="20"/>
  <c r="W469" i="20"/>
  <c r="W470" i="20"/>
  <c r="W471" i="20"/>
  <c r="W472" i="20"/>
  <c r="W473" i="20"/>
  <c r="W474" i="20"/>
  <c r="W475" i="20"/>
  <c r="W476" i="20"/>
  <c r="W477" i="20"/>
  <c r="W478" i="20"/>
  <c r="W479" i="20"/>
  <c r="W480" i="20"/>
  <c r="W481" i="20"/>
  <c r="W482" i="20"/>
  <c r="W483" i="20"/>
  <c r="W484" i="20"/>
  <c r="W485" i="20"/>
  <c r="W486" i="20"/>
  <c r="W487" i="20"/>
  <c r="W488" i="20"/>
  <c r="W489" i="20"/>
  <c r="W490" i="20"/>
  <c r="W491" i="20"/>
  <c r="W492" i="20"/>
  <c r="W493" i="20"/>
  <c r="W494" i="20"/>
  <c r="W495" i="20"/>
  <c r="W496" i="20"/>
  <c r="W497" i="20"/>
  <c r="W498" i="20"/>
  <c r="W499" i="20"/>
  <c r="W500" i="20"/>
  <c r="W501" i="20"/>
  <c r="W502" i="20"/>
  <c r="W503" i="20"/>
  <c r="W504" i="20"/>
  <c r="W505" i="20"/>
  <c r="W506" i="20"/>
  <c r="W507" i="20"/>
  <c r="W508" i="20"/>
  <c r="W509" i="20"/>
  <c r="W510" i="20"/>
  <c r="W511" i="20"/>
  <c r="W512" i="20"/>
  <c r="W513" i="20"/>
  <c r="W514" i="20"/>
  <c r="W515" i="20"/>
  <c r="W516" i="20"/>
  <c r="W517" i="20"/>
  <c r="W518" i="20"/>
  <c r="W519" i="20"/>
  <c r="W520" i="20"/>
  <c r="W521" i="20"/>
  <c r="W522" i="20"/>
  <c r="W523" i="20"/>
  <c r="W524" i="20"/>
  <c r="W525" i="20"/>
  <c r="W526" i="20"/>
  <c r="W527" i="20"/>
  <c r="W528" i="20"/>
  <c r="W529" i="20"/>
  <c r="W530" i="20"/>
  <c r="W531" i="20"/>
  <c r="W532" i="20"/>
  <c r="W533" i="20"/>
  <c r="W534" i="20"/>
  <c r="W535" i="20"/>
  <c r="W536" i="20"/>
  <c r="W537" i="20"/>
  <c r="W538" i="20"/>
  <c r="W539" i="20"/>
  <c r="W540" i="20"/>
  <c r="W541" i="20"/>
  <c r="W542" i="20"/>
  <c r="W543" i="20"/>
  <c r="W544" i="20"/>
  <c r="W545" i="20"/>
  <c r="W546" i="20"/>
  <c r="W547" i="20"/>
  <c r="W548" i="20"/>
  <c r="W549" i="20"/>
  <c r="W550" i="20"/>
  <c r="W551" i="20"/>
  <c r="W552" i="20"/>
  <c r="W553" i="20"/>
  <c r="W554" i="20"/>
  <c r="W555" i="20"/>
  <c r="W556" i="20"/>
  <c r="W557" i="20"/>
  <c r="W558" i="20"/>
  <c r="W559" i="20"/>
  <c r="W560" i="20"/>
  <c r="W561" i="20"/>
  <c r="W562" i="20"/>
  <c r="W563" i="20"/>
  <c r="W564" i="20"/>
  <c r="W565" i="20"/>
  <c r="W566" i="20"/>
  <c r="W567" i="20"/>
  <c r="W568" i="20"/>
  <c r="W569" i="20"/>
  <c r="W570" i="20"/>
  <c r="W571" i="20"/>
  <c r="W572" i="20"/>
  <c r="W573" i="20"/>
  <c r="W574" i="20"/>
  <c r="W575" i="20"/>
  <c r="W576" i="20"/>
  <c r="W577" i="20"/>
  <c r="W578" i="20"/>
  <c r="W579" i="20"/>
  <c r="W580" i="20"/>
  <c r="W581" i="20"/>
  <c r="W582" i="20"/>
  <c r="W583" i="20"/>
  <c r="W584" i="20"/>
  <c r="W585" i="20"/>
  <c r="W586" i="20"/>
  <c r="W587" i="20"/>
  <c r="W588" i="20"/>
  <c r="W589" i="20"/>
  <c r="W590" i="20"/>
  <c r="W591" i="20"/>
  <c r="W592" i="20"/>
  <c r="W593" i="20"/>
  <c r="W594" i="20"/>
  <c r="W595" i="20"/>
  <c r="W596" i="20"/>
  <c r="W597" i="20"/>
  <c r="W598" i="20"/>
  <c r="W599" i="20"/>
  <c r="W600" i="20"/>
  <c r="W601" i="20"/>
  <c r="W602" i="20"/>
  <c r="W603" i="20"/>
  <c r="W604" i="20"/>
  <c r="W605" i="20"/>
  <c r="W606" i="20"/>
  <c r="W607" i="20"/>
  <c r="W608" i="20"/>
  <c r="W609" i="20"/>
  <c r="W610" i="20"/>
  <c r="W611" i="20"/>
  <c r="W612" i="20"/>
  <c r="W613" i="20"/>
  <c r="W614" i="20"/>
  <c r="W615" i="20"/>
  <c r="W616" i="20"/>
  <c r="W617" i="20"/>
  <c r="W618" i="20"/>
  <c r="W619" i="20"/>
  <c r="W620" i="20"/>
  <c r="W621" i="20"/>
  <c r="W622" i="20"/>
  <c r="W623" i="20"/>
  <c r="W624" i="20"/>
  <c r="W625" i="20"/>
  <c r="W626" i="20"/>
  <c r="W627" i="20"/>
  <c r="W628" i="20"/>
  <c r="W629" i="20"/>
  <c r="W630" i="20"/>
  <c r="W631" i="20"/>
  <c r="W632" i="20"/>
  <c r="W633" i="20"/>
  <c r="W634" i="20"/>
  <c r="W635" i="20"/>
  <c r="W636" i="20"/>
  <c r="W637" i="20"/>
  <c r="W638" i="20"/>
  <c r="W639" i="20"/>
  <c r="W640" i="20"/>
  <c r="W641" i="20"/>
  <c r="W642" i="20"/>
  <c r="W643" i="20"/>
  <c r="W644" i="20"/>
  <c r="W645" i="20"/>
  <c r="W646" i="20"/>
  <c r="W647" i="20"/>
  <c r="W648" i="20"/>
  <c r="W649" i="20"/>
  <c r="W650" i="20"/>
  <c r="W651" i="20"/>
  <c r="W652" i="20"/>
  <c r="W653" i="20"/>
  <c r="W654" i="20"/>
  <c r="W655" i="20"/>
  <c r="W656" i="20"/>
  <c r="W657" i="20"/>
  <c r="W658" i="20"/>
  <c r="W659" i="20"/>
  <c r="W660" i="20"/>
  <c r="W661" i="20"/>
  <c r="W662" i="20"/>
  <c r="W663" i="20"/>
  <c r="W664" i="20"/>
  <c r="W665" i="20"/>
  <c r="W666" i="20"/>
  <c r="W667" i="20"/>
  <c r="W668" i="20"/>
  <c r="W669" i="20"/>
  <c r="W670" i="20"/>
  <c r="W671" i="20"/>
  <c r="W672" i="20"/>
  <c r="W673" i="20"/>
  <c r="W674" i="20"/>
  <c r="W675" i="20"/>
  <c r="W676" i="20"/>
  <c r="W677" i="20"/>
  <c r="W678" i="20"/>
  <c r="W679" i="20"/>
  <c r="W680" i="20"/>
  <c r="W681" i="20"/>
  <c r="W682" i="20"/>
  <c r="W683" i="20"/>
  <c r="W684" i="20"/>
  <c r="W685" i="20"/>
  <c r="W686" i="20"/>
  <c r="W687" i="20"/>
  <c r="W688" i="20"/>
  <c r="W689" i="20"/>
  <c r="W690" i="20"/>
  <c r="W691" i="20"/>
  <c r="W692" i="20"/>
  <c r="W693" i="20"/>
  <c r="W694" i="20"/>
  <c r="W695" i="20"/>
  <c r="W696" i="20"/>
  <c r="W697" i="20"/>
  <c r="W698" i="20"/>
  <c r="W699" i="20"/>
  <c r="W700" i="20"/>
  <c r="W701" i="20"/>
  <c r="W702" i="20"/>
  <c r="W703" i="20"/>
  <c r="W704" i="20"/>
  <c r="W705" i="20"/>
  <c r="W706" i="20"/>
  <c r="W707" i="20"/>
  <c r="W708" i="20"/>
  <c r="W709" i="20"/>
  <c r="W710" i="20"/>
  <c r="W711" i="20"/>
  <c r="W712" i="20"/>
  <c r="W713" i="20"/>
  <c r="W714" i="20"/>
  <c r="W715" i="20"/>
  <c r="W716" i="20"/>
  <c r="W717" i="20"/>
  <c r="W718" i="20"/>
  <c r="W719" i="20"/>
  <c r="W720" i="20"/>
  <c r="W721" i="20"/>
  <c r="W722" i="20"/>
  <c r="W723" i="20"/>
  <c r="W724" i="20"/>
  <c r="W725" i="20"/>
  <c r="W726" i="20"/>
  <c r="W727" i="20"/>
  <c r="W728" i="20"/>
  <c r="W729" i="20"/>
  <c r="W730" i="20"/>
  <c r="W731" i="20"/>
  <c r="W732" i="20"/>
  <c r="W733" i="20"/>
  <c r="W734" i="20"/>
  <c r="W735" i="20"/>
  <c r="W736" i="20"/>
  <c r="W737" i="20"/>
  <c r="W738" i="20"/>
  <c r="W739" i="20"/>
  <c r="W740" i="20"/>
  <c r="W741" i="20"/>
  <c r="W742" i="20"/>
  <c r="W743" i="20"/>
  <c r="W744" i="20"/>
  <c r="W745" i="20"/>
  <c r="W746" i="20"/>
  <c r="W747" i="20"/>
  <c r="W748" i="20"/>
  <c r="W749" i="20"/>
  <c r="W750" i="20"/>
  <c r="W751" i="20"/>
  <c r="W752" i="20"/>
  <c r="W753" i="20"/>
  <c r="W754" i="20"/>
  <c r="W755" i="20"/>
  <c r="W756" i="20"/>
  <c r="W757" i="20"/>
  <c r="W758" i="20"/>
  <c r="W759" i="20"/>
  <c r="W760" i="20"/>
  <c r="W761" i="20"/>
  <c r="W762" i="20"/>
  <c r="W763" i="20"/>
  <c r="W764" i="20"/>
  <c r="W765" i="20"/>
  <c r="W766" i="20"/>
  <c r="W767" i="20"/>
  <c r="W768" i="20"/>
  <c r="W769" i="20"/>
  <c r="W770" i="20"/>
  <c r="W771" i="20"/>
  <c r="W772" i="20"/>
  <c r="W773" i="20"/>
  <c r="W774" i="20"/>
  <c r="W775" i="20"/>
  <c r="W776" i="20"/>
  <c r="W777" i="20"/>
  <c r="W778" i="20"/>
  <c r="W779" i="20"/>
  <c r="W780" i="20"/>
  <c r="W781" i="20"/>
  <c r="W782" i="20"/>
  <c r="W783" i="20"/>
  <c r="W784" i="20"/>
  <c r="W785" i="20"/>
  <c r="W786" i="20"/>
  <c r="W787" i="20"/>
  <c r="W788" i="20"/>
  <c r="W789" i="20"/>
  <c r="W790" i="20"/>
  <c r="W791" i="20"/>
  <c r="W792" i="20"/>
  <c r="W793" i="20"/>
  <c r="W794" i="20"/>
  <c r="W795" i="20"/>
  <c r="W796" i="20"/>
  <c r="W797" i="20"/>
  <c r="W798" i="20"/>
  <c r="W799" i="20"/>
  <c r="W800" i="20"/>
  <c r="W801" i="20"/>
  <c r="W802" i="20"/>
  <c r="W803" i="20"/>
  <c r="W804" i="20"/>
  <c r="W805" i="20"/>
  <c r="W806" i="20"/>
  <c r="W807" i="20"/>
  <c r="W808" i="20"/>
  <c r="W809" i="20"/>
  <c r="W810" i="20"/>
  <c r="W811" i="20"/>
  <c r="W812" i="20"/>
  <c r="W813" i="20"/>
  <c r="W814" i="20"/>
  <c r="W815" i="20"/>
  <c r="W816" i="20"/>
  <c r="W817" i="20"/>
  <c r="W818" i="20"/>
  <c r="W819" i="20"/>
  <c r="W820" i="20"/>
  <c r="W821" i="20"/>
  <c r="W822" i="20"/>
  <c r="W823" i="20"/>
  <c r="W824" i="20"/>
  <c r="W825" i="20"/>
  <c r="W826" i="20"/>
  <c r="W827" i="20"/>
  <c r="W828" i="20"/>
  <c r="W829" i="20"/>
  <c r="W830" i="20"/>
  <c r="W831" i="20"/>
  <c r="W832" i="20"/>
  <c r="W833" i="20"/>
  <c r="W834" i="20"/>
  <c r="W835" i="20"/>
  <c r="W836" i="20"/>
  <c r="W837" i="20"/>
  <c r="W838" i="20"/>
  <c r="W839" i="20"/>
  <c r="W840" i="20"/>
  <c r="W841" i="20"/>
  <c r="W842" i="20"/>
  <c r="W843" i="20"/>
  <c r="W844" i="20"/>
  <c r="W845" i="20"/>
  <c r="W846" i="20"/>
  <c r="W847" i="20"/>
  <c r="W848" i="20"/>
  <c r="W849" i="20"/>
  <c r="W850" i="20"/>
  <c r="W851" i="20"/>
  <c r="W852" i="20"/>
  <c r="W853" i="20"/>
  <c r="W854" i="20"/>
  <c r="W855" i="20"/>
  <c r="W856" i="20"/>
  <c r="W857" i="20"/>
  <c r="W858" i="20"/>
  <c r="W859" i="20"/>
  <c r="W860" i="20"/>
  <c r="W861" i="20"/>
  <c r="W862" i="20"/>
  <c r="W863" i="20"/>
  <c r="W864" i="20"/>
  <c r="W865" i="20"/>
  <c r="W866" i="20"/>
  <c r="W867" i="20"/>
  <c r="W868" i="20"/>
  <c r="W869" i="20"/>
  <c r="W870" i="20"/>
  <c r="W871" i="20"/>
  <c r="W872" i="20"/>
  <c r="W873" i="20"/>
  <c r="W874" i="20"/>
  <c r="W875" i="20"/>
  <c r="W876" i="20"/>
  <c r="W877" i="20"/>
  <c r="W878" i="20"/>
  <c r="W879" i="20"/>
  <c r="W880" i="20"/>
  <c r="W881" i="20"/>
  <c r="W882" i="20"/>
  <c r="W883" i="20"/>
  <c r="W884" i="20"/>
  <c r="W885" i="20"/>
  <c r="W886" i="20"/>
  <c r="W887" i="20"/>
  <c r="W888" i="20"/>
  <c r="W889" i="20"/>
  <c r="W890" i="20"/>
  <c r="W891" i="20"/>
  <c r="W892" i="20"/>
  <c r="W893" i="20"/>
  <c r="W894" i="20"/>
  <c r="W895" i="20"/>
  <c r="W896" i="20"/>
  <c r="W897" i="20"/>
  <c r="W898" i="20"/>
  <c r="W899" i="20"/>
  <c r="W900" i="20"/>
  <c r="W901" i="20"/>
  <c r="W902" i="20"/>
  <c r="W903" i="20"/>
  <c r="W904" i="20"/>
  <c r="W905" i="20"/>
  <c r="W906" i="20"/>
  <c r="W907" i="20"/>
  <c r="W908" i="20"/>
  <c r="W909" i="20"/>
  <c r="W910" i="20"/>
  <c r="W911" i="20"/>
  <c r="W912" i="20"/>
  <c r="W913" i="20"/>
  <c r="W914" i="20"/>
  <c r="W915" i="20"/>
  <c r="W916" i="20"/>
  <c r="W917" i="20"/>
  <c r="W918" i="20"/>
  <c r="W919" i="20"/>
  <c r="W920" i="20"/>
  <c r="W921" i="20"/>
  <c r="W922" i="20"/>
  <c r="W923" i="20"/>
  <c r="W924" i="20"/>
  <c r="W925" i="20"/>
  <c r="W926" i="20"/>
  <c r="W927" i="20"/>
  <c r="W928" i="20"/>
  <c r="W929" i="20"/>
  <c r="W930" i="20"/>
  <c r="W931" i="20"/>
  <c r="W932" i="20"/>
  <c r="W933" i="20"/>
  <c r="W934" i="20"/>
  <c r="W935" i="20"/>
  <c r="W936" i="20"/>
  <c r="W937" i="20"/>
  <c r="W938" i="20"/>
  <c r="W939" i="20"/>
  <c r="W940" i="20"/>
  <c r="W941" i="20"/>
  <c r="W942" i="20"/>
  <c r="W943" i="20"/>
  <c r="W944" i="20"/>
  <c r="W945" i="20"/>
  <c r="W946" i="20"/>
  <c r="W947" i="20"/>
  <c r="W948" i="20"/>
  <c r="W949" i="20"/>
  <c r="W950" i="20"/>
  <c r="W951" i="20"/>
  <c r="W952" i="20"/>
  <c r="W953" i="20"/>
  <c r="W954" i="20"/>
  <c r="W955" i="20"/>
  <c r="W956" i="20"/>
  <c r="W957" i="20"/>
  <c r="W958" i="20"/>
  <c r="W959" i="20"/>
  <c r="W960" i="20"/>
  <c r="W961" i="20"/>
  <c r="W962" i="20"/>
  <c r="W963" i="20"/>
  <c r="W964" i="20"/>
  <c r="W965" i="20"/>
  <c r="W966" i="20"/>
  <c r="W967" i="20"/>
  <c r="W968" i="20"/>
  <c r="W969" i="20"/>
  <c r="W970" i="20"/>
  <c r="W971" i="20"/>
  <c r="W972" i="20"/>
  <c r="W973" i="20"/>
  <c r="W974" i="20"/>
  <c r="W975" i="20"/>
  <c r="W976" i="20"/>
  <c r="W977" i="20"/>
  <c r="W978" i="20"/>
  <c r="W979" i="20"/>
  <c r="W980" i="20"/>
  <c r="W981" i="20"/>
  <c r="W982" i="20"/>
  <c r="W983" i="20"/>
  <c r="W984" i="20"/>
  <c r="W985" i="20"/>
  <c r="W986" i="20"/>
  <c r="W987" i="20"/>
  <c r="W988" i="20"/>
  <c r="W989" i="20"/>
  <c r="W990" i="20"/>
  <c r="W991" i="20"/>
  <c r="W992" i="20"/>
  <c r="W993" i="20"/>
  <c r="W994" i="20"/>
  <c r="W995" i="20"/>
  <c r="W996" i="20"/>
  <c r="W997" i="20"/>
  <c r="W998" i="20"/>
  <c r="W999" i="20"/>
  <c r="W1000" i="20"/>
  <c r="AE10" i="20"/>
  <c r="AM9" i="20"/>
  <c r="AE33" i="20" l="1"/>
  <c r="AE34" i="20"/>
  <c r="AQ19" i="20" l="1"/>
  <c r="H19" i="20" s="1"/>
  <c r="AQ25" i="20"/>
  <c r="H25" i="20" s="1"/>
  <c r="AQ30" i="20"/>
  <c r="H30" i="20" s="1"/>
  <c r="R30" i="20" s="1"/>
  <c r="S30" i="20" s="1"/>
  <c r="AQ31" i="20"/>
  <c r="H31" i="20" s="1"/>
  <c r="R31" i="20" s="1"/>
  <c r="S31" i="20" s="1"/>
  <c r="AQ11" i="20"/>
  <c r="H11" i="20" s="1"/>
  <c r="R11" i="20" s="1"/>
  <c r="S11" i="20" s="1"/>
  <c r="AQ12" i="20"/>
  <c r="H12" i="20" s="1"/>
  <c r="R12" i="20" s="1"/>
  <c r="S12" i="20" s="1"/>
  <c r="AM26" i="20"/>
  <c r="AM25" i="20"/>
  <c r="AM20" i="20"/>
  <c r="AM19" i="20"/>
  <c r="R25" i="20" l="1"/>
  <c r="S25" i="20" s="1"/>
  <c r="R19" i="20"/>
  <c r="S19" i="20" s="1"/>
  <c r="AD18" i="32"/>
  <c r="AE18" i="32" l="1"/>
  <c r="AI18" i="32"/>
  <c r="AF18" i="32"/>
  <c r="AH18" i="32"/>
  <c r="AG18" i="32"/>
  <c r="AQ8" i="20"/>
  <c r="AA18" i="32" l="1"/>
  <c r="T18" i="32"/>
  <c r="K18" i="32"/>
  <c r="Y18" i="32"/>
  <c r="P18" i="32"/>
  <c r="I18" i="32"/>
  <c r="Z18" i="32"/>
  <c r="S18" i="32"/>
  <c r="J18" i="32"/>
  <c r="X18" i="32"/>
  <c r="N18" i="32"/>
  <c r="H18" i="32"/>
  <c r="W18" i="32"/>
  <c r="R18" i="32"/>
  <c r="G18" i="32"/>
  <c r="U18" i="32"/>
  <c r="M18" i="32"/>
  <c r="V18" i="32"/>
  <c r="O18" i="32"/>
  <c r="AB18" i="32"/>
  <c r="Q18" i="32"/>
  <c r="L18" i="32"/>
  <c r="R8" i="20"/>
  <c r="S8" i="20" s="1"/>
  <c r="AE11" i="20"/>
  <c r="AE12" i="20"/>
  <c r="AE13" i="20"/>
  <c r="AE14" i="20"/>
  <c r="AE15" i="20"/>
  <c r="AE16" i="20"/>
  <c r="AE17" i="20"/>
  <c r="AE19" i="20"/>
  <c r="AE20" i="20"/>
  <c r="AE21" i="20"/>
  <c r="AE22" i="20"/>
  <c r="AE23" i="20"/>
  <c r="AE24" i="20"/>
  <c r="AE26" i="20"/>
  <c r="AE27" i="20"/>
  <c r="AD27" i="20"/>
  <c r="AD26" i="20"/>
  <c r="AD24" i="20"/>
  <c r="AD23" i="20"/>
  <c r="AD22" i="20"/>
  <c r="AD21" i="20"/>
  <c r="AD20" i="20"/>
  <c r="AD19" i="20"/>
  <c r="AD17" i="20"/>
  <c r="AD16" i="20"/>
  <c r="AD15" i="20"/>
  <c r="AD14" i="20"/>
  <c r="AD13" i="20"/>
  <c r="AD64" i="32" l="1"/>
  <c r="AD62" i="32"/>
  <c r="AD60" i="32"/>
  <c r="AD58" i="32"/>
  <c r="AD56" i="32"/>
  <c r="AD54" i="32"/>
  <c r="AD52" i="32"/>
  <c r="AD50" i="32"/>
  <c r="AD48" i="32"/>
  <c r="AD46" i="32"/>
  <c r="AD44" i="32"/>
  <c r="AD42" i="32"/>
  <c r="AD40" i="32"/>
  <c r="AD38" i="32"/>
  <c r="AD36" i="32"/>
  <c r="AD34" i="32"/>
  <c r="AD32" i="32"/>
  <c r="AD30" i="32"/>
  <c r="AD28" i="32"/>
  <c r="AD26" i="32"/>
  <c r="AD24" i="32"/>
  <c r="AD22" i="32"/>
  <c r="AD20" i="32"/>
  <c r="H14" i="32"/>
  <c r="I14" i="32"/>
  <c r="J14" i="32"/>
  <c r="K14" i="32"/>
  <c r="L14" i="32"/>
  <c r="M14" i="32"/>
  <c r="N14" i="32"/>
  <c r="O14" i="32"/>
  <c r="P14" i="32"/>
  <c r="Q14" i="32"/>
  <c r="R14" i="32"/>
  <c r="S14" i="32"/>
  <c r="T14" i="32"/>
  <c r="U14" i="32"/>
  <c r="V14" i="32"/>
  <c r="W14" i="32"/>
  <c r="X14" i="32"/>
  <c r="Y14" i="32"/>
  <c r="Z14" i="32"/>
  <c r="AA14" i="32"/>
  <c r="AB14" i="32"/>
  <c r="AF50" i="32" l="1"/>
  <c r="AG50" i="32"/>
  <c r="AH50" i="32"/>
  <c r="AE50" i="32"/>
  <c r="AI50" i="32"/>
  <c r="AE44" i="32"/>
  <c r="AI44" i="32"/>
  <c r="AF44" i="32"/>
  <c r="AG44" i="32"/>
  <c r="AH44" i="32"/>
  <c r="AE60" i="32"/>
  <c r="AI60" i="32"/>
  <c r="AF60" i="32"/>
  <c r="AG60" i="32"/>
  <c r="AH60" i="32"/>
  <c r="AH46" i="32"/>
  <c r="AE46" i="32"/>
  <c r="AI46" i="32"/>
  <c r="AF46" i="32"/>
  <c r="AG46" i="32"/>
  <c r="AH54" i="32"/>
  <c r="AE54" i="32"/>
  <c r="AI54" i="32"/>
  <c r="AF54" i="32"/>
  <c r="AG54" i="32"/>
  <c r="AH62" i="32"/>
  <c r="AE62" i="32"/>
  <c r="AF62" i="32"/>
  <c r="AG62" i="32"/>
  <c r="AI62" i="32"/>
  <c r="AF58" i="32"/>
  <c r="AG58" i="32"/>
  <c r="AH58" i="32"/>
  <c r="AE58" i="32"/>
  <c r="AI58" i="32"/>
  <c r="AE52" i="32"/>
  <c r="AI52" i="32"/>
  <c r="AF52" i="32"/>
  <c r="AG52" i="32"/>
  <c r="AH52" i="32"/>
  <c r="AG48" i="32"/>
  <c r="AH48" i="32"/>
  <c r="AE48" i="32"/>
  <c r="AI48" i="32"/>
  <c r="AF48" i="32"/>
  <c r="AG56" i="32"/>
  <c r="AH56" i="32"/>
  <c r="AE56" i="32"/>
  <c r="AI56" i="32"/>
  <c r="AF56" i="32"/>
  <c r="AG64" i="32"/>
  <c r="AE64" i="32"/>
  <c r="AI64" i="32"/>
  <c r="AF64" i="32"/>
  <c r="AH64" i="32"/>
  <c r="AF26" i="32"/>
  <c r="AE26" i="32"/>
  <c r="AI26" i="32"/>
  <c r="AG26" i="32"/>
  <c r="AH26" i="32"/>
  <c r="AH22" i="32"/>
  <c r="AE22" i="32"/>
  <c r="AI22" i="32"/>
  <c r="AF22" i="32"/>
  <c r="AG22" i="32"/>
  <c r="AG24" i="32"/>
  <c r="AH24" i="32"/>
  <c r="AI24" i="32"/>
  <c r="AF24" i="32"/>
  <c r="AE24" i="32"/>
  <c r="AH20" i="32"/>
  <c r="AE20" i="32"/>
  <c r="AI20" i="32"/>
  <c r="AF20" i="32"/>
  <c r="AG20" i="32"/>
  <c r="AH42" i="32"/>
  <c r="AE42" i="32"/>
  <c r="AI42" i="32"/>
  <c r="AF42" i="32"/>
  <c r="AG42" i="32"/>
  <c r="AE40" i="32"/>
  <c r="AI40" i="32"/>
  <c r="AF40" i="32"/>
  <c r="AG40" i="32"/>
  <c r="AH40" i="32"/>
  <c r="AH38" i="32"/>
  <c r="AE38" i="32"/>
  <c r="AI38" i="32"/>
  <c r="AF38" i="32"/>
  <c r="AG38" i="32"/>
  <c r="AH36" i="32"/>
  <c r="AE36" i="32"/>
  <c r="AI36" i="32"/>
  <c r="AF36" i="32"/>
  <c r="AG36" i="32"/>
  <c r="AH34" i="32"/>
  <c r="AE34" i="32"/>
  <c r="AI34" i="32"/>
  <c r="AF34" i="32"/>
  <c r="AG34" i="32"/>
  <c r="AE32" i="32"/>
  <c r="AI32" i="32"/>
  <c r="AF32" i="32"/>
  <c r="AG32" i="32"/>
  <c r="AH32" i="32"/>
  <c r="AH30" i="32"/>
  <c r="AG30" i="32"/>
  <c r="AE30" i="32"/>
  <c r="AI30" i="32"/>
  <c r="AF30" i="32"/>
  <c r="AE28" i="32"/>
  <c r="AI28" i="32"/>
  <c r="AF28" i="32"/>
  <c r="AG28" i="32"/>
  <c r="AH28" i="32"/>
  <c r="Y20" i="32" l="1"/>
  <c r="Y22" i="32" s="1"/>
  <c r="Y24" i="32" s="1"/>
  <c r="Y26" i="32" s="1"/>
  <c r="Y28" i="32" s="1"/>
  <c r="Y30" i="32" s="1"/>
  <c r="Y32" i="32" s="1"/>
  <c r="Y34" i="32" s="1"/>
  <c r="Y36" i="32" s="1"/>
  <c r="Y38" i="32" s="1"/>
  <c r="Y40" i="32" s="1"/>
  <c r="Y42" i="32" s="1"/>
  <c r="Y44" i="32" s="1"/>
  <c r="Y46" i="32" s="1"/>
  <c r="Y48" i="32" s="1"/>
  <c r="Y50" i="32" s="1"/>
  <c r="Y52" i="32" s="1"/>
  <c r="Y54" i="32" s="1"/>
  <c r="Y56" i="32" s="1"/>
  <c r="Y58" i="32" s="1"/>
  <c r="Y60" i="32" s="1"/>
  <c r="Y62" i="32" s="1"/>
  <c r="Y64" i="32" s="1"/>
  <c r="I20" i="32"/>
  <c r="I22" i="32" s="1"/>
  <c r="I24" i="32" s="1"/>
  <c r="I26" i="32" s="1"/>
  <c r="I28" i="32" s="1"/>
  <c r="I30" i="32" s="1"/>
  <c r="I32" i="32" s="1"/>
  <c r="I34" i="32" s="1"/>
  <c r="I36" i="32" s="1"/>
  <c r="I38" i="32" s="1"/>
  <c r="I40" i="32" s="1"/>
  <c r="I42" i="32" s="1"/>
  <c r="I44" i="32" s="1"/>
  <c r="I46" i="32" s="1"/>
  <c r="I48" i="32" s="1"/>
  <c r="I50" i="32" s="1"/>
  <c r="I52" i="32" s="1"/>
  <c r="I54" i="32" s="1"/>
  <c r="I56" i="32" s="1"/>
  <c r="I58" i="32" s="1"/>
  <c r="I60" i="32" s="1"/>
  <c r="I62" i="32" s="1"/>
  <c r="I64" i="32" s="1"/>
  <c r="H20" i="32"/>
  <c r="H22" i="32" s="1"/>
  <c r="H24" i="32" s="1"/>
  <c r="H26" i="32" s="1"/>
  <c r="H28" i="32" s="1"/>
  <c r="H30" i="32" s="1"/>
  <c r="H32" i="32" s="1"/>
  <c r="H34" i="32" s="1"/>
  <c r="H36" i="32" s="1"/>
  <c r="H38" i="32" s="1"/>
  <c r="H40" i="32" s="1"/>
  <c r="H42" i="32" s="1"/>
  <c r="H44" i="32" s="1"/>
  <c r="H46" i="32" s="1"/>
  <c r="H48" i="32" s="1"/>
  <c r="H50" i="32" s="1"/>
  <c r="H52" i="32" s="1"/>
  <c r="H54" i="32" s="1"/>
  <c r="H56" i="32" s="1"/>
  <c r="H58" i="32" s="1"/>
  <c r="H60" i="32" s="1"/>
  <c r="H62" i="32" s="1"/>
  <c r="H64" i="32" s="1"/>
  <c r="S20" i="32"/>
  <c r="S22" i="32" s="1"/>
  <c r="S24" i="32" s="1"/>
  <c r="S26" i="32" s="1"/>
  <c r="S28" i="32" s="1"/>
  <c r="S30" i="32" s="1"/>
  <c r="S32" i="32" s="1"/>
  <c r="S34" i="32" s="1"/>
  <c r="S36" i="32" s="1"/>
  <c r="S38" i="32" s="1"/>
  <c r="S40" i="32" s="1"/>
  <c r="S42" i="32" s="1"/>
  <c r="S44" i="32" s="1"/>
  <c r="S46" i="32" s="1"/>
  <c r="S48" i="32" s="1"/>
  <c r="S50" i="32" s="1"/>
  <c r="S52" i="32" s="1"/>
  <c r="S54" i="32" s="1"/>
  <c r="S56" i="32" s="1"/>
  <c r="S58" i="32" s="1"/>
  <c r="S60" i="32" s="1"/>
  <c r="S62" i="32" s="1"/>
  <c r="S64" i="32" s="1"/>
  <c r="T20" i="32"/>
  <c r="T22" i="32" s="1"/>
  <c r="T24" i="32" s="1"/>
  <c r="T26" i="32" s="1"/>
  <c r="T28" i="32" s="1"/>
  <c r="T30" i="32" s="1"/>
  <c r="T32" i="32" s="1"/>
  <c r="T34" i="32" s="1"/>
  <c r="T36" i="32" s="1"/>
  <c r="T38" i="32" s="1"/>
  <c r="T40" i="32" s="1"/>
  <c r="T42" i="32" s="1"/>
  <c r="T44" i="32" s="1"/>
  <c r="T46" i="32" s="1"/>
  <c r="T48" i="32" s="1"/>
  <c r="T50" i="32" s="1"/>
  <c r="T52" i="32" s="1"/>
  <c r="T54" i="32" s="1"/>
  <c r="T56" i="32" s="1"/>
  <c r="T58" i="32" s="1"/>
  <c r="T60" i="32" s="1"/>
  <c r="T62" i="32" s="1"/>
  <c r="T64" i="32" s="1"/>
  <c r="AB20" i="32"/>
  <c r="AB22" i="32" s="1"/>
  <c r="AB24" i="32" s="1"/>
  <c r="AB26" i="32" s="1"/>
  <c r="AB28" i="32" s="1"/>
  <c r="AB30" i="32" s="1"/>
  <c r="AB32" i="32" s="1"/>
  <c r="AB34" i="32" s="1"/>
  <c r="AB36" i="32" s="1"/>
  <c r="AB38" i="32" s="1"/>
  <c r="AB40" i="32" s="1"/>
  <c r="AB42" i="32" s="1"/>
  <c r="AB44" i="32" s="1"/>
  <c r="AB46" i="32" s="1"/>
  <c r="AB48" i="32" s="1"/>
  <c r="AB50" i="32" s="1"/>
  <c r="AB52" i="32" s="1"/>
  <c r="AB54" i="32" s="1"/>
  <c r="AB56" i="32" s="1"/>
  <c r="AB58" i="32" s="1"/>
  <c r="AB60" i="32" s="1"/>
  <c r="AB62" i="32" s="1"/>
  <c r="AB64" i="32" s="1"/>
  <c r="U20" i="32"/>
  <c r="U22" i="32" s="1"/>
  <c r="U24" i="32" s="1"/>
  <c r="U26" i="32" s="1"/>
  <c r="U28" i="32" s="1"/>
  <c r="U30" i="32" s="1"/>
  <c r="U32" i="32" s="1"/>
  <c r="U34" i="32" s="1"/>
  <c r="U36" i="32" s="1"/>
  <c r="U38" i="32" s="1"/>
  <c r="U40" i="32" s="1"/>
  <c r="U42" i="32" s="1"/>
  <c r="U44" i="32" s="1"/>
  <c r="U46" i="32" s="1"/>
  <c r="U48" i="32" s="1"/>
  <c r="U50" i="32" s="1"/>
  <c r="U52" i="32" s="1"/>
  <c r="U54" i="32" s="1"/>
  <c r="U56" i="32" s="1"/>
  <c r="U58" i="32" s="1"/>
  <c r="U60" i="32" s="1"/>
  <c r="U62" i="32" s="1"/>
  <c r="U64" i="32" s="1"/>
  <c r="N20" i="32"/>
  <c r="N22" i="32" s="1"/>
  <c r="N24" i="32" s="1"/>
  <c r="N26" i="32" s="1"/>
  <c r="N28" i="32" s="1"/>
  <c r="N30" i="32" s="1"/>
  <c r="N32" i="32" s="1"/>
  <c r="N34" i="32" s="1"/>
  <c r="N36" i="32" s="1"/>
  <c r="N38" i="32" s="1"/>
  <c r="N40" i="32" s="1"/>
  <c r="N42" i="32" s="1"/>
  <c r="N44" i="32" s="1"/>
  <c r="N46" i="32" s="1"/>
  <c r="N48" i="32" s="1"/>
  <c r="N50" i="32" s="1"/>
  <c r="N52" i="32" s="1"/>
  <c r="N54" i="32" s="1"/>
  <c r="N56" i="32" s="1"/>
  <c r="N58" i="32" s="1"/>
  <c r="N60" i="32" s="1"/>
  <c r="N62" i="32" s="1"/>
  <c r="N64" i="32" s="1"/>
  <c r="Z20" i="32"/>
  <c r="Z22" i="32" s="1"/>
  <c r="Z24" i="32" s="1"/>
  <c r="Z26" i="32" s="1"/>
  <c r="Z28" i="32" s="1"/>
  <c r="Z30" i="32" s="1"/>
  <c r="Z32" i="32" s="1"/>
  <c r="Z34" i="32" s="1"/>
  <c r="Z36" i="32" s="1"/>
  <c r="Z38" i="32" s="1"/>
  <c r="Z40" i="32" s="1"/>
  <c r="Z42" i="32" s="1"/>
  <c r="Z44" i="32" s="1"/>
  <c r="Z46" i="32" s="1"/>
  <c r="Z48" i="32" s="1"/>
  <c r="Z50" i="32" s="1"/>
  <c r="Z52" i="32" s="1"/>
  <c r="Z54" i="32" s="1"/>
  <c r="Z56" i="32" s="1"/>
  <c r="Z58" i="32" s="1"/>
  <c r="Z60" i="32" s="1"/>
  <c r="Z62" i="32" s="1"/>
  <c r="Z64" i="32" s="1"/>
  <c r="AA20" i="32"/>
  <c r="AA22" i="32" s="1"/>
  <c r="AA24" i="32" s="1"/>
  <c r="AA26" i="32" s="1"/>
  <c r="AA28" i="32" s="1"/>
  <c r="AA30" i="32" s="1"/>
  <c r="AA32" i="32" s="1"/>
  <c r="AA34" i="32" s="1"/>
  <c r="AA36" i="32" s="1"/>
  <c r="AA38" i="32" s="1"/>
  <c r="AA40" i="32" s="1"/>
  <c r="AA42" i="32" s="1"/>
  <c r="AA44" i="32" s="1"/>
  <c r="AA46" i="32" s="1"/>
  <c r="AA48" i="32" s="1"/>
  <c r="AA50" i="32" s="1"/>
  <c r="AA52" i="32" s="1"/>
  <c r="AA54" i="32" s="1"/>
  <c r="AA56" i="32" s="1"/>
  <c r="AA58" i="32" s="1"/>
  <c r="AA60" i="32" s="1"/>
  <c r="AA62" i="32" s="1"/>
  <c r="AA64" i="32" s="1"/>
  <c r="O20" i="32"/>
  <c r="O22" i="32" s="1"/>
  <c r="O24" i="32" s="1"/>
  <c r="O26" i="32" s="1"/>
  <c r="O28" i="32" s="1"/>
  <c r="O30" i="32" s="1"/>
  <c r="O32" i="32" s="1"/>
  <c r="O34" i="32" s="1"/>
  <c r="O36" i="32" s="1"/>
  <c r="O38" i="32" s="1"/>
  <c r="O40" i="32" s="1"/>
  <c r="O42" i="32" s="1"/>
  <c r="O44" i="32" s="1"/>
  <c r="O46" i="32" s="1"/>
  <c r="O48" i="32" s="1"/>
  <c r="O50" i="32" s="1"/>
  <c r="O52" i="32" s="1"/>
  <c r="O54" i="32" s="1"/>
  <c r="O56" i="32" s="1"/>
  <c r="O58" i="32" s="1"/>
  <c r="O60" i="32" s="1"/>
  <c r="O62" i="32" s="1"/>
  <c r="O64" i="32" s="1"/>
  <c r="G20" i="32"/>
  <c r="X20" i="32"/>
  <c r="X22" i="32" s="1"/>
  <c r="X24" i="32" s="1"/>
  <c r="X26" i="32" s="1"/>
  <c r="X28" i="32" s="1"/>
  <c r="X30" i="32" s="1"/>
  <c r="X32" i="32" s="1"/>
  <c r="X34" i="32" s="1"/>
  <c r="X36" i="32" s="1"/>
  <c r="X38" i="32" s="1"/>
  <c r="X40" i="32" s="1"/>
  <c r="X42" i="32" s="1"/>
  <c r="X44" i="32" s="1"/>
  <c r="X46" i="32" s="1"/>
  <c r="X48" i="32" s="1"/>
  <c r="X50" i="32" s="1"/>
  <c r="X52" i="32" s="1"/>
  <c r="X54" i="32" s="1"/>
  <c r="X56" i="32" s="1"/>
  <c r="X58" i="32" s="1"/>
  <c r="X60" i="32" s="1"/>
  <c r="X62" i="32" s="1"/>
  <c r="X64" i="32" s="1"/>
  <c r="P20" i="32"/>
  <c r="P22" i="32" s="1"/>
  <c r="P24" i="32" s="1"/>
  <c r="P26" i="32" s="1"/>
  <c r="P28" i="32" s="1"/>
  <c r="P30" i="32" s="1"/>
  <c r="P32" i="32" s="1"/>
  <c r="P34" i="32" s="1"/>
  <c r="P36" i="32" s="1"/>
  <c r="P38" i="32" s="1"/>
  <c r="P40" i="32" s="1"/>
  <c r="P42" i="32" s="1"/>
  <c r="P44" i="32" s="1"/>
  <c r="P46" i="32" s="1"/>
  <c r="P48" i="32" s="1"/>
  <c r="P50" i="32" s="1"/>
  <c r="P52" i="32" s="1"/>
  <c r="P54" i="32" s="1"/>
  <c r="P56" i="32" s="1"/>
  <c r="P58" i="32" s="1"/>
  <c r="P60" i="32" s="1"/>
  <c r="P62" i="32" s="1"/>
  <c r="P64" i="32" s="1"/>
  <c r="L20" i="32"/>
  <c r="L22" i="32" s="1"/>
  <c r="L24" i="32" s="1"/>
  <c r="L26" i="32" s="1"/>
  <c r="L28" i="32" s="1"/>
  <c r="L30" i="32" s="1"/>
  <c r="L32" i="32" s="1"/>
  <c r="L34" i="32" s="1"/>
  <c r="L36" i="32" s="1"/>
  <c r="L38" i="32" s="1"/>
  <c r="L40" i="32" s="1"/>
  <c r="L42" i="32" s="1"/>
  <c r="L44" i="32" s="1"/>
  <c r="L46" i="32" s="1"/>
  <c r="L48" i="32" s="1"/>
  <c r="L50" i="32" s="1"/>
  <c r="L52" i="32" s="1"/>
  <c r="L54" i="32" s="1"/>
  <c r="L56" i="32" s="1"/>
  <c r="L58" i="32" s="1"/>
  <c r="L60" i="32" s="1"/>
  <c r="L62" i="32" s="1"/>
  <c r="L64" i="32" s="1"/>
  <c r="V20" i="32"/>
  <c r="V22" i="32" s="1"/>
  <c r="V24" i="32" s="1"/>
  <c r="V26" i="32" s="1"/>
  <c r="V28" i="32" s="1"/>
  <c r="V30" i="32" s="1"/>
  <c r="V32" i="32" s="1"/>
  <c r="V34" i="32" s="1"/>
  <c r="V36" i="32" s="1"/>
  <c r="V38" i="32" s="1"/>
  <c r="V40" i="32" s="1"/>
  <c r="V42" i="32" s="1"/>
  <c r="V44" i="32" s="1"/>
  <c r="V46" i="32" s="1"/>
  <c r="V48" i="32" s="1"/>
  <c r="V50" i="32" s="1"/>
  <c r="V52" i="32" s="1"/>
  <c r="V54" i="32" s="1"/>
  <c r="V56" i="32" s="1"/>
  <c r="V58" i="32" s="1"/>
  <c r="V60" i="32" s="1"/>
  <c r="V62" i="32" s="1"/>
  <c r="V64" i="32" s="1"/>
  <c r="R20" i="32"/>
  <c r="R22" i="32" s="1"/>
  <c r="R24" i="32" s="1"/>
  <c r="R26" i="32" s="1"/>
  <c r="R28" i="32" s="1"/>
  <c r="R30" i="32" s="1"/>
  <c r="R32" i="32" s="1"/>
  <c r="R34" i="32" s="1"/>
  <c r="R36" i="32" s="1"/>
  <c r="R38" i="32" s="1"/>
  <c r="R40" i="32" s="1"/>
  <c r="R42" i="32" s="1"/>
  <c r="R44" i="32" s="1"/>
  <c r="R46" i="32" s="1"/>
  <c r="R48" i="32" s="1"/>
  <c r="R50" i="32" s="1"/>
  <c r="R52" i="32" s="1"/>
  <c r="R54" i="32" s="1"/>
  <c r="R56" i="32" s="1"/>
  <c r="R58" i="32" s="1"/>
  <c r="R60" i="32" s="1"/>
  <c r="R62" i="32" s="1"/>
  <c r="R64" i="32" s="1"/>
  <c r="J20" i="32"/>
  <c r="J22" i="32" s="1"/>
  <c r="J24" i="32" s="1"/>
  <c r="J26" i="32" s="1"/>
  <c r="J28" i="32" s="1"/>
  <c r="J30" i="32" s="1"/>
  <c r="J32" i="32" s="1"/>
  <c r="J34" i="32" s="1"/>
  <c r="J36" i="32" s="1"/>
  <c r="J38" i="32" s="1"/>
  <c r="J40" i="32" s="1"/>
  <c r="J42" i="32" s="1"/>
  <c r="J44" i="32" s="1"/>
  <c r="J46" i="32" s="1"/>
  <c r="J48" i="32" s="1"/>
  <c r="J50" i="32" s="1"/>
  <c r="J52" i="32" s="1"/>
  <c r="J54" i="32" s="1"/>
  <c r="J56" i="32" s="1"/>
  <c r="J58" i="32" s="1"/>
  <c r="J60" i="32" s="1"/>
  <c r="J62" i="32" s="1"/>
  <c r="J64" i="32" s="1"/>
  <c r="K20" i="32"/>
  <c r="K22" i="32" s="1"/>
  <c r="K24" i="32" s="1"/>
  <c r="K26" i="32" s="1"/>
  <c r="K28" i="32" s="1"/>
  <c r="K30" i="32" s="1"/>
  <c r="K32" i="32" s="1"/>
  <c r="K34" i="32" s="1"/>
  <c r="K36" i="32" s="1"/>
  <c r="K38" i="32" s="1"/>
  <c r="K40" i="32" s="1"/>
  <c r="K42" i="32" s="1"/>
  <c r="K44" i="32" s="1"/>
  <c r="K46" i="32" s="1"/>
  <c r="K48" i="32" s="1"/>
  <c r="K50" i="32" s="1"/>
  <c r="K52" i="32" s="1"/>
  <c r="K54" i="32" s="1"/>
  <c r="K56" i="32" s="1"/>
  <c r="K58" i="32" s="1"/>
  <c r="K60" i="32" s="1"/>
  <c r="K62" i="32" s="1"/>
  <c r="K64" i="32" s="1"/>
  <c r="Q20" i="32"/>
  <c r="Q22" i="32" s="1"/>
  <c r="Q24" i="32" s="1"/>
  <c r="Q26" i="32" s="1"/>
  <c r="Q28" i="32" s="1"/>
  <c r="Q30" i="32" s="1"/>
  <c r="Q32" i="32" s="1"/>
  <c r="Q34" i="32" s="1"/>
  <c r="Q36" i="32" s="1"/>
  <c r="Q38" i="32" s="1"/>
  <c r="Q40" i="32" s="1"/>
  <c r="Q42" i="32" s="1"/>
  <c r="Q44" i="32" s="1"/>
  <c r="Q46" i="32" s="1"/>
  <c r="Q48" i="32" s="1"/>
  <c r="Q50" i="32" s="1"/>
  <c r="Q52" i="32" s="1"/>
  <c r="Q54" i="32" s="1"/>
  <c r="Q56" i="32" s="1"/>
  <c r="Q58" i="32" s="1"/>
  <c r="Q60" i="32" s="1"/>
  <c r="Q62" i="32" s="1"/>
  <c r="Q64" i="32" s="1"/>
  <c r="M20" i="32"/>
  <c r="M22" i="32" s="1"/>
  <c r="M24" i="32" s="1"/>
  <c r="M26" i="32" s="1"/>
  <c r="M28" i="32" s="1"/>
  <c r="M30" i="32" s="1"/>
  <c r="M32" i="32" s="1"/>
  <c r="M34" i="32" s="1"/>
  <c r="M36" i="32" s="1"/>
  <c r="M38" i="32" s="1"/>
  <c r="M40" i="32" s="1"/>
  <c r="M42" i="32" s="1"/>
  <c r="M44" i="32" s="1"/>
  <c r="M46" i="32" s="1"/>
  <c r="M48" i="32" s="1"/>
  <c r="M50" i="32" s="1"/>
  <c r="M52" i="32" s="1"/>
  <c r="M54" i="32" s="1"/>
  <c r="M56" i="32" s="1"/>
  <c r="M58" i="32" s="1"/>
  <c r="M60" i="32" s="1"/>
  <c r="M62" i="32" s="1"/>
  <c r="M64" i="32" s="1"/>
  <c r="W20" i="32"/>
  <c r="W22" i="32" s="1"/>
  <c r="W24" i="32" s="1"/>
  <c r="W26" i="32" s="1"/>
  <c r="W28" i="32" s="1"/>
  <c r="W30" i="32" s="1"/>
  <c r="W32" i="32" s="1"/>
  <c r="W34" i="32" s="1"/>
  <c r="W36" i="32" s="1"/>
  <c r="W38" i="32" s="1"/>
  <c r="W40" i="32" s="1"/>
  <c r="W42" i="32" s="1"/>
  <c r="W44" i="32" s="1"/>
  <c r="W46" i="32" s="1"/>
  <c r="W48" i="32" s="1"/>
  <c r="W50" i="32" s="1"/>
  <c r="W52" i="32" s="1"/>
  <c r="W54" i="32" s="1"/>
  <c r="W56" i="32" s="1"/>
  <c r="W58" i="32" s="1"/>
  <c r="W60" i="32" s="1"/>
  <c r="W62" i="32" s="1"/>
  <c r="W64" i="32" s="1"/>
  <c r="B3" i="32"/>
  <c r="G22" i="32" l="1"/>
  <c r="G24" i="32" s="1"/>
  <c r="G26" i="32" s="1"/>
  <c r="G28" i="32" s="1"/>
  <c r="G30" i="32" s="1"/>
  <c r="G32" i="32" s="1"/>
  <c r="G34" i="32" s="1"/>
  <c r="G36" i="32" s="1"/>
  <c r="G38" i="32" s="1"/>
  <c r="G40" i="32" s="1"/>
  <c r="G42" i="32" s="1"/>
  <c r="G44" i="32" s="1"/>
  <c r="G46" i="32" s="1"/>
  <c r="G48" i="32" s="1"/>
  <c r="G50" i="32" s="1"/>
  <c r="G52" i="32" s="1"/>
  <c r="G54" i="32" s="1"/>
  <c r="G56" i="32" s="1"/>
  <c r="G58" i="32" s="1"/>
  <c r="G60" i="32" s="1"/>
  <c r="G62" i="32" s="1"/>
  <c r="G64" i="32" s="1"/>
  <c r="H10" i="12"/>
  <c r="J10" i="12" s="1"/>
  <c r="H11" i="12"/>
  <c r="J11" i="12" s="1"/>
  <c r="H12" i="12"/>
  <c r="J12" i="12" s="1"/>
  <c r="H13" i="12"/>
  <c r="J13" i="12" s="1"/>
  <c r="H14" i="12"/>
  <c r="J14" i="12" s="1"/>
  <c r="H15" i="12"/>
  <c r="J15" i="12" s="1"/>
  <c r="H16" i="12"/>
  <c r="J16" i="12" s="1"/>
  <c r="H17" i="12"/>
  <c r="J17" i="12" s="1"/>
  <c r="H18" i="12"/>
  <c r="J18" i="12" s="1"/>
  <c r="H19" i="12"/>
  <c r="J19" i="12" s="1"/>
  <c r="H20" i="12"/>
  <c r="J20" i="12" s="1"/>
  <c r="H21" i="12"/>
  <c r="J21" i="12" s="1"/>
  <c r="H22" i="12"/>
  <c r="J22" i="12" s="1"/>
  <c r="H23" i="12"/>
  <c r="J23" i="12" s="1"/>
  <c r="H24" i="12"/>
  <c r="J24" i="12" s="1"/>
  <c r="H25" i="12"/>
  <c r="J25" i="12" s="1"/>
  <c r="H26" i="12"/>
  <c r="J26" i="12" s="1"/>
  <c r="H27" i="12"/>
  <c r="J27" i="12" s="1"/>
  <c r="H28" i="12"/>
  <c r="J28" i="12" s="1"/>
  <c r="H29" i="12"/>
  <c r="J29" i="12" s="1"/>
  <c r="H30" i="12"/>
  <c r="J30" i="12" s="1"/>
  <c r="H31" i="12"/>
  <c r="J31" i="12" s="1"/>
  <c r="H32" i="12"/>
  <c r="J32" i="12" s="1"/>
  <c r="H33" i="12"/>
  <c r="J33" i="12" s="1"/>
  <c r="H34" i="12"/>
  <c r="J34" i="12" s="1"/>
  <c r="H35" i="12"/>
  <c r="J35" i="12" s="1"/>
  <c r="H36" i="12"/>
  <c r="J36" i="12" s="1"/>
  <c r="H37" i="12"/>
  <c r="J37" i="12" s="1"/>
  <c r="H38" i="12"/>
  <c r="J38" i="12" s="1"/>
  <c r="H39" i="12"/>
  <c r="J39" i="12" s="1"/>
  <c r="H40" i="12"/>
  <c r="J40" i="12" s="1"/>
  <c r="H41" i="12"/>
  <c r="J41" i="12" s="1"/>
  <c r="H42" i="12"/>
  <c r="J42" i="12" s="1"/>
  <c r="H43" i="12"/>
  <c r="J43" i="12" s="1"/>
  <c r="H44" i="12"/>
  <c r="J44" i="12" s="1"/>
  <c r="H45" i="12"/>
  <c r="J45" i="12" s="1"/>
  <c r="H46" i="12"/>
  <c r="J46" i="12" s="1"/>
  <c r="H47" i="12"/>
  <c r="J47" i="12" s="1"/>
  <c r="H48" i="12"/>
  <c r="J48" i="12" s="1"/>
  <c r="H49" i="12"/>
  <c r="J49" i="12" s="1"/>
  <c r="H50" i="12"/>
  <c r="J50" i="12" s="1"/>
  <c r="H51" i="12"/>
  <c r="J51" i="12" s="1"/>
  <c r="H52" i="12"/>
  <c r="J52" i="12" s="1"/>
  <c r="H53" i="12"/>
  <c r="J53" i="12" s="1"/>
  <c r="H54" i="12"/>
  <c r="J54" i="12" s="1"/>
  <c r="H55" i="12"/>
  <c r="J55" i="12" s="1"/>
  <c r="H56" i="12"/>
  <c r="J56" i="12" s="1"/>
  <c r="H57" i="12"/>
  <c r="J57" i="12" s="1"/>
  <c r="H58" i="12"/>
  <c r="J58" i="12" s="1"/>
  <c r="H59" i="12"/>
  <c r="J59" i="12" s="1"/>
  <c r="H60" i="12"/>
  <c r="J60" i="12" s="1"/>
  <c r="H61" i="12"/>
  <c r="J61" i="12" s="1"/>
  <c r="H62" i="12"/>
  <c r="J62" i="12" s="1"/>
  <c r="H63" i="12"/>
  <c r="J63" i="12" s="1"/>
  <c r="H64" i="12"/>
  <c r="J64" i="12" s="1"/>
  <c r="H65" i="12"/>
  <c r="J65" i="12" s="1"/>
  <c r="H66" i="12"/>
  <c r="J66" i="12" s="1"/>
  <c r="H67" i="12"/>
  <c r="J67" i="12" s="1"/>
  <c r="H68" i="12"/>
  <c r="J68" i="12" s="1"/>
  <c r="H69" i="12"/>
  <c r="J69" i="12" s="1"/>
  <c r="H70" i="12"/>
  <c r="J70" i="12" s="1"/>
  <c r="H71" i="12"/>
  <c r="J71" i="12" s="1"/>
  <c r="H72" i="12"/>
  <c r="J72" i="12" s="1"/>
  <c r="H73" i="12"/>
  <c r="J73" i="12" s="1"/>
  <c r="H74" i="12"/>
  <c r="J74" i="12" s="1"/>
  <c r="H75" i="12"/>
  <c r="J75" i="12" s="1"/>
  <c r="H76" i="12"/>
  <c r="J76" i="12" s="1"/>
  <c r="H77" i="12"/>
  <c r="J77" i="12" s="1"/>
  <c r="H78" i="12"/>
  <c r="J78" i="12" s="1"/>
  <c r="H79" i="12"/>
  <c r="J79" i="12" s="1"/>
  <c r="H80" i="12"/>
  <c r="J80" i="12" s="1"/>
  <c r="H81" i="12"/>
  <c r="J81" i="12" s="1"/>
  <c r="H82" i="12"/>
  <c r="J82" i="12" s="1"/>
  <c r="H83" i="12"/>
  <c r="J83" i="12" s="1"/>
  <c r="H84" i="12"/>
  <c r="J84" i="12" s="1"/>
  <c r="H85" i="12"/>
  <c r="J85" i="12" s="1"/>
  <c r="H86" i="12"/>
  <c r="J86" i="12" s="1"/>
  <c r="H87" i="12"/>
  <c r="J87" i="12" s="1"/>
  <c r="H88" i="12"/>
  <c r="J88" i="12" s="1"/>
  <c r="H89" i="12"/>
  <c r="J89" i="12" s="1"/>
  <c r="H90" i="12"/>
  <c r="J90" i="12" s="1"/>
  <c r="H91" i="12"/>
  <c r="J91" i="12" s="1"/>
  <c r="H92" i="12"/>
  <c r="J92" i="12" s="1"/>
  <c r="H93" i="12"/>
  <c r="J93" i="12" s="1"/>
  <c r="H94" i="12"/>
  <c r="J94" i="12" s="1"/>
  <c r="H95" i="12"/>
  <c r="J95" i="12" s="1"/>
  <c r="H96" i="12"/>
  <c r="J96" i="12" s="1"/>
  <c r="H97" i="12"/>
  <c r="J97" i="12" s="1"/>
  <c r="H98" i="12"/>
  <c r="J98" i="12" s="1"/>
  <c r="H99" i="12"/>
  <c r="J99" i="12" s="1"/>
  <c r="H100" i="12"/>
  <c r="J100" i="12" s="1"/>
  <c r="H101" i="12"/>
  <c r="J101" i="12" s="1"/>
  <c r="H102" i="12"/>
  <c r="J102" i="12" s="1"/>
  <c r="H103" i="12"/>
  <c r="J103" i="12" s="1"/>
  <c r="H104" i="12"/>
  <c r="J104" i="12" s="1"/>
  <c r="H105" i="12"/>
  <c r="J105" i="12" s="1"/>
  <c r="H106" i="12"/>
  <c r="J106" i="12" s="1"/>
  <c r="H107" i="12"/>
  <c r="J107" i="12" s="1"/>
  <c r="H108" i="12"/>
  <c r="J108" i="12" s="1"/>
  <c r="H109" i="12"/>
  <c r="J109" i="12" s="1"/>
  <c r="H110" i="12"/>
  <c r="J110" i="12" s="1"/>
  <c r="H111" i="12"/>
  <c r="J111" i="12" s="1"/>
  <c r="H112" i="12"/>
  <c r="J112" i="12" s="1"/>
  <c r="H113" i="12"/>
  <c r="J113" i="12" s="1"/>
  <c r="H114" i="12"/>
  <c r="J114" i="12" s="1"/>
  <c r="H115" i="12"/>
  <c r="J115" i="12" s="1"/>
  <c r="H116" i="12"/>
  <c r="J116" i="12" s="1"/>
  <c r="H117" i="12"/>
  <c r="J117" i="12" s="1"/>
  <c r="H118" i="12"/>
  <c r="J118" i="12" s="1"/>
  <c r="H9" i="12"/>
  <c r="J9" i="12" s="1"/>
  <c r="G11" i="32" l="1"/>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9" i="12"/>
  <c r="D14" i="3" l="1"/>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I14" i="3"/>
  <c r="G15" i="3"/>
  <c r="I15" i="3" s="1"/>
  <c r="G16" i="3"/>
  <c r="I16" i="3" s="1"/>
  <c r="G17" i="3"/>
  <c r="I17" i="3" s="1"/>
  <c r="G18" i="3"/>
  <c r="I18" i="3" s="1"/>
  <c r="G19" i="3"/>
  <c r="I19" i="3" s="1"/>
  <c r="G20" i="3"/>
  <c r="I20" i="3" s="1"/>
  <c r="G21" i="3"/>
  <c r="I21" i="3" s="1"/>
  <c r="G22" i="3"/>
  <c r="I22" i="3" s="1"/>
  <c r="G23" i="3"/>
  <c r="I23" i="3" s="1"/>
  <c r="G24" i="3"/>
  <c r="I24" i="3" s="1"/>
  <c r="G25" i="3"/>
  <c r="I25" i="3" s="1"/>
  <c r="G26" i="3"/>
  <c r="I26" i="3" s="1"/>
  <c r="G27" i="3"/>
  <c r="I27" i="3" s="1"/>
  <c r="G28" i="3"/>
  <c r="I28" i="3" s="1"/>
  <c r="G29" i="3"/>
  <c r="I29" i="3" s="1"/>
  <c r="G30" i="3"/>
  <c r="I30" i="3" s="1"/>
  <c r="G31" i="3"/>
  <c r="I31" i="3" s="1"/>
  <c r="G32" i="3"/>
  <c r="I32" i="3" s="1"/>
  <c r="G33" i="3"/>
  <c r="I33" i="3" s="1"/>
  <c r="G34" i="3"/>
  <c r="I34" i="3" s="1"/>
  <c r="G35" i="3"/>
  <c r="I35" i="3" s="1"/>
  <c r="G36" i="3"/>
  <c r="I36" i="3" s="1"/>
  <c r="G37" i="3"/>
  <c r="I37" i="3" s="1"/>
  <c r="G38" i="3"/>
  <c r="I38" i="3" s="1"/>
  <c r="G39" i="3"/>
  <c r="I39" i="3" s="1"/>
  <c r="G40" i="3"/>
  <c r="I40" i="3" s="1"/>
  <c r="G41" i="3"/>
  <c r="I41" i="3" s="1"/>
  <c r="G42" i="3"/>
  <c r="I42" i="3" s="1"/>
  <c r="G43" i="3"/>
  <c r="I43" i="3" s="1"/>
  <c r="G44" i="3"/>
  <c r="I44" i="3" s="1"/>
  <c r="G45" i="3"/>
  <c r="I45" i="3" s="1"/>
  <c r="G46" i="3"/>
  <c r="I46" i="3" s="1"/>
  <c r="G47" i="3"/>
  <c r="I47" i="3" s="1"/>
  <c r="G48" i="3"/>
  <c r="I48" i="3" s="1"/>
  <c r="G49" i="3"/>
  <c r="I49" i="3" s="1"/>
  <c r="G50" i="3"/>
  <c r="I50" i="3" s="1"/>
  <c r="G51" i="3"/>
  <c r="I51" i="3" s="1"/>
  <c r="G52" i="3"/>
  <c r="I52" i="3" s="1"/>
  <c r="G53" i="3"/>
  <c r="I53" i="3" s="1"/>
  <c r="G54" i="3"/>
  <c r="I54" i="3" s="1"/>
  <c r="G55" i="3"/>
  <c r="I55" i="3" s="1"/>
  <c r="G56" i="3"/>
  <c r="I56" i="3" s="1"/>
  <c r="G57" i="3"/>
  <c r="I57" i="3" s="1"/>
  <c r="G58" i="3"/>
  <c r="I58" i="3" s="1"/>
  <c r="D44" i="3"/>
  <c r="D45" i="3"/>
  <c r="D46" i="3"/>
  <c r="D47" i="3"/>
  <c r="D48" i="3"/>
  <c r="D49" i="3"/>
  <c r="D50" i="3"/>
  <c r="D51" i="3"/>
  <c r="D52" i="3"/>
  <c r="D53" i="3"/>
  <c r="D54" i="3"/>
  <c r="D55" i="3"/>
  <c r="D56" i="3"/>
  <c r="D57" i="3"/>
  <c r="D58" i="3"/>
  <c r="AE9" i="20" l="1"/>
  <c r="AQ9" i="20"/>
  <c r="AD10" i="20"/>
  <c r="AG10" i="20"/>
  <c r="AI10" i="20"/>
  <c r="AK10" i="20"/>
  <c r="AM10" i="20"/>
  <c r="AQ10" i="20"/>
  <c r="H10" i="20" s="1"/>
  <c r="R10" i="20" s="1"/>
  <c r="S10" i="20" s="1"/>
  <c r="AD11" i="20"/>
  <c r="AG11" i="20"/>
  <c r="AI11" i="20"/>
  <c r="AK11" i="20"/>
  <c r="AM11" i="20"/>
  <c r="AD12" i="20"/>
  <c r="AG12" i="20"/>
  <c r="AI12" i="20"/>
  <c r="AK12" i="20"/>
  <c r="AM12" i="20"/>
  <c r="AG13" i="20"/>
  <c r="AI13" i="20"/>
  <c r="AK13" i="20"/>
  <c r="AM13" i="20"/>
  <c r="AQ13" i="20"/>
  <c r="H13" i="20" s="1"/>
  <c r="AG14" i="20"/>
  <c r="AI14" i="20"/>
  <c r="AK14" i="20"/>
  <c r="AM14" i="20"/>
  <c r="AQ14" i="20"/>
  <c r="H14" i="20" s="1"/>
  <c r="R14" i="20" s="1"/>
  <c r="S14" i="20" s="1"/>
  <c r="AG15" i="20"/>
  <c r="AI15" i="20"/>
  <c r="AK15" i="20"/>
  <c r="AM15" i="20"/>
  <c r="AQ15" i="20"/>
  <c r="H15" i="20" s="1"/>
  <c r="AM16" i="20"/>
  <c r="AQ16" i="20"/>
  <c r="H16" i="20" s="1"/>
  <c r="R16" i="20" s="1"/>
  <c r="S16" i="20" s="1"/>
  <c r="AM17" i="20"/>
  <c r="AQ17" i="20"/>
  <c r="H17" i="20" s="1"/>
  <c r="AM18" i="20"/>
  <c r="AQ18" i="20"/>
  <c r="H18" i="20" s="1"/>
  <c r="R18" i="20" s="1"/>
  <c r="S18" i="20" s="1"/>
  <c r="AQ20" i="20"/>
  <c r="H20" i="20" s="1"/>
  <c r="R20" i="20" s="1"/>
  <c r="S20" i="20" s="1"/>
  <c r="AM21" i="20"/>
  <c r="AQ21" i="20"/>
  <c r="H21" i="20" s="1"/>
  <c r="AM22" i="20"/>
  <c r="AQ22" i="20"/>
  <c r="H22" i="20" s="1"/>
  <c r="R22" i="20" s="1"/>
  <c r="S22" i="20" s="1"/>
  <c r="AM23" i="20"/>
  <c r="AQ23" i="20"/>
  <c r="H23" i="20" s="1"/>
  <c r="AM24" i="20"/>
  <c r="AQ24" i="20"/>
  <c r="H24" i="20" s="1"/>
  <c r="R24" i="20" s="1"/>
  <c r="S24" i="20" s="1"/>
  <c r="AD34" i="20"/>
  <c r="AQ26" i="20"/>
  <c r="H26" i="20" s="1"/>
  <c r="R26" i="20" s="1"/>
  <c r="S26" i="20" s="1"/>
  <c r="AD35" i="20"/>
  <c r="AE35" i="20"/>
  <c r="AM27" i="20"/>
  <c r="AQ27" i="20"/>
  <c r="H27" i="20" s="1"/>
  <c r="AD36" i="20"/>
  <c r="AE36" i="20"/>
  <c r="AM28" i="20"/>
  <c r="AQ28" i="20"/>
  <c r="H28" i="20" s="1"/>
  <c r="R28" i="20" s="1"/>
  <c r="S28" i="20" s="1"/>
  <c r="AD37" i="20"/>
  <c r="AE37" i="20"/>
  <c r="AM29" i="20"/>
  <c r="AQ29" i="20"/>
  <c r="H29" i="20" s="1"/>
  <c r="AD38" i="20"/>
  <c r="AE38" i="20"/>
  <c r="AM32" i="20"/>
  <c r="AQ32" i="20"/>
  <c r="H32" i="20" s="1"/>
  <c r="AD39" i="20"/>
  <c r="AE39" i="20"/>
  <c r="AM33" i="20"/>
  <c r="AQ33" i="20"/>
  <c r="H33" i="20" s="1"/>
  <c r="R33" i="20" s="1"/>
  <c r="S33" i="20" s="1"/>
  <c r="AD40" i="20"/>
  <c r="AE40" i="20"/>
  <c r="AM34" i="20"/>
  <c r="AQ34" i="20"/>
  <c r="H34" i="20" s="1"/>
  <c r="AD41" i="20"/>
  <c r="AE41" i="20"/>
  <c r="AM35" i="20"/>
  <c r="AQ35" i="20"/>
  <c r="H35" i="20" s="1"/>
  <c r="R35" i="20" s="1"/>
  <c r="S35" i="20" s="1"/>
  <c r="AD42" i="20"/>
  <c r="AE42" i="20"/>
  <c r="AM36" i="20"/>
  <c r="AQ36" i="20"/>
  <c r="H36" i="20" s="1"/>
  <c r="AD43" i="20"/>
  <c r="AE43" i="20"/>
  <c r="AM37" i="20"/>
  <c r="AQ37" i="20"/>
  <c r="H37" i="20" s="1"/>
  <c r="R37" i="20" s="1"/>
  <c r="S37" i="20" s="1"/>
  <c r="AD44" i="20"/>
  <c r="AE44" i="20"/>
  <c r="AM38" i="20"/>
  <c r="AQ38" i="20"/>
  <c r="H38" i="20" s="1"/>
  <c r="AM39" i="20"/>
  <c r="AQ39" i="20"/>
  <c r="H39" i="20" s="1"/>
  <c r="R39" i="20" s="1"/>
  <c r="S39" i="20" s="1"/>
  <c r="AD46" i="20"/>
  <c r="AE46" i="20"/>
  <c r="AM40" i="20"/>
  <c r="AQ40" i="20"/>
  <c r="H40" i="20" s="1"/>
  <c r="AM41" i="20"/>
  <c r="AQ41" i="20"/>
  <c r="H41" i="20" s="1"/>
  <c r="R41" i="20" s="1"/>
  <c r="S41" i="20" s="1"/>
  <c r="AM42" i="20"/>
  <c r="AQ42" i="20"/>
  <c r="H42" i="20" s="1"/>
  <c r="AD49" i="20"/>
  <c r="AE49" i="20"/>
  <c r="AM43" i="20"/>
  <c r="AQ43" i="20"/>
  <c r="H43" i="20" s="1"/>
  <c r="R43" i="20" s="1"/>
  <c r="S43" i="20" s="1"/>
  <c r="AD50" i="20"/>
  <c r="AE50" i="20"/>
  <c r="AM44" i="20"/>
  <c r="AQ44" i="20"/>
  <c r="H44" i="20" s="1"/>
  <c r="AD51" i="20"/>
  <c r="AE51" i="20"/>
  <c r="AM45" i="20"/>
  <c r="AQ45" i="20"/>
  <c r="H45" i="20" s="1"/>
  <c r="R45" i="20" s="1"/>
  <c r="S45" i="20" s="1"/>
  <c r="AD52" i="20"/>
  <c r="AE52" i="20"/>
  <c r="AM46" i="20"/>
  <c r="AQ46" i="20"/>
  <c r="H46" i="20" s="1"/>
  <c r="AD53" i="20"/>
  <c r="AE53" i="20"/>
  <c r="AM47" i="20"/>
  <c r="AQ47" i="20"/>
  <c r="H47" i="20" s="1"/>
  <c r="R47" i="20" s="1"/>
  <c r="S47" i="20" s="1"/>
  <c r="AD54" i="20"/>
  <c r="AE54" i="20"/>
  <c r="AM48" i="20"/>
  <c r="AQ48" i="20"/>
  <c r="H48" i="20" s="1"/>
  <c r="AD55" i="20"/>
  <c r="AE55" i="20"/>
  <c r="AM49" i="20"/>
  <c r="AQ49" i="20"/>
  <c r="H49" i="20" s="1"/>
  <c r="R49" i="20" s="1"/>
  <c r="S49" i="20" s="1"/>
  <c r="AD56" i="20"/>
  <c r="AE56" i="20"/>
  <c r="AM50" i="20"/>
  <c r="AQ50" i="20"/>
  <c r="H50" i="20" s="1"/>
  <c r="AD57" i="20"/>
  <c r="AE57" i="20"/>
  <c r="AM51" i="20"/>
  <c r="AQ51" i="20"/>
  <c r="H51" i="20" s="1"/>
  <c r="R51" i="20" s="1"/>
  <c r="S51" i="20" s="1"/>
  <c r="AD58" i="20"/>
  <c r="AE58" i="20"/>
  <c r="AM52" i="20"/>
  <c r="AQ52" i="20"/>
  <c r="H52" i="20" s="1"/>
  <c r="AD59" i="20"/>
  <c r="AE59" i="20"/>
  <c r="AM53" i="20"/>
  <c r="AQ53" i="20"/>
  <c r="H53" i="20" s="1"/>
  <c r="R53" i="20" s="1"/>
  <c r="S53" i="20" s="1"/>
  <c r="AD60" i="20"/>
  <c r="AE60" i="20"/>
  <c r="AM54" i="20"/>
  <c r="AQ54" i="20"/>
  <c r="H54" i="20" s="1"/>
  <c r="AD61" i="20"/>
  <c r="AE61" i="20"/>
  <c r="AM55" i="20"/>
  <c r="AQ55" i="20"/>
  <c r="H55" i="20" s="1"/>
  <c r="R55" i="20" s="1"/>
  <c r="S55" i="20" s="1"/>
  <c r="AM56" i="20"/>
  <c r="AQ56" i="20"/>
  <c r="H56" i="20" s="1"/>
  <c r="AM57" i="20"/>
  <c r="AQ57" i="20"/>
  <c r="H57" i="20" s="1"/>
  <c r="R57" i="20" s="1"/>
  <c r="S57" i="20" s="1"/>
  <c r="AM58" i="20"/>
  <c r="AQ58" i="20"/>
  <c r="H58" i="20" s="1"/>
  <c r="AM59" i="20"/>
  <c r="AQ59" i="20"/>
  <c r="H59" i="20" s="1"/>
  <c r="R59" i="20" s="1"/>
  <c r="S59" i="20" s="1"/>
  <c r="AM60" i="20"/>
  <c r="AQ60" i="20"/>
  <c r="H60" i="20" s="1"/>
  <c r="AM61" i="20"/>
  <c r="AQ61" i="20"/>
  <c r="H61" i="20" s="1"/>
  <c r="R61" i="20" s="1"/>
  <c r="S61" i="20" s="1"/>
  <c r="AM62" i="20"/>
  <c r="AQ62" i="20"/>
  <c r="H62" i="20" s="1"/>
  <c r="AM63" i="20"/>
  <c r="AQ63" i="20"/>
  <c r="H63" i="20" s="1"/>
  <c r="R63" i="20" s="1"/>
  <c r="S63" i="20" s="1"/>
  <c r="AM64" i="20"/>
  <c r="AQ64" i="20"/>
  <c r="H64" i="20" s="1"/>
  <c r="AM65" i="20"/>
  <c r="AQ65" i="20"/>
  <c r="H65" i="20" s="1"/>
  <c r="R65" i="20" s="1"/>
  <c r="S65" i="20" s="1"/>
  <c r="AM66" i="20"/>
  <c r="AQ66" i="20"/>
  <c r="H66" i="20" s="1"/>
  <c r="AM67" i="20"/>
  <c r="AQ67" i="20"/>
  <c r="H67" i="20" s="1"/>
  <c r="R67" i="20" s="1"/>
  <c r="S67" i="20" s="1"/>
  <c r="AM68" i="20"/>
  <c r="AQ68" i="20"/>
  <c r="H68" i="20" s="1"/>
  <c r="AM69" i="20"/>
  <c r="AQ69" i="20"/>
  <c r="H69" i="20" s="1"/>
  <c r="R69" i="20" s="1"/>
  <c r="S69" i="20" s="1"/>
  <c r="AM70" i="20"/>
  <c r="AQ70" i="20"/>
  <c r="H70" i="20" s="1"/>
  <c r="AM71" i="20"/>
  <c r="AQ71" i="20"/>
  <c r="H71" i="20" s="1"/>
  <c r="R71" i="20" s="1"/>
  <c r="S71" i="20" s="1"/>
  <c r="AM72" i="20"/>
  <c r="AQ72" i="20"/>
  <c r="H72" i="20" s="1"/>
  <c r="AM73" i="20"/>
  <c r="AQ73" i="20"/>
  <c r="H73" i="20" s="1"/>
  <c r="R73" i="20" s="1"/>
  <c r="S73" i="20" s="1"/>
  <c r="AM74" i="20"/>
  <c r="AQ74" i="20"/>
  <c r="H74" i="20" s="1"/>
  <c r="AM75" i="20"/>
  <c r="AQ75" i="20"/>
  <c r="H75" i="20" s="1"/>
  <c r="R75" i="20" s="1"/>
  <c r="S75" i="20" s="1"/>
  <c r="AM76" i="20"/>
  <c r="AQ76" i="20"/>
  <c r="H76" i="20" s="1"/>
  <c r="AM77" i="20"/>
  <c r="AQ77" i="20"/>
  <c r="H77" i="20" s="1"/>
  <c r="R77" i="20" s="1"/>
  <c r="S77" i="20" s="1"/>
  <c r="AM78" i="20"/>
  <c r="AQ78" i="20"/>
  <c r="H78" i="20" s="1"/>
  <c r="AM79" i="20"/>
  <c r="AQ79" i="20"/>
  <c r="H79" i="20" s="1"/>
  <c r="R79" i="20" s="1"/>
  <c r="S79" i="20" s="1"/>
  <c r="AM80" i="20"/>
  <c r="AQ80" i="20"/>
  <c r="H80" i="20" s="1"/>
  <c r="AM81" i="20"/>
  <c r="AQ81" i="20"/>
  <c r="H81" i="20" s="1"/>
  <c r="R81" i="20" s="1"/>
  <c r="S81" i="20" s="1"/>
  <c r="AM82" i="20"/>
  <c r="AQ82" i="20"/>
  <c r="H82" i="20" s="1"/>
  <c r="AM83" i="20"/>
  <c r="AQ83" i="20"/>
  <c r="H83" i="20" s="1"/>
  <c r="R83" i="20" s="1"/>
  <c r="S83" i="20" s="1"/>
  <c r="AM84" i="20"/>
  <c r="AQ84" i="20"/>
  <c r="H84" i="20" s="1"/>
  <c r="AM85" i="20"/>
  <c r="AQ85" i="20"/>
  <c r="H85" i="20" s="1"/>
  <c r="R85" i="20" s="1"/>
  <c r="S85" i="20" s="1"/>
  <c r="AM86" i="20"/>
  <c r="AQ86" i="20"/>
  <c r="H86" i="20" s="1"/>
  <c r="AM87" i="20"/>
  <c r="AQ87" i="20"/>
  <c r="H87" i="20" s="1"/>
  <c r="R87" i="20" s="1"/>
  <c r="S87" i="20" s="1"/>
  <c r="AM88" i="20"/>
  <c r="AQ88" i="20"/>
  <c r="H88" i="20" s="1"/>
  <c r="AM89" i="20"/>
  <c r="AQ89" i="20"/>
  <c r="H89" i="20" s="1"/>
  <c r="R89" i="20" s="1"/>
  <c r="S89" i="20" s="1"/>
  <c r="AM90" i="20"/>
  <c r="AQ90" i="20"/>
  <c r="H90" i="20" s="1"/>
  <c r="AM91" i="20"/>
  <c r="AQ91" i="20"/>
  <c r="H91" i="20" s="1"/>
  <c r="R91" i="20" s="1"/>
  <c r="S91" i="20" s="1"/>
  <c r="AM92" i="20"/>
  <c r="AQ92" i="20"/>
  <c r="H92" i="20" s="1"/>
  <c r="AM93" i="20"/>
  <c r="AQ93" i="20"/>
  <c r="H93" i="20" s="1"/>
  <c r="R93" i="20" s="1"/>
  <c r="S93" i="20" s="1"/>
  <c r="AM94" i="20"/>
  <c r="AQ94" i="20"/>
  <c r="H94" i="20" s="1"/>
  <c r="AM95" i="20"/>
  <c r="AQ95" i="20"/>
  <c r="H95" i="20" s="1"/>
  <c r="R95" i="20" s="1"/>
  <c r="S95" i="20" s="1"/>
  <c r="AM96" i="20"/>
  <c r="AQ96" i="20"/>
  <c r="H96" i="20" s="1"/>
  <c r="AM97" i="20"/>
  <c r="AQ97" i="20"/>
  <c r="H97" i="20" s="1"/>
  <c r="R97" i="20" s="1"/>
  <c r="S97" i="20" s="1"/>
  <c r="AM98" i="20"/>
  <c r="AQ98" i="20"/>
  <c r="H98" i="20" s="1"/>
  <c r="AM99" i="20"/>
  <c r="AQ99" i="20"/>
  <c r="H99" i="20" s="1"/>
  <c r="R99" i="20" s="1"/>
  <c r="S99" i="20" s="1"/>
  <c r="AM100" i="20"/>
  <c r="AQ100" i="20"/>
  <c r="H100" i="20" s="1"/>
  <c r="AM101" i="20"/>
  <c r="AQ101" i="20"/>
  <c r="H101" i="20" s="1"/>
  <c r="R101" i="20" s="1"/>
  <c r="S101" i="20" s="1"/>
  <c r="AM102" i="20"/>
  <c r="AQ102" i="20"/>
  <c r="H102" i="20" s="1"/>
  <c r="AM103" i="20"/>
  <c r="AQ103" i="20"/>
  <c r="H103" i="20" s="1"/>
  <c r="R103" i="20" s="1"/>
  <c r="S103" i="20" s="1"/>
  <c r="AM104" i="20"/>
  <c r="AQ104" i="20"/>
  <c r="H104" i="20" s="1"/>
  <c r="AM105" i="20"/>
  <c r="AQ105" i="20"/>
  <c r="H105" i="20" s="1"/>
  <c r="R105" i="20" s="1"/>
  <c r="S105" i="20" s="1"/>
  <c r="AM106" i="20"/>
  <c r="AQ106" i="20"/>
  <c r="H106" i="20" s="1"/>
  <c r="AM107" i="20"/>
  <c r="AQ107" i="20"/>
  <c r="H107" i="20" s="1"/>
  <c r="R107" i="20" s="1"/>
  <c r="S107" i="20" s="1"/>
  <c r="AM108" i="20"/>
  <c r="AQ108" i="20"/>
  <c r="H108" i="20" s="1"/>
  <c r="AM109" i="20"/>
  <c r="AQ109" i="20"/>
  <c r="H109" i="20" s="1"/>
  <c r="R109" i="20" s="1"/>
  <c r="S109" i="20" s="1"/>
  <c r="AM110" i="20"/>
  <c r="AQ110" i="20"/>
  <c r="H110" i="20" s="1"/>
  <c r="AM111" i="20"/>
  <c r="AQ111" i="20"/>
  <c r="H111" i="20" s="1"/>
  <c r="R111" i="20" s="1"/>
  <c r="S111" i="20" s="1"/>
  <c r="AM112" i="20"/>
  <c r="AQ112" i="20"/>
  <c r="H112" i="20" s="1"/>
  <c r="AM113" i="20"/>
  <c r="AQ113" i="20"/>
  <c r="H113" i="20" s="1"/>
  <c r="R113" i="20" s="1"/>
  <c r="S113" i="20" s="1"/>
  <c r="AM114" i="20"/>
  <c r="AQ114" i="20"/>
  <c r="H114" i="20" s="1"/>
  <c r="AM115" i="20"/>
  <c r="AQ115" i="20"/>
  <c r="H115" i="20" s="1"/>
  <c r="R115" i="20" s="1"/>
  <c r="S115" i="20" s="1"/>
  <c r="AM116" i="20"/>
  <c r="AQ116" i="20"/>
  <c r="H116" i="20" s="1"/>
  <c r="AM117" i="20"/>
  <c r="AQ117" i="20"/>
  <c r="H117" i="20" s="1"/>
  <c r="R117" i="20" s="1"/>
  <c r="S117" i="20" s="1"/>
  <c r="AM118" i="20"/>
  <c r="AQ118" i="20"/>
  <c r="H118" i="20" s="1"/>
  <c r="AM119" i="20"/>
  <c r="AQ119" i="20"/>
  <c r="H119" i="20" s="1"/>
  <c r="R119" i="20" s="1"/>
  <c r="S119" i="20" s="1"/>
  <c r="AM120" i="20"/>
  <c r="AQ120" i="20"/>
  <c r="H120" i="20" s="1"/>
  <c r="AM121" i="20"/>
  <c r="AQ121" i="20"/>
  <c r="H121" i="20" s="1"/>
  <c r="R121" i="20" s="1"/>
  <c r="S121" i="20" s="1"/>
  <c r="AM122" i="20"/>
  <c r="AQ122" i="20"/>
  <c r="H122" i="20" s="1"/>
  <c r="AM123" i="20"/>
  <c r="AQ123" i="20"/>
  <c r="H123" i="20" s="1"/>
  <c r="R123" i="20" s="1"/>
  <c r="S123" i="20" s="1"/>
  <c r="AM124" i="20"/>
  <c r="AQ124" i="20"/>
  <c r="H124" i="20" s="1"/>
  <c r="AM125" i="20"/>
  <c r="AQ125" i="20"/>
  <c r="H125" i="20" s="1"/>
  <c r="R125" i="20" s="1"/>
  <c r="S125" i="20" s="1"/>
  <c r="AM126" i="20"/>
  <c r="AQ126" i="20"/>
  <c r="H126" i="20" s="1"/>
  <c r="AM127" i="20"/>
  <c r="AQ127" i="20"/>
  <c r="H127" i="20" s="1"/>
  <c r="R127" i="20" s="1"/>
  <c r="S127" i="20" s="1"/>
  <c r="AM128" i="20"/>
  <c r="AQ128" i="20"/>
  <c r="H128" i="20" s="1"/>
  <c r="AM129" i="20"/>
  <c r="AQ129" i="20"/>
  <c r="H129" i="20" s="1"/>
  <c r="R129" i="20" s="1"/>
  <c r="S129" i="20" s="1"/>
  <c r="AM130" i="20"/>
  <c r="AQ130" i="20"/>
  <c r="H130" i="20" s="1"/>
  <c r="AM131" i="20"/>
  <c r="AQ131" i="20"/>
  <c r="H131" i="20" s="1"/>
  <c r="R131" i="20" s="1"/>
  <c r="S131" i="20" s="1"/>
  <c r="AM132" i="20"/>
  <c r="AQ132" i="20"/>
  <c r="H132" i="20" s="1"/>
  <c r="AM133" i="20"/>
  <c r="AQ133" i="20"/>
  <c r="H133" i="20" s="1"/>
  <c r="R133" i="20" s="1"/>
  <c r="S133" i="20" s="1"/>
  <c r="AM134" i="20"/>
  <c r="AQ134" i="20"/>
  <c r="H134" i="20" s="1"/>
  <c r="AM135" i="20"/>
  <c r="AQ135" i="20"/>
  <c r="H135" i="20" s="1"/>
  <c r="R135" i="20" s="1"/>
  <c r="S135" i="20" s="1"/>
  <c r="AM136" i="20"/>
  <c r="AQ136" i="20"/>
  <c r="H136" i="20" s="1"/>
  <c r="AM137" i="20"/>
  <c r="AQ137" i="20"/>
  <c r="H137" i="20" s="1"/>
  <c r="R137" i="20" s="1"/>
  <c r="S137" i="20" s="1"/>
  <c r="AM138" i="20"/>
  <c r="AQ138" i="20"/>
  <c r="H138" i="20" s="1"/>
  <c r="AM139" i="20"/>
  <c r="AQ139" i="20"/>
  <c r="H139" i="20" s="1"/>
  <c r="R139" i="20" s="1"/>
  <c r="S139" i="20" s="1"/>
  <c r="AM140" i="20"/>
  <c r="AQ140" i="20"/>
  <c r="H140" i="20" s="1"/>
  <c r="AM141" i="20"/>
  <c r="AQ141" i="20"/>
  <c r="H141" i="20" s="1"/>
  <c r="R141" i="20" s="1"/>
  <c r="S141" i="20" s="1"/>
  <c r="AM142" i="20"/>
  <c r="AQ142" i="20"/>
  <c r="H142" i="20" s="1"/>
  <c r="AM143" i="20"/>
  <c r="AQ143" i="20"/>
  <c r="H143" i="20" s="1"/>
  <c r="R143" i="20" s="1"/>
  <c r="S143" i="20" s="1"/>
  <c r="AM144" i="20"/>
  <c r="AQ144" i="20"/>
  <c r="H144" i="20" s="1"/>
  <c r="AM145" i="20"/>
  <c r="AQ145" i="20"/>
  <c r="H145" i="20" s="1"/>
  <c r="R145" i="20" s="1"/>
  <c r="S145" i="20" s="1"/>
  <c r="AM146" i="20"/>
  <c r="AQ146" i="20"/>
  <c r="H146" i="20" s="1"/>
  <c r="AM147" i="20"/>
  <c r="AQ147" i="20"/>
  <c r="H147" i="20" s="1"/>
  <c r="R147" i="20" s="1"/>
  <c r="S147" i="20" s="1"/>
  <c r="AM148" i="20"/>
  <c r="AQ148" i="20"/>
  <c r="H148" i="20" s="1"/>
  <c r="AM149" i="20"/>
  <c r="AQ149" i="20"/>
  <c r="H149" i="20" s="1"/>
  <c r="R149" i="20" s="1"/>
  <c r="S149" i="20" s="1"/>
  <c r="AM150" i="20"/>
  <c r="AQ150" i="20"/>
  <c r="H150" i="20" s="1"/>
  <c r="AM151" i="20"/>
  <c r="AQ151" i="20"/>
  <c r="H151" i="20" s="1"/>
  <c r="R151" i="20" s="1"/>
  <c r="S151" i="20" s="1"/>
  <c r="AM152" i="20"/>
  <c r="AQ152" i="20"/>
  <c r="H152" i="20" s="1"/>
  <c r="AM153" i="20"/>
  <c r="AQ153" i="20"/>
  <c r="H153" i="20" s="1"/>
  <c r="R153" i="20" s="1"/>
  <c r="S153" i="20" s="1"/>
  <c r="AM154" i="20"/>
  <c r="AQ154" i="20"/>
  <c r="H154" i="20" s="1"/>
  <c r="AM155" i="20"/>
  <c r="AQ155" i="20"/>
  <c r="H155" i="20" s="1"/>
  <c r="R155" i="20" s="1"/>
  <c r="S155" i="20" s="1"/>
  <c r="AM156" i="20"/>
  <c r="AQ156" i="20"/>
  <c r="H156" i="20" s="1"/>
  <c r="AM157" i="20"/>
  <c r="AQ157" i="20"/>
  <c r="H157" i="20" s="1"/>
  <c r="R157" i="20" s="1"/>
  <c r="S157" i="20" s="1"/>
  <c r="AM158" i="20"/>
  <c r="AQ158" i="20"/>
  <c r="H158" i="20" s="1"/>
  <c r="AM159" i="20"/>
  <c r="AQ159" i="20"/>
  <c r="H159" i="20" s="1"/>
  <c r="R159" i="20" s="1"/>
  <c r="S159" i="20" s="1"/>
  <c r="AM160" i="20"/>
  <c r="AQ160" i="20"/>
  <c r="H160" i="20" s="1"/>
  <c r="AM161" i="20"/>
  <c r="AQ161" i="20"/>
  <c r="H161" i="20" s="1"/>
  <c r="R161" i="20" s="1"/>
  <c r="S161" i="20" s="1"/>
  <c r="AM162" i="20"/>
  <c r="AQ162" i="20"/>
  <c r="H162" i="20" s="1"/>
  <c r="AM163" i="20"/>
  <c r="AQ163" i="20"/>
  <c r="H163" i="20" s="1"/>
  <c r="R163" i="20" s="1"/>
  <c r="S163" i="20" s="1"/>
  <c r="AM164" i="20"/>
  <c r="AQ164" i="20"/>
  <c r="H164" i="20" s="1"/>
  <c r="AM165" i="20"/>
  <c r="AQ165" i="20"/>
  <c r="H165" i="20" s="1"/>
  <c r="R165" i="20" s="1"/>
  <c r="S165" i="20" s="1"/>
  <c r="AM166" i="20"/>
  <c r="AQ166" i="20"/>
  <c r="H166" i="20" s="1"/>
  <c r="AM167" i="20"/>
  <c r="AQ167" i="20"/>
  <c r="H167" i="20" s="1"/>
  <c r="R167" i="20" s="1"/>
  <c r="S167" i="20" s="1"/>
  <c r="AM168" i="20"/>
  <c r="AQ168" i="20"/>
  <c r="H168" i="20" s="1"/>
  <c r="AM169" i="20"/>
  <c r="AQ169" i="20"/>
  <c r="H169" i="20" s="1"/>
  <c r="R169" i="20" s="1"/>
  <c r="S169" i="20" s="1"/>
  <c r="AM170" i="20"/>
  <c r="AQ170" i="20"/>
  <c r="H170" i="20" s="1"/>
  <c r="AM171" i="20"/>
  <c r="AQ171" i="20"/>
  <c r="H171" i="20" s="1"/>
  <c r="R171" i="20" s="1"/>
  <c r="S171" i="20" s="1"/>
  <c r="AM172" i="20"/>
  <c r="AQ172" i="20"/>
  <c r="H172" i="20" s="1"/>
  <c r="AM173" i="20"/>
  <c r="AQ173" i="20"/>
  <c r="H173" i="20" s="1"/>
  <c r="R173" i="20" s="1"/>
  <c r="S173" i="20" s="1"/>
  <c r="AM174" i="20"/>
  <c r="AQ174" i="20"/>
  <c r="H174" i="20" s="1"/>
  <c r="AM175" i="20"/>
  <c r="AQ175" i="20"/>
  <c r="H175" i="20" s="1"/>
  <c r="R175" i="20" s="1"/>
  <c r="S175" i="20" s="1"/>
  <c r="AM176" i="20"/>
  <c r="AQ176" i="20"/>
  <c r="H176" i="20" s="1"/>
  <c r="AM177" i="20"/>
  <c r="AQ177" i="20"/>
  <c r="H177" i="20" s="1"/>
  <c r="R177" i="20" s="1"/>
  <c r="S177" i="20" s="1"/>
  <c r="AM178" i="20"/>
  <c r="AQ178" i="20"/>
  <c r="H178" i="20" s="1"/>
  <c r="AM179" i="20"/>
  <c r="AQ179" i="20"/>
  <c r="H179" i="20" s="1"/>
  <c r="R179" i="20" s="1"/>
  <c r="S179" i="20" s="1"/>
  <c r="AM180" i="20"/>
  <c r="AQ180" i="20"/>
  <c r="H180" i="20" s="1"/>
  <c r="AM181" i="20"/>
  <c r="AQ181" i="20"/>
  <c r="H181" i="20" s="1"/>
  <c r="R181" i="20" s="1"/>
  <c r="S181" i="20" s="1"/>
  <c r="AM182" i="20"/>
  <c r="AQ182" i="20"/>
  <c r="H182" i="20" s="1"/>
  <c r="AM183" i="20"/>
  <c r="AQ183" i="20"/>
  <c r="H183" i="20" s="1"/>
  <c r="R183" i="20" s="1"/>
  <c r="S183" i="20" s="1"/>
  <c r="AM184" i="20"/>
  <c r="AQ184" i="20"/>
  <c r="H184" i="20" s="1"/>
  <c r="AM185" i="20"/>
  <c r="AQ185" i="20"/>
  <c r="H185" i="20" s="1"/>
  <c r="R185" i="20" s="1"/>
  <c r="S185" i="20" s="1"/>
  <c r="AM186" i="20"/>
  <c r="AQ186" i="20"/>
  <c r="H186" i="20" s="1"/>
  <c r="AM187" i="20"/>
  <c r="AQ187" i="20"/>
  <c r="H187" i="20" s="1"/>
  <c r="R187" i="20" s="1"/>
  <c r="S187" i="20" s="1"/>
  <c r="AM188" i="20"/>
  <c r="AQ188" i="20"/>
  <c r="H188" i="20" s="1"/>
  <c r="AM189" i="20"/>
  <c r="AQ189" i="20"/>
  <c r="H189" i="20" s="1"/>
  <c r="R189" i="20" s="1"/>
  <c r="S189" i="20" s="1"/>
  <c r="AM190" i="20"/>
  <c r="AQ190" i="20"/>
  <c r="H190" i="20" s="1"/>
  <c r="AM191" i="20"/>
  <c r="AQ191" i="20"/>
  <c r="H191" i="20" s="1"/>
  <c r="R191" i="20" s="1"/>
  <c r="S191" i="20" s="1"/>
  <c r="AM192" i="20"/>
  <c r="AQ192" i="20"/>
  <c r="H192" i="20" s="1"/>
  <c r="AM193" i="20"/>
  <c r="AQ193" i="20"/>
  <c r="H193" i="20" s="1"/>
  <c r="R193" i="20" s="1"/>
  <c r="S193" i="20" s="1"/>
  <c r="AM194" i="20"/>
  <c r="AQ194" i="20"/>
  <c r="H194" i="20" s="1"/>
  <c r="AM195" i="20"/>
  <c r="AQ195" i="20"/>
  <c r="H195" i="20" s="1"/>
  <c r="R195" i="20" s="1"/>
  <c r="S195" i="20" s="1"/>
  <c r="AM196" i="20"/>
  <c r="AQ196" i="20"/>
  <c r="H196" i="20" s="1"/>
  <c r="AM197" i="20"/>
  <c r="AQ197" i="20"/>
  <c r="H197" i="20" s="1"/>
  <c r="R197" i="20" s="1"/>
  <c r="S197" i="20" s="1"/>
  <c r="AM198" i="20"/>
  <c r="AQ198" i="20"/>
  <c r="H198" i="20" s="1"/>
  <c r="AM199" i="20"/>
  <c r="AQ199" i="20"/>
  <c r="H199" i="20" s="1"/>
  <c r="R199" i="20" s="1"/>
  <c r="S199" i="20" s="1"/>
  <c r="AM200" i="20"/>
  <c r="AQ200" i="20"/>
  <c r="H200" i="20" s="1"/>
  <c r="AM201" i="20"/>
  <c r="AQ201" i="20"/>
  <c r="H201" i="20" s="1"/>
  <c r="R201" i="20" s="1"/>
  <c r="S201" i="20" s="1"/>
  <c r="AM202" i="20"/>
  <c r="AQ202" i="20"/>
  <c r="H202" i="20" s="1"/>
  <c r="AM203" i="20"/>
  <c r="AQ203" i="20"/>
  <c r="H203" i="20" s="1"/>
  <c r="R203" i="20" s="1"/>
  <c r="S203" i="20" s="1"/>
  <c r="AM204" i="20"/>
  <c r="AQ204" i="20"/>
  <c r="H204" i="20" s="1"/>
  <c r="AM205" i="20"/>
  <c r="AQ205" i="20"/>
  <c r="H205" i="20" s="1"/>
  <c r="R205" i="20" s="1"/>
  <c r="S205" i="20" s="1"/>
  <c r="AM206" i="20"/>
  <c r="AQ206" i="20"/>
  <c r="H206" i="20" s="1"/>
  <c r="AM207" i="20"/>
  <c r="AQ207" i="20"/>
  <c r="H207" i="20" s="1"/>
  <c r="R207" i="20" s="1"/>
  <c r="S207" i="20" s="1"/>
  <c r="AM208" i="20"/>
  <c r="AQ208" i="20"/>
  <c r="H208" i="20" s="1"/>
  <c r="AM209" i="20"/>
  <c r="AQ209" i="20"/>
  <c r="H209" i="20" s="1"/>
  <c r="R209" i="20" s="1"/>
  <c r="S209" i="20" s="1"/>
  <c r="AM210" i="20"/>
  <c r="AQ210" i="20"/>
  <c r="H210" i="20" s="1"/>
  <c r="AM211" i="20"/>
  <c r="AQ211" i="20"/>
  <c r="H211" i="20" s="1"/>
  <c r="R211" i="20" s="1"/>
  <c r="S211" i="20" s="1"/>
  <c r="AM212" i="20"/>
  <c r="AQ212" i="20"/>
  <c r="H212" i="20" s="1"/>
  <c r="AM213" i="20"/>
  <c r="AQ213" i="20"/>
  <c r="H213" i="20" s="1"/>
  <c r="R213" i="20" s="1"/>
  <c r="S213" i="20" s="1"/>
  <c r="AM214" i="20"/>
  <c r="AQ214" i="20"/>
  <c r="H214" i="20" s="1"/>
  <c r="AM215" i="20"/>
  <c r="AQ215" i="20"/>
  <c r="H215" i="20" s="1"/>
  <c r="R215" i="20" s="1"/>
  <c r="S215" i="20" s="1"/>
  <c r="AM216" i="20"/>
  <c r="AQ216" i="20"/>
  <c r="H216" i="20" s="1"/>
  <c r="AM217" i="20"/>
  <c r="AQ217" i="20"/>
  <c r="H217" i="20" s="1"/>
  <c r="R217" i="20" s="1"/>
  <c r="S217" i="20" s="1"/>
  <c r="AM218" i="20"/>
  <c r="AQ218" i="20"/>
  <c r="H218" i="20" s="1"/>
  <c r="AM219" i="20"/>
  <c r="AQ219" i="20"/>
  <c r="H219" i="20" s="1"/>
  <c r="R219" i="20" s="1"/>
  <c r="S219" i="20" s="1"/>
  <c r="AM220" i="20"/>
  <c r="AQ220" i="20"/>
  <c r="H220" i="20" s="1"/>
  <c r="AM221" i="20"/>
  <c r="AQ221" i="20"/>
  <c r="H221" i="20" s="1"/>
  <c r="R221" i="20" s="1"/>
  <c r="S221" i="20" s="1"/>
  <c r="AM222" i="20"/>
  <c r="AQ222" i="20"/>
  <c r="H222" i="20" s="1"/>
  <c r="AM223" i="20"/>
  <c r="AQ223" i="20"/>
  <c r="H223" i="20" s="1"/>
  <c r="R223" i="20" s="1"/>
  <c r="S223" i="20" s="1"/>
  <c r="AM224" i="20"/>
  <c r="AQ224" i="20"/>
  <c r="H224" i="20" s="1"/>
  <c r="AM225" i="20"/>
  <c r="AQ225" i="20"/>
  <c r="H225" i="20" s="1"/>
  <c r="R225" i="20" s="1"/>
  <c r="S225" i="20" s="1"/>
  <c r="AM226" i="20"/>
  <c r="AQ226" i="20"/>
  <c r="H226" i="20" s="1"/>
  <c r="AM227" i="20"/>
  <c r="AQ227" i="20"/>
  <c r="H227" i="20" s="1"/>
  <c r="R227" i="20" s="1"/>
  <c r="S227" i="20" s="1"/>
  <c r="AM228" i="20"/>
  <c r="AQ228" i="20"/>
  <c r="H228" i="20" s="1"/>
  <c r="AM229" i="20"/>
  <c r="AQ229" i="20"/>
  <c r="H229" i="20" s="1"/>
  <c r="R229" i="20" s="1"/>
  <c r="S229" i="20" s="1"/>
  <c r="AM230" i="20"/>
  <c r="AQ230" i="20"/>
  <c r="H230" i="20" s="1"/>
  <c r="AM231" i="20"/>
  <c r="AQ231" i="20"/>
  <c r="H231" i="20" s="1"/>
  <c r="R231" i="20" s="1"/>
  <c r="S231" i="20" s="1"/>
  <c r="AM232" i="20"/>
  <c r="AQ232" i="20"/>
  <c r="H232" i="20" s="1"/>
  <c r="AM233" i="20"/>
  <c r="AQ233" i="20"/>
  <c r="H233" i="20" s="1"/>
  <c r="R233" i="20" s="1"/>
  <c r="S233" i="20" s="1"/>
  <c r="AM234" i="20"/>
  <c r="AQ234" i="20"/>
  <c r="H234" i="20" s="1"/>
  <c r="AM235" i="20"/>
  <c r="AQ235" i="20"/>
  <c r="H235" i="20" s="1"/>
  <c r="R235" i="20" s="1"/>
  <c r="S235" i="20" s="1"/>
  <c r="AM236" i="20"/>
  <c r="AQ236" i="20"/>
  <c r="H236" i="20" s="1"/>
  <c r="AM237" i="20"/>
  <c r="AQ237" i="20"/>
  <c r="H237" i="20" s="1"/>
  <c r="R237" i="20" s="1"/>
  <c r="S237" i="20" s="1"/>
  <c r="AM238" i="20"/>
  <c r="AQ238" i="20"/>
  <c r="H238" i="20" s="1"/>
  <c r="AM239" i="20"/>
  <c r="AQ239" i="20"/>
  <c r="H239" i="20" s="1"/>
  <c r="R239" i="20" s="1"/>
  <c r="S239" i="20" s="1"/>
  <c r="AM240" i="20"/>
  <c r="AQ240" i="20"/>
  <c r="H240" i="20" s="1"/>
  <c r="AM241" i="20"/>
  <c r="AQ241" i="20"/>
  <c r="H241" i="20" s="1"/>
  <c r="AM242" i="20"/>
  <c r="AQ242" i="20"/>
  <c r="H242" i="20" s="1"/>
  <c r="AM243" i="20"/>
  <c r="AQ243" i="20"/>
  <c r="H243" i="20" s="1"/>
  <c r="R243" i="20" s="1"/>
  <c r="S243" i="20" s="1"/>
  <c r="AM244" i="20"/>
  <c r="AQ244" i="20"/>
  <c r="H244" i="20" s="1"/>
  <c r="R244" i="20" s="1"/>
  <c r="S244" i="20" s="1"/>
  <c r="AM245" i="20"/>
  <c r="AQ245" i="20"/>
  <c r="H245" i="20" s="1"/>
  <c r="R245" i="20" s="1"/>
  <c r="S245" i="20" s="1"/>
  <c r="AM246" i="20"/>
  <c r="AQ246" i="20"/>
  <c r="H246" i="20" s="1"/>
  <c r="R246" i="20" s="1"/>
  <c r="S246" i="20" s="1"/>
  <c r="AM247" i="20"/>
  <c r="AQ247" i="20"/>
  <c r="H247" i="20" s="1"/>
  <c r="R247" i="20" s="1"/>
  <c r="S247" i="20" s="1"/>
  <c r="AM248" i="20"/>
  <c r="AQ248" i="20"/>
  <c r="H248" i="20" s="1"/>
  <c r="AM249" i="20"/>
  <c r="AQ249" i="20"/>
  <c r="H249" i="20" s="1"/>
  <c r="R249" i="20" s="1"/>
  <c r="S249" i="20" s="1"/>
  <c r="AM250" i="20"/>
  <c r="AQ250" i="20"/>
  <c r="H250" i="20" s="1"/>
  <c r="AM251" i="20"/>
  <c r="AQ251" i="20"/>
  <c r="H251" i="20" s="1"/>
  <c r="R251" i="20" s="1"/>
  <c r="S251" i="20" s="1"/>
  <c r="AM252" i="20"/>
  <c r="AQ252" i="20"/>
  <c r="H252" i="20" s="1"/>
  <c r="R252" i="20" s="1"/>
  <c r="S252" i="20" s="1"/>
  <c r="AM253" i="20"/>
  <c r="AQ253" i="20"/>
  <c r="H253" i="20" s="1"/>
  <c r="R253" i="20" s="1"/>
  <c r="S253" i="20" s="1"/>
  <c r="AM254" i="20"/>
  <c r="AQ254" i="20"/>
  <c r="H254" i="20" s="1"/>
  <c r="R254" i="20" s="1"/>
  <c r="S254" i="20" s="1"/>
  <c r="AM255" i="20"/>
  <c r="AQ255" i="20"/>
  <c r="H255" i="20" s="1"/>
  <c r="R255" i="20" s="1"/>
  <c r="S255" i="20" s="1"/>
  <c r="AM256" i="20"/>
  <c r="AQ256" i="20"/>
  <c r="H256" i="20" s="1"/>
  <c r="AM257" i="20"/>
  <c r="AQ257" i="20"/>
  <c r="H257" i="20" s="1"/>
  <c r="R257" i="20" s="1"/>
  <c r="S257" i="20" s="1"/>
  <c r="AM258" i="20"/>
  <c r="AQ258" i="20"/>
  <c r="H258" i="20" s="1"/>
  <c r="AM259" i="20"/>
  <c r="AQ259" i="20"/>
  <c r="H259" i="20" s="1"/>
  <c r="R259" i="20" s="1"/>
  <c r="S259" i="20" s="1"/>
  <c r="AM260" i="20"/>
  <c r="AQ260" i="20"/>
  <c r="H260" i="20" s="1"/>
  <c r="R260" i="20" s="1"/>
  <c r="S260" i="20" s="1"/>
  <c r="AM261" i="20"/>
  <c r="AQ261" i="20"/>
  <c r="H261" i="20" s="1"/>
  <c r="R261" i="20" s="1"/>
  <c r="S261" i="20" s="1"/>
  <c r="AM262" i="20"/>
  <c r="AQ262" i="20"/>
  <c r="H262" i="20" s="1"/>
  <c r="R262" i="20" s="1"/>
  <c r="S262" i="20" s="1"/>
  <c r="AM263" i="20"/>
  <c r="AQ263" i="20"/>
  <c r="H263" i="20" s="1"/>
  <c r="R263" i="20" s="1"/>
  <c r="S263" i="20" s="1"/>
  <c r="AM264" i="20"/>
  <c r="AQ264" i="20"/>
  <c r="H264" i="20" s="1"/>
  <c r="AM265" i="20"/>
  <c r="AQ265" i="20"/>
  <c r="H265" i="20" s="1"/>
  <c r="AM266" i="20"/>
  <c r="AQ266" i="20"/>
  <c r="H266" i="20" s="1"/>
  <c r="AM267" i="20"/>
  <c r="AQ267" i="20"/>
  <c r="H267" i="20" s="1"/>
  <c r="AM268" i="20"/>
  <c r="AQ268" i="20"/>
  <c r="H268" i="20" s="1"/>
  <c r="AM269" i="20"/>
  <c r="AQ269" i="20"/>
  <c r="H269" i="20" s="1"/>
  <c r="R269" i="20" s="1"/>
  <c r="S269" i="20" s="1"/>
  <c r="AM270" i="20"/>
  <c r="AQ270" i="20"/>
  <c r="H270" i="20" s="1"/>
  <c r="AM271" i="20"/>
  <c r="AQ271" i="20"/>
  <c r="H271" i="20" s="1"/>
  <c r="R271" i="20" s="1"/>
  <c r="S271" i="20" s="1"/>
  <c r="AM272" i="20"/>
  <c r="AQ272" i="20"/>
  <c r="H272" i="20" s="1"/>
  <c r="R272" i="20" s="1"/>
  <c r="S272" i="20" s="1"/>
  <c r="AM273" i="20"/>
  <c r="AQ273" i="20"/>
  <c r="H273" i="20" s="1"/>
  <c r="R273" i="20" s="1"/>
  <c r="S273" i="20" s="1"/>
  <c r="AM274" i="20"/>
  <c r="AQ274" i="20"/>
  <c r="H274" i="20" s="1"/>
  <c r="R274" i="20" s="1"/>
  <c r="S274" i="20" s="1"/>
  <c r="AM275" i="20"/>
  <c r="AQ275" i="20"/>
  <c r="H275" i="20" s="1"/>
  <c r="R275" i="20" s="1"/>
  <c r="S275" i="20" s="1"/>
  <c r="AM276" i="20"/>
  <c r="AQ276" i="20"/>
  <c r="H276" i="20" s="1"/>
  <c r="AM277" i="20"/>
  <c r="AQ277" i="20"/>
  <c r="H277" i="20" s="1"/>
  <c r="R277" i="20" s="1"/>
  <c r="S277" i="20" s="1"/>
  <c r="AM278" i="20"/>
  <c r="AQ278" i="20"/>
  <c r="H278" i="20" s="1"/>
  <c r="AM279" i="20"/>
  <c r="AQ279" i="20"/>
  <c r="H279" i="20" s="1"/>
  <c r="R279" i="20" s="1"/>
  <c r="S279" i="20" s="1"/>
  <c r="AM280" i="20"/>
  <c r="AQ280" i="20"/>
  <c r="H280" i="20" s="1"/>
  <c r="R280" i="20" s="1"/>
  <c r="S280" i="20" s="1"/>
  <c r="AM281" i="20"/>
  <c r="AQ281" i="20"/>
  <c r="H281" i="20" s="1"/>
  <c r="R281" i="20" s="1"/>
  <c r="S281" i="20" s="1"/>
  <c r="AM282" i="20"/>
  <c r="AQ282" i="20"/>
  <c r="H282" i="20" s="1"/>
  <c r="R282" i="20" s="1"/>
  <c r="S282" i="20" s="1"/>
  <c r="AM283" i="20"/>
  <c r="AQ283" i="20"/>
  <c r="H283" i="20" s="1"/>
  <c r="R283" i="20" s="1"/>
  <c r="S283" i="20" s="1"/>
  <c r="AM284" i="20"/>
  <c r="AQ284" i="20"/>
  <c r="H284" i="20" s="1"/>
  <c r="AM285" i="20"/>
  <c r="AQ285" i="20"/>
  <c r="H285" i="20" s="1"/>
  <c r="AM286" i="20"/>
  <c r="AQ286" i="20"/>
  <c r="H286" i="20" s="1"/>
  <c r="AM287" i="20"/>
  <c r="AQ287" i="20"/>
  <c r="H287" i="20" s="1"/>
  <c r="R287" i="20" s="1"/>
  <c r="S287" i="20" s="1"/>
  <c r="AM288" i="20"/>
  <c r="AQ288" i="20"/>
  <c r="H288" i="20" s="1"/>
  <c r="AM289" i="20"/>
  <c r="AQ289" i="20"/>
  <c r="H289" i="20" s="1"/>
  <c r="R289" i="20" s="1"/>
  <c r="S289" i="20" s="1"/>
  <c r="AM290" i="20"/>
  <c r="AQ290" i="20"/>
  <c r="H290" i="20" s="1"/>
  <c r="R290" i="20" s="1"/>
  <c r="S290" i="20" s="1"/>
  <c r="AM291" i="20"/>
  <c r="AQ291" i="20"/>
  <c r="H291" i="20" s="1"/>
  <c r="R291" i="20" s="1"/>
  <c r="S291" i="20" s="1"/>
  <c r="AM292" i="20"/>
  <c r="AQ292" i="20"/>
  <c r="H292" i="20" s="1"/>
  <c r="R292" i="20" s="1"/>
  <c r="S292" i="20" s="1"/>
  <c r="AM293" i="20"/>
  <c r="AQ293" i="20"/>
  <c r="H293" i="20" s="1"/>
  <c r="R293" i="20" s="1"/>
  <c r="S293" i="20" s="1"/>
  <c r="AM294" i="20"/>
  <c r="AQ294" i="20"/>
  <c r="H294" i="20" s="1"/>
  <c r="AM295" i="20"/>
  <c r="AQ295" i="20"/>
  <c r="H295" i="20" s="1"/>
  <c r="R295" i="20" s="1"/>
  <c r="S295" i="20" s="1"/>
  <c r="AM296" i="20"/>
  <c r="AQ296" i="20"/>
  <c r="H296" i="20" s="1"/>
  <c r="AM297" i="20"/>
  <c r="AQ297" i="20"/>
  <c r="H297" i="20" s="1"/>
  <c r="R297" i="20" s="1"/>
  <c r="S297" i="20" s="1"/>
  <c r="AM298" i="20"/>
  <c r="AQ298" i="20"/>
  <c r="H298" i="20" s="1"/>
  <c r="R298" i="20" s="1"/>
  <c r="S298" i="20" s="1"/>
  <c r="AM299" i="20"/>
  <c r="AQ299" i="20"/>
  <c r="H299" i="20" s="1"/>
  <c r="R299" i="20" s="1"/>
  <c r="S299" i="20" s="1"/>
  <c r="AM300" i="20"/>
  <c r="AQ300" i="20"/>
  <c r="H300" i="20" s="1"/>
  <c r="R300" i="20" s="1"/>
  <c r="S300" i="20" s="1"/>
  <c r="AM301" i="20"/>
  <c r="AQ301" i="20"/>
  <c r="H301" i="20" s="1"/>
  <c r="R301" i="20" s="1"/>
  <c r="S301" i="20" s="1"/>
  <c r="R9" i="20" l="1"/>
  <c r="S9" i="20" s="1"/>
  <c r="E1002" i="20"/>
  <c r="E1018" i="20"/>
  <c r="E1034" i="20"/>
  <c r="E1050" i="20"/>
  <c r="E1009" i="20"/>
  <c r="E1025" i="20"/>
  <c r="E1041" i="20"/>
  <c r="E1057" i="20"/>
  <c r="E1008" i="20"/>
  <c r="E1016" i="20"/>
  <c r="E1036" i="20"/>
  <c r="E1062" i="20"/>
  <c r="E1043" i="20"/>
  <c r="E1060" i="20"/>
  <c r="E1078" i="20"/>
  <c r="E1094" i="20"/>
  <c r="E1110" i="20"/>
  <c r="E1126" i="20"/>
  <c r="E1142" i="20"/>
  <c r="E1158" i="20"/>
  <c r="E1061" i="20"/>
  <c r="E1076" i="20"/>
  <c r="E1092" i="20"/>
  <c r="E1108" i="20"/>
  <c r="E1124" i="20"/>
  <c r="E1140" i="20"/>
  <c r="E1156" i="20"/>
  <c r="E1044" i="20"/>
  <c r="E1059" i="20"/>
  <c r="E1083" i="20"/>
  <c r="E1099" i="20"/>
  <c r="E1071" i="20"/>
  <c r="E1117" i="20"/>
  <c r="E1125" i="20"/>
  <c r="E1133" i="20"/>
  <c r="E1141" i="20"/>
  <c r="E1149" i="20"/>
  <c r="E1157" i="20"/>
  <c r="E1172" i="20"/>
  <c r="E1063" i="20"/>
  <c r="E1162" i="20"/>
  <c r="E1178" i="20"/>
  <c r="E1165" i="20"/>
  <c r="E1181" i="20"/>
  <c r="E1197" i="20"/>
  <c r="E1186" i="20"/>
  <c r="E1209" i="20"/>
  <c r="E1225" i="20"/>
  <c r="E1184" i="20"/>
  <c r="E1200" i="20"/>
  <c r="E1216" i="20"/>
  <c r="E1171" i="20"/>
  <c r="E1203" i="20"/>
  <c r="E1219" i="20"/>
  <c r="E1235" i="20"/>
  <c r="E1226" i="20"/>
  <c r="E1244" i="20"/>
  <c r="E1260" i="20"/>
  <c r="E1276" i="20"/>
  <c r="E1292" i="20"/>
  <c r="E1308" i="20"/>
  <c r="E1324" i="20"/>
  <c r="E1222" i="20"/>
  <c r="E1251" i="20"/>
  <c r="E1267" i="20"/>
  <c r="E1283" i="20"/>
  <c r="E1299" i="20"/>
  <c r="E1315" i="20"/>
  <c r="E1228" i="20"/>
  <c r="E1241" i="20"/>
  <c r="E1257" i="20"/>
  <c r="E1273" i="20"/>
  <c r="E1289" i="20"/>
  <c r="E1242" i="20"/>
  <c r="E1305" i="20"/>
  <c r="E1325" i="20"/>
  <c r="E1347" i="20"/>
  <c r="E1254" i="20"/>
  <c r="E1310" i="20"/>
  <c r="E1334" i="20"/>
  <c r="E1350" i="20"/>
  <c r="E1366" i="20"/>
  <c r="E1382" i="20"/>
  <c r="E1398" i="20"/>
  <c r="E1250" i="20"/>
  <c r="E1313" i="20"/>
  <c r="E1337" i="20"/>
  <c r="E1353" i="20"/>
  <c r="E1369" i="20"/>
  <c r="E1385" i="20"/>
  <c r="E1246" i="20"/>
  <c r="E1301" i="20"/>
  <c r="E1327" i="20"/>
  <c r="E1340" i="20"/>
  <c r="E1356" i="20"/>
  <c r="E1372" i="20"/>
  <c r="E1388" i="20"/>
  <c r="E1379" i="20"/>
  <c r="E1359" i="20"/>
  <c r="E1375" i="20"/>
  <c r="E1404" i="20"/>
  <c r="E1395" i="20"/>
  <c r="E1006" i="20"/>
  <c r="E1022" i="20"/>
  <c r="E1038" i="20"/>
  <c r="E1054" i="20"/>
  <c r="E1013" i="20"/>
  <c r="E1029" i="20"/>
  <c r="E1045" i="20"/>
  <c r="E1003" i="20"/>
  <c r="E1011" i="20"/>
  <c r="E1031" i="20"/>
  <c r="E1023" i="20"/>
  <c r="E1066" i="20"/>
  <c r="E1047" i="20"/>
  <c r="E1065" i="20"/>
  <c r="E1082" i="20"/>
  <c r="E1098" i="20"/>
  <c r="E1114" i="20"/>
  <c r="E1130" i="20"/>
  <c r="E1146" i="20"/>
  <c r="E1020" i="20"/>
  <c r="E1064" i="20"/>
  <c r="E1080" i="20"/>
  <c r="E1096" i="20"/>
  <c r="E1112" i="20"/>
  <c r="E1128" i="20"/>
  <c r="E1144" i="20"/>
  <c r="E1160" i="20"/>
  <c r="E1048" i="20"/>
  <c r="E1067" i="20"/>
  <c r="E1087" i="20"/>
  <c r="E1103" i="20"/>
  <c r="E1085" i="20"/>
  <c r="E1119" i="20"/>
  <c r="E1127" i="20"/>
  <c r="E1135" i="20"/>
  <c r="E1143" i="20"/>
  <c r="E1151" i="20"/>
  <c r="E1159" i="20"/>
  <c r="E1176" i="20"/>
  <c r="E1077" i="20"/>
  <c r="E1166" i="20"/>
  <c r="E1089" i="20"/>
  <c r="E1169" i="20"/>
  <c r="E1185" i="20"/>
  <c r="E1081" i="20"/>
  <c r="E1194" i="20"/>
  <c r="E1213" i="20"/>
  <c r="E1229" i="20"/>
  <c r="E1187" i="20"/>
  <c r="E1204" i="20"/>
  <c r="E1220" i="20"/>
  <c r="E1182" i="20"/>
  <c r="E1207" i="20"/>
  <c r="E1223" i="20"/>
  <c r="E1183" i="20"/>
  <c r="E1234" i="20"/>
  <c r="E1248" i="20"/>
  <c r="E1264" i="20"/>
  <c r="E1280" i="20"/>
  <c r="E1296" i="20"/>
  <c r="E1312" i="20"/>
  <c r="E1328" i="20"/>
  <c r="E1239" i="20"/>
  <c r="E1255" i="20"/>
  <c r="E1271" i="20"/>
  <c r="E1287" i="20"/>
  <c r="E1303" i="20"/>
  <c r="E1319" i="20"/>
  <c r="E1230" i="20"/>
  <c r="E1245" i="20"/>
  <c r="E1261" i="20"/>
  <c r="E1277" i="20"/>
  <c r="E1293" i="20"/>
  <c r="E1258" i="20"/>
  <c r="E1306" i="20"/>
  <c r="E1335" i="20"/>
  <c r="E1351" i="20"/>
  <c r="E1270" i="20"/>
  <c r="E1323" i="20"/>
  <c r="E1338" i="20"/>
  <c r="E1354" i="20"/>
  <c r="E1370" i="20"/>
  <c r="E1386" i="20"/>
  <c r="E1402" i="20"/>
  <c r="E1266" i="20"/>
  <c r="E1314" i="20"/>
  <c r="E1341" i="20"/>
  <c r="E1357" i="20"/>
  <c r="E1373" i="20"/>
  <c r="E1389" i="20"/>
  <c r="E1262" i="20"/>
  <c r="E1302" i="20"/>
  <c r="E1330" i="20"/>
  <c r="E1344" i="20"/>
  <c r="E1360" i="20"/>
  <c r="E1376" i="20"/>
  <c r="E1392" i="20"/>
  <c r="E1383" i="20"/>
  <c r="E1363" i="20"/>
  <c r="E1391" i="20"/>
  <c r="E1403" i="20"/>
  <c r="E1396" i="20"/>
  <c r="E1368" i="20"/>
  <c r="E1355" i="20"/>
  <c r="E1399" i="20"/>
  <c r="E1010" i="20"/>
  <c r="E1026" i="20"/>
  <c r="E1042" i="20"/>
  <c r="E1001" i="20"/>
  <c r="E1017" i="20"/>
  <c r="E1033" i="20"/>
  <c r="E1049" i="20"/>
  <c r="E1004" i="20"/>
  <c r="E1012" i="20"/>
  <c r="E1032" i="20"/>
  <c r="E1024" i="20"/>
  <c r="E1070" i="20"/>
  <c r="E1051" i="20"/>
  <c r="E1068" i="20"/>
  <c r="E1086" i="20"/>
  <c r="E1102" i="20"/>
  <c r="E1118" i="20"/>
  <c r="E1134" i="20"/>
  <c r="E1150" i="20"/>
  <c r="E1027" i="20"/>
  <c r="E1069" i="20"/>
  <c r="E1084" i="20"/>
  <c r="E1100" i="20"/>
  <c r="E1116" i="20"/>
  <c r="E1132" i="20"/>
  <c r="E1148" i="20"/>
  <c r="E1019" i="20"/>
  <c r="E1052" i="20"/>
  <c r="E1075" i="20"/>
  <c r="E1091" i="20"/>
  <c r="E1107" i="20"/>
  <c r="E1101" i="20"/>
  <c r="E1121" i="20"/>
  <c r="E1129" i="20"/>
  <c r="E1137" i="20"/>
  <c r="E1145" i="20"/>
  <c r="E1153" i="20"/>
  <c r="E1164" i="20"/>
  <c r="E1180" i="20"/>
  <c r="E1093" i="20"/>
  <c r="E1170" i="20"/>
  <c r="E1105" i="20"/>
  <c r="E1173" i="20"/>
  <c r="E1189" i="20"/>
  <c r="E1163" i="20"/>
  <c r="E1201" i="20"/>
  <c r="E1217" i="20"/>
  <c r="E1233" i="20"/>
  <c r="E1192" i="20"/>
  <c r="E1208" i="20"/>
  <c r="E1224" i="20"/>
  <c r="E1190" i="20"/>
  <c r="E1211" i="20"/>
  <c r="E1227" i="20"/>
  <c r="E1196" i="20"/>
  <c r="E1237" i="20"/>
  <c r="E1252" i="20"/>
  <c r="E1268" i="20"/>
  <c r="E1284" i="20"/>
  <c r="E1300" i="20"/>
  <c r="E1316" i="20"/>
  <c r="E1191" i="20"/>
  <c r="E1243" i="20"/>
  <c r="E1259" i="20"/>
  <c r="E1275" i="20"/>
  <c r="E1291" i="20"/>
  <c r="E1307" i="20"/>
  <c r="E1188" i="20"/>
  <c r="E1232" i="20"/>
  <c r="E1249" i="20"/>
  <c r="E1265" i="20"/>
  <c r="E1281" i="20"/>
  <c r="E1297" i="20"/>
  <c r="E1274" i="20"/>
  <c r="E1321" i="20"/>
  <c r="E1339" i="20"/>
  <c r="E1202" i="20"/>
  <c r="E1286" i="20"/>
  <c r="E1326" i="20"/>
  <c r="E1342" i="20"/>
  <c r="E1358" i="20"/>
  <c r="E1374" i="20"/>
  <c r="E1390" i="20"/>
  <c r="E1097" i="20"/>
  <c r="E1282" i="20"/>
  <c r="E1329" i="20"/>
  <c r="E1345" i="20"/>
  <c r="E1361" i="20"/>
  <c r="E1377" i="20"/>
  <c r="E1393" i="20"/>
  <c r="E1278" i="20"/>
  <c r="E1317" i="20"/>
  <c r="E1332" i="20"/>
  <c r="E1348" i="20"/>
  <c r="E1364" i="20"/>
  <c r="E1380" i="20"/>
  <c r="E1401" i="20"/>
  <c r="E1405" i="20"/>
  <c r="E1367" i="20"/>
  <c r="E1397" i="20"/>
  <c r="E1387" i="20"/>
  <c r="E1384" i="20"/>
  <c r="E1371" i="20"/>
  <c r="E1014" i="20"/>
  <c r="E1030" i="20"/>
  <c r="E1046" i="20"/>
  <c r="E1005" i="20"/>
  <c r="E1021" i="20"/>
  <c r="E1037" i="20"/>
  <c r="E1053" i="20"/>
  <c r="E1007" i="20"/>
  <c r="E1015" i="20"/>
  <c r="E1035" i="20"/>
  <c r="E1058" i="20"/>
  <c r="E1074" i="20"/>
  <c r="E1055" i="20"/>
  <c r="E1073" i="20"/>
  <c r="E1090" i="20"/>
  <c r="E1106" i="20"/>
  <c r="E1122" i="20"/>
  <c r="E1138" i="20"/>
  <c r="E1154" i="20"/>
  <c r="E1040" i="20"/>
  <c r="E1072" i="20"/>
  <c r="E1088" i="20"/>
  <c r="E1104" i="20"/>
  <c r="E1120" i="20"/>
  <c r="E1136" i="20"/>
  <c r="E1152" i="20"/>
  <c r="E1039" i="20"/>
  <c r="E1056" i="20"/>
  <c r="E1079" i="20"/>
  <c r="E1095" i="20"/>
  <c r="E1111" i="20"/>
  <c r="E1115" i="20"/>
  <c r="E1123" i="20"/>
  <c r="E1131" i="20"/>
  <c r="E1139" i="20"/>
  <c r="E1147" i="20"/>
  <c r="E1155" i="20"/>
  <c r="E1168" i="20"/>
  <c r="E1028" i="20"/>
  <c r="E1109" i="20"/>
  <c r="E1174" i="20"/>
  <c r="E1161" i="20"/>
  <c r="E1177" i="20"/>
  <c r="E1193" i="20"/>
  <c r="E1179" i="20"/>
  <c r="E1205" i="20"/>
  <c r="E1221" i="20"/>
  <c r="E1175" i="20"/>
  <c r="E1195" i="20"/>
  <c r="E1212" i="20"/>
  <c r="E1113" i="20"/>
  <c r="E1198" i="20"/>
  <c r="E1215" i="20"/>
  <c r="E1231" i="20"/>
  <c r="E1210" i="20"/>
  <c r="E1240" i="20"/>
  <c r="E1256" i="20"/>
  <c r="E1272" i="20"/>
  <c r="E1288" i="20"/>
  <c r="E1304" i="20"/>
  <c r="E1320" i="20"/>
  <c r="E1206" i="20"/>
  <c r="E1247" i="20"/>
  <c r="E1263" i="20"/>
  <c r="E1279" i="20"/>
  <c r="E1295" i="20"/>
  <c r="E1311" i="20"/>
  <c r="E1214" i="20"/>
  <c r="E1236" i="20"/>
  <c r="E1253" i="20"/>
  <c r="E1269" i="20"/>
  <c r="E1285" i="20"/>
  <c r="E1218" i="20"/>
  <c r="E1290" i="20"/>
  <c r="E1322" i="20"/>
  <c r="E1343" i="20"/>
  <c r="E1238" i="20"/>
  <c r="E1309" i="20"/>
  <c r="E1331" i="20"/>
  <c r="E1346" i="20"/>
  <c r="E1362" i="20"/>
  <c r="E1378" i="20"/>
  <c r="E1394" i="20"/>
  <c r="E1167" i="20"/>
  <c r="E1298" i="20"/>
  <c r="E1333" i="20"/>
  <c r="E1349" i="20"/>
  <c r="E1365" i="20"/>
  <c r="E1381" i="20"/>
  <c r="E1199" i="20"/>
  <c r="E1294" i="20"/>
  <c r="E1318" i="20"/>
  <c r="E1336" i="20"/>
  <c r="E1352" i="20"/>
  <c r="E1406" i="20"/>
  <c r="E1400" i="20"/>
  <c r="R285" i="20"/>
  <c r="S285" i="20" s="1"/>
  <c r="R267" i="20"/>
  <c r="S267" i="20" s="1"/>
  <c r="R265" i="20"/>
  <c r="S265" i="20" s="1"/>
  <c r="R241" i="20"/>
  <c r="S241" i="20" s="1"/>
  <c r="R54" i="20"/>
  <c r="S54" i="20" s="1"/>
  <c r="R52" i="20"/>
  <c r="S52" i="20" s="1"/>
  <c r="R50" i="20"/>
  <c r="S50" i="20" s="1"/>
  <c r="R48" i="20"/>
  <c r="S48" i="20" s="1"/>
  <c r="R46" i="20"/>
  <c r="S46" i="20" s="1"/>
  <c r="R44" i="20"/>
  <c r="S44" i="20" s="1"/>
  <c r="R42" i="20"/>
  <c r="S42" i="20" s="1"/>
  <c r="R40" i="20"/>
  <c r="S40" i="20" s="1"/>
  <c r="R296" i="20"/>
  <c r="S296" i="20" s="1"/>
  <c r="R294" i="20"/>
  <c r="S294" i="20" s="1"/>
  <c r="R288" i="20"/>
  <c r="S288" i="20" s="1"/>
  <c r="R286" i="20"/>
  <c r="S286" i="20" s="1"/>
  <c r="R284" i="20"/>
  <c r="S284" i="20" s="1"/>
  <c r="R278" i="20"/>
  <c r="S278" i="20" s="1"/>
  <c r="R276" i="20"/>
  <c r="S276" i="20" s="1"/>
  <c r="R270" i="20"/>
  <c r="S270" i="20" s="1"/>
  <c r="R268" i="20"/>
  <c r="S268" i="20" s="1"/>
  <c r="R266" i="20"/>
  <c r="S266" i="20" s="1"/>
  <c r="R264" i="20"/>
  <c r="S264" i="20" s="1"/>
  <c r="R258" i="20"/>
  <c r="S258" i="20" s="1"/>
  <c r="R256" i="20"/>
  <c r="S256" i="20" s="1"/>
  <c r="R250" i="20"/>
  <c r="S250" i="20" s="1"/>
  <c r="R248" i="20"/>
  <c r="S248" i="20" s="1"/>
  <c r="R242" i="20"/>
  <c r="S242" i="20" s="1"/>
  <c r="R240" i="20"/>
  <c r="S240" i="20" s="1"/>
  <c r="R238" i="20"/>
  <c r="S238" i="20" s="1"/>
  <c r="R236" i="20"/>
  <c r="S236" i="20" s="1"/>
  <c r="R234" i="20"/>
  <c r="S234" i="20" s="1"/>
  <c r="R232" i="20"/>
  <c r="S232" i="20" s="1"/>
  <c r="R230" i="20"/>
  <c r="S230" i="20" s="1"/>
  <c r="R228" i="20"/>
  <c r="S228" i="20" s="1"/>
  <c r="R226" i="20"/>
  <c r="S226" i="20" s="1"/>
  <c r="R224" i="20"/>
  <c r="S224" i="20" s="1"/>
  <c r="R222" i="20"/>
  <c r="S222" i="20" s="1"/>
  <c r="R220" i="20"/>
  <c r="S220" i="20" s="1"/>
  <c r="R218" i="20"/>
  <c r="S218" i="20" s="1"/>
  <c r="R216" i="20"/>
  <c r="S216" i="20" s="1"/>
  <c r="R214" i="20"/>
  <c r="S214" i="20" s="1"/>
  <c r="R212" i="20"/>
  <c r="S212" i="20" s="1"/>
  <c r="R210" i="20"/>
  <c r="S210" i="20" s="1"/>
  <c r="R208" i="20"/>
  <c r="S208" i="20" s="1"/>
  <c r="R206" i="20"/>
  <c r="S206" i="20" s="1"/>
  <c r="R204" i="20"/>
  <c r="S204" i="20" s="1"/>
  <c r="R202" i="20"/>
  <c r="S202" i="20" s="1"/>
  <c r="R200" i="20"/>
  <c r="S200" i="20" s="1"/>
  <c r="R198" i="20"/>
  <c r="S198" i="20" s="1"/>
  <c r="R196" i="20"/>
  <c r="S196" i="20" s="1"/>
  <c r="R194" i="20"/>
  <c r="S194" i="20" s="1"/>
  <c r="R192" i="20"/>
  <c r="S192" i="20" s="1"/>
  <c r="R190" i="20"/>
  <c r="S190" i="20" s="1"/>
  <c r="R188" i="20"/>
  <c r="S188" i="20" s="1"/>
  <c r="R186" i="20"/>
  <c r="S186" i="20" s="1"/>
  <c r="R184" i="20"/>
  <c r="S184" i="20" s="1"/>
  <c r="R182" i="20"/>
  <c r="S182" i="20" s="1"/>
  <c r="R180" i="20"/>
  <c r="S180" i="20" s="1"/>
  <c r="R178" i="20"/>
  <c r="S178" i="20" s="1"/>
  <c r="R176" i="20"/>
  <c r="S176" i="20" s="1"/>
  <c r="R174" i="20"/>
  <c r="S174" i="20" s="1"/>
  <c r="R172" i="20"/>
  <c r="S172" i="20" s="1"/>
  <c r="R170" i="20"/>
  <c r="S170" i="20" s="1"/>
  <c r="R168" i="20"/>
  <c r="S168" i="20" s="1"/>
  <c r="R166" i="20"/>
  <c r="S166" i="20" s="1"/>
  <c r="R164" i="20"/>
  <c r="S164" i="20" s="1"/>
  <c r="R162" i="20"/>
  <c r="S162" i="20" s="1"/>
  <c r="R160" i="20"/>
  <c r="S160" i="20" s="1"/>
  <c r="R158" i="20"/>
  <c r="S158" i="20" s="1"/>
  <c r="R156" i="20"/>
  <c r="S156" i="20" s="1"/>
  <c r="R154" i="20"/>
  <c r="S154" i="20" s="1"/>
  <c r="R152" i="20"/>
  <c r="S152" i="20" s="1"/>
  <c r="R150" i="20"/>
  <c r="S150" i="20" s="1"/>
  <c r="R148" i="20"/>
  <c r="S148" i="20" s="1"/>
  <c r="R146" i="20"/>
  <c r="S146" i="20" s="1"/>
  <c r="R144" i="20"/>
  <c r="S144" i="20" s="1"/>
  <c r="R142" i="20"/>
  <c r="S142" i="20" s="1"/>
  <c r="R140" i="20"/>
  <c r="S140" i="20" s="1"/>
  <c r="R138" i="20"/>
  <c r="S138" i="20" s="1"/>
  <c r="R136" i="20"/>
  <c r="S136" i="20" s="1"/>
  <c r="R134" i="20"/>
  <c r="S134" i="20" s="1"/>
  <c r="R132" i="20"/>
  <c r="S132" i="20" s="1"/>
  <c r="R130" i="20"/>
  <c r="S130" i="20" s="1"/>
  <c r="R128" i="20"/>
  <c r="S128" i="20" s="1"/>
  <c r="R126" i="20"/>
  <c r="S126" i="20" s="1"/>
  <c r="R124" i="20"/>
  <c r="S124" i="20" s="1"/>
  <c r="R122" i="20"/>
  <c r="S122" i="20" s="1"/>
  <c r="R120" i="20"/>
  <c r="S120" i="20" s="1"/>
  <c r="R118" i="20"/>
  <c r="S118" i="20" s="1"/>
  <c r="R116" i="20"/>
  <c r="S116" i="20" s="1"/>
  <c r="R114" i="20"/>
  <c r="S114" i="20" s="1"/>
  <c r="R112" i="20"/>
  <c r="S112" i="20" s="1"/>
  <c r="R110" i="20"/>
  <c r="S110" i="20" s="1"/>
  <c r="R108" i="20"/>
  <c r="S108" i="20" s="1"/>
  <c r="R106" i="20"/>
  <c r="S106" i="20" s="1"/>
  <c r="R104" i="20"/>
  <c r="S104" i="20" s="1"/>
  <c r="R102" i="20"/>
  <c r="S102" i="20" s="1"/>
  <c r="R100" i="20"/>
  <c r="S100" i="20" s="1"/>
  <c r="R98" i="20"/>
  <c r="S98" i="20" s="1"/>
  <c r="R96" i="20"/>
  <c r="S96" i="20" s="1"/>
  <c r="R94" i="20"/>
  <c r="S94" i="20" s="1"/>
  <c r="R92" i="20"/>
  <c r="S92" i="20" s="1"/>
  <c r="R90" i="20"/>
  <c r="S90" i="20" s="1"/>
  <c r="R88" i="20"/>
  <c r="S88" i="20" s="1"/>
  <c r="R86" i="20"/>
  <c r="S86" i="20" s="1"/>
  <c r="R84" i="20"/>
  <c r="S84" i="20" s="1"/>
  <c r="R82" i="20"/>
  <c r="S82" i="20" s="1"/>
  <c r="R80" i="20"/>
  <c r="S80" i="20" s="1"/>
  <c r="R78" i="20"/>
  <c r="S78" i="20" s="1"/>
  <c r="R76" i="20"/>
  <c r="S76" i="20" s="1"/>
  <c r="R74" i="20"/>
  <c r="S74" i="20" s="1"/>
  <c r="R72" i="20"/>
  <c r="S72" i="20" s="1"/>
  <c r="R70" i="20"/>
  <c r="S70" i="20" s="1"/>
  <c r="R68" i="20"/>
  <c r="S68" i="20" s="1"/>
  <c r="R66" i="20"/>
  <c r="S66" i="20" s="1"/>
  <c r="R64" i="20"/>
  <c r="S64" i="20" s="1"/>
  <c r="R62" i="20"/>
  <c r="S62" i="20" s="1"/>
  <c r="R60" i="20"/>
  <c r="S60" i="20" s="1"/>
  <c r="R58" i="20"/>
  <c r="S58" i="20" s="1"/>
  <c r="R56" i="20"/>
  <c r="S56" i="20" s="1"/>
  <c r="E10" i="20"/>
  <c r="E8" i="20"/>
  <c r="R38" i="20"/>
  <c r="S38" i="20" s="1"/>
  <c r="R36" i="20"/>
  <c r="S36" i="20" s="1"/>
  <c r="R34" i="20"/>
  <c r="S34" i="20" s="1"/>
  <c r="R32" i="20"/>
  <c r="S32" i="20" s="1"/>
  <c r="R29" i="20"/>
  <c r="S29" i="20" s="1"/>
  <c r="R27" i="20"/>
  <c r="S27" i="20" s="1"/>
  <c r="R23" i="20"/>
  <c r="S23" i="20" s="1"/>
  <c r="R21" i="20"/>
  <c r="S21" i="20" s="1"/>
  <c r="R13" i="20"/>
  <c r="S13" i="20" s="1"/>
  <c r="R17" i="20"/>
  <c r="S17" i="20" s="1"/>
  <c r="R15" i="20"/>
  <c r="S15" i="20" s="1"/>
  <c r="E26" i="20"/>
  <c r="E42" i="20"/>
  <c r="E58" i="20"/>
  <c r="E74" i="20"/>
  <c r="E90" i="20"/>
  <c r="E106" i="20"/>
  <c r="E122" i="20"/>
  <c r="E138" i="20"/>
  <c r="E154" i="20"/>
  <c r="E170" i="20"/>
  <c r="E186" i="20"/>
  <c r="E202" i="20"/>
  <c r="E218" i="20"/>
  <c r="E234" i="20"/>
  <c r="E250" i="20"/>
  <c r="E266" i="20"/>
  <c r="E282" i="20"/>
  <c r="E298" i="20"/>
  <c r="E314" i="20"/>
  <c r="E330" i="20"/>
  <c r="E23" i="20"/>
  <c r="E39" i="20"/>
  <c r="E55" i="20"/>
  <c r="E71" i="20"/>
  <c r="E87" i="20"/>
  <c r="E103" i="20"/>
  <c r="E119" i="20"/>
  <c r="E135" i="20"/>
  <c r="E151" i="20"/>
  <c r="E167" i="20"/>
  <c r="E183" i="20"/>
  <c r="E199" i="20"/>
  <c r="E215" i="20"/>
  <c r="E231" i="20"/>
  <c r="E247" i="20"/>
  <c r="E263" i="20"/>
  <c r="E279" i="20"/>
  <c r="E295" i="20"/>
  <c r="E311" i="20"/>
  <c r="E327" i="20"/>
  <c r="E343" i="20"/>
  <c r="E25" i="20"/>
  <c r="E57" i="20"/>
  <c r="E89" i="20"/>
  <c r="E121" i="20"/>
  <c r="E153" i="20"/>
  <c r="E185" i="20"/>
  <c r="E217" i="20"/>
  <c r="E249" i="20"/>
  <c r="E281" i="20"/>
  <c r="E313" i="20"/>
  <c r="E341" i="20"/>
  <c r="E359" i="20"/>
  <c r="E375" i="20"/>
  <c r="E391" i="20"/>
  <c r="E407" i="20"/>
  <c r="E36" i="20"/>
  <c r="E68" i="20"/>
  <c r="E100" i="20"/>
  <c r="E132" i="20"/>
  <c r="E164" i="20"/>
  <c r="E196" i="20"/>
  <c r="E228" i="20"/>
  <c r="E260" i="20"/>
  <c r="E292" i="20"/>
  <c r="E324" i="20"/>
  <c r="E348" i="20"/>
  <c r="E364" i="20"/>
  <c r="E380" i="20"/>
  <c r="E396" i="20"/>
  <c r="E412" i="20"/>
  <c r="E428" i="20"/>
  <c r="E444" i="20"/>
  <c r="E460" i="20"/>
  <c r="E476" i="20"/>
  <c r="E492" i="20"/>
  <c r="E508" i="20"/>
  <c r="E29" i="20"/>
  <c r="E61" i="20"/>
  <c r="E93" i="20"/>
  <c r="E125" i="20"/>
  <c r="E157" i="20"/>
  <c r="E189" i="20"/>
  <c r="E221" i="20"/>
  <c r="E14" i="20"/>
  <c r="E34" i="20"/>
  <c r="E54" i="20"/>
  <c r="E78" i="20"/>
  <c r="E98" i="20"/>
  <c r="E118" i="20"/>
  <c r="E142" i="20"/>
  <c r="E162" i="20"/>
  <c r="E182" i="20"/>
  <c r="E206" i="20"/>
  <c r="E226" i="20"/>
  <c r="E246" i="20"/>
  <c r="E270" i="20"/>
  <c r="E290" i="20"/>
  <c r="E310" i="20"/>
  <c r="E11" i="20"/>
  <c r="E31" i="20"/>
  <c r="E51" i="20"/>
  <c r="E75" i="20"/>
  <c r="E95" i="20"/>
  <c r="E115" i="20"/>
  <c r="E139" i="20"/>
  <c r="E159" i="20"/>
  <c r="E179" i="20"/>
  <c r="E203" i="20"/>
  <c r="E223" i="20"/>
  <c r="E243" i="20"/>
  <c r="E267" i="20"/>
  <c r="E287" i="20"/>
  <c r="E307" i="20"/>
  <c r="E331" i="20"/>
  <c r="E49" i="20"/>
  <c r="E97" i="20"/>
  <c r="E137" i="20"/>
  <c r="E177" i="20"/>
  <c r="E225" i="20"/>
  <c r="E265" i="20"/>
  <c r="E305" i="20"/>
  <c r="E346" i="20"/>
  <c r="E367" i="20"/>
  <c r="E387" i="20"/>
  <c r="E12" i="20"/>
  <c r="E52" i="20"/>
  <c r="E92" i="20"/>
  <c r="E140" i="20"/>
  <c r="E180" i="20"/>
  <c r="E220" i="20"/>
  <c r="E268" i="20"/>
  <c r="E308" i="20"/>
  <c r="E342" i="20"/>
  <c r="E368" i="20"/>
  <c r="E388" i="20"/>
  <c r="E408" i="20"/>
  <c r="E432" i="20"/>
  <c r="E452" i="20"/>
  <c r="E472" i="20"/>
  <c r="E496" i="20"/>
  <c r="E13" i="20"/>
  <c r="E53" i="20"/>
  <c r="E101" i="20"/>
  <c r="E141" i="20"/>
  <c r="E181" i="20"/>
  <c r="E229" i="20"/>
  <c r="E261" i="20"/>
  <c r="E293" i="20"/>
  <c r="E325" i="20"/>
  <c r="E349" i="20"/>
  <c r="E365" i="20"/>
  <c r="E381" i="20"/>
  <c r="E397" i="20"/>
  <c r="E413" i="20"/>
  <c r="E429" i="20"/>
  <c r="E445" i="20"/>
  <c r="E461" i="20"/>
  <c r="E477" i="20"/>
  <c r="E493" i="20"/>
  <c r="E18" i="20"/>
  <c r="E38" i="20"/>
  <c r="E62" i="20"/>
  <c r="E82" i="20"/>
  <c r="E102" i="20"/>
  <c r="E126" i="20"/>
  <c r="E146" i="20"/>
  <c r="E166" i="20"/>
  <c r="E190" i="20"/>
  <c r="E210" i="20"/>
  <c r="E230" i="20"/>
  <c r="E254" i="20"/>
  <c r="E274" i="20"/>
  <c r="E294" i="20"/>
  <c r="E318" i="20"/>
  <c r="E15" i="20"/>
  <c r="E35" i="20"/>
  <c r="E59" i="20"/>
  <c r="E79" i="20"/>
  <c r="E99" i="20"/>
  <c r="E123" i="20"/>
  <c r="E143" i="20"/>
  <c r="E163" i="20"/>
  <c r="E187" i="20"/>
  <c r="E207" i="20"/>
  <c r="E227" i="20"/>
  <c r="E251" i="20"/>
  <c r="E271" i="20"/>
  <c r="E291" i="20"/>
  <c r="E315" i="20"/>
  <c r="E335" i="20"/>
  <c r="E17" i="20"/>
  <c r="E65" i="20"/>
  <c r="E105" i="20"/>
  <c r="E145" i="20"/>
  <c r="E193" i="20"/>
  <c r="E233" i="20"/>
  <c r="E273" i="20"/>
  <c r="E321" i="20"/>
  <c r="E351" i="20"/>
  <c r="E371" i="20"/>
  <c r="E395" i="20"/>
  <c r="E20" i="20"/>
  <c r="E60" i="20"/>
  <c r="E108" i="20"/>
  <c r="E148" i="20"/>
  <c r="E188" i="20"/>
  <c r="E236" i="20"/>
  <c r="E276" i="20"/>
  <c r="E316" i="20"/>
  <c r="E352" i="20"/>
  <c r="E372" i="20"/>
  <c r="E392" i="20"/>
  <c r="E416" i="20"/>
  <c r="E436" i="20"/>
  <c r="E456" i="20"/>
  <c r="E480" i="20"/>
  <c r="E500" i="20"/>
  <c r="E21" i="20"/>
  <c r="E69" i="20"/>
  <c r="E109" i="20"/>
  <c r="E149" i="20"/>
  <c r="E197" i="20"/>
  <c r="E237" i="20"/>
  <c r="E269" i="20"/>
  <c r="E301" i="20"/>
  <c r="E333" i="20"/>
  <c r="E353" i="20"/>
  <c r="E369" i="20"/>
  <c r="E385" i="20"/>
  <c r="E401" i="20"/>
  <c r="E417" i="20"/>
  <c r="E433" i="20"/>
  <c r="E449" i="20"/>
  <c r="E465" i="20"/>
  <c r="E481" i="20"/>
  <c r="E497" i="20"/>
  <c r="E513" i="20"/>
  <c r="E529" i="20"/>
  <c r="E545" i="20"/>
  <c r="E561" i="20"/>
  <c r="E577" i="20"/>
  <c r="E593" i="20"/>
  <c r="E609" i="20"/>
  <c r="E112" i="20"/>
  <c r="E22" i="20"/>
  <c r="E66" i="20"/>
  <c r="E110" i="20"/>
  <c r="E150" i="20"/>
  <c r="E194" i="20"/>
  <c r="E238" i="20"/>
  <c r="E278" i="20"/>
  <c r="E322" i="20"/>
  <c r="E43" i="20"/>
  <c r="E83" i="20"/>
  <c r="E127" i="20"/>
  <c r="E171" i="20"/>
  <c r="E211" i="20"/>
  <c r="E255" i="20"/>
  <c r="E299" i="20"/>
  <c r="E339" i="20"/>
  <c r="E73" i="20"/>
  <c r="E161" i="20"/>
  <c r="E241" i="20"/>
  <c r="E329" i="20"/>
  <c r="E379" i="20"/>
  <c r="E28" i="20"/>
  <c r="E116" i="20"/>
  <c r="E204" i="20"/>
  <c r="E284" i="20"/>
  <c r="E356" i="20"/>
  <c r="E400" i="20"/>
  <c r="E440" i="20"/>
  <c r="E484" i="20"/>
  <c r="E37" i="20"/>
  <c r="E117" i="20"/>
  <c r="E205" i="20"/>
  <c r="E277" i="20"/>
  <c r="E338" i="20"/>
  <c r="E373" i="20"/>
  <c r="E405" i="20"/>
  <c r="E437" i="20"/>
  <c r="E469" i="20"/>
  <c r="E501" i="20"/>
  <c r="E521" i="20"/>
  <c r="E541" i="20"/>
  <c r="E565" i="20"/>
  <c r="E585" i="20"/>
  <c r="E605" i="20"/>
  <c r="E144" i="20"/>
  <c r="E272" i="20"/>
  <c r="E370" i="20"/>
  <c r="E422" i="20"/>
  <c r="E454" i="20"/>
  <c r="E486" i="20"/>
  <c r="E516" i="20"/>
  <c r="E538" i="20"/>
  <c r="E559" i="20"/>
  <c r="E580" i="20"/>
  <c r="E602" i="20"/>
  <c r="E620" i="20"/>
  <c r="E636" i="20"/>
  <c r="E652" i="20"/>
  <c r="E668" i="20"/>
  <c r="E684" i="20"/>
  <c r="E700" i="20"/>
  <c r="E716" i="20"/>
  <c r="E732" i="20"/>
  <c r="E748" i="20"/>
  <c r="E764" i="20"/>
  <c r="E120" i="20"/>
  <c r="E248" i="20"/>
  <c r="E358" i="20"/>
  <c r="E415" i="20"/>
  <c r="E447" i="20"/>
  <c r="E479" i="20"/>
  <c r="E511" i="20"/>
  <c r="E534" i="20"/>
  <c r="E555" i="20"/>
  <c r="E576" i="20"/>
  <c r="E598" i="20"/>
  <c r="E617" i="20"/>
  <c r="E633" i="20"/>
  <c r="E649" i="20"/>
  <c r="E64" i="20"/>
  <c r="E192" i="20"/>
  <c r="E320" i="20"/>
  <c r="E394" i="20"/>
  <c r="E434" i="20"/>
  <c r="E466" i="20"/>
  <c r="E498" i="20"/>
  <c r="E524" i="20"/>
  <c r="E546" i="20"/>
  <c r="E567" i="20"/>
  <c r="E588" i="20"/>
  <c r="E610" i="20"/>
  <c r="E626" i="20"/>
  <c r="E642" i="20"/>
  <c r="E658" i="20"/>
  <c r="E674" i="20"/>
  <c r="E690" i="20"/>
  <c r="E706" i="20"/>
  <c r="E722" i="20"/>
  <c r="E738" i="20"/>
  <c r="E754" i="20"/>
  <c r="E770" i="20"/>
  <c r="E786" i="20"/>
  <c r="E802" i="20"/>
  <c r="E818" i="20"/>
  <c r="E834" i="20"/>
  <c r="E850" i="20"/>
  <c r="E866" i="20"/>
  <c r="E882" i="20"/>
  <c r="E898" i="20"/>
  <c r="E914" i="20"/>
  <c r="E930" i="20"/>
  <c r="E946" i="20"/>
  <c r="E962" i="20"/>
  <c r="E978" i="20"/>
  <c r="E994" i="20"/>
  <c r="E382" i="20"/>
  <c r="E520" i="20"/>
  <c r="E606" i="20"/>
  <c r="E665" i="20"/>
  <c r="E697" i="20"/>
  <c r="E729" i="20"/>
  <c r="E761" i="20"/>
  <c r="E784" i="20"/>
  <c r="E805" i="20"/>
  <c r="E827" i="20"/>
  <c r="E848" i="20"/>
  <c r="E869" i="20"/>
  <c r="E891" i="20"/>
  <c r="E912" i="20"/>
  <c r="E933" i="20"/>
  <c r="E955" i="20"/>
  <c r="E976" i="20"/>
  <c r="E997" i="20"/>
  <c r="E328" i="20"/>
  <c r="E499" i="20"/>
  <c r="E590" i="20"/>
  <c r="E659" i="20"/>
  <c r="E691" i="20"/>
  <c r="E723" i="20"/>
  <c r="E755" i="20"/>
  <c r="E780" i="20"/>
  <c r="E801" i="20"/>
  <c r="E823" i="20"/>
  <c r="E844" i="20"/>
  <c r="E865" i="20"/>
  <c r="E887" i="20"/>
  <c r="E908" i="20"/>
  <c r="E929" i="20"/>
  <c r="E951" i="20"/>
  <c r="E972" i="20"/>
  <c r="E993" i="20"/>
  <c r="E232" i="20"/>
  <c r="E475" i="20"/>
  <c r="E574" i="20"/>
  <c r="E647" i="20"/>
  <c r="E30" i="20"/>
  <c r="E70" i="20"/>
  <c r="E114" i="20"/>
  <c r="E158" i="20"/>
  <c r="E198" i="20"/>
  <c r="E242" i="20"/>
  <c r="E286" i="20"/>
  <c r="E326" i="20"/>
  <c r="E47" i="20"/>
  <c r="E91" i="20"/>
  <c r="E131" i="20"/>
  <c r="E175" i="20"/>
  <c r="E219" i="20"/>
  <c r="E259" i="20"/>
  <c r="E303" i="20"/>
  <c r="E347" i="20"/>
  <c r="E81" i="20"/>
  <c r="E169" i="20"/>
  <c r="E257" i="20"/>
  <c r="E336" i="20"/>
  <c r="E383" i="20"/>
  <c r="E44" i="20"/>
  <c r="E124" i="20"/>
  <c r="E212" i="20"/>
  <c r="E300" i="20"/>
  <c r="E360" i="20"/>
  <c r="E404" i="20"/>
  <c r="E448" i="20"/>
  <c r="E488" i="20"/>
  <c r="E45" i="20"/>
  <c r="E133" i="20"/>
  <c r="E213" i="20"/>
  <c r="E285" i="20"/>
  <c r="E344" i="20"/>
  <c r="E377" i="20"/>
  <c r="E409" i="20"/>
  <c r="E441" i="20"/>
  <c r="E473" i="20"/>
  <c r="E505" i="20"/>
  <c r="E525" i="20"/>
  <c r="E549" i="20"/>
  <c r="E569" i="20"/>
  <c r="E589" i="20"/>
  <c r="E16" i="20"/>
  <c r="E176" i="20"/>
  <c r="E304" i="20"/>
  <c r="E386" i="20"/>
  <c r="E430" i="20"/>
  <c r="E462" i="20"/>
  <c r="E494" i="20"/>
  <c r="E522" i="20"/>
  <c r="E543" i="20"/>
  <c r="E564" i="20"/>
  <c r="E586" i="20"/>
  <c r="E607" i="20"/>
  <c r="E624" i="20"/>
  <c r="E640" i="20"/>
  <c r="E656" i="20"/>
  <c r="E672" i="20"/>
  <c r="E688" i="20"/>
  <c r="E704" i="20"/>
  <c r="E720" i="20"/>
  <c r="E736" i="20"/>
  <c r="E752" i="20"/>
  <c r="E24" i="20"/>
  <c r="E152" i="20"/>
  <c r="E280" i="20"/>
  <c r="E374" i="20"/>
  <c r="E423" i="20"/>
  <c r="E455" i="20"/>
  <c r="E487" i="20"/>
  <c r="E518" i="20"/>
  <c r="E539" i="20"/>
  <c r="E560" i="20"/>
  <c r="E582" i="20"/>
  <c r="E603" i="20"/>
  <c r="E621" i="20"/>
  <c r="E637" i="20"/>
  <c r="E653" i="20"/>
  <c r="E96" i="20"/>
  <c r="E224" i="20"/>
  <c r="E345" i="20"/>
  <c r="E410" i="20"/>
  <c r="E442" i="20"/>
  <c r="E474" i="20"/>
  <c r="E506" i="20"/>
  <c r="E530" i="20"/>
  <c r="E551" i="20"/>
  <c r="E572" i="20"/>
  <c r="E594" i="20"/>
  <c r="E614" i="20"/>
  <c r="E630" i="20"/>
  <c r="E646" i="20"/>
  <c r="E662" i="20"/>
  <c r="E678" i="20"/>
  <c r="E694" i="20"/>
  <c r="E710" i="20"/>
  <c r="E726" i="20"/>
  <c r="E742" i="20"/>
  <c r="E758" i="20"/>
  <c r="E774" i="20"/>
  <c r="E790" i="20"/>
  <c r="E806" i="20"/>
  <c r="E822" i="20"/>
  <c r="E838" i="20"/>
  <c r="E854" i="20"/>
  <c r="E870" i="20"/>
  <c r="E886" i="20"/>
  <c r="E902" i="20"/>
  <c r="E918" i="20"/>
  <c r="E934" i="20"/>
  <c r="E950" i="20"/>
  <c r="E966" i="20"/>
  <c r="E982" i="20"/>
  <c r="E998" i="20"/>
  <c r="E40" i="20"/>
  <c r="E427" i="20"/>
  <c r="E542" i="20"/>
  <c r="E623" i="20"/>
  <c r="E673" i="20"/>
  <c r="E705" i="20"/>
  <c r="E737" i="20"/>
  <c r="E768" i="20"/>
  <c r="E789" i="20"/>
  <c r="E811" i="20"/>
  <c r="E832" i="20"/>
  <c r="E853" i="20"/>
  <c r="E875" i="20"/>
  <c r="E896" i="20"/>
  <c r="E917" i="20"/>
  <c r="E939" i="20"/>
  <c r="E960" i="20"/>
  <c r="E981" i="20"/>
  <c r="E398" i="20"/>
  <c r="E526" i="20"/>
  <c r="E611" i="20"/>
  <c r="E667" i="20"/>
  <c r="E699" i="20"/>
  <c r="E731" i="20"/>
  <c r="E763" i="20"/>
  <c r="E785" i="20"/>
  <c r="E807" i="20"/>
  <c r="E828" i="20"/>
  <c r="E849" i="20"/>
  <c r="E871" i="20"/>
  <c r="E892" i="20"/>
  <c r="E913" i="20"/>
  <c r="E935" i="20"/>
  <c r="E956" i="20"/>
  <c r="E977" i="20"/>
  <c r="E999" i="20"/>
  <c r="E350" i="20"/>
  <c r="E507" i="20"/>
  <c r="E595" i="20"/>
  <c r="E661" i="20"/>
  <c r="E693" i="20"/>
  <c r="E46" i="20"/>
  <c r="E130" i="20"/>
  <c r="E214" i="20"/>
  <c r="E302" i="20"/>
  <c r="E63" i="20"/>
  <c r="E147" i="20"/>
  <c r="E235" i="20"/>
  <c r="E319" i="20"/>
  <c r="E113" i="20"/>
  <c r="E289" i="20"/>
  <c r="E399" i="20"/>
  <c r="E156" i="20"/>
  <c r="E332" i="20"/>
  <c r="E420" i="20"/>
  <c r="E504" i="20"/>
  <c r="E165" i="20"/>
  <c r="E309" i="20"/>
  <c r="E389" i="20"/>
  <c r="E453" i="20"/>
  <c r="E509" i="20"/>
  <c r="E553" i="20"/>
  <c r="E597" i="20"/>
  <c r="E208" i="20"/>
  <c r="E402" i="20"/>
  <c r="E470" i="20"/>
  <c r="E527" i="20"/>
  <c r="E570" i="20"/>
  <c r="E612" i="20"/>
  <c r="E644" i="20"/>
  <c r="E676" i="20"/>
  <c r="E708" i="20"/>
  <c r="E740" i="20"/>
  <c r="E56" i="20"/>
  <c r="E312" i="20"/>
  <c r="E431" i="20"/>
  <c r="E495" i="20"/>
  <c r="E544" i="20"/>
  <c r="E587" i="20"/>
  <c r="E625" i="20"/>
  <c r="E657" i="20"/>
  <c r="E256" i="20"/>
  <c r="E418" i="20"/>
  <c r="E482" i="20"/>
  <c r="E535" i="20"/>
  <c r="E578" i="20"/>
  <c r="E618" i="20"/>
  <c r="E650" i="20"/>
  <c r="E682" i="20"/>
  <c r="E714" i="20"/>
  <c r="E746" i="20"/>
  <c r="E778" i="20"/>
  <c r="E810" i="20"/>
  <c r="E842" i="20"/>
  <c r="E874" i="20"/>
  <c r="E906" i="20"/>
  <c r="E938" i="20"/>
  <c r="E970" i="20"/>
  <c r="E168" i="20"/>
  <c r="E563" i="20"/>
  <c r="E681" i="20"/>
  <c r="E745" i="20"/>
  <c r="E795" i="20"/>
  <c r="E837" i="20"/>
  <c r="E880" i="20"/>
  <c r="E923" i="20"/>
  <c r="E965" i="20"/>
  <c r="E435" i="20"/>
  <c r="E627" i="20"/>
  <c r="E707" i="20"/>
  <c r="E769" i="20"/>
  <c r="E812" i="20"/>
  <c r="E855" i="20"/>
  <c r="E897" i="20"/>
  <c r="E940" i="20"/>
  <c r="E983" i="20"/>
  <c r="E531" i="20"/>
  <c r="E669" i="20"/>
  <c r="E709" i="20"/>
  <c r="E741" i="20"/>
  <c r="E771" i="20"/>
  <c r="E792" i="20"/>
  <c r="E813" i="20"/>
  <c r="E835" i="20"/>
  <c r="E856" i="20"/>
  <c r="E877" i="20"/>
  <c r="E899" i="20"/>
  <c r="E920" i="20"/>
  <c r="E941" i="20"/>
  <c r="E963" i="20"/>
  <c r="E984" i="20"/>
  <c r="E558" i="20"/>
  <c r="E743" i="20"/>
  <c r="E836" i="20"/>
  <c r="E921" i="20"/>
  <c r="E264" i="20"/>
  <c r="E687" i="20"/>
  <c r="E799" i="20"/>
  <c r="E884" i="20"/>
  <c r="E969" i="20"/>
  <c r="E663" i="20"/>
  <c r="E783" i="20"/>
  <c r="E868" i="20"/>
  <c r="E953" i="20"/>
  <c r="E50" i="20"/>
  <c r="E134" i="20"/>
  <c r="E222" i="20"/>
  <c r="E306" i="20"/>
  <c r="E67" i="20"/>
  <c r="E155" i="20"/>
  <c r="E239" i="20"/>
  <c r="E323" i="20"/>
  <c r="E129" i="20"/>
  <c r="E297" i="20"/>
  <c r="E403" i="20"/>
  <c r="E172" i="20"/>
  <c r="E337" i="20"/>
  <c r="E424" i="20"/>
  <c r="E512" i="20"/>
  <c r="E173" i="20"/>
  <c r="E317" i="20"/>
  <c r="E393" i="20"/>
  <c r="E457" i="20"/>
  <c r="E517" i="20"/>
  <c r="E557" i="20"/>
  <c r="E601" i="20"/>
  <c r="E240" i="20"/>
  <c r="E414" i="20"/>
  <c r="E478" i="20"/>
  <c r="E532" i="20"/>
  <c r="E575" i="20"/>
  <c r="E616" i="20"/>
  <c r="E648" i="20"/>
  <c r="E680" i="20"/>
  <c r="E712" i="20"/>
  <c r="E744" i="20"/>
  <c r="E88" i="20"/>
  <c r="E340" i="20"/>
  <c r="E439" i="20"/>
  <c r="E503" i="20"/>
  <c r="E550" i="20"/>
  <c r="E592" i="20"/>
  <c r="E629" i="20"/>
  <c r="E32" i="20"/>
  <c r="E288" i="20"/>
  <c r="E426" i="20"/>
  <c r="E490" i="20"/>
  <c r="E540" i="20"/>
  <c r="E583" i="20"/>
  <c r="E622" i="20"/>
  <c r="E654" i="20"/>
  <c r="E686" i="20"/>
  <c r="E718" i="20"/>
  <c r="E750" i="20"/>
  <c r="E782" i="20"/>
  <c r="E814" i="20"/>
  <c r="E846" i="20"/>
  <c r="E878" i="20"/>
  <c r="E910" i="20"/>
  <c r="E942" i="20"/>
  <c r="E974" i="20"/>
  <c r="E296" i="20"/>
  <c r="E584" i="20"/>
  <c r="E689" i="20"/>
  <c r="E753" i="20"/>
  <c r="E800" i="20"/>
  <c r="E843" i="20"/>
  <c r="E885" i="20"/>
  <c r="E928" i="20"/>
  <c r="E971" i="20"/>
  <c r="E467" i="20"/>
  <c r="E643" i="20"/>
  <c r="E715" i="20"/>
  <c r="E775" i="20"/>
  <c r="E817" i="20"/>
  <c r="E860" i="20"/>
  <c r="E903" i="20"/>
  <c r="E945" i="20"/>
  <c r="E988" i="20"/>
  <c r="E104" i="20"/>
  <c r="E552" i="20"/>
  <c r="E677" i="20"/>
  <c r="E717" i="20"/>
  <c r="E749" i="20"/>
  <c r="E776" i="20"/>
  <c r="E797" i="20"/>
  <c r="E819" i="20"/>
  <c r="E840" i="20"/>
  <c r="E861" i="20"/>
  <c r="E883" i="20"/>
  <c r="E904" i="20"/>
  <c r="E925" i="20"/>
  <c r="E947" i="20"/>
  <c r="E968" i="20"/>
  <c r="E989" i="20"/>
  <c r="E635" i="20"/>
  <c r="E772" i="20"/>
  <c r="E857" i="20"/>
  <c r="E943" i="20"/>
  <c r="E483" i="20"/>
  <c r="E719" i="20"/>
  <c r="E820" i="20"/>
  <c r="E905" i="20"/>
  <c r="E991" i="20"/>
  <c r="E366" i="20"/>
  <c r="E695" i="20"/>
  <c r="E804" i="20"/>
  <c r="E889" i="20"/>
  <c r="E975" i="20"/>
  <c r="E671" i="20"/>
  <c r="E788" i="20"/>
  <c r="E873" i="20"/>
  <c r="E959" i="20"/>
  <c r="E86" i="20"/>
  <c r="E258" i="20"/>
  <c r="E107" i="20"/>
  <c r="E275" i="20"/>
  <c r="E201" i="20"/>
  <c r="E76" i="20"/>
  <c r="E376" i="20"/>
  <c r="E77" i="20"/>
  <c r="E357" i="20"/>
  <c r="E485" i="20"/>
  <c r="E573" i="20"/>
  <c r="E334" i="20"/>
  <c r="E502" i="20"/>
  <c r="E591" i="20"/>
  <c r="E660" i="20"/>
  <c r="E724" i="20"/>
  <c r="E184" i="20"/>
  <c r="E463" i="20"/>
  <c r="E566" i="20"/>
  <c r="E641" i="20"/>
  <c r="E362" i="20"/>
  <c r="E514" i="20"/>
  <c r="E599" i="20"/>
  <c r="E666" i="20"/>
  <c r="E730" i="20"/>
  <c r="E794" i="20"/>
  <c r="E858" i="20"/>
  <c r="E922" i="20"/>
  <c r="E986" i="20"/>
  <c r="E639" i="20"/>
  <c r="E773" i="20"/>
  <c r="E859" i="20"/>
  <c r="E944" i="20"/>
  <c r="E72" i="20"/>
  <c r="E675" i="20"/>
  <c r="E791" i="20"/>
  <c r="E876" i="20"/>
  <c r="E961" i="20"/>
  <c r="E411" i="20"/>
  <c r="E685" i="20"/>
  <c r="E757" i="20"/>
  <c r="E803" i="20"/>
  <c r="E845" i="20"/>
  <c r="E888" i="20"/>
  <c r="E931" i="20"/>
  <c r="E973" i="20"/>
  <c r="E136" i="20"/>
  <c r="E793" i="20"/>
  <c r="E964" i="20"/>
  <c r="E579" i="20"/>
  <c r="E841" i="20"/>
  <c r="E727" i="20"/>
  <c r="E911" i="20"/>
  <c r="E419" i="20"/>
  <c r="E735" i="20"/>
  <c r="E852" i="20"/>
  <c r="E980" i="20"/>
  <c r="E438" i="20"/>
  <c r="E128" i="20"/>
  <c r="E450" i="20"/>
  <c r="E634" i="20"/>
  <c r="E698" i="20"/>
  <c r="E890" i="20"/>
  <c r="E713" i="20"/>
  <c r="E901" i="20"/>
  <c r="E739" i="20"/>
  <c r="E919" i="20"/>
  <c r="E725" i="20"/>
  <c r="E824" i="20"/>
  <c r="E909" i="20"/>
  <c r="E879" i="20"/>
  <c r="E751" i="20"/>
  <c r="E825" i="20"/>
  <c r="E619" i="20"/>
  <c r="E916" i="20"/>
  <c r="E27" i="20"/>
  <c r="E41" i="20"/>
  <c r="E252" i="20"/>
  <c r="E253" i="20"/>
  <c r="E537" i="20"/>
  <c r="E446" i="20"/>
  <c r="E632" i="20"/>
  <c r="E760" i="20"/>
  <c r="E528" i="20"/>
  <c r="E160" i="20"/>
  <c r="E562" i="20"/>
  <c r="E702" i="20"/>
  <c r="E766" i="20"/>
  <c r="E894" i="20"/>
  <c r="E721" i="20"/>
  <c r="E907" i="20"/>
  <c r="E839" i="20"/>
  <c r="E631" i="20"/>
  <c r="E787" i="20"/>
  <c r="E872" i="20"/>
  <c r="E957" i="20"/>
  <c r="E900" i="20"/>
  <c r="E777" i="20"/>
  <c r="E847" i="20"/>
  <c r="E703" i="20"/>
  <c r="E831" i="20"/>
  <c r="E94" i="20"/>
  <c r="E262" i="20"/>
  <c r="E111" i="20"/>
  <c r="E283" i="20"/>
  <c r="E209" i="20"/>
  <c r="E84" i="20"/>
  <c r="E384" i="20"/>
  <c r="E85" i="20"/>
  <c r="E361" i="20"/>
  <c r="E489" i="20"/>
  <c r="E581" i="20"/>
  <c r="E354" i="20"/>
  <c r="E510" i="20"/>
  <c r="E596" i="20"/>
  <c r="E664" i="20"/>
  <c r="E728" i="20"/>
  <c r="E216" i="20"/>
  <c r="E471" i="20"/>
  <c r="E571" i="20"/>
  <c r="E645" i="20"/>
  <c r="E378" i="20"/>
  <c r="E519" i="20"/>
  <c r="E604" i="20"/>
  <c r="E670" i="20"/>
  <c r="E734" i="20"/>
  <c r="E798" i="20"/>
  <c r="E862" i="20"/>
  <c r="E926" i="20"/>
  <c r="E990" i="20"/>
  <c r="E655" i="20"/>
  <c r="E779" i="20"/>
  <c r="E864" i="20"/>
  <c r="E949" i="20"/>
  <c r="E200" i="20"/>
  <c r="E683" i="20"/>
  <c r="E796" i="20"/>
  <c r="E881" i="20"/>
  <c r="E967" i="20"/>
  <c r="E443" i="20"/>
  <c r="E701" i="20"/>
  <c r="E765" i="20"/>
  <c r="E808" i="20"/>
  <c r="E851" i="20"/>
  <c r="E893" i="20"/>
  <c r="E936" i="20"/>
  <c r="E979" i="20"/>
  <c r="E451" i="20"/>
  <c r="E815" i="20"/>
  <c r="E985" i="20"/>
  <c r="E651" i="20"/>
  <c r="E863" i="20"/>
  <c r="E759" i="20"/>
  <c r="E932" i="20"/>
  <c r="E536" i="20"/>
  <c r="E767" i="20"/>
  <c r="E895" i="20"/>
  <c r="E174" i="20"/>
  <c r="E19" i="20"/>
  <c r="E191" i="20"/>
  <c r="E33" i="20"/>
  <c r="E355" i="20"/>
  <c r="E244" i="20"/>
  <c r="E464" i="20"/>
  <c r="E245" i="20"/>
  <c r="E421" i="20"/>
  <c r="E533" i="20"/>
  <c r="E48" i="20"/>
  <c r="E548" i="20"/>
  <c r="E628" i="20"/>
  <c r="E692" i="20"/>
  <c r="E756" i="20"/>
  <c r="E390" i="20"/>
  <c r="E523" i="20"/>
  <c r="E608" i="20"/>
  <c r="E556" i="20"/>
  <c r="E762" i="20"/>
  <c r="E826" i="20"/>
  <c r="E954" i="20"/>
  <c r="E459" i="20"/>
  <c r="E816" i="20"/>
  <c r="E987" i="20"/>
  <c r="E547" i="20"/>
  <c r="E833" i="20"/>
  <c r="E615" i="20"/>
  <c r="E781" i="20"/>
  <c r="E867" i="20"/>
  <c r="E952" i="20"/>
  <c r="E995" i="20"/>
  <c r="E679" i="20"/>
  <c r="E927" i="20"/>
  <c r="E515" i="20"/>
  <c r="E996" i="20"/>
  <c r="E809" i="20"/>
  <c r="E178" i="20"/>
  <c r="E195" i="20"/>
  <c r="E363" i="20"/>
  <c r="E468" i="20"/>
  <c r="E425" i="20"/>
  <c r="E80" i="20"/>
  <c r="E554" i="20"/>
  <c r="E696" i="20"/>
  <c r="E406" i="20"/>
  <c r="E613" i="20"/>
  <c r="E458" i="20"/>
  <c r="E638" i="20"/>
  <c r="E830" i="20"/>
  <c r="E958" i="20"/>
  <c r="E491" i="20"/>
  <c r="E821" i="20"/>
  <c r="E992" i="20"/>
  <c r="E568" i="20"/>
  <c r="E747" i="20"/>
  <c r="E924" i="20"/>
  <c r="E733" i="20"/>
  <c r="E829" i="20"/>
  <c r="E915" i="20"/>
  <c r="E1000" i="20"/>
  <c r="E711" i="20"/>
  <c r="E948" i="20"/>
  <c r="E600" i="20"/>
  <c r="E937" i="20"/>
  <c r="E23" i="28" l="1"/>
  <c r="E22" i="28"/>
  <c r="E21" i="28"/>
  <c r="E20" i="28"/>
  <c r="E19" i="28"/>
  <c r="E18" i="28"/>
  <c r="E17" i="28"/>
  <c r="E16" i="28"/>
  <c r="E15" i="28"/>
  <c r="E14" i="28"/>
  <c r="E13" i="28"/>
  <c r="E12" i="28"/>
  <c r="E9" i="28"/>
  <c r="E8" i="28"/>
  <c r="AM302" i="20" l="1"/>
  <c r="AM303" i="20"/>
  <c r="AM304" i="20"/>
  <c r="AM305" i="20"/>
  <c r="AM306" i="20"/>
  <c r="AM307" i="20"/>
  <c r="AM308" i="20"/>
  <c r="AM309" i="20"/>
  <c r="AM310" i="20"/>
  <c r="AM311" i="20"/>
  <c r="AM312" i="20"/>
  <c r="AM313" i="20"/>
  <c r="AM314" i="20"/>
  <c r="AM315" i="20"/>
  <c r="AM316" i="20"/>
  <c r="AM317" i="20"/>
  <c r="AM318" i="20"/>
  <c r="AM319" i="20"/>
  <c r="AM320" i="20"/>
  <c r="AM321" i="20"/>
  <c r="AM322" i="20"/>
  <c r="AM323" i="20"/>
  <c r="AM324" i="20"/>
  <c r="AM325" i="20"/>
  <c r="AM326" i="20"/>
  <c r="AM327" i="20"/>
  <c r="AM328" i="20"/>
  <c r="AM329" i="20"/>
  <c r="AM330" i="20"/>
  <c r="AM331" i="20"/>
  <c r="AM332" i="20"/>
  <c r="AM333" i="20"/>
  <c r="AM334" i="20"/>
  <c r="AM335" i="20"/>
  <c r="AM336" i="20"/>
  <c r="AM337" i="20"/>
  <c r="AM338" i="20"/>
  <c r="AM339" i="20"/>
  <c r="AM340" i="20"/>
  <c r="AM341" i="20"/>
  <c r="AM342" i="20"/>
  <c r="AM343" i="20"/>
  <c r="AM344" i="20"/>
  <c r="AM345" i="20"/>
  <c r="AM346" i="20"/>
  <c r="AM347" i="20"/>
  <c r="AM348" i="20"/>
  <c r="AM349" i="20"/>
  <c r="AM350" i="20"/>
  <c r="AM351" i="20"/>
  <c r="AM352" i="20"/>
  <c r="AM353" i="20"/>
  <c r="AM354" i="20"/>
  <c r="AM355" i="20"/>
  <c r="AM356" i="20"/>
  <c r="AM357" i="20"/>
  <c r="AM358" i="20"/>
  <c r="AM359" i="20"/>
  <c r="AM360" i="20"/>
  <c r="AM361" i="20"/>
  <c r="AM362" i="20"/>
  <c r="AM363" i="20"/>
  <c r="AM364" i="20"/>
  <c r="AM365" i="20"/>
  <c r="AM366" i="20"/>
  <c r="AM367" i="20"/>
  <c r="AM368" i="20"/>
  <c r="AM369" i="20"/>
  <c r="AM370" i="20"/>
  <c r="AM371" i="20"/>
  <c r="AM372" i="20"/>
  <c r="AM373" i="20"/>
  <c r="AM374" i="20"/>
  <c r="AM375" i="20"/>
  <c r="AM376" i="20"/>
  <c r="AM377" i="20"/>
  <c r="AM378" i="20"/>
  <c r="AM379" i="20"/>
  <c r="AM380" i="20"/>
  <c r="AM381" i="20"/>
  <c r="AM382" i="20"/>
  <c r="AM383" i="20"/>
  <c r="AM384" i="20"/>
  <c r="AM385" i="20"/>
  <c r="AM386" i="20"/>
  <c r="AM387" i="20"/>
  <c r="AM388" i="20"/>
  <c r="AM389" i="20"/>
  <c r="AM390" i="20"/>
  <c r="AM391" i="20"/>
  <c r="AM392" i="20"/>
  <c r="AM393" i="20"/>
  <c r="AM394" i="20"/>
  <c r="AM395" i="20"/>
  <c r="AM396" i="20"/>
  <c r="AM397" i="20"/>
  <c r="AM398" i="20"/>
  <c r="AM399" i="20"/>
  <c r="AM400" i="20"/>
  <c r="AM401" i="20"/>
  <c r="AM402" i="20"/>
  <c r="AM403" i="20"/>
  <c r="AM404" i="20"/>
  <c r="AM405" i="20"/>
  <c r="AM406" i="20"/>
  <c r="AM407" i="20"/>
  <c r="AM408" i="20"/>
  <c r="AM409" i="20"/>
  <c r="AM410" i="20"/>
  <c r="AM411" i="20"/>
  <c r="AM412" i="20"/>
  <c r="AM413" i="20"/>
  <c r="AM414" i="20"/>
  <c r="AM415" i="20"/>
  <c r="AM416" i="20"/>
  <c r="AM417" i="20"/>
  <c r="AM418" i="20"/>
  <c r="AM419" i="20"/>
  <c r="AM420" i="20"/>
  <c r="AM421" i="20"/>
  <c r="AM422" i="20"/>
  <c r="AM423" i="20"/>
  <c r="AM424" i="20"/>
  <c r="AM425" i="20"/>
  <c r="AM426" i="20"/>
  <c r="AM427" i="20"/>
  <c r="AM428" i="20"/>
  <c r="AM429" i="20"/>
  <c r="AM430" i="20"/>
  <c r="AM431" i="20"/>
  <c r="AM432" i="20"/>
  <c r="AM433" i="20"/>
  <c r="AM434" i="20"/>
  <c r="AM435" i="20"/>
  <c r="AM436" i="20"/>
  <c r="AM437" i="20"/>
  <c r="AM438" i="20"/>
  <c r="AM439" i="20"/>
  <c r="AM440" i="20"/>
  <c r="AM441" i="20"/>
  <c r="AM442" i="20"/>
  <c r="AM443" i="20"/>
  <c r="AM444" i="20"/>
  <c r="AM445" i="20"/>
  <c r="AM446" i="20"/>
  <c r="AM447" i="20"/>
  <c r="AM448" i="20"/>
  <c r="AM449" i="20"/>
  <c r="AM450" i="20"/>
  <c r="AM451" i="20"/>
  <c r="AM452" i="20"/>
  <c r="AM453" i="20"/>
  <c r="AM454" i="20"/>
  <c r="AM455" i="20"/>
  <c r="AM456" i="20"/>
  <c r="AM457" i="20"/>
  <c r="AM458" i="20"/>
  <c r="AM459" i="20"/>
  <c r="AM460" i="20"/>
  <c r="AM461" i="20"/>
  <c r="AM462" i="20"/>
  <c r="AM463" i="20"/>
  <c r="AM464" i="20"/>
  <c r="AM465" i="20"/>
  <c r="AM466" i="20"/>
  <c r="AM467" i="20"/>
  <c r="AM468" i="20"/>
  <c r="AM469" i="20"/>
  <c r="AM470" i="20"/>
  <c r="AM471" i="20"/>
  <c r="AM472" i="20"/>
  <c r="AM473" i="20"/>
  <c r="AM474" i="20"/>
  <c r="AM475" i="20"/>
  <c r="AM476" i="20"/>
  <c r="AM477" i="20"/>
  <c r="AM478" i="20"/>
  <c r="AM479" i="20"/>
  <c r="AM480" i="20"/>
  <c r="AM481" i="20"/>
  <c r="AM482" i="20"/>
  <c r="AM483" i="20"/>
  <c r="AM484" i="20"/>
  <c r="AM485" i="20"/>
  <c r="AM486" i="20"/>
  <c r="AM487" i="20"/>
  <c r="AM488" i="20"/>
  <c r="AM489" i="20"/>
  <c r="AM490" i="20"/>
  <c r="AM491" i="20"/>
  <c r="AM492" i="20"/>
  <c r="AM493" i="20"/>
  <c r="AM494" i="20"/>
  <c r="AM495" i="20"/>
  <c r="AM496" i="20"/>
  <c r="AM497" i="20"/>
  <c r="AM498" i="20"/>
  <c r="AM499" i="20"/>
  <c r="AM500" i="20"/>
  <c r="AM501" i="20"/>
  <c r="AM502" i="20"/>
  <c r="AM503" i="20"/>
  <c r="AM504" i="20"/>
  <c r="AM505" i="20"/>
  <c r="AM506" i="20"/>
  <c r="AM507" i="20"/>
  <c r="AM508" i="20"/>
  <c r="AM509" i="20"/>
  <c r="AM510" i="20"/>
  <c r="AM511" i="20"/>
  <c r="AM512" i="20"/>
  <c r="AM513" i="20"/>
  <c r="AM514" i="20"/>
  <c r="AM515" i="20"/>
  <c r="AM516" i="20"/>
  <c r="AM517" i="20"/>
  <c r="AM518" i="20"/>
  <c r="AM519" i="20"/>
  <c r="AM520" i="20"/>
  <c r="AM521" i="20"/>
  <c r="AM522" i="20"/>
  <c r="AM523" i="20"/>
  <c r="AM524" i="20"/>
  <c r="AM525" i="20"/>
  <c r="AM526" i="20"/>
  <c r="AM527" i="20"/>
  <c r="Q526" i="20" s="1"/>
  <c r="AM528" i="20"/>
  <c r="AM529" i="20"/>
  <c r="AM530" i="20"/>
  <c r="AM531" i="20"/>
  <c r="AM532" i="20"/>
  <c r="AM533" i="20"/>
  <c r="AM534" i="20"/>
  <c r="AM535" i="20"/>
  <c r="AM536" i="20"/>
  <c r="AM537" i="20"/>
  <c r="AM538" i="20"/>
  <c r="AM539" i="20"/>
  <c r="AM540" i="20"/>
  <c r="AM541" i="20"/>
  <c r="AM542" i="20"/>
  <c r="AM543" i="20"/>
  <c r="AM544" i="20"/>
  <c r="AM545" i="20"/>
  <c r="AM546" i="20"/>
  <c r="AM547" i="20"/>
  <c r="AM548" i="20"/>
  <c r="AM549" i="20"/>
  <c r="AM550" i="20"/>
  <c r="AM551" i="20"/>
  <c r="AM552" i="20"/>
  <c r="AM553" i="20"/>
  <c r="AM554" i="20"/>
  <c r="AM555" i="20"/>
  <c r="AM556" i="20"/>
  <c r="AM557" i="20"/>
  <c r="AM558" i="20"/>
  <c r="AM559" i="20"/>
  <c r="AM560" i="20"/>
  <c r="AM561" i="20"/>
  <c r="AM562" i="20"/>
  <c r="AM563" i="20"/>
  <c r="AM564" i="20"/>
  <c r="AM565" i="20"/>
  <c r="AM566" i="20"/>
  <c r="AM567" i="20"/>
  <c r="AM568" i="20"/>
  <c r="AM569" i="20"/>
  <c r="AM570" i="20"/>
  <c r="AM571" i="20"/>
  <c r="AM572" i="20"/>
  <c r="AM573" i="20"/>
  <c r="AM574" i="20"/>
  <c r="AM575" i="20"/>
  <c r="AM576" i="20"/>
  <c r="AM577" i="20"/>
  <c r="AM578" i="20"/>
  <c r="AM579" i="20"/>
  <c r="AM580" i="20"/>
  <c r="AM581" i="20"/>
  <c r="AM582" i="20"/>
  <c r="AM583" i="20"/>
  <c r="AM584" i="20"/>
  <c r="AM585" i="20"/>
  <c r="AM586" i="20"/>
  <c r="AM587" i="20"/>
  <c r="AM588" i="20"/>
  <c r="AM589" i="20"/>
  <c r="AM590" i="20"/>
  <c r="AM591" i="20"/>
  <c r="AM592" i="20"/>
  <c r="AM593" i="20"/>
  <c r="AM594" i="20"/>
  <c r="AM595" i="20"/>
  <c r="AM596" i="20"/>
  <c r="AM597" i="20"/>
  <c r="AM598" i="20"/>
  <c r="AM599" i="20"/>
  <c r="AM600" i="20"/>
  <c r="AM601" i="20"/>
  <c r="AM602" i="20"/>
  <c r="AM603" i="20"/>
  <c r="Q602" i="20" s="1"/>
  <c r="AM604" i="20"/>
  <c r="AM605" i="20"/>
  <c r="AM606" i="20"/>
  <c r="AM607" i="20"/>
  <c r="AM608" i="20"/>
  <c r="AM609" i="20"/>
  <c r="AM610" i="20"/>
  <c r="AM611" i="20"/>
  <c r="AM612" i="20"/>
  <c r="AM613" i="20"/>
  <c r="AM614" i="20"/>
  <c r="AM615" i="20"/>
  <c r="AM616" i="20"/>
  <c r="AM617" i="20"/>
  <c r="AM618" i="20"/>
  <c r="AM619" i="20"/>
  <c r="AM620" i="20"/>
  <c r="AM621" i="20"/>
  <c r="AM622" i="20"/>
  <c r="AM623" i="20"/>
  <c r="AM624" i="20"/>
  <c r="AM625" i="20"/>
  <c r="AM626" i="20"/>
  <c r="AM627" i="20"/>
  <c r="AM628" i="20"/>
  <c r="AM629" i="20"/>
  <c r="AM630" i="20"/>
  <c r="AM631" i="20"/>
  <c r="AM632" i="20"/>
  <c r="AM633" i="20"/>
  <c r="AM634" i="20"/>
  <c r="AM635" i="20"/>
  <c r="AM636" i="20"/>
  <c r="AM637" i="20"/>
  <c r="AM638" i="20"/>
  <c r="AM639" i="20"/>
  <c r="AM640" i="20"/>
  <c r="AM641" i="20"/>
  <c r="AM642" i="20"/>
  <c r="AM643" i="20"/>
  <c r="AM644" i="20"/>
  <c r="AM645" i="20"/>
  <c r="AM646" i="20"/>
  <c r="AM647" i="20"/>
  <c r="AM648" i="20"/>
  <c r="AM649" i="20"/>
  <c r="AM650" i="20"/>
  <c r="AM651" i="20"/>
  <c r="AM652" i="20"/>
  <c r="AM653" i="20"/>
  <c r="AM654" i="20"/>
  <c r="AM655" i="20"/>
  <c r="AM656" i="20"/>
  <c r="AM657" i="20"/>
  <c r="AM658" i="20"/>
  <c r="AM659" i="20"/>
  <c r="AM660" i="20"/>
  <c r="AM661" i="20"/>
  <c r="AM662" i="20"/>
  <c r="AM663" i="20"/>
  <c r="AM664" i="20"/>
  <c r="AM665" i="20"/>
  <c r="AM666" i="20"/>
  <c r="AM667" i="20"/>
  <c r="AM668" i="20"/>
  <c r="AM669" i="20"/>
  <c r="AM670" i="20"/>
  <c r="AM671" i="20"/>
  <c r="AM672" i="20"/>
  <c r="AM673" i="20"/>
  <c r="AM674" i="20"/>
  <c r="AM675" i="20"/>
  <c r="AM676" i="20"/>
  <c r="AM677" i="20"/>
  <c r="AM678" i="20"/>
  <c r="AM679" i="20"/>
  <c r="AM680" i="20"/>
  <c r="AM681" i="20"/>
  <c r="AM682" i="20"/>
  <c r="AM683" i="20"/>
  <c r="AM684" i="20"/>
  <c r="AM685" i="20"/>
  <c r="AM686" i="20"/>
  <c r="AM687" i="20"/>
  <c r="AM688" i="20"/>
  <c r="AM689" i="20"/>
  <c r="AM690" i="20"/>
  <c r="AM691" i="20"/>
  <c r="AM692" i="20"/>
  <c r="AM693" i="20"/>
  <c r="AM694" i="20"/>
  <c r="AM695" i="20"/>
  <c r="AM696" i="20"/>
  <c r="AM697" i="20"/>
  <c r="AM698" i="20"/>
  <c r="AM699" i="20"/>
  <c r="AM700" i="20"/>
  <c r="AM701" i="20"/>
  <c r="AM702" i="20"/>
  <c r="AM703" i="20"/>
  <c r="AM704" i="20"/>
  <c r="AM705" i="20"/>
  <c r="AM706" i="20"/>
  <c r="AM707" i="20"/>
  <c r="AM708" i="20"/>
  <c r="AM709" i="20"/>
  <c r="AM710" i="20"/>
  <c r="AM711" i="20"/>
  <c r="AM712" i="20"/>
  <c r="AM713" i="20"/>
  <c r="AM714" i="20"/>
  <c r="AM715" i="20"/>
  <c r="AM716" i="20"/>
  <c r="AM717" i="20"/>
  <c r="AM718" i="20"/>
  <c r="AM719" i="20"/>
  <c r="AM720" i="20"/>
  <c r="AM721" i="20"/>
  <c r="AM722" i="20"/>
  <c r="AM723" i="20"/>
  <c r="AM724" i="20"/>
  <c r="AM725" i="20"/>
  <c r="AM726" i="20"/>
  <c r="AM727" i="20"/>
  <c r="AM728" i="20"/>
  <c r="AM729" i="20"/>
  <c r="AM730" i="20"/>
  <c r="AM731" i="20"/>
  <c r="Q730" i="20" s="1"/>
  <c r="AM732" i="20"/>
  <c r="AM733" i="20"/>
  <c r="AM734" i="20"/>
  <c r="AM735" i="20"/>
  <c r="AM736" i="20"/>
  <c r="AM737" i="20"/>
  <c r="AM738" i="20"/>
  <c r="AM739" i="20"/>
  <c r="AM740" i="20"/>
  <c r="AM741" i="20"/>
  <c r="AM742" i="20"/>
  <c r="AM743" i="20"/>
  <c r="AM744" i="20"/>
  <c r="AM745" i="20"/>
  <c r="AM746" i="20"/>
  <c r="AM747" i="20"/>
  <c r="AM748" i="20"/>
  <c r="AM749" i="20"/>
  <c r="AM750" i="20"/>
  <c r="AM751" i="20"/>
  <c r="AM752" i="20"/>
  <c r="AM753" i="20"/>
  <c r="AM754" i="20"/>
  <c r="AM755" i="20"/>
  <c r="AM756" i="20"/>
  <c r="AM757" i="20"/>
  <c r="AM758" i="20"/>
  <c r="AM759" i="20"/>
  <c r="AM760" i="20"/>
  <c r="AM761" i="20"/>
  <c r="AM762" i="20"/>
  <c r="AM763" i="20"/>
  <c r="AM764" i="20"/>
  <c r="AM765" i="20"/>
  <c r="AM766" i="20"/>
  <c r="AM767" i="20"/>
  <c r="AM768" i="20"/>
  <c r="AM769" i="20"/>
  <c r="AM770" i="20"/>
  <c r="AM771" i="20"/>
  <c r="AM772" i="20"/>
  <c r="AM773" i="20"/>
  <c r="AM774" i="20"/>
  <c r="AM775" i="20"/>
  <c r="AM776" i="20"/>
  <c r="AM777" i="20"/>
  <c r="AM778" i="20"/>
  <c r="AM779" i="20"/>
  <c r="AM780" i="20"/>
  <c r="AM781" i="20"/>
  <c r="AM782" i="20"/>
  <c r="AM783" i="20"/>
  <c r="AM784" i="20"/>
  <c r="AM785" i="20"/>
  <c r="AM786" i="20"/>
  <c r="AM787" i="20"/>
  <c r="AM788" i="20"/>
  <c r="AM789" i="20"/>
  <c r="AM790" i="20"/>
  <c r="AM791" i="20"/>
  <c r="AM792" i="20"/>
  <c r="AM793" i="20"/>
  <c r="AM794" i="20"/>
  <c r="AM795" i="20"/>
  <c r="AM796" i="20"/>
  <c r="AM797" i="20"/>
  <c r="AM798" i="20"/>
  <c r="AM799" i="20"/>
  <c r="AM800" i="20"/>
  <c r="AM801" i="20"/>
  <c r="AM802" i="20"/>
  <c r="AM803" i="20"/>
  <c r="AM804" i="20"/>
  <c r="AM805" i="20"/>
  <c r="AM806" i="20"/>
  <c r="AM807" i="20"/>
  <c r="AM808" i="20"/>
  <c r="AM809" i="20"/>
  <c r="AM810" i="20"/>
  <c r="AM811" i="20"/>
  <c r="AM812" i="20"/>
  <c r="AM813" i="20"/>
  <c r="AM814" i="20"/>
  <c r="AM815" i="20"/>
  <c r="AM816" i="20"/>
  <c r="AM817" i="20"/>
  <c r="AM818" i="20"/>
  <c r="AM819" i="20"/>
  <c r="AM820" i="20"/>
  <c r="AM821" i="20"/>
  <c r="AM822" i="20"/>
  <c r="AM823" i="20"/>
  <c r="AM824" i="20"/>
  <c r="AM825" i="20"/>
  <c r="AM826" i="20"/>
  <c r="AM827" i="20"/>
  <c r="AM828" i="20"/>
  <c r="AM829" i="20"/>
  <c r="AM830" i="20"/>
  <c r="AM831" i="20"/>
  <c r="AM832" i="20"/>
  <c r="AM833" i="20"/>
  <c r="AM834" i="20"/>
  <c r="AM835" i="20"/>
  <c r="AM836" i="20"/>
  <c r="AM837" i="20"/>
  <c r="AM838" i="20"/>
  <c r="AM839" i="20"/>
  <c r="AM840" i="20"/>
  <c r="AM841" i="20"/>
  <c r="AM842" i="20"/>
  <c r="AM843" i="20"/>
  <c r="AM844" i="20"/>
  <c r="AM845" i="20"/>
  <c r="AM846" i="20"/>
  <c r="AM847" i="20"/>
  <c r="AM848" i="20"/>
  <c r="AM849" i="20"/>
  <c r="AM850" i="20"/>
  <c r="AM851" i="20"/>
  <c r="AM852" i="20"/>
  <c r="AM853" i="20"/>
  <c r="AM854" i="20"/>
  <c r="AM855" i="20"/>
  <c r="AM856" i="20"/>
  <c r="AM857" i="20"/>
  <c r="AM858" i="20"/>
  <c r="AM859" i="20"/>
  <c r="AM860" i="20"/>
  <c r="AM861" i="20"/>
  <c r="AM862" i="20"/>
  <c r="AM863" i="20"/>
  <c r="AM864" i="20"/>
  <c r="AM865" i="20"/>
  <c r="AM866" i="20"/>
  <c r="AM867" i="20"/>
  <c r="AM868" i="20"/>
  <c r="AM869" i="20"/>
  <c r="AM870" i="20"/>
  <c r="AM871" i="20"/>
  <c r="AM872" i="20"/>
  <c r="AM873" i="20"/>
  <c r="AM874" i="20"/>
  <c r="AM875" i="20"/>
  <c r="AM876" i="20"/>
  <c r="AM877" i="20"/>
  <c r="AM878" i="20"/>
  <c r="AM879" i="20"/>
  <c r="AM880" i="20"/>
  <c r="AM881" i="20"/>
  <c r="AM882" i="20"/>
  <c r="AM883" i="20"/>
  <c r="AM884" i="20"/>
  <c r="AM885" i="20"/>
  <c r="AM886" i="20"/>
  <c r="AM887" i="20"/>
  <c r="AM888" i="20"/>
  <c r="AM889" i="20"/>
  <c r="AM890" i="20"/>
  <c r="AM891" i="20"/>
  <c r="AM892" i="20"/>
  <c r="AM893" i="20"/>
  <c r="AM894" i="20"/>
  <c r="AM895" i="20"/>
  <c r="AM896" i="20"/>
  <c r="AM897" i="20"/>
  <c r="AM898" i="20"/>
  <c r="AM899" i="20"/>
  <c r="AM900" i="20"/>
  <c r="AM901" i="20"/>
  <c r="AM902" i="20"/>
  <c r="AM903" i="20"/>
  <c r="AM904" i="20"/>
  <c r="AM905" i="20"/>
  <c r="AM906" i="20"/>
  <c r="AM907" i="20"/>
  <c r="AM908" i="20"/>
  <c r="AM909" i="20"/>
  <c r="AM910" i="20"/>
  <c r="AM911" i="20"/>
  <c r="AM912" i="20"/>
  <c r="AM913" i="20"/>
  <c r="AM914" i="20"/>
  <c r="AM915" i="20"/>
  <c r="AM916" i="20"/>
  <c r="AM917" i="20"/>
  <c r="AM918" i="20"/>
  <c r="AM919" i="20"/>
  <c r="AM920" i="20"/>
  <c r="AM921" i="20"/>
  <c r="AM922" i="20"/>
  <c r="AM923" i="20"/>
  <c r="AM924" i="20"/>
  <c r="AM925" i="20"/>
  <c r="AM926" i="20"/>
  <c r="AM927" i="20"/>
  <c r="AM928" i="20"/>
  <c r="AM929" i="20"/>
  <c r="AM930" i="20"/>
  <c r="AM931" i="20"/>
  <c r="AM932" i="20"/>
  <c r="AM933" i="20"/>
  <c r="AM934" i="20"/>
  <c r="AM935" i="20"/>
  <c r="AM936" i="20"/>
  <c r="AM937" i="20"/>
  <c r="AM938" i="20"/>
  <c r="AM939" i="20"/>
  <c r="AM940" i="20"/>
  <c r="AM941" i="20"/>
  <c r="AM942" i="20"/>
  <c r="AM943" i="20"/>
  <c r="AM944" i="20"/>
  <c r="AM945" i="20"/>
  <c r="AM946" i="20"/>
  <c r="AM947" i="20"/>
  <c r="AM948" i="20"/>
  <c r="AM949" i="20"/>
  <c r="AM950" i="20"/>
  <c r="AM951" i="20"/>
  <c r="AM952" i="20"/>
  <c r="AM953" i="20"/>
  <c r="AM954" i="20"/>
  <c r="AM955" i="20"/>
  <c r="AM956" i="20"/>
  <c r="AM957" i="20"/>
  <c r="AM958" i="20"/>
  <c r="AM959" i="20"/>
  <c r="AM960" i="20"/>
  <c r="AM961" i="20"/>
  <c r="AM962" i="20"/>
  <c r="AM963" i="20"/>
  <c r="AM964" i="20"/>
  <c r="AM965" i="20"/>
  <c r="AM966" i="20"/>
  <c r="AM967" i="20"/>
  <c r="AM968" i="20"/>
  <c r="AM969" i="20"/>
  <c r="AM970" i="20"/>
  <c r="AM971" i="20"/>
  <c r="AM972" i="20"/>
  <c r="AM973" i="20"/>
  <c r="AM974" i="20"/>
  <c r="AM975" i="20"/>
  <c r="AM976" i="20"/>
  <c r="AM977" i="20"/>
  <c r="AM978" i="20"/>
  <c r="AM979" i="20"/>
  <c r="AM980" i="20"/>
  <c r="AM981" i="20"/>
  <c r="AM982" i="20"/>
  <c r="AM983" i="20"/>
  <c r="AM984" i="20"/>
  <c r="AM985" i="20"/>
  <c r="AM986" i="20"/>
  <c r="AM987" i="20"/>
  <c r="AM988" i="20"/>
  <c r="AM989" i="20"/>
  <c r="AM990" i="20"/>
  <c r="AM991" i="20"/>
  <c r="AM992" i="20"/>
  <c r="AM993" i="20"/>
  <c r="AM994" i="20"/>
  <c r="AM995" i="20"/>
  <c r="AM996" i="20"/>
  <c r="AM997" i="20"/>
  <c r="AM998" i="20"/>
  <c r="AM999" i="20"/>
  <c r="AM1000" i="20"/>
  <c r="Q1000" i="20" l="1"/>
  <c r="Q992" i="20"/>
  <c r="Q984" i="20"/>
  <c r="Q976" i="20"/>
  <c r="Q968" i="20"/>
  <c r="Q960" i="20"/>
  <c r="Q952" i="20"/>
  <c r="Q940" i="20"/>
  <c r="Q932" i="20"/>
  <c r="Q924" i="20"/>
  <c r="Q916" i="20"/>
  <c r="Q908" i="20"/>
  <c r="Q900" i="20"/>
  <c r="Q892" i="20"/>
  <c r="Q884" i="20"/>
  <c r="Q876" i="20"/>
  <c r="Q868" i="20"/>
  <c r="Q860" i="20"/>
  <c r="Q852" i="20"/>
  <c r="Q844" i="20"/>
  <c r="Q836" i="20"/>
  <c r="Q828" i="20"/>
  <c r="Q820" i="20"/>
  <c r="Q812" i="20"/>
  <c r="Q804" i="20"/>
  <c r="Q796" i="20"/>
  <c r="Q788" i="20"/>
  <c r="Q780" i="20"/>
  <c r="Q772" i="20"/>
  <c r="Q764" i="20"/>
  <c r="Q752" i="20"/>
  <c r="Q744" i="20"/>
  <c r="Q736" i="20"/>
  <c r="Q728" i="20"/>
  <c r="Q720" i="20"/>
  <c r="Q712" i="20"/>
  <c r="Q704" i="20"/>
  <c r="Q696" i="20"/>
  <c r="Q688" i="20"/>
  <c r="Q680" i="20"/>
  <c r="Q672" i="20"/>
  <c r="Q664" i="20"/>
  <c r="Q652" i="20"/>
  <c r="Q644" i="20"/>
  <c r="Q636" i="20"/>
  <c r="Q628" i="20"/>
  <c r="Q620" i="20"/>
  <c r="Q612" i="20"/>
  <c r="Q604" i="20"/>
  <c r="Q596" i="20"/>
  <c r="Q584" i="20"/>
  <c r="Q576" i="20"/>
  <c r="Q568" i="20"/>
  <c r="Q560" i="20"/>
  <c r="Q552" i="20"/>
  <c r="Q544" i="20"/>
  <c r="Q536" i="20"/>
  <c r="Q528" i="20"/>
  <c r="Q520" i="20"/>
  <c r="Q512" i="20"/>
  <c r="Q504" i="20"/>
  <c r="Q496" i="20"/>
  <c r="Q488" i="20"/>
  <c r="Q480" i="20"/>
  <c r="Q472" i="20"/>
  <c r="Q464" i="20"/>
  <c r="Q456" i="20"/>
  <c r="Q448" i="20"/>
  <c r="Q440" i="20"/>
  <c r="Q428" i="20"/>
  <c r="Q420" i="20"/>
  <c r="Q412" i="20"/>
  <c r="Q404" i="20"/>
  <c r="Q396" i="20"/>
  <c r="Q388" i="20"/>
  <c r="Q380" i="20"/>
  <c r="Q372" i="20"/>
  <c r="Q364" i="20"/>
  <c r="Q356" i="20"/>
  <c r="Q348" i="20"/>
  <c r="Q340" i="20"/>
  <c r="Q332" i="20"/>
  <c r="Q320" i="20"/>
  <c r="Q308" i="20"/>
  <c r="Q995" i="20"/>
  <c r="Q987" i="20"/>
  <c r="Q979" i="20"/>
  <c r="Q971" i="20"/>
  <c r="Q963" i="20"/>
  <c r="Q955" i="20"/>
  <c r="Q947" i="20"/>
  <c r="Q939" i="20"/>
  <c r="Q931" i="20"/>
  <c r="Q923" i="20"/>
  <c r="Q915" i="20"/>
  <c r="Q903" i="20"/>
  <c r="Q895" i="20"/>
  <c r="Q891" i="20"/>
  <c r="Q883" i="20"/>
  <c r="Q875" i="20"/>
  <c r="Q867" i="20"/>
  <c r="Q859" i="20"/>
  <c r="Q851" i="20"/>
  <c r="Q843" i="20"/>
  <c r="Q835" i="20"/>
  <c r="Q827" i="20"/>
  <c r="Q819" i="20"/>
  <c r="Q811" i="20"/>
  <c r="Q803" i="20"/>
  <c r="Q795" i="20"/>
  <c r="Q783" i="20"/>
  <c r="Q775" i="20"/>
  <c r="Q767" i="20"/>
  <c r="Q759" i="20"/>
  <c r="Q751" i="20"/>
  <c r="Q743" i="20"/>
  <c r="Q735" i="20"/>
  <c r="Q723" i="20"/>
  <c r="Q715" i="20"/>
  <c r="Q711" i="20"/>
  <c r="Q703" i="20"/>
  <c r="Q695" i="20"/>
  <c r="Q687" i="20"/>
  <c r="Q679" i="20"/>
  <c r="Q671" i="20"/>
  <c r="Q663" i="20"/>
  <c r="Q655" i="20"/>
  <c r="Q647" i="20"/>
  <c r="Q639" i="20"/>
  <c r="Q631" i="20"/>
  <c r="Q623" i="20"/>
  <c r="Q615" i="20"/>
  <c r="Q607" i="20"/>
  <c r="Q599" i="20"/>
  <c r="Q591" i="20"/>
  <c r="Q583" i="20"/>
  <c r="Q575" i="20"/>
  <c r="Q567" i="20"/>
  <c r="Q559" i="20"/>
  <c r="Q551" i="20"/>
  <c r="Q543" i="20"/>
  <c r="Q535" i="20"/>
  <c r="Q527" i="20"/>
  <c r="Q519" i="20"/>
  <c r="Q511" i="20"/>
  <c r="Q503" i="20"/>
  <c r="Q495" i="20"/>
  <c r="Q487" i="20"/>
  <c r="Q479" i="20"/>
  <c r="Q471" i="20"/>
  <c r="Q459" i="20"/>
  <c r="Q451" i="20"/>
  <c r="Q443" i="20"/>
  <c r="Q435" i="20"/>
  <c r="Q427" i="20"/>
  <c r="Q419" i="20"/>
  <c r="Q411" i="20"/>
  <c r="Q399" i="20"/>
  <c r="Q391" i="20"/>
  <c r="Q383" i="20"/>
  <c r="Q375" i="20"/>
  <c r="Q367" i="20"/>
  <c r="Q359" i="20"/>
  <c r="Q351" i="20"/>
  <c r="Q343" i="20"/>
  <c r="Q335" i="20"/>
  <c r="Q323" i="20"/>
  <c r="Q315" i="20"/>
  <c r="Q307" i="20"/>
  <c r="Q998" i="20"/>
  <c r="Q994" i="20"/>
  <c r="Q990" i="20"/>
  <c r="Q986" i="20"/>
  <c r="Q982" i="20"/>
  <c r="Q978" i="20"/>
  <c r="Q974" i="20"/>
  <c r="Q970" i="20"/>
  <c r="Q966" i="20"/>
  <c r="Q962" i="20"/>
  <c r="Q958" i="20"/>
  <c r="Q954" i="20"/>
  <c r="Q950" i="20"/>
  <c r="Q946" i="20"/>
  <c r="Q942" i="20"/>
  <c r="Q938" i="20"/>
  <c r="Q934" i="20"/>
  <c r="Q930" i="20"/>
  <c r="Q926" i="20"/>
  <c r="Q922" i="20"/>
  <c r="Q918" i="20"/>
  <c r="Q914" i="20"/>
  <c r="Q910" i="20"/>
  <c r="Q906" i="20"/>
  <c r="Q902" i="20"/>
  <c r="Q898" i="20"/>
  <c r="Q894" i="20"/>
  <c r="Q890" i="20"/>
  <c r="Q886" i="20"/>
  <c r="Q882" i="20"/>
  <c r="Q878" i="20"/>
  <c r="Q874" i="20"/>
  <c r="Q870" i="20"/>
  <c r="Q866" i="20"/>
  <c r="Q862" i="20"/>
  <c r="Q858" i="20"/>
  <c r="Q854" i="20"/>
  <c r="Q850" i="20"/>
  <c r="Q846" i="20"/>
  <c r="Q842" i="20"/>
  <c r="Q838" i="20"/>
  <c r="Q834" i="20"/>
  <c r="Q830" i="20"/>
  <c r="Q826" i="20"/>
  <c r="Q822" i="20"/>
  <c r="Q818" i="20"/>
  <c r="Q814" i="20"/>
  <c r="Q810" i="20"/>
  <c r="Q806" i="20"/>
  <c r="Q802" i="20"/>
  <c r="Q798" i="20"/>
  <c r="Q794" i="20"/>
  <c r="Q790" i="20"/>
  <c r="Q786" i="20"/>
  <c r="Q782" i="20"/>
  <c r="Q778" i="20"/>
  <c r="Q774" i="20"/>
  <c r="Q770" i="20"/>
  <c r="Q766" i="20"/>
  <c r="Q762" i="20"/>
  <c r="Q758" i="20"/>
  <c r="Q754" i="20"/>
  <c r="Q750" i="20"/>
  <c r="Q746" i="20"/>
  <c r="Q742" i="20"/>
  <c r="Q738" i="20"/>
  <c r="Q734" i="20"/>
  <c r="Q726" i="20"/>
  <c r="Q722" i="20"/>
  <c r="Q718" i="20"/>
  <c r="Q714" i="20"/>
  <c r="Q710" i="20"/>
  <c r="Q706" i="20"/>
  <c r="Q702" i="20"/>
  <c r="Q698" i="20"/>
  <c r="Q694" i="20"/>
  <c r="Q690" i="20"/>
  <c r="Q686" i="20"/>
  <c r="Q682" i="20"/>
  <c r="Q678" i="20"/>
  <c r="Q674" i="20"/>
  <c r="Q670" i="20"/>
  <c r="Q666" i="20"/>
  <c r="Q662" i="20"/>
  <c r="Q658" i="20"/>
  <c r="Q654" i="20"/>
  <c r="Q650" i="20"/>
  <c r="Q646" i="20"/>
  <c r="Q642" i="20"/>
  <c r="Q638" i="20"/>
  <c r="Q634" i="20"/>
  <c r="Q630" i="20"/>
  <c r="Q626" i="20"/>
  <c r="Q622" i="20"/>
  <c r="Q618" i="20"/>
  <c r="Q614" i="20"/>
  <c r="Q610" i="20"/>
  <c r="Q606" i="20"/>
  <c r="Q598" i="20"/>
  <c r="Q594" i="20"/>
  <c r="Q590" i="20"/>
  <c r="Q586" i="20"/>
  <c r="Q582" i="20"/>
  <c r="Q578" i="20"/>
  <c r="Q574" i="20"/>
  <c r="Q570" i="20"/>
  <c r="Q566" i="20"/>
  <c r="Q562" i="20"/>
  <c r="Q558" i="20"/>
  <c r="Q554" i="20"/>
  <c r="Q550" i="20"/>
  <c r="Q546" i="20"/>
  <c r="Q542" i="20"/>
  <c r="Q538" i="20"/>
  <c r="Q534" i="20"/>
  <c r="Q530" i="20"/>
  <c r="Q522" i="20"/>
  <c r="Q518" i="20"/>
  <c r="Q514" i="20"/>
  <c r="Q510" i="20"/>
  <c r="Q506" i="20"/>
  <c r="Q502" i="20"/>
  <c r="Q498" i="20"/>
  <c r="Q494" i="20"/>
  <c r="Q490" i="20"/>
  <c r="Q486" i="20"/>
  <c r="Q482" i="20"/>
  <c r="Q478" i="20"/>
  <c r="Q474" i="20"/>
  <c r="Q470" i="20"/>
  <c r="Q466" i="20"/>
  <c r="Q462" i="20"/>
  <c r="Q458" i="20"/>
  <c r="Q454" i="20"/>
  <c r="Q450" i="20"/>
  <c r="Q446" i="20"/>
  <c r="Q442" i="20"/>
  <c r="Q438" i="20"/>
  <c r="Q434" i="20"/>
  <c r="Q430" i="20"/>
  <c r="Q426" i="20"/>
  <c r="Q422" i="20"/>
  <c r="Q418" i="20"/>
  <c r="Q414" i="20"/>
  <c r="Q410" i="20"/>
  <c r="Q406" i="20"/>
  <c r="Q402" i="20"/>
  <c r="Q398" i="20"/>
  <c r="Q394" i="20"/>
  <c r="Q390" i="20"/>
  <c r="Q386" i="20"/>
  <c r="Q382" i="20"/>
  <c r="Q378" i="20"/>
  <c r="Q374" i="20"/>
  <c r="Q370" i="20"/>
  <c r="Q366" i="20"/>
  <c r="Q362" i="20"/>
  <c r="Q358" i="20"/>
  <c r="Q354" i="20"/>
  <c r="Q350" i="20"/>
  <c r="Q346" i="20"/>
  <c r="Q342" i="20"/>
  <c r="Q338" i="20"/>
  <c r="Q334" i="20"/>
  <c r="Q330" i="20"/>
  <c r="Q326" i="20"/>
  <c r="Q322" i="20"/>
  <c r="Q318" i="20"/>
  <c r="Q314" i="20"/>
  <c r="Q310" i="20"/>
  <c r="Q306" i="20"/>
  <c r="Q996" i="20"/>
  <c r="Q988" i="20"/>
  <c r="Q980" i="20"/>
  <c r="Q972" i="20"/>
  <c r="Q964" i="20"/>
  <c r="Q956" i="20"/>
  <c r="Q948" i="20"/>
  <c r="Q944" i="20"/>
  <c r="Q936" i="20"/>
  <c r="Q928" i="20"/>
  <c r="Q920" i="20"/>
  <c r="Q912" i="20"/>
  <c r="Q904" i="20"/>
  <c r="Q896" i="20"/>
  <c r="Q888" i="20"/>
  <c r="Q880" i="20"/>
  <c r="Q872" i="20"/>
  <c r="Q864" i="20"/>
  <c r="Q856" i="20"/>
  <c r="Q848" i="20"/>
  <c r="Q840" i="20"/>
  <c r="Q832" i="20"/>
  <c r="Q824" i="20"/>
  <c r="Q816" i="20"/>
  <c r="Q808" i="20"/>
  <c r="Q800" i="20"/>
  <c r="Q792" i="20"/>
  <c r="Q784" i="20"/>
  <c r="Q776" i="20"/>
  <c r="Q768" i="20"/>
  <c r="Q760" i="20"/>
  <c r="Q756" i="20"/>
  <c r="Q748" i="20"/>
  <c r="Q740" i="20"/>
  <c r="Q732" i="20"/>
  <c r="Q724" i="20"/>
  <c r="Q716" i="20"/>
  <c r="Q708" i="20"/>
  <c r="Q700" i="20"/>
  <c r="Q692" i="20"/>
  <c r="Q684" i="20"/>
  <c r="Q676" i="20"/>
  <c r="Q668" i="20"/>
  <c r="Q660" i="20"/>
  <c r="Q656" i="20"/>
  <c r="Q648" i="20"/>
  <c r="Q640" i="20"/>
  <c r="Q632" i="20"/>
  <c r="Q624" i="20"/>
  <c r="Q616" i="20"/>
  <c r="Q608" i="20"/>
  <c r="Q600" i="20"/>
  <c r="Q592" i="20"/>
  <c r="Q588" i="20"/>
  <c r="Q580" i="20"/>
  <c r="Q572" i="20"/>
  <c r="Q564" i="20"/>
  <c r="Q556" i="20"/>
  <c r="Q548" i="20"/>
  <c r="Q540" i="20"/>
  <c r="Q532" i="20"/>
  <c r="Q524" i="20"/>
  <c r="Q516" i="20"/>
  <c r="Q508" i="20"/>
  <c r="Q500" i="20"/>
  <c r="Q492" i="20"/>
  <c r="Q484" i="20"/>
  <c r="Q476" i="20"/>
  <c r="Q468" i="20"/>
  <c r="Q460" i="20"/>
  <c r="Q452" i="20"/>
  <c r="Q444" i="20"/>
  <c r="Q436" i="20"/>
  <c r="Q432" i="20"/>
  <c r="Q424" i="20"/>
  <c r="Q416" i="20"/>
  <c r="Q408" i="20"/>
  <c r="Q400" i="20"/>
  <c r="Q392" i="20"/>
  <c r="Q384" i="20"/>
  <c r="Q376" i="20"/>
  <c r="Q368" i="20"/>
  <c r="Q360" i="20"/>
  <c r="Q352" i="20"/>
  <c r="Q344" i="20"/>
  <c r="Q336" i="20"/>
  <c r="Q328" i="20"/>
  <c r="Q324" i="20"/>
  <c r="Q316" i="20"/>
  <c r="Q312" i="20"/>
  <c r="Q304" i="20"/>
  <c r="Q999" i="20"/>
  <c r="Q991" i="20"/>
  <c r="Q983" i="20"/>
  <c r="Q975" i="20"/>
  <c r="Q967" i="20"/>
  <c r="Q959" i="20"/>
  <c r="Q951" i="20"/>
  <c r="Q943" i="20"/>
  <c r="Q935" i="20"/>
  <c r="Q927" i="20"/>
  <c r="Q919" i="20"/>
  <c r="Q911" i="20"/>
  <c r="Q907" i="20"/>
  <c r="Q899" i="20"/>
  <c r="Q887" i="20"/>
  <c r="Q879" i="20"/>
  <c r="Q871" i="20"/>
  <c r="Q863" i="20"/>
  <c r="Q855" i="20"/>
  <c r="Q847" i="20"/>
  <c r="Q839" i="20"/>
  <c r="Q831" i="20"/>
  <c r="Q823" i="20"/>
  <c r="Q815" i="20"/>
  <c r="Q807" i="20"/>
  <c r="Q799" i="20"/>
  <c r="Q791" i="20"/>
  <c r="Q787" i="20"/>
  <c r="Q779" i="20"/>
  <c r="Q771" i="20"/>
  <c r="Q763" i="20"/>
  <c r="Q755" i="20"/>
  <c r="Q747" i="20"/>
  <c r="Q739" i="20"/>
  <c r="Q731" i="20"/>
  <c r="Q727" i="20"/>
  <c r="Q719" i="20"/>
  <c r="Q707" i="20"/>
  <c r="Q699" i="20"/>
  <c r="Q691" i="20"/>
  <c r="Q683" i="20"/>
  <c r="Q675" i="20"/>
  <c r="Q667" i="20"/>
  <c r="Q659" i="20"/>
  <c r="Q651" i="20"/>
  <c r="Q643" i="20"/>
  <c r="Q635" i="20"/>
  <c r="Q627" i="20"/>
  <c r="Q619" i="20"/>
  <c r="Q611" i="20"/>
  <c r="Q603" i="20"/>
  <c r="Q595" i="20"/>
  <c r="Q587" i="20"/>
  <c r="Q579" i="20"/>
  <c r="Q571" i="20"/>
  <c r="Q563" i="20"/>
  <c r="Q555" i="20"/>
  <c r="Q547" i="20"/>
  <c r="Q539" i="20"/>
  <c r="Q531" i="20"/>
  <c r="Q523" i="20"/>
  <c r="Q515" i="20"/>
  <c r="Q507" i="20"/>
  <c r="Q499" i="20"/>
  <c r="Q491" i="20"/>
  <c r="Q483" i="20"/>
  <c r="Q475" i="20"/>
  <c r="Q467" i="20"/>
  <c r="Q463" i="20"/>
  <c r="Q455" i="20"/>
  <c r="Q447" i="20"/>
  <c r="Q439" i="20"/>
  <c r="Q431" i="20"/>
  <c r="Q423" i="20"/>
  <c r="Q415" i="20"/>
  <c r="Q407" i="20"/>
  <c r="Q403" i="20"/>
  <c r="Q395" i="20"/>
  <c r="Q387" i="20"/>
  <c r="Q379" i="20"/>
  <c r="Q371" i="20"/>
  <c r="Q363" i="20"/>
  <c r="Q355" i="20"/>
  <c r="Q347" i="20"/>
  <c r="Q339" i="20"/>
  <c r="Q331" i="20"/>
  <c r="Q327" i="20"/>
  <c r="Q319" i="20"/>
  <c r="Q311" i="20"/>
  <c r="Q303" i="20"/>
  <c r="Q997" i="20"/>
  <c r="Q993" i="20"/>
  <c r="Q989" i="20"/>
  <c r="Q985" i="20"/>
  <c r="Q981" i="20"/>
  <c r="Q977" i="20"/>
  <c r="Q973" i="20"/>
  <c r="Q969" i="20"/>
  <c r="Q965" i="20"/>
  <c r="Q961" i="20"/>
  <c r="Q957" i="20"/>
  <c r="Q953" i="20"/>
  <c r="Q949" i="20"/>
  <c r="Q945" i="20"/>
  <c r="Q941" i="20"/>
  <c r="Q937" i="20"/>
  <c r="Q933" i="20"/>
  <c r="Q929" i="20"/>
  <c r="Q925" i="20"/>
  <c r="Q921" i="20"/>
  <c r="Q917" i="20"/>
  <c r="Q913" i="20"/>
  <c r="Q909" i="20"/>
  <c r="Q905" i="20"/>
  <c r="Q901" i="20"/>
  <c r="Q897" i="20"/>
  <c r="Q893" i="20"/>
  <c r="Q889" i="20"/>
  <c r="Q885" i="20"/>
  <c r="Q881" i="20"/>
  <c r="Q877" i="20"/>
  <c r="Q873" i="20"/>
  <c r="Q869" i="20"/>
  <c r="Q865" i="20"/>
  <c r="Q861" i="20"/>
  <c r="Q857" i="20"/>
  <c r="Q853" i="20"/>
  <c r="Q849" i="20"/>
  <c r="Q845" i="20"/>
  <c r="Q841" i="20"/>
  <c r="Q837" i="20"/>
  <c r="Q833" i="20"/>
  <c r="Q829" i="20"/>
  <c r="Q825" i="20"/>
  <c r="Q821" i="20"/>
  <c r="Q817" i="20"/>
  <c r="Q813" i="20"/>
  <c r="Q809" i="20"/>
  <c r="Q805" i="20"/>
  <c r="Q801" i="20"/>
  <c r="Q797" i="20"/>
  <c r="Q793" i="20"/>
  <c r="Q789" i="20"/>
  <c r="Q785" i="20"/>
  <c r="Q781" i="20"/>
  <c r="Q777" i="20"/>
  <c r="Q773" i="20"/>
  <c r="Q769" i="20"/>
  <c r="Q765" i="20"/>
  <c r="Q761" i="20"/>
  <c r="Q757" i="20"/>
  <c r="Q753" i="20"/>
  <c r="Q749" i="20"/>
  <c r="Q745" i="20"/>
  <c r="Q741" i="20"/>
  <c r="Q737" i="20"/>
  <c r="Q733" i="20"/>
  <c r="Q729" i="20"/>
  <c r="Q725" i="20"/>
  <c r="Q721" i="20"/>
  <c r="Q717" i="20"/>
  <c r="Q713" i="20"/>
  <c r="Q709" i="20"/>
  <c r="Q705" i="20"/>
  <c r="Q701" i="20"/>
  <c r="Q697" i="20"/>
  <c r="Q693" i="20"/>
  <c r="Q689" i="20"/>
  <c r="Q685" i="20"/>
  <c r="Q681" i="20"/>
  <c r="Q677" i="20"/>
  <c r="Q673" i="20"/>
  <c r="Q669" i="20"/>
  <c r="Q665" i="20"/>
  <c r="Q661" i="20"/>
  <c r="Q657" i="20"/>
  <c r="Q653" i="20"/>
  <c r="Q649" i="20"/>
  <c r="Q645" i="20"/>
  <c r="Q641" i="20"/>
  <c r="Q637" i="20"/>
  <c r="Q633" i="20"/>
  <c r="Q629" i="20"/>
  <c r="Q625" i="20"/>
  <c r="Q621" i="20"/>
  <c r="Q617" i="20"/>
  <c r="Q613" i="20"/>
  <c r="Q609" i="20"/>
  <c r="Q605" i="20"/>
  <c r="Q601" i="20"/>
  <c r="Q597" i="20"/>
  <c r="Q593" i="20"/>
  <c r="Q589" i="20"/>
  <c r="Q585" i="20"/>
  <c r="Q581" i="20"/>
  <c r="Q577" i="20"/>
  <c r="Q573" i="20"/>
  <c r="Q569" i="20"/>
  <c r="Q565" i="20"/>
  <c r="Q561" i="20"/>
  <c r="Q557" i="20"/>
  <c r="Q553" i="20"/>
  <c r="Q549" i="20"/>
  <c r="Q545" i="20"/>
  <c r="Q541" i="20"/>
  <c r="Q537" i="20"/>
  <c r="Q533" i="20"/>
  <c r="Q529" i="20"/>
  <c r="Q525" i="20"/>
  <c r="Q521" i="20"/>
  <c r="Q517" i="20"/>
  <c r="Q513" i="20"/>
  <c r="Q509" i="20"/>
  <c r="Q505" i="20"/>
  <c r="Q501" i="20"/>
  <c r="Q497" i="20"/>
  <c r="Q493" i="20"/>
  <c r="Q489" i="20"/>
  <c r="Q485" i="20"/>
  <c r="Q481" i="20"/>
  <c r="Q477" i="20"/>
  <c r="Q473" i="20"/>
  <c r="Q469" i="20"/>
  <c r="Q465" i="20"/>
  <c r="Q461" i="20"/>
  <c r="Q457" i="20"/>
  <c r="Q453" i="20"/>
  <c r="Q449" i="20"/>
  <c r="Q445" i="20"/>
  <c r="Q441" i="20"/>
  <c r="Q437" i="20"/>
  <c r="Q433" i="20"/>
  <c r="Q429" i="20"/>
  <c r="Q425" i="20"/>
  <c r="Q421" i="20"/>
  <c r="Q417" i="20"/>
  <c r="Q413" i="20"/>
  <c r="Q409" i="20"/>
  <c r="Q405" i="20"/>
  <c r="Q401" i="20"/>
  <c r="Q397" i="20"/>
  <c r="Q393" i="20"/>
  <c r="Q389" i="20"/>
  <c r="Q385" i="20"/>
  <c r="Q381" i="20"/>
  <c r="Q377" i="20"/>
  <c r="Q373" i="20"/>
  <c r="Q369" i="20"/>
  <c r="Q365" i="20"/>
  <c r="Q361" i="20"/>
  <c r="Q357" i="20"/>
  <c r="Q353" i="20"/>
  <c r="Q349" i="20"/>
  <c r="Q345" i="20"/>
  <c r="Q341" i="20"/>
  <c r="Q337" i="20"/>
  <c r="Q333" i="20"/>
  <c r="Q329" i="20"/>
  <c r="Q325" i="20"/>
  <c r="Q321" i="20"/>
  <c r="Q317" i="20"/>
  <c r="Q313" i="20"/>
  <c r="Q309" i="20"/>
  <c r="Q305" i="20"/>
  <c r="AQ302" i="20"/>
  <c r="H302" i="20" s="1"/>
  <c r="AQ303" i="20"/>
  <c r="H303" i="20" s="1"/>
  <c r="AQ304" i="20"/>
  <c r="H304" i="20" s="1"/>
  <c r="AQ305" i="20"/>
  <c r="H305" i="20" s="1"/>
  <c r="AQ306" i="20"/>
  <c r="H306" i="20" s="1"/>
  <c r="AQ307" i="20"/>
  <c r="H307" i="20" s="1"/>
  <c r="AQ308" i="20"/>
  <c r="H308" i="20" s="1"/>
  <c r="AQ309" i="20"/>
  <c r="H309" i="20" s="1"/>
  <c r="AQ310" i="20"/>
  <c r="H310" i="20" s="1"/>
  <c r="AQ311" i="20"/>
  <c r="H311" i="20" s="1"/>
  <c r="AQ312" i="20"/>
  <c r="H312" i="20" s="1"/>
  <c r="AQ313" i="20"/>
  <c r="H313" i="20" s="1"/>
  <c r="AQ314" i="20"/>
  <c r="H314" i="20" s="1"/>
  <c r="AQ315" i="20"/>
  <c r="H315" i="20" s="1"/>
  <c r="AQ316" i="20"/>
  <c r="H316" i="20" s="1"/>
  <c r="AQ317" i="20"/>
  <c r="H317" i="20" s="1"/>
  <c r="AQ318" i="20"/>
  <c r="H318" i="20" s="1"/>
  <c r="AQ319" i="20"/>
  <c r="H319" i="20" s="1"/>
  <c r="AQ320" i="20"/>
  <c r="H320" i="20" s="1"/>
  <c r="AQ321" i="20"/>
  <c r="H321" i="20" s="1"/>
  <c r="AQ322" i="20"/>
  <c r="H322" i="20" s="1"/>
  <c r="AQ323" i="20"/>
  <c r="H323" i="20" s="1"/>
  <c r="AQ324" i="20"/>
  <c r="H324" i="20" s="1"/>
  <c r="AQ325" i="20"/>
  <c r="H325" i="20" s="1"/>
  <c r="AQ326" i="20"/>
  <c r="H326" i="20" s="1"/>
  <c r="AQ327" i="20"/>
  <c r="H327" i="20" s="1"/>
  <c r="AQ328" i="20"/>
  <c r="H328" i="20" s="1"/>
  <c r="AQ329" i="20"/>
  <c r="H329" i="20" s="1"/>
  <c r="AQ330" i="20"/>
  <c r="H330" i="20" s="1"/>
  <c r="AQ331" i="20"/>
  <c r="H331" i="20" s="1"/>
  <c r="AQ332" i="20"/>
  <c r="H332" i="20" s="1"/>
  <c r="AQ333" i="20"/>
  <c r="H333" i="20" s="1"/>
  <c r="AQ334" i="20"/>
  <c r="H334" i="20" s="1"/>
  <c r="AQ335" i="20"/>
  <c r="H335" i="20" s="1"/>
  <c r="AQ336" i="20"/>
  <c r="H336" i="20" s="1"/>
  <c r="AQ337" i="20"/>
  <c r="H337" i="20" s="1"/>
  <c r="AQ338" i="20"/>
  <c r="H338" i="20" s="1"/>
  <c r="AQ339" i="20"/>
  <c r="H339" i="20" s="1"/>
  <c r="AQ340" i="20"/>
  <c r="H340" i="20" s="1"/>
  <c r="AQ341" i="20"/>
  <c r="H341" i="20" s="1"/>
  <c r="AQ342" i="20"/>
  <c r="H342" i="20" s="1"/>
  <c r="AQ343" i="20"/>
  <c r="H343" i="20" s="1"/>
  <c r="AQ344" i="20"/>
  <c r="H344" i="20" s="1"/>
  <c r="AQ345" i="20"/>
  <c r="H345" i="20" s="1"/>
  <c r="AQ346" i="20"/>
  <c r="H346" i="20" s="1"/>
  <c r="AQ347" i="20"/>
  <c r="H347" i="20" s="1"/>
  <c r="AQ348" i="20"/>
  <c r="H348" i="20" s="1"/>
  <c r="AQ349" i="20"/>
  <c r="H349" i="20" s="1"/>
  <c r="AQ350" i="20"/>
  <c r="H350" i="20" s="1"/>
  <c r="AQ351" i="20"/>
  <c r="H351" i="20" s="1"/>
  <c r="AQ352" i="20"/>
  <c r="H352" i="20" s="1"/>
  <c r="AQ353" i="20"/>
  <c r="H353" i="20" s="1"/>
  <c r="AQ354" i="20"/>
  <c r="H354" i="20" s="1"/>
  <c r="AQ355" i="20"/>
  <c r="H355" i="20" s="1"/>
  <c r="AQ356" i="20"/>
  <c r="H356" i="20" s="1"/>
  <c r="AQ357" i="20"/>
  <c r="H357" i="20" s="1"/>
  <c r="AQ358" i="20"/>
  <c r="H358" i="20" s="1"/>
  <c r="AQ359" i="20"/>
  <c r="H359" i="20" s="1"/>
  <c r="AQ360" i="20"/>
  <c r="H360" i="20" s="1"/>
  <c r="AQ361" i="20"/>
  <c r="H361" i="20" s="1"/>
  <c r="AQ362" i="20"/>
  <c r="H362" i="20" s="1"/>
  <c r="AQ363" i="20"/>
  <c r="H363" i="20" s="1"/>
  <c r="AQ364" i="20"/>
  <c r="H364" i="20" s="1"/>
  <c r="AQ365" i="20"/>
  <c r="H365" i="20" s="1"/>
  <c r="AQ366" i="20"/>
  <c r="H366" i="20" s="1"/>
  <c r="AQ367" i="20"/>
  <c r="H367" i="20" s="1"/>
  <c r="AQ368" i="20"/>
  <c r="H368" i="20" s="1"/>
  <c r="AQ369" i="20"/>
  <c r="H369" i="20" s="1"/>
  <c r="AQ370" i="20"/>
  <c r="H370" i="20" s="1"/>
  <c r="AQ371" i="20"/>
  <c r="H371" i="20" s="1"/>
  <c r="AQ372" i="20"/>
  <c r="H372" i="20" s="1"/>
  <c r="AQ373" i="20"/>
  <c r="H373" i="20" s="1"/>
  <c r="AQ374" i="20"/>
  <c r="H374" i="20" s="1"/>
  <c r="AQ375" i="20"/>
  <c r="H375" i="20" s="1"/>
  <c r="AQ376" i="20"/>
  <c r="H376" i="20" s="1"/>
  <c r="AQ377" i="20"/>
  <c r="H377" i="20" s="1"/>
  <c r="AQ378" i="20"/>
  <c r="H378" i="20" s="1"/>
  <c r="AQ379" i="20"/>
  <c r="H379" i="20" s="1"/>
  <c r="AQ380" i="20"/>
  <c r="H380" i="20" s="1"/>
  <c r="AQ381" i="20"/>
  <c r="H381" i="20" s="1"/>
  <c r="AQ382" i="20"/>
  <c r="H382" i="20" s="1"/>
  <c r="AQ383" i="20"/>
  <c r="H383" i="20" s="1"/>
  <c r="AQ384" i="20"/>
  <c r="H384" i="20" s="1"/>
  <c r="AQ385" i="20"/>
  <c r="H385" i="20" s="1"/>
  <c r="AQ386" i="20"/>
  <c r="H386" i="20" s="1"/>
  <c r="AQ387" i="20"/>
  <c r="H387" i="20" s="1"/>
  <c r="AQ388" i="20"/>
  <c r="H388" i="20" s="1"/>
  <c r="AQ389" i="20"/>
  <c r="H389" i="20" s="1"/>
  <c r="AQ390" i="20"/>
  <c r="H390" i="20" s="1"/>
  <c r="AQ391" i="20"/>
  <c r="H391" i="20" s="1"/>
  <c r="AQ392" i="20"/>
  <c r="H392" i="20" s="1"/>
  <c r="AQ393" i="20"/>
  <c r="H393" i="20" s="1"/>
  <c r="AQ394" i="20"/>
  <c r="H394" i="20" s="1"/>
  <c r="AQ395" i="20"/>
  <c r="H395" i="20" s="1"/>
  <c r="AQ396" i="20"/>
  <c r="H396" i="20" s="1"/>
  <c r="AQ397" i="20"/>
  <c r="H397" i="20" s="1"/>
  <c r="AQ398" i="20"/>
  <c r="H398" i="20" s="1"/>
  <c r="AQ399" i="20"/>
  <c r="H399" i="20" s="1"/>
  <c r="AQ400" i="20"/>
  <c r="H400" i="20" s="1"/>
  <c r="AQ401" i="20"/>
  <c r="H401" i="20" s="1"/>
  <c r="AQ402" i="20"/>
  <c r="H402" i="20" s="1"/>
  <c r="AQ403" i="20"/>
  <c r="H403" i="20" s="1"/>
  <c r="AQ404" i="20"/>
  <c r="H404" i="20" s="1"/>
  <c r="AQ405" i="20"/>
  <c r="H405" i="20" s="1"/>
  <c r="AQ406" i="20"/>
  <c r="H406" i="20" s="1"/>
  <c r="AQ407" i="20"/>
  <c r="H407" i="20" s="1"/>
  <c r="AQ408" i="20"/>
  <c r="H408" i="20" s="1"/>
  <c r="AQ409" i="20"/>
  <c r="H409" i="20" s="1"/>
  <c r="AQ410" i="20"/>
  <c r="H410" i="20" s="1"/>
  <c r="AQ411" i="20"/>
  <c r="H411" i="20" s="1"/>
  <c r="AQ412" i="20"/>
  <c r="H412" i="20" s="1"/>
  <c r="AQ413" i="20"/>
  <c r="H413" i="20" s="1"/>
  <c r="AQ414" i="20"/>
  <c r="H414" i="20" s="1"/>
  <c r="AQ415" i="20"/>
  <c r="H415" i="20" s="1"/>
  <c r="AQ416" i="20"/>
  <c r="H416" i="20" s="1"/>
  <c r="AQ417" i="20"/>
  <c r="H417" i="20" s="1"/>
  <c r="AQ418" i="20"/>
  <c r="H418" i="20" s="1"/>
  <c r="AQ419" i="20"/>
  <c r="H419" i="20" s="1"/>
  <c r="AQ420" i="20"/>
  <c r="H420" i="20" s="1"/>
  <c r="AQ421" i="20"/>
  <c r="H421" i="20" s="1"/>
  <c r="AQ422" i="20"/>
  <c r="H422" i="20" s="1"/>
  <c r="AQ423" i="20"/>
  <c r="H423" i="20" s="1"/>
  <c r="AQ424" i="20"/>
  <c r="H424" i="20" s="1"/>
  <c r="AQ425" i="20"/>
  <c r="H425" i="20" s="1"/>
  <c r="AQ426" i="20"/>
  <c r="H426" i="20" s="1"/>
  <c r="AQ427" i="20"/>
  <c r="H427" i="20" s="1"/>
  <c r="AQ428" i="20"/>
  <c r="H428" i="20" s="1"/>
  <c r="AQ429" i="20"/>
  <c r="H429" i="20" s="1"/>
  <c r="AQ430" i="20"/>
  <c r="H430" i="20" s="1"/>
  <c r="AQ431" i="20"/>
  <c r="H431" i="20" s="1"/>
  <c r="AQ432" i="20"/>
  <c r="H432" i="20" s="1"/>
  <c r="AQ433" i="20"/>
  <c r="H433" i="20" s="1"/>
  <c r="AQ434" i="20"/>
  <c r="H434" i="20" s="1"/>
  <c r="AQ435" i="20"/>
  <c r="H435" i="20" s="1"/>
  <c r="AQ436" i="20"/>
  <c r="H436" i="20" s="1"/>
  <c r="AQ437" i="20"/>
  <c r="H437" i="20" s="1"/>
  <c r="AQ438" i="20"/>
  <c r="H438" i="20" s="1"/>
  <c r="AQ439" i="20"/>
  <c r="H439" i="20" s="1"/>
  <c r="AQ440" i="20"/>
  <c r="H440" i="20" s="1"/>
  <c r="AQ441" i="20"/>
  <c r="H441" i="20" s="1"/>
  <c r="AQ442" i="20"/>
  <c r="H442" i="20" s="1"/>
  <c r="AQ443" i="20"/>
  <c r="H443" i="20" s="1"/>
  <c r="AQ444" i="20"/>
  <c r="H444" i="20" s="1"/>
  <c r="AQ445" i="20"/>
  <c r="H445" i="20" s="1"/>
  <c r="AQ446" i="20"/>
  <c r="H446" i="20" s="1"/>
  <c r="AQ447" i="20"/>
  <c r="H447" i="20" s="1"/>
  <c r="AQ448" i="20"/>
  <c r="H448" i="20" s="1"/>
  <c r="AQ449" i="20"/>
  <c r="H449" i="20" s="1"/>
  <c r="AQ450" i="20"/>
  <c r="H450" i="20" s="1"/>
  <c r="AQ451" i="20"/>
  <c r="H451" i="20" s="1"/>
  <c r="AQ452" i="20"/>
  <c r="H452" i="20" s="1"/>
  <c r="AQ453" i="20"/>
  <c r="H453" i="20" s="1"/>
  <c r="AQ454" i="20"/>
  <c r="H454" i="20" s="1"/>
  <c r="AQ455" i="20"/>
  <c r="H455" i="20" s="1"/>
  <c r="AQ456" i="20"/>
  <c r="H456" i="20" s="1"/>
  <c r="AQ457" i="20"/>
  <c r="H457" i="20" s="1"/>
  <c r="AQ458" i="20"/>
  <c r="H458" i="20" s="1"/>
  <c r="AQ459" i="20"/>
  <c r="H459" i="20" s="1"/>
  <c r="AQ460" i="20"/>
  <c r="H460" i="20" s="1"/>
  <c r="AQ461" i="20"/>
  <c r="H461" i="20" s="1"/>
  <c r="AQ462" i="20"/>
  <c r="H462" i="20" s="1"/>
  <c r="AQ463" i="20"/>
  <c r="H463" i="20" s="1"/>
  <c r="AQ464" i="20"/>
  <c r="H464" i="20" s="1"/>
  <c r="AQ465" i="20"/>
  <c r="H465" i="20" s="1"/>
  <c r="AQ466" i="20"/>
  <c r="H466" i="20" s="1"/>
  <c r="AQ467" i="20"/>
  <c r="H467" i="20" s="1"/>
  <c r="AQ468" i="20"/>
  <c r="H468" i="20" s="1"/>
  <c r="AQ469" i="20"/>
  <c r="H469" i="20" s="1"/>
  <c r="AQ470" i="20"/>
  <c r="H470" i="20" s="1"/>
  <c r="AQ471" i="20"/>
  <c r="H471" i="20" s="1"/>
  <c r="AQ472" i="20"/>
  <c r="H472" i="20" s="1"/>
  <c r="AQ473" i="20"/>
  <c r="H473" i="20" s="1"/>
  <c r="AQ474" i="20"/>
  <c r="H474" i="20" s="1"/>
  <c r="AQ475" i="20"/>
  <c r="H475" i="20" s="1"/>
  <c r="AQ476" i="20"/>
  <c r="H476" i="20" s="1"/>
  <c r="AQ477" i="20"/>
  <c r="H477" i="20" s="1"/>
  <c r="AQ478" i="20"/>
  <c r="H478" i="20" s="1"/>
  <c r="AQ479" i="20"/>
  <c r="H479" i="20" s="1"/>
  <c r="AQ480" i="20"/>
  <c r="H480" i="20" s="1"/>
  <c r="AQ481" i="20"/>
  <c r="H481" i="20" s="1"/>
  <c r="AQ482" i="20"/>
  <c r="H482" i="20" s="1"/>
  <c r="AQ483" i="20"/>
  <c r="H483" i="20" s="1"/>
  <c r="AQ484" i="20"/>
  <c r="H484" i="20" s="1"/>
  <c r="AQ485" i="20"/>
  <c r="H485" i="20" s="1"/>
  <c r="AQ486" i="20"/>
  <c r="H486" i="20" s="1"/>
  <c r="AQ487" i="20"/>
  <c r="H487" i="20" s="1"/>
  <c r="AQ488" i="20"/>
  <c r="H488" i="20" s="1"/>
  <c r="AQ489" i="20"/>
  <c r="H489" i="20" s="1"/>
  <c r="AQ490" i="20"/>
  <c r="H490" i="20" s="1"/>
  <c r="AQ491" i="20"/>
  <c r="H491" i="20" s="1"/>
  <c r="AQ492" i="20"/>
  <c r="H492" i="20" s="1"/>
  <c r="AQ493" i="20"/>
  <c r="H493" i="20" s="1"/>
  <c r="AQ494" i="20"/>
  <c r="H494" i="20" s="1"/>
  <c r="AQ495" i="20"/>
  <c r="H495" i="20" s="1"/>
  <c r="AQ496" i="20"/>
  <c r="H496" i="20" s="1"/>
  <c r="AQ497" i="20"/>
  <c r="H497" i="20" s="1"/>
  <c r="AQ498" i="20"/>
  <c r="H498" i="20" s="1"/>
  <c r="AQ499" i="20"/>
  <c r="H499" i="20" s="1"/>
  <c r="AQ500" i="20"/>
  <c r="H500" i="20" s="1"/>
  <c r="AQ501" i="20"/>
  <c r="H501" i="20" s="1"/>
  <c r="AQ502" i="20"/>
  <c r="H502" i="20" s="1"/>
  <c r="AQ503" i="20"/>
  <c r="H503" i="20" s="1"/>
  <c r="AQ504" i="20"/>
  <c r="H504" i="20" s="1"/>
  <c r="AQ505" i="20"/>
  <c r="H505" i="20" s="1"/>
  <c r="AQ506" i="20"/>
  <c r="H506" i="20" s="1"/>
  <c r="AQ507" i="20"/>
  <c r="H507" i="20" s="1"/>
  <c r="AQ508" i="20"/>
  <c r="H508" i="20" s="1"/>
  <c r="AQ509" i="20"/>
  <c r="H509" i="20" s="1"/>
  <c r="AQ510" i="20"/>
  <c r="H510" i="20" s="1"/>
  <c r="AQ511" i="20"/>
  <c r="H511" i="20" s="1"/>
  <c r="AQ512" i="20"/>
  <c r="H512" i="20" s="1"/>
  <c r="AQ513" i="20"/>
  <c r="H513" i="20" s="1"/>
  <c r="AQ514" i="20"/>
  <c r="H514" i="20" s="1"/>
  <c r="AQ515" i="20"/>
  <c r="H515" i="20" s="1"/>
  <c r="AQ516" i="20"/>
  <c r="H516" i="20" s="1"/>
  <c r="AQ517" i="20"/>
  <c r="H517" i="20" s="1"/>
  <c r="AQ518" i="20"/>
  <c r="H518" i="20" s="1"/>
  <c r="AQ519" i="20"/>
  <c r="H519" i="20" s="1"/>
  <c r="AQ520" i="20"/>
  <c r="H520" i="20" s="1"/>
  <c r="AQ521" i="20"/>
  <c r="H521" i="20" s="1"/>
  <c r="AQ522" i="20"/>
  <c r="H522" i="20" s="1"/>
  <c r="AQ523" i="20"/>
  <c r="H523" i="20" s="1"/>
  <c r="AQ524" i="20"/>
  <c r="H524" i="20" s="1"/>
  <c r="AQ525" i="20"/>
  <c r="H525" i="20" s="1"/>
  <c r="AQ526" i="20"/>
  <c r="H526" i="20" s="1"/>
  <c r="R526" i="20" s="1"/>
  <c r="S526" i="20" s="1"/>
  <c r="AQ527" i="20"/>
  <c r="H527" i="20" s="1"/>
  <c r="AQ528" i="20"/>
  <c r="H528" i="20" s="1"/>
  <c r="AQ529" i="20"/>
  <c r="H529" i="20" s="1"/>
  <c r="AQ530" i="20"/>
  <c r="H530" i="20" s="1"/>
  <c r="AQ531" i="20"/>
  <c r="H531" i="20" s="1"/>
  <c r="AQ532" i="20"/>
  <c r="H532" i="20" s="1"/>
  <c r="AQ533" i="20"/>
  <c r="H533" i="20" s="1"/>
  <c r="AQ534" i="20"/>
  <c r="H534" i="20" s="1"/>
  <c r="AQ535" i="20"/>
  <c r="H535" i="20" s="1"/>
  <c r="AQ536" i="20"/>
  <c r="H536" i="20" s="1"/>
  <c r="AQ537" i="20"/>
  <c r="H537" i="20" s="1"/>
  <c r="AQ538" i="20"/>
  <c r="H538" i="20" s="1"/>
  <c r="AQ539" i="20"/>
  <c r="H539" i="20" s="1"/>
  <c r="AQ540" i="20"/>
  <c r="H540" i="20" s="1"/>
  <c r="AQ541" i="20"/>
  <c r="H541" i="20" s="1"/>
  <c r="AQ542" i="20"/>
  <c r="H542" i="20" s="1"/>
  <c r="AQ543" i="20"/>
  <c r="H543" i="20" s="1"/>
  <c r="AQ544" i="20"/>
  <c r="H544" i="20" s="1"/>
  <c r="AQ545" i="20"/>
  <c r="H545" i="20" s="1"/>
  <c r="AQ546" i="20"/>
  <c r="H546" i="20" s="1"/>
  <c r="AQ547" i="20"/>
  <c r="H547" i="20" s="1"/>
  <c r="AQ548" i="20"/>
  <c r="H548" i="20" s="1"/>
  <c r="AQ549" i="20"/>
  <c r="H549" i="20" s="1"/>
  <c r="AQ550" i="20"/>
  <c r="H550" i="20" s="1"/>
  <c r="AQ551" i="20"/>
  <c r="H551" i="20" s="1"/>
  <c r="AQ552" i="20"/>
  <c r="H552" i="20" s="1"/>
  <c r="AQ553" i="20"/>
  <c r="H553" i="20" s="1"/>
  <c r="AQ554" i="20"/>
  <c r="H554" i="20" s="1"/>
  <c r="AQ555" i="20"/>
  <c r="H555" i="20" s="1"/>
  <c r="AQ556" i="20"/>
  <c r="H556" i="20" s="1"/>
  <c r="AQ557" i="20"/>
  <c r="H557" i="20" s="1"/>
  <c r="AQ558" i="20"/>
  <c r="H558" i="20" s="1"/>
  <c r="AQ559" i="20"/>
  <c r="H559" i="20" s="1"/>
  <c r="AQ560" i="20"/>
  <c r="H560" i="20" s="1"/>
  <c r="AQ561" i="20"/>
  <c r="H561" i="20" s="1"/>
  <c r="AQ562" i="20"/>
  <c r="H562" i="20" s="1"/>
  <c r="AQ563" i="20"/>
  <c r="H563" i="20" s="1"/>
  <c r="AQ564" i="20"/>
  <c r="H564" i="20" s="1"/>
  <c r="AQ565" i="20"/>
  <c r="H565" i="20" s="1"/>
  <c r="AQ566" i="20"/>
  <c r="H566" i="20" s="1"/>
  <c r="AQ567" i="20"/>
  <c r="H567" i="20" s="1"/>
  <c r="AQ568" i="20"/>
  <c r="H568" i="20" s="1"/>
  <c r="AQ569" i="20"/>
  <c r="H569" i="20" s="1"/>
  <c r="AQ570" i="20"/>
  <c r="H570" i="20" s="1"/>
  <c r="AQ571" i="20"/>
  <c r="H571" i="20" s="1"/>
  <c r="AQ572" i="20"/>
  <c r="H572" i="20" s="1"/>
  <c r="AQ573" i="20"/>
  <c r="H573" i="20" s="1"/>
  <c r="AQ574" i="20"/>
  <c r="H574" i="20" s="1"/>
  <c r="AQ575" i="20"/>
  <c r="H575" i="20" s="1"/>
  <c r="AQ576" i="20"/>
  <c r="H576" i="20" s="1"/>
  <c r="AQ577" i="20"/>
  <c r="H577" i="20" s="1"/>
  <c r="AQ578" i="20"/>
  <c r="H578" i="20" s="1"/>
  <c r="AQ579" i="20"/>
  <c r="H579" i="20" s="1"/>
  <c r="AQ580" i="20"/>
  <c r="H580" i="20" s="1"/>
  <c r="AQ581" i="20"/>
  <c r="H581" i="20" s="1"/>
  <c r="AQ582" i="20"/>
  <c r="H582" i="20" s="1"/>
  <c r="AQ583" i="20"/>
  <c r="H583" i="20" s="1"/>
  <c r="AQ584" i="20"/>
  <c r="H584" i="20" s="1"/>
  <c r="AQ585" i="20"/>
  <c r="H585" i="20" s="1"/>
  <c r="AQ586" i="20"/>
  <c r="H586" i="20" s="1"/>
  <c r="AQ587" i="20"/>
  <c r="H587" i="20" s="1"/>
  <c r="AQ588" i="20"/>
  <c r="H588" i="20" s="1"/>
  <c r="AQ589" i="20"/>
  <c r="H589" i="20" s="1"/>
  <c r="AQ590" i="20"/>
  <c r="H590" i="20" s="1"/>
  <c r="AQ591" i="20"/>
  <c r="H591" i="20" s="1"/>
  <c r="AQ592" i="20"/>
  <c r="H592" i="20" s="1"/>
  <c r="AQ593" i="20"/>
  <c r="H593" i="20" s="1"/>
  <c r="AQ594" i="20"/>
  <c r="H594" i="20" s="1"/>
  <c r="AQ595" i="20"/>
  <c r="H595" i="20" s="1"/>
  <c r="AQ596" i="20"/>
  <c r="H596" i="20" s="1"/>
  <c r="AQ597" i="20"/>
  <c r="H597" i="20" s="1"/>
  <c r="AQ598" i="20"/>
  <c r="H598" i="20" s="1"/>
  <c r="AQ599" i="20"/>
  <c r="H599" i="20" s="1"/>
  <c r="AQ600" i="20"/>
  <c r="H600" i="20" s="1"/>
  <c r="AQ601" i="20"/>
  <c r="H601" i="20" s="1"/>
  <c r="AQ602" i="20"/>
  <c r="H602" i="20" s="1"/>
  <c r="R602" i="20" s="1"/>
  <c r="S602" i="20" s="1"/>
  <c r="AQ603" i="20"/>
  <c r="H603" i="20" s="1"/>
  <c r="AQ604" i="20"/>
  <c r="H604" i="20" s="1"/>
  <c r="AQ605" i="20"/>
  <c r="H605" i="20" s="1"/>
  <c r="AQ606" i="20"/>
  <c r="H606" i="20" s="1"/>
  <c r="AQ607" i="20"/>
  <c r="H607" i="20" s="1"/>
  <c r="AQ608" i="20"/>
  <c r="H608" i="20" s="1"/>
  <c r="AQ609" i="20"/>
  <c r="H609" i="20" s="1"/>
  <c r="AQ610" i="20"/>
  <c r="H610" i="20" s="1"/>
  <c r="AQ611" i="20"/>
  <c r="H611" i="20" s="1"/>
  <c r="AQ612" i="20"/>
  <c r="H612" i="20" s="1"/>
  <c r="AQ613" i="20"/>
  <c r="H613" i="20" s="1"/>
  <c r="AQ614" i="20"/>
  <c r="H614" i="20" s="1"/>
  <c r="AQ615" i="20"/>
  <c r="H615" i="20" s="1"/>
  <c r="AQ616" i="20"/>
  <c r="H616" i="20" s="1"/>
  <c r="AQ617" i="20"/>
  <c r="H617" i="20" s="1"/>
  <c r="AQ618" i="20"/>
  <c r="H618" i="20" s="1"/>
  <c r="AQ619" i="20"/>
  <c r="H619" i="20" s="1"/>
  <c r="AQ620" i="20"/>
  <c r="H620" i="20" s="1"/>
  <c r="AQ621" i="20"/>
  <c r="H621" i="20" s="1"/>
  <c r="AQ622" i="20"/>
  <c r="H622" i="20" s="1"/>
  <c r="AQ623" i="20"/>
  <c r="H623" i="20" s="1"/>
  <c r="AQ624" i="20"/>
  <c r="H624" i="20" s="1"/>
  <c r="AQ625" i="20"/>
  <c r="H625" i="20" s="1"/>
  <c r="AQ626" i="20"/>
  <c r="H626" i="20" s="1"/>
  <c r="AQ627" i="20"/>
  <c r="H627" i="20" s="1"/>
  <c r="AQ628" i="20"/>
  <c r="H628" i="20" s="1"/>
  <c r="AQ629" i="20"/>
  <c r="H629" i="20" s="1"/>
  <c r="AQ630" i="20"/>
  <c r="H630" i="20" s="1"/>
  <c r="AQ631" i="20"/>
  <c r="H631" i="20" s="1"/>
  <c r="AQ632" i="20"/>
  <c r="H632" i="20" s="1"/>
  <c r="AQ633" i="20"/>
  <c r="H633" i="20" s="1"/>
  <c r="AQ634" i="20"/>
  <c r="H634" i="20" s="1"/>
  <c r="AQ635" i="20"/>
  <c r="H635" i="20" s="1"/>
  <c r="AQ636" i="20"/>
  <c r="H636" i="20" s="1"/>
  <c r="AQ637" i="20"/>
  <c r="H637" i="20" s="1"/>
  <c r="AQ638" i="20"/>
  <c r="H638" i="20" s="1"/>
  <c r="AQ639" i="20"/>
  <c r="H639" i="20" s="1"/>
  <c r="AQ640" i="20"/>
  <c r="H640" i="20" s="1"/>
  <c r="AQ641" i="20"/>
  <c r="H641" i="20" s="1"/>
  <c r="AQ642" i="20"/>
  <c r="H642" i="20" s="1"/>
  <c r="AQ643" i="20"/>
  <c r="H643" i="20" s="1"/>
  <c r="AQ644" i="20"/>
  <c r="H644" i="20" s="1"/>
  <c r="AQ645" i="20"/>
  <c r="H645" i="20" s="1"/>
  <c r="AQ646" i="20"/>
  <c r="H646" i="20" s="1"/>
  <c r="AQ647" i="20"/>
  <c r="H647" i="20" s="1"/>
  <c r="AQ648" i="20"/>
  <c r="H648" i="20" s="1"/>
  <c r="AQ649" i="20"/>
  <c r="H649" i="20" s="1"/>
  <c r="AQ650" i="20"/>
  <c r="H650" i="20" s="1"/>
  <c r="AQ651" i="20"/>
  <c r="H651" i="20" s="1"/>
  <c r="AQ652" i="20"/>
  <c r="H652" i="20" s="1"/>
  <c r="AQ653" i="20"/>
  <c r="H653" i="20" s="1"/>
  <c r="AQ654" i="20"/>
  <c r="H654" i="20" s="1"/>
  <c r="AQ655" i="20"/>
  <c r="H655" i="20" s="1"/>
  <c r="AQ656" i="20"/>
  <c r="H656" i="20" s="1"/>
  <c r="AQ657" i="20"/>
  <c r="H657" i="20" s="1"/>
  <c r="AQ658" i="20"/>
  <c r="H658" i="20" s="1"/>
  <c r="AQ659" i="20"/>
  <c r="H659" i="20" s="1"/>
  <c r="AQ660" i="20"/>
  <c r="H660" i="20" s="1"/>
  <c r="AQ661" i="20"/>
  <c r="H661" i="20" s="1"/>
  <c r="AQ662" i="20"/>
  <c r="H662" i="20" s="1"/>
  <c r="AQ663" i="20"/>
  <c r="H663" i="20" s="1"/>
  <c r="AQ664" i="20"/>
  <c r="H664" i="20" s="1"/>
  <c r="AQ665" i="20"/>
  <c r="H665" i="20" s="1"/>
  <c r="AQ666" i="20"/>
  <c r="H666" i="20" s="1"/>
  <c r="AQ667" i="20"/>
  <c r="H667" i="20" s="1"/>
  <c r="AQ668" i="20"/>
  <c r="H668" i="20" s="1"/>
  <c r="AQ669" i="20"/>
  <c r="H669" i="20" s="1"/>
  <c r="AQ670" i="20"/>
  <c r="H670" i="20" s="1"/>
  <c r="AQ671" i="20"/>
  <c r="H671" i="20" s="1"/>
  <c r="AQ672" i="20"/>
  <c r="H672" i="20" s="1"/>
  <c r="AQ673" i="20"/>
  <c r="H673" i="20" s="1"/>
  <c r="AQ674" i="20"/>
  <c r="H674" i="20" s="1"/>
  <c r="AQ675" i="20"/>
  <c r="H675" i="20" s="1"/>
  <c r="AQ676" i="20"/>
  <c r="H676" i="20" s="1"/>
  <c r="AQ677" i="20"/>
  <c r="H677" i="20" s="1"/>
  <c r="AQ678" i="20"/>
  <c r="H678" i="20" s="1"/>
  <c r="AQ679" i="20"/>
  <c r="H679" i="20" s="1"/>
  <c r="AQ680" i="20"/>
  <c r="H680" i="20" s="1"/>
  <c r="AQ681" i="20"/>
  <c r="H681" i="20" s="1"/>
  <c r="AQ682" i="20"/>
  <c r="H682" i="20" s="1"/>
  <c r="AQ683" i="20"/>
  <c r="H683" i="20" s="1"/>
  <c r="AQ684" i="20"/>
  <c r="H684" i="20" s="1"/>
  <c r="AQ685" i="20"/>
  <c r="H685" i="20" s="1"/>
  <c r="AQ686" i="20"/>
  <c r="H686" i="20" s="1"/>
  <c r="AQ687" i="20"/>
  <c r="H687" i="20" s="1"/>
  <c r="AQ688" i="20"/>
  <c r="H688" i="20" s="1"/>
  <c r="AQ689" i="20"/>
  <c r="H689" i="20" s="1"/>
  <c r="AQ690" i="20"/>
  <c r="H690" i="20" s="1"/>
  <c r="AQ691" i="20"/>
  <c r="H691" i="20" s="1"/>
  <c r="AQ692" i="20"/>
  <c r="H692" i="20" s="1"/>
  <c r="AQ693" i="20"/>
  <c r="H693" i="20" s="1"/>
  <c r="AQ694" i="20"/>
  <c r="H694" i="20" s="1"/>
  <c r="AQ695" i="20"/>
  <c r="H695" i="20" s="1"/>
  <c r="AQ696" i="20"/>
  <c r="H696" i="20" s="1"/>
  <c r="AQ697" i="20"/>
  <c r="H697" i="20" s="1"/>
  <c r="AQ698" i="20"/>
  <c r="H698" i="20" s="1"/>
  <c r="AQ699" i="20"/>
  <c r="H699" i="20" s="1"/>
  <c r="AQ700" i="20"/>
  <c r="H700" i="20" s="1"/>
  <c r="AQ701" i="20"/>
  <c r="H701" i="20" s="1"/>
  <c r="AQ702" i="20"/>
  <c r="H702" i="20" s="1"/>
  <c r="AQ703" i="20"/>
  <c r="H703" i="20" s="1"/>
  <c r="AQ704" i="20"/>
  <c r="H704" i="20" s="1"/>
  <c r="AQ705" i="20"/>
  <c r="H705" i="20" s="1"/>
  <c r="AQ706" i="20"/>
  <c r="H706" i="20" s="1"/>
  <c r="AQ707" i="20"/>
  <c r="H707" i="20" s="1"/>
  <c r="AQ708" i="20"/>
  <c r="H708" i="20" s="1"/>
  <c r="AQ709" i="20"/>
  <c r="H709" i="20" s="1"/>
  <c r="AQ710" i="20"/>
  <c r="H710" i="20" s="1"/>
  <c r="AQ711" i="20"/>
  <c r="H711" i="20" s="1"/>
  <c r="AQ712" i="20"/>
  <c r="H712" i="20" s="1"/>
  <c r="AQ713" i="20"/>
  <c r="H713" i="20" s="1"/>
  <c r="AQ714" i="20"/>
  <c r="H714" i="20" s="1"/>
  <c r="AQ715" i="20"/>
  <c r="H715" i="20" s="1"/>
  <c r="AQ716" i="20"/>
  <c r="H716" i="20" s="1"/>
  <c r="AQ717" i="20"/>
  <c r="H717" i="20" s="1"/>
  <c r="AQ718" i="20"/>
  <c r="H718" i="20" s="1"/>
  <c r="AQ719" i="20"/>
  <c r="H719" i="20" s="1"/>
  <c r="AQ720" i="20"/>
  <c r="H720" i="20" s="1"/>
  <c r="AQ721" i="20"/>
  <c r="H721" i="20" s="1"/>
  <c r="AQ722" i="20"/>
  <c r="H722" i="20" s="1"/>
  <c r="AQ723" i="20"/>
  <c r="H723" i="20" s="1"/>
  <c r="AQ724" i="20"/>
  <c r="H724" i="20" s="1"/>
  <c r="AQ725" i="20"/>
  <c r="H725" i="20" s="1"/>
  <c r="AQ726" i="20"/>
  <c r="H726" i="20" s="1"/>
  <c r="AQ727" i="20"/>
  <c r="H727" i="20" s="1"/>
  <c r="AQ728" i="20"/>
  <c r="H728" i="20" s="1"/>
  <c r="AQ729" i="20"/>
  <c r="H729" i="20" s="1"/>
  <c r="AQ730" i="20"/>
  <c r="H730" i="20" s="1"/>
  <c r="R730" i="20" s="1"/>
  <c r="S730" i="20" s="1"/>
  <c r="AQ731" i="20"/>
  <c r="H731" i="20" s="1"/>
  <c r="AQ732" i="20"/>
  <c r="H732" i="20" s="1"/>
  <c r="AQ733" i="20"/>
  <c r="H733" i="20" s="1"/>
  <c r="AQ734" i="20"/>
  <c r="H734" i="20" s="1"/>
  <c r="AQ735" i="20"/>
  <c r="H735" i="20" s="1"/>
  <c r="AQ736" i="20"/>
  <c r="H736" i="20" s="1"/>
  <c r="AQ737" i="20"/>
  <c r="H737" i="20" s="1"/>
  <c r="AQ738" i="20"/>
  <c r="H738" i="20" s="1"/>
  <c r="AQ739" i="20"/>
  <c r="H739" i="20" s="1"/>
  <c r="AQ740" i="20"/>
  <c r="H740" i="20" s="1"/>
  <c r="AQ741" i="20"/>
  <c r="H741" i="20" s="1"/>
  <c r="AQ742" i="20"/>
  <c r="H742" i="20" s="1"/>
  <c r="AQ743" i="20"/>
  <c r="H743" i="20" s="1"/>
  <c r="AQ744" i="20"/>
  <c r="H744" i="20" s="1"/>
  <c r="AQ745" i="20"/>
  <c r="H745" i="20" s="1"/>
  <c r="AQ746" i="20"/>
  <c r="H746" i="20" s="1"/>
  <c r="AQ747" i="20"/>
  <c r="H747" i="20" s="1"/>
  <c r="AQ748" i="20"/>
  <c r="H748" i="20" s="1"/>
  <c r="AQ749" i="20"/>
  <c r="H749" i="20" s="1"/>
  <c r="AQ750" i="20"/>
  <c r="H750" i="20" s="1"/>
  <c r="AQ751" i="20"/>
  <c r="H751" i="20" s="1"/>
  <c r="AQ752" i="20"/>
  <c r="H752" i="20" s="1"/>
  <c r="AQ753" i="20"/>
  <c r="H753" i="20" s="1"/>
  <c r="AQ754" i="20"/>
  <c r="H754" i="20" s="1"/>
  <c r="AQ755" i="20"/>
  <c r="H755" i="20" s="1"/>
  <c r="AQ756" i="20"/>
  <c r="H756" i="20" s="1"/>
  <c r="AQ757" i="20"/>
  <c r="H757" i="20" s="1"/>
  <c r="AQ758" i="20"/>
  <c r="H758" i="20" s="1"/>
  <c r="AQ759" i="20"/>
  <c r="H759" i="20" s="1"/>
  <c r="AQ760" i="20"/>
  <c r="H760" i="20" s="1"/>
  <c r="AQ761" i="20"/>
  <c r="H761" i="20" s="1"/>
  <c r="AQ762" i="20"/>
  <c r="H762" i="20" s="1"/>
  <c r="AQ763" i="20"/>
  <c r="H763" i="20" s="1"/>
  <c r="AQ764" i="20"/>
  <c r="H764" i="20" s="1"/>
  <c r="AQ765" i="20"/>
  <c r="H765" i="20" s="1"/>
  <c r="AQ766" i="20"/>
  <c r="H766" i="20" s="1"/>
  <c r="AQ767" i="20"/>
  <c r="H767" i="20" s="1"/>
  <c r="AQ768" i="20"/>
  <c r="H768" i="20" s="1"/>
  <c r="AQ769" i="20"/>
  <c r="H769" i="20" s="1"/>
  <c r="AQ770" i="20"/>
  <c r="H770" i="20" s="1"/>
  <c r="AQ771" i="20"/>
  <c r="H771" i="20" s="1"/>
  <c r="AQ772" i="20"/>
  <c r="H772" i="20" s="1"/>
  <c r="AQ773" i="20"/>
  <c r="H773" i="20" s="1"/>
  <c r="AQ774" i="20"/>
  <c r="H774" i="20" s="1"/>
  <c r="AQ775" i="20"/>
  <c r="H775" i="20" s="1"/>
  <c r="AQ776" i="20"/>
  <c r="H776" i="20" s="1"/>
  <c r="AQ777" i="20"/>
  <c r="H777" i="20" s="1"/>
  <c r="AQ778" i="20"/>
  <c r="H778" i="20" s="1"/>
  <c r="AQ779" i="20"/>
  <c r="H779" i="20" s="1"/>
  <c r="AQ780" i="20"/>
  <c r="H780" i="20" s="1"/>
  <c r="AQ781" i="20"/>
  <c r="H781" i="20" s="1"/>
  <c r="AQ782" i="20"/>
  <c r="H782" i="20" s="1"/>
  <c r="AQ783" i="20"/>
  <c r="H783" i="20" s="1"/>
  <c r="AQ784" i="20"/>
  <c r="H784" i="20" s="1"/>
  <c r="AQ785" i="20"/>
  <c r="H785" i="20" s="1"/>
  <c r="AQ786" i="20"/>
  <c r="H786" i="20" s="1"/>
  <c r="AQ787" i="20"/>
  <c r="H787" i="20" s="1"/>
  <c r="AQ788" i="20"/>
  <c r="H788" i="20" s="1"/>
  <c r="AQ789" i="20"/>
  <c r="H789" i="20" s="1"/>
  <c r="AQ790" i="20"/>
  <c r="H790" i="20" s="1"/>
  <c r="AQ791" i="20"/>
  <c r="H791" i="20" s="1"/>
  <c r="AQ792" i="20"/>
  <c r="H792" i="20" s="1"/>
  <c r="AQ793" i="20"/>
  <c r="H793" i="20" s="1"/>
  <c r="AQ794" i="20"/>
  <c r="H794" i="20" s="1"/>
  <c r="AQ795" i="20"/>
  <c r="H795" i="20" s="1"/>
  <c r="AQ796" i="20"/>
  <c r="H796" i="20" s="1"/>
  <c r="AQ797" i="20"/>
  <c r="H797" i="20" s="1"/>
  <c r="AQ798" i="20"/>
  <c r="H798" i="20" s="1"/>
  <c r="AQ799" i="20"/>
  <c r="H799" i="20" s="1"/>
  <c r="AQ800" i="20"/>
  <c r="H800" i="20" s="1"/>
  <c r="AQ801" i="20"/>
  <c r="H801" i="20" s="1"/>
  <c r="AQ802" i="20"/>
  <c r="H802" i="20" s="1"/>
  <c r="AQ803" i="20"/>
  <c r="H803" i="20" s="1"/>
  <c r="AQ804" i="20"/>
  <c r="H804" i="20" s="1"/>
  <c r="AQ805" i="20"/>
  <c r="H805" i="20" s="1"/>
  <c r="AQ806" i="20"/>
  <c r="H806" i="20" s="1"/>
  <c r="AQ807" i="20"/>
  <c r="H807" i="20" s="1"/>
  <c r="AQ808" i="20"/>
  <c r="H808" i="20" s="1"/>
  <c r="AQ809" i="20"/>
  <c r="H809" i="20" s="1"/>
  <c r="AQ810" i="20"/>
  <c r="H810" i="20" s="1"/>
  <c r="AQ811" i="20"/>
  <c r="H811" i="20" s="1"/>
  <c r="AQ812" i="20"/>
  <c r="H812" i="20" s="1"/>
  <c r="AQ813" i="20"/>
  <c r="H813" i="20" s="1"/>
  <c r="AQ814" i="20"/>
  <c r="H814" i="20" s="1"/>
  <c r="AQ815" i="20"/>
  <c r="H815" i="20" s="1"/>
  <c r="AQ816" i="20"/>
  <c r="H816" i="20" s="1"/>
  <c r="AQ817" i="20"/>
  <c r="H817" i="20" s="1"/>
  <c r="AQ818" i="20"/>
  <c r="H818" i="20" s="1"/>
  <c r="AQ819" i="20"/>
  <c r="H819" i="20" s="1"/>
  <c r="AQ820" i="20"/>
  <c r="H820" i="20" s="1"/>
  <c r="AQ821" i="20"/>
  <c r="H821" i="20" s="1"/>
  <c r="AQ822" i="20"/>
  <c r="H822" i="20" s="1"/>
  <c r="AQ823" i="20"/>
  <c r="H823" i="20" s="1"/>
  <c r="AQ824" i="20"/>
  <c r="H824" i="20" s="1"/>
  <c r="AQ825" i="20"/>
  <c r="H825" i="20" s="1"/>
  <c r="AQ826" i="20"/>
  <c r="H826" i="20" s="1"/>
  <c r="AQ827" i="20"/>
  <c r="H827" i="20" s="1"/>
  <c r="AQ828" i="20"/>
  <c r="H828" i="20" s="1"/>
  <c r="AQ829" i="20"/>
  <c r="H829" i="20" s="1"/>
  <c r="AQ830" i="20"/>
  <c r="H830" i="20" s="1"/>
  <c r="AQ831" i="20"/>
  <c r="H831" i="20" s="1"/>
  <c r="AQ832" i="20"/>
  <c r="H832" i="20" s="1"/>
  <c r="AQ833" i="20"/>
  <c r="H833" i="20" s="1"/>
  <c r="AQ834" i="20"/>
  <c r="H834" i="20" s="1"/>
  <c r="AQ835" i="20"/>
  <c r="H835" i="20" s="1"/>
  <c r="AQ836" i="20"/>
  <c r="H836" i="20" s="1"/>
  <c r="AQ837" i="20"/>
  <c r="H837" i="20" s="1"/>
  <c r="AQ838" i="20"/>
  <c r="H838" i="20" s="1"/>
  <c r="AQ839" i="20"/>
  <c r="H839" i="20" s="1"/>
  <c r="AQ840" i="20"/>
  <c r="H840" i="20" s="1"/>
  <c r="AQ841" i="20"/>
  <c r="H841" i="20" s="1"/>
  <c r="AQ842" i="20"/>
  <c r="H842" i="20" s="1"/>
  <c r="AQ843" i="20"/>
  <c r="H843" i="20" s="1"/>
  <c r="AQ844" i="20"/>
  <c r="H844" i="20" s="1"/>
  <c r="AQ845" i="20"/>
  <c r="H845" i="20" s="1"/>
  <c r="AQ846" i="20"/>
  <c r="H846" i="20" s="1"/>
  <c r="AQ847" i="20"/>
  <c r="H847" i="20" s="1"/>
  <c r="AQ848" i="20"/>
  <c r="H848" i="20" s="1"/>
  <c r="AQ849" i="20"/>
  <c r="H849" i="20" s="1"/>
  <c r="AQ850" i="20"/>
  <c r="H850" i="20" s="1"/>
  <c r="AQ851" i="20"/>
  <c r="H851" i="20" s="1"/>
  <c r="AQ852" i="20"/>
  <c r="H852" i="20" s="1"/>
  <c r="AQ853" i="20"/>
  <c r="H853" i="20" s="1"/>
  <c r="AQ854" i="20"/>
  <c r="H854" i="20" s="1"/>
  <c r="AQ855" i="20"/>
  <c r="H855" i="20" s="1"/>
  <c r="AQ856" i="20"/>
  <c r="H856" i="20" s="1"/>
  <c r="AQ857" i="20"/>
  <c r="H857" i="20" s="1"/>
  <c r="AQ858" i="20"/>
  <c r="H858" i="20" s="1"/>
  <c r="AQ859" i="20"/>
  <c r="H859" i="20" s="1"/>
  <c r="AQ860" i="20"/>
  <c r="H860" i="20" s="1"/>
  <c r="AQ861" i="20"/>
  <c r="H861" i="20" s="1"/>
  <c r="AQ862" i="20"/>
  <c r="H862" i="20" s="1"/>
  <c r="AQ863" i="20"/>
  <c r="H863" i="20" s="1"/>
  <c r="AQ864" i="20"/>
  <c r="H864" i="20" s="1"/>
  <c r="AQ865" i="20"/>
  <c r="H865" i="20" s="1"/>
  <c r="AQ866" i="20"/>
  <c r="H866" i="20" s="1"/>
  <c r="AQ867" i="20"/>
  <c r="H867" i="20" s="1"/>
  <c r="AQ868" i="20"/>
  <c r="H868" i="20" s="1"/>
  <c r="AQ869" i="20"/>
  <c r="H869" i="20" s="1"/>
  <c r="AQ870" i="20"/>
  <c r="H870" i="20" s="1"/>
  <c r="AQ871" i="20"/>
  <c r="H871" i="20" s="1"/>
  <c r="AQ872" i="20"/>
  <c r="H872" i="20" s="1"/>
  <c r="AQ873" i="20"/>
  <c r="H873" i="20" s="1"/>
  <c r="AQ874" i="20"/>
  <c r="H874" i="20" s="1"/>
  <c r="AQ875" i="20"/>
  <c r="H875" i="20" s="1"/>
  <c r="AQ876" i="20"/>
  <c r="H876" i="20" s="1"/>
  <c r="AQ877" i="20"/>
  <c r="H877" i="20" s="1"/>
  <c r="AQ878" i="20"/>
  <c r="H878" i="20" s="1"/>
  <c r="AQ879" i="20"/>
  <c r="H879" i="20" s="1"/>
  <c r="AQ880" i="20"/>
  <c r="H880" i="20" s="1"/>
  <c r="AQ881" i="20"/>
  <c r="H881" i="20" s="1"/>
  <c r="AQ882" i="20"/>
  <c r="H882" i="20" s="1"/>
  <c r="AQ883" i="20"/>
  <c r="H883" i="20" s="1"/>
  <c r="AQ884" i="20"/>
  <c r="H884" i="20" s="1"/>
  <c r="AQ885" i="20"/>
  <c r="H885" i="20" s="1"/>
  <c r="AQ886" i="20"/>
  <c r="H886" i="20" s="1"/>
  <c r="AQ887" i="20"/>
  <c r="H887" i="20" s="1"/>
  <c r="AQ888" i="20"/>
  <c r="H888" i="20" s="1"/>
  <c r="AQ889" i="20"/>
  <c r="H889" i="20" s="1"/>
  <c r="AQ890" i="20"/>
  <c r="H890" i="20" s="1"/>
  <c r="AQ891" i="20"/>
  <c r="H891" i="20" s="1"/>
  <c r="AQ892" i="20"/>
  <c r="H892" i="20" s="1"/>
  <c r="AQ893" i="20"/>
  <c r="H893" i="20" s="1"/>
  <c r="AQ894" i="20"/>
  <c r="H894" i="20" s="1"/>
  <c r="AQ895" i="20"/>
  <c r="H895" i="20" s="1"/>
  <c r="AQ896" i="20"/>
  <c r="H896" i="20" s="1"/>
  <c r="AQ897" i="20"/>
  <c r="H897" i="20" s="1"/>
  <c r="AQ898" i="20"/>
  <c r="H898" i="20" s="1"/>
  <c r="AQ899" i="20"/>
  <c r="H899" i="20" s="1"/>
  <c r="AQ900" i="20"/>
  <c r="H900" i="20" s="1"/>
  <c r="AQ901" i="20"/>
  <c r="H901" i="20" s="1"/>
  <c r="AQ902" i="20"/>
  <c r="H902" i="20" s="1"/>
  <c r="AQ903" i="20"/>
  <c r="H903" i="20" s="1"/>
  <c r="AQ904" i="20"/>
  <c r="H904" i="20" s="1"/>
  <c r="AQ905" i="20"/>
  <c r="H905" i="20" s="1"/>
  <c r="AQ906" i="20"/>
  <c r="H906" i="20" s="1"/>
  <c r="AQ907" i="20"/>
  <c r="H907" i="20" s="1"/>
  <c r="AQ908" i="20"/>
  <c r="H908" i="20" s="1"/>
  <c r="AQ909" i="20"/>
  <c r="H909" i="20" s="1"/>
  <c r="AQ910" i="20"/>
  <c r="H910" i="20" s="1"/>
  <c r="AQ911" i="20"/>
  <c r="H911" i="20" s="1"/>
  <c r="AQ912" i="20"/>
  <c r="H912" i="20" s="1"/>
  <c r="AQ913" i="20"/>
  <c r="H913" i="20" s="1"/>
  <c r="AQ914" i="20"/>
  <c r="H914" i="20" s="1"/>
  <c r="AQ915" i="20"/>
  <c r="H915" i="20" s="1"/>
  <c r="AQ916" i="20"/>
  <c r="H916" i="20" s="1"/>
  <c r="AQ917" i="20"/>
  <c r="H917" i="20" s="1"/>
  <c r="AQ918" i="20"/>
  <c r="H918" i="20" s="1"/>
  <c r="AQ919" i="20"/>
  <c r="H919" i="20" s="1"/>
  <c r="AQ920" i="20"/>
  <c r="H920" i="20" s="1"/>
  <c r="AQ921" i="20"/>
  <c r="H921" i="20" s="1"/>
  <c r="AQ922" i="20"/>
  <c r="H922" i="20" s="1"/>
  <c r="AQ923" i="20"/>
  <c r="H923" i="20" s="1"/>
  <c r="AQ924" i="20"/>
  <c r="H924" i="20" s="1"/>
  <c r="AQ925" i="20"/>
  <c r="H925" i="20" s="1"/>
  <c r="AQ926" i="20"/>
  <c r="H926" i="20" s="1"/>
  <c r="AQ927" i="20"/>
  <c r="H927" i="20" s="1"/>
  <c r="AQ928" i="20"/>
  <c r="H928" i="20" s="1"/>
  <c r="AQ929" i="20"/>
  <c r="H929" i="20" s="1"/>
  <c r="AQ930" i="20"/>
  <c r="H930" i="20" s="1"/>
  <c r="AQ931" i="20"/>
  <c r="H931" i="20" s="1"/>
  <c r="AQ932" i="20"/>
  <c r="H932" i="20" s="1"/>
  <c r="AQ933" i="20"/>
  <c r="H933" i="20" s="1"/>
  <c r="AQ934" i="20"/>
  <c r="H934" i="20" s="1"/>
  <c r="AQ935" i="20"/>
  <c r="H935" i="20" s="1"/>
  <c r="AQ936" i="20"/>
  <c r="H936" i="20" s="1"/>
  <c r="AQ937" i="20"/>
  <c r="H937" i="20" s="1"/>
  <c r="AQ938" i="20"/>
  <c r="H938" i="20" s="1"/>
  <c r="AQ939" i="20"/>
  <c r="H939" i="20" s="1"/>
  <c r="AQ940" i="20"/>
  <c r="H940" i="20" s="1"/>
  <c r="AQ941" i="20"/>
  <c r="H941" i="20" s="1"/>
  <c r="AQ942" i="20"/>
  <c r="H942" i="20" s="1"/>
  <c r="AQ943" i="20"/>
  <c r="H943" i="20" s="1"/>
  <c r="AQ944" i="20"/>
  <c r="H944" i="20" s="1"/>
  <c r="AQ945" i="20"/>
  <c r="H945" i="20" s="1"/>
  <c r="AQ946" i="20"/>
  <c r="H946" i="20" s="1"/>
  <c r="AQ947" i="20"/>
  <c r="H947" i="20" s="1"/>
  <c r="AQ948" i="20"/>
  <c r="H948" i="20" s="1"/>
  <c r="AQ949" i="20"/>
  <c r="H949" i="20" s="1"/>
  <c r="AQ950" i="20"/>
  <c r="H950" i="20" s="1"/>
  <c r="AQ951" i="20"/>
  <c r="H951" i="20" s="1"/>
  <c r="AQ952" i="20"/>
  <c r="H952" i="20" s="1"/>
  <c r="AQ953" i="20"/>
  <c r="H953" i="20" s="1"/>
  <c r="AQ954" i="20"/>
  <c r="H954" i="20" s="1"/>
  <c r="AQ955" i="20"/>
  <c r="H955" i="20" s="1"/>
  <c r="AQ956" i="20"/>
  <c r="H956" i="20" s="1"/>
  <c r="AQ957" i="20"/>
  <c r="H957" i="20" s="1"/>
  <c r="AQ958" i="20"/>
  <c r="H958" i="20" s="1"/>
  <c r="AQ959" i="20"/>
  <c r="H959" i="20" s="1"/>
  <c r="AQ960" i="20"/>
  <c r="H960" i="20" s="1"/>
  <c r="AQ961" i="20"/>
  <c r="H961" i="20" s="1"/>
  <c r="AQ962" i="20"/>
  <c r="H962" i="20" s="1"/>
  <c r="AQ963" i="20"/>
  <c r="H963" i="20" s="1"/>
  <c r="AQ964" i="20"/>
  <c r="H964" i="20" s="1"/>
  <c r="AQ965" i="20"/>
  <c r="H965" i="20" s="1"/>
  <c r="AQ966" i="20"/>
  <c r="H966" i="20" s="1"/>
  <c r="AQ967" i="20"/>
  <c r="H967" i="20" s="1"/>
  <c r="AQ968" i="20"/>
  <c r="H968" i="20" s="1"/>
  <c r="AQ969" i="20"/>
  <c r="H969" i="20" s="1"/>
  <c r="AQ970" i="20"/>
  <c r="H970" i="20" s="1"/>
  <c r="AQ971" i="20"/>
  <c r="H971" i="20" s="1"/>
  <c r="AQ972" i="20"/>
  <c r="H972" i="20" s="1"/>
  <c r="AQ973" i="20"/>
  <c r="H973" i="20" s="1"/>
  <c r="AQ974" i="20"/>
  <c r="H974" i="20" s="1"/>
  <c r="AQ975" i="20"/>
  <c r="H975" i="20" s="1"/>
  <c r="AQ976" i="20"/>
  <c r="H976" i="20" s="1"/>
  <c r="AQ977" i="20"/>
  <c r="H977" i="20" s="1"/>
  <c r="AQ978" i="20"/>
  <c r="H978" i="20" s="1"/>
  <c r="AQ979" i="20"/>
  <c r="H979" i="20" s="1"/>
  <c r="AQ980" i="20"/>
  <c r="H980" i="20" s="1"/>
  <c r="AQ981" i="20"/>
  <c r="H981" i="20" s="1"/>
  <c r="AQ982" i="20"/>
  <c r="H982" i="20" s="1"/>
  <c r="AQ983" i="20"/>
  <c r="H983" i="20" s="1"/>
  <c r="AQ984" i="20"/>
  <c r="H984" i="20" s="1"/>
  <c r="AQ985" i="20"/>
  <c r="H985" i="20" s="1"/>
  <c r="AQ986" i="20"/>
  <c r="H986" i="20" s="1"/>
  <c r="AQ987" i="20"/>
  <c r="H987" i="20" s="1"/>
  <c r="AQ988" i="20"/>
  <c r="H988" i="20" s="1"/>
  <c r="AQ989" i="20"/>
  <c r="H989" i="20" s="1"/>
  <c r="AQ990" i="20"/>
  <c r="H990" i="20" s="1"/>
  <c r="AQ991" i="20"/>
  <c r="H991" i="20" s="1"/>
  <c r="AQ992" i="20"/>
  <c r="H992" i="20" s="1"/>
  <c r="AQ993" i="20"/>
  <c r="H993" i="20" s="1"/>
  <c r="AQ994" i="20"/>
  <c r="H994" i="20" s="1"/>
  <c r="AQ995" i="20"/>
  <c r="H995" i="20" s="1"/>
  <c r="AQ996" i="20"/>
  <c r="H996" i="20" s="1"/>
  <c r="AQ997" i="20"/>
  <c r="H997" i="20" s="1"/>
  <c r="AQ998" i="20"/>
  <c r="H998" i="20" s="1"/>
  <c r="AQ999" i="20"/>
  <c r="H999" i="20" s="1"/>
  <c r="AQ1000" i="20"/>
  <c r="H1000" i="20" s="1"/>
  <c r="F89" i="27" l="1"/>
  <c r="R309" i="20"/>
  <c r="S309" i="20" s="1"/>
  <c r="R325" i="20"/>
  <c r="S325" i="20" s="1"/>
  <c r="R341" i="20"/>
  <c r="S341" i="20" s="1"/>
  <c r="R357" i="20"/>
  <c r="S357" i="20" s="1"/>
  <c r="R373" i="20"/>
  <c r="S373" i="20" s="1"/>
  <c r="R389" i="20"/>
  <c r="S389" i="20" s="1"/>
  <c r="R405" i="20"/>
  <c r="S405" i="20" s="1"/>
  <c r="R421" i="20"/>
  <c r="S421" i="20" s="1"/>
  <c r="R437" i="20"/>
  <c r="S437" i="20" s="1"/>
  <c r="R453" i="20"/>
  <c r="S453" i="20" s="1"/>
  <c r="R469" i="20"/>
  <c r="S469" i="20" s="1"/>
  <c r="R485" i="20"/>
  <c r="S485" i="20" s="1"/>
  <c r="R501" i="20"/>
  <c r="S501" i="20" s="1"/>
  <c r="R517" i="20"/>
  <c r="S517" i="20" s="1"/>
  <c r="R533" i="20"/>
  <c r="S533" i="20" s="1"/>
  <c r="R549" i="20"/>
  <c r="S549" i="20" s="1"/>
  <c r="R565" i="20"/>
  <c r="S565" i="20" s="1"/>
  <c r="R581" i="20"/>
  <c r="S581" i="20" s="1"/>
  <c r="R597" i="20"/>
  <c r="S597" i="20" s="1"/>
  <c r="R613" i="20"/>
  <c r="S613" i="20" s="1"/>
  <c r="R629" i="20"/>
  <c r="S629" i="20" s="1"/>
  <c r="R645" i="20"/>
  <c r="S645" i="20" s="1"/>
  <c r="R661" i="20"/>
  <c r="S661" i="20" s="1"/>
  <c r="R677" i="20"/>
  <c r="S677" i="20" s="1"/>
  <c r="R693" i="20"/>
  <c r="S693" i="20" s="1"/>
  <c r="R709" i="20"/>
  <c r="S709" i="20" s="1"/>
  <c r="R725" i="20"/>
  <c r="S725" i="20" s="1"/>
  <c r="R741" i="20"/>
  <c r="S741" i="20" s="1"/>
  <c r="R757" i="20"/>
  <c r="S757" i="20" s="1"/>
  <c r="R773" i="20"/>
  <c r="S773" i="20" s="1"/>
  <c r="R789" i="20"/>
  <c r="S789" i="20" s="1"/>
  <c r="R805" i="20"/>
  <c r="S805" i="20" s="1"/>
  <c r="R821" i="20"/>
  <c r="S821" i="20" s="1"/>
  <c r="R837" i="20"/>
  <c r="S837" i="20" s="1"/>
  <c r="R853" i="20"/>
  <c r="S853" i="20" s="1"/>
  <c r="R869" i="20"/>
  <c r="S869" i="20" s="1"/>
  <c r="R885" i="20"/>
  <c r="S885" i="20" s="1"/>
  <c r="R901" i="20"/>
  <c r="S901" i="20" s="1"/>
  <c r="R917" i="20"/>
  <c r="S917" i="20" s="1"/>
  <c r="R933" i="20"/>
  <c r="S933" i="20" s="1"/>
  <c r="R949" i="20"/>
  <c r="S949" i="20" s="1"/>
  <c r="R965" i="20"/>
  <c r="S965" i="20" s="1"/>
  <c r="R981" i="20"/>
  <c r="S981" i="20" s="1"/>
  <c r="R997" i="20"/>
  <c r="S997" i="20" s="1"/>
  <c r="R327" i="20"/>
  <c r="S327" i="20" s="1"/>
  <c r="R355" i="20"/>
  <c r="S355" i="20" s="1"/>
  <c r="R387" i="20"/>
  <c r="S387" i="20" s="1"/>
  <c r="R415" i="20"/>
  <c r="S415" i="20" s="1"/>
  <c r="R447" i="20"/>
  <c r="S447" i="20" s="1"/>
  <c r="R475" i="20"/>
  <c r="S475" i="20" s="1"/>
  <c r="R507" i="20"/>
  <c r="S507" i="20" s="1"/>
  <c r="R539" i="20"/>
  <c r="S539" i="20" s="1"/>
  <c r="R571" i="20"/>
  <c r="S571" i="20" s="1"/>
  <c r="R603" i="20"/>
  <c r="S603" i="20" s="1"/>
  <c r="R635" i="20"/>
  <c r="S635" i="20" s="1"/>
  <c r="R667" i="20"/>
  <c r="S667" i="20" s="1"/>
  <c r="R699" i="20"/>
  <c r="S699" i="20" s="1"/>
  <c r="R731" i="20"/>
  <c r="S731" i="20" s="1"/>
  <c r="R763" i="20"/>
  <c r="S763" i="20" s="1"/>
  <c r="R791" i="20"/>
  <c r="S791" i="20" s="1"/>
  <c r="R823" i="20"/>
  <c r="S823" i="20" s="1"/>
  <c r="R855" i="20"/>
  <c r="S855" i="20" s="1"/>
  <c r="R887" i="20"/>
  <c r="S887" i="20" s="1"/>
  <c r="R919" i="20"/>
  <c r="S919" i="20" s="1"/>
  <c r="R951" i="20"/>
  <c r="S951" i="20" s="1"/>
  <c r="R983" i="20"/>
  <c r="S983" i="20" s="1"/>
  <c r="R314" i="20"/>
  <c r="S314" i="20" s="1"/>
  <c r="R330" i="20"/>
  <c r="S330" i="20" s="1"/>
  <c r="R346" i="20"/>
  <c r="S346" i="20" s="1"/>
  <c r="R362" i="20"/>
  <c r="S362" i="20" s="1"/>
  <c r="R378" i="20"/>
  <c r="S378" i="20" s="1"/>
  <c r="R394" i="20"/>
  <c r="S394" i="20" s="1"/>
  <c r="R410" i="20"/>
  <c r="S410" i="20" s="1"/>
  <c r="R426" i="20"/>
  <c r="S426" i="20" s="1"/>
  <c r="R442" i="20"/>
  <c r="S442" i="20" s="1"/>
  <c r="R458" i="20"/>
  <c r="S458" i="20" s="1"/>
  <c r="R474" i="20"/>
  <c r="S474" i="20" s="1"/>
  <c r="R490" i="20"/>
  <c r="S490" i="20" s="1"/>
  <c r="R506" i="20"/>
  <c r="S506" i="20" s="1"/>
  <c r="R522" i="20"/>
  <c r="S522" i="20" s="1"/>
  <c r="R542" i="20"/>
  <c r="S542" i="20" s="1"/>
  <c r="R558" i="20"/>
  <c r="S558" i="20" s="1"/>
  <c r="R574" i="20"/>
  <c r="S574" i="20" s="1"/>
  <c r="R590" i="20"/>
  <c r="S590" i="20" s="1"/>
  <c r="R610" i="20"/>
  <c r="S610" i="20" s="1"/>
  <c r="R626" i="20"/>
  <c r="S626" i="20" s="1"/>
  <c r="R642" i="20"/>
  <c r="S642" i="20" s="1"/>
  <c r="R658" i="20"/>
  <c r="S658" i="20" s="1"/>
  <c r="R674" i="20"/>
  <c r="S674" i="20" s="1"/>
  <c r="R690" i="20"/>
  <c r="S690" i="20" s="1"/>
  <c r="R706" i="20"/>
  <c r="S706" i="20" s="1"/>
  <c r="R722" i="20"/>
  <c r="S722" i="20" s="1"/>
  <c r="R742" i="20"/>
  <c r="S742" i="20" s="1"/>
  <c r="R758" i="20"/>
  <c r="S758" i="20" s="1"/>
  <c r="R774" i="20"/>
  <c r="S774" i="20" s="1"/>
  <c r="R790" i="20"/>
  <c r="S790" i="20" s="1"/>
  <c r="R806" i="20"/>
  <c r="S806" i="20" s="1"/>
  <c r="R822" i="20"/>
  <c r="S822" i="20" s="1"/>
  <c r="R838" i="20"/>
  <c r="S838" i="20" s="1"/>
  <c r="R854" i="20"/>
  <c r="S854" i="20" s="1"/>
  <c r="R870" i="20"/>
  <c r="S870" i="20" s="1"/>
  <c r="R886" i="20"/>
  <c r="S886" i="20" s="1"/>
  <c r="R902" i="20"/>
  <c r="S902" i="20" s="1"/>
  <c r="R918" i="20"/>
  <c r="S918" i="20" s="1"/>
  <c r="R934" i="20"/>
  <c r="S934" i="20" s="1"/>
  <c r="R950" i="20"/>
  <c r="S950" i="20" s="1"/>
  <c r="R966" i="20"/>
  <c r="S966" i="20" s="1"/>
  <c r="R982" i="20"/>
  <c r="S982" i="20" s="1"/>
  <c r="R998" i="20"/>
  <c r="S998" i="20" s="1"/>
  <c r="R335" i="20"/>
  <c r="S335" i="20" s="1"/>
  <c r="R367" i="20"/>
  <c r="S367" i="20" s="1"/>
  <c r="R399" i="20"/>
  <c r="S399" i="20" s="1"/>
  <c r="R435" i="20"/>
  <c r="S435" i="20" s="1"/>
  <c r="R471" i="20"/>
  <c r="S471" i="20" s="1"/>
  <c r="R503" i="20"/>
  <c r="S503" i="20" s="1"/>
  <c r="R535" i="20"/>
  <c r="S535" i="20" s="1"/>
  <c r="R567" i="20"/>
  <c r="S567" i="20" s="1"/>
  <c r="R599" i="20"/>
  <c r="S599" i="20" s="1"/>
  <c r="R631" i="20"/>
  <c r="S631" i="20" s="1"/>
  <c r="R663" i="20"/>
  <c r="S663" i="20" s="1"/>
  <c r="R695" i="20"/>
  <c r="S695" i="20" s="1"/>
  <c r="R723" i="20"/>
  <c r="S723" i="20" s="1"/>
  <c r="R759" i="20"/>
  <c r="S759" i="20" s="1"/>
  <c r="R795" i="20"/>
  <c r="S795" i="20" s="1"/>
  <c r="R827" i="20"/>
  <c r="S827" i="20" s="1"/>
  <c r="R859" i="20"/>
  <c r="S859" i="20" s="1"/>
  <c r="R891" i="20"/>
  <c r="S891" i="20" s="1"/>
  <c r="R923" i="20"/>
  <c r="S923" i="20" s="1"/>
  <c r="R955" i="20"/>
  <c r="S955" i="20" s="1"/>
  <c r="R987" i="20"/>
  <c r="S987" i="20" s="1"/>
  <c r="R313" i="20"/>
  <c r="S313" i="20" s="1"/>
  <c r="R329" i="20"/>
  <c r="S329" i="20" s="1"/>
  <c r="R345" i="20"/>
  <c r="S345" i="20" s="1"/>
  <c r="R361" i="20"/>
  <c r="S361" i="20" s="1"/>
  <c r="R377" i="20"/>
  <c r="S377" i="20" s="1"/>
  <c r="R393" i="20"/>
  <c r="S393" i="20" s="1"/>
  <c r="R409" i="20"/>
  <c r="S409" i="20" s="1"/>
  <c r="R425" i="20"/>
  <c r="S425" i="20" s="1"/>
  <c r="R441" i="20"/>
  <c r="S441" i="20" s="1"/>
  <c r="R457" i="20"/>
  <c r="S457" i="20" s="1"/>
  <c r="R473" i="20"/>
  <c r="S473" i="20" s="1"/>
  <c r="R489" i="20"/>
  <c r="S489" i="20" s="1"/>
  <c r="R505" i="20"/>
  <c r="S505" i="20" s="1"/>
  <c r="R521" i="20"/>
  <c r="S521" i="20" s="1"/>
  <c r="R537" i="20"/>
  <c r="S537" i="20" s="1"/>
  <c r="R553" i="20"/>
  <c r="S553" i="20" s="1"/>
  <c r="R569" i="20"/>
  <c r="S569" i="20" s="1"/>
  <c r="R585" i="20"/>
  <c r="S585" i="20" s="1"/>
  <c r="R601" i="20"/>
  <c r="S601" i="20" s="1"/>
  <c r="R617" i="20"/>
  <c r="S617" i="20" s="1"/>
  <c r="R633" i="20"/>
  <c r="S633" i="20" s="1"/>
  <c r="R649" i="20"/>
  <c r="S649" i="20" s="1"/>
  <c r="R665" i="20"/>
  <c r="S665" i="20" s="1"/>
  <c r="R681" i="20"/>
  <c r="S681" i="20" s="1"/>
  <c r="R697" i="20"/>
  <c r="S697" i="20" s="1"/>
  <c r="R713" i="20"/>
  <c r="S713" i="20" s="1"/>
  <c r="R729" i="20"/>
  <c r="S729" i="20" s="1"/>
  <c r="R745" i="20"/>
  <c r="S745" i="20" s="1"/>
  <c r="R761" i="20"/>
  <c r="S761" i="20" s="1"/>
  <c r="R777" i="20"/>
  <c r="S777" i="20" s="1"/>
  <c r="R793" i="20"/>
  <c r="S793" i="20" s="1"/>
  <c r="R809" i="20"/>
  <c r="S809" i="20" s="1"/>
  <c r="R825" i="20"/>
  <c r="S825" i="20" s="1"/>
  <c r="R841" i="20"/>
  <c r="S841" i="20" s="1"/>
  <c r="R857" i="20"/>
  <c r="S857" i="20" s="1"/>
  <c r="R873" i="20"/>
  <c r="S873" i="20" s="1"/>
  <c r="R889" i="20"/>
  <c r="S889" i="20" s="1"/>
  <c r="R905" i="20"/>
  <c r="S905" i="20" s="1"/>
  <c r="R921" i="20"/>
  <c r="S921" i="20" s="1"/>
  <c r="R937" i="20"/>
  <c r="S937" i="20" s="1"/>
  <c r="R953" i="20"/>
  <c r="S953" i="20" s="1"/>
  <c r="R969" i="20"/>
  <c r="S969" i="20" s="1"/>
  <c r="R985" i="20"/>
  <c r="S985" i="20" s="1"/>
  <c r="R318" i="20"/>
  <c r="S318" i="20" s="1"/>
  <c r="R334" i="20"/>
  <c r="S334" i="20" s="1"/>
  <c r="R350" i="20"/>
  <c r="S350" i="20" s="1"/>
  <c r="R366" i="20"/>
  <c r="S366" i="20" s="1"/>
  <c r="R382" i="20"/>
  <c r="S382" i="20" s="1"/>
  <c r="R398" i="20"/>
  <c r="S398" i="20" s="1"/>
  <c r="R414" i="20"/>
  <c r="S414" i="20" s="1"/>
  <c r="R430" i="20"/>
  <c r="S430" i="20" s="1"/>
  <c r="R446" i="20"/>
  <c r="S446" i="20" s="1"/>
  <c r="R462" i="20"/>
  <c r="S462" i="20" s="1"/>
  <c r="R478" i="20"/>
  <c r="S478" i="20" s="1"/>
  <c r="R494" i="20"/>
  <c r="S494" i="20" s="1"/>
  <c r="R510" i="20"/>
  <c r="S510" i="20" s="1"/>
  <c r="R530" i="20"/>
  <c r="S530" i="20" s="1"/>
  <c r="R546" i="20"/>
  <c r="S546" i="20" s="1"/>
  <c r="R562" i="20"/>
  <c r="S562" i="20" s="1"/>
  <c r="R578" i="20"/>
  <c r="S578" i="20" s="1"/>
  <c r="R594" i="20"/>
  <c r="S594" i="20" s="1"/>
  <c r="R614" i="20"/>
  <c r="S614" i="20" s="1"/>
  <c r="R630" i="20"/>
  <c r="S630" i="20" s="1"/>
  <c r="R646" i="20"/>
  <c r="S646" i="20" s="1"/>
  <c r="R662" i="20"/>
  <c r="S662" i="20" s="1"/>
  <c r="R678" i="20"/>
  <c r="S678" i="20" s="1"/>
  <c r="R694" i="20"/>
  <c r="S694" i="20" s="1"/>
  <c r="R710" i="20"/>
  <c r="S710" i="20" s="1"/>
  <c r="R726" i="20"/>
  <c r="S726" i="20" s="1"/>
  <c r="R746" i="20"/>
  <c r="S746" i="20" s="1"/>
  <c r="R762" i="20"/>
  <c r="S762" i="20" s="1"/>
  <c r="R778" i="20"/>
  <c r="S778" i="20" s="1"/>
  <c r="R794" i="20"/>
  <c r="S794" i="20" s="1"/>
  <c r="R810" i="20"/>
  <c r="S810" i="20" s="1"/>
  <c r="R826" i="20"/>
  <c r="S826" i="20" s="1"/>
  <c r="R842" i="20"/>
  <c r="S842" i="20" s="1"/>
  <c r="R858" i="20"/>
  <c r="S858" i="20" s="1"/>
  <c r="R874" i="20"/>
  <c r="S874" i="20" s="1"/>
  <c r="R890" i="20"/>
  <c r="S890" i="20" s="1"/>
  <c r="R906" i="20"/>
  <c r="S906" i="20" s="1"/>
  <c r="R922" i="20"/>
  <c r="S922" i="20" s="1"/>
  <c r="R938" i="20"/>
  <c r="S938" i="20" s="1"/>
  <c r="R954" i="20"/>
  <c r="S954" i="20" s="1"/>
  <c r="R970" i="20"/>
  <c r="S970" i="20" s="1"/>
  <c r="R986" i="20"/>
  <c r="S986" i="20" s="1"/>
  <c r="R317" i="20"/>
  <c r="S317" i="20" s="1"/>
  <c r="R333" i="20"/>
  <c r="S333" i="20" s="1"/>
  <c r="R349" i="20"/>
  <c r="S349" i="20" s="1"/>
  <c r="R365" i="20"/>
  <c r="S365" i="20" s="1"/>
  <c r="R381" i="20"/>
  <c r="S381" i="20" s="1"/>
  <c r="R397" i="20"/>
  <c r="S397" i="20" s="1"/>
  <c r="R413" i="20"/>
  <c r="S413" i="20" s="1"/>
  <c r="R429" i="20"/>
  <c r="S429" i="20" s="1"/>
  <c r="R445" i="20"/>
  <c r="S445" i="20" s="1"/>
  <c r="R461" i="20"/>
  <c r="S461" i="20" s="1"/>
  <c r="R477" i="20"/>
  <c r="S477" i="20" s="1"/>
  <c r="R493" i="20"/>
  <c r="S493" i="20" s="1"/>
  <c r="R509" i="20"/>
  <c r="S509" i="20" s="1"/>
  <c r="R525" i="20"/>
  <c r="S525" i="20" s="1"/>
  <c r="R541" i="20"/>
  <c r="S541" i="20" s="1"/>
  <c r="R557" i="20"/>
  <c r="S557" i="20" s="1"/>
  <c r="R573" i="20"/>
  <c r="S573" i="20" s="1"/>
  <c r="R589" i="20"/>
  <c r="S589" i="20" s="1"/>
  <c r="R605" i="20"/>
  <c r="S605" i="20" s="1"/>
  <c r="R621" i="20"/>
  <c r="S621" i="20" s="1"/>
  <c r="R637" i="20"/>
  <c r="S637" i="20" s="1"/>
  <c r="R653" i="20"/>
  <c r="S653" i="20" s="1"/>
  <c r="R669" i="20"/>
  <c r="S669" i="20" s="1"/>
  <c r="R685" i="20"/>
  <c r="S685" i="20" s="1"/>
  <c r="R701" i="20"/>
  <c r="S701" i="20" s="1"/>
  <c r="R717" i="20"/>
  <c r="S717" i="20" s="1"/>
  <c r="R733" i="20"/>
  <c r="S733" i="20" s="1"/>
  <c r="R749" i="20"/>
  <c r="S749" i="20" s="1"/>
  <c r="R765" i="20"/>
  <c r="S765" i="20" s="1"/>
  <c r="R781" i="20"/>
  <c r="S781" i="20" s="1"/>
  <c r="R797" i="20"/>
  <c r="S797" i="20" s="1"/>
  <c r="R813" i="20"/>
  <c r="S813" i="20" s="1"/>
  <c r="R829" i="20"/>
  <c r="S829" i="20" s="1"/>
  <c r="R845" i="20"/>
  <c r="S845" i="20" s="1"/>
  <c r="R861" i="20"/>
  <c r="S861" i="20" s="1"/>
  <c r="R877" i="20"/>
  <c r="S877" i="20" s="1"/>
  <c r="R893" i="20"/>
  <c r="S893" i="20" s="1"/>
  <c r="R909" i="20"/>
  <c r="S909" i="20" s="1"/>
  <c r="R925" i="20"/>
  <c r="S925" i="20" s="1"/>
  <c r="R941" i="20"/>
  <c r="S941" i="20" s="1"/>
  <c r="R957" i="20"/>
  <c r="S957" i="20" s="1"/>
  <c r="R973" i="20"/>
  <c r="S973" i="20" s="1"/>
  <c r="R989" i="20"/>
  <c r="S989" i="20" s="1"/>
  <c r="R312" i="20"/>
  <c r="S312" i="20" s="1"/>
  <c r="R336" i="20"/>
  <c r="S336" i="20" s="1"/>
  <c r="R368" i="20"/>
  <c r="S368" i="20" s="1"/>
  <c r="R400" i="20"/>
  <c r="S400" i="20" s="1"/>
  <c r="R432" i="20"/>
  <c r="S432" i="20" s="1"/>
  <c r="R460" i="20"/>
  <c r="S460" i="20" s="1"/>
  <c r="R492" i="20"/>
  <c r="S492" i="20" s="1"/>
  <c r="R524" i="20"/>
  <c r="S524" i="20" s="1"/>
  <c r="R556" i="20"/>
  <c r="S556" i="20" s="1"/>
  <c r="R588" i="20"/>
  <c r="S588" i="20" s="1"/>
  <c r="R616" i="20"/>
  <c r="S616" i="20" s="1"/>
  <c r="R648" i="20"/>
  <c r="S648" i="20" s="1"/>
  <c r="R676" i="20"/>
  <c r="S676" i="20" s="1"/>
  <c r="R708" i="20"/>
  <c r="S708" i="20" s="1"/>
  <c r="R740" i="20"/>
  <c r="S740" i="20" s="1"/>
  <c r="R768" i="20"/>
  <c r="S768" i="20" s="1"/>
  <c r="R800" i="20"/>
  <c r="S800" i="20" s="1"/>
  <c r="R832" i="20"/>
  <c r="S832" i="20" s="1"/>
  <c r="R864" i="20"/>
  <c r="S864" i="20" s="1"/>
  <c r="R896" i="20"/>
  <c r="S896" i="20" s="1"/>
  <c r="R928" i="20"/>
  <c r="S928" i="20" s="1"/>
  <c r="R956" i="20"/>
  <c r="S956" i="20" s="1"/>
  <c r="R988" i="20"/>
  <c r="S988" i="20" s="1"/>
  <c r="R332" i="20"/>
  <c r="S332" i="20" s="1"/>
  <c r="R364" i="20"/>
  <c r="S364" i="20" s="1"/>
  <c r="R396" i="20"/>
  <c r="S396" i="20" s="1"/>
  <c r="R428" i="20"/>
  <c r="S428" i="20" s="1"/>
  <c r="R464" i="20"/>
  <c r="S464" i="20" s="1"/>
  <c r="R496" i="20"/>
  <c r="S496" i="20" s="1"/>
  <c r="R528" i="20"/>
  <c r="S528" i="20" s="1"/>
  <c r="R560" i="20"/>
  <c r="S560" i="20" s="1"/>
  <c r="R596" i="20"/>
  <c r="S596" i="20" s="1"/>
  <c r="R628" i="20"/>
  <c r="S628" i="20" s="1"/>
  <c r="R664" i="20"/>
  <c r="S664" i="20" s="1"/>
  <c r="R696" i="20"/>
  <c r="S696" i="20" s="1"/>
  <c r="R728" i="20"/>
  <c r="S728" i="20" s="1"/>
  <c r="R764" i="20"/>
  <c r="S764" i="20" s="1"/>
  <c r="R796" i="20"/>
  <c r="S796" i="20" s="1"/>
  <c r="R828" i="20"/>
  <c r="S828" i="20" s="1"/>
  <c r="R860" i="20"/>
  <c r="S860" i="20" s="1"/>
  <c r="R892" i="20"/>
  <c r="S892" i="20" s="1"/>
  <c r="R924" i="20"/>
  <c r="S924" i="20" s="1"/>
  <c r="R960" i="20"/>
  <c r="S960" i="20" s="1"/>
  <c r="R992" i="20"/>
  <c r="S992" i="20" s="1"/>
  <c r="R303" i="20"/>
  <c r="S303" i="20" s="1"/>
  <c r="R331" i="20"/>
  <c r="S331" i="20" s="1"/>
  <c r="R363" i="20"/>
  <c r="S363" i="20" s="1"/>
  <c r="R395" i="20"/>
  <c r="S395" i="20" s="1"/>
  <c r="R423" i="20"/>
  <c r="S423" i="20" s="1"/>
  <c r="R455" i="20"/>
  <c r="S455" i="20" s="1"/>
  <c r="R483" i="20"/>
  <c r="S483" i="20" s="1"/>
  <c r="R515" i="20"/>
  <c r="S515" i="20" s="1"/>
  <c r="R547" i="20"/>
  <c r="S547" i="20" s="1"/>
  <c r="R579" i="20"/>
  <c r="S579" i="20" s="1"/>
  <c r="R611" i="20"/>
  <c r="S611" i="20" s="1"/>
  <c r="R643" i="20"/>
  <c r="S643" i="20" s="1"/>
  <c r="R675" i="20"/>
  <c r="S675" i="20" s="1"/>
  <c r="R707" i="20"/>
  <c r="S707" i="20" s="1"/>
  <c r="R739" i="20"/>
  <c r="S739" i="20" s="1"/>
  <c r="R771" i="20"/>
  <c r="S771" i="20" s="1"/>
  <c r="R799" i="20"/>
  <c r="S799" i="20" s="1"/>
  <c r="R831" i="20"/>
  <c r="S831" i="20" s="1"/>
  <c r="R863" i="20"/>
  <c r="S863" i="20" s="1"/>
  <c r="R899" i="20"/>
  <c r="S899" i="20" s="1"/>
  <c r="R927" i="20"/>
  <c r="S927" i="20" s="1"/>
  <c r="R959" i="20"/>
  <c r="S959" i="20" s="1"/>
  <c r="R991" i="20"/>
  <c r="S991" i="20" s="1"/>
  <c r="R316" i="20"/>
  <c r="S316" i="20" s="1"/>
  <c r="R344" i="20"/>
  <c r="S344" i="20" s="1"/>
  <c r="R376" i="20"/>
  <c r="S376" i="20" s="1"/>
  <c r="R408" i="20"/>
  <c r="S408" i="20" s="1"/>
  <c r="R436" i="20"/>
  <c r="S436" i="20" s="1"/>
  <c r="R468" i="20"/>
  <c r="S468" i="20" s="1"/>
  <c r="R500" i="20"/>
  <c r="S500" i="20" s="1"/>
  <c r="R532" i="20"/>
  <c r="S532" i="20" s="1"/>
  <c r="R564" i="20"/>
  <c r="S564" i="20" s="1"/>
  <c r="R592" i="20"/>
  <c r="S592" i="20" s="1"/>
  <c r="R624" i="20"/>
  <c r="S624" i="20" s="1"/>
  <c r="R656" i="20"/>
  <c r="S656" i="20" s="1"/>
  <c r="R684" i="20"/>
  <c r="S684" i="20" s="1"/>
  <c r="R716" i="20"/>
  <c r="S716" i="20" s="1"/>
  <c r="R748" i="20"/>
  <c r="S748" i="20" s="1"/>
  <c r="R776" i="20"/>
  <c r="S776" i="20" s="1"/>
  <c r="R808" i="20"/>
  <c r="S808" i="20" s="1"/>
  <c r="R840" i="20"/>
  <c r="S840" i="20" s="1"/>
  <c r="R872" i="20"/>
  <c r="S872" i="20" s="1"/>
  <c r="R904" i="20"/>
  <c r="S904" i="20" s="1"/>
  <c r="R936" i="20"/>
  <c r="S936" i="20" s="1"/>
  <c r="R964" i="20"/>
  <c r="S964" i="20" s="1"/>
  <c r="R996" i="20"/>
  <c r="S996" i="20" s="1"/>
  <c r="R307" i="20"/>
  <c r="S307" i="20" s="1"/>
  <c r="R343" i="20"/>
  <c r="S343" i="20" s="1"/>
  <c r="R375" i="20"/>
  <c r="S375" i="20" s="1"/>
  <c r="R411" i="20"/>
  <c r="S411" i="20" s="1"/>
  <c r="R443" i="20"/>
  <c r="S443" i="20" s="1"/>
  <c r="R479" i="20"/>
  <c r="S479" i="20" s="1"/>
  <c r="R511" i="20"/>
  <c r="S511" i="20" s="1"/>
  <c r="R543" i="20"/>
  <c r="S543" i="20" s="1"/>
  <c r="R575" i="20"/>
  <c r="S575" i="20" s="1"/>
  <c r="R607" i="20"/>
  <c r="S607" i="20" s="1"/>
  <c r="R639" i="20"/>
  <c r="S639" i="20" s="1"/>
  <c r="R671" i="20"/>
  <c r="S671" i="20" s="1"/>
  <c r="R703" i="20"/>
  <c r="S703" i="20" s="1"/>
  <c r="R735" i="20"/>
  <c r="S735" i="20" s="1"/>
  <c r="R767" i="20"/>
  <c r="S767" i="20" s="1"/>
  <c r="R803" i="20"/>
  <c r="S803" i="20" s="1"/>
  <c r="R835" i="20"/>
  <c r="S835" i="20" s="1"/>
  <c r="R867" i="20"/>
  <c r="S867" i="20" s="1"/>
  <c r="R895" i="20"/>
  <c r="S895" i="20" s="1"/>
  <c r="R931" i="20"/>
  <c r="S931" i="20" s="1"/>
  <c r="R963" i="20"/>
  <c r="S963" i="20" s="1"/>
  <c r="R995" i="20"/>
  <c r="S995" i="20" s="1"/>
  <c r="R340" i="20"/>
  <c r="S340" i="20" s="1"/>
  <c r="R372" i="20"/>
  <c r="S372" i="20" s="1"/>
  <c r="R404" i="20"/>
  <c r="S404" i="20" s="1"/>
  <c r="R440" i="20"/>
  <c r="S440" i="20" s="1"/>
  <c r="R472" i="20"/>
  <c r="S472" i="20" s="1"/>
  <c r="R504" i="20"/>
  <c r="S504" i="20" s="1"/>
  <c r="R536" i="20"/>
  <c r="S536" i="20" s="1"/>
  <c r="R568" i="20"/>
  <c r="S568" i="20" s="1"/>
  <c r="R604" i="20"/>
  <c r="S604" i="20" s="1"/>
  <c r="R636" i="20"/>
  <c r="S636" i="20" s="1"/>
  <c r="R672" i="20"/>
  <c r="S672" i="20" s="1"/>
  <c r="R704" i="20"/>
  <c r="S704" i="20" s="1"/>
  <c r="R736" i="20"/>
  <c r="S736" i="20" s="1"/>
  <c r="R772" i="20"/>
  <c r="S772" i="20" s="1"/>
  <c r="R804" i="20"/>
  <c r="S804" i="20" s="1"/>
  <c r="R836" i="20"/>
  <c r="S836" i="20" s="1"/>
  <c r="R868" i="20"/>
  <c r="S868" i="20" s="1"/>
  <c r="R900" i="20"/>
  <c r="S900" i="20" s="1"/>
  <c r="R932" i="20"/>
  <c r="S932" i="20" s="1"/>
  <c r="R968" i="20"/>
  <c r="S968" i="20" s="1"/>
  <c r="R1000" i="20"/>
  <c r="S1000" i="20" s="1"/>
  <c r="R302" i="20"/>
  <c r="S302" i="20" s="1"/>
  <c r="R311" i="20"/>
  <c r="S311" i="20" s="1"/>
  <c r="R339" i="20"/>
  <c r="S339" i="20" s="1"/>
  <c r="R371" i="20"/>
  <c r="S371" i="20" s="1"/>
  <c r="R403" i="20"/>
  <c r="S403" i="20" s="1"/>
  <c r="R431" i="20"/>
  <c r="S431" i="20" s="1"/>
  <c r="R463" i="20"/>
  <c r="S463" i="20" s="1"/>
  <c r="R491" i="20"/>
  <c r="S491" i="20" s="1"/>
  <c r="R523" i="20"/>
  <c r="S523" i="20" s="1"/>
  <c r="R555" i="20"/>
  <c r="S555" i="20" s="1"/>
  <c r="R587" i="20"/>
  <c r="S587" i="20" s="1"/>
  <c r="R619" i="20"/>
  <c r="S619" i="20" s="1"/>
  <c r="R651" i="20"/>
  <c r="S651" i="20" s="1"/>
  <c r="R683" i="20"/>
  <c r="S683" i="20" s="1"/>
  <c r="R719" i="20"/>
  <c r="S719" i="20" s="1"/>
  <c r="R747" i="20"/>
  <c r="S747" i="20" s="1"/>
  <c r="R779" i="20"/>
  <c r="S779" i="20" s="1"/>
  <c r="R807" i="20"/>
  <c r="S807" i="20" s="1"/>
  <c r="R839" i="20"/>
  <c r="S839" i="20" s="1"/>
  <c r="R871" i="20"/>
  <c r="S871" i="20" s="1"/>
  <c r="R907" i="20"/>
  <c r="S907" i="20" s="1"/>
  <c r="R935" i="20"/>
  <c r="S935" i="20" s="1"/>
  <c r="R967" i="20"/>
  <c r="S967" i="20" s="1"/>
  <c r="R999" i="20"/>
  <c r="S999" i="20" s="1"/>
  <c r="R324" i="20"/>
  <c r="S324" i="20" s="1"/>
  <c r="R352" i="20"/>
  <c r="S352" i="20" s="1"/>
  <c r="R384" i="20"/>
  <c r="S384" i="20" s="1"/>
  <c r="R416" i="20"/>
  <c r="S416" i="20" s="1"/>
  <c r="R444" i="20"/>
  <c r="S444" i="20" s="1"/>
  <c r="R476" i="20"/>
  <c r="S476" i="20" s="1"/>
  <c r="R508" i="20"/>
  <c r="S508" i="20" s="1"/>
  <c r="R540" i="20"/>
  <c r="S540" i="20" s="1"/>
  <c r="R572" i="20"/>
  <c r="S572" i="20" s="1"/>
  <c r="R600" i="20"/>
  <c r="S600" i="20" s="1"/>
  <c r="R632" i="20"/>
  <c r="S632" i="20" s="1"/>
  <c r="R660" i="20"/>
  <c r="S660" i="20" s="1"/>
  <c r="R692" i="20"/>
  <c r="S692" i="20" s="1"/>
  <c r="R724" i="20"/>
  <c r="S724" i="20" s="1"/>
  <c r="R756" i="20"/>
  <c r="S756" i="20" s="1"/>
  <c r="R784" i="20"/>
  <c r="S784" i="20" s="1"/>
  <c r="R816" i="20"/>
  <c r="S816" i="20" s="1"/>
  <c r="R848" i="20"/>
  <c r="S848" i="20" s="1"/>
  <c r="R880" i="20"/>
  <c r="S880" i="20" s="1"/>
  <c r="R912" i="20"/>
  <c r="S912" i="20" s="1"/>
  <c r="R944" i="20"/>
  <c r="S944" i="20" s="1"/>
  <c r="R972" i="20"/>
  <c r="S972" i="20" s="1"/>
  <c r="R306" i="20"/>
  <c r="S306" i="20" s="1"/>
  <c r="R322" i="20"/>
  <c r="S322" i="20" s="1"/>
  <c r="R338" i="20"/>
  <c r="S338" i="20" s="1"/>
  <c r="R354" i="20"/>
  <c r="S354" i="20" s="1"/>
  <c r="R370" i="20"/>
  <c r="S370" i="20" s="1"/>
  <c r="R386" i="20"/>
  <c r="S386" i="20" s="1"/>
  <c r="R402" i="20"/>
  <c r="S402" i="20" s="1"/>
  <c r="R418" i="20"/>
  <c r="S418" i="20" s="1"/>
  <c r="R434" i="20"/>
  <c r="S434" i="20" s="1"/>
  <c r="R450" i="20"/>
  <c r="S450" i="20" s="1"/>
  <c r="R466" i="20"/>
  <c r="S466" i="20" s="1"/>
  <c r="R482" i="20"/>
  <c r="S482" i="20" s="1"/>
  <c r="R498" i="20"/>
  <c r="S498" i="20" s="1"/>
  <c r="R514" i="20"/>
  <c r="S514" i="20" s="1"/>
  <c r="R534" i="20"/>
  <c r="S534" i="20" s="1"/>
  <c r="R550" i="20"/>
  <c r="S550" i="20" s="1"/>
  <c r="R566" i="20"/>
  <c r="S566" i="20" s="1"/>
  <c r="R582" i="20"/>
  <c r="S582" i="20" s="1"/>
  <c r="R598" i="20"/>
  <c r="S598" i="20" s="1"/>
  <c r="R618" i="20"/>
  <c r="S618" i="20" s="1"/>
  <c r="R634" i="20"/>
  <c r="S634" i="20" s="1"/>
  <c r="R650" i="20"/>
  <c r="S650" i="20" s="1"/>
  <c r="R666" i="20"/>
  <c r="S666" i="20" s="1"/>
  <c r="R682" i="20"/>
  <c r="S682" i="20" s="1"/>
  <c r="R698" i="20"/>
  <c r="S698" i="20" s="1"/>
  <c r="R714" i="20"/>
  <c r="S714" i="20" s="1"/>
  <c r="R734" i="20"/>
  <c r="S734" i="20" s="1"/>
  <c r="R750" i="20"/>
  <c r="S750" i="20" s="1"/>
  <c r="R766" i="20"/>
  <c r="S766" i="20" s="1"/>
  <c r="R782" i="20"/>
  <c r="S782" i="20" s="1"/>
  <c r="R798" i="20"/>
  <c r="S798" i="20" s="1"/>
  <c r="R814" i="20"/>
  <c r="S814" i="20" s="1"/>
  <c r="R830" i="20"/>
  <c r="S830" i="20" s="1"/>
  <c r="R846" i="20"/>
  <c r="S846" i="20" s="1"/>
  <c r="R862" i="20"/>
  <c r="S862" i="20" s="1"/>
  <c r="R878" i="20"/>
  <c r="S878" i="20" s="1"/>
  <c r="R894" i="20"/>
  <c r="S894" i="20" s="1"/>
  <c r="R910" i="20"/>
  <c r="S910" i="20" s="1"/>
  <c r="R926" i="20"/>
  <c r="S926" i="20" s="1"/>
  <c r="R942" i="20"/>
  <c r="S942" i="20" s="1"/>
  <c r="R958" i="20"/>
  <c r="S958" i="20" s="1"/>
  <c r="R974" i="20"/>
  <c r="S974" i="20" s="1"/>
  <c r="R990" i="20"/>
  <c r="S990" i="20" s="1"/>
  <c r="R315" i="20"/>
  <c r="S315" i="20" s="1"/>
  <c r="R351" i="20"/>
  <c r="S351" i="20" s="1"/>
  <c r="R383" i="20"/>
  <c r="S383" i="20" s="1"/>
  <c r="R419" i="20"/>
  <c r="S419" i="20" s="1"/>
  <c r="R451" i="20"/>
  <c r="S451" i="20" s="1"/>
  <c r="R487" i="20"/>
  <c r="S487" i="20" s="1"/>
  <c r="R519" i="20"/>
  <c r="S519" i="20" s="1"/>
  <c r="R551" i="20"/>
  <c r="S551" i="20" s="1"/>
  <c r="R583" i="20"/>
  <c r="S583" i="20" s="1"/>
  <c r="R615" i="20"/>
  <c r="S615" i="20" s="1"/>
  <c r="R647" i="20"/>
  <c r="S647" i="20" s="1"/>
  <c r="R679" i="20"/>
  <c r="S679" i="20" s="1"/>
  <c r="R711" i="20"/>
  <c r="S711" i="20" s="1"/>
  <c r="R743" i="20"/>
  <c r="S743" i="20" s="1"/>
  <c r="R775" i="20"/>
  <c r="S775" i="20" s="1"/>
  <c r="R811" i="20"/>
  <c r="S811" i="20" s="1"/>
  <c r="R843" i="20"/>
  <c r="S843" i="20" s="1"/>
  <c r="R875" i="20"/>
  <c r="S875" i="20" s="1"/>
  <c r="R903" i="20"/>
  <c r="S903" i="20" s="1"/>
  <c r="R939" i="20"/>
  <c r="S939" i="20" s="1"/>
  <c r="R971" i="20"/>
  <c r="S971" i="20" s="1"/>
  <c r="R308" i="20"/>
  <c r="S308" i="20" s="1"/>
  <c r="R348" i="20"/>
  <c r="S348" i="20" s="1"/>
  <c r="R380" i="20"/>
  <c r="S380" i="20" s="1"/>
  <c r="R412" i="20"/>
  <c r="S412" i="20" s="1"/>
  <c r="R448" i="20"/>
  <c r="S448" i="20" s="1"/>
  <c r="R480" i="20"/>
  <c r="S480" i="20" s="1"/>
  <c r="R512" i="20"/>
  <c r="S512" i="20" s="1"/>
  <c r="R544" i="20"/>
  <c r="S544" i="20" s="1"/>
  <c r="R576" i="20"/>
  <c r="S576" i="20" s="1"/>
  <c r="R612" i="20"/>
  <c r="S612" i="20" s="1"/>
  <c r="R644" i="20"/>
  <c r="S644" i="20" s="1"/>
  <c r="R680" i="20"/>
  <c r="S680" i="20" s="1"/>
  <c r="R712" i="20"/>
  <c r="S712" i="20" s="1"/>
  <c r="R744" i="20"/>
  <c r="S744" i="20" s="1"/>
  <c r="R780" i="20"/>
  <c r="S780" i="20" s="1"/>
  <c r="R812" i="20"/>
  <c r="S812" i="20" s="1"/>
  <c r="R844" i="20"/>
  <c r="S844" i="20" s="1"/>
  <c r="R876" i="20"/>
  <c r="S876" i="20" s="1"/>
  <c r="R908" i="20"/>
  <c r="S908" i="20" s="1"/>
  <c r="R940" i="20"/>
  <c r="S940" i="20" s="1"/>
  <c r="R976" i="20"/>
  <c r="S976" i="20" s="1"/>
  <c r="R305" i="20"/>
  <c r="S305" i="20" s="1"/>
  <c r="R321" i="20"/>
  <c r="S321" i="20" s="1"/>
  <c r="R337" i="20"/>
  <c r="S337" i="20" s="1"/>
  <c r="R353" i="20"/>
  <c r="S353" i="20" s="1"/>
  <c r="R369" i="20"/>
  <c r="S369" i="20" s="1"/>
  <c r="R385" i="20"/>
  <c r="S385" i="20" s="1"/>
  <c r="R401" i="20"/>
  <c r="S401" i="20" s="1"/>
  <c r="R417" i="20"/>
  <c r="S417" i="20" s="1"/>
  <c r="R433" i="20"/>
  <c r="S433" i="20" s="1"/>
  <c r="R449" i="20"/>
  <c r="S449" i="20" s="1"/>
  <c r="R465" i="20"/>
  <c r="S465" i="20" s="1"/>
  <c r="R481" i="20"/>
  <c r="S481" i="20" s="1"/>
  <c r="R497" i="20"/>
  <c r="S497" i="20" s="1"/>
  <c r="R513" i="20"/>
  <c r="S513" i="20" s="1"/>
  <c r="R529" i="20"/>
  <c r="S529" i="20" s="1"/>
  <c r="R545" i="20"/>
  <c r="S545" i="20" s="1"/>
  <c r="R561" i="20"/>
  <c r="S561" i="20" s="1"/>
  <c r="R577" i="20"/>
  <c r="S577" i="20" s="1"/>
  <c r="R593" i="20"/>
  <c r="S593" i="20" s="1"/>
  <c r="R609" i="20"/>
  <c r="S609" i="20" s="1"/>
  <c r="R625" i="20"/>
  <c r="S625" i="20" s="1"/>
  <c r="R641" i="20"/>
  <c r="S641" i="20" s="1"/>
  <c r="R657" i="20"/>
  <c r="S657" i="20" s="1"/>
  <c r="R673" i="20"/>
  <c r="S673" i="20" s="1"/>
  <c r="R689" i="20"/>
  <c r="S689" i="20" s="1"/>
  <c r="R705" i="20"/>
  <c r="S705" i="20" s="1"/>
  <c r="R721" i="20"/>
  <c r="S721" i="20" s="1"/>
  <c r="R737" i="20"/>
  <c r="S737" i="20" s="1"/>
  <c r="R753" i="20"/>
  <c r="S753" i="20" s="1"/>
  <c r="R769" i="20"/>
  <c r="S769" i="20" s="1"/>
  <c r="R785" i="20"/>
  <c r="S785" i="20" s="1"/>
  <c r="R801" i="20"/>
  <c r="S801" i="20" s="1"/>
  <c r="R817" i="20"/>
  <c r="S817" i="20" s="1"/>
  <c r="R833" i="20"/>
  <c r="S833" i="20" s="1"/>
  <c r="R849" i="20"/>
  <c r="S849" i="20" s="1"/>
  <c r="R865" i="20"/>
  <c r="S865" i="20" s="1"/>
  <c r="R881" i="20"/>
  <c r="S881" i="20" s="1"/>
  <c r="R897" i="20"/>
  <c r="S897" i="20" s="1"/>
  <c r="R913" i="20"/>
  <c r="S913" i="20" s="1"/>
  <c r="R929" i="20"/>
  <c r="S929" i="20" s="1"/>
  <c r="R945" i="20"/>
  <c r="S945" i="20" s="1"/>
  <c r="R961" i="20"/>
  <c r="S961" i="20" s="1"/>
  <c r="R977" i="20"/>
  <c r="S977" i="20" s="1"/>
  <c r="R993" i="20"/>
  <c r="S993" i="20" s="1"/>
  <c r="R319" i="20"/>
  <c r="S319" i="20" s="1"/>
  <c r="R347" i="20"/>
  <c r="S347" i="20" s="1"/>
  <c r="R379" i="20"/>
  <c r="S379" i="20" s="1"/>
  <c r="R407" i="20"/>
  <c r="S407" i="20" s="1"/>
  <c r="R439" i="20"/>
  <c r="S439" i="20" s="1"/>
  <c r="R467" i="20"/>
  <c r="S467" i="20" s="1"/>
  <c r="R499" i="20"/>
  <c r="S499" i="20" s="1"/>
  <c r="R531" i="20"/>
  <c r="S531" i="20" s="1"/>
  <c r="R563" i="20"/>
  <c r="S563" i="20" s="1"/>
  <c r="R595" i="20"/>
  <c r="S595" i="20" s="1"/>
  <c r="R627" i="20"/>
  <c r="S627" i="20" s="1"/>
  <c r="R659" i="20"/>
  <c r="S659" i="20" s="1"/>
  <c r="R691" i="20"/>
  <c r="S691" i="20" s="1"/>
  <c r="R727" i="20"/>
  <c r="S727" i="20" s="1"/>
  <c r="R755" i="20"/>
  <c r="S755" i="20" s="1"/>
  <c r="R787" i="20"/>
  <c r="S787" i="20" s="1"/>
  <c r="R815" i="20"/>
  <c r="S815" i="20" s="1"/>
  <c r="R847" i="20"/>
  <c r="S847" i="20" s="1"/>
  <c r="R879" i="20"/>
  <c r="S879" i="20" s="1"/>
  <c r="R911" i="20"/>
  <c r="S911" i="20" s="1"/>
  <c r="R943" i="20"/>
  <c r="S943" i="20" s="1"/>
  <c r="R975" i="20"/>
  <c r="S975" i="20" s="1"/>
  <c r="R304" i="20"/>
  <c r="S304" i="20" s="1"/>
  <c r="R328" i="20"/>
  <c r="S328" i="20" s="1"/>
  <c r="R360" i="20"/>
  <c r="S360" i="20" s="1"/>
  <c r="R392" i="20"/>
  <c r="S392" i="20" s="1"/>
  <c r="R424" i="20"/>
  <c r="S424" i="20" s="1"/>
  <c r="R452" i="20"/>
  <c r="S452" i="20" s="1"/>
  <c r="R484" i="20"/>
  <c r="S484" i="20" s="1"/>
  <c r="R516" i="20"/>
  <c r="S516" i="20" s="1"/>
  <c r="R548" i="20"/>
  <c r="S548" i="20" s="1"/>
  <c r="R580" i="20"/>
  <c r="S580" i="20" s="1"/>
  <c r="R608" i="20"/>
  <c r="S608" i="20" s="1"/>
  <c r="R640" i="20"/>
  <c r="S640" i="20" s="1"/>
  <c r="R668" i="20"/>
  <c r="S668" i="20" s="1"/>
  <c r="R700" i="20"/>
  <c r="S700" i="20" s="1"/>
  <c r="R732" i="20"/>
  <c r="S732" i="20" s="1"/>
  <c r="R760" i="20"/>
  <c r="S760" i="20" s="1"/>
  <c r="R792" i="20"/>
  <c r="S792" i="20" s="1"/>
  <c r="R824" i="20"/>
  <c r="S824" i="20" s="1"/>
  <c r="R856" i="20"/>
  <c r="S856" i="20" s="1"/>
  <c r="R888" i="20"/>
  <c r="S888" i="20" s="1"/>
  <c r="R920" i="20"/>
  <c r="S920" i="20" s="1"/>
  <c r="R948" i="20"/>
  <c r="S948" i="20" s="1"/>
  <c r="R980" i="20"/>
  <c r="S980" i="20" s="1"/>
  <c r="R310" i="20"/>
  <c r="S310" i="20" s="1"/>
  <c r="R326" i="20"/>
  <c r="S326" i="20" s="1"/>
  <c r="R342" i="20"/>
  <c r="S342" i="20" s="1"/>
  <c r="R358" i="20"/>
  <c r="S358" i="20" s="1"/>
  <c r="R374" i="20"/>
  <c r="S374" i="20" s="1"/>
  <c r="R390" i="20"/>
  <c r="S390" i="20" s="1"/>
  <c r="R406" i="20"/>
  <c r="S406" i="20" s="1"/>
  <c r="R422" i="20"/>
  <c r="S422" i="20" s="1"/>
  <c r="R438" i="20"/>
  <c r="S438" i="20" s="1"/>
  <c r="R454" i="20"/>
  <c r="S454" i="20" s="1"/>
  <c r="R470" i="20"/>
  <c r="S470" i="20" s="1"/>
  <c r="R486" i="20"/>
  <c r="S486" i="20" s="1"/>
  <c r="R502" i="20"/>
  <c r="S502" i="20" s="1"/>
  <c r="R518" i="20"/>
  <c r="S518" i="20" s="1"/>
  <c r="R538" i="20"/>
  <c r="S538" i="20" s="1"/>
  <c r="R554" i="20"/>
  <c r="S554" i="20" s="1"/>
  <c r="R570" i="20"/>
  <c r="S570" i="20" s="1"/>
  <c r="R586" i="20"/>
  <c r="S586" i="20" s="1"/>
  <c r="R606" i="20"/>
  <c r="S606" i="20" s="1"/>
  <c r="R622" i="20"/>
  <c r="S622" i="20" s="1"/>
  <c r="R638" i="20"/>
  <c r="S638" i="20" s="1"/>
  <c r="R654" i="20"/>
  <c r="S654" i="20" s="1"/>
  <c r="R670" i="20"/>
  <c r="S670" i="20" s="1"/>
  <c r="R686" i="20"/>
  <c r="S686" i="20" s="1"/>
  <c r="R702" i="20"/>
  <c r="S702" i="20" s="1"/>
  <c r="R718" i="20"/>
  <c r="S718" i="20" s="1"/>
  <c r="R738" i="20"/>
  <c r="S738" i="20" s="1"/>
  <c r="R754" i="20"/>
  <c r="S754" i="20" s="1"/>
  <c r="R770" i="20"/>
  <c r="S770" i="20" s="1"/>
  <c r="R786" i="20"/>
  <c r="S786" i="20" s="1"/>
  <c r="R802" i="20"/>
  <c r="S802" i="20" s="1"/>
  <c r="R818" i="20"/>
  <c r="S818" i="20" s="1"/>
  <c r="R834" i="20"/>
  <c r="S834" i="20" s="1"/>
  <c r="R850" i="20"/>
  <c r="S850" i="20" s="1"/>
  <c r="R866" i="20"/>
  <c r="S866" i="20" s="1"/>
  <c r="R882" i="20"/>
  <c r="S882" i="20" s="1"/>
  <c r="R898" i="20"/>
  <c r="S898" i="20" s="1"/>
  <c r="R914" i="20"/>
  <c r="S914" i="20" s="1"/>
  <c r="R930" i="20"/>
  <c r="S930" i="20" s="1"/>
  <c r="R946" i="20"/>
  <c r="S946" i="20" s="1"/>
  <c r="R962" i="20"/>
  <c r="S962" i="20" s="1"/>
  <c r="R978" i="20"/>
  <c r="S978" i="20" s="1"/>
  <c r="R994" i="20"/>
  <c r="S994" i="20" s="1"/>
  <c r="R323" i="20"/>
  <c r="S323" i="20" s="1"/>
  <c r="R359" i="20"/>
  <c r="S359" i="20" s="1"/>
  <c r="R391" i="20"/>
  <c r="S391" i="20" s="1"/>
  <c r="R427" i="20"/>
  <c r="S427" i="20" s="1"/>
  <c r="R459" i="20"/>
  <c r="S459" i="20" s="1"/>
  <c r="R495" i="20"/>
  <c r="S495" i="20" s="1"/>
  <c r="R527" i="20"/>
  <c r="S527" i="20" s="1"/>
  <c r="R559" i="20"/>
  <c r="S559" i="20" s="1"/>
  <c r="R591" i="20"/>
  <c r="S591" i="20" s="1"/>
  <c r="R623" i="20"/>
  <c r="S623" i="20" s="1"/>
  <c r="R655" i="20"/>
  <c r="S655" i="20" s="1"/>
  <c r="R687" i="20"/>
  <c r="S687" i="20" s="1"/>
  <c r="R715" i="20"/>
  <c r="S715" i="20" s="1"/>
  <c r="R751" i="20"/>
  <c r="S751" i="20" s="1"/>
  <c r="R783" i="20"/>
  <c r="S783" i="20" s="1"/>
  <c r="R819" i="20"/>
  <c r="S819" i="20" s="1"/>
  <c r="R851" i="20"/>
  <c r="S851" i="20" s="1"/>
  <c r="R883" i="20"/>
  <c r="S883" i="20" s="1"/>
  <c r="R915" i="20"/>
  <c r="S915" i="20" s="1"/>
  <c r="R947" i="20"/>
  <c r="S947" i="20" s="1"/>
  <c r="R979" i="20"/>
  <c r="S979" i="20" s="1"/>
  <c r="R320" i="20"/>
  <c r="S320" i="20" s="1"/>
  <c r="R356" i="20"/>
  <c r="S356" i="20" s="1"/>
  <c r="R388" i="20"/>
  <c r="S388" i="20" s="1"/>
  <c r="R420" i="20"/>
  <c r="S420" i="20" s="1"/>
  <c r="R456" i="20"/>
  <c r="S456" i="20" s="1"/>
  <c r="R488" i="20"/>
  <c r="S488" i="20" s="1"/>
  <c r="R520" i="20"/>
  <c r="S520" i="20" s="1"/>
  <c r="R552" i="20"/>
  <c r="S552" i="20" s="1"/>
  <c r="R584" i="20"/>
  <c r="S584" i="20" s="1"/>
  <c r="R620" i="20"/>
  <c r="S620" i="20" s="1"/>
  <c r="R652" i="20"/>
  <c r="S652" i="20" s="1"/>
  <c r="R688" i="20"/>
  <c r="S688" i="20" s="1"/>
  <c r="R720" i="20"/>
  <c r="S720" i="20" s="1"/>
  <c r="R752" i="20"/>
  <c r="S752" i="20" s="1"/>
  <c r="R788" i="20"/>
  <c r="S788" i="20" s="1"/>
  <c r="R820" i="20"/>
  <c r="S820" i="20" s="1"/>
  <c r="R852" i="20"/>
  <c r="S852" i="20" s="1"/>
  <c r="R884" i="20"/>
  <c r="S884" i="20" s="1"/>
  <c r="R916" i="20"/>
  <c r="S916" i="20" s="1"/>
  <c r="R952" i="20"/>
  <c r="S952" i="20" s="1"/>
  <c r="R984" i="20"/>
  <c r="S984" i="20" s="1"/>
  <c r="B3" i="27"/>
  <c r="C3" i="20"/>
  <c r="F99" i="27" l="1"/>
  <c r="B3" i="25"/>
  <c r="H8" i="12"/>
  <c r="J8" i="12" s="1"/>
  <c r="D8" i="12"/>
  <c r="B3" i="12"/>
  <c r="B3" i="3"/>
  <c r="C9" i="1"/>
  <c r="F96" i="27" l="1"/>
  <c r="F98" i="27"/>
  <c r="F100" i="27" s="1"/>
  <c r="L34" i="31" s="1"/>
  <c r="F101" i="27" l="1"/>
  <c r="F102" i="27"/>
  <c r="F97" i="27"/>
  <c r="F95" i="27"/>
  <c r="AA11" i="32" l="1"/>
  <c r="S11" i="32"/>
  <c r="J11" i="32"/>
  <c r="Z11" i="32"/>
  <c r="Y11" i="32"/>
  <c r="X11" i="32"/>
  <c r="W11" i="32"/>
  <c r="Q11" i="32"/>
  <c r="P11" i="32"/>
  <c r="T11" i="32"/>
  <c r="N11" i="32"/>
  <c r="I11" i="32"/>
  <c r="V11" i="32"/>
  <c r="O11" i="32"/>
  <c r="L11" i="32"/>
  <c r="AB11" i="32"/>
  <c r="R11" i="32"/>
  <c r="M11" i="32"/>
  <c r="K11" i="32"/>
  <c r="H11" i="32"/>
  <c r="U1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PEROT Dimitri (Stagiaire)</author>
  </authors>
  <commentList>
    <comment ref="Q6" authorId="0" shapeId="0" xr:uid="{00000000-0006-0000-0000-000001000000}">
      <text>
        <r>
          <rPr>
            <sz val="10"/>
            <color indexed="81"/>
            <rFont val="Tahoma"/>
            <family val="2"/>
          </rPr>
          <t>Ci-dessous une liste des types de déchets les plus fréquemment triés sur chantier.
Possibilité de supprimer et d'ajouter d'autres types de déchets.</t>
        </r>
      </text>
    </comment>
    <comment ref="R6" authorId="0" shapeId="0" xr:uid="{00000000-0006-0000-0000-000002000000}">
      <text>
        <r>
          <rPr>
            <sz val="10"/>
            <color indexed="81"/>
            <rFont val="Tahoma"/>
            <family val="2"/>
          </rPr>
          <t>Associer un code déchet à chaque nouveau type de déchet ajouté</t>
        </r>
      </text>
    </comment>
    <comment ref="U6" authorId="0" shapeId="0" xr:uid="{00000000-0006-0000-0000-000003000000}">
      <text>
        <r>
          <rPr>
            <sz val="10"/>
            <color indexed="81"/>
            <rFont val="Tahoma"/>
            <family val="2"/>
          </rPr>
          <t>Ci-dessous une liste des types de déchets les plus fréquemment triés sur chantier.
Possibilité de supprimer et d'ajouter d'autres types de déchets.</t>
        </r>
      </text>
    </comment>
    <comment ref="V6" authorId="0" shapeId="0" xr:uid="{00000000-0006-0000-0000-000004000000}">
      <text>
        <r>
          <rPr>
            <sz val="10"/>
            <color indexed="81"/>
            <rFont val="Tahoma"/>
            <family val="2"/>
          </rPr>
          <t>Associer un code déchet à chaque nouveau type de déchet ajouté</t>
        </r>
      </text>
    </comment>
    <comment ref="Y6" authorId="0" shapeId="0" xr:uid="{00000000-0006-0000-0000-000005000000}">
      <text>
        <r>
          <rPr>
            <sz val="10"/>
            <color indexed="81"/>
            <rFont val="Tahoma"/>
            <family val="2"/>
          </rPr>
          <t>Ci-dessous une liste des types de déchets les plus fréquemment triés sur chantier.
Possibilité de supprimer et d'ajouter d'autres types de déchets.</t>
        </r>
      </text>
    </comment>
    <comment ref="Z6" authorId="0" shapeId="0" xr:uid="{00000000-0006-0000-0000-000006000000}">
      <text>
        <r>
          <rPr>
            <sz val="10"/>
            <color indexed="81"/>
            <rFont val="Tahoma"/>
            <family val="2"/>
          </rPr>
          <t>Associer un code déchet à chaque nouveau type de déchet ajouté</t>
        </r>
      </text>
    </comment>
    <comment ref="C20" authorId="0" shapeId="0" xr:uid="{00000000-0006-0000-0000-000007000000}">
      <text>
        <r>
          <rPr>
            <sz val="9"/>
            <color indexed="81"/>
            <rFont val="Tahoma"/>
            <family val="2"/>
          </rPr>
          <t>Entrer les transporteurs des déchets du chantier</t>
        </r>
      </text>
    </comment>
    <comment ref="G20" authorId="0" shapeId="0" xr:uid="{00000000-0006-0000-0000-000008000000}">
      <text>
        <r>
          <rPr>
            <sz val="9"/>
            <color indexed="81"/>
            <rFont val="Tahoma"/>
            <family val="2"/>
          </rPr>
          <t>Entrer les installations de transit des déchets</t>
        </r>
      </text>
    </comment>
    <comment ref="K20" authorId="0" shapeId="0" xr:uid="{00000000-0006-0000-0000-000009000000}">
      <text>
        <r>
          <rPr>
            <sz val="9"/>
            <color indexed="81"/>
            <rFont val="Tahoma"/>
            <family val="2"/>
          </rPr>
          <t>Entrer les destinataires finaux des déchets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PEROT Dimitri (Stagiaire)</author>
    <author>SARTON Marc</author>
  </authors>
  <commentList>
    <comment ref="D7" authorId="0" shapeId="0" xr:uid="{00000000-0006-0000-0100-000001000000}">
      <text>
        <r>
          <rPr>
            <sz val="10"/>
            <color indexed="81"/>
            <rFont val="Tahoma"/>
            <family val="2"/>
          </rPr>
          <t>Choisir les types de déchets dans les listes déroulantes</t>
        </r>
      </text>
    </comment>
    <comment ref="I7" authorId="1" shapeId="0" xr:uid="{00000000-0006-0000-0100-000002000000}">
      <text>
        <r>
          <rPr>
            <b/>
            <sz val="9"/>
            <color indexed="81"/>
            <rFont val="Tahoma"/>
            <family val="2"/>
          </rPr>
          <t>SARTON Marc:</t>
        </r>
        <r>
          <rPr>
            <sz val="9"/>
            <color indexed="81"/>
            <rFont val="Tahoma"/>
            <family val="2"/>
          </rPr>
          <t xml:space="preserve">
A remplir au retour de la facture, pour vérification</t>
        </r>
      </text>
    </comment>
    <comment ref="K7" authorId="0" shapeId="0" xr:uid="{00000000-0006-0000-0100-000003000000}">
      <text>
        <r>
          <rPr>
            <sz val="9"/>
            <color indexed="81"/>
            <rFont val="Tahoma"/>
            <family val="2"/>
          </rPr>
          <t>Choisir un transporteur dans la liste déroulante.
Pour ajouter un autre transporteur revenir au paramétrage du registre.</t>
        </r>
      </text>
    </comment>
    <comment ref="L7" authorId="0" shapeId="0" xr:uid="{00000000-0006-0000-0100-000004000000}">
      <text>
        <r>
          <rPr>
            <sz val="9"/>
            <color indexed="81"/>
            <rFont val="Tahoma"/>
            <family val="2"/>
          </rPr>
          <t>Choisir une installation de transit dans la liste déroulante.
Pour ajouter une autre installation de transit, revenir au paramétrage du registre.</t>
        </r>
      </text>
    </comment>
    <comment ref="M7" authorId="0" shapeId="0" xr:uid="{00000000-0006-0000-0100-000005000000}">
      <text>
        <r>
          <rPr>
            <sz val="9"/>
            <color indexed="81"/>
            <rFont val="Tahoma"/>
            <family val="2"/>
          </rPr>
          <t>Choisir un destinataire final dans la liste déroulante.
Pour ajouter un autre destinataire final, revenir au paramétrage du registre.</t>
        </r>
      </text>
    </comment>
    <comment ref="Q7" authorId="0" shapeId="0" xr:uid="{00000000-0006-0000-0100-000006000000}">
      <text>
        <r>
          <rPr>
            <sz val="9"/>
            <color indexed="81"/>
            <rFont val="Tahoma"/>
            <family val="2"/>
          </rPr>
          <t>Pour :
- une valorisation matière : entrer le % de valorisation du déchet dans la cellule
- une valorisation énergétique : % de valo = 100 %
- un enfouissement : % de valo =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SARTON Marc</author>
  </authors>
  <commentList>
    <comment ref="E14" authorId="0" shapeId="0" xr:uid="{00000000-0006-0000-0700-000001000000}">
      <text>
        <r>
          <rPr>
            <b/>
            <sz val="9"/>
            <color indexed="81"/>
            <rFont val="Tahoma"/>
            <family val="2"/>
          </rPr>
          <t>Choisissez dans la liste</t>
        </r>
      </text>
    </comment>
  </commentList>
</comments>
</file>

<file path=xl/sharedStrings.xml><?xml version="1.0" encoding="utf-8"?>
<sst xmlns="http://schemas.openxmlformats.org/spreadsheetml/2006/main" count="1487" uniqueCount="1361">
  <si>
    <t>Consommations cantonnements (kWh)</t>
  </si>
  <si>
    <t>Relevé compteur Cantonnements (kWh)</t>
  </si>
  <si>
    <t>Objectif fixé 
chantier</t>
  </si>
  <si>
    <t>Objectif fixé
cantonnements</t>
  </si>
  <si>
    <t>Consommations chantier (m3)</t>
  </si>
  <si>
    <t>Relevé compteur Cantonnements (m3)</t>
  </si>
  <si>
    <t>Consommations cantonnements (m3)</t>
  </si>
  <si>
    <t>Objectif fixé chantier</t>
  </si>
  <si>
    <t>Effectif</t>
  </si>
  <si>
    <t>Consommation par personne</t>
  </si>
  <si>
    <t>Date d'enlèvement</t>
  </si>
  <si>
    <t>Bois</t>
  </si>
  <si>
    <t>Transporteur</t>
  </si>
  <si>
    <t>Quantité (m3)</t>
  </si>
  <si>
    <t>Type de déchet</t>
  </si>
  <si>
    <t>Quantité valorisée (t)</t>
  </si>
  <si>
    <t>Destinataire final</t>
  </si>
  <si>
    <t>Taux de valorisation (%)</t>
  </si>
  <si>
    <t>CLASSIFICATION DES DECHETS - Annexe II de l'article R. 541-8</t>
  </si>
  <si>
    <t>Dispositions générales</t>
  </si>
  <si>
    <t>1. La présente liste est non exhaustive et sera réexaminée périodiquement.</t>
  </si>
  <si>
    <t>2. L'inscription sur la liste ne signifie pas que la matière ou l'objet en question soit un déchet dans tous les cas. L'inscription ne vaut que si la matière ou l'objet répond à la définition du terme " déchet " figurant à l'article L. 541-1 du code de l'environnement.</t>
  </si>
  <si>
    <t>3. Les différents types de déchets figurant sur la liste sont définis de manière complète par le code à six chiffres pour les rubriques de déchets et par les codes à deux ou quatre chiffres pour les titres des chapitres et sections. Pour trouver la rubrique de classement d'un déchet dans la liste, il faut dès lors procéder par étapes de la manière suivante :</t>
  </si>
  <si>
    <t>Repérer la source produisant le déchet dans les chapitres 01 à 12 ou 17 à 20 et repérer ensuite le code à six chiffres approprié (à l'exception des codes de ces chapitres se terminant par 99). Une installation spécifique peut devoir classer ses activités dans plusieurs chapitres. Par exemple, une usine de voitures peut produire des déchets relevant des chapitres 12 (Déchets provenant de la mise en forme et du traitement de surface des métaux), 11 (Déchets inorganiques contenant des métaux, provenant du traitement et du revêtement des métaux) et 08 (Déchets provenant de l'utilisation de produits de revêtement), car les différents chapitres correspondent aux différentes étapes du processus de production.</t>
  </si>
  <si>
    <t>Remarque : les déchets d'emballages collectés séparément (y compris les mélanges de différents matériaux d'emballage) sont classés à la section 15 01 et non 20 01.</t>
  </si>
  <si>
    <t>Si aucun code approprié de déchets ne peut être trouvé dans les chapitres 01 à 12 ou 17 à 20, on examine ensuite si un des chapitres 13, 14 ou 15 convient pour classer le déchet.</t>
  </si>
  <si>
    <t>Si aucun de ces codes de déchets ne s'applique, le classement du déchet doit se faire dans le chapitre 16.</t>
  </si>
  <si>
    <t>Si le déchet ne relève pas non plus du chapitre 16, on le classe sous la rubrique dont le code se termine par 99 (déchets non spécifiés ailleurs) dans le chapitre de la liste correspondant à l'activité repérée à la première étape.</t>
  </si>
  <si>
    <t>4. Aux fins des articles R. 541-7 à R. 541-10, on entend par " substance dangereuse " une substance classée comme telle par arrêté pris en application de l'article R. 231-51 du code du travail ; par " métal lourd ", on entend tout composé d'antimoine, d'arsenic, de cadmium, de chrome (VI), de cuivre, de plomb, de mercure, de nickel, de sélénium, de tellure, de thallium et d'étain ainsi que ces matériaux sous forme métallique, pour autant qu'ils soient classés comme substances dangereuses.</t>
  </si>
  <si>
    <t>5. Si des déchets sont indiqués comme dangereux par une mention spécifique ou générale de substances dangereuses, ces déchets ne sont dangereux que si ces substances sont présentes dans des concentrations (pourcentage en poids) suffisantes pour que les déchets présentent une ou plusieurs des propriétés énumérées à l'annexe I de l'article R. 541-8.</t>
  </si>
  <si>
    <t>6. Les déchets classés comme dangereux sont indiqués avec un astérisque.</t>
  </si>
  <si>
    <t>Index : Chapitres de la liste</t>
  </si>
  <si>
    <t>01. Déchets provenant de l'exploration et de l'exploitation des mines et des carrières ainsi que du traitement physique et chimique des minéraux.</t>
  </si>
  <si>
    <t>02. Déchets provenant de l'agriculture, de l'horticulture, de l'aquaculture, de la sylviculture, de la chasse et de la pêche ainsi que de la préparation et de la transformation des aliments.</t>
  </si>
  <si>
    <t>03. Déchets provenant de la transformation du bois et de la production de panneaux et de meubles, de pâte à papier, de papier et de carton.</t>
  </si>
  <si>
    <t>04. Déchets provenant des industries du cuir, de la fourrure et du textile.</t>
  </si>
  <si>
    <t>05. Déchets provenant du raffinage du pétrole, de la purification du gaz naturel et du traitement pyrolytique du charbon.</t>
  </si>
  <si>
    <t>06. Déchets des procédés de la chimie minérale.</t>
  </si>
  <si>
    <t>07. Déchets des procédés de la chimie organique.</t>
  </si>
  <si>
    <t>08. Déchets provenant de la fabrication, de la formulation, de la distribution et de l'utilisation (FFDU) de produits de revêtement (peintures, vernis et émaux vitrifiés), mastics et encres d'impression.</t>
  </si>
  <si>
    <t>09. Déchets provenant de l'industrie photographique.</t>
  </si>
  <si>
    <t>10. Déchets provenant de procédés thermiques.</t>
  </si>
  <si>
    <t>11. Déchets provenant du traitement chimique de surface et du revêtement des métaux et autres matériaux, et de l'hydrométallurgie des métaux non ferreux.</t>
  </si>
  <si>
    <t>12. Déchets provenant de la mise en forme et du traitement physique et mécanique de surface des métaux et matières plastiques.</t>
  </si>
  <si>
    <t>13. Huiles et combustibles liquides usagés (sauf huiles alimentaires et huiles figurant aux chapitres 05, 12 et 19).</t>
  </si>
  <si>
    <t>14. Déchets de solvants organiques, d'agents réfrigérants et propulseurs (sauf chapitres 07 et 08).</t>
  </si>
  <si>
    <t>15. Emballages et déchets d'emballages, absorbants, chiffons d'essuyage, matériaux filtrants et vêtements de protection non spécifiés ailleurs.</t>
  </si>
  <si>
    <t>16. Déchets non décrits ailleurs dans la liste.</t>
  </si>
  <si>
    <t>17. Déchets de construction et de démolition (y compris déblais provenant de sites contaminés).</t>
  </si>
  <si>
    <t>18. Déchets provenant des soins médicaux ou vétérinaires et/ou de la recherche associée (sauf déchets de cuisine et de restauration ne provenant pas directement des soins médicaux).</t>
  </si>
  <si>
    <t>19. Déchets provenant des installations de gestion des déchets, des stations d'épuration des eaux usées hors site et de la préparation d'eau destinée à la consommation humaine et d'eau à usage industriel.</t>
  </si>
  <si>
    <t>20. Déchets municipaux (déchets ménagers et déchets assimilés provenant des commerces, des industries et des administrations) y compris les fractions collectées séparément.</t>
  </si>
  <si>
    <t>N° RUBRIQUE DÉCHETS</t>
  </si>
  <si>
    <t>01 DÉCHETS PROVENANT DE L'EXPLORATION ET DE L'EXPLOITATION DES MINES ET DES CARRIÈRES AINSI QUE DU TRAITEMENT PHYSIQUE ET CHIMIQUE DES MINÉRAUX</t>
  </si>
  <si>
    <t>01 01 Déchets provenant de l'extraction des minéraux.</t>
  </si>
  <si>
    <t>01 01 01 Déchets provenant de l'extraction des minéraux métallifères.</t>
  </si>
  <si>
    <t>01 01 02 Déchets provenant de l'extraction des minéraux non métallifères.</t>
  </si>
  <si>
    <t>01 03 Déchets provenant de la transformation physique et chimique des minéraux métallifères.</t>
  </si>
  <si>
    <t>01 03 04* Stériles acidogènes provenant de la transformation du sulfure.</t>
  </si>
  <si>
    <t>01 03 05* Autres stériles contenant des substances dangereuses.</t>
  </si>
  <si>
    <t>01 03 06 Stériles autres que ceux visés aux rubriques 01 03 04 et 01 03 05.</t>
  </si>
  <si>
    <t>01 03 07* Autres déchets contenant des substances dangereuses provenant de la transformation physique et chimique des minéraux métallifères.</t>
  </si>
  <si>
    <t>01 03 08 Déchets de poussières et de poudres autres que ceux visés à la rubrique 01 03 07.</t>
  </si>
  <si>
    <t>01 03 09 Boues rouges issues de la production d'alumine autres que celles visées à la rubrique 01 03 07.</t>
  </si>
  <si>
    <t>01 03 99 Déchets non spécifiés ailleurs.</t>
  </si>
  <si>
    <t>01 04 Déchets provenant de la transformation physique et chimique des minéraux non métallifères.</t>
  </si>
  <si>
    <t>01 04 07* Déchets contenant des substances dangereuses provenant de la transformation physique et chimique des minéraux non métallifères.</t>
  </si>
  <si>
    <t>01 04 08 Déchets de graviers et débris de pierres autres que ceux visés à la rubrique 01 04 07.</t>
  </si>
  <si>
    <t>01 04 09 Déchets de sable et d'argile.</t>
  </si>
  <si>
    <t>01 04 10 Déchets de poussières et de poudres autres que ceux visés à la rubrique 01 04 07.</t>
  </si>
  <si>
    <t>01 04 11 Déchets de la transformation de la potasse et des sels minéraux autres que ceux visés à la rubrique 01 04 07.</t>
  </si>
  <si>
    <t>01 04 12 Stériles et autres déchets provenant du lavage et du nettoyage des minéraux, autres que ceux visés aux rubriques 01 04 07 et 01 04 11.</t>
  </si>
  <si>
    <t>01 04 13 Déchets provenant de la taille et du sciage des pierres autres que ceux visés à la rubrique 01 04 07.</t>
  </si>
  <si>
    <t>01 04 99 Déchets non spécifiés ailleurs.</t>
  </si>
  <si>
    <t>01 05 Boues de forage et autres déchets de forage.</t>
  </si>
  <si>
    <t>01 05 04 Boues et autres déchets de forage contenant de l'eau douce.</t>
  </si>
  <si>
    <t>01 05 05* Boues et autres déchets de forage contenant des hydrocarbures.</t>
  </si>
  <si>
    <t>01 05 06* Boues et autres déchets de forage contenant des substances dangereuses.</t>
  </si>
  <si>
    <t>01 05 07 Boues et autres déchets de forage contenant des sels de baryum, autres que ceux visés aux rubriques 01 05 05 et 01 05 06.</t>
  </si>
  <si>
    <t>01 05 08 Boues et autres déchets de forage contenant des chlorures, autres que ceux visés aux rubriques 01 05 05 et 01 05 06.</t>
  </si>
  <si>
    <t>01 05 99 Déchets non spécifiés ailleurs.</t>
  </si>
  <si>
    <t>02 DÉCHETS PROVENANT DE L'AGRICULTURE, DE L'HORTICULTURE, DE L'AQUACULTURE, DE LA SYLVICULTURE,DE LA CHASSE ET DE LA PÊCHE AINSI QUE DE LA PRÉPARATION ET DE LA TRANSFORMATION DES ALIMENTS</t>
  </si>
  <si>
    <t>02 01 Déchets provenant de l'agriculture, de l'horticulture, de l'aquaculture, de la sylviculture, de la chasse et de la pêche.</t>
  </si>
  <si>
    <t>02 01 01 Boues provenant du lavage et du nettoyage.</t>
  </si>
  <si>
    <t>02 01 02 Déchets de tissus animaux.</t>
  </si>
  <si>
    <t>02 01 03 Déchets de tissus végétaux.</t>
  </si>
  <si>
    <t>02 01 04 Déchets de matières plastiques (à l'exclusion des emballages).</t>
  </si>
  <si>
    <t>02 01 06 Fèces, urine et fumier (y compris paille souillée), effluents, collectés séparément et traités hors site.</t>
  </si>
  <si>
    <t>02 01 07 Déchets provenant de la sylviculture.</t>
  </si>
  <si>
    <t>02 01 08* Déchets agrochimiques contenant des substances dangereuses.</t>
  </si>
  <si>
    <t>02 01 09 Déchets agrochimiques autres que ceux visés à la rubrique 02 01 08.</t>
  </si>
  <si>
    <t>02 01 10 Déchets métalliques.</t>
  </si>
  <si>
    <t>02 01 99 Déchets non spécifiés ailleurs.</t>
  </si>
  <si>
    <t>02 02 Déchets provenant de la préparation et de la transformation de la viande, des poissons et autres aliments d'origine animale.</t>
  </si>
  <si>
    <t>02 02 01 Boues provenant du lavage et du nettoyage.</t>
  </si>
  <si>
    <t>02 02 02 Déchets de tissus animaux.</t>
  </si>
  <si>
    <t>02 02 03 Matières impropres à la consommation ou à la transformation.</t>
  </si>
  <si>
    <t>02 02 04 Boues provenant du traitement in situ des effluents.</t>
  </si>
  <si>
    <t>02 02 99 Déchets non spécifiés ailleurs.</t>
  </si>
  <si>
    <t>02 03 Déchets provenant de la préparation et de la transformation des fruits, des légumes, des céréales, des huiles alimentaires, du cacao, du café, du thé et du tabac, de la production de conserves, de la production de levures et d'extraits de levures, de la préparation et de la fermentation de mélasses.</t>
  </si>
  <si>
    <t>02 03 01 Boues provenant du lavage, du nettoyage, de l'épluchage, de la centrifugation et de la séparation.</t>
  </si>
  <si>
    <t>02 03 02 Déchets d'agents de conservation.</t>
  </si>
  <si>
    <t>02 03 03 Déchets de l'extraction aux solvants.</t>
  </si>
  <si>
    <t>02 03 04 Matières impropres à la consommation ou à la transformation.</t>
  </si>
  <si>
    <t>02 03 05 Boues provenant du traitement in situ des effluents.</t>
  </si>
  <si>
    <t>02 03 99 Déchets non spécifiés ailleurs.</t>
  </si>
  <si>
    <t>02 04 Déchets de la transformation du sucre.</t>
  </si>
  <si>
    <t>02 04 01 Terre provenant du lavage et du nettoyage des betteraves.</t>
  </si>
  <si>
    <t>02 04 02 Carbonate de calcium déclassé.</t>
  </si>
  <si>
    <t>02 04 03 Boues provenant du traitement in situ des effluents.</t>
  </si>
  <si>
    <t>02 04 99 Déchets non spécifiés ailleurs.</t>
  </si>
  <si>
    <t>02 05 Déchets provenant de l'industrie des produits laitiers.</t>
  </si>
  <si>
    <t>02 05 01 Matières impropres à la consommation ou à la transformation.</t>
  </si>
  <si>
    <t>02 05 02 Boues provenant du traitement in situ des effluents.</t>
  </si>
  <si>
    <t>02 05 99 Déchets non spécifiés ailleurs.</t>
  </si>
  <si>
    <t>02 06 Déchets de boulangerie, pâtisserie, confiserie.</t>
  </si>
  <si>
    <t>02 06 01 Matières impropres à la consommation ou à la transformation.</t>
  </si>
  <si>
    <t>02 06 02 Déchets d'agents de conservation.</t>
  </si>
  <si>
    <t>02 06 03 Boues provenant du traitement in situ des effluents.</t>
  </si>
  <si>
    <t>02 06 99 Déchets non spécifiés ailleurs.</t>
  </si>
  <si>
    <t>02 07 Déchets provenant de la production de boissons alcooliques et non alcooliques (sauf café, thé et cacao).</t>
  </si>
  <si>
    <t>02 07 01 Déchets provenant du lavage, du nettoyage et de la réduction mécanique des matières premières.</t>
  </si>
  <si>
    <t>02 07 02 Déchets de la distillation de l'alcool.</t>
  </si>
  <si>
    <t>02 07 03 Déchets de traitements chimiques.</t>
  </si>
  <si>
    <t>02 07 04 Matières impropres à la consommation ou à la transformation.</t>
  </si>
  <si>
    <t>02 07 05 Boues provenant du traitement in situ des effluents.</t>
  </si>
  <si>
    <t>02 07 99 Déchets non spécifiés ailleurs.</t>
  </si>
  <si>
    <t>03 DÉCHETS PROVENANT DE LA TRANSFORMATION DU BOIS ET DE LA PRODUCTION DE PANNEAUX ET DE MEUBLES,DE PÂTE À PAPIER, DE PAPIER ET DE CARTON</t>
  </si>
  <si>
    <t>03 01 Déchets provenant de la transformation du bois et de la fabrication de panneaux et de meubles.</t>
  </si>
  <si>
    <t>03 01 01 Déchets d'écorce et de liège.</t>
  </si>
  <si>
    <t>03 01 04* Sciure de bois, copeaux, chutes, bois, panneaux de particules et placages contenant des substances dangereuses.</t>
  </si>
  <si>
    <t>03 01 05 Sciure de bois, copeaux, chutes, bois, panneaux de particules et placages autres que ceux visés à la rubrique 03 01 04.</t>
  </si>
  <si>
    <t>03 01 99 Déchets non spécifiés ailleurs.</t>
  </si>
  <si>
    <t>03 02 Déchets des produits de protection du bois.</t>
  </si>
  <si>
    <t>03 02 01* Composés organiques non halogénés de protection du bois.</t>
  </si>
  <si>
    <t>03 02 02* Composés organochlorés de protection du bois.</t>
  </si>
  <si>
    <t>03 02 03* Composés organométalliques de protection du bois.</t>
  </si>
  <si>
    <t>03 02 04* Composés inorganiques de protection du bois.</t>
  </si>
  <si>
    <t>03 02 05* Autres produits de protection du bois contenant des substances dangereuses.</t>
  </si>
  <si>
    <t>03 02 99 Produits de protection du bois non spécifiés ailleurs.</t>
  </si>
  <si>
    <t>03 03 Déchets provenant de la production et de la transformation de papier, de carton et de pâte à papier.</t>
  </si>
  <si>
    <t>03 03 01 Déchets d'écorce et de bois.</t>
  </si>
  <si>
    <t>03 03 02 Boues vertes (provenant de la récupération de liqueur de cuisson).</t>
  </si>
  <si>
    <t>03 03 05 Boues de désencrage provenant du recyclage du papier.</t>
  </si>
  <si>
    <t>03 03 07 Refus séparés mécaniquement provenant du recyclage de déchets de papier et de carton.</t>
  </si>
  <si>
    <t>03 03 08 Déchets provenant du tri de papier et de carton destinés au recyclage.</t>
  </si>
  <si>
    <t>03 03 09 Boues carbonatées.</t>
  </si>
  <si>
    <t>03 03 10 Refus fibreux, boues de fibres, de charge et de couchage provenant d'une séparation mécanique.</t>
  </si>
  <si>
    <t>03 03 11 Boues provenant du traitement in situ des effluents autres que celles visées à la rubrique 03 03 10.</t>
  </si>
  <si>
    <t>03 03 99 Déchets non spécifiés ailleurs</t>
  </si>
  <si>
    <t>04 DÉCHETS PROVENANT DES INDUSTRIES DU CUIR, DE LA FOURRURE ET DU TEXTILE</t>
  </si>
  <si>
    <t>04 01 Déchets provenant de l'industrie du cuir et de la fourrure.</t>
  </si>
  <si>
    <t>04 01 01 Déchets d'écharnage et refentes.</t>
  </si>
  <si>
    <t>04 01 02 Résidus de pelanage.</t>
  </si>
  <si>
    <t>04 01 03* Déchets de dégraissage contenant des solvants sans phase liquide.</t>
  </si>
  <si>
    <t>04 01 04 Liqueur de tannage contenant du chrome.</t>
  </si>
  <si>
    <t>04 01 05 Liqueur de tannage sans chrome.</t>
  </si>
  <si>
    <t>04 01 06 Boues, notamment provenant du traitement in situ des effluents, contenant du chrome.</t>
  </si>
  <si>
    <t>04 01 07 Boues, notamment provenant du traitement in situ des effluents, sans chrome.</t>
  </si>
  <si>
    <t>04 01 08 Déchets de cuir tanné (refentes sur bleu, dérayures, échantillonnages, poussières de ponçage), contenant du chrome.</t>
  </si>
  <si>
    <t>04 01 09 Déchets provenant de l'habillage et des finitions.</t>
  </si>
  <si>
    <t>04 01 99 Déchets non spécifiés ailleurs.</t>
  </si>
  <si>
    <t>04 02 Déchets de l'industrie textile.</t>
  </si>
  <si>
    <t>04 02 09 Matériaux composites (textile imprégné, élastomère, plastomère).</t>
  </si>
  <si>
    <t>04 02 10 Matières organiques issues de produits naturels (par exemple : graisse, cire).</t>
  </si>
  <si>
    <t>04 02 14* Déchets provenant des finitions contenant des solvants organiques.</t>
  </si>
  <si>
    <t>04 02 15 Déchets provenant des finitions autres que ceux visés à la rubrique 04 02 14.</t>
  </si>
  <si>
    <t>04 02 16* Teintures et pigments contenant des substances dangereuses.</t>
  </si>
  <si>
    <t>04 02 17 Teintures et pigments autres que ceux visés à la rubrique 04 02 16.</t>
  </si>
  <si>
    <t>04 02 19* Boues provenant du traitement in situ des effluents contenant des substances dangereuses.</t>
  </si>
  <si>
    <t>04 02 20 Boues provenant du traitement in situ des effluents autres que celles visées à la rubrique 04 02 19.</t>
  </si>
  <si>
    <t>04 02 21 Fibres textiles non ouvrées.</t>
  </si>
  <si>
    <t>04 02 22 Fibres textiles ouvrées.</t>
  </si>
  <si>
    <t>04 02 99 Déchets non spécifiés ailleurs.</t>
  </si>
  <si>
    <t>05 DÉCHETS PROVENANT DU RAFFINAGE DU PÉTROLE, DE LA PURIFICATION DU GAZ NATUREL ET DU TRAITEMENT PYROLYTIQUE DU CHARBON</t>
  </si>
  <si>
    <t>05 01 Déchets provenant du raffinage du pétrole.</t>
  </si>
  <si>
    <t>05 01 02* Boues de dessalage.</t>
  </si>
  <si>
    <t>05 01 03* Boues de fond de cuves.</t>
  </si>
  <si>
    <t>05 01 04* Boues d'alkyles acides.</t>
  </si>
  <si>
    <t>05 01 05* Hydrocarbures accidentellement répandus.</t>
  </si>
  <si>
    <t>05 01 06* Boues contenant des hydrocarbures provenant des opérations de maintenance de l'installation ou des équipements.</t>
  </si>
  <si>
    <t>05 01 07* Goudrons acides.</t>
  </si>
  <si>
    <t>05 01 08* Autres goudrons et bitumes.</t>
  </si>
  <si>
    <t>05 01 09* Boues provenant du traitement in situ des effluents contenant des substances dangereuses.</t>
  </si>
  <si>
    <t>05 01 10 Boues provenant du traitement in situ des effluents autres que celles visées à la rubrique 05 01 09.</t>
  </si>
  <si>
    <t>05 01 11* Déchets provenant du nettoyage d'hydrocarbures avec des bases.</t>
  </si>
  <si>
    <t>05 01 12* Hydrocarbures contenant des acides.</t>
  </si>
  <si>
    <t>05 01 13 Boues du traitement de l'eau d'alimentation des chaudières.</t>
  </si>
  <si>
    <t>05 01 14 Déchets provenant des colonnes de refroidissement.</t>
  </si>
  <si>
    <t>05 01 15* Argiles de filtration usées.</t>
  </si>
  <si>
    <t>05 01 16 Déchets contenant du soufre provenant de la désulfuration du pétrole.</t>
  </si>
  <si>
    <t>05 01 17 Mélanges bitumineux.</t>
  </si>
  <si>
    <t>05 01 99 Déchets non spécifiés ailleurs.</t>
  </si>
  <si>
    <t>05 06 Déchets provenant du traitement pyrolytique du charbon.</t>
  </si>
  <si>
    <t>05 06 01* Goudrons acides.</t>
  </si>
  <si>
    <t>05 06 03* Autres goudrons.</t>
  </si>
  <si>
    <t>05 06 04 Déchets provenant des colonnes de refroidissement.</t>
  </si>
  <si>
    <t>05 06 99 Déchets non spécifiés ailleurs.</t>
  </si>
  <si>
    <t>05 07 Déchets provenant de la purification et du transport du gaz naturel.</t>
  </si>
  <si>
    <t>05 07 01* Déchets contenant du mercure.</t>
  </si>
  <si>
    <t>05 07 02 Déchets contenant du soufre.</t>
  </si>
  <si>
    <t>05 07 99 Déchets non spécifiés ailleurs.</t>
  </si>
  <si>
    <t>06 DÉCHETS DES PROCÉDÉS DE LA CHIMIE MINÉRALE</t>
  </si>
  <si>
    <t>06 01 Déchets provenant de la fabrication, formulation, distribution et utilisation (FFDU) d'acides.</t>
  </si>
  <si>
    <t>06 01 01* Acide sulfurique et acide sulfureux.</t>
  </si>
  <si>
    <t>06 01 02* Acide chlorhydrique.</t>
  </si>
  <si>
    <t>06 01 03* Acide fluorhydrique.</t>
  </si>
  <si>
    <t>06 01 04* Acide phosphorique et acide phosphoreux.</t>
  </si>
  <si>
    <t>06 01 05* Acide nitrique et acide nitreux.</t>
  </si>
  <si>
    <t>06 01 06* Autres acides.</t>
  </si>
  <si>
    <t>06 01 99 Déchets non spécifiés ailleurs.</t>
  </si>
  <si>
    <t>06 02 Déchets provenant de la FFDU de bases.</t>
  </si>
  <si>
    <t>06 02 01* Hydroxyde de calcium.</t>
  </si>
  <si>
    <t>06 02 03* Hydroxyde d'ammonium.</t>
  </si>
  <si>
    <t>06 02 04* Hydroxyde de sodium et hydroxyde de potassium.</t>
  </si>
  <si>
    <t>06 02 05* Autres bases.</t>
  </si>
  <si>
    <t>06 02 99 Déchets non spécifiés ailleurs.</t>
  </si>
  <si>
    <t>06 03 Déchets provenant de la FFDU de sels et leurs solutions et d'oxydes métalliques.</t>
  </si>
  <si>
    <t>06 03 11* Sels solides et solutions contenant des cyanures.</t>
  </si>
  <si>
    <t>06 03 13* Sels solides et solutions contenant des métaux lourds.</t>
  </si>
  <si>
    <t>06 03 14 Sels solides et solutions autres que ceux visés aux rubriques 06 03 11 et 06 03 13.</t>
  </si>
  <si>
    <t>06 03 15* Oxydes métalliques contenant des métaux lourds.</t>
  </si>
  <si>
    <t>06 03 16 Oxydes métalliques autres que ceux visés à la rubrique 06 03 15.</t>
  </si>
  <si>
    <t>06 03 99 Déchets non spécifiés ailleurs</t>
  </si>
  <si>
    <t>06 04 Déchets contenant des métaux autres que ceux visés à la section 06 03.</t>
  </si>
  <si>
    <t>06 04 03* Déchets contenant de l'arsenic.</t>
  </si>
  <si>
    <t>06 04 04* Déchets contenant du mercure.</t>
  </si>
  <si>
    <t>06 04 05* Déchets contenant d'autres métaux lourds.</t>
  </si>
  <si>
    <t>06 04 99 Déchets non spécifiés ailleurs.</t>
  </si>
  <si>
    <t>06 05 Boues provenant du traitement in situ des effluents.</t>
  </si>
  <si>
    <t>06 05 02* Boues provenant du traitement in situ des effluents contenant des substances dangereuses.</t>
  </si>
  <si>
    <t>06 05 03 Boues provenant du traitement in situ des effluents autres que celles visées à la rubrique 06 05 02.</t>
  </si>
  <si>
    <t>06 06 Déchets provenant de la FFDU de produits chimiques contenant du soufre, de la chimie du soufre et des procédés de désulfuration.</t>
  </si>
  <si>
    <t>06 06 02* Déchets contenant des sulfures dangereux.</t>
  </si>
  <si>
    <t>06 06 03 Déchets contenant des sulfures autres que ceux visés à la rubrique 06 06 02.</t>
  </si>
  <si>
    <t>06 06 99 Déchets non spécifiés ailleurs.</t>
  </si>
  <si>
    <t>06 07 Déchets provenant de la FFDU des halogènes et de la chimie des halogènes.</t>
  </si>
  <si>
    <t>06 07 01* Déchets contenant de l'amiante provenant de l'électrolyse.</t>
  </si>
  <si>
    <t>06 07 02* Déchets de charbon actif utilisé pour la production du chlore.</t>
  </si>
  <si>
    <t>06 07 03* Boues de sulfate de baryum contenant du mercure.</t>
  </si>
  <si>
    <t>06 07 04* Solutions et acides, par exemple, acide de contact.</t>
  </si>
  <si>
    <t>06 07 99 Déchets non spécifiés ailleurs.</t>
  </si>
  <si>
    <t>06 08 Déchets provenant de la FFDU du silicium et des dérivés du silicium.</t>
  </si>
  <si>
    <t>06 08 02* Déchets contenant des chlorosilanes dangereux.</t>
  </si>
  <si>
    <t>06 08 99 Déchets non spécifiés ailleurs.</t>
  </si>
  <si>
    <t>06 09 Déchets provenant de la FFDU des produits chimiques contenant du phosphore et de la chimie du phosphore.</t>
  </si>
  <si>
    <t>06 09 02 Scories phosphoriques.</t>
  </si>
  <si>
    <t>06 09 03* Déchets de réactions basées sur le calcium contenant des substances dangereuses ou contaminées par de telles substances.</t>
  </si>
  <si>
    <t>06 09 04 Déchets de réactions basées sur le calcium autres que ceux visés à la rubrique 06 09 03.</t>
  </si>
  <si>
    <t>06 09 99 Déchets non spécifiés ailleurs.</t>
  </si>
  <si>
    <t>06 10 Déchets provenant de la FFDU de produits chimiques contenant de l'azote, de la chimie de l'azote et de la production d'engrais.</t>
  </si>
  <si>
    <t>06 10 02* Déchets contenant des substances dangereuses.</t>
  </si>
  <si>
    <t>06 10 99 Déchets non spécifiés ailleurs.</t>
  </si>
  <si>
    <t>06 11 Déchets provenant de la fabrication des pigments inorganiques et des opacifiants.</t>
  </si>
  <si>
    <t>06 11 01 Déchets de réactions basées sur le calcium provenant de la production de dioxyde de titane.</t>
  </si>
  <si>
    <t>06 11 99 Déchets non spécifiés ailleurs.</t>
  </si>
  <si>
    <t>06 13 Déchets des procédés de la chimie minérale non spécifiés ailleurs.</t>
  </si>
  <si>
    <t>06 13 01* Produits phytosanitaires inorganiques, agents de protection du bois et autres biocides.</t>
  </si>
  <si>
    <t>06 13 02* Charbon actif usé (sauf rubrique 06 07 02).</t>
  </si>
  <si>
    <t>06 13 03 Noir de carbone.</t>
  </si>
  <si>
    <t>06 13 04* Déchets provenant de la transformation de l'amiante.</t>
  </si>
  <si>
    <t>06 13 05* Suies.</t>
  </si>
  <si>
    <t>06 13 99 Déchets non spécifiés ailleurs.</t>
  </si>
  <si>
    <t>07 DÉCHETS DES PROCÉDÉS DE LA CHIMIE ORGANIQUE</t>
  </si>
  <si>
    <t>07 01 Déchets provenant de la fabrication, formulation, distribution et utilisation (FFDU) de produits organiques de base.</t>
  </si>
  <si>
    <t>07 01 01* Eaux de lavage et liqueurs mères aqueuses.</t>
  </si>
  <si>
    <t>07 01 03* Solvants, liquides de lavage et liqueurs mères organiques halogénés.</t>
  </si>
  <si>
    <t>07 01 04* Autres solvants, liquides de lavage et liqueurs mères organiques.</t>
  </si>
  <si>
    <t>07 01 07* Résidus de réaction et résidus de distillation halogénés.</t>
  </si>
  <si>
    <t>07 01 08* Autres résidus de réaction et résidus de distillation.</t>
  </si>
  <si>
    <t>07 01 09* Gâteaux de filtration et absorbants usés halogénés.</t>
  </si>
  <si>
    <t>07 01 10* Autres gâteaux de filtration et absorbants usés.</t>
  </si>
  <si>
    <t>07 01 11* Boues provenant du traitement in situ des effluents contenant des substances dangereuses.</t>
  </si>
  <si>
    <t>07 01 12 Boues provenant du traitement in situ des effluents autres que celles visées à la rubrique 07 01 11.</t>
  </si>
  <si>
    <t>07 01 99 Déchets non spécifiés ailleurs.</t>
  </si>
  <si>
    <t>07 02 Déchets provenant de la FFDU de matières plastiques, caoutchouc et fibres synthétiques.</t>
  </si>
  <si>
    <t>07 02 01* Eaux de lavage et liqueurs mères aqueuses.</t>
  </si>
  <si>
    <t>07 02 03* Solvants, liquides de lavage et liqueurs mères organiques halogénés.</t>
  </si>
  <si>
    <t>07 02 04* Autres solvants, liquides de lavage et liqueurs mères organiques.</t>
  </si>
  <si>
    <t>07 02 07* Résidus de réaction et résidus de distillation halogénés.</t>
  </si>
  <si>
    <t>07 02 08* Autres résidus de réaction et résidus de distillation.</t>
  </si>
  <si>
    <t>07 02 09* Gâteaux de filtration et absorbants usés halogénés.</t>
  </si>
  <si>
    <t>07 02 10* Autres gâteaux de filtration et absorbants usés.</t>
  </si>
  <si>
    <t>07 02 11* Boues provenant du traitement in situ des effluents contenant des substances dangereuses.</t>
  </si>
  <si>
    <t>07 02 12 Boues provenant du traitement in situ des effluents autres que celles visées à la rubrique 07 02 11.</t>
  </si>
  <si>
    <t>07 02 13 Déchets plastiques.</t>
  </si>
  <si>
    <t>07 02 14* Déchets provenant d'additifs contenant des substances dangereuses.</t>
  </si>
  <si>
    <t>07 02 15 Déchets provenant d'additifs autres que ceux visés à la rubrique 07 02 14.</t>
  </si>
  <si>
    <t>07 02 16* Déchets contenant des silicones dangereux.</t>
  </si>
  <si>
    <t>07 02 17 Déchets contenant des silicones autres que ceux mentionnés à la rubrique 07 02 16.</t>
  </si>
  <si>
    <t>07 02 99 Déchets non spécifiés ailleurs.</t>
  </si>
  <si>
    <t>07 03 Déchets provenant de la FFDU de teintures et pigments organiques (sauf section 06 11).</t>
  </si>
  <si>
    <t>07 03 01* Eaux de lavage et liqueurs mères aqueuses.</t>
  </si>
  <si>
    <t>07 03 03* Solvants, liquides de lavage et liqueurs mères organiques halogénés.</t>
  </si>
  <si>
    <t>07 03 04* Autres solvants, liquides de lavage et liqueurs mères organiques.</t>
  </si>
  <si>
    <t>07 03 07* Résidus de réaction et résidus de distillation halogénés.</t>
  </si>
  <si>
    <t>07 03 08* Autres résidus de réaction et résidus de distillation.</t>
  </si>
  <si>
    <t>07 03 09* Gâteaux de filtration et absorbants usés halogénés.</t>
  </si>
  <si>
    <t>07 03 10* Autres gâteaux de filtration et absorbants usés.</t>
  </si>
  <si>
    <t>07 03 11* Boues provenant du traitement in situ des effluents contenant des substances dangereuses.</t>
  </si>
  <si>
    <t>07 03 12 Boues provenant du traitement in situ des effluents autres que celles visées à la rubrique 07 03 11.</t>
  </si>
  <si>
    <t>07 03 99 Déchets non spécifiés ailleurs.</t>
  </si>
  <si>
    <t>07 04 Déchets provenant de la FFDU de produits phytosanitaires organiques (sauf rubriques 02 01 08 et 02 01 09), d'agents de protection du bois (sauf section 03 02) et d'autres biocides.</t>
  </si>
  <si>
    <t>07 04 01* Eaux de lavage et liqueurs mères aqueuses.</t>
  </si>
  <si>
    <t>07 04 03* Solvants, liquides de lavage et liqueurs mères organiques halogénés.</t>
  </si>
  <si>
    <t>07 04 04* Autres solvants, liquides de lavage et liqueurs mères organiques.</t>
  </si>
  <si>
    <t>07 04 07* Résidus de réaction et résidus de distillation halogénés.</t>
  </si>
  <si>
    <t>07 04 08* Autres résidus de réaction et résidus de distillation.</t>
  </si>
  <si>
    <t>07 04 09* Gâteaux de filtration et absorbants usés halogénés.</t>
  </si>
  <si>
    <t>07 04 10* Autres gâteaux de filtration et absorbants usés.</t>
  </si>
  <si>
    <t>07 04 11* Boues provenant du traitement in situ des effluents contenant des substances dangereuses.</t>
  </si>
  <si>
    <t>07 04 12 Boues provenant du traitement in situ des effluents autres que celles visées à la rubrique 07 04 11.</t>
  </si>
  <si>
    <t>07 04 13* Déchets solides contenant des substances dangereuses.</t>
  </si>
  <si>
    <t>07 04 99 Déchets non spécifiés ailleurs.</t>
  </si>
  <si>
    <t>07 05 Déchets provenant de la FFDU des produits pharmaceutiques.</t>
  </si>
  <si>
    <t>07 05 01* Eaux de lavage et liqueurs mères aqueuses.</t>
  </si>
  <si>
    <t>07 05 03* Solvants, liquides de lavage et liqueurs mères organiques halogénés.</t>
  </si>
  <si>
    <t>07 05 04* Autres solvants, liquides de lavage et liqueurs mères organiques.</t>
  </si>
  <si>
    <t>07 05 07* Résidus de réaction et résidus de distillation halogénés.</t>
  </si>
  <si>
    <t>07 05 08* Autres résidus de réaction et résidus de distillation.</t>
  </si>
  <si>
    <t>07 05 09* Gâteaux de filtration et absorbants usés halogénés.</t>
  </si>
  <si>
    <t>07 05 10* Autres gâteaux de filtration et absorbants usés.</t>
  </si>
  <si>
    <t>07 05 11* Boues provenant du traitement in situ des effluents contenant des substances dangereuses.</t>
  </si>
  <si>
    <t>07 05 12 Boues provenant du traitement in situ des effluents autres que celles visées à la rubrique 07 05 11.</t>
  </si>
  <si>
    <t>07 05 13* Déchets solides contenant des substances dangereuses.</t>
  </si>
  <si>
    <t>07 05 14 Déchets solides autres que ceux visés à la rubrique 07 05 13.</t>
  </si>
  <si>
    <t>07 05 99 Déchets non spécifiés ailleurs.</t>
  </si>
  <si>
    <t>07 06 Déchets provenant de la FFDU des corps gras, savons, détergents, désinfectants et cosmétiques.</t>
  </si>
  <si>
    <t>07 06 01* Eaux de lavage et liqueurs mères aqueuses.</t>
  </si>
  <si>
    <t>07 06 03* Solvants, liquides de lavage et liqueurs mères organiques halogénés.</t>
  </si>
  <si>
    <t>07 06 04* Autres solvants, liquides de lavage et liqueurs mères organiques.</t>
  </si>
  <si>
    <t>07 06 07* Résidus de réaction et résidus de distillation halogénés.</t>
  </si>
  <si>
    <t>07 06 08* Autres résidus de réaction et résidus de distillation.</t>
  </si>
  <si>
    <t>07 06 09* Gâteaux de filtration et absorbants usés halogénés.</t>
  </si>
  <si>
    <t>07 06 10* Autres gâteaux de filtration et absorbants usés.</t>
  </si>
  <si>
    <t>07 06 11* Boues provenant du traitement in situ des effluents contenant des substances dangereuses.</t>
  </si>
  <si>
    <t>07 06 12 Boues provenant du traitement in situ des effluents autres que celles visées à la rubrique 07 06 11.</t>
  </si>
  <si>
    <t>07 06 99 Déchets non spécifiés ailleurs.</t>
  </si>
  <si>
    <t>07 07 Déchets provenant de la FFDU de produits chimiques issus de la chimie fine et de produits chimiques non spécifiés ailleurs.</t>
  </si>
  <si>
    <t>07 07 01* Eaux de lavage et liqueurs mères aqueuses.</t>
  </si>
  <si>
    <t>07 07 03* Solvants, liquides de lavage et liqueurs mères organiques halogénés.</t>
  </si>
  <si>
    <t>07 07 04* Autres solvants, liquides de lavage et liqueurs mères organiques.</t>
  </si>
  <si>
    <t>07 07 07* Résidus de réaction et résidus de distillation halogénés.</t>
  </si>
  <si>
    <t>07 07 08* Autres résidus de réaction et résidus de distillation.</t>
  </si>
  <si>
    <t>07 07 09* Gâteaux de filtration et absorbants usés halogénés.</t>
  </si>
  <si>
    <t>07 07 10* Autres gâteaux de filtration et absorbants usés.</t>
  </si>
  <si>
    <t>07 07 11* Boues provenant du traitement in situ des effluents contenant des substances dangereuses.</t>
  </si>
  <si>
    <t>07 07 12 Boues provenant du traitement in situ des effluents autres que celles visées à la rubrique 07 07 11.</t>
  </si>
  <si>
    <t>07 07 99 Déchets non spécifiés ailleurs.</t>
  </si>
  <si>
    <t>08 DÉCHETS PROVENANT DE LA FABRICATION, DE LA FORMULATION, DE LA DISTRIBUTION ET DE L'UTILISATION (FFDU)DE PRODUITS DE REVÊTEMENT (PEINTURES, VERNIS ET ÉMAUX VITRIFIÉS), MASTICS ET ENCRES D'IMPRESSION</t>
  </si>
  <si>
    <t>08 01 Déchets provenant de la FFDU et du décapage de peintures et vernis.</t>
  </si>
  <si>
    <t>08 01 11* Déchets de peintures et vernis contenant des solvants organiques ou d'autres substances dangereuses.</t>
  </si>
  <si>
    <t>08 01 12 Déchets de peintures ou vernis autres que ceux visés à la rubrique 08 01 11.</t>
  </si>
  <si>
    <t>08 01 13* Boues provenant de peintures ou vernis contenant des solvants organiques ou autres substances dangereuses.</t>
  </si>
  <si>
    <t>08 01 14 Boues provenant de peintures ou vernis autres que celles visées à la rubrique 08 01 13.</t>
  </si>
  <si>
    <t>08 01 15* Boues aqueuses contenant de la peinture ou du vernis contenant des solvants organiques ou autres substances dangereuses.</t>
  </si>
  <si>
    <t>08 01 16 Boues aqueuses contenant de la peinture ou du vernis autres que celles visées à la rubrique 08 01 15.</t>
  </si>
  <si>
    <t>08 01 17* Déchets provenant du décapage de peintures ou vernis contenant des solvants organiques ou autres substances dangereuses.</t>
  </si>
  <si>
    <t>08 01 18 Déchets provenant du décapage de peintures ou vernis autres que ceux visés à la rubrique 08 01 17.</t>
  </si>
  <si>
    <t>08 01 19* Suspensions aqueuses contenant de la peinture ou du vernis contenant des solvants organiques ou autres substances dangereuses.</t>
  </si>
  <si>
    <t>08 01 20 Suspensions aqueuses contenant de la peinture ou du vernis autres que celles visées à la rubrique 08 01 19.</t>
  </si>
  <si>
    <t>08 01 21* Déchets de décapants de peintures ou vernis.</t>
  </si>
  <si>
    <t>08 01 99 Déchets non spécifiés ailleurs.</t>
  </si>
  <si>
    <t>08 02 Déchets provenant de la FFDU d'autres produits de revêtement (y compris des matériaux céramiques).</t>
  </si>
  <si>
    <t>08 02 01 Déchets de produits de revêtement en poudre.</t>
  </si>
  <si>
    <t>08 02 02 Boues aqueuses contenant des matériaux céramiques.</t>
  </si>
  <si>
    <t>08 02 03 Suspensions aqueuses contenant des matériaux céramiques.</t>
  </si>
  <si>
    <t>08 02 99 Déchets non spécifiés ailleurs.</t>
  </si>
  <si>
    <t>08 03 Déchets provenant de la FFDU d'encres d'impression.</t>
  </si>
  <si>
    <t>08 03 07 Boues aqueuses contenant de l'encre.</t>
  </si>
  <si>
    <t>08 03 08 Déchets liquides aqueux contenant de l'encre.</t>
  </si>
  <si>
    <t>08 03 12* Déchets d'encres contenant des substances dangereuses.</t>
  </si>
  <si>
    <t>08 03 13 Déchets d'encres autres que ceux visés à la rubrique 08 03 12.</t>
  </si>
  <si>
    <t>08 03 14* Boues d'encre contenant des substances dangereuses.</t>
  </si>
  <si>
    <t>08 03 15 Boues d'encre autres que celles visées à la rubri-que 08 03 14.</t>
  </si>
  <si>
    <t>08 03 16* Déchets de solutions de gravure à l'eau-forte.</t>
  </si>
  <si>
    <t>08 03 17* Déchets de toner d'impression contenant des substances dangereuses.</t>
  </si>
  <si>
    <t>08 03 18 Déchets de toner d'impression autres que ceux visés à la rubrique 08 03 17.</t>
  </si>
  <si>
    <t>08 03 19* Huiles dispersées.</t>
  </si>
  <si>
    <t>08 03 99 Déchets non spécifiés ailleurs.</t>
  </si>
  <si>
    <t>08 04 Déchets provenant de la FFDU de colles et mastics (y compris produits d'étanchéité).</t>
  </si>
  <si>
    <t>08 04 09* Déchets de colles et mastics contenant des solvants organiques ou d'autres substances dangereuses.</t>
  </si>
  <si>
    <t>08 04 10 Déchets de colles et mastics autres que ceux visés à la rubrique 08 04 09.</t>
  </si>
  <si>
    <t>08 04 11* Boues de colles et mastics contenant des solvants organiques ou d'autres substances dangereuses.</t>
  </si>
  <si>
    <t>08 04 12 Boues de colles et mastics autres que celles visées à la rubrique 08 04 11.</t>
  </si>
  <si>
    <t>08 04 13* Boues aqueuses contenant des colles ou mastics contenant des solvants organiques ou d'autres substances dangereuses.</t>
  </si>
  <si>
    <t>08 04 14 Boues aqueuses contenant des colles et mastics autres que celles visées à la rubrique 08 04 13.</t>
  </si>
  <si>
    <t>08 04 15* Déchets liquides aqueux contenant des colles ou mastics contenant des solvants organiques ou d'autres substances dangereuses.</t>
  </si>
  <si>
    <t>08 04 16 Déchets liquides aqueux contenant des colles ou mastics autres que ceux visés à la rubrique 08 04 15.</t>
  </si>
  <si>
    <t>08 04 17* Huile de résine</t>
  </si>
  <si>
    <t>08 04 99 Déchets non spécifiés ailleurs.</t>
  </si>
  <si>
    <t>08 05 Déchets non spécifiés ailleurs dans le chapitre 08.</t>
  </si>
  <si>
    <t>08 05 01* Déchets d'isocyanates.</t>
  </si>
  <si>
    <t>09 DÉCHETS PROVENANT DE L'INDUSTRIE PHOTOGRAPHIQUE</t>
  </si>
  <si>
    <t>09 01 Déchets de l'industrie photographique.</t>
  </si>
  <si>
    <t>09 01 01* Bains de développement aqueux contenant un activateur.</t>
  </si>
  <si>
    <t>09 01 02* Bains de développement aqueux pour plaques offset.</t>
  </si>
  <si>
    <t>09 01 03* Bains de développement contenant des solvants.</t>
  </si>
  <si>
    <t>09 01 04* Bains de fixation.</t>
  </si>
  <si>
    <t>09 01 05* Bains de blanchiment et bains de blanchiment/fixation.</t>
  </si>
  <si>
    <t>09 01 06* Déchets contenant de l'argent provenant du traitement in situ des déchets photographiques.</t>
  </si>
  <si>
    <t>09 01 07 Pellicules et papiers photographiques contenant de l'argent ou des composés de l'argent.</t>
  </si>
  <si>
    <t>09 01 08 Pellicules et papiers photographiques sans argent ni composés de l'argent.</t>
  </si>
  <si>
    <t>09 01 10 Appareils photographiques à usage unique sans piles.</t>
  </si>
  <si>
    <t>09 01 11* Appareils photographiques à usage unique contenant des piles visées aux rubriques 16 06 01, 16 06 02 ou 16 06 03.</t>
  </si>
  <si>
    <t>09 01 12 Appareils photographiques à usage unique contenant des piles autres que ceux visés à la rubrique 09 01 11.</t>
  </si>
  <si>
    <t>09 01 13* Déchets liquides aqueux provenant de la récupération in situ de l'argent autres que ceux visés à la rubrique 09 01 06.</t>
  </si>
  <si>
    <t>09 01 99 Déchets non spécifiés ailleurs.</t>
  </si>
  <si>
    <t>10 DÉCHETS PROVENANT DE PROCÉDÉS THERMIQUES</t>
  </si>
  <si>
    <t>10 01 Déchets provenant de centrales électriques et autres installations de combustion (sauf chapitre 19).</t>
  </si>
  <si>
    <t>10 01 01 Mâchefers, scories et cendres sous chaudière (sauf cendres sous chaudière visées à la rubrique 10 01 04).</t>
  </si>
  <si>
    <t>10 01 02 Cendres volantes de charbon.</t>
  </si>
  <si>
    <t>10 01 03 Cendres volantes de tourbe et de bois non traité.</t>
  </si>
  <si>
    <t>10 01 04* Cendres volantes et cendres sous chaudière d'hydrocarbures.</t>
  </si>
  <si>
    <t>10 01 05 Déchets solides de réactions basées sur le calcium, provenant de la désulfuration des gaz de fumée.</t>
  </si>
  <si>
    <t>10 01 07 Boues de réactions basées sur le calcium, provenant de la désulfuration des gaz de fumée.</t>
  </si>
  <si>
    <t>10 01 09* Acide sulfurique.</t>
  </si>
  <si>
    <t>10 01 13* Cendres volantes provenant d'hydrocarbures émulsifiés employés comme combustibles.</t>
  </si>
  <si>
    <t>10 01 14* Mâchefers, scories et cendres sous chaudière provenant de la coïncinération contenant des substances dangereuses.</t>
  </si>
  <si>
    <t>10 01 15 Mâchefers, scories et cendres sous chaudière provenant de la coïncinération autres que ceux visés à la rubrique 10 01 14.</t>
  </si>
  <si>
    <t>10 01 16* Cendres volantes provenant de la coïncinération contenant des substances dangereuses.</t>
  </si>
  <si>
    <t>10 01 17 Cendres volantes provenant de la coïncinération autres que celles visées à la rubrique 10 01 16.</t>
  </si>
  <si>
    <t>10 01 18* Déchets provenant de l'épuration des gaz contenant des substances dangereuses.</t>
  </si>
  <si>
    <t>10 01 19 Déchets provenant de l'épuration des gaz autres que ceux visés aux rubriques 10 01 05, 10 01 07 et 10 01 18.</t>
  </si>
  <si>
    <t>10 01 20* Boues provenant du traitement in situ des effluents contenant des substances dangereuses.</t>
  </si>
  <si>
    <t>10 01 21 Boues provenant du traitement in situ des effluents autres que celles visées à la rubrique 10 01 20.</t>
  </si>
  <si>
    <t>10 01 22* Boues aqueuses provenant du nettoyage des chaudières contenant des substances dangereuses.</t>
  </si>
  <si>
    <t>10 01 23 Boues aqueuses provenant du nettoyage des chaudières autres que celles visées à la rubrique 10 01 22.</t>
  </si>
  <si>
    <t>10 01 24 Sables provenant de lits fluidisés.</t>
  </si>
  <si>
    <t>10 01 25 Déchets provenant du stockage et de la préparation des combustibles des centrales à charbon.</t>
  </si>
  <si>
    <t>10 01 26 Déchets provenant de l'épuration des eaux de refroidissement.</t>
  </si>
  <si>
    <t>10 01 99 Déchets non spécifiés ailleurs.</t>
  </si>
  <si>
    <t>10 02 Déchets provenant de l'industrie du fer et de l'acier.</t>
  </si>
  <si>
    <t>10 02 01 Déchets de laitiers de hauts-fourneaux et d'aciéries.</t>
  </si>
  <si>
    <t>10 02 02 Laitiers non traités.</t>
  </si>
  <si>
    <t>10 02 07* Déchets solides provenant de l'épuration des fumées contenant des substances dangereuses.</t>
  </si>
  <si>
    <t>10 02 08 Déchets solides provenant de l'épuration des fumées autres que ceux visés à la rubrique 10 02 07.</t>
  </si>
  <si>
    <t>10 02 10 Battitures de laminoir.</t>
  </si>
  <si>
    <t>10 02 11* Déchets provenant de l'épuration des eaux de refroidissement contenant des hydrocarbures.</t>
  </si>
  <si>
    <t>10 02 12 Déchets provenant de l'épuration des eaux de refroidissement autres que ceux visés à la rubrique 10 02 11.</t>
  </si>
  <si>
    <t>10 02 13* Boues et gâteaux de filtration provenant de l'épuration des fumées contenant des substances dangereuses.</t>
  </si>
  <si>
    <t>10 02 14 Boues et gâteaux de filtration provenant de l'épuration des fumées autres que ceux visés à la rubrique 10 02 13.</t>
  </si>
  <si>
    <t>10 02 15 Autres boues et gâteaux de filtration.</t>
  </si>
  <si>
    <t>10 02 99 Déchets non spécifiés ailleurs.</t>
  </si>
  <si>
    <t>10 03 Déchets de la pyrométallurgie de l'aluminium.</t>
  </si>
  <si>
    <t>10 03 02 Déchets d'anodes.</t>
  </si>
  <si>
    <t>10 03 04* Scories provenant de la production primaire.</t>
  </si>
  <si>
    <t>10 03 05 Déchets d'alumine.</t>
  </si>
  <si>
    <t>10 03 08* Scories salées de production secondaire.</t>
  </si>
  <si>
    <t>10 03 09* Crasses noires de production secondaire.</t>
  </si>
  <si>
    <t>10 03 15* Ecumes inflammables ou émettant, au contact de l'eau, des gaz inflammables en quantités dangereuses.</t>
  </si>
  <si>
    <t>10 03 16 Ecumes autres que celles visées à la rubrique 10 03 15.</t>
  </si>
  <si>
    <t>10 03 17* Déchets goudronnés provenant de la fabrication des anodes.</t>
  </si>
  <si>
    <t>10 03 18 Déchets carbonés provenant de la fabrication des anodes autres que ceux visés à la rubrique 10 03 17.</t>
  </si>
  <si>
    <t>10 03 19* Poussières de filtration des fumées contenant des substances dangereuses.</t>
  </si>
  <si>
    <t>10 03 20 Poussières de filtration des fumées autres que celles visées à la rubrique 10 03 19.</t>
  </si>
  <si>
    <t>10 03 21* Autres fines et poussières (y compris fines de broyage de crasses) contenant des substances dangereuses.</t>
  </si>
  <si>
    <t>10 03 22 Autres fines et poussières (y compris fines de broyage de crasses) autres que celles visées à la rubrique 10 03 21.</t>
  </si>
  <si>
    <t>10 03 23* Déchets solides provenant de l'épuration des fumées contenant des substances dangereuses.</t>
  </si>
  <si>
    <t>10 03 24 Déchets solides provenant de l'épuration des fumées autres que ceux visés à la rubrique 10 03 23.</t>
  </si>
  <si>
    <t>10 03 25* Boues et gâteaux de filtration provenant de l'épuration des fumées contenant des substances dangereuses.</t>
  </si>
  <si>
    <t>10 03 26 Boues et gâteaux de filtration provenant de l'épuration des fumées autres que ceux visés à la rubrique 10 03 25.</t>
  </si>
  <si>
    <t>10 03 27* Déchets provenant de l'épuration des eaux de refroidissement contenant des hydrocarbures.</t>
  </si>
  <si>
    <t>10 03 28 Déchets provenant de l'épuration des eaux de refroidissement autres que ceux visés à la rubrique 10 03 27.</t>
  </si>
  <si>
    <t>10 03 29* Déchets provenant du traitement des scories salées et du traitement des crasses noires contenant des substances dangereuses.</t>
  </si>
  <si>
    <t>10 03 30 Déchets provenant du traitement des scories salées et du traitement des crasses noires autres que ceux visés à la rubrique 10 03 29.</t>
  </si>
  <si>
    <t>10 03 99 Déchets non spécifiés ailleurs.</t>
  </si>
  <si>
    <t>10 04 Déchets provenant de la pyrométallurgie du plomb.</t>
  </si>
  <si>
    <t>10 04 01* Scories provenant de la production primaire et secondaire.</t>
  </si>
  <si>
    <t>10 04 02* Crasses et écumes provenant de la production primaire et secondaire.</t>
  </si>
  <si>
    <t>10 04 03* Arséniate de calcium.</t>
  </si>
  <si>
    <t>10 04 04* Poussières de filtration des fumées.</t>
  </si>
  <si>
    <t>10 04 05* Autres fines et poussières.</t>
  </si>
  <si>
    <t>10 04 06* Déchets solides provenant de l'épuration des fumées.</t>
  </si>
  <si>
    <t>10 04 07* Boues et gâteaux de filtration provenant de l'épuration des fumées.</t>
  </si>
  <si>
    <t>10 04 09* Déchets provenant de l'épuration des eaux de refroidissement contenant des hydrocarbures.</t>
  </si>
  <si>
    <t>10 04 10 Déchets provenant de l'épuration des eaux de refroidissement autres que ceux visés à la rubrique 10 04 09.</t>
  </si>
  <si>
    <t>10 04 99 Déchets non spécifiés ailleurs.</t>
  </si>
  <si>
    <t>10 05 Déchets provenant de la pyrométallurgie du zinc.</t>
  </si>
  <si>
    <t>10 05 01 Scories provenant de la production primaire et secondaire.</t>
  </si>
  <si>
    <t>10 05 03* Poussières de filtration des fumées.</t>
  </si>
  <si>
    <t>10 05 04 Autres fines et poussières.</t>
  </si>
  <si>
    <t>10 05 05* Déchets solides provenant de l'épuration des fumées.</t>
  </si>
  <si>
    <t>10 05 06* Boues et gâteaux de filtration provenant de l'épuration des fumées.</t>
  </si>
  <si>
    <t>10 05 08* Déchets provenant de l'épuration des eaux de refroidissement contenant des hydrocarbures.</t>
  </si>
  <si>
    <t>10 05 09 Déchets provenant de l'épuration des eaux de refroidissement autres que ceux visés à la rubrique 10 05 08.</t>
  </si>
  <si>
    <t>10 05 10* Crasses et écumes inflammables ou émettant, au contact de l'eau, des gaz inflammables en quantités dangereuses.</t>
  </si>
  <si>
    <t>10 05 11 Crasses et écumes autres que celles visées à la rubrique 10 05 10.</t>
  </si>
  <si>
    <t>10 05 99 Déchets non spécifiés ailleurs.</t>
  </si>
  <si>
    <t>10 06 Déchets provenant de la pyrométallurgie du cuivre.</t>
  </si>
  <si>
    <t>10 06 01 Scories provenant de la production primaire et secondaire.</t>
  </si>
  <si>
    <t>10 06 02 Crasses et écumes provenant de la production primaire et secondaire.</t>
  </si>
  <si>
    <t>10 06 03* Poussières de filtration des fumées.</t>
  </si>
  <si>
    <t>10 06 04 Autres fines et poussières.</t>
  </si>
  <si>
    <t>10 06 06* Déchets solides provenant de l'épuration des fumées.</t>
  </si>
  <si>
    <t>10 06 07* Boues et gâteaux de filtration provenant de l'épuration des fumées.</t>
  </si>
  <si>
    <t>10 06 09* Déchets provenant de l'épuration des eaux de refroidissement contenant des hydrocarbures.</t>
  </si>
  <si>
    <t>10 06 10 Déchets provenant de l'épuration des eaux de refroidissement autres que ceux visés à la rubrique 10 06 09.</t>
  </si>
  <si>
    <t>10 06 99 Déchets non spécifiés ailleurs.</t>
  </si>
  <si>
    <t>10 07 Déchets provenant de la pyrométallurgie de l'argent, de l'or et du platine.</t>
  </si>
  <si>
    <t>10 07 01 Scories provenant de la production primaire et secondaire.</t>
  </si>
  <si>
    <t>10 07 02 Crasses et écumes provenant de la production primaire et secondaire.</t>
  </si>
  <si>
    <t>10 07 03 Déchets solides provenant de l'épuration des fumées.</t>
  </si>
  <si>
    <t>10 07 04 Autres fines et poussières.</t>
  </si>
  <si>
    <t>10 07 05 Boues et gâteaux de filtration provenant de l'épuration des fumées.</t>
  </si>
  <si>
    <t>10 07 07* Déchets provenant de l'épuration des eaux de refroidissement contenant des hydrocarbures.</t>
  </si>
  <si>
    <t>10 07 08 Déchets provenant de l'épuration des eaux de refroidissement autres que ceux visés à la rubrique 10 07 07.</t>
  </si>
  <si>
    <t>10 07 99 Déchets non spécifiés ailleurs.</t>
  </si>
  <si>
    <t>10 08 Déchets provenant de la pyrométallurgie d'autres métaux non ferreux.</t>
  </si>
  <si>
    <t>10 08 04 Fines et poussières.</t>
  </si>
  <si>
    <t>10 08 08* Scories salées provenant de la production primaire et secondaire.</t>
  </si>
  <si>
    <t>10 08 09 Autres scories.</t>
  </si>
  <si>
    <t>10 08 10* Crasses et écumes inflammables ou émettant, au contact de l'eau, des gaz inflammables en quantités dangereuses.</t>
  </si>
  <si>
    <t>10 08 11 Crasses et écumes autres que celles visées à la rubrique 10 08 10.</t>
  </si>
  <si>
    <t>10 08 12* Déchets goudronnés provenant de la fabrication des anodes.</t>
  </si>
  <si>
    <t>10 08 13 Déchets carbonés provenant de la fabrication des anodes autres que ceux visés à la rubrique 10 08 12.</t>
  </si>
  <si>
    <t>10 08 14 Déchets d'anodes.</t>
  </si>
  <si>
    <t>10 08 15* Poussières de filtration des fumées contenant des substances dangereuses.</t>
  </si>
  <si>
    <t>10 08 16 Poussières de filtration des fumées autres que celles visées à la rubrique 10 08 15.</t>
  </si>
  <si>
    <t>10 08 17* Boues et gâteaux de filtration provenant de l'épuration des fumées contenant des substances dangereuses.</t>
  </si>
  <si>
    <t>10 08 18 Boues et gâteaux de filtration provenant de l'épuration des fumées autres que ceux visés à la rubrique 10 08 17.</t>
  </si>
  <si>
    <t>10 08 19* Déchets provenant de l'épuration des eaux de refroidissement contenant des hydrocarbures.</t>
  </si>
  <si>
    <t>10 08 20 Déchets provenant de l'épuration des eaux de refroidissement autres que ceux visés à la rubrique 10 08 19.</t>
  </si>
  <si>
    <t>10 08 99 Déchets non spécifiés ailleurs.</t>
  </si>
  <si>
    <t>10 09 Déchets de fonderie de métaux ferreux.</t>
  </si>
  <si>
    <t>10 09 03 Laitiers de four de fonderie.</t>
  </si>
  <si>
    <t>10 09 05* Noyaux et moules de fonderie n'ayant pas subi la coulée contenant des substances dangereuses.</t>
  </si>
  <si>
    <t>10 09 06 Noyaux et moules de fonderie n'ayant pas subi la coulée autres que ceux visés à la rubrique 10 09 05.</t>
  </si>
  <si>
    <t>10 09 07* Noyaux et moules de fonderie ayant subi la coulée contenant des substances dangereuses.</t>
  </si>
  <si>
    <t>10 09 08 Noyaux et moules de fonderie ayant subi la coulée autres que ceux visés à la rubrique 10 09 07.</t>
  </si>
  <si>
    <t>10 09 09* Poussières de filtration des fumées contenant des substances dangereuses.</t>
  </si>
  <si>
    <t>10 09 10 Poussières de filtration des fumées autres que celles visées à la rubrique 10 09 09.</t>
  </si>
  <si>
    <t>10 09 11* Autres fines contenant des substances dangereuses.</t>
  </si>
  <si>
    <t>10 09 12 Autres fines non visées à la rubrique 10 09 11.</t>
  </si>
  <si>
    <t>10 09 13* Déchets de liants contenant des substances dangereuses.</t>
  </si>
  <si>
    <t>10 09 14 Déchets de liants autres que ceux visés à la rubrique 10 09 13.</t>
  </si>
  <si>
    <t>10 09 15* Révélateur de criques usagé contenant des substances dangereuses.</t>
  </si>
  <si>
    <t>10 09 16 Révélateur de criques usagé autre que celui visé à la rubrique 10 09 15.</t>
  </si>
  <si>
    <t>10 09 99 Déchets non spécifiés ailleurs.</t>
  </si>
  <si>
    <t>10 10 Déchets de fonderie de métaux non ferreux.</t>
  </si>
  <si>
    <t>10 10 03 Laitiers de four de fonderie.</t>
  </si>
  <si>
    <t>10 10 05* Noyaux et moules de fonderie n'ayant pas subi la coulée contenant des substances dangereuses.</t>
  </si>
  <si>
    <t>10 10 06 Noyaux et moules de fonderie n'ayant pas subi la coulée autres que ceux visés à la rubrique 10 10 05.</t>
  </si>
  <si>
    <t>10 10 07* Noyaux et moules de fonderie ayant subi la coulée contenant des substances dangereuses.</t>
  </si>
  <si>
    <t>10 10 08 Noyaux et moules de fonderie ayant subi la coulée autres que ceux visés à la rubrique 10 10 07.</t>
  </si>
  <si>
    <t>10 10 09* Poussières de filtration des fumées contenant des substances dangereuses.</t>
  </si>
  <si>
    <t>10 10 10 Poussières de filtration des fumées autres que celles visées à la rubrique 10 10 09.</t>
  </si>
  <si>
    <t>10 10 11* Autres fines contenant des substances dangereuses.</t>
  </si>
  <si>
    <t>10 10 12 Autres fines non visées à la rubrique 10 10 11.</t>
  </si>
  <si>
    <t>10 10 13* Déchets de liants contenant des substances dangereuses.</t>
  </si>
  <si>
    <t>10 10 14 Déchets de liants autres que ceux visés à la rubrique 10 10 13.</t>
  </si>
  <si>
    <t>10 10 15* Révélateur de criques usagé contenant des substances dangereuses.</t>
  </si>
  <si>
    <t>10 10 16 Révélateur de criques usagé autre que celui visé à la rubrique 10 10 15.</t>
  </si>
  <si>
    <t>10 10 99 Déchets non spécifiés ailleurs.</t>
  </si>
  <si>
    <t>10 11 Déchets provenant de la fabrication du verre et des produits verriers.</t>
  </si>
  <si>
    <t>10 11 03 Déchets de matériaux à base de fibre de verre.</t>
  </si>
  <si>
    <t>10 11 05 Fines et poussières.</t>
  </si>
  <si>
    <t>10 11 09* Déchets de préparation avant cuisson contenant des substances dangereuses.</t>
  </si>
  <si>
    <t>10 11 10 Déchets de préparation avant cuisson autres que ceux visés à la rubrique 10 11 09.</t>
  </si>
  <si>
    <t>10 11 11* Petites particules de déchets de verre et poudre de verre contenant des métaux lourds (par exemple : tubes cathodiques).</t>
  </si>
  <si>
    <t>10 11 12 Déchets de verre autres que ceux visés à la rubrique 10 11 11.</t>
  </si>
  <si>
    <t>10 11 13* Boues de polissage et de meulage du verre contenant des substances dangereuses.</t>
  </si>
  <si>
    <t>10 11 14 Boues de polissage et de meulage du verre autres que celles visées à la rubrique 10 11 13.</t>
  </si>
  <si>
    <t>10 11 15* Déchets solides provenant de l'épuration des fumées contenant des substances dangereuses.</t>
  </si>
  <si>
    <t>10 11 16 Déchets solides provenant de l'épuration des fumées autres que ceux visés à la rubrique 10 11 15.</t>
  </si>
  <si>
    <t>10 11 17* Boues et gâteaux de filtration provenant de l'épuration des fumées contenant des substances dangereuses.</t>
  </si>
  <si>
    <t>10 11 18 Boues et gâteaux de filtration provenant de l'épuration des fumées autres que ceux visés à la rubrique 10 11 17.</t>
  </si>
  <si>
    <t>10 11 19* Déchets solides provenant du traitement in situ des effluents contenant des substances dangereuses.</t>
  </si>
  <si>
    <t>10 11 20 Déchets solides provenant du traitement in situ des effluents autres que ceux visés à la rubrique 10 11 19.</t>
  </si>
  <si>
    <t>10 11 99 Déchets non spécifiés ailleurs.</t>
  </si>
  <si>
    <t>10 12 Déchets provenant de la fabrication des produits en céramique, briques, carrelage et matériaux de construction.</t>
  </si>
  <si>
    <t>10 12 01 Déchets de préparation avant cuisson.</t>
  </si>
  <si>
    <t>10 12 03 Fines et poussières.</t>
  </si>
  <si>
    <t>10 12 05 Boues et gâteaux de filtration provenant de l'épuration des fumées.</t>
  </si>
  <si>
    <t>10 12 06 Moules déclassés.</t>
  </si>
  <si>
    <t>10 12 08 Déchets de produits en céramique, briques, carrelage et matériaux de construction (après cuisson).</t>
  </si>
  <si>
    <t>10 12 09* Déchets solides provenant de l'épuration des fumées contenant des substances dangereuses.</t>
  </si>
  <si>
    <t>10 12 10 Déchets solides provenant de l'épuration des fumées autres que ceux visés à la rubrique 10 12 09.</t>
  </si>
  <si>
    <t>10 12 11* Déchets d'émaillage contenant des métaux lourds.</t>
  </si>
  <si>
    <t>10 12 12 Déchets d'émaillage autres que ceux visés à la rubrique 10 12 11.</t>
  </si>
  <si>
    <t>10 12 13 Boues provenant du traitement in situ des effluents.</t>
  </si>
  <si>
    <t>10 12 99 Déchets non spécifiés ailleurs.</t>
  </si>
  <si>
    <t>10 13 Déchets provenant de la fabrication de ciment, chaux et plâtre et d'articles et produits dérivés.</t>
  </si>
  <si>
    <t>10 13 01 Déchets de préparation avant cuisson.</t>
  </si>
  <si>
    <t>10 13 04 Déchets de calcination et d'hydratation de la chaux.</t>
  </si>
  <si>
    <t>10 13 06 Fines et poussières (sauf rubriques 10 13 12 et 10 13 13).</t>
  </si>
  <si>
    <t>10 13 07 Boues et gâteaux de filtration provenant de l'épuration des fumées.</t>
  </si>
  <si>
    <t>10 13 09* Déchets provenant de la fabrication d'amiante-ciment contenant de l'amiante.</t>
  </si>
  <si>
    <t>10 13 10 Déchets provenant de la fabrication d'amiante-ciment autres que ceux visés à la rubrique 10 13 09.</t>
  </si>
  <si>
    <t>10 13 11 Déchets provenant de la fabrication de matériaux composites à base de ciment autres que ceux visés aux rubriques 10 13 09 et 10 13 10.</t>
  </si>
  <si>
    <t>10 13 12* Déchets solides provenant de l'épuration des fumées contenant des substances dangereuses.</t>
  </si>
  <si>
    <t>10 13 13 Déchets solides provenant de l'épuration des fumées autres que ceux visés à la rubrique 10 13 12.</t>
  </si>
  <si>
    <t>10 13 14 Déchets et boues de béton.</t>
  </si>
  <si>
    <t>10 13 99 Déchets non spécifiés ailleurs.</t>
  </si>
  <si>
    <t>10 14 Déchets de crématoires.</t>
  </si>
  <si>
    <t>10 14 01* Déchets provenant de l'épuration des fumées contenant du mercure.</t>
  </si>
  <si>
    <t>11 DÉCHETS PROVENANT DU TRAITEMENT CHIMIQUE DE SURFACE ET DU REVÊTEMENT DES MÉTAUXET AUTRES MATÉRIAUX, ET DE L'HYDROMÉTALLURGIE DES MÉTAUX NON FERREUX</t>
  </si>
  <si>
    <t>11 01 Déchets provenant du traitement chimique de surface et du revêtement des métaux et autres matériaux (par exemple :procédés de galvanisation, de revêtement de zinc, de décapage, de gravure, de phosphatation, de dégraissage alcalin et d'anodisation).</t>
  </si>
  <si>
    <t>11 01 05* Acides de décapage.</t>
  </si>
  <si>
    <t>11 01 06* Acides non spécifiés ailleurs.</t>
  </si>
  <si>
    <t>11 01 07* Bases de décapage.</t>
  </si>
  <si>
    <t>11 01 08* Boues de phosphatation.</t>
  </si>
  <si>
    <t>11 01 09* Boues et gâteaux de filtration contenant des substances dangereuses.</t>
  </si>
  <si>
    <t>11 01 10 Boues et gâteaux de filtration autres que ceux visés à la rubrique 11 01 09.</t>
  </si>
  <si>
    <t>11 01 11* Liquides aqueux de rinçage contenant des substances dangereuses.</t>
  </si>
  <si>
    <t>11 01 12 Liquides aqueux de rinçage autres que ceux visés à la rubrique 11 01 11.</t>
  </si>
  <si>
    <t>11 01 13* Déchets de dégraissage contenant des substances dangereuses.</t>
  </si>
  <si>
    <t>11 01 14 Déchets de dégraissage autres que ceux visés à la rubrique 11 01 13.</t>
  </si>
  <si>
    <t>11 01 15* Eluats et boues provenant des systèmes à membrane et des systèmes d'échange d'ions contenant des substances dangereuses.</t>
  </si>
  <si>
    <t>11 01 16* Résines échangeuses d'ions saturées ou usées.</t>
  </si>
  <si>
    <t>11 01 98* Autres déchets contenant des substances dangereuses.</t>
  </si>
  <si>
    <t>11 01 99 Déchets non spécifiés ailleurs.</t>
  </si>
  <si>
    <t>11 02 Déchets provenant des procédés hydrométallurgiques des métaux non ferreux.</t>
  </si>
  <si>
    <t>11 02 02* Boues provenant de l'hydrométallurgie du zinc (y compris jarosite et goethite).</t>
  </si>
  <si>
    <t>11 02 03 Déchets provenant de la production d'anodes pour les procédés d'électrolyse aqueuse.</t>
  </si>
  <si>
    <t>11 02 05* Déchets provenant des procédés hydrométallurgiques du cuivre contenant des substances dangereuses.</t>
  </si>
  <si>
    <t>11 02 06 Déchets provenant des procédés hydrométallurgiques du cuivre autres que ceux visés à la rubrique 11 02 05.</t>
  </si>
  <si>
    <t>11 02 07* Autres déchets contenant des substances dangereuses.</t>
  </si>
  <si>
    <t>11 02 99 Déchets non spécifiés ailleurs.</t>
  </si>
  <si>
    <t>11 03 Boues et solides provenant de la trempe.</t>
  </si>
  <si>
    <t>11 03 01* Déchets cyanurés.</t>
  </si>
  <si>
    <t>11 03 02* Autres déchets.</t>
  </si>
  <si>
    <t>11 05 Déchets provenant de la galvanisation à chaud.</t>
  </si>
  <si>
    <t>11 05 01 Mattes.</t>
  </si>
  <si>
    <t>11 05 02 Cendres de zinc.</t>
  </si>
  <si>
    <t>11 05 03* Déchets solides provenant de l'épuration des fumées.</t>
  </si>
  <si>
    <t>11 05 04* Flux utilisé.</t>
  </si>
  <si>
    <t>11 05 99 Déchets non spécifiés ailleurs.</t>
  </si>
  <si>
    <t>12 DÉCHETS PROVENANT DE LA MISE EN FORME ET DU TRAITEMENT PHYSIQUEET MÉCANIQUE DE SURFACE DES MÉTAUX ET MATIÈRES PLASTIQUES</t>
  </si>
  <si>
    <t>12 01 Déchets provenant de la mise en forme et du traitement mécanique et physique de surface des métaux et matières plastiques.</t>
  </si>
  <si>
    <t>12 01 01 Limaille et chutes de métaux ferreux.</t>
  </si>
  <si>
    <t>12 01 02 Fines et poussières de métaux ferreux.</t>
  </si>
  <si>
    <t>12 01 03 Limaille et chutes de métaux non ferreux.</t>
  </si>
  <si>
    <t>12 01 04 Fines et poussières de métaux non ferreux.</t>
  </si>
  <si>
    <t>12 01 05 Déchets de matières plastiques d'ébarbage et de tournage.</t>
  </si>
  <si>
    <t>12 01 06* Huiles d'usinage à base minérale contenant des halogènes (pas sous forme d'émulsions ou de solutions).</t>
  </si>
  <si>
    <t>12 01 07* Huiles d'usinage à base minérale sans halogènes (pas sous forme d'émulsions ou de solutions).</t>
  </si>
  <si>
    <t>12 01 08* Emulsions et solutions d'usinage contenant des halogènes.</t>
  </si>
  <si>
    <t>12 01 09* Emulsions et solutions d'usinage sans halogènes.</t>
  </si>
  <si>
    <t>12 01 10* Huiles d'usinage de synthèse.</t>
  </si>
  <si>
    <t>12 01 12* Déchets de cires et graisses.</t>
  </si>
  <si>
    <t>12 01 13 Déchets de soudure.</t>
  </si>
  <si>
    <t>12 01 14* Boues d'usinage contenant des substances dangereuses.</t>
  </si>
  <si>
    <t>12 01 15 Boues d'usinage autres que celles visées à la rubrique 12 01 14.</t>
  </si>
  <si>
    <t>12 01 16* Déchets de grenaillage contenant des substances dangereuses.</t>
  </si>
  <si>
    <t>12 01 17 Déchets de grenaillage autres que ceux visés à la rubrique 12 01 16.</t>
  </si>
  <si>
    <t>12 01 18* Boues métalliques (provenant du meulage et de l'affûtage) contenant des hydrocarbures.</t>
  </si>
  <si>
    <t>12 01 19* Huiles d'usinage facilement biodégradables.</t>
  </si>
  <si>
    <t>12 01 20* Déchets de meulage et matériaux de meulage contenant des substances dangereuses.</t>
  </si>
  <si>
    <t>12 01 21 Déchets de meulage et matériaux de meulage autres que ceux visés à la rubrique 12 01 20.</t>
  </si>
  <si>
    <t>12 01 99 Déchets non spécifiés ailleurs.</t>
  </si>
  <si>
    <t>12 03 Déchets provenant du dégraissage à l'eau et à la vapeur (sauf chapitre 11).</t>
  </si>
  <si>
    <t>12 03 01* Liquides aqueux de nettoyage.</t>
  </si>
  <si>
    <t>12 03 02* Déchets du dégraissage à la vapeur.</t>
  </si>
  <si>
    <t>13 HUILES ET COMBUSTIBLES LIQUIDES USAGÉS (SAUF HUILES ALIMENTAIRES ET HUILES FIGURANT AUX CHAPITRES 05, 12 ET 19)</t>
  </si>
  <si>
    <t>13 01 Huiles hydrauliques usagées.</t>
  </si>
  <si>
    <t>13 01 01* Huiles hydrauliques contenant des PCB (1).</t>
  </si>
  <si>
    <t>13 01 04* Autres huiles hydrauliques chlorées (émulsions).</t>
  </si>
  <si>
    <t>13 01 05* Huiles hydrauliques non chlorées (émulsions).</t>
  </si>
  <si>
    <t>13 01 09* Huiles hydrauliques chlorées à base minérale.</t>
  </si>
  <si>
    <t>13 01 10* Huiles hydrauliques non chlorées à base minérale.</t>
  </si>
  <si>
    <t>13 01 11* Huiles hydrauliques synthétiques.</t>
  </si>
  <si>
    <t>13 01 12* Huiles hydrauliques facilement biodégradables.</t>
  </si>
  <si>
    <t>13 01 13* Autres huiles hydrauliques.</t>
  </si>
  <si>
    <t>13 02 Huiles moteur, de boîte de vitesses et de lubrification usagées.</t>
  </si>
  <si>
    <t>13 02 04* Huiles moteur, de boîte de vitesses et de lubrification chlorées à base minérale.</t>
  </si>
  <si>
    <t>13 02 05* Huiles moteur, de boîte de vitesses et de lubrification non chlorées à base minérale.</t>
  </si>
  <si>
    <t>13 02 06* Huiles moteur, de boîte de vitesses et de lubrification synthétiques.</t>
  </si>
  <si>
    <t>13 02 07* Huiles moteur, de boîte de vitesses et de lubrification facilement biodégradables.</t>
  </si>
  <si>
    <t>13 02 08* Autres huiles moteur, de boîte de vitesses et de lubrification</t>
  </si>
  <si>
    <t>13 03 Huiles isolantes et fluides caloporteurs usagés.</t>
  </si>
  <si>
    <t>13 03 01* Huiles isolantes et fluides caloporteurs contenant des PCB.</t>
  </si>
  <si>
    <t>13 03 06* Huiles isolantes et fluides caloporteurs chlorés à base minérale autres que ceux visés à la rubrique 13 03 01.</t>
  </si>
  <si>
    <t>13 03 07* Huiles isolantes et fluides caloporteurs non chlorés à base minérale.</t>
  </si>
  <si>
    <t>13 03 08* Huiles isolantes et fluides caloporteurs synthétiques.</t>
  </si>
  <si>
    <t>13 03 09* Huiles isolantes et fluides caloporteurs facilement biodégradables.</t>
  </si>
  <si>
    <t>13 03 10* Autres huiles isolantes et fluides caloporteurs.</t>
  </si>
  <si>
    <t>13 04 Hydrocarbures de fond de cale.</t>
  </si>
  <si>
    <t>13 04 01* Hydrocarbures de fond de cale provenant de la navigation fluviale.</t>
  </si>
  <si>
    <t>13 04 02* Hydrocarbures de fond de cale provenant de canalisations de môles.</t>
  </si>
  <si>
    <t>13 04 03* Hydrocarbures de fond de cale provenant d'un autre type de navigation</t>
  </si>
  <si>
    <t>13 05 Contenu de séparateurs eau/hydrocarbures.</t>
  </si>
  <si>
    <t>13 05 01* Déchets solides provenant de dessableurs et de séparateurs eau/hydrocarbures.</t>
  </si>
  <si>
    <t>13 05 02* Boues provenant de séparateurs eau/hydrocarbures.</t>
  </si>
  <si>
    <t>13 05 03* Boues provenant de déshuileurs.</t>
  </si>
  <si>
    <t>13 05 06* Hydrocarbures provenant de séparateurs eau/hydrocarbures.</t>
  </si>
  <si>
    <t>13 05 07* Eau mélangée à des hydrocarbures provenant de séparateurs eau/hydrocarbures.</t>
  </si>
  <si>
    <t>13 05 08* Mélanges de déchets provenant de dessableurs et de séparateurs</t>
  </si>
  <si>
    <t>13 07 Combustibles liquides usagés.</t>
  </si>
  <si>
    <t>13 07 01* Fioul et gazole.</t>
  </si>
  <si>
    <t>13 07 02* Essence.</t>
  </si>
  <si>
    <t>13 07 03* Autres combustibles (y compris mélanges).</t>
  </si>
  <si>
    <t>13 08 Huiles usagées non spécifiées ailleurs.</t>
  </si>
  <si>
    <t>13 08 01* Boues ou émulsions de dessalage.</t>
  </si>
  <si>
    <t>13 08 02* Autres émulsions.</t>
  </si>
  <si>
    <t>13 08 99* Déchets non spécifiés ailleurs.</t>
  </si>
  <si>
    <t>14 DÉCHETS DE SOLVANTS ORGANIQUES, D'AGENTS RÉFRIGÉRANTS ET PROPULSEURS (SAUF CHAPITRES 07 ET 08)</t>
  </si>
  <si>
    <t>14 06 Déchets de solvants, d'agents réfrigérants et d'agents propulseurs d'aérosols/de mousses organiques.</t>
  </si>
  <si>
    <t>14 06 01* Chlorofluorocarbones, HCFC, HFC.</t>
  </si>
  <si>
    <t>14 06 02* Autres solvants et mélanges de solvants halogénés.</t>
  </si>
  <si>
    <t>14 06 03* Autres solvants et mélanges de solvants.</t>
  </si>
  <si>
    <t>14 06 04* Boues ou déchets solides contenant des solvants halogénés.</t>
  </si>
  <si>
    <t>14 06 05* Boues ou déchets solides contenant d'autres solvants.</t>
  </si>
  <si>
    <t>15 EMBALLAGES ET DÉCHETS D'EMBALLAGES, ABSORBANTS, CHIFFONS D'ESSUYAGE, MATÉRIAUX FILTRANTSET VÊTEMENTS DE PROTECTION NON SPÉCIFIÉS AILLEURS</t>
  </si>
  <si>
    <t>15 01 Emballages et déchets d'emballages (y compris les déchets d'emballages municipaux collectés séparément).</t>
  </si>
  <si>
    <t>15 01 01 Emballages en papier/carton.</t>
  </si>
  <si>
    <t>15 01 02 Emballages en matières plastiques.</t>
  </si>
  <si>
    <t>15 01 03 Emballages en bois.</t>
  </si>
  <si>
    <t>15 01 04 Emballages métalliques.</t>
  </si>
  <si>
    <t>15 01 05 Emballages composites.</t>
  </si>
  <si>
    <t>15 01 06 Emballages en mélange.</t>
  </si>
  <si>
    <t>15 01 07 Emballages en verre.</t>
  </si>
  <si>
    <t>15 01 09 Emballages textiles.</t>
  </si>
  <si>
    <t>15 01 10* Emballages contenant des résidus de substances dangereuses ou contaminés par de tels résidus.</t>
  </si>
  <si>
    <t>15 01 11* Emballages métalliques contenant une matrice poreuse solide dangereuse (par exemple amiante), y compris des conteneurs à pression vides.</t>
  </si>
  <si>
    <t>15 02 Absorbants, matériaux filtrants, chiffons d'essuyage et vêtements de protection.</t>
  </si>
  <si>
    <t>15 02 02* Absorbants, matériaux filtrants (y compris les filtres à huile non spécifiés ailleurs), chiffons d'essuyage et vêtements de protection contaminés par des substances dangereuses.</t>
  </si>
  <si>
    <t>15 02 03 Absorbants, matériaux filtrants, chiffons d'essuyage et vêtements de protection autres que ceux visés à la rubrique 15 02 02.</t>
  </si>
  <si>
    <t>16 DÉCHETS NON DÉCRITS AILLEURS DANS LA LISTE</t>
  </si>
  <si>
    <t>16 01 Véhicules hors d'usage de différents moyens de transport (y compris machines tout-terrain) et déchets provenant du démontage de véhicules hors d'usage et de l'entretien de véhicules (sauf chapitres 13, 14, et sections 16 06 et 16 08).</t>
  </si>
  <si>
    <t>16 01 03 Pneus hors d'usage.</t>
  </si>
  <si>
    <t>16 01 04* Véhicules hors d'usage.</t>
  </si>
  <si>
    <t>16 01 06 Véhicules hors d'usage ne contenant ni liquides ni autres composants dangereux.</t>
  </si>
  <si>
    <t>16 01 07* Filtres à huile.</t>
  </si>
  <si>
    <t>16 01 08* Composants contenant du mercure.</t>
  </si>
  <si>
    <t>16 01 09* Composants contenant des PCB.</t>
  </si>
  <si>
    <t>16 01 10* Composants explosifs (par exemple : coussins gonflables de sécurité).</t>
  </si>
  <si>
    <t>16 01 11* Patins de freins contenant de l'amiante.</t>
  </si>
  <si>
    <t>16 01 12 Patins de freins autres que ceux visés à la rubrique 16 01 11.</t>
  </si>
  <si>
    <t>16 01 13* Liquides de frein.</t>
  </si>
  <si>
    <t>16 01 14* Antigels contenant des substances dangereuses.</t>
  </si>
  <si>
    <t>16 01 15 Antigels autres que ceux visés à la rubrique 16 01 14.</t>
  </si>
  <si>
    <t>16 01 16 Réservoirs de gaz liquéfié.</t>
  </si>
  <si>
    <t>16 01 17 Métaux ferreux.</t>
  </si>
  <si>
    <t>16 01 18 Métaux non ferreux.</t>
  </si>
  <si>
    <t>16 01 19 Matières plastiques.</t>
  </si>
  <si>
    <t>16 01 20 Verre.</t>
  </si>
  <si>
    <t>16 01 21* Composants dangereux autres que ceux visés aux rubriques 16 01 07 à 16 01 11, 16 01 13 et 16 01 14.</t>
  </si>
  <si>
    <t>16 01 22 Composants non spécifiés ailleurs.</t>
  </si>
  <si>
    <t>16 01 99 Déchets non spécifiés ailleurs.</t>
  </si>
  <si>
    <t>16 02 Déchets provenant d'équipements électriques ou électroniques.</t>
  </si>
  <si>
    <t>16 02 09* Transformateurs et accumulateurs contenant des PCB.</t>
  </si>
  <si>
    <t>16 02 10* Equipements mis au rebut contenant des PCB ou contaminés par de telles substances autres que ceux visés à la rubrique 16 02 09.</t>
  </si>
  <si>
    <t>16 02 11* Equipements mis au rebut contenant des chlorofluorocarbones, des HCFC ou des HFC.</t>
  </si>
  <si>
    <t>16 02 12* Equipements mis au rebut contenant de l'amiante libre.</t>
  </si>
  <si>
    <t>16 02 13* Equipements mis au rebut contenant des composants dangereux (2) autres que ceux visés aux rubriques 16 02 09 à 16 02 12.</t>
  </si>
  <si>
    <t>16 02 14 Equipements mis au rebut autres que ceux visés aux rubriques 16 02 09 à 16 02 13.</t>
  </si>
  <si>
    <t>16 02 15* Composants dangereux retirés des équipements mis au rebut.</t>
  </si>
  <si>
    <t>16 02 16 Composants retirés des équipements mis au rebut autres que ceux visés à la rubrique 16 02 15.</t>
  </si>
  <si>
    <t>16 03 Loupés de fabrication et produits non utilisés.</t>
  </si>
  <si>
    <t>16 03 03* Déchets d'origine minérale contenant des substances dangereuses.</t>
  </si>
  <si>
    <t>16 03 04 Déchets d'origine minérale autres que ceux visés à la rubrique 16 03 03.</t>
  </si>
  <si>
    <t>16 03 05* Déchets d'origine organique contenant des substances dangereuses.</t>
  </si>
  <si>
    <t>16 03 06 Déchets d'origine organique autres que ceux visés à la rubrique 16 03 05.</t>
  </si>
  <si>
    <t>16 04 Déchets d'explosifs.</t>
  </si>
  <si>
    <t>16 04 01* Déchets de munitions.</t>
  </si>
  <si>
    <t>16 04 02* Déchets de feux d'artifice.</t>
  </si>
  <si>
    <t>16 04 03* Autres déchets d'explosifs.</t>
  </si>
  <si>
    <t>16 05 Gaz en récipients à pression et produits chimiques mis au rebut.</t>
  </si>
  <si>
    <t>16 05 04* Gaz en récipients à pression (y compris les halons) contenant des substances dangereuses.</t>
  </si>
  <si>
    <t>16 05 05 Gaz en récipients à pression autres que ceux visés à la rubrique 16 05 04.</t>
  </si>
  <si>
    <t>16 05 06* Produits chimiques de laboratoire à base de ou contenant des substances dangereuses, y compris les mélanges de produits chimiques de laboratoire.</t>
  </si>
  <si>
    <t>16 05 07* Produits chimiques d'origine minérale à base de ou contenant des substances dangereuses, mis au rebut.</t>
  </si>
  <si>
    <t>16 05 08* Produits chimiques d'origine organique à base de ou contenant des substances dangereuses, mis au rebut.</t>
  </si>
  <si>
    <t>16 05 09 Produits chimiques mis au rebut autres que ceux visés aux rubriques 16 05 06, 16 05 07 ou 16 05 08.</t>
  </si>
  <si>
    <t>16 06 Piles et accumulateurs.</t>
  </si>
  <si>
    <t>16 06 01* Accumulateurs au plomb.</t>
  </si>
  <si>
    <t>16 06 02* Accumulateurs Ni-Cd.</t>
  </si>
  <si>
    <t>16 06 03* Piles contenant du mercure.</t>
  </si>
  <si>
    <t>16 06 04 Piles alcalines (sauf rubrique 16 06 03).</t>
  </si>
  <si>
    <t>16 06 05 Autres piles et accumulateurs.</t>
  </si>
  <si>
    <t>16 06 06* Electrolytes de piles et accumulateurs collectés séparément</t>
  </si>
  <si>
    <t>16 07 Déchets provenant du nettoyage de cuves et fûts de stockage et de transport (sauf chapitres 05 et 13).</t>
  </si>
  <si>
    <t>16 07 08* Déchets contenant des hydrocarbures.</t>
  </si>
  <si>
    <t>16 07 09* Déchets contenant d'autres substances dangereuses.</t>
  </si>
  <si>
    <t>16 07 99 Déchets non spécifiés ailleurs.</t>
  </si>
  <si>
    <t>16 08 Catalyseurs usés.</t>
  </si>
  <si>
    <t>16 08 01 Catalyseurs usés contenant de l'or, de l'argent, du rhénium, du rhodium, du palladium, de l'iridium ou du platine (sauf rubrique 16 08 07).</t>
  </si>
  <si>
    <t>16 08 02* Catalyseurs usés contenant des métaux ou composés de métaux de transition (3) dangereux.</t>
  </si>
  <si>
    <t>16 08 03 Catalyseurs usés contenant des métaux ou composés de métaux de transition non spécifiés ailleurs.</t>
  </si>
  <si>
    <t>16 08 04 Catalyseurs usés de craquage catalytique sur lit fluide (sauf rubrique 16 08 07).</t>
  </si>
  <si>
    <t>16 08 05* Catalyseurs usés contenant de l'acide phosphorique.</t>
  </si>
  <si>
    <t>16 08 06* Liquides usés employés comme catalyseurs.</t>
  </si>
  <si>
    <t>16 08 07* Catalyseurs usés contaminés par des substances dangereuses</t>
  </si>
  <si>
    <t>16 09 Substances oxydantes.</t>
  </si>
  <si>
    <t>16 09 01* Permanganates (par exemple : permanganate de potassium).</t>
  </si>
  <si>
    <t>16 09 02* Chromates (par exemple : chromate de potassium, dichromate de sodium ou de potassium).</t>
  </si>
  <si>
    <t>16 09 03* Peroxydes (par exemple : peroxyde d'hydrogène).</t>
  </si>
  <si>
    <t>16 09 04* Substances oxydantes non spécifiées ailleurs.</t>
  </si>
  <si>
    <t>16 10 Déchets liquides aqueux destinés à un traitement hors site.</t>
  </si>
  <si>
    <t>16 10 01* Déchets liquides aqueux contenant des substances dangereuses.</t>
  </si>
  <si>
    <t>16 10 02 Déchets liquides aqueux autres que ceux visés à la rubrique 16 10 01.</t>
  </si>
  <si>
    <t>16 10 03* Concentrés aqueux contenant des substances dangereuses.</t>
  </si>
  <si>
    <t>16 10 04 Concentrés aqueux autres que ceux visés à la rubrique 16 10 03.</t>
  </si>
  <si>
    <t>16 11 Déchets de revêtements de fours et réfractaires.</t>
  </si>
  <si>
    <t>16 11 01* Revêtements de fours et réfractaires à base de carbone provenant de procédés métallurgiques contenant des substances dangereuses.</t>
  </si>
  <si>
    <t>16 11 02 Revêtements de fours et réfractaires à base de carbone provenant de procédés métallurgiques autres que ceux visés à la rubrique 16 11 01.</t>
  </si>
  <si>
    <t>16 11 03* Autres revêtements de fours et réfractaires provenant de procédés métallurgiques contenant des substances dangereuses.</t>
  </si>
  <si>
    <t>16 11 04 Autres revêtements de fours et réfractaires provenant de procédés métallurgiques non visés à la rubrique 16 11 03.</t>
  </si>
  <si>
    <t>16 11 05* Revêtements de fours et réfractaires provenant de procédés non métallurgiques contenant des substances dangereuses.</t>
  </si>
  <si>
    <t>16 11 06 Revêtements de fours et réfractaires provenant de procédés non métallurgiques autres que ceux visés à la rubrique 16 11 05.</t>
  </si>
  <si>
    <t>17 DÉCHETS DE CONSTRUCTION ET DE DÉMOLITION (Y COMPRIS DÉBLAIS PROVENANT DE SITES CONTAMINÉS)</t>
  </si>
  <si>
    <t>17 01 Béton, briques, tuiles et céramiques.</t>
  </si>
  <si>
    <t>17 01 01 Béton.</t>
  </si>
  <si>
    <t>17 01 02 Briques.</t>
  </si>
  <si>
    <t>17 01 03 Tuiles et céramiques.</t>
  </si>
  <si>
    <t>17 01 06* Mélanges ou fractions séparées de béton, briques, tuiles et céramiques contenant des substances dangereuses.</t>
  </si>
  <si>
    <t>17 01 07 Mélanges de béton, briques, tuiles et céramiques autres que ceux visés à la rubrique 17 01 06.</t>
  </si>
  <si>
    <t>17 02 Bois, verre et matières plastiques.</t>
  </si>
  <si>
    <t>17 02 01 Bois.</t>
  </si>
  <si>
    <t>17 02 02 Verre.</t>
  </si>
  <si>
    <t>17 02 03 Matières plastiques.</t>
  </si>
  <si>
    <t>17 02 04* Bois, verre et matières plastiques contenant des substances dangereuses ou contaminés par de telles substances</t>
  </si>
  <si>
    <t>17 03 Mélanges bitumineux, goudron et produits goudronnés.</t>
  </si>
  <si>
    <t>17 03 01* Mélanges bitumineux contenant du goudron.</t>
  </si>
  <si>
    <t>17 03 02 Mélanges bitumineux autres que ceux visés à la rubrique 17 03 01.</t>
  </si>
  <si>
    <t>17 03 03* Goudron et produits goudronnés.</t>
  </si>
  <si>
    <t>17 04 Métaux (y compris leurs alliages).</t>
  </si>
  <si>
    <t>17 04 01 Cuivre, bronze, laiton.</t>
  </si>
  <si>
    <t>17 04 02 Aluminium.</t>
  </si>
  <si>
    <t>17 04 03 Plomb.</t>
  </si>
  <si>
    <t>17 04 04 Zinc.</t>
  </si>
  <si>
    <t>17 04 05 Fer et acier.</t>
  </si>
  <si>
    <t>17 04 06 Etain.</t>
  </si>
  <si>
    <t>17 04 07 Métaux en mélange.</t>
  </si>
  <si>
    <t>17 04 09* Déchets métalliques contaminés par des substances dangereuses.</t>
  </si>
  <si>
    <t>17 04 10* Câbles contenant des hydrocarbures, du goudron ou d'autres substances dangereuses.</t>
  </si>
  <si>
    <t>17 04 11 Câbles autres que ceux visés à la rubrique 17 04 10.</t>
  </si>
  <si>
    <t>17 05 Terres (y compris déblais provenant de sites contaminés), cailloux et boues de dragage.</t>
  </si>
  <si>
    <t>17 05 03* Terres et cailloux contenant des substances dangereuses.</t>
  </si>
  <si>
    <t>17 05 04 Terres et cailloux autres que ceux visés à la rubrique 17 05 03.</t>
  </si>
  <si>
    <t>17 05 05* Boues de dragage contenant des substances dangereuses.</t>
  </si>
  <si>
    <t>17 05 06 Boues de dragage autres que celles visées à la rubrique 17 05 05.</t>
  </si>
  <si>
    <t>17 05 07* Ballast de voie contenant des substances dangereuses.</t>
  </si>
  <si>
    <t>17 05 08 Ballast de voie autre que celui visé à la rubrique 17 05 07.</t>
  </si>
  <si>
    <t>17 06 Matériaux d'isolation et matériaux de construction contenant de l'amiante.</t>
  </si>
  <si>
    <t>17 06 01* Matériaux d'isolation contenant de l'amiante.</t>
  </si>
  <si>
    <t>17 06 03* Autres matériaux d'isolation à base de ou contenant des substances dangereuses.</t>
  </si>
  <si>
    <t>17 06 04 Matériaux d'isolation autres que ceux visés aux rubriques 17 06 01 et 17 06 03.</t>
  </si>
  <si>
    <t>17 06 05* Matériaux de construction contenant de l'amiante.</t>
  </si>
  <si>
    <t>17 08 Matériaux de construction à base de gypse.</t>
  </si>
  <si>
    <t>17 08 01* Matériaux de construction à base de gypse contaminés par des substances dangereuses.</t>
  </si>
  <si>
    <t>17 08 02 Matériaux de construction à base de gypse autres que ceux visés à la rubrique 17 08 01.</t>
  </si>
  <si>
    <t>17 09 Autres déchets de construction et de démolition.</t>
  </si>
  <si>
    <t>17 09 01* Déchets de construction et de démolition contenant du mercure.</t>
  </si>
  <si>
    <t>17 09 02* Déchets de construction et de démolition contenant des PCB (par exemple : mastics, sols à base de résines, double vitrage, condensateurs contenant des PCB).</t>
  </si>
  <si>
    <t>17 09 03* Autres déchets de construction et de démolition (y compris en mélange) contenant des substances dangereuses.</t>
  </si>
  <si>
    <t>17 09 04 Déchets de construction et de démolition en mélange autres que ceux visés aux rubriques 17 09 01, 17 09 02 et 17 09 03.</t>
  </si>
  <si>
    <t>18 DÉCHETS PROVENANT DES SOINS MÉDICAUX OU VÉTÉRINAIRES ET/OU DE LA RECHERCHE ASSOCIÉE(SAUF DÉCHETS DE CUISINE ET DE RESTAURATION NE PROVENANT PAS DIRECTEMENT DES SOINS MÉDICAUX)</t>
  </si>
  <si>
    <t>18 01 Déchets provenant des maternités, du diagnostic, du traitement ou de la prévention des maladies de l'homme.</t>
  </si>
  <si>
    <t>18 01 01 Objets piquants et coupants (sauf rubrique 18 01 03).</t>
  </si>
  <si>
    <t>18 01 02 Déchets anatomiques et organes, y compris sacs de sang et réserves de sang (sauf rubrique 18 01 03).</t>
  </si>
  <si>
    <t>18 01 03* Déchets dont la collecte et l'élimination font l'objet de prescriptions particulières vis-à-vis des risques d'infection.</t>
  </si>
  <si>
    <t>18 01 04 Déchets dont la collecte et l'élimination ne font pas l'objet de prescriptions particulières vis-à-vis des risques d'infection (par exemple : vêtements, plâtres, draps, vêtements jetables, langes).</t>
  </si>
  <si>
    <t>18 01 06* Produits chimiques à base de ou contenant des substances dangereuses.</t>
  </si>
  <si>
    <t>18 01 07 Produits chimiques autres que ceux visés à la rubrique 18 01 06.</t>
  </si>
  <si>
    <t>18 01 08* Médicaments cytotoxiques et cytostatiques.</t>
  </si>
  <si>
    <t>18 01 09 Médicaments autres que ceux visés à la rubrique 18 01 08.</t>
  </si>
  <si>
    <t>18 01 10* Déchets d'amalgame dentaire.</t>
  </si>
  <si>
    <t>18 02 Déchets provenant de la recherche, du diagnostic, du traitement ou de la prévention des maladies des animaux.</t>
  </si>
  <si>
    <t>18 02 01 Objets piquants et coupants (sauf rubrique 18 02 02).</t>
  </si>
  <si>
    <t>18 02 02* Déchets dont la collecte et l'élimination font l'objet de prescriptions particulières vis-à-vis des risques d'infection.</t>
  </si>
  <si>
    <t>18 02 03 Déchets dont la collecte et l'élimination ne font pas l'objet de prescriptions particulières vis-à-vis des risques d'infection.</t>
  </si>
  <si>
    <t>18 02 05* Produits chimiques à base de ou contenant des substances dangereuses.</t>
  </si>
  <si>
    <t>18 02 06 Produits chimiques autres que ceux visés à la rubrique 18 02 05.</t>
  </si>
  <si>
    <t>18 02 07* Médicaments cytotoxiques et cytostatiques.</t>
  </si>
  <si>
    <t>18 02 08 Médicaments autres que ceux visés à la rubrique 18 02 07.</t>
  </si>
  <si>
    <t>19 DÉCHETS PROVENANT DES INSTALLATIONS DE GESTION DES DÉCHETS, DES STATIONS D'ÉPURATION DES EAUX USÉES HORS SITE ET DE LA PRÉPARATION D'EAU DESTINÉE À LA CONSOMMATION HUMAINE ET D'EAU À USAGE INDUSTRIEL</t>
  </si>
  <si>
    <t>19 01 Déchets de l'incinération ou de la pyrolyse de déchets.</t>
  </si>
  <si>
    <t>19 01 02 Déchets de déferraillage des mâchefers.</t>
  </si>
  <si>
    <t>19 01 05* Gâteau de filtration provenant de l'épuration des fumées.</t>
  </si>
  <si>
    <t>19 01 06* Déchets liquides aqueux de l'épuration des fumées et autres déchets liquides aqueux.</t>
  </si>
  <si>
    <t>19 01 07* Déchets secs de l'épuration des fumées.</t>
  </si>
  <si>
    <t>19 01 10* Charbon actif usé provenant de l'épuration des gaz de fumées.</t>
  </si>
  <si>
    <t>19 01 11* Mâchefers contenant des substances dangereuses.</t>
  </si>
  <si>
    <t>19 01 12 Mâchefers autres que ceux visés à la rubrique 19 01 11.</t>
  </si>
  <si>
    <t>19 01 13* Cendres volantes contenant des substances dangereuses.</t>
  </si>
  <si>
    <t>19 01 14 Cendres volantes autres que celles visées à la rubrique 19 01 13.</t>
  </si>
  <si>
    <t>19 01 15* Cendres sous chaudière contenant des substances dangereuses.</t>
  </si>
  <si>
    <t>19 01 16 Cendres sous chaudière autres que celles visées à la rubrique 19 01 15.</t>
  </si>
  <si>
    <t>19 01 17* Déchets de pyrolyse contenant des substances dangereuses.</t>
  </si>
  <si>
    <t>19 01 18 Déchets de pyrolyse autres que ceux visés à la rubrique 19 01 17.</t>
  </si>
  <si>
    <t>19 01 19 Sables provenant de lits fluidisés.</t>
  </si>
  <si>
    <t>19 01 99 Déchets non spécifiés ailleurs.</t>
  </si>
  <si>
    <t>19 02 Déchets provenant des traitements physico-chimiques des déchets (y compris déchromatation, décyanuration, neutralisation).</t>
  </si>
  <si>
    <t>19 02 03 Déchets prémélangés composés seulement de déchets non dangereux.</t>
  </si>
  <si>
    <t>19 02 04* Déchets prémélangés contenant au moins un déchet dangereux.</t>
  </si>
  <si>
    <t>19 02 05* Boues provenant des traitements physico-chimiques contenant des substances dangereuses.</t>
  </si>
  <si>
    <t>19 02 06 Boues provenant des traitements physico-chimiques autres que celles visées à la rubrique 19 02 05.</t>
  </si>
  <si>
    <t>19 02 07* Hydrocarbures et concentrés provenant d'une séparation.</t>
  </si>
  <si>
    <t>19 02 08* Déchets combustibles liquides contenant des substances dangereuses.</t>
  </si>
  <si>
    <t>19 02 09* Déchets combustibles solides contenant des substances dangereuses.</t>
  </si>
  <si>
    <t>19 02 10 Déchets combustibles autres que ceux visés aux rubriques 19 02 08 et 19 02 09.</t>
  </si>
  <si>
    <t>19 02 11* Autres déchets contenant des substances dangereuses.</t>
  </si>
  <si>
    <t>19 02 99 Déchets non spécifiés ailleurs.</t>
  </si>
  <si>
    <t>19 03 Déchets stabilisés/solidifiés (4).</t>
  </si>
  <si>
    <t>19 03 04* Déchets catalogués comme dangereux, partiellement (5) stabilisés.</t>
  </si>
  <si>
    <t>19 03 05 Déchets stabilisés autres que ceux visés à la rubrique 19 03 04.</t>
  </si>
  <si>
    <t>19 03 06* Déchets catalogués comme dangereux, solidifiés.</t>
  </si>
  <si>
    <t>19 03 07 Déchets solidifiés autres que ceux visés à la rubrique 19 03 06.</t>
  </si>
  <si>
    <t>19 04 Déchets vitrifiés et déchets provenant de la vitrification.</t>
  </si>
  <si>
    <t>19 04 01 Déchets vitrifiés.</t>
  </si>
  <si>
    <t>19 04 02* Cendres volantes et autres déchets du traitement des gaz de fumée.</t>
  </si>
  <si>
    <t>19 04 03* Phase solide non vitrifiée.</t>
  </si>
  <si>
    <t>19 04 04 Déchets liquides aqueux provenant de la trempe des déchets vitrifiés.</t>
  </si>
  <si>
    <t>19 05 Déchets de compostage.</t>
  </si>
  <si>
    <t>19 05 01 Fraction non compostée des déchets municipaux et assimilés.</t>
  </si>
  <si>
    <t>19 05 02 Fraction non compostée des déchets animaux et végétaux.</t>
  </si>
  <si>
    <t>19 05 03 Compost déclassé.</t>
  </si>
  <si>
    <t>19 05 99 Déchets non spécifiés ailleurs.</t>
  </si>
  <si>
    <t>19 06 Déchets provenant du traitement anaérobie des déchets.</t>
  </si>
  <si>
    <t>19 06 03 Liqueurs provenant du traitement anaérobie des déchets municipaux.</t>
  </si>
  <si>
    <t>19 06 04 Digestats provenant du traitement anaérobie des déchets municipaux.</t>
  </si>
  <si>
    <t>19 06 05 Liqueurs provenant du traitement anaérobie des déchets animaux et végétaux.</t>
  </si>
  <si>
    <t>19 06 06 Digestats provenant du traitement anaérobie des déchets animaux et végétaux.</t>
  </si>
  <si>
    <t>19 06 99 Déchets non spécifiés ailleurs.</t>
  </si>
  <si>
    <t>19 07 Lixiviats de décharges.</t>
  </si>
  <si>
    <t>19 07 02* Lixiviats de décharges contenant des substances dangereuses.</t>
  </si>
  <si>
    <t>19 07 03 Lixiviats de décharges autres que ceux visés à la rubrique 19 07 02.</t>
  </si>
  <si>
    <t>19 08 Déchets provenant d'installations de traitement des eaux usées non spécifiés ailleurs.</t>
  </si>
  <si>
    <t>19 08 01 Déchets de dégrillage.</t>
  </si>
  <si>
    <t>19 08 02 Déchets de dessablage.</t>
  </si>
  <si>
    <t>19 08 05 Boues provenant du traitement des eaux usées urbaines.</t>
  </si>
  <si>
    <t>19 08 06* Résines échangeuses d'ions saturées ou usées.</t>
  </si>
  <si>
    <t>19 08 07* Solutions et boues provenant de la régénération des échangeurs d'ions.</t>
  </si>
  <si>
    <t>19 08 08* Déchets provenant des systèmes à membrane contenant des métaux lourds.</t>
  </si>
  <si>
    <t>19 08 09 Mélanges de graisse et d'huile provenant de la séparation huile/eaux usées ne contenant que des huiles et graisses alimentaires.</t>
  </si>
  <si>
    <t>19 08 10* Mélanges de graisse et d'huile provenant de la séparation huile/eaux usées autres que ceux visés à la rubrique 19 08 09.</t>
  </si>
  <si>
    <t>19 08 11* Boues contenant des substances dangereuses provenant du traitement biologique des eaux usées industrielles.</t>
  </si>
  <si>
    <t>19 08 12 Boues provenant du traitement biologique des eaux usées industrielles autres que celles visées à la rubrique 19 08 11.</t>
  </si>
  <si>
    <t>19 08 13* Boues contenant des substances dangereuses provenant d'autres traitements des eaux usées industrielles.</t>
  </si>
  <si>
    <t>19 08 14 Boues provenant d'autres traitements des eaux usées industrielles autres que celles visées à la rubrique 19 08 13.</t>
  </si>
  <si>
    <t>19 08 99 Déchets non spécifiés ailleurs.</t>
  </si>
  <si>
    <t>19 09 Déchets provenant de la préparation d'eau destinée à la consommation humaine ou d'eau à usage industriel.</t>
  </si>
  <si>
    <t>19 09 01 Déchets solides de première filtration et de dégrillage.</t>
  </si>
  <si>
    <t>19 09 02 Boues de clarification de l'eau.</t>
  </si>
  <si>
    <t>19 09 03 Boues de décarbonatation.</t>
  </si>
  <si>
    <t>19 09 04 Charbon actif usé.</t>
  </si>
  <si>
    <t>19 09 05 Résines échangeuses d'ions saturées ou usées.</t>
  </si>
  <si>
    <t>19 09 06 Solutions et boues provenant de la régénération des échangeurs d'ions.</t>
  </si>
  <si>
    <t>19 09 99 Déchets non spécifiés ailleurs.</t>
  </si>
  <si>
    <t>19 10 Déchets provenant du broyage de déchets contenant des métaux.</t>
  </si>
  <si>
    <t>19 10 01 Déchets de fer ou d'acier.</t>
  </si>
  <si>
    <t>19 10 02 Déchets de métaux non ferreux.</t>
  </si>
  <si>
    <t>19 10 03* Fraction légère des résidus de broyage et poussières contenant des substances dangereuses.</t>
  </si>
  <si>
    <t>19 10 04 Fraction légère des résidus de broyage et poussières autres que celle visée à la rubrique 19 10 03.</t>
  </si>
  <si>
    <t>19 10 05* Autres fractions contenant des substances dangereuses.</t>
  </si>
  <si>
    <t>19 10 06 Autres fractions autres que celles visées à la rubrique 19 10 05.</t>
  </si>
  <si>
    <t>19 11 Déchets provenant de la régénération de l'huile.</t>
  </si>
  <si>
    <t>19 11 01* Argiles de filtration usées.</t>
  </si>
  <si>
    <t>19 11 02* Goudrons acides.</t>
  </si>
  <si>
    <t>19 11 03* Déchets liquides aqueux.</t>
  </si>
  <si>
    <t>19 11 04* Déchets provenant du nettoyage d'hydrocarbures avec des bases.</t>
  </si>
  <si>
    <t>19 11 05* Boues provenant du traitement in situ des effluents contenant des substances dangereuses.</t>
  </si>
  <si>
    <t>19 11 06 Boues provenant du traitement in situ des effluents autres que celles visées à la rubrique 19 11 05.</t>
  </si>
  <si>
    <t>19 11 07* Déchets provenant de l'épuration des gaz de combustion.</t>
  </si>
  <si>
    <t>19 11 99 Déchets non spécifiés ailleurs.</t>
  </si>
  <si>
    <t>19 12 Déchets provenant du traitement mécanique des déchets (par exemple : tri, broyage, compactage, granulation) non spécifiés ailleurs.</t>
  </si>
  <si>
    <t>19 12 01 Papier et carton.</t>
  </si>
  <si>
    <t>19 12 02 Métaux ferreux.</t>
  </si>
  <si>
    <t>19 12 03 Métaux non ferreux.</t>
  </si>
  <si>
    <t>19 12 04 Matières plastiques et caoutchouc.</t>
  </si>
  <si>
    <t>19 12 05 Verre.</t>
  </si>
  <si>
    <t>19 12 06* Bois contenant des substances dangereuses.</t>
  </si>
  <si>
    <t>19 12 07 Bois autres que ceux visés à la rubrique 19 12 06.</t>
  </si>
  <si>
    <t>19 12 08 Textiles.</t>
  </si>
  <si>
    <t>19 12 09 Minéraux (par exemple : sable, cailloux).</t>
  </si>
  <si>
    <t>19 12 10 Déchets combustibles (combustible issu de déchets).</t>
  </si>
  <si>
    <t>19 12 11* Autres déchets (y compris mélanges) provenant du traitement mécanique des déchets contenant des substances dangereuses.</t>
  </si>
  <si>
    <t>19 12 12 Autres déchets (y compris mélanges) provenant du traitement mécanique des déchets autres que ceux visés à la rubrique 19 12 11.</t>
  </si>
  <si>
    <t>19 13 Déchets provenant de la décontamination des sols et des eaux souterraines.</t>
  </si>
  <si>
    <t>19 13 01* Déchets solides provenant de la décontamination des sols contenant des substances dangereuses.</t>
  </si>
  <si>
    <t>19 13 02 Déchets solides provenant de la décontamination des sols autres que ceux visés à la rubrique 19 13 01.</t>
  </si>
  <si>
    <t>19 13 03* Boues provenant de la décontamination des sols contenant des substances dangereuses.</t>
  </si>
  <si>
    <t>19 13 04 Boues provenant de la décontamination des sols autres que celles visées à la rubrique 19 13 03.</t>
  </si>
  <si>
    <t>19 13 05* Boues provenant de la décontamination des eaux souterraines contenant des substances dangereuses.</t>
  </si>
  <si>
    <t>19 13 06 Boues provenant de la décontamination des eaux souterraines autres que celles visées à la rubrique 19 13 05.</t>
  </si>
  <si>
    <t>19 13 07* Déchets liquides aqueux et concentrés aqueux provenant de la décontamination des eaux souterraines contenant des substances dangereuses.</t>
  </si>
  <si>
    <t>19 13 08 Déchets liquides aqueux et concentrés aqueux provenant de la décontamination des eaux souterraines autres que ceux visés à la rubrique 19 13 07.</t>
  </si>
  <si>
    <t>20 DÉCHETS MUNICIPAUX (DÉCHETS MÉNAGERS ET DÉCHETS ASSIMILÉS PROVENANT DES COMMERCES, DES INDUSTRIES ET DES ADMINISTRATIONS), Y COMPRIS LES FRACTIONS COLLECTÉES SÉPARÉMENT</t>
  </si>
  <si>
    <t>20 01 Fractions collectées séparément (sauf section 15 01).</t>
  </si>
  <si>
    <t>20 01 01 Papier et carton.</t>
  </si>
  <si>
    <t>20 01 02 Verre.</t>
  </si>
  <si>
    <t>20 01 08 Déchets de cuisine et de cantine biodégradables.</t>
  </si>
  <si>
    <t>20 01 10 Vêtements.</t>
  </si>
  <si>
    <t>20 01 11 Textiles.</t>
  </si>
  <si>
    <t>20 01 13* Solvants.</t>
  </si>
  <si>
    <t>20 01 14* Acides.</t>
  </si>
  <si>
    <t>20 01 15* Déchets basiques.</t>
  </si>
  <si>
    <t>20 01 17* Produits chimiques de la photographie.</t>
  </si>
  <si>
    <t>20 01 19* Pesticides.</t>
  </si>
  <si>
    <t>20 01 21* Tubes fluorescents et autres déchets contenant du mercure.</t>
  </si>
  <si>
    <t>20 01 23* Equipements mis au rebut contenant des chlorofluorocarbones.</t>
  </si>
  <si>
    <t>20 01 25 Huiles et matières grasses alimentaires.</t>
  </si>
  <si>
    <t>20 01 26* Huiles et matières grasses autres que celles visées à la rubrique 20 01 25.</t>
  </si>
  <si>
    <t>20 01 27* Peinture, encres, colles et résines contenant des substances dangereuses.</t>
  </si>
  <si>
    <t>20 01 28 Peinture, encres, colles et résines autres que celles visées à la rubrique 20 01 27.</t>
  </si>
  <si>
    <t>20 01 29* Détergents contenant des substances dangereuses.</t>
  </si>
  <si>
    <t>20 01 30 Détergents autres que ceux visés à la rubrique 20 01 29.</t>
  </si>
  <si>
    <t>20 01 31* Médicaments cytotoxiques et cytostatiques.</t>
  </si>
  <si>
    <t>20 01 32 Médicaments autres que ceux visés à la rubrique 20 01 31.</t>
  </si>
  <si>
    <t>20 01 33* Piles et accumulateurs visés aux rubriques 16 06 01, 16 06 02 ou 16 06 03, et piles et accumulateurs non triés contenant ces piles.</t>
  </si>
  <si>
    <t>20 01 34 Piles et accumulateurs autres que ceux visés à la rubrique 20 01 33.</t>
  </si>
  <si>
    <t>20 01 35* Equipements électriques et électroniques mis au rebut contenant des composants dangereux (6), autres que ceux visés aux rubriques 20 01 21 et 20 01 23.</t>
  </si>
  <si>
    <t>20 01 36 Equipements électriques et électroniques mis au rebut autres que ceux visés aux rubriques 20 01 21, 20 01 23 et 20 01 35.</t>
  </si>
  <si>
    <t>20 01 37* Bois contenant des substances dangereuses.</t>
  </si>
  <si>
    <t>20 01 38 Bois autres que ceux visés à la rubrique 20 01 37.</t>
  </si>
  <si>
    <t>20 01 39 Matières plastiques.</t>
  </si>
  <si>
    <t>20 01 40 Métaux.</t>
  </si>
  <si>
    <t>20 01 41 Déchets provenant du ramonage de cheminée.</t>
  </si>
  <si>
    <t>20 01 99 Autres fractions non spécifiées ailleurs.</t>
  </si>
  <si>
    <t>20 02 Déchets de jardins et de parcs (y compris les déchets de cimetière).</t>
  </si>
  <si>
    <t>20 02 01 Déchets biodégradables.</t>
  </si>
  <si>
    <t>20 02 02 Terres et pierres.</t>
  </si>
  <si>
    <t>20 02 03 Autres déchets non biodégradables.</t>
  </si>
  <si>
    <t>20 03 Autres déchets municipaux.</t>
  </si>
  <si>
    <t>20 03 01 Déchets municipaux en mélange.</t>
  </si>
  <si>
    <t>20 03 02 Déchets de marchés.</t>
  </si>
  <si>
    <t>20 03 03 Déchets de nettoyage des rues.</t>
  </si>
  <si>
    <t>20 03 04 Boues de fosses septiques.</t>
  </si>
  <si>
    <t>20 03 06 Déchets provenant du nettoyage des égouts.</t>
  </si>
  <si>
    <t>20 03 07 Déchets encombrants.</t>
  </si>
  <si>
    <t>20 03 99 Déchets municipaux non spécifiés ailleurs.</t>
  </si>
  <si>
    <t>(1) Aux fins de la présente liste de déchets, les PCB sont définis comme dans le décret n° 87-59 du 2 février 1987 relatif à la mise sur le marché, à l'utilisation et à l'élimination des polychlorobiphényles et polychloroterphényles, modifié.</t>
  </si>
  <si>
    <t>(2) Par composants dangereux provenant d'équipements électriques et électroniques, on entend notamment des piles et accumulateurs visés à la section 16 06 et considérés comme dangereux, des commutateurs au mercure, du verre provenant de tubes cathodiques et autres verres activés, etc.</t>
  </si>
  <si>
    <t>(3) Aux fins de cette entrée, les métaux de transition sont les suivants : scandium, vanadium, manganèse, cobalt, cuivre, yttrium, niobium, hafnium, tungstène, titane, chrome, fer, nickel, zinc, zirconium, molybdène et tantale. Ces métaux ou leurs composés sont dangereux s'ils sont classés comme substances dangereuses. La classification des substances dangereuses détermine les métaux de transition et les composés de métaux de transition qui sont dangereux.</t>
  </si>
  <si>
    <t>(4) Les processus de stabilisation modifient la dangerosité des constituants des déchets et transforment ainsi des déchets dangereux en déchets non dangereux. Les processus de solidification modifient seulement l'état physique des déchets au moyen d'additifs (par exemple : passage de l'état liquide à l'état solide) sans modifier leurs propriétés chimiques.</t>
  </si>
  <si>
    <t>(5) Un déchet est considéré comme partiellement stabilisé si, après le processus de stabilisation, il est encore, à court, moyen ou long terme, susceptible de libérer dans l'environnement des constituants dangereux qui n'ont pas été entièrement transformés en constituants non dangereux.</t>
  </si>
  <si>
    <t xml:space="preserve">(6) Par composants dangereux provenant d'équipements électriques et électroniques, on entend notamment des piles et accumulateurs visés à la section 16 06 et considérés comme dangereux, des commutateurs au mercure, du verre provenant de tubes cathodiques et autres verres activés, etc.  </t>
  </si>
  <si>
    <t xml:space="preserve"> </t>
  </si>
  <si>
    <t>Documents associés</t>
  </si>
  <si>
    <t>Date de la plainte</t>
  </si>
  <si>
    <t>Nature de la plainte</t>
  </si>
  <si>
    <t>Emetteur de la plainte</t>
  </si>
  <si>
    <t>Action corrective mise en place</t>
  </si>
  <si>
    <t>curage</t>
  </si>
  <si>
    <t>oral</t>
  </si>
  <si>
    <t>désamiantage</t>
  </si>
  <si>
    <t>téléphone</t>
  </si>
  <si>
    <t>démolition</t>
  </si>
  <si>
    <t>mail</t>
  </si>
  <si>
    <t>gros œuvre</t>
  </si>
  <si>
    <t>courrier</t>
  </si>
  <si>
    <t>second œuvre</t>
  </si>
  <si>
    <t>Verre</t>
  </si>
  <si>
    <t>Plâtre</t>
  </si>
  <si>
    <t>Installation de transit</t>
  </si>
  <si>
    <t xml:space="preserve">REGISTRE ENVIRONNEMENT CHANTIER </t>
  </si>
  <si>
    <t>REGISTRE ENVIRONNEMENT CHANTIER</t>
  </si>
  <si>
    <t>Date de la clôture de l'action corrective</t>
  </si>
  <si>
    <t>Action(s) corrective(s)</t>
  </si>
  <si>
    <t>Date de réponse</t>
  </si>
  <si>
    <t>Date de l'évènement</t>
  </si>
  <si>
    <t>Type d'évènement</t>
  </si>
  <si>
    <t>Description de l'évènement</t>
  </si>
  <si>
    <t>Qualification du traitement / code</t>
  </si>
  <si>
    <t>Aérosols</t>
  </si>
  <si>
    <t>Emballages souillés</t>
  </si>
  <si>
    <t>Polystyrène</t>
  </si>
  <si>
    <t>Terre non souillée</t>
  </si>
  <si>
    <t>Briques</t>
  </si>
  <si>
    <t>Déchets dangereux</t>
  </si>
  <si>
    <t>Étiquettes de lignes</t>
  </si>
  <si>
    <t>Total général</t>
  </si>
  <si>
    <t>Étiquettes de colonnes</t>
  </si>
  <si>
    <t>Grue 1</t>
  </si>
  <si>
    <t>Grue 2</t>
  </si>
  <si>
    <t>Grue 3</t>
  </si>
  <si>
    <t>Grue 4</t>
  </si>
  <si>
    <t>Grue 5</t>
  </si>
  <si>
    <t>Grue 6</t>
  </si>
  <si>
    <t>Grue 7</t>
  </si>
  <si>
    <t>Grue 8</t>
  </si>
  <si>
    <r>
      <t xml:space="preserve">Date </t>
    </r>
    <r>
      <rPr>
        <i/>
        <sz val="11"/>
        <rFont val="Calibri"/>
        <family val="2"/>
      </rPr>
      <t>(jj/mm/aaaa)</t>
    </r>
  </si>
  <si>
    <t>tonnes</t>
  </si>
  <si>
    <t>Responsable de la réponse 
à la plainte</t>
  </si>
  <si>
    <t>Date début</t>
  </si>
  <si>
    <t>Date fin</t>
  </si>
  <si>
    <t>BILAN CHANTIER</t>
  </si>
  <si>
    <t>15 01 10*</t>
  </si>
  <si>
    <t>17 05 03*</t>
  </si>
  <si>
    <t>17 02 01</t>
  </si>
  <si>
    <t>DEEE</t>
  </si>
  <si>
    <t>17 04</t>
  </si>
  <si>
    <t>15 01 01</t>
  </si>
  <si>
    <t>15 01 06</t>
  </si>
  <si>
    <t>16 02</t>
  </si>
  <si>
    <t>17 02 02</t>
  </si>
  <si>
    <t>17 01 02</t>
  </si>
  <si>
    <t>17 01 03</t>
  </si>
  <si>
    <t>17 06 05*</t>
  </si>
  <si>
    <t>Déchets Inertes</t>
  </si>
  <si>
    <t>Tarification :</t>
  </si>
  <si>
    <t>bleu</t>
  </si>
  <si>
    <t>jaune</t>
  </si>
  <si>
    <t>vert</t>
  </si>
  <si>
    <t>Coût (€)</t>
  </si>
  <si>
    <t>Grue 9</t>
  </si>
  <si>
    <t>Ferraille</t>
  </si>
  <si>
    <t>Quantité non valorisée (t)</t>
  </si>
  <si>
    <t>Transporteurs</t>
  </si>
  <si>
    <t>Destinataires finaux</t>
  </si>
  <si>
    <t>Installations de Transit</t>
  </si>
  <si>
    <t>A</t>
  </si>
  <si>
    <t>B</t>
  </si>
  <si>
    <t>C</t>
  </si>
  <si>
    <t>Code déchet</t>
  </si>
  <si>
    <t>Menuiseries PVC</t>
  </si>
  <si>
    <t>Emballages en plastique</t>
  </si>
  <si>
    <t>Emballages en carton/papier</t>
  </si>
  <si>
    <t>Déchets Non Dangereux (DIB)</t>
  </si>
  <si>
    <t>Gravats Impurs en mélange (GIM)</t>
  </si>
  <si>
    <t>Valeurs</t>
  </si>
  <si>
    <t>Tonnes non valorisées</t>
  </si>
  <si>
    <t>Tonnes valorisées</t>
  </si>
  <si>
    <t>17 02 03</t>
  </si>
  <si>
    <t>17 01 07</t>
  </si>
  <si>
    <t>DIB en mélange</t>
  </si>
  <si>
    <t>DÉCHETS DANGEREUX</t>
  </si>
  <si>
    <t>DÉCHETS NON DANGEREUX</t>
  </si>
  <si>
    <t>DÉCHETS INERTES</t>
  </si>
  <si>
    <t>Types de déchets triés sur chantier</t>
  </si>
  <si>
    <t>Huiles hydrauliques usagées</t>
  </si>
  <si>
    <t>Huiles moteurs usagées</t>
  </si>
  <si>
    <t>15 01 02</t>
  </si>
  <si>
    <t>Absorbants, matériaux filtrants, chiffons d'essuyage et vêtements de protection souillés</t>
  </si>
  <si>
    <t>15 02 02*</t>
  </si>
  <si>
    <t>Béton</t>
  </si>
  <si>
    <t>17 01 01</t>
  </si>
  <si>
    <t>Tuiles et Céramiques</t>
  </si>
  <si>
    <t>Mélanges bitumineux contenant du goudron</t>
  </si>
  <si>
    <t>17 03 01*</t>
  </si>
  <si>
    <t>Métaux souillés</t>
  </si>
  <si>
    <t>17 04 09*</t>
  </si>
  <si>
    <t>Boues de dragage souillées</t>
  </si>
  <si>
    <t>17 05 05*</t>
  </si>
  <si>
    <t>17 08</t>
  </si>
  <si>
    <t>08 01 11*</t>
  </si>
  <si>
    <t>Responsable de l'action corrective</t>
  </si>
  <si>
    <t>TYPOLOGIE DE CHANTIER</t>
  </si>
  <si>
    <t>MAÎTRE D'OUVRAGE</t>
  </si>
  <si>
    <t>ENTREPRISE</t>
  </si>
  <si>
    <t>RESPONSABLE ENVIRONNEMENT</t>
  </si>
  <si>
    <t>TYPE DE MARCHÉ</t>
  </si>
  <si>
    <t>CERTIFICATION VISÉE</t>
  </si>
  <si>
    <t>Quantités</t>
  </si>
  <si>
    <t>DATE DE DÉBUT DES TRAVAUX</t>
  </si>
  <si>
    <t>DATE DE FIN DES TRAVAUX</t>
  </si>
  <si>
    <t>Déchets dangereux (*)</t>
  </si>
  <si>
    <t>Peintures</t>
  </si>
  <si>
    <t>Qualitifcation du traitement</t>
  </si>
  <si>
    <t>MASSE TOTALE</t>
  </si>
  <si>
    <t>dont Terres Excavées</t>
  </si>
  <si>
    <t>Masse Totale hors terres excavées</t>
  </si>
  <si>
    <t>Masse non valorisée</t>
  </si>
  <si>
    <r>
      <t xml:space="preserve">BILAN </t>
    </r>
    <r>
      <rPr>
        <b/>
        <sz val="10"/>
        <color theme="0"/>
        <rFont val="Arial"/>
        <family val="2"/>
      </rPr>
      <t xml:space="preserve"> HORS TERRES EXCAVÉES</t>
    </r>
  </si>
  <si>
    <t>Masse volumique (t/m3)</t>
  </si>
  <si>
    <t>SURFACE PROJET</t>
  </si>
  <si>
    <r>
      <t xml:space="preserve">
</t>
    </r>
    <r>
      <rPr>
        <u/>
        <sz val="9"/>
        <color theme="1" tint="4.9989318521683403E-2"/>
        <rFont val="Arial"/>
        <family val="2"/>
      </rPr>
      <t/>
    </r>
  </si>
  <si>
    <t>Si vous n'avez pas directement le tonnage des déchets : 
     • Rentrer le volume des bennes. Un tonnage estimatif apparaitra automatiquement
     • Au retour du BSD, vous renseignerez le tonnage réel.</t>
  </si>
  <si>
    <t>SUIVI DES CONSOMMATIONS DE FIOUL</t>
  </si>
  <si>
    <t>Date de commande</t>
  </si>
  <si>
    <t>Quantité de fioul livré (en Litres)</t>
  </si>
  <si>
    <t>Montant de la facture</t>
  </si>
  <si>
    <t>Coût du fioul au Litre</t>
  </si>
  <si>
    <t>TOTAL CUMULE</t>
  </si>
  <si>
    <t>CONSOMMATIONS D'EAU</t>
  </si>
  <si>
    <t>CONSOMMATIONS ELECTRICITE</t>
  </si>
  <si>
    <t xml:space="preserve">DECHETS </t>
  </si>
  <si>
    <t>t. valorisées</t>
  </si>
  <si>
    <t xml:space="preserve">Le taux de valorisation atteint est de </t>
  </si>
  <si>
    <r>
      <t>Commentaires</t>
    </r>
    <r>
      <rPr>
        <sz val="11"/>
        <color theme="1"/>
        <rFont val="Calibri"/>
        <family val="2"/>
        <scheme val="minor"/>
      </rPr>
      <t xml:space="preserve"> : </t>
    </r>
  </si>
  <si>
    <t>Consommations des cantonnements</t>
  </si>
  <si>
    <t>Compteur général</t>
  </si>
  <si>
    <r>
      <t xml:space="preserve">t. </t>
    </r>
    <r>
      <rPr>
        <i/>
        <sz val="11"/>
        <color theme="1"/>
        <rFont val="Calibri"/>
        <family val="2"/>
        <scheme val="minor"/>
      </rPr>
      <t>dont</t>
    </r>
  </si>
  <si>
    <t>à la fin septembre</t>
  </si>
  <si>
    <t>TABLEAU DE BORD ENVIRONNEMENT [Mois de septembre]</t>
  </si>
  <si>
    <t>INFORMATIONS DIVERSES SUR LE CHANTIER</t>
  </si>
  <si>
    <t>Objectif de valorisation :</t>
  </si>
  <si>
    <t xml:space="preserve">
Démarrage du chantier, peu d'effectif sur le site</t>
  </si>
  <si>
    <t xml:space="preserve"> Opération :           Maître d'ouvrage :           Entreprise : </t>
  </si>
  <si>
    <t>Terre végétale</t>
  </si>
  <si>
    <t>17 05 04</t>
  </si>
  <si>
    <t>Valorisation matière</t>
  </si>
  <si>
    <t>Terres souillées</t>
  </si>
  <si>
    <t>Valorisation Energétique</t>
  </si>
  <si>
    <t>Valorisation totale</t>
  </si>
  <si>
    <t xml:space="preserve">Taux de valorisation global  (*) </t>
  </si>
  <si>
    <t>Taux de valorisation matière (*)</t>
  </si>
  <si>
    <t>% de déchets valorisés matière / déchets valorisables (*)</t>
  </si>
  <si>
    <t>* Dans le cadre d'une cetification HQE, les terres excavées ne sont pas prises en compte dans le calcul du taux de valorisation global du chantier. 
  La valorisation matière comprend le recyclage, le réemploi ou le compostage.</t>
  </si>
  <si>
    <t>Commentaires</t>
  </si>
  <si>
    <t xml:space="preserve">Fret Routier </t>
  </si>
  <si>
    <t>Fret routier, facteurs d'émissions de la V6.1</t>
  </si>
  <si>
    <t>kg CO2e par km</t>
  </si>
  <si>
    <t>kg CO2e par km, véhicule vide</t>
  </si>
  <si>
    <t>kg CO2e par km, véhicule plein</t>
  </si>
  <si>
    <t>PTAC</t>
  </si>
  <si>
    <t>fabrication</t>
  </si>
  <si>
    <t>amont</t>
  </si>
  <si>
    <t>combustion</t>
  </si>
  <si>
    <t>Total des émissions CO2 Transport (kg CO2)</t>
  </si>
  <si>
    <t xml:space="preserve">   Synthèse Bilan Carbone Transports</t>
  </si>
  <si>
    <t xml:space="preserve">Type d'approvisionnement </t>
  </si>
  <si>
    <t xml:space="preserve">Entreprise </t>
  </si>
  <si>
    <t xml:space="preserve">Mois </t>
  </si>
  <si>
    <r>
      <t>Mois</t>
    </r>
    <r>
      <rPr>
        <b/>
        <i/>
        <sz val="13"/>
        <color theme="0"/>
        <rFont val="Calibri"/>
        <family val="2"/>
        <scheme val="minor"/>
      </rPr>
      <t xml:space="preserve"> (remplir cette ligne)</t>
    </r>
  </si>
  <si>
    <t>Types d'approvisionnement</t>
  </si>
  <si>
    <t xml:space="preserve">Béton </t>
  </si>
  <si>
    <t xml:space="preserve">Aciers </t>
  </si>
  <si>
    <t xml:space="preserve">Treillis Soudés </t>
  </si>
  <si>
    <t xml:space="preserve">Livraison Matériel </t>
  </si>
  <si>
    <t>Retour Matériel</t>
  </si>
  <si>
    <t>Cantonnements</t>
  </si>
  <si>
    <t>Accessoires cantonnements</t>
  </si>
  <si>
    <t>Livraison Matériel Coffrage</t>
  </si>
  <si>
    <t>Fontaines à eau</t>
  </si>
  <si>
    <t>Bennes à déchets</t>
  </si>
  <si>
    <t>Panneau du chantier</t>
  </si>
  <si>
    <t>Gravats 0/20 GNT A</t>
  </si>
  <si>
    <t xml:space="preserve">Coffrage/ Métallerie </t>
  </si>
  <si>
    <t>Matériaux Divers</t>
  </si>
  <si>
    <t>Coffrage Bois</t>
  </si>
  <si>
    <t>Tubes et raccords plats</t>
  </si>
  <si>
    <t>Location Nacelles</t>
  </si>
  <si>
    <t>Moules et Coffrages</t>
  </si>
  <si>
    <t>Echelles d'accès</t>
  </si>
  <si>
    <t>Escaliers préfas</t>
  </si>
  <si>
    <t>Emissions CO2</t>
  </si>
  <si>
    <t>Nb d'appro</t>
  </si>
  <si>
    <t>1,5 à 2,5 tonnes essence</t>
  </si>
  <si>
    <t>1,5 à 2,5 tonnes diesel</t>
  </si>
  <si>
    <t>2,6 à 3,5 tonnes essence</t>
  </si>
  <si>
    <t>2,6 à 3,5 tonnes diesel</t>
  </si>
  <si>
    <t>3,5 tonnes</t>
  </si>
  <si>
    <t>3,6 à 5 tonnes</t>
  </si>
  <si>
    <t>5,1 à 6 tonnes</t>
  </si>
  <si>
    <t>6,1 à 10,9 tonnes</t>
  </si>
  <si>
    <t>11 à 19 tonnes</t>
  </si>
  <si>
    <t>19,1 à 21 tonnes</t>
  </si>
  <si>
    <t>&gt; 21 tonnes</t>
  </si>
  <si>
    <t>Tracteurs routiers</t>
  </si>
  <si>
    <t>Nous considérons ici que les camions arrivent sur le chantier directement de leur site, et qu'ils repartent du chantier vers leur site.
Il est nécessaire d'avoir un homme trafic pour noter les arrivées de camion et de demander à chaque fournisseur de matériel l'implantation de leur site afin d'évaluer la distance Aller-Retour.</t>
  </si>
  <si>
    <t>Distance du site aller (Km)</t>
  </si>
  <si>
    <t>Type d'engin (PTAC carte grise)</t>
  </si>
  <si>
    <t>Matériaux de construction contenant de l'amiante</t>
  </si>
  <si>
    <t>17 06 03*</t>
  </si>
  <si>
    <t>17 06 01*</t>
  </si>
  <si>
    <t>Matériaux d'isolation contenant de l'amiante</t>
  </si>
  <si>
    <t xml:space="preserve">17 02 04* </t>
  </si>
  <si>
    <t>16 02 12*</t>
  </si>
  <si>
    <t>16 01 11*</t>
  </si>
  <si>
    <t>Patins à freins contenant de l’amiante</t>
  </si>
  <si>
    <t>13 02</t>
  </si>
  <si>
    <t>13 01</t>
  </si>
  <si>
    <t>Ballast de voie contenant des substances dangereuses</t>
  </si>
  <si>
    <t>17 0 5 07*</t>
  </si>
  <si>
    <t>17 08 01*</t>
  </si>
  <si>
    <t>17 09 03*</t>
  </si>
  <si>
    <t>17 05 07*</t>
  </si>
  <si>
    <t>17 09 04</t>
  </si>
  <si>
    <t>Code famille</t>
  </si>
  <si>
    <t>ADR</t>
  </si>
  <si>
    <t>Déchets Amiante</t>
  </si>
  <si>
    <t>Filière requise</t>
  </si>
  <si>
    <t>CAP n°</t>
  </si>
  <si>
    <t>Libre</t>
  </si>
  <si>
    <t>Lié</t>
  </si>
  <si>
    <t>Transporteur multimodal (le cas échéant)</t>
  </si>
  <si>
    <t>Code Déchet</t>
  </si>
  <si>
    <t>Equipements mis au rebut contenant de l'amiante libre</t>
  </si>
  <si>
    <t>Autres matériaux d'isolation à base de ou contenant des substances dangereuses</t>
  </si>
  <si>
    <t>Matériaux de construction à base de gypse contaminés par des substances dangereuses</t>
  </si>
  <si>
    <t>Emballages en mélange</t>
  </si>
  <si>
    <t>Emballages métalliques contenant une matrice poreuse solide dangereuse (par exemple amiante), y compris des conteneurs à pression vides</t>
  </si>
  <si>
    <t>15 01 11*</t>
  </si>
  <si>
    <t>Gros œuvre</t>
  </si>
  <si>
    <t>Tous corps d'état</t>
  </si>
  <si>
    <t>Lots séparés</t>
  </si>
  <si>
    <t>SEP</t>
  </si>
  <si>
    <t>HQE</t>
  </si>
  <si>
    <t>H&amp;E</t>
  </si>
  <si>
    <t>BREEAM</t>
  </si>
  <si>
    <t>LEED</t>
  </si>
  <si>
    <t>Bois, verre et matières plastiques contenant des substances dangereuses ou contaminés par de telles substances</t>
  </si>
  <si>
    <t>Vitrification / Inertage</t>
  </si>
  <si>
    <t>Mention ADR / n° ONU</t>
  </si>
  <si>
    <t>Date d'élimination finale</t>
  </si>
  <si>
    <t>UN2212, amiante blanc ou amiante brun, 9, II,(E) </t>
  </si>
  <si>
    <t>Transport effectué selon exemption totale au titre du 1.1.3.b</t>
  </si>
  <si>
    <t>N’est pas de la classe 9 et transport effectué selon la DS 168 </t>
  </si>
  <si>
    <t>Commentaires / Remarques</t>
  </si>
  <si>
    <t>• L'hiver approche, merci de faire attention aux portes et fenêtres des cantonnements pour le confort de tous !
• Les riverains se sont plaint de traces de boues sur la voirie. N'oubliez que tout camion qui sort du chantier doit passer par l'aire de lavage des roues !
• Merci à tous pour votre implication dans le tri des déchets !</t>
  </si>
  <si>
    <t>Installation de la grue en septembre</t>
  </si>
  <si>
    <t>Quantité  estimée
(t)</t>
  </si>
  <si>
    <t>Quantité réelle
(t)</t>
  </si>
  <si>
    <t>NOM DU CHANTIER
n° Comptable</t>
  </si>
  <si>
    <t>16 05 04*</t>
  </si>
  <si>
    <t>Numéro du BSD  ou BSDA
(si BSD)</t>
  </si>
  <si>
    <t>Classification amiante
(libre ou liée)</t>
  </si>
  <si>
    <t>Date de réception chez l'éliminateur final</t>
  </si>
  <si>
    <t>Quantité Produite Estimée (t)</t>
  </si>
  <si>
    <t>Nombre de grues :</t>
  </si>
  <si>
    <t>Emissions de Gaz à effet de serre (teq CO2)</t>
  </si>
  <si>
    <t>BILAN CARBONE Transport (hors personnel)</t>
  </si>
  <si>
    <t>R1 : Valorisation énergétique</t>
  </si>
  <si>
    <t>R2 : Régénération de solvant</t>
  </si>
  <si>
    <t>R3 : Recyclage organique</t>
  </si>
  <si>
    <t>R4 : Recyclage métallique</t>
  </si>
  <si>
    <t>R5 : Valorisation matière</t>
  </si>
  <si>
    <t xml:space="preserve">R6 : Régénération d'acide ou de base </t>
  </si>
  <si>
    <t>R7 : Récupération de capteurs de polluants</t>
  </si>
  <si>
    <t xml:space="preserve">R8 : Récupération de catalyseurs </t>
  </si>
  <si>
    <t xml:space="preserve">R9 : Régénération des huiles </t>
  </si>
  <si>
    <t>R10 : Epandage en agriculture</t>
  </si>
  <si>
    <t>R11 : Utilisé comme produit</t>
  </si>
  <si>
    <t xml:space="preserve">R12 : Echangé pour valorisation </t>
  </si>
  <si>
    <t xml:space="preserve">R13 : Stockage hors site avant valorisation </t>
  </si>
  <si>
    <t>D1 : Enfouissement</t>
  </si>
  <si>
    <t xml:space="preserve">D2 : Traité en milieu terrestre </t>
  </si>
  <si>
    <t>D3 : Injecté en sous-sol</t>
  </si>
  <si>
    <t>D4 : Lagunage</t>
  </si>
  <si>
    <t xml:space="preserve">D5 : Mis en Centre d’Enfouissement
Technique (CET) </t>
  </si>
  <si>
    <t xml:space="preserve">D6 : Rejet en milieu aquatique </t>
  </si>
  <si>
    <t xml:space="preserve">D7 : Immersion ou enfouissement en soussol
marin </t>
  </si>
  <si>
    <t xml:space="preserve">D8 : Traitement biologique avant
élimination </t>
  </si>
  <si>
    <t xml:space="preserve">D9 : Traitement physico-chimique avant
élimination </t>
  </si>
  <si>
    <t>D10 : Incinéré</t>
  </si>
  <si>
    <t xml:space="preserve">D11 : Incinéré en mer </t>
  </si>
  <si>
    <t>D12 : Stockage permanent</t>
  </si>
  <si>
    <t xml:space="preserve">D13 : Regroupement avant élimination </t>
  </si>
  <si>
    <t>D14 : Reconditionnement avant élimination</t>
  </si>
  <si>
    <t xml:space="preserve">D15 : Stockage hors site avant élimination </t>
  </si>
  <si>
    <t>16 01 03</t>
  </si>
  <si>
    <t>Pneus hors d'usage</t>
  </si>
  <si>
    <t>Validation de la facture</t>
  </si>
  <si>
    <t>Emissions de Gaz à effet de serre cumulées
(teq CO2)</t>
  </si>
  <si>
    <t>Relevé compteur général  (kWh)</t>
  </si>
  <si>
    <t>Consommations mensuelles chantier (kWh)</t>
  </si>
  <si>
    <t>Facture (€)</t>
  </si>
  <si>
    <t>Relevé compteur général  (m3)</t>
  </si>
  <si>
    <t>Boues de dragage non souillée</t>
  </si>
  <si>
    <t xml:space="preserve">17 05 06 </t>
  </si>
  <si>
    <r>
      <rPr>
        <b/>
        <u/>
        <sz val="10"/>
        <color theme="1"/>
        <rFont val="Vinci Sans"/>
        <family val="2"/>
      </rPr>
      <t>TRANSPORTEURS</t>
    </r>
    <r>
      <rPr>
        <b/>
        <sz val="10"/>
        <color theme="1"/>
        <rFont val="Vinci Sans"/>
        <family val="2"/>
      </rPr>
      <t xml:space="preserve">
Dénomination, 
Numéros du récépissé de transport</t>
    </r>
  </si>
  <si>
    <r>
      <rPr>
        <b/>
        <u/>
        <sz val="10"/>
        <color theme="1"/>
        <rFont val="Vinci Sans"/>
        <family val="2"/>
      </rPr>
      <t>INSTALLATIONS DE TRANSIT</t>
    </r>
    <r>
      <rPr>
        <b/>
        <sz val="10"/>
        <color theme="1"/>
        <rFont val="Vinci Sans"/>
        <family val="2"/>
      </rPr>
      <t xml:space="preserve">
Dénomination, 
Numéro et date de l'arrêté préfectoral</t>
    </r>
  </si>
  <si>
    <r>
      <rPr>
        <b/>
        <u/>
        <sz val="10"/>
        <color theme="1"/>
        <rFont val="Vinci Sans"/>
        <family val="2"/>
      </rPr>
      <t xml:space="preserve">DESTINATAIRES FINAUX
</t>
    </r>
    <r>
      <rPr>
        <b/>
        <sz val="10"/>
        <color theme="1"/>
        <rFont val="Vinci Sans"/>
        <family val="2"/>
      </rPr>
      <t>Dénomination, 
Numéro et date de l'arrêté préfectoral</t>
    </r>
  </si>
  <si>
    <t>&lt; 1,5 tonnes diesel</t>
  </si>
  <si>
    <t>&lt; 1,5 tonnes essence</t>
  </si>
  <si>
    <t>Océlian FO200 - V02
Mise à jour : 06/09/2023</t>
  </si>
  <si>
    <t xml:space="preserve">Port de la Gare </t>
  </si>
  <si>
    <t>730 mL</t>
  </si>
  <si>
    <t xml:space="preserve">Refction de quai </t>
  </si>
  <si>
    <t xml:space="preserve">Haropa port </t>
  </si>
  <si>
    <t xml:space="preserve">Océlian </t>
  </si>
  <si>
    <t>SLB</t>
  </si>
  <si>
    <t>2026</t>
  </si>
  <si>
    <t>mars</t>
  </si>
  <si>
    <t>Boissonnade</t>
  </si>
  <si>
    <t xml:space="preserve">point p </t>
  </si>
  <si>
    <t>prodébo</t>
  </si>
  <si>
    <t>foselev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</si>
</sst>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dd/mm/yy;@"/>
    <numFmt numFmtId="166" formatCode="#,##0\ &quot;€&quot;"/>
    <numFmt numFmtId="167" formatCode="[$-40C]mmm\-yy;@"/>
    <numFmt numFmtId="168" formatCode="d/m/yy;@"/>
    <numFmt numFmtId="169" formatCode="0.000"/>
    <numFmt numFmtId="170" formatCode="0.0000"/>
  </numFmts>
  <fonts count="85" x14ac:knownFonts="1">
    <font>
      <sz val="11"/>
      <color theme="1"/>
      <name val="Calibri"/>
      <family val="2"/>
      <scheme val="minor"/>
    </font>
    <font>
      <sz val="10"/>
      <name val="Arial"/>
      <family val="2"/>
    </font>
    <font>
      <sz val="10"/>
      <name val="Arial"/>
      <family val="2"/>
    </font>
    <font>
      <sz val="11"/>
      <name val="Arial"/>
      <family val="2"/>
    </font>
    <font>
      <b/>
      <sz val="11"/>
      <name val="Arial"/>
      <family val="2"/>
    </font>
    <font>
      <b/>
      <sz val="10"/>
      <name val="Arial"/>
      <family val="2"/>
    </font>
    <font>
      <sz val="12"/>
      <name val="Arial"/>
      <family val="2"/>
    </font>
    <font>
      <sz val="12"/>
      <name val="Times New Roman"/>
      <family val="1"/>
    </font>
    <font>
      <b/>
      <sz val="12"/>
      <name val="Arial"/>
      <family val="2"/>
    </font>
    <font>
      <i/>
      <sz val="12"/>
      <name val="Arial"/>
      <family val="2"/>
    </font>
    <font>
      <i/>
      <sz val="11"/>
      <name val="Calibri"/>
      <family val="2"/>
    </font>
    <font>
      <sz val="10"/>
      <color indexed="81"/>
      <name val="Tahoma"/>
      <family val="2"/>
    </font>
    <font>
      <b/>
      <sz val="11"/>
      <color theme="1"/>
      <name val="Calibri"/>
      <family val="2"/>
      <scheme val="minor"/>
    </font>
    <font>
      <b/>
      <sz val="20"/>
      <color rgb="FFC00000"/>
      <name val="Arial"/>
      <family val="2"/>
    </font>
    <font>
      <b/>
      <sz val="12"/>
      <color rgb="FF023D76"/>
      <name val="Arial"/>
      <family val="2"/>
    </font>
    <font>
      <sz val="11"/>
      <color theme="0" tint="-0.14999847407452621"/>
      <name val="Calibri"/>
      <family val="2"/>
      <scheme val="minor"/>
    </font>
    <font>
      <sz val="11"/>
      <color theme="0" tint="-0.249977111117893"/>
      <name val="Calibri"/>
      <family val="2"/>
      <scheme val="minor"/>
    </font>
    <font>
      <b/>
      <sz val="12"/>
      <color theme="1"/>
      <name val="Calibri"/>
      <family val="2"/>
      <scheme val="minor"/>
    </font>
    <font>
      <sz val="12"/>
      <color theme="1"/>
      <name val="Calibri"/>
      <family val="2"/>
      <scheme val="minor"/>
    </font>
    <font>
      <b/>
      <sz val="11"/>
      <name val="Calibri"/>
      <family val="2"/>
      <scheme val="minor"/>
    </font>
    <font>
      <sz val="11"/>
      <color theme="4" tint="0.79998168889431442"/>
      <name val="Calibri"/>
      <family val="2"/>
      <scheme val="minor"/>
    </font>
    <font>
      <i/>
      <sz val="10"/>
      <name val="Calibri"/>
      <family val="2"/>
      <scheme val="minor"/>
    </font>
    <font>
      <i/>
      <sz val="11"/>
      <color theme="1"/>
      <name val="Calibri"/>
      <family val="2"/>
      <scheme val="minor"/>
    </font>
    <font>
      <b/>
      <sz val="14"/>
      <color theme="0"/>
      <name val="Calibri"/>
      <family val="2"/>
      <scheme val="minor"/>
    </font>
    <font>
      <sz val="10"/>
      <color theme="0"/>
      <name val="Arial"/>
      <family val="2"/>
    </font>
    <font>
      <b/>
      <sz val="10"/>
      <color theme="0"/>
      <name val="Arial"/>
      <family val="2"/>
    </font>
    <font>
      <sz val="10"/>
      <color rgb="FFFF0000"/>
      <name val="Arial"/>
      <family val="2"/>
    </font>
    <font>
      <sz val="9"/>
      <color indexed="81"/>
      <name val="Tahoma"/>
      <family val="2"/>
    </font>
    <font>
      <sz val="11"/>
      <color theme="1"/>
      <name val="Calibri"/>
      <family val="2"/>
      <scheme val="minor"/>
    </font>
    <font>
      <sz val="9"/>
      <name val="Arial"/>
      <family val="2"/>
    </font>
    <font>
      <sz val="9"/>
      <color theme="0"/>
      <name val="Arial"/>
      <family val="2"/>
    </font>
    <font>
      <i/>
      <sz val="8"/>
      <name val="Arial"/>
      <family val="2"/>
    </font>
    <font>
      <b/>
      <sz val="16"/>
      <color theme="0"/>
      <name val="Arial"/>
      <family val="2"/>
    </font>
    <font>
      <i/>
      <sz val="10"/>
      <color rgb="FFFF0000"/>
      <name val="Calibri"/>
      <family val="2"/>
      <scheme val="minor"/>
    </font>
    <font>
      <sz val="8"/>
      <color theme="1"/>
      <name val="Calibri"/>
      <family val="2"/>
      <scheme val="minor"/>
    </font>
    <font>
      <sz val="9"/>
      <color rgb="FFFF0000"/>
      <name val="Arial"/>
      <family val="2"/>
    </font>
    <font>
      <sz val="9"/>
      <color theme="1" tint="4.9989318521683403E-2"/>
      <name val="Arial"/>
      <family val="2"/>
    </font>
    <font>
      <u/>
      <sz val="9"/>
      <color theme="1" tint="4.9989318521683403E-2"/>
      <name val="Arial"/>
      <family val="2"/>
    </font>
    <font>
      <i/>
      <sz val="10"/>
      <name val="Arial"/>
      <family val="2"/>
    </font>
    <font>
      <b/>
      <sz val="12"/>
      <color theme="0"/>
      <name val="Calibri"/>
      <family val="2"/>
      <scheme val="minor"/>
    </font>
    <font>
      <sz val="11"/>
      <color theme="1"/>
      <name val="Vinci Sans"/>
      <family val="2"/>
    </font>
    <font>
      <b/>
      <sz val="16"/>
      <color theme="6" tint="-0.249977111117893"/>
      <name val="Vinci Sans"/>
      <family val="2"/>
    </font>
    <font>
      <b/>
      <sz val="11"/>
      <color rgb="FFC00000"/>
      <name val="Calibri"/>
      <family val="2"/>
      <scheme val="minor"/>
    </font>
    <font>
      <u/>
      <sz val="11"/>
      <color theme="1"/>
      <name val="Calibri"/>
      <family val="2"/>
      <scheme val="minor"/>
    </font>
    <font>
      <b/>
      <sz val="11"/>
      <color rgb="FFC00000"/>
      <name val="Vinci Sans"/>
      <family val="2"/>
    </font>
    <font>
      <sz val="11"/>
      <color rgb="FFC00000"/>
      <name val="Calibri"/>
      <family val="2"/>
      <scheme val="minor"/>
    </font>
    <font>
      <b/>
      <sz val="15"/>
      <color theme="1"/>
      <name val="Calibri"/>
      <family val="2"/>
      <scheme val="minor"/>
    </font>
    <font>
      <b/>
      <i/>
      <sz val="11"/>
      <name val="Calibri"/>
      <family val="2"/>
      <scheme val="minor"/>
    </font>
    <font>
      <b/>
      <sz val="14"/>
      <name val="Calibri"/>
      <family val="2"/>
      <scheme val="minor"/>
    </font>
    <font>
      <sz val="8"/>
      <name val="Arial"/>
      <family val="2"/>
    </font>
    <font>
      <b/>
      <sz val="13"/>
      <color rgb="FFFF0000"/>
      <name val="Arial"/>
      <family val="2"/>
    </font>
    <font>
      <b/>
      <sz val="12"/>
      <color rgb="FF002060"/>
      <name val="Calibri"/>
      <family val="2"/>
      <scheme val="minor"/>
    </font>
    <font>
      <b/>
      <sz val="11"/>
      <color theme="0"/>
      <name val="Calibri"/>
      <family val="2"/>
      <scheme val="minor"/>
    </font>
    <font>
      <b/>
      <sz val="15"/>
      <color theme="0"/>
      <name val="Calibri"/>
      <family val="2"/>
      <scheme val="minor"/>
    </font>
    <font>
      <b/>
      <sz val="13"/>
      <color theme="0"/>
      <name val="Calibri"/>
      <family val="2"/>
      <scheme val="minor"/>
    </font>
    <font>
      <b/>
      <i/>
      <sz val="13"/>
      <color theme="0"/>
      <name val="Calibri"/>
      <family val="2"/>
      <scheme val="minor"/>
    </font>
    <font>
      <b/>
      <i/>
      <sz val="11"/>
      <color rgb="FFC00000"/>
      <name val="Calibri"/>
      <family val="2"/>
      <scheme val="minor"/>
    </font>
    <font>
      <b/>
      <sz val="9"/>
      <color indexed="81"/>
      <name val="Tahoma"/>
      <family val="2"/>
    </font>
    <font>
      <sz val="9"/>
      <color rgb="FF000000"/>
      <name val="Vinci Sans"/>
      <family val="2"/>
    </font>
    <font>
      <sz val="12"/>
      <color rgb="FF000000"/>
      <name val="Vinci Sans"/>
      <family val="2"/>
    </font>
    <font>
      <sz val="10"/>
      <color theme="4" tint="0.79998168889431442"/>
      <name val="Arial"/>
      <family val="2"/>
    </font>
    <font>
      <b/>
      <u/>
      <sz val="10"/>
      <name val="Arial"/>
      <family val="2"/>
    </font>
    <font>
      <b/>
      <sz val="9"/>
      <name val="Arial"/>
      <family val="2"/>
    </font>
    <font>
      <i/>
      <sz val="11"/>
      <color theme="1"/>
      <name val="Vinci Sans"/>
      <family val="2"/>
    </font>
    <font>
      <i/>
      <sz val="10"/>
      <color theme="1"/>
      <name val="Vinci Sans"/>
      <family val="2"/>
    </font>
    <font>
      <b/>
      <sz val="12"/>
      <color theme="1"/>
      <name val="Vinci Sans"/>
      <family val="2"/>
    </font>
    <font>
      <sz val="10"/>
      <color theme="1"/>
      <name val="Vinci Sans"/>
      <family val="2"/>
    </font>
    <font>
      <b/>
      <sz val="11"/>
      <color theme="1"/>
      <name val="Vinci Sans"/>
      <family val="2"/>
    </font>
    <font>
      <b/>
      <sz val="9"/>
      <color theme="1"/>
      <name val="Vinci Sans"/>
      <family val="2"/>
    </font>
    <font>
      <sz val="9"/>
      <color theme="1"/>
      <name val="Vinci Sans"/>
      <family val="2"/>
    </font>
    <font>
      <b/>
      <sz val="10"/>
      <color theme="0"/>
      <name val="Vinci Sans"/>
      <family val="2"/>
    </font>
    <font>
      <b/>
      <sz val="8"/>
      <color theme="0"/>
      <name val="Vinci Sans"/>
      <family val="2"/>
    </font>
    <font>
      <b/>
      <sz val="10"/>
      <color theme="1"/>
      <name val="Vinci Sans"/>
      <family val="2"/>
    </font>
    <font>
      <b/>
      <sz val="8"/>
      <color theme="1"/>
      <name val="Vinci Sans"/>
      <family val="2"/>
    </font>
    <font>
      <sz val="11"/>
      <color theme="4" tint="0.79998168889431442"/>
      <name val="Vinci Sans"/>
      <family val="2"/>
    </font>
    <font>
      <sz val="10"/>
      <name val="Vinci Sans"/>
      <family val="2"/>
    </font>
    <font>
      <i/>
      <sz val="8"/>
      <color theme="1"/>
      <name val="Vinci Sans"/>
      <family val="2"/>
    </font>
    <font>
      <i/>
      <sz val="10"/>
      <name val="Vinci Sans"/>
      <family val="2"/>
    </font>
    <font>
      <b/>
      <sz val="11"/>
      <name val="Vinci Sans"/>
      <family val="2"/>
    </font>
    <font>
      <b/>
      <u/>
      <sz val="10"/>
      <color theme="1"/>
      <name val="Vinci Sans"/>
      <family val="2"/>
    </font>
    <font>
      <sz val="12"/>
      <color theme="1"/>
      <name val="Vinci Sans"/>
      <family val="2"/>
    </font>
    <font>
      <i/>
      <sz val="12"/>
      <color rgb="FF000000"/>
      <name val="Vinci Sans"/>
      <family val="2"/>
    </font>
    <font>
      <b/>
      <sz val="12"/>
      <color theme="0"/>
      <name val="Vinci Sans"/>
      <family val="2"/>
    </font>
    <font>
      <sz val="11"/>
      <name val="Vinci Sans"/>
      <family val="2"/>
    </font>
    <font>
      <sz val="12"/>
      <name val="Vinci Sans"/>
      <family val="2"/>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E0DCD7"/>
        <bgColor indexed="64"/>
      </patternFill>
    </fill>
    <fill>
      <patternFill patternType="solid">
        <fgColor theme="4" tint="0.79998168889431442"/>
        <bgColor indexed="64"/>
      </patternFill>
    </fill>
    <fill>
      <patternFill patternType="solid">
        <fgColor rgb="FFFF0000"/>
        <bgColor indexed="64"/>
      </patternFill>
    </fill>
    <fill>
      <patternFill patternType="solid">
        <fgColor rgb="FFFFC000"/>
        <bgColor indexed="64"/>
      </patternFill>
    </fill>
    <fill>
      <patternFill patternType="solid">
        <fgColor theme="4" tint="-0.499984740745262"/>
        <bgColor indexed="64"/>
      </patternFill>
    </fill>
    <fill>
      <patternFill patternType="solid">
        <fgColor theme="3" tint="-0.2499465926084170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0" tint="-0.34998626667073579"/>
        <bgColor indexed="64"/>
      </patternFill>
    </fill>
    <fill>
      <patternFill patternType="solid">
        <fgColor rgb="FF22B14C"/>
        <bgColor indexed="64"/>
      </patternFill>
    </fill>
    <fill>
      <patternFill patternType="solid">
        <fgColor theme="9" tint="0.39994506668294322"/>
        <bgColor indexed="64"/>
      </patternFill>
    </fill>
  </fills>
  <borders count="61">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right style="thin">
        <color theme="0"/>
      </right>
      <top style="thin">
        <color theme="0"/>
      </top>
      <bottom/>
      <diagonal/>
    </border>
    <border>
      <left style="thin">
        <color theme="0"/>
      </left>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style="medium">
        <color rgb="FF009900"/>
      </left>
      <right/>
      <top style="medium">
        <color rgb="FF009900"/>
      </top>
      <bottom/>
      <diagonal/>
    </border>
    <border>
      <left/>
      <right/>
      <top style="medium">
        <color rgb="FF009900"/>
      </top>
      <bottom/>
      <diagonal/>
    </border>
    <border>
      <left/>
      <right style="medium">
        <color rgb="FF009900"/>
      </right>
      <top style="medium">
        <color rgb="FF009900"/>
      </top>
      <bottom/>
      <diagonal/>
    </border>
    <border>
      <left style="medium">
        <color rgb="FF009900"/>
      </left>
      <right/>
      <top/>
      <bottom/>
      <diagonal/>
    </border>
    <border>
      <left/>
      <right style="medium">
        <color rgb="FF009900"/>
      </right>
      <top/>
      <bottom/>
      <diagonal/>
    </border>
    <border>
      <left style="medium">
        <color rgb="FF009900"/>
      </left>
      <right/>
      <top/>
      <bottom style="medium">
        <color rgb="FF009900"/>
      </bottom>
      <diagonal/>
    </border>
    <border>
      <left/>
      <right/>
      <top/>
      <bottom style="medium">
        <color rgb="FF009900"/>
      </bottom>
      <diagonal/>
    </border>
    <border>
      <left/>
      <right style="medium">
        <color rgb="FF009900"/>
      </right>
      <top/>
      <bottom style="medium">
        <color rgb="FF009900"/>
      </bottom>
      <diagonal/>
    </border>
    <border>
      <left/>
      <right style="double">
        <color rgb="FF009900"/>
      </right>
      <top/>
      <bottom/>
      <diagonal/>
    </border>
    <border>
      <left style="medium">
        <color rgb="FF00B050"/>
      </left>
      <right/>
      <top style="medium">
        <color rgb="FF00B050"/>
      </top>
      <bottom style="medium">
        <color rgb="FF00B050"/>
      </bottom>
      <diagonal/>
    </border>
    <border>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right/>
      <top style="thin">
        <color theme="0"/>
      </top>
      <bottom/>
      <diagonal/>
    </border>
    <border>
      <left style="thin">
        <color theme="0"/>
      </left>
      <right style="thin">
        <color theme="0"/>
      </right>
      <top style="thin">
        <color theme="0"/>
      </top>
      <bottom/>
      <diagonal/>
    </border>
    <border>
      <left/>
      <right/>
      <top/>
      <bottom style="thin">
        <color theme="0"/>
      </bottom>
      <diagonal/>
    </border>
  </borders>
  <cellStyleXfs count="8">
    <xf numFmtId="0" fontId="0" fillId="0" borderId="0"/>
    <xf numFmtId="164" fontId="2" fillId="0" borderId="0" applyFont="0" applyFill="0" applyBorder="0" applyAlignment="0" applyProtection="0"/>
    <xf numFmtId="0" fontId="1" fillId="0" borderId="0"/>
    <xf numFmtId="0" fontId="2" fillId="0" borderId="0"/>
    <xf numFmtId="0" fontId="1" fillId="0" borderId="0"/>
    <xf numFmtId="9" fontId="1" fillId="0" borderId="0" applyFont="0" applyFill="0" applyBorder="0" applyAlignment="0" applyProtection="0"/>
    <xf numFmtId="9" fontId="28" fillId="0" borderId="0" applyFont="0" applyFill="0" applyBorder="0" applyAlignment="0" applyProtection="0"/>
    <xf numFmtId="9" fontId="1" fillId="0" borderId="0" applyFont="0" applyFill="0" applyBorder="0" applyAlignment="0" applyProtection="0"/>
  </cellStyleXfs>
  <cellXfs count="443">
    <xf numFmtId="0" fontId="0" fillId="0" borderId="0" xfId="0"/>
    <xf numFmtId="0" fontId="0" fillId="3" borderId="0" xfId="0" applyFill="1"/>
    <xf numFmtId="0" fontId="0" fillId="3" borderId="0" xfId="0" applyFill="1" applyProtection="1">
      <protection locked="0"/>
    </xf>
    <xf numFmtId="0" fontId="2" fillId="2" borderId="0" xfId="3" applyFill="1"/>
    <xf numFmtId="0" fontId="2" fillId="2" borderId="0" xfId="3" applyFill="1" applyAlignment="1">
      <alignment wrapText="1"/>
    </xf>
    <xf numFmtId="0" fontId="3" fillId="2" borderId="0" xfId="3" applyFont="1" applyFill="1"/>
    <xf numFmtId="0" fontId="13" fillId="0" borderId="0" xfId="2" applyFont="1" applyAlignment="1">
      <alignment horizontal="center"/>
    </xf>
    <xf numFmtId="0" fontId="1" fillId="0" borderId="0" xfId="2"/>
    <xf numFmtId="0" fontId="7" fillId="0" borderId="0" xfId="2" applyFont="1" applyAlignment="1">
      <alignment horizontal="left" vertical="center" wrapText="1"/>
    </xf>
    <xf numFmtId="0" fontId="14" fillId="0" borderId="0" xfId="2" applyFont="1" applyAlignment="1">
      <alignment horizontal="left" vertical="center" wrapText="1"/>
    </xf>
    <xf numFmtId="0" fontId="1" fillId="0" borderId="0" xfId="2" applyAlignment="1">
      <alignment horizontal="left" vertical="center" wrapText="1"/>
    </xf>
    <xf numFmtId="0" fontId="5" fillId="0" borderId="0" xfId="2" applyFont="1" applyAlignment="1">
      <alignment horizontal="left" vertical="center" wrapText="1"/>
    </xf>
    <xf numFmtId="0" fontId="15" fillId="3" borderId="0" xfId="0" applyFont="1" applyFill="1"/>
    <xf numFmtId="0" fontId="12" fillId="5" borderId="0" xfId="0" applyFont="1" applyFill="1" applyAlignment="1" applyProtection="1">
      <alignment vertical="center"/>
      <protection locked="0"/>
    </xf>
    <xf numFmtId="0" fontId="0" fillId="5" borderId="0" xfId="0" applyFill="1" applyProtection="1">
      <protection locked="0"/>
    </xf>
    <xf numFmtId="0" fontId="0" fillId="5" borderId="0" xfId="0" applyFill="1" applyAlignment="1" applyProtection="1">
      <alignment horizontal="left" vertical="center" wrapText="1"/>
      <protection locked="0"/>
    </xf>
    <xf numFmtId="165" fontId="6" fillId="0" borderId="4" xfId="0" applyNumberFormat="1" applyFont="1" applyBorder="1" applyAlignment="1" applyProtection="1">
      <alignment horizontal="center" vertical="center" wrapText="1"/>
      <protection locked="0"/>
    </xf>
    <xf numFmtId="14" fontId="6" fillId="0" borderId="4" xfId="0" applyNumberFormat="1" applyFont="1" applyBorder="1" applyAlignment="1" applyProtection="1">
      <alignment horizontal="center" vertical="center" wrapText="1"/>
      <protection locked="0"/>
    </xf>
    <xf numFmtId="0" fontId="6" fillId="0" borderId="4" xfId="0" applyFont="1" applyBorder="1" applyAlignment="1" applyProtection="1">
      <alignment horizontal="center" vertical="center" wrapText="1"/>
      <protection locked="0"/>
    </xf>
    <xf numFmtId="0" fontId="6" fillId="0" borderId="4" xfId="0" applyFont="1" applyBorder="1" applyAlignment="1">
      <alignment horizontal="center" vertical="center" wrapText="1"/>
    </xf>
    <xf numFmtId="165" fontId="6" fillId="0" borderId="5" xfId="0" applyNumberFormat="1" applyFont="1" applyBorder="1" applyAlignment="1" applyProtection="1">
      <alignment horizontal="center" vertical="center" wrapText="1"/>
      <protection locked="0"/>
    </xf>
    <xf numFmtId="14" fontId="6" fillId="0" borderId="5" xfId="0" applyNumberFormat="1" applyFont="1" applyBorder="1" applyAlignment="1" applyProtection="1">
      <alignment horizontal="center" vertical="center" wrapText="1"/>
      <protection locked="0"/>
    </xf>
    <xf numFmtId="0" fontId="6" fillId="0" borderId="5" xfId="0" applyFont="1" applyBorder="1" applyAlignment="1" applyProtection="1">
      <alignment horizontal="center" vertical="center" wrapText="1"/>
      <protection locked="0"/>
    </xf>
    <xf numFmtId="0" fontId="6" fillId="0" borderId="5" xfId="0" applyFont="1" applyBorder="1" applyAlignment="1">
      <alignment horizontal="center" vertical="center" wrapText="1"/>
    </xf>
    <xf numFmtId="165" fontId="6" fillId="0" borderId="6" xfId="0" applyNumberFormat="1" applyFont="1" applyBorder="1" applyAlignment="1" applyProtection="1">
      <alignment horizontal="center" vertical="center" wrapText="1"/>
      <protection locked="0"/>
    </xf>
    <xf numFmtId="14" fontId="6" fillId="0" borderId="6" xfId="0" applyNumberFormat="1" applyFont="1" applyBorder="1" applyAlignment="1" applyProtection="1">
      <alignment horizontal="center" vertical="center" wrapText="1"/>
      <protection locked="0"/>
    </xf>
    <xf numFmtId="0" fontId="6" fillId="0" borderId="6" xfId="0" applyFont="1" applyBorder="1" applyAlignment="1" applyProtection="1">
      <alignment horizontal="center" vertical="center" wrapText="1"/>
      <protection locked="0"/>
    </xf>
    <xf numFmtId="0" fontId="6" fillId="0" borderId="6" xfId="0" applyFont="1" applyBorder="1" applyAlignment="1">
      <alignment horizontal="center" vertical="center" wrapText="1"/>
    </xf>
    <xf numFmtId="165" fontId="6" fillId="0" borderId="7" xfId="0" applyNumberFormat="1" applyFont="1" applyBorder="1" applyAlignment="1" applyProtection="1">
      <alignment horizontal="center" vertical="center" wrapText="1"/>
      <protection locked="0"/>
    </xf>
    <xf numFmtId="14" fontId="6" fillId="0" borderId="7" xfId="0" applyNumberFormat="1" applyFont="1" applyBorder="1" applyAlignment="1" applyProtection="1">
      <alignment horizontal="center" vertical="center" wrapText="1"/>
      <protection locked="0"/>
    </xf>
    <xf numFmtId="0" fontId="6" fillId="0" borderId="7" xfId="0" applyFont="1" applyBorder="1" applyAlignment="1" applyProtection="1">
      <alignment horizontal="center" vertical="center" wrapText="1"/>
      <protection locked="0"/>
    </xf>
    <xf numFmtId="0" fontId="6" fillId="0" borderId="7" xfId="0" applyFont="1" applyBorder="1" applyAlignment="1">
      <alignment horizontal="center" vertical="center" wrapText="1"/>
    </xf>
    <xf numFmtId="165" fontId="0" fillId="5" borderId="0" xfId="0" applyNumberFormat="1" applyFill="1" applyProtection="1">
      <protection locked="0"/>
    </xf>
    <xf numFmtId="0" fontId="0" fillId="0" borderId="0" xfId="0" pivotButton="1"/>
    <xf numFmtId="0" fontId="0" fillId="0" borderId="0" xfId="0" applyAlignment="1">
      <alignment horizontal="left"/>
    </xf>
    <xf numFmtId="0" fontId="2" fillId="5" borderId="0" xfId="3" applyFill="1"/>
    <xf numFmtId="0" fontId="3" fillId="5" borderId="0" xfId="3" applyFont="1" applyFill="1"/>
    <xf numFmtId="0" fontId="2" fillId="5" borderId="0" xfId="3" applyFill="1" applyAlignment="1">
      <alignment wrapText="1"/>
    </xf>
    <xf numFmtId="0" fontId="9" fillId="5" borderId="0" xfId="3" applyFont="1" applyFill="1" applyAlignment="1">
      <alignment vertical="center" wrapText="1"/>
    </xf>
    <xf numFmtId="0" fontId="0" fillId="5" borderId="0" xfId="0" applyFill="1"/>
    <xf numFmtId="0" fontId="0" fillId="3" borderId="1" xfId="0" applyFill="1" applyBorder="1"/>
    <xf numFmtId="0" fontId="0" fillId="5" borderId="0" xfId="0" applyFill="1" applyAlignment="1" applyProtection="1">
      <alignment horizontal="center" vertical="center"/>
      <protection locked="0"/>
    </xf>
    <xf numFmtId="0" fontId="20" fillId="5" borderId="0" xfId="0" applyFont="1" applyFill="1" applyAlignment="1" applyProtection="1">
      <alignment horizontal="center" vertical="center" wrapText="1"/>
      <protection locked="0"/>
    </xf>
    <xf numFmtId="1" fontId="12" fillId="3" borderId="3" xfId="0" applyNumberFormat="1" applyFont="1" applyFill="1" applyBorder="1" applyAlignment="1" applyProtection="1">
      <alignment horizontal="center" vertical="center"/>
      <protection locked="0"/>
    </xf>
    <xf numFmtId="0" fontId="19" fillId="3" borderId="3" xfId="0" applyFont="1" applyFill="1" applyBorder="1" applyAlignment="1" applyProtection="1">
      <alignment horizontal="center" vertical="center"/>
      <protection locked="0"/>
    </xf>
    <xf numFmtId="0" fontId="17" fillId="3" borderId="3" xfId="0" applyFont="1" applyFill="1" applyBorder="1" applyAlignment="1">
      <alignment vertical="center"/>
    </xf>
    <xf numFmtId="0" fontId="18" fillId="5" borderId="0" xfId="0" applyFont="1" applyFill="1"/>
    <xf numFmtId="0" fontId="0" fillId="5" borderId="9" xfId="0" applyFill="1" applyBorder="1"/>
    <xf numFmtId="0" fontId="0" fillId="5" borderId="10" xfId="0" applyFill="1" applyBorder="1"/>
    <xf numFmtId="0" fontId="15" fillId="5" borderId="0" xfId="0" applyFont="1" applyFill="1"/>
    <xf numFmtId="0" fontId="3" fillId="5" borderId="0" xfId="3" applyFont="1" applyFill="1" applyAlignment="1">
      <alignment horizontal="center" vertical="center"/>
    </xf>
    <xf numFmtId="0" fontId="0" fillId="3" borderId="3" xfId="0" applyFill="1" applyBorder="1" applyAlignment="1" applyProtection="1">
      <alignment horizontal="center"/>
      <protection locked="0"/>
    </xf>
    <xf numFmtId="0" fontId="12" fillId="3" borderId="3" xfId="0" applyFont="1" applyFill="1" applyBorder="1" applyAlignment="1" applyProtection="1">
      <alignment horizontal="center"/>
      <protection locked="0"/>
    </xf>
    <xf numFmtId="0" fontId="12" fillId="3" borderId="3" xfId="0" applyFont="1" applyFill="1" applyBorder="1" applyAlignment="1" applyProtection="1">
      <alignment horizontal="center" vertical="center"/>
      <protection locked="0"/>
    </xf>
    <xf numFmtId="167" fontId="0" fillId="3" borderId="3" xfId="0" applyNumberFormat="1" applyFill="1" applyBorder="1" applyAlignment="1" applyProtection="1">
      <alignment horizontal="center"/>
      <protection locked="0"/>
    </xf>
    <xf numFmtId="0" fontId="3" fillId="5" borderId="0" xfId="3" applyFont="1" applyFill="1" applyProtection="1">
      <protection locked="0"/>
    </xf>
    <xf numFmtId="0" fontId="4" fillId="4" borderId="3" xfId="0" applyFont="1" applyFill="1" applyBorder="1" applyAlignment="1">
      <alignment horizontal="center" vertical="center" wrapText="1"/>
    </xf>
    <xf numFmtId="165" fontId="18" fillId="3" borderId="4" xfId="0" applyNumberFormat="1" applyFont="1" applyFill="1" applyBorder="1" applyAlignment="1">
      <alignment horizontal="center" vertical="center" wrapText="1"/>
    </xf>
    <xf numFmtId="0" fontId="18" fillId="3" borderId="4" xfId="0" applyFont="1" applyFill="1" applyBorder="1" applyAlignment="1">
      <alignment horizontal="center" vertical="center" wrapText="1"/>
    </xf>
    <xf numFmtId="165" fontId="18" fillId="3" borderId="5" xfId="0" applyNumberFormat="1" applyFont="1" applyFill="1" applyBorder="1" applyAlignment="1">
      <alignment horizontal="center" vertical="center" wrapText="1"/>
    </xf>
    <xf numFmtId="0" fontId="18" fillId="3" borderId="5" xfId="0" applyFont="1" applyFill="1" applyBorder="1" applyAlignment="1">
      <alignment horizontal="center" vertical="center" wrapText="1"/>
    </xf>
    <xf numFmtId="0" fontId="18" fillId="3" borderId="14" xfId="0" applyFont="1" applyFill="1" applyBorder="1" applyAlignment="1">
      <alignment horizontal="center" vertical="center" wrapText="1"/>
    </xf>
    <xf numFmtId="0" fontId="18" fillId="3" borderId="15" xfId="0" applyFont="1" applyFill="1" applyBorder="1" applyAlignment="1">
      <alignment horizontal="center" vertical="center" wrapText="1"/>
    </xf>
    <xf numFmtId="165" fontId="18" fillId="3" borderId="13" xfId="0" applyNumberFormat="1" applyFont="1" applyFill="1" applyBorder="1" applyAlignment="1">
      <alignment horizontal="center" vertical="center" wrapText="1"/>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wrapText="1"/>
    </xf>
    <xf numFmtId="0" fontId="18" fillId="3" borderId="13" xfId="0" applyFont="1" applyFill="1" applyBorder="1" applyAlignment="1">
      <alignment horizontal="center" vertical="center" wrapText="1"/>
    </xf>
    <xf numFmtId="17" fontId="2" fillId="5" borderId="0" xfId="3" applyNumberFormat="1" applyFill="1"/>
    <xf numFmtId="0" fontId="3" fillId="5" borderId="3" xfId="3" applyFont="1" applyFill="1" applyBorder="1" applyAlignment="1">
      <alignment horizontal="center" vertical="center"/>
    </xf>
    <xf numFmtId="0" fontId="3" fillId="5" borderId="19" xfId="3" applyFont="1" applyFill="1" applyBorder="1"/>
    <xf numFmtId="0" fontId="4" fillId="4" borderId="1" xfId="0" applyFont="1" applyFill="1" applyBorder="1" applyAlignment="1">
      <alignment horizontal="center" vertical="center" wrapText="1"/>
    </xf>
    <xf numFmtId="0" fontId="3" fillId="5" borderId="19" xfId="3" applyFont="1" applyFill="1" applyBorder="1" applyAlignment="1">
      <alignment horizontal="center" vertical="center"/>
    </xf>
    <xf numFmtId="0" fontId="3" fillId="5" borderId="18" xfId="3" applyFont="1" applyFill="1" applyBorder="1" applyAlignment="1">
      <alignment horizontal="center" vertical="center"/>
    </xf>
    <xf numFmtId="0" fontId="18" fillId="3" borderId="21" xfId="0" applyFont="1" applyFill="1" applyBorder="1" applyAlignment="1">
      <alignment vertical="center" wrapText="1"/>
    </xf>
    <xf numFmtId="0" fontId="18" fillId="3" borderId="14" xfId="0" applyFont="1" applyFill="1" applyBorder="1" applyAlignment="1">
      <alignment vertical="center" wrapText="1"/>
    </xf>
    <xf numFmtId="0" fontId="18" fillId="3" borderId="4" xfId="0" applyFont="1" applyFill="1" applyBorder="1" applyAlignment="1">
      <alignment vertical="center" wrapText="1"/>
    </xf>
    <xf numFmtId="0" fontId="18" fillId="3" borderId="5" xfId="0" applyFont="1" applyFill="1" applyBorder="1" applyAlignment="1">
      <alignment vertical="center" wrapText="1"/>
    </xf>
    <xf numFmtId="2" fontId="3" fillId="5" borderId="3" xfId="3" applyNumberFormat="1" applyFont="1" applyFill="1" applyBorder="1" applyAlignment="1">
      <alignment horizontal="center" vertical="center"/>
    </xf>
    <xf numFmtId="1" fontId="3" fillId="5" borderId="0" xfId="3" applyNumberFormat="1" applyFont="1" applyFill="1"/>
    <xf numFmtId="2" fontId="3" fillId="2" borderId="0" xfId="3" applyNumberFormat="1" applyFont="1" applyFill="1"/>
    <xf numFmtId="0" fontId="29" fillId="4" borderId="3" xfId="3" applyFont="1" applyFill="1" applyBorder="1" applyAlignment="1">
      <alignment horizontal="center" vertical="center" wrapText="1" shrinkToFit="1"/>
    </xf>
    <xf numFmtId="0" fontId="29" fillId="2" borderId="3" xfId="3" applyFont="1" applyFill="1" applyBorder="1" applyAlignment="1" applyProtection="1">
      <alignment horizontal="center" vertical="center" wrapText="1"/>
      <protection locked="0"/>
    </xf>
    <xf numFmtId="2" fontId="29" fillId="2" borderId="3" xfId="3" applyNumberFormat="1" applyFont="1" applyFill="1" applyBorder="1" applyAlignment="1" applyProtection="1">
      <alignment horizontal="center" vertical="center" wrapText="1"/>
      <protection locked="0"/>
    </xf>
    <xf numFmtId="2" fontId="29" fillId="4" borderId="3" xfId="3" applyNumberFormat="1" applyFont="1" applyFill="1" applyBorder="1" applyAlignment="1">
      <alignment horizontal="center" vertical="center" wrapText="1"/>
    </xf>
    <xf numFmtId="0" fontId="1" fillId="2" borderId="0" xfId="3" applyFont="1" applyFill="1"/>
    <xf numFmtId="10" fontId="3" fillId="5" borderId="3" xfId="3" applyNumberFormat="1" applyFont="1" applyFill="1" applyBorder="1" applyAlignment="1">
      <alignment horizontal="center" vertical="center"/>
    </xf>
    <xf numFmtId="0" fontId="29" fillId="3" borderId="3" xfId="3" applyFont="1" applyFill="1" applyBorder="1" applyAlignment="1" applyProtection="1">
      <alignment horizontal="center" vertical="center" wrapText="1"/>
      <protection locked="0"/>
    </xf>
    <xf numFmtId="0" fontId="0" fillId="5" borderId="0" xfId="0" applyFill="1" applyAlignment="1">
      <alignment horizontal="center"/>
    </xf>
    <xf numFmtId="49" fontId="8" fillId="2" borderId="1" xfId="3" applyNumberFormat="1" applyFont="1" applyFill="1" applyBorder="1" applyAlignment="1" applyProtection="1">
      <alignment vertical="center"/>
      <protection locked="0"/>
    </xf>
    <xf numFmtId="49" fontId="8" fillId="2" borderId="8" xfId="3" applyNumberFormat="1" applyFont="1" applyFill="1" applyBorder="1" applyAlignment="1" applyProtection="1">
      <alignment vertical="center"/>
      <protection locked="0"/>
    </xf>
    <xf numFmtId="0" fontId="2" fillId="5" borderId="0" xfId="3" applyFill="1" applyProtection="1">
      <protection locked="0"/>
    </xf>
    <xf numFmtId="0" fontId="1" fillId="5" borderId="0" xfId="3" applyFont="1" applyFill="1" applyProtection="1">
      <protection locked="0"/>
    </xf>
    <xf numFmtId="0" fontId="2" fillId="5" borderId="0" xfId="3" applyFill="1" applyAlignment="1" applyProtection="1">
      <alignment wrapText="1"/>
      <protection locked="0"/>
    </xf>
    <xf numFmtId="0" fontId="19" fillId="5" borderId="0" xfId="0" applyFont="1" applyFill="1" applyAlignment="1" applyProtection="1">
      <alignment vertical="center"/>
      <protection locked="0"/>
    </xf>
    <xf numFmtId="0" fontId="34" fillId="5" borderId="0" xfId="0" quotePrefix="1" applyFont="1" applyFill="1" applyAlignment="1" applyProtection="1">
      <alignment horizontal="center" vertical="center" wrapText="1"/>
      <protection locked="0"/>
    </xf>
    <xf numFmtId="0" fontId="1" fillId="5" borderId="11" xfId="3" applyFont="1" applyFill="1" applyBorder="1" applyAlignment="1" applyProtection="1">
      <alignment vertical="center" wrapText="1"/>
      <protection locked="0"/>
    </xf>
    <xf numFmtId="0" fontId="5" fillId="4" borderId="3" xfId="3" applyFont="1" applyFill="1" applyBorder="1" applyAlignment="1" applyProtection="1">
      <alignment horizontal="center" vertical="center" wrapText="1"/>
      <protection locked="0"/>
    </xf>
    <xf numFmtId="0" fontId="5" fillId="4" borderId="2" xfId="3" applyFont="1" applyFill="1" applyBorder="1" applyAlignment="1" applyProtection="1">
      <alignment horizontal="center" vertical="center" wrapText="1"/>
      <protection locked="0"/>
    </xf>
    <xf numFmtId="0" fontId="0" fillId="3" borderId="3" xfId="0" applyFill="1" applyBorder="1" applyProtection="1">
      <protection locked="0"/>
    </xf>
    <xf numFmtId="0" fontId="0" fillId="3" borderId="1" xfId="0" applyFill="1" applyBorder="1" applyAlignment="1" applyProtection="1">
      <alignment horizontal="center"/>
      <protection locked="0"/>
    </xf>
    <xf numFmtId="0" fontId="19" fillId="5" borderId="0" xfId="0" applyFont="1" applyFill="1" applyProtection="1">
      <protection locked="0"/>
    </xf>
    <xf numFmtId="0" fontId="16" fillId="5" borderId="0" xfId="0" applyFont="1" applyFill="1" applyAlignment="1" applyProtection="1">
      <alignment horizontal="center" vertical="center"/>
      <protection locked="0"/>
    </xf>
    <xf numFmtId="0" fontId="12" fillId="5" borderId="0" xfId="0" applyFont="1" applyFill="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20" fillId="5" borderId="0" xfId="0" applyFont="1" applyFill="1" applyAlignment="1" applyProtection="1">
      <alignment horizontal="center" vertical="center"/>
      <protection locked="0"/>
    </xf>
    <xf numFmtId="0" fontId="19" fillId="4" borderId="3"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2" fillId="3" borderId="1" xfId="0" applyFont="1" applyFill="1" applyBorder="1" applyAlignment="1" applyProtection="1">
      <alignment horizontal="center"/>
      <protection locked="0"/>
    </xf>
    <xf numFmtId="0" fontId="12" fillId="4" borderId="3" xfId="0" applyFont="1" applyFill="1" applyBorder="1" applyAlignment="1">
      <alignment horizontal="center"/>
    </xf>
    <xf numFmtId="0" fontId="1" fillId="5" borderId="0" xfId="4" applyFill="1" applyAlignment="1" applyProtection="1">
      <alignment wrapText="1"/>
      <protection locked="0"/>
    </xf>
    <xf numFmtId="0" fontId="1" fillId="5" borderId="12" xfId="4" applyFill="1" applyBorder="1" applyAlignment="1" applyProtection="1">
      <alignment wrapText="1"/>
      <protection locked="0"/>
    </xf>
    <xf numFmtId="0" fontId="1" fillId="5" borderId="0" xfId="4" applyFill="1" applyAlignment="1" applyProtection="1">
      <alignment horizontal="center" vertical="center" wrapText="1"/>
      <protection locked="0"/>
    </xf>
    <xf numFmtId="0" fontId="1" fillId="3" borderId="0" xfId="4" applyFill="1" applyAlignment="1" applyProtection="1">
      <alignment wrapText="1"/>
      <protection locked="0"/>
    </xf>
    <xf numFmtId="165" fontId="1" fillId="3" borderId="0" xfId="4" applyNumberFormat="1" applyFill="1" applyAlignment="1" applyProtection="1">
      <alignment wrapText="1"/>
      <protection locked="0"/>
    </xf>
    <xf numFmtId="0" fontId="1" fillId="5" borderId="0" xfId="4" applyFill="1" applyProtection="1">
      <protection locked="0"/>
    </xf>
    <xf numFmtId="0" fontId="26" fillId="3" borderId="0" xfId="4" applyFont="1" applyFill="1" applyAlignment="1" applyProtection="1">
      <alignment wrapText="1"/>
      <protection locked="0"/>
    </xf>
    <xf numFmtId="0" fontId="0" fillId="0" borderId="0" xfId="0" applyProtection="1">
      <protection locked="0"/>
    </xf>
    <xf numFmtId="0" fontId="21" fillId="5" borderId="0" xfId="4" applyFont="1" applyFill="1" applyProtection="1">
      <protection locked="0"/>
    </xf>
    <xf numFmtId="0" fontId="0" fillId="5" borderId="0" xfId="0" applyFill="1" applyAlignment="1" applyProtection="1">
      <alignment horizontal="left"/>
      <protection locked="0"/>
    </xf>
    <xf numFmtId="165" fontId="0" fillId="5" borderId="0" xfId="0" applyNumberFormat="1" applyFill="1" applyAlignment="1" applyProtection="1">
      <alignment horizontal="left" indent="1"/>
      <protection locked="0"/>
    </xf>
    <xf numFmtId="0" fontId="21" fillId="5" borderId="0" xfId="4" applyFont="1" applyFill="1" applyAlignment="1" applyProtection="1">
      <alignment horizontal="center" vertical="center" wrapText="1"/>
      <protection locked="0"/>
    </xf>
    <xf numFmtId="0" fontId="24" fillId="5" borderId="10" xfId="4" applyFont="1" applyFill="1" applyBorder="1" applyAlignment="1" applyProtection="1">
      <alignment horizontal="center" vertical="center" wrapText="1"/>
      <protection locked="0"/>
    </xf>
    <xf numFmtId="0" fontId="31" fillId="5" borderId="10" xfId="4" applyFont="1" applyFill="1" applyBorder="1" applyAlignment="1" applyProtection="1">
      <alignment horizontal="center" vertical="center" wrapText="1"/>
      <protection locked="0"/>
    </xf>
    <xf numFmtId="0" fontId="1" fillId="5" borderId="0" xfId="4" applyFill="1" applyAlignment="1" applyProtection="1">
      <alignment vertical="center" wrapText="1"/>
      <protection locked="0"/>
    </xf>
    <xf numFmtId="0" fontId="25" fillId="8" borderId="31" xfId="4" applyFont="1" applyFill="1" applyBorder="1" applyAlignment="1" applyProtection="1">
      <alignment vertical="center" wrapText="1"/>
      <protection locked="0"/>
    </xf>
    <xf numFmtId="0" fontId="24" fillId="8" borderId="32" xfId="4" applyFont="1" applyFill="1" applyBorder="1" applyAlignment="1" applyProtection="1">
      <alignment vertical="center" wrapText="1"/>
      <protection locked="0"/>
    </xf>
    <xf numFmtId="9" fontId="1" fillId="5" borderId="0" xfId="4" applyNumberFormat="1" applyFill="1" applyAlignment="1" applyProtection="1">
      <alignment vertical="center" wrapText="1"/>
      <protection locked="0"/>
    </xf>
    <xf numFmtId="0" fontId="24" fillId="5" borderId="0" xfId="4" applyFont="1" applyFill="1" applyAlignment="1" applyProtection="1">
      <alignment wrapText="1"/>
      <protection locked="0"/>
    </xf>
    <xf numFmtId="1" fontId="1" fillId="5" borderId="0" xfId="4" applyNumberFormat="1" applyFill="1" applyAlignment="1" applyProtection="1">
      <alignment horizontal="center" vertical="center" wrapText="1"/>
      <protection locked="0"/>
    </xf>
    <xf numFmtId="0" fontId="24" fillId="5" borderId="0" xfId="4" applyFont="1" applyFill="1" applyAlignment="1" applyProtection="1">
      <alignment horizontal="center" vertical="center" wrapText="1"/>
      <protection locked="0"/>
    </xf>
    <xf numFmtId="2" fontId="1" fillId="5" borderId="0" xfId="4" applyNumberFormat="1" applyFill="1" applyAlignment="1" applyProtection="1">
      <alignment vertical="center"/>
      <protection locked="0"/>
    </xf>
    <xf numFmtId="2" fontId="24" fillId="8" borderId="31" xfId="4" applyNumberFormat="1" applyFont="1" applyFill="1" applyBorder="1" applyAlignment="1" applyProtection="1">
      <alignment horizontal="left" vertical="center" wrapText="1"/>
      <protection locked="0"/>
    </xf>
    <xf numFmtId="0" fontId="1" fillId="5" borderId="0" xfId="4" applyFill="1" applyAlignment="1" applyProtection="1">
      <alignment vertical="center"/>
      <protection locked="0"/>
    </xf>
    <xf numFmtId="0" fontId="24" fillId="8" borderId="28" xfId="4" applyFont="1" applyFill="1" applyBorder="1" applyAlignment="1" applyProtection="1">
      <alignment vertical="center" wrapText="1"/>
      <protection locked="0"/>
    </xf>
    <xf numFmtId="0" fontId="25" fillId="8" borderId="32" xfId="4" applyFont="1" applyFill="1" applyBorder="1" applyAlignment="1" applyProtection="1">
      <alignment vertical="center" wrapText="1"/>
      <protection locked="0"/>
    </xf>
    <xf numFmtId="0" fontId="26" fillId="5" borderId="0" xfId="4" applyFont="1" applyFill="1" applyAlignment="1" applyProtection="1">
      <alignment wrapText="1"/>
      <protection locked="0"/>
    </xf>
    <xf numFmtId="0" fontId="26" fillId="5" borderId="0" xfId="4" applyFont="1" applyFill="1" applyProtection="1">
      <protection locked="0"/>
    </xf>
    <xf numFmtId="0" fontId="24" fillId="5" borderId="0" xfId="4" applyFont="1" applyFill="1" applyAlignment="1" applyProtection="1">
      <alignment horizontal="left" wrapText="1"/>
      <protection locked="0"/>
    </xf>
    <xf numFmtId="0" fontId="1" fillId="5" borderId="0" xfId="3" applyFont="1" applyFill="1" applyAlignment="1" applyProtection="1">
      <alignment vertical="center" wrapText="1"/>
      <protection locked="0"/>
    </xf>
    <xf numFmtId="0" fontId="1" fillId="5" borderId="0" xfId="3" applyFont="1" applyFill="1" applyAlignment="1" applyProtection="1">
      <alignment horizontal="left" vertical="center" wrapText="1"/>
      <protection locked="0"/>
    </xf>
    <xf numFmtId="0" fontId="1" fillId="5" borderId="34" xfId="3" applyFont="1" applyFill="1" applyBorder="1" applyAlignment="1" applyProtection="1">
      <alignment vertical="center" wrapText="1"/>
      <protection locked="0"/>
    </xf>
    <xf numFmtId="0" fontId="38" fillId="5" borderId="0" xfId="3" applyFont="1" applyFill="1" applyAlignment="1" applyProtection="1">
      <alignment vertical="center" wrapText="1"/>
      <protection locked="0"/>
    </xf>
    <xf numFmtId="165" fontId="18" fillId="3" borderId="37" xfId="0" applyNumberFormat="1" applyFont="1" applyFill="1" applyBorder="1" applyAlignment="1">
      <alignment horizontal="center" vertical="center" wrapText="1"/>
    </xf>
    <xf numFmtId="0" fontId="18" fillId="3" borderId="38" xfId="0"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9" xfId="0" applyFont="1" applyFill="1" applyBorder="1" applyAlignment="1">
      <alignment horizontal="center" vertical="center" wrapText="1"/>
    </xf>
    <xf numFmtId="0" fontId="17" fillId="5" borderId="0" xfId="0" applyFont="1" applyFill="1" applyAlignment="1">
      <alignment horizontal="center" vertical="center"/>
    </xf>
    <xf numFmtId="0" fontId="19" fillId="5" borderId="0" xfId="0" applyFont="1" applyFill="1" applyAlignment="1">
      <alignment vertical="top"/>
    </xf>
    <xf numFmtId="0" fontId="19" fillId="5" borderId="0" xfId="0" applyFont="1" applyFill="1" applyAlignment="1">
      <alignment vertical="center"/>
    </xf>
    <xf numFmtId="0" fontId="19" fillId="5" borderId="0" xfId="0" applyFont="1" applyFill="1"/>
    <xf numFmtId="0" fontId="19" fillId="4" borderId="3" xfId="0" applyFont="1" applyFill="1" applyBorder="1" applyAlignment="1">
      <alignment horizontal="center" vertical="center" wrapText="1"/>
    </xf>
    <xf numFmtId="0" fontId="0" fillId="0" borderId="3" xfId="0" applyBorder="1"/>
    <xf numFmtId="0" fontId="40" fillId="0" borderId="0" xfId="0" applyFont="1" applyAlignment="1">
      <alignment vertical="center"/>
    </xf>
    <xf numFmtId="9" fontId="41" fillId="0" borderId="0" xfId="6" applyFont="1" applyBorder="1" applyAlignment="1">
      <alignment vertical="center"/>
    </xf>
    <xf numFmtId="0" fontId="0" fillId="10" borderId="43" xfId="0" applyFill="1" applyBorder="1"/>
    <xf numFmtId="0" fontId="0" fillId="10" borderId="0" xfId="0" applyFill="1"/>
    <xf numFmtId="0" fontId="0" fillId="10" borderId="44" xfId="0" applyFill="1" applyBorder="1"/>
    <xf numFmtId="0" fontId="0" fillId="10" borderId="45" xfId="0" applyFill="1" applyBorder="1"/>
    <xf numFmtId="0" fontId="0" fillId="10" borderId="46" xfId="0" applyFill="1" applyBorder="1"/>
    <xf numFmtId="0" fontId="0" fillId="10" borderId="47" xfId="0" applyFill="1" applyBorder="1"/>
    <xf numFmtId="0" fontId="0" fillId="10" borderId="48" xfId="0" applyFill="1" applyBorder="1"/>
    <xf numFmtId="0" fontId="46" fillId="5" borderId="0" xfId="0" applyFont="1" applyFill="1" applyAlignment="1" applyProtection="1">
      <alignment vertical="center"/>
      <protection locked="0"/>
    </xf>
    <xf numFmtId="0" fontId="47" fillId="10" borderId="0" xfId="0" applyFont="1" applyFill="1"/>
    <xf numFmtId="9" fontId="42" fillId="10" borderId="0" xfId="6" applyFont="1" applyFill="1" applyBorder="1" applyAlignment="1">
      <alignment horizontal="center" vertical="center"/>
    </xf>
    <xf numFmtId="0" fontId="45" fillId="10" borderId="0" xfId="0" applyFont="1" applyFill="1" applyAlignment="1" applyProtection="1">
      <alignment vertical="center"/>
      <protection locked="0"/>
    </xf>
    <xf numFmtId="9" fontId="45" fillId="10" borderId="0" xfId="0" applyNumberFormat="1" applyFont="1" applyFill="1" applyAlignment="1" applyProtection="1">
      <alignment horizontal="center" vertical="center"/>
      <protection locked="0"/>
    </xf>
    <xf numFmtId="2" fontId="32" fillId="8" borderId="30" xfId="4" applyNumberFormat="1" applyFont="1" applyFill="1" applyBorder="1" applyAlignment="1">
      <alignment horizontal="center" vertical="center" wrapText="1"/>
    </xf>
    <xf numFmtId="2" fontId="30" fillId="8" borderId="33" xfId="4" applyNumberFormat="1" applyFont="1" applyFill="1" applyBorder="1" applyAlignment="1">
      <alignment horizontal="center" vertical="center" wrapText="1"/>
    </xf>
    <xf numFmtId="2" fontId="24" fillId="8" borderId="30" xfId="4" applyNumberFormat="1" applyFont="1" applyFill="1" applyBorder="1" applyAlignment="1">
      <alignment horizontal="center" vertical="center" wrapText="1"/>
    </xf>
    <xf numFmtId="2" fontId="24" fillId="8" borderId="29" xfId="4" applyNumberFormat="1" applyFont="1" applyFill="1" applyBorder="1" applyAlignment="1">
      <alignment horizontal="center" vertical="center" wrapText="1"/>
    </xf>
    <xf numFmtId="0" fontId="5" fillId="5" borderId="0" xfId="4" applyFont="1" applyFill="1" applyAlignment="1" applyProtection="1">
      <alignment horizontal="center" vertical="center" wrapText="1"/>
      <protection locked="0"/>
    </xf>
    <xf numFmtId="0" fontId="49" fillId="5" borderId="3" xfId="3" applyFont="1" applyFill="1" applyBorder="1" applyAlignment="1">
      <alignment horizontal="center" vertical="center" wrapText="1"/>
    </xf>
    <xf numFmtId="0" fontId="49" fillId="5" borderId="0" xfId="3" applyFont="1" applyFill="1" applyAlignment="1">
      <alignment wrapText="1"/>
    </xf>
    <xf numFmtId="0" fontId="49" fillId="5" borderId="19" xfId="3" applyFont="1" applyFill="1" applyBorder="1" applyAlignment="1">
      <alignment horizontal="center" vertical="center" wrapText="1"/>
    </xf>
    <xf numFmtId="10" fontId="32" fillId="8" borderId="33" xfId="4" applyNumberFormat="1" applyFont="1" applyFill="1" applyBorder="1" applyAlignment="1">
      <alignment horizontal="center" vertical="center" wrapText="1"/>
    </xf>
    <xf numFmtId="168" fontId="0" fillId="3" borderId="1" xfId="0" applyNumberFormat="1" applyFill="1" applyBorder="1"/>
    <xf numFmtId="168" fontId="0" fillId="5" borderId="0" xfId="0" applyNumberFormat="1" applyFill="1"/>
    <xf numFmtId="168" fontId="19" fillId="5" borderId="0" xfId="0" applyNumberFormat="1" applyFont="1" applyFill="1" applyAlignment="1">
      <alignment vertical="top"/>
    </xf>
    <xf numFmtId="168" fontId="0" fillId="3" borderId="3" xfId="0" applyNumberFormat="1" applyFill="1" applyBorder="1" applyAlignment="1" applyProtection="1">
      <alignment horizontal="center"/>
      <protection locked="0"/>
    </xf>
    <xf numFmtId="168" fontId="46" fillId="5" borderId="0" xfId="0" applyNumberFormat="1" applyFont="1" applyFill="1" applyAlignment="1" applyProtection="1">
      <alignment vertical="center"/>
      <protection locked="0"/>
    </xf>
    <xf numFmtId="168" fontId="0" fillId="3" borderId="0" xfId="0" applyNumberFormat="1" applyFill="1"/>
    <xf numFmtId="0" fontId="12" fillId="3" borderId="3" xfId="0" applyFont="1" applyFill="1" applyBorder="1" applyAlignment="1" applyProtection="1">
      <alignment horizontal="left" vertical="center" wrapText="1"/>
      <protection locked="0"/>
    </xf>
    <xf numFmtId="0" fontId="51" fillId="11" borderId="52" xfId="0" applyFont="1" applyFill="1" applyBorder="1" applyAlignment="1">
      <alignment horizontal="center"/>
    </xf>
    <xf numFmtId="0" fontId="1" fillId="12" borderId="53" xfId="0" applyFont="1" applyFill="1" applyBorder="1"/>
    <xf numFmtId="0" fontId="1" fillId="12" borderId="34" xfId="0" applyFont="1" applyFill="1" applyBorder="1" applyAlignment="1">
      <alignment horizontal="center"/>
    </xf>
    <xf numFmtId="0" fontId="1" fillId="12" borderId="54" xfId="0" applyFont="1" applyFill="1" applyBorder="1" applyAlignment="1">
      <alignment horizontal="center"/>
    </xf>
    <xf numFmtId="0" fontId="1" fillId="12" borderId="52" xfId="0" applyFont="1" applyFill="1" applyBorder="1" applyAlignment="1">
      <alignment horizontal="center"/>
    </xf>
    <xf numFmtId="169" fontId="1" fillId="11" borderId="55" xfId="0" applyNumberFormat="1" applyFont="1" applyFill="1" applyBorder="1" applyAlignment="1">
      <alignment horizontal="center" vertical="top" wrapText="1"/>
    </xf>
    <xf numFmtId="169" fontId="1" fillId="11" borderId="54" xfId="0" applyNumberFormat="1" applyFont="1" applyFill="1" applyBorder="1" applyAlignment="1">
      <alignment horizontal="center" vertical="top" wrapText="1"/>
    </xf>
    <xf numFmtId="0" fontId="0" fillId="5" borderId="3" xfId="0" applyFill="1" applyBorder="1" applyAlignment="1">
      <alignment vertical="center"/>
    </xf>
    <xf numFmtId="0" fontId="0" fillId="5" borderId="3" xfId="0" applyFill="1" applyBorder="1"/>
    <xf numFmtId="0" fontId="0" fillId="5" borderId="12" xfId="0" applyFill="1" applyBorder="1"/>
    <xf numFmtId="0" fontId="52" fillId="13" borderId="56" xfId="0" applyFont="1" applyFill="1" applyBorder="1" applyAlignment="1">
      <alignment horizontal="center" vertical="center"/>
    </xf>
    <xf numFmtId="17" fontId="52" fillId="13" borderId="56" xfId="0" applyNumberFormat="1" applyFont="1" applyFill="1" applyBorder="1" applyAlignment="1">
      <alignment horizontal="center" vertical="center" textRotation="90"/>
    </xf>
    <xf numFmtId="0" fontId="1" fillId="11" borderId="0" xfId="0" applyFont="1" applyFill="1"/>
    <xf numFmtId="0" fontId="25" fillId="13" borderId="3" xfId="0" applyFont="1" applyFill="1" applyBorder="1"/>
    <xf numFmtId="17" fontId="52" fillId="13" borderId="59" xfId="0" applyNumberFormat="1" applyFont="1" applyFill="1" applyBorder="1" applyAlignment="1">
      <alignment horizontal="center" vertical="center" textRotation="90"/>
    </xf>
    <xf numFmtId="17" fontId="52" fillId="13" borderId="32" xfId="0" applyNumberFormat="1" applyFont="1" applyFill="1" applyBorder="1" applyAlignment="1">
      <alignment horizontal="center" vertical="center" textRotation="90"/>
    </xf>
    <xf numFmtId="0" fontId="52" fillId="13" borderId="56" xfId="0" applyFont="1" applyFill="1" applyBorder="1" applyAlignment="1">
      <alignment horizontal="center" vertical="center" wrapText="1"/>
    </xf>
    <xf numFmtId="0" fontId="0" fillId="5" borderId="13" xfId="0" applyFill="1" applyBorder="1" applyAlignment="1">
      <alignment vertical="center"/>
    </xf>
    <xf numFmtId="0" fontId="0" fillId="0" borderId="3" xfId="0" applyBorder="1" applyAlignment="1">
      <alignment horizontal="center" vertical="center"/>
    </xf>
    <xf numFmtId="1" fontId="0" fillId="5" borderId="3" xfId="0" applyNumberFormat="1" applyFill="1" applyBorder="1" applyAlignment="1">
      <alignment horizontal="center" vertical="center"/>
    </xf>
    <xf numFmtId="169" fontId="0" fillId="5" borderId="3" xfId="0" applyNumberFormat="1" applyFill="1" applyBorder="1"/>
    <xf numFmtId="1" fontId="0" fillId="5" borderId="17" xfId="0" applyNumberFormat="1" applyFill="1" applyBorder="1" applyAlignment="1">
      <alignment horizontal="center" vertical="center" wrapText="1"/>
    </xf>
    <xf numFmtId="0" fontId="12" fillId="5" borderId="0" xfId="0" applyFont="1" applyFill="1" applyAlignment="1">
      <alignment vertical="center"/>
    </xf>
    <xf numFmtId="2" fontId="29" fillId="3" borderId="3" xfId="3" applyNumberFormat="1" applyFont="1" applyFill="1" applyBorder="1" applyAlignment="1">
      <alignment horizontal="center" vertical="center" wrapText="1"/>
    </xf>
    <xf numFmtId="9" fontId="29" fillId="2" borderId="3" xfId="6" applyFont="1" applyFill="1" applyBorder="1" applyAlignment="1" applyProtection="1">
      <alignment horizontal="center" vertical="center" wrapText="1"/>
    </xf>
    <xf numFmtId="0" fontId="4" fillId="5" borderId="0" xfId="3" applyFont="1" applyFill="1"/>
    <xf numFmtId="0" fontId="58" fillId="3" borderId="3" xfId="0" applyFont="1" applyFill="1" applyBorder="1" applyAlignment="1">
      <alignment horizontal="center" vertical="center" wrapText="1"/>
    </xf>
    <xf numFmtId="0" fontId="3" fillId="3" borderId="3" xfId="3" applyFont="1" applyFill="1" applyBorder="1"/>
    <xf numFmtId="0" fontId="59" fillId="3" borderId="3" xfId="0" applyFont="1" applyFill="1" applyBorder="1" applyAlignment="1">
      <alignment horizontal="center" vertical="center" wrapText="1"/>
    </xf>
    <xf numFmtId="0" fontId="1" fillId="3" borderId="3" xfId="3" applyFont="1" applyFill="1" applyBorder="1"/>
    <xf numFmtId="0" fontId="0" fillId="3" borderId="3" xfId="0" applyFill="1" applyBorder="1"/>
    <xf numFmtId="0" fontId="2" fillId="3" borderId="3" xfId="3" applyFill="1" applyBorder="1"/>
    <xf numFmtId="0" fontId="60" fillId="5" borderId="0" xfId="3" applyFont="1" applyFill="1"/>
    <xf numFmtId="0" fontId="61" fillId="5" borderId="0" xfId="3" applyFont="1" applyFill="1" applyProtection="1">
      <protection locked="0"/>
    </xf>
    <xf numFmtId="0" fontId="58" fillId="4" borderId="3" xfId="0" applyFont="1" applyFill="1" applyBorder="1" applyAlignment="1">
      <alignment horizontal="center" vertical="center" wrapText="1"/>
    </xf>
    <xf numFmtId="0" fontId="36" fillId="5" borderId="0" xfId="3" quotePrefix="1" applyFont="1" applyFill="1" applyAlignment="1" applyProtection="1">
      <alignment horizontal="left" vertical="top" wrapText="1"/>
      <protection locked="0"/>
    </xf>
    <xf numFmtId="0" fontId="35" fillId="5" borderId="0" xfId="3" quotePrefix="1" applyFont="1" applyFill="1" applyAlignment="1" applyProtection="1">
      <alignment horizontal="left" vertical="top" wrapText="1"/>
      <protection locked="0"/>
    </xf>
    <xf numFmtId="14" fontId="62" fillId="2" borderId="3" xfId="3" applyNumberFormat="1" applyFont="1" applyFill="1" applyBorder="1" applyAlignment="1" applyProtection="1">
      <alignment horizontal="center" vertical="center" wrapText="1"/>
      <protection locked="0"/>
    </xf>
    <xf numFmtId="165" fontId="29" fillId="2" borderId="8" xfId="3" applyNumberFormat="1" applyFont="1" applyFill="1" applyBorder="1" applyAlignment="1" applyProtection="1">
      <alignment horizontal="center" vertical="center" wrapText="1"/>
      <protection locked="0"/>
    </xf>
    <xf numFmtId="0" fontId="3" fillId="5" borderId="1" xfId="3" applyFont="1" applyFill="1" applyBorder="1" applyAlignment="1">
      <alignment horizontal="center" vertical="center" textRotation="90" readingOrder="1"/>
    </xf>
    <xf numFmtId="0" fontId="60" fillId="5" borderId="0" xfId="3" applyFont="1" applyFill="1" applyAlignment="1">
      <alignment wrapText="1"/>
    </xf>
    <xf numFmtId="0" fontId="3" fillId="3" borderId="3" xfId="3" applyFont="1" applyFill="1" applyBorder="1" applyAlignment="1">
      <alignment vertical="center" wrapText="1"/>
    </xf>
    <xf numFmtId="0" fontId="45" fillId="10" borderId="0" xfId="0" applyFont="1" applyFill="1" applyAlignment="1" applyProtection="1">
      <alignment horizontal="right" vertical="center"/>
      <protection locked="0"/>
    </xf>
    <xf numFmtId="0" fontId="42" fillId="10" borderId="0" xfId="0" applyFont="1" applyFill="1" applyAlignment="1">
      <alignment horizontal="center" vertical="center"/>
    </xf>
    <xf numFmtId="0" fontId="42" fillId="10" borderId="0" xfId="0" applyFont="1" applyFill="1" applyAlignment="1">
      <alignment horizontal="left" vertical="center"/>
    </xf>
    <xf numFmtId="0" fontId="42" fillId="10" borderId="44" xfId="0" applyFont="1" applyFill="1" applyBorder="1" applyAlignment="1">
      <alignment horizontal="left" vertical="center"/>
    </xf>
    <xf numFmtId="17" fontId="0" fillId="10" borderId="0" xfId="0" quotePrefix="1" applyNumberFormat="1" applyFill="1" applyAlignment="1">
      <alignment vertical="top" wrapText="1"/>
    </xf>
    <xf numFmtId="17" fontId="0" fillId="10" borderId="44" xfId="0" quotePrefix="1" applyNumberFormat="1" applyFill="1" applyBorder="1" applyAlignment="1">
      <alignment vertical="top" wrapText="1"/>
    </xf>
    <xf numFmtId="0" fontId="43" fillId="10" borderId="44" xfId="0" applyFont="1" applyFill="1" applyBorder="1"/>
    <xf numFmtId="0" fontId="22" fillId="10" borderId="0" xfId="0" applyFont="1" applyFill="1" applyAlignment="1">
      <alignment vertical="top" wrapText="1"/>
    </xf>
    <xf numFmtId="0" fontId="0" fillId="10" borderId="44" xfId="0" applyFill="1" applyBorder="1" applyAlignment="1">
      <alignment vertical="top" wrapText="1"/>
    </xf>
    <xf numFmtId="0" fontId="0" fillId="10" borderId="0" xfId="0" applyFill="1" applyAlignment="1">
      <alignment vertical="top" wrapText="1"/>
    </xf>
    <xf numFmtId="0" fontId="0" fillId="10" borderId="43" xfId="0" applyFill="1" applyBorder="1" applyAlignment="1">
      <alignment vertical="top" wrapText="1"/>
    </xf>
    <xf numFmtId="17" fontId="0" fillId="10" borderId="46" xfId="0" quotePrefix="1" applyNumberFormat="1" applyFill="1" applyBorder="1" applyAlignment="1">
      <alignment vertical="top" wrapText="1"/>
    </xf>
    <xf numFmtId="17" fontId="0" fillId="10" borderId="47" xfId="0" quotePrefix="1" applyNumberFormat="1" applyFill="1" applyBorder="1" applyAlignment="1">
      <alignment vertical="top" wrapText="1"/>
    </xf>
    <xf numFmtId="0" fontId="43" fillId="10" borderId="43" xfId="0" applyFont="1" applyFill="1" applyBorder="1"/>
    <xf numFmtId="0" fontId="42" fillId="10" borderId="0" xfId="0" applyFont="1" applyFill="1" applyAlignment="1" applyProtection="1">
      <alignment horizontal="right" vertical="center"/>
      <protection locked="0"/>
    </xf>
    <xf numFmtId="0" fontId="60" fillId="5" borderId="0" xfId="4" applyFont="1" applyFill="1" applyAlignment="1">
      <alignment wrapText="1"/>
    </xf>
    <xf numFmtId="2" fontId="29" fillId="4" borderId="3" xfId="3" applyNumberFormat="1" applyFont="1" applyFill="1" applyBorder="1" applyAlignment="1">
      <alignment horizontal="center" vertical="center" wrapText="1" shrinkToFit="1"/>
    </xf>
    <xf numFmtId="170" fontId="12" fillId="16" borderId="3" xfId="0" applyNumberFormat="1" applyFont="1" applyFill="1" applyBorder="1" applyAlignment="1">
      <alignment vertical="center"/>
    </xf>
    <xf numFmtId="0" fontId="63" fillId="5" borderId="2" xfId="0" applyFont="1" applyFill="1" applyBorder="1" applyAlignment="1">
      <alignment vertical="center" wrapText="1"/>
    </xf>
    <xf numFmtId="0" fontId="65" fillId="5" borderId="0" xfId="0" applyFont="1" applyFill="1" applyAlignment="1">
      <alignment vertical="center"/>
    </xf>
    <xf numFmtId="0" fontId="65" fillId="5" borderId="0" xfId="0" applyFont="1" applyFill="1" applyAlignment="1" applyProtection="1">
      <alignment vertical="center"/>
      <protection locked="0"/>
    </xf>
    <xf numFmtId="0" fontId="40" fillId="5" borderId="0" xfId="0" applyFont="1" applyFill="1" applyProtection="1">
      <protection locked="0"/>
    </xf>
    <xf numFmtId="0" fontId="40" fillId="3" borderId="0" xfId="0" applyFont="1" applyFill="1" applyProtection="1">
      <protection locked="0"/>
    </xf>
    <xf numFmtId="0" fontId="63" fillId="5" borderId="0" xfId="0" applyFont="1" applyFill="1"/>
    <xf numFmtId="0" fontId="40" fillId="5" borderId="0" xfId="0" applyFont="1" applyFill="1"/>
    <xf numFmtId="0" fontId="40" fillId="5" borderId="0" xfId="0" applyFont="1" applyFill="1" applyAlignment="1">
      <alignment horizontal="left" vertical="center" wrapText="1"/>
    </xf>
    <xf numFmtId="0" fontId="40" fillId="5" borderId="0" xfId="0" applyFont="1" applyFill="1" applyAlignment="1">
      <alignment horizontal="left" vertical="center"/>
    </xf>
    <xf numFmtId="0" fontId="66" fillId="5" borderId="0" xfId="0" applyFont="1" applyFill="1" applyAlignment="1">
      <alignment horizontal="left" vertical="center" wrapText="1"/>
    </xf>
    <xf numFmtId="0" fontId="40" fillId="5" borderId="0" xfId="0" applyFont="1" applyFill="1" applyAlignment="1">
      <alignment horizontal="right" vertical="center" wrapText="1"/>
    </xf>
    <xf numFmtId="0" fontId="67" fillId="3" borderId="8" xfId="0" applyFont="1" applyFill="1" applyBorder="1" applyAlignment="1" applyProtection="1">
      <alignment horizontal="center" vertical="center" wrapText="1"/>
      <protection locked="0"/>
    </xf>
    <xf numFmtId="0" fontId="67" fillId="5" borderId="0" xfId="0" applyFont="1" applyFill="1" applyAlignment="1" applyProtection="1">
      <alignment horizontal="center" vertical="center" wrapText="1"/>
      <protection locked="0"/>
    </xf>
    <xf numFmtId="165" fontId="69" fillId="5" borderId="0" xfId="0" applyNumberFormat="1" applyFont="1" applyFill="1"/>
    <xf numFmtId="0" fontId="69" fillId="5" borderId="0" xfId="0" applyFont="1" applyFill="1" applyAlignment="1">
      <alignment horizontal="left" vertical="center" wrapText="1"/>
    </xf>
    <xf numFmtId="0" fontId="66" fillId="5" borderId="0" xfId="0" applyFont="1" applyFill="1" applyAlignment="1">
      <alignment horizontal="left" vertical="center"/>
    </xf>
    <xf numFmtId="0" fontId="67" fillId="5" borderId="0" xfId="0" applyFont="1" applyFill="1" applyAlignment="1">
      <alignment horizontal="left" vertical="center" wrapText="1"/>
    </xf>
    <xf numFmtId="0" fontId="40" fillId="5" borderId="0" xfId="0" applyFont="1" applyFill="1" applyAlignment="1">
      <alignment horizontal="right" vertical="center"/>
    </xf>
    <xf numFmtId="0" fontId="70" fillId="6" borderId="2" xfId="0" applyFont="1" applyFill="1" applyBorder="1" applyAlignment="1">
      <alignment horizontal="center" vertical="center" wrapText="1"/>
    </xf>
    <xf numFmtId="165" fontId="70" fillId="6" borderId="2" xfId="0" applyNumberFormat="1" applyFont="1" applyFill="1" applyBorder="1" applyAlignment="1">
      <alignment horizontal="center" vertical="center"/>
    </xf>
    <xf numFmtId="165" fontId="71" fillId="6" borderId="3" xfId="0" applyNumberFormat="1" applyFont="1" applyFill="1" applyBorder="1" applyAlignment="1">
      <alignment horizontal="center" vertical="center" wrapText="1"/>
    </xf>
    <xf numFmtId="165" fontId="72" fillId="5" borderId="18" xfId="0" applyNumberFormat="1" applyFont="1" applyFill="1" applyBorder="1" applyAlignment="1" applyProtection="1">
      <alignment horizontal="center" vertical="center"/>
      <protection locked="0"/>
    </xf>
    <xf numFmtId="0" fontId="72" fillId="7" borderId="3" xfId="0" applyFont="1" applyFill="1" applyBorder="1" applyAlignment="1">
      <alignment horizontal="center" vertical="center" wrapText="1"/>
    </xf>
    <xf numFmtId="165" fontId="72" fillId="7" borderId="3" xfId="0" applyNumberFormat="1" applyFont="1" applyFill="1" applyBorder="1" applyAlignment="1">
      <alignment horizontal="center" vertical="center"/>
    </xf>
    <xf numFmtId="165" fontId="73" fillId="7" borderId="3" xfId="0" applyNumberFormat="1" applyFont="1" applyFill="1" applyBorder="1" applyAlignment="1">
      <alignment horizontal="center" vertical="center" wrapText="1"/>
    </xf>
    <xf numFmtId="0" fontId="40" fillId="5" borderId="0" xfId="0" applyFont="1" applyFill="1" applyAlignment="1" applyProtection="1">
      <alignment horizontal="left" vertical="center" wrapText="1"/>
      <protection locked="0"/>
    </xf>
    <xf numFmtId="0" fontId="70" fillId="15" borderId="3" xfId="0" applyFont="1" applyFill="1" applyBorder="1" applyAlignment="1">
      <alignment horizontal="center" vertical="center" wrapText="1"/>
    </xf>
    <xf numFmtId="165" fontId="70" fillId="15" borderId="3" xfId="0" applyNumberFormat="1" applyFont="1" applyFill="1" applyBorder="1" applyAlignment="1">
      <alignment horizontal="center" vertical="center"/>
    </xf>
    <xf numFmtId="165" fontId="71" fillId="15" borderId="3" xfId="0" applyNumberFormat="1" applyFont="1" applyFill="1" applyBorder="1" applyAlignment="1">
      <alignment horizontal="center" vertical="center" wrapText="1"/>
    </xf>
    <xf numFmtId="0" fontId="74" fillId="5" borderId="0" xfId="0" applyFont="1" applyFill="1" applyAlignment="1" applyProtection="1">
      <alignment vertical="center"/>
      <protection locked="0"/>
    </xf>
    <xf numFmtId="0" fontId="75" fillId="3" borderId="3" xfId="0" applyFont="1" applyFill="1" applyBorder="1" applyAlignment="1" applyProtection="1">
      <alignment horizontal="center" vertical="center" wrapText="1"/>
      <protection locked="0"/>
    </xf>
    <xf numFmtId="0" fontId="66" fillId="3" borderId="3" xfId="0" applyFont="1" applyFill="1" applyBorder="1" applyAlignment="1" applyProtection="1">
      <alignment horizontal="center" vertical="center"/>
      <protection locked="0"/>
    </xf>
    <xf numFmtId="0" fontId="76" fillId="3" borderId="3" xfId="0" applyFont="1" applyFill="1" applyBorder="1" applyAlignment="1" applyProtection="1">
      <alignment horizontal="center" vertical="center"/>
      <protection locked="0"/>
    </xf>
    <xf numFmtId="0" fontId="66" fillId="5" borderId="20" xfId="0" applyFont="1" applyFill="1" applyBorder="1" applyAlignment="1" applyProtection="1">
      <alignment horizontal="center" vertical="center"/>
      <protection locked="0"/>
    </xf>
    <xf numFmtId="0" fontId="66" fillId="3" borderId="13" xfId="0" applyFont="1" applyFill="1" applyBorder="1" applyAlignment="1" applyProtection="1">
      <alignment horizontal="center" vertical="center" wrapText="1"/>
      <protection locked="0"/>
    </xf>
    <xf numFmtId="0" fontId="66" fillId="3" borderId="13" xfId="0" applyFont="1" applyFill="1" applyBorder="1" applyAlignment="1" applyProtection="1">
      <alignment horizontal="center" vertical="center"/>
      <protection locked="0"/>
    </xf>
    <xf numFmtId="0" fontId="66" fillId="5" borderId="0" xfId="0" applyFont="1" applyFill="1" applyAlignment="1" applyProtection="1">
      <alignment horizontal="left" vertical="center" wrapText="1"/>
      <protection locked="0"/>
    </xf>
    <xf numFmtId="0" fontId="75" fillId="3" borderId="13" xfId="0" applyFont="1" applyFill="1" applyBorder="1" applyAlignment="1" applyProtection="1">
      <alignment horizontal="center" vertical="center" wrapText="1"/>
      <protection locked="0"/>
    </xf>
    <xf numFmtId="0" fontId="66" fillId="3" borderId="20" xfId="0" applyFont="1" applyFill="1" applyBorder="1" applyAlignment="1" applyProtection="1">
      <alignment horizontal="center" vertical="center"/>
      <protection locked="0"/>
    </xf>
    <xf numFmtId="0" fontId="77" fillId="5" borderId="0" xfId="0" applyFont="1" applyFill="1" applyAlignment="1">
      <alignment horizontal="left" vertical="center" wrapText="1"/>
    </xf>
    <xf numFmtId="0" fontId="67" fillId="5" borderId="0" xfId="0" applyFont="1" applyFill="1" applyAlignment="1">
      <alignment vertical="center" wrapText="1"/>
    </xf>
    <xf numFmtId="0" fontId="40" fillId="5" borderId="0" xfId="0" applyFont="1" applyFill="1" applyAlignment="1">
      <alignment vertical="center" wrapText="1"/>
    </xf>
    <xf numFmtId="0" fontId="67" fillId="5" borderId="0" xfId="0" applyFont="1" applyFill="1" applyAlignment="1">
      <alignment horizontal="center" vertical="center" wrapText="1"/>
    </xf>
    <xf numFmtId="0" fontId="66" fillId="3" borderId="3" xfId="0" applyFont="1" applyFill="1" applyBorder="1" applyAlignment="1" applyProtection="1">
      <alignment horizontal="center" vertical="center" wrapText="1"/>
      <protection locked="0"/>
    </xf>
    <xf numFmtId="0" fontId="40" fillId="5" borderId="0" xfId="0" applyFont="1" applyFill="1" applyAlignment="1">
      <alignment vertical="center"/>
    </xf>
    <xf numFmtId="166" fontId="67" fillId="5" borderId="0" xfId="0" applyNumberFormat="1" applyFont="1" applyFill="1" applyAlignment="1">
      <alignment horizontal="center" vertical="center" wrapText="1"/>
    </xf>
    <xf numFmtId="0" fontId="76" fillId="3" borderId="3" xfId="0" applyFont="1" applyFill="1" applyBorder="1" applyAlignment="1" applyProtection="1">
      <alignment horizontal="center" vertical="center" wrapText="1"/>
      <protection locked="0"/>
    </xf>
    <xf numFmtId="0" fontId="74" fillId="5" borderId="0" xfId="0" applyFont="1" applyFill="1" applyAlignment="1" applyProtection="1">
      <alignment horizontal="left" vertical="center"/>
      <protection locked="0"/>
    </xf>
    <xf numFmtId="0" fontId="66" fillId="5" borderId="0" xfId="0" applyFont="1" applyFill="1" applyProtection="1">
      <protection locked="0"/>
    </xf>
    <xf numFmtId="0" fontId="66" fillId="5" borderId="0" xfId="0" applyFont="1" applyFill="1" applyAlignment="1" applyProtection="1">
      <alignment horizontal="center" vertical="center"/>
      <protection locked="0"/>
    </xf>
    <xf numFmtId="0" fontId="67" fillId="5" borderId="0" xfId="0" applyFont="1" applyFill="1" applyAlignment="1">
      <alignment horizontal="center"/>
    </xf>
    <xf numFmtId="0" fontId="66" fillId="3" borderId="2" xfId="0" applyFont="1" applyFill="1" applyBorder="1" applyAlignment="1" applyProtection="1">
      <alignment horizontal="center" vertical="center" wrapText="1"/>
      <protection locked="0"/>
    </xf>
    <xf numFmtId="0" fontId="66" fillId="3" borderId="2" xfId="0" applyFont="1" applyFill="1" applyBorder="1" applyAlignment="1" applyProtection="1">
      <alignment horizontal="center" vertical="center"/>
      <protection locked="0"/>
    </xf>
    <xf numFmtId="165" fontId="40" fillId="5" borderId="0" xfId="0" applyNumberFormat="1" applyFont="1" applyFill="1"/>
    <xf numFmtId="165" fontId="40" fillId="5" borderId="0" xfId="0" applyNumberFormat="1" applyFont="1" applyFill="1" applyAlignment="1">
      <alignment horizontal="left" vertical="center" wrapText="1"/>
    </xf>
    <xf numFmtId="165" fontId="40" fillId="5" borderId="0" xfId="0" applyNumberFormat="1" applyFont="1" applyFill="1" applyAlignment="1">
      <alignment horizontal="center"/>
    </xf>
    <xf numFmtId="0" fontId="72" fillId="5" borderId="12" xfId="0" applyFont="1" applyFill="1" applyBorder="1" applyAlignment="1" applyProtection="1">
      <alignment vertical="center" wrapText="1"/>
      <protection locked="0"/>
    </xf>
    <xf numFmtId="0" fontId="65" fillId="5" borderId="0" xfId="0" applyFont="1" applyFill="1" applyAlignment="1" applyProtection="1">
      <alignment vertical="center" wrapText="1"/>
      <protection locked="0"/>
    </xf>
    <xf numFmtId="0" fontId="80" fillId="5" borderId="0" xfId="0" applyFont="1" applyFill="1" applyAlignment="1" applyProtection="1">
      <alignment horizontal="center" vertical="center"/>
      <protection locked="0"/>
    </xf>
    <xf numFmtId="0" fontId="40" fillId="3" borderId="3" xfId="0" applyFont="1" applyFill="1" applyBorder="1" applyProtection="1">
      <protection locked="0"/>
    </xf>
    <xf numFmtId="0" fontId="72" fillId="5" borderId="0" xfId="0" applyFont="1" applyFill="1" applyAlignment="1">
      <alignment vertical="center" wrapText="1"/>
    </xf>
    <xf numFmtId="0" fontId="81" fillId="5" borderId="0" xfId="0" applyFont="1" applyFill="1" applyAlignment="1">
      <alignment horizontal="center" vertical="center"/>
    </xf>
    <xf numFmtId="0" fontId="80" fillId="5" borderId="0" xfId="0" applyFont="1" applyFill="1" applyAlignment="1" applyProtection="1">
      <alignment horizontal="center" vertical="center" wrapText="1"/>
      <protection locked="0"/>
    </xf>
    <xf numFmtId="0" fontId="80" fillId="5" borderId="0" xfId="0" applyFont="1" applyFill="1" applyAlignment="1">
      <alignment horizontal="center" vertical="center"/>
    </xf>
    <xf numFmtId="0" fontId="65" fillId="5" borderId="0" xfId="0" applyFont="1" applyFill="1" applyAlignment="1" applyProtection="1">
      <alignment horizontal="center"/>
      <protection locked="0"/>
    </xf>
    <xf numFmtId="165" fontId="80" fillId="5" borderId="0" xfId="0" applyNumberFormat="1" applyFont="1" applyFill="1" applyProtection="1">
      <protection locked="0"/>
    </xf>
    <xf numFmtId="0" fontId="65" fillId="5" borderId="0" xfId="0" applyFont="1" applyFill="1" applyAlignment="1" applyProtection="1">
      <alignment horizontal="center" vertical="center" wrapText="1"/>
      <protection locked="0"/>
    </xf>
    <xf numFmtId="0" fontId="80" fillId="5" borderId="0" xfId="0" applyFont="1" applyFill="1" applyAlignment="1" applyProtection="1">
      <alignment horizontal="left" vertical="center" wrapText="1"/>
      <protection locked="0"/>
    </xf>
    <xf numFmtId="0" fontId="80" fillId="5" borderId="0" xfId="0" applyFont="1" applyFill="1" applyProtection="1">
      <protection locked="0"/>
    </xf>
    <xf numFmtId="0" fontId="72" fillId="5" borderId="0" xfId="0" applyFont="1" applyFill="1" applyAlignment="1" applyProtection="1">
      <alignment vertical="center" wrapText="1"/>
      <protection locked="0"/>
    </xf>
    <xf numFmtId="0" fontId="40" fillId="5" borderId="0" xfId="0" applyFont="1" applyFill="1" applyAlignment="1" applyProtection="1">
      <alignment vertical="center" wrapText="1"/>
      <protection locked="0"/>
    </xf>
    <xf numFmtId="0" fontId="82" fillId="5" borderId="0" xfId="3" applyFont="1" applyFill="1" applyAlignment="1">
      <alignment vertical="center"/>
    </xf>
    <xf numFmtId="0" fontId="78" fillId="5" borderId="0" xfId="3" applyFont="1" applyFill="1" applyAlignment="1">
      <alignment horizontal="center" vertical="center"/>
    </xf>
    <xf numFmtId="0" fontId="83" fillId="5" borderId="0" xfId="3" applyFont="1" applyFill="1" applyAlignment="1">
      <alignment horizontal="center" vertical="center"/>
    </xf>
    <xf numFmtId="0" fontId="83" fillId="5" borderId="0" xfId="3" applyFont="1" applyFill="1" applyAlignment="1">
      <alignment horizontal="left" vertical="center" wrapText="1"/>
    </xf>
    <xf numFmtId="0" fontId="84" fillId="5" borderId="0" xfId="3" applyFont="1" applyFill="1" applyAlignment="1">
      <alignment vertical="center" wrapText="1"/>
    </xf>
    <xf numFmtId="0" fontId="40" fillId="3" borderId="0" xfId="0" applyFont="1" applyFill="1" applyAlignment="1" applyProtection="1">
      <alignment horizontal="left" vertical="center" wrapText="1"/>
      <protection locked="0"/>
    </xf>
    <xf numFmtId="0" fontId="0" fillId="5" borderId="3" xfId="0" applyFill="1" applyBorder="1" applyAlignment="1">
      <alignment horizontal="center" vertical="center"/>
    </xf>
    <xf numFmtId="0" fontId="1" fillId="11" borderId="55" xfId="0" quotePrefix="1" applyFont="1" applyFill="1" applyBorder="1"/>
    <xf numFmtId="0" fontId="1" fillId="11" borderId="54" xfId="0" quotePrefix="1" applyFont="1" applyFill="1" applyBorder="1"/>
    <xf numFmtId="0" fontId="0" fillId="5" borderId="19" xfId="0" applyFill="1" applyBorder="1"/>
    <xf numFmtId="169" fontId="0" fillId="5" borderId="19" xfId="0" applyNumberFormat="1" applyFill="1" applyBorder="1"/>
    <xf numFmtId="1" fontId="0" fillId="3" borderId="3" xfId="0" applyNumberFormat="1" applyFill="1" applyBorder="1" applyAlignment="1">
      <alignment horizontal="center" vertical="center"/>
    </xf>
    <xf numFmtId="14" fontId="0" fillId="0" borderId="3" xfId="0" applyNumberFormat="1" applyBorder="1"/>
    <xf numFmtId="0" fontId="64" fillId="3" borderId="1" xfId="0" applyFont="1" applyFill="1" applyBorder="1" applyAlignment="1">
      <alignment horizontal="center" vertical="center" wrapText="1"/>
    </xf>
    <xf numFmtId="0" fontId="64" fillId="3" borderId="8" xfId="0" applyFont="1" applyFill="1" applyBorder="1" applyAlignment="1">
      <alignment horizontal="center" vertical="center" wrapText="1"/>
    </xf>
    <xf numFmtId="0" fontId="66" fillId="5" borderId="0" xfId="0" applyFont="1" applyFill="1" applyAlignment="1">
      <alignment horizontal="center" vertical="center" wrapText="1"/>
    </xf>
    <xf numFmtId="0" fontId="66" fillId="5" borderId="20" xfId="0" applyFont="1" applyFill="1" applyBorder="1" applyAlignment="1">
      <alignment horizontal="center" vertical="center" wrapText="1"/>
    </xf>
    <xf numFmtId="0" fontId="67" fillId="3" borderId="1" xfId="0" applyFont="1" applyFill="1" applyBorder="1" applyAlignment="1" applyProtection="1">
      <alignment horizontal="center" vertical="center" wrapText="1"/>
      <protection locked="0"/>
    </xf>
    <xf numFmtId="0" fontId="67" fillId="3" borderId="19" xfId="0" applyFont="1" applyFill="1" applyBorder="1" applyAlignment="1" applyProtection="1">
      <alignment horizontal="center" vertical="center" wrapText="1"/>
      <protection locked="0"/>
    </xf>
    <xf numFmtId="0" fontId="67" fillId="3" borderId="8" xfId="0" applyFont="1" applyFill="1" applyBorder="1" applyAlignment="1" applyProtection="1">
      <alignment horizontal="center" vertical="center" wrapText="1"/>
      <protection locked="0"/>
    </xf>
    <xf numFmtId="0" fontId="65" fillId="3" borderId="3" xfId="0" applyFont="1" applyFill="1" applyBorder="1" applyAlignment="1">
      <alignment horizontal="center" vertical="center"/>
    </xf>
    <xf numFmtId="0" fontId="65" fillId="3" borderId="19" xfId="0" applyFont="1" applyFill="1" applyBorder="1" applyAlignment="1">
      <alignment horizontal="center" vertical="center"/>
    </xf>
    <xf numFmtId="0" fontId="67" fillId="3" borderId="0" xfId="0" applyFont="1" applyFill="1" applyAlignment="1">
      <alignment horizontal="center" vertical="center" wrapText="1"/>
    </xf>
    <xf numFmtId="166" fontId="67" fillId="5" borderId="0" xfId="0" applyNumberFormat="1" applyFont="1" applyFill="1" applyAlignment="1">
      <alignment horizontal="center" vertical="center" wrapText="1"/>
    </xf>
    <xf numFmtId="0" fontId="72" fillId="4" borderId="1" xfId="0" applyFont="1" applyFill="1" applyBorder="1" applyAlignment="1" applyProtection="1">
      <alignment horizontal="center" vertical="center" wrapText="1"/>
      <protection locked="0"/>
    </xf>
    <xf numFmtId="0" fontId="72" fillId="4" borderId="19" xfId="0" applyFont="1" applyFill="1" applyBorder="1" applyAlignment="1" applyProtection="1">
      <alignment horizontal="center" vertical="center" wrapText="1"/>
      <protection locked="0"/>
    </xf>
    <xf numFmtId="0" fontId="72" fillId="4" borderId="8" xfId="0" applyFont="1" applyFill="1" applyBorder="1" applyAlignment="1" applyProtection="1">
      <alignment horizontal="center" vertical="center" wrapText="1"/>
      <protection locked="0"/>
    </xf>
    <xf numFmtId="0" fontId="72" fillId="3" borderId="1" xfId="0" applyFont="1" applyFill="1" applyBorder="1" applyAlignment="1" applyProtection="1">
      <alignment horizontal="center" vertical="center" wrapText="1"/>
      <protection locked="0"/>
    </xf>
    <xf numFmtId="0" fontId="72" fillId="3" borderId="19" xfId="0" applyFont="1" applyFill="1" applyBorder="1" applyAlignment="1" applyProtection="1">
      <alignment horizontal="center" vertical="center" wrapText="1"/>
      <protection locked="0"/>
    </xf>
    <xf numFmtId="0" fontId="72" fillId="3" borderId="8" xfId="0" applyFont="1" applyFill="1" applyBorder="1" applyAlignment="1" applyProtection="1">
      <alignment horizontal="center" vertical="center" wrapText="1"/>
      <protection locked="0"/>
    </xf>
    <xf numFmtId="165" fontId="78" fillId="3" borderId="1" xfId="0" applyNumberFormat="1" applyFont="1" applyFill="1" applyBorder="1" applyAlignment="1" applyProtection="1">
      <alignment horizontal="center" vertical="center" wrapText="1"/>
      <protection locked="0"/>
    </xf>
    <xf numFmtId="165" fontId="78" fillId="3" borderId="19" xfId="0" applyNumberFormat="1" applyFont="1" applyFill="1" applyBorder="1" applyAlignment="1" applyProtection="1">
      <alignment horizontal="center" vertical="center" wrapText="1"/>
      <protection locked="0"/>
    </xf>
    <xf numFmtId="165" fontId="78" fillId="3" borderId="8" xfId="0" applyNumberFormat="1" applyFont="1" applyFill="1" applyBorder="1" applyAlignment="1" applyProtection="1">
      <alignment horizontal="center" vertical="center" wrapText="1"/>
      <protection locked="0"/>
    </xf>
    <xf numFmtId="0" fontId="72" fillId="3" borderId="3" xfId="0" applyFont="1" applyFill="1" applyBorder="1" applyAlignment="1" applyProtection="1">
      <alignment horizontal="center" vertical="center" wrapText="1"/>
      <protection locked="0"/>
    </xf>
    <xf numFmtId="0" fontId="68" fillId="5" borderId="11" xfId="0" applyFont="1" applyFill="1" applyBorder="1" applyAlignment="1">
      <alignment horizontal="right" vertical="center"/>
    </xf>
    <xf numFmtId="0" fontId="65" fillId="5" borderId="0" xfId="0" applyFont="1" applyFill="1" applyAlignment="1" applyProtection="1">
      <alignment horizontal="center" vertical="center" wrapText="1"/>
      <protection locked="0"/>
    </xf>
    <xf numFmtId="0" fontId="40" fillId="5" borderId="0" xfId="0" applyFont="1" applyFill="1" applyAlignment="1">
      <alignment horizontal="center"/>
    </xf>
    <xf numFmtId="0" fontId="8" fillId="14" borderId="1" xfId="3" applyFont="1" applyFill="1" applyBorder="1" applyAlignment="1" applyProtection="1">
      <alignment horizontal="center" vertical="center" wrapText="1"/>
      <protection locked="0"/>
    </xf>
    <xf numFmtId="0" fontId="8" fillId="14" borderId="19" xfId="3" applyFont="1" applyFill="1" applyBorder="1" applyAlignment="1" applyProtection="1">
      <alignment horizontal="center" vertical="center" wrapText="1"/>
      <protection locked="0"/>
    </xf>
    <xf numFmtId="0" fontId="8" fillId="14" borderId="8" xfId="3" applyFont="1" applyFill="1" applyBorder="1" applyAlignment="1" applyProtection="1">
      <alignment horizontal="center" vertical="center" wrapText="1"/>
      <protection locked="0"/>
    </xf>
    <xf numFmtId="0" fontId="38" fillId="5" borderId="35" xfId="3" applyFont="1" applyFill="1" applyBorder="1" applyAlignment="1" applyProtection="1">
      <alignment horizontal="left" vertical="center" wrapText="1"/>
      <protection locked="0"/>
    </xf>
    <xf numFmtId="0" fontId="38" fillId="5" borderId="36" xfId="3" applyFont="1" applyFill="1" applyBorder="1" applyAlignment="1" applyProtection="1">
      <alignment horizontal="left" vertical="center" wrapText="1"/>
      <protection locked="0"/>
    </xf>
    <xf numFmtId="0" fontId="26" fillId="5" borderId="0" xfId="3" quotePrefix="1" applyFont="1" applyFill="1" applyAlignment="1" applyProtection="1">
      <alignment horizontal="left" wrapText="1"/>
      <protection locked="0"/>
    </xf>
    <xf numFmtId="0" fontId="36" fillId="5" borderId="0" xfId="3" quotePrefix="1" applyFont="1" applyFill="1" applyAlignment="1" applyProtection="1">
      <alignment horizontal="left" vertical="top" wrapText="1"/>
      <protection locked="0"/>
    </xf>
    <xf numFmtId="0" fontId="35" fillId="5" borderId="0" xfId="3" quotePrefix="1" applyFont="1" applyFill="1" applyAlignment="1" applyProtection="1">
      <alignment horizontal="left" vertical="top" wrapText="1"/>
      <protection locked="0"/>
    </xf>
    <xf numFmtId="49" fontId="8" fillId="2" borderId="19" xfId="3" applyNumberFormat="1" applyFont="1" applyFill="1" applyBorder="1" applyAlignment="1" applyProtection="1">
      <alignment horizontal="center" vertical="center"/>
      <protection locked="0"/>
    </xf>
    <xf numFmtId="49" fontId="8" fillId="2" borderId="8" xfId="3" applyNumberFormat="1" applyFont="1" applyFill="1" applyBorder="1" applyAlignment="1" applyProtection="1">
      <alignment horizontal="center" vertical="center"/>
      <protection locked="0"/>
    </xf>
    <xf numFmtId="0" fontId="33" fillId="5" borderId="10" xfId="0" quotePrefix="1" applyFont="1" applyFill="1" applyBorder="1" applyAlignment="1" applyProtection="1">
      <alignment horizontal="left" vertical="top" wrapText="1"/>
      <protection locked="0"/>
    </xf>
    <xf numFmtId="0" fontId="33" fillId="5" borderId="10" xfId="0" applyFont="1" applyFill="1" applyBorder="1" applyAlignment="1" applyProtection="1">
      <alignment horizontal="left" vertical="top"/>
      <protection locked="0"/>
    </xf>
    <xf numFmtId="0" fontId="33" fillId="5" borderId="0" xfId="0" applyFont="1" applyFill="1" applyAlignment="1" applyProtection="1">
      <alignment horizontal="left" vertical="top"/>
      <protection locked="0"/>
    </xf>
    <xf numFmtId="49" fontId="8" fillId="2" borderId="1" xfId="3" applyNumberFormat="1" applyFont="1" applyFill="1" applyBorder="1" applyAlignment="1" applyProtection="1">
      <alignment horizontal="center" vertical="center"/>
      <protection locked="0"/>
    </xf>
    <xf numFmtId="0" fontId="50" fillId="5" borderId="0" xfId="4" applyFont="1" applyFill="1" applyAlignment="1" applyProtection="1">
      <alignment horizontal="left" vertical="center" wrapText="1"/>
      <protection locked="0"/>
    </xf>
    <xf numFmtId="0" fontId="1" fillId="5" borderId="0" xfId="4" applyFill="1" applyAlignment="1" applyProtection="1">
      <alignment horizontal="center" wrapText="1"/>
      <protection locked="0"/>
    </xf>
    <xf numFmtId="0" fontId="25" fillId="8" borderId="0" xfId="4" applyFont="1" applyFill="1" applyAlignment="1" applyProtection="1">
      <alignment horizontal="center" vertical="center" wrapText="1"/>
      <protection locked="0"/>
    </xf>
    <xf numFmtId="0" fontId="1" fillId="3" borderId="3" xfId="4" applyFill="1" applyBorder="1" applyAlignment="1" applyProtection="1">
      <alignment horizontal="center" wrapText="1"/>
      <protection locked="0"/>
    </xf>
    <xf numFmtId="0" fontId="8" fillId="3" borderId="1" xfId="4" applyFont="1" applyFill="1" applyBorder="1" applyAlignment="1" applyProtection="1">
      <alignment horizontal="center" vertical="center" wrapText="1"/>
      <protection locked="0"/>
    </xf>
    <xf numFmtId="0" fontId="8" fillId="3" borderId="19" xfId="4" applyFont="1" applyFill="1" applyBorder="1" applyAlignment="1" applyProtection="1">
      <alignment horizontal="center" vertical="center" wrapText="1"/>
      <protection locked="0"/>
    </xf>
    <xf numFmtId="0" fontId="8" fillId="3" borderId="8" xfId="4" applyFont="1" applyFill="1" applyBorder="1" applyAlignment="1" applyProtection="1">
      <alignment horizontal="center" vertical="center" wrapText="1"/>
      <protection locked="0"/>
    </xf>
    <xf numFmtId="0" fontId="1" fillId="3" borderId="1" xfId="4" applyFill="1" applyBorder="1" applyAlignment="1" applyProtection="1">
      <alignment horizontal="center" wrapText="1"/>
      <protection locked="0"/>
    </xf>
    <xf numFmtId="0" fontId="1" fillId="3" borderId="19" xfId="4" applyFill="1" applyBorder="1" applyAlignment="1" applyProtection="1">
      <alignment horizontal="center" wrapText="1"/>
      <protection locked="0"/>
    </xf>
    <xf numFmtId="0" fontId="1" fillId="3" borderId="8" xfId="4" applyFill="1" applyBorder="1" applyAlignment="1" applyProtection="1">
      <alignment horizontal="center" wrapText="1"/>
      <protection locked="0"/>
    </xf>
    <xf numFmtId="0" fontId="25" fillId="8" borderId="3" xfId="4" applyFont="1" applyFill="1" applyBorder="1" applyAlignment="1" applyProtection="1">
      <alignment horizontal="center" vertical="center" wrapText="1"/>
      <protection locked="0"/>
    </xf>
    <xf numFmtId="9" fontId="1" fillId="5" borderId="0" xfId="4" applyNumberFormat="1" applyFill="1" applyAlignment="1" applyProtection="1">
      <alignment horizontal="center" vertical="center" wrapText="1"/>
      <protection locked="0"/>
    </xf>
    <xf numFmtId="0" fontId="17" fillId="3" borderId="1" xfId="0" applyFont="1" applyFill="1" applyBorder="1" applyAlignment="1" applyProtection="1">
      <alignment horizontal="center" vertical="center"/>
      <protection locked="0"/>
    </xf>
    <xf numFmtId="0" fontId="17" fillId="3" borderId="19" xfId="0" applyFont="1" applyFill="1" applyBorder="1" applyAlignment="1" applyProtection="1">
      <alignment horizontal="center" vertical="center"/>
      <protection locked="0"/>
    </xf>
    <xf numFmtId="0" fontId="17" fillId="3" borderId="8" xfId="0" applyFont="1" applyFill="1" applyBorder="1" applyAlignment="1" applyProtection="1">
      <alignment horizontal="center" vertical="center"/>
      <protection locked="0"/>
    </xf>
    <xf numFmtId="0" fontId="17" fillId="0" borderId="3" xfId="0" applyFont="1" applyBorder="1" applyAlignment="1">
      <alignment horizontal="center" vertical="center"/>
    </xf>
    <xf numFmtId="0" fontId="19" fillId="5" borderId="0" xfId="0" applyFont="1" applyFill="1" applyAlignment="1">
      <alignment horizontal="left"/>
    </xf>
    <xf numFmtId="0" fontId="39" fillId="9" borderId="0" xfId="0" applyFont="1" applyFill="1" applyAlignment="1">
      <alignment horizontal="center" vertical="center"/>
    </xf>
    <xf numFmtId="0" fontId="0" fillId="3" borderId="1" xfId="0" applyFill="1" applyBorder="1" applyAlignment="1">
      <alignment horizontal="center"/>
    </xf>
    <xf numFmtId="0" fontId="0" fillId="3" borderId="8" xfId="0" applyFill="1" applyBorder="1" applyAlignment="1">
      <alignment horizontal="center"/>
    </xf>
    <xf numFmtId="0" fontId="17" fillId="3" borderId="1" xfId="0" applyFont="1" applyFill="1" applyBorder="1" applyAlignment="1">
      <alignment horizontal="center" vertical="center"/>
    </xf>
    <xf numFmtId="0" fontId="17" fillId="3" borderId="19" xfId="0" applyFont="1" applyFill="1" applyBorder="1" applyAlignment="1">
      <alignment horizontal="center" vertical="center"/>
    </xf>
    <xf numFmtId="0" fontId="17" fillId="3" borderId="8" xfId="0" applyFont="1" applyFill="1" applyBorder="1" applyAlignment="1">
      <alignment horizontal="center" vertical="center"/>
    </xf>
    <xf numFmtId="0" fontId="0" fillId="5" borderId="11" xfId="0" applyFill="1" applyBorder="1" applyAlignment="1">
      <alignment horizontal="center"/>
    </xf>
    <xf numFmtId="0" fontId="18" fillId="3" borderId="21" xfId="0" applyFont="1" applyFill="1" applyBorder="1" applyAlignment="1">
      <alignment horizontal="center" vertical="center" wrapText="1"/>
    </xf>
    <xf numFmtId="0" fontId="18" fillId="3" borderId="22" xfId="0" applyFont="1" applyFill="1" applyBorder="1" applyAlignment="1">
      <alignment horizontal="center" vertical="center" wrapText="1"/>
    </xf>
    <xf numFmtId="0" fontId="23" fillId="5" borderId="0" xfId="0" applyFont="1" applyFill="1" applyAlignment="1">
      <alignment horizontal="center" vertical="center"/>
    </xf>
    <xf numFmtId="0" fontId="4" fillId="4" borderId="3" xfId="0" applyFont="1" applyFill="1" applyBorder="1" applyAlignment="1">
      <alignment horizontal="center" vertical="center" wrapText="1"/>
    </xf>
    <xf numFmtId="0" fontId="6" fillId="0" borderId="14" xfId="0" applyFont="1" applyBorder="1" applyAlignment="1">
      <alignment horizontal="center" vertical="center" wrapText="1"/>
    </xf>
    <xf numFmtId="0" fontId="6" fillId="0" borderId="23" xfId="0" applyFont="1" applyBorder="1" applyAlignment="1">
      <alignment horizontal="center" vertical="center" wrapText="1"/>
    </xf>
    <xf numFmtId="0" fontId="6" fillId="0" borderId="15" xfId="0" applyFont="1" applyBorder="1" applyAlignment="1">
      <alignment horizontal="center" vertical="center" wrapText="1"/>
    </xf>
    <xf numFmtId="0" fontId="18" fillId="3" borderId="14" xfId="0" applyFont="1" applyFill="1" applyBorder="1" applyAlignment="1">
      <alignment horizontal="center" vertical="center" wrapText="1"/>
    </xf>
    <xf numFmtId="0" fontId="18" fillId="3" borderId="15" xfId="0"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9"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6" fillId="0" borderId="21"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2" xfId="0" applyFont="1" applyBorder="1" applyAlignment="1">
      <alignment horizontal="center" vertical="center" wrapText="1"/>
    </xf>
    <xf numFmtId="0" fontId="6" fillId="0" borderId="25" xfId="0" applyFont="1" applyBorder="1" applyAlignment="1">
      <alignment horizontal="center" vertical="center" wrapText="1"/>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0" fillId="3" borderId="13" xfId="0" applyFill="1" applyBorder="1" applyAlignment="1">
      <alignment horizontal="center" vertical="center"/>
    </xf>
    <xf numFmtId="0" fontId="0" fillId="3" borderId="3" xfId="0" applyFill="1" applyBorder="1" applyAlignment="1">
      <alignment horizontal="center" vertical="center"/>
    </xf>
    <xf numFmtId="0" fontId="0" fillId="3" borderId="13" xfId="0" applyFill="1" applyBorder="1" applyAlignment="1">
      <alignment horizontal="center" vertical="center" wrapText="1"/>
    </xf>
    <xf numFmtId="0" fontId="0" fillId="3" borderId="3" xfId="0" applyFill="1" applyBorder="1" applyAlignment="1">
      <alignment horizontal="center" vertical="center" wrapText="1"/>
    </xf>
    <xf numFmtId="0" fontId="0" fillId="3" borderId="13" xfId="0" quotePrefix="1" applyFill="1" applyBorder="1" applyAlignment="1">
      <alignment horizontal="center" vertical="center" wrapText="1"/>
    </xf>
    <xf numFmtId="0" fontId="0" fillId="5" borderId="3" xfId="0" applyFill="1" applyBorder="1" applyAlignment="1">
      <alignment horizontal="center" vertical="center"/>
    </xf>
    <xf numFmtId="0" fontId="56" fillId="5" borderId="0" xfId="0" applyFont="1" applyFill="1" applyAlignment="1">
      <alignment horizontal="left" wrapText="1"/>
    </xf>
    <xf numFmtId="0" fontId="56" fillId="5" borderId="0" xfId="0" applyFont="1" applyFill="1" applyAlignment="1">
      <alignment horizontal="left"/>
    </xf>
    <xf numFmtId="0" fontId="53" fillId="13" borderId="0" xfId="0" applyFont="1" applyFill="1" applyAlignment="1">
      <alignment horizontal="left" vertical="center"/>
    </xf>
    <xf numFmtId="0" fontId="54" fillId="13" borderId="29" xfId="0" applyFont="1" applyFill="1" applyBorder="1" applyAlignment="1">
      <alignment horizontal="left" vertical="center"/>
    </xf>
    <xf numFmtId="0" fontId="54" fillId="13" borderId="57" xfId="0" applyFont="1" applyFill="1" applyBorder="1" applyAlignment="1">
      <alignment horizontal="left" vertical="center"/>
    </xf>
    <xf numFmtId="0" fontId="54" fillId="13" borderId="28" xfId="0" applyFont="1" applyFill="1" applyBorder="1" applyAlignment="1">
      <alignment horizontal="left" vertical="center"/>
    </xf>
    <xf numFmtId="0" fontId="54" fillId="13" borderId="33" xfId="0" applyFont="1" applyFill="1" applyBorder="1" applyAlignment="1">
      <alignment horizontal="left" vertical="center" wrapText="1"/>
    </xf>
    <xf numFmtId="0" fontId="54" fillId="13" borderId="58" xfId="0" applyFont="1" applyFill="1" applyBorder="1" applyAlignment="1">
      <alignment horizontal="left" vertical="center" wrapText="1"/>
    </xf>
    <xf numFmtId="0" fontId="56" fillId="5" borderId="60" xfId="0" applyFont="1" applyFill="1" applyBorder="1" applyAlignment="1">
      <alignment horizontal="left" vertical="top" wrapText="1"/>
    </xf>
    <xf numFmtId="0" fontId="56" fillId="5" borderId="60" xfId="0" applyFont="1" applyFill="1" applyBorder="1" applyAlignment="1">
      <alignment horizontal="left" vertical="top"/>
    </xf>
    <xf numFmtId="17" fontId="0" fillId="10" borderId="0" xfId="0" quotePrefix="1" applyNumberFormat="1" applyFill="1" applyAlignment="1">
      <alignment horizontal="left" vertical="top" wrapText="1"/>
    </xf>
    <xf numFmtId="17" fontId="0" fillId="10" borderId="46" xfId="0" quotePrefix="1" applyNumberFormat="1" applyFill="1" applyBorder="1" applyAlignment="1">
      <alignment horizontal="left" vertical="top" wrapText="1"/>
    </xf>
    <xf numFmtId="0" fontId="44" fillId="10" borderId="40" xfId="0" applyFont="1" applyFill="1" applyBorder="1" applyAlignment="1">
      <alignment horizontal="center"/>
    </xf>
    <xf numFmtId="0" fontId="44" fillId="10" borderId="41" xfId="0" applyFont="1" applyFill="1" applyBorder="1" applyAlignment="1">
      <alignment horizontal="center"/>
    </xf>
    <xf numFmtId="0" fontId="44" fillId="10" borderId="42" xfId="0" applyFont="1" applyFill="1" applyBorder="1" applyAlignment="1">
      <alignment horizontal="center"/>
    </xf>
    <xf numFmtId="0" fontId="44" fillId="10" borderId="40" xfId="0" applyFont="1" applyFill="1" applyBorder="1" applyAlignment="1">
      <alignment horizontal="center" vertical="center"/>
    </xf>
    <xf numFmtId="0" fontId="44" fillId="10" borderId="41" xfId="0" applyFont="1" applyFill="1" applyBorder="1" applyAlignment="1">
      <alignment horizontal="center" vertical="center"/>
    </xf>
    <xf numFmtId="0" fontId="44" fillId="10" borderId="42" xfId="0" applyFont="1" applyFill="1" applyBorder="1" applyAlignment="1">
      <alignment horizontal="center" vertical="center"/>
    </xf>
    <xf numFmtId="0" fontId="48" fillId="0" borderId="49" xfId="0" applyFont="1" applyBorder="1" applyAlignment="1">
      <alignment horizontal="center" vertical="center"/>
    </xf>
    <xf numFmtId="0" fontId="23" fillId="0" borderId="50" xfId="0" applyFont="1" applyBorder="1" applyAlignment="1">
      <alignment horizontal="center" vertical="center"/>
    </xf>
    <xf numFmtId="0" fontId="23" fillId="0" borderId="51" xfId="0" applyFont="1" applyBorder="1" applyAlignment="1">
      <alignment horizontal="center" vertical="center"/>
    </xf>
    <xf numFmtId="0" fontId="5" fillId="12" borderId="34" xfId="0" applyFont="1" applyFill="1" applyBorder="1" applyAlignment="1">
      <alignment horizontal="center" wrapText="1"/>
    </xf>
    <xf numFmtId="0" fontId="5" fillId="12" borderId="35" xfId="0" applyFont="1" applyFill="1" applyBorder="1" applyAlignment="1">
      <alignment horizontal="center" wrapText="1"/>
    </xf>
    <xf numFmtId="0" fontId="5" fillId="12" borderId="36" xfId="0" applyFont="1" applyFill="1" applyBorder="1" applyAlignment="1">
      <alignment horizontal="center" wrapText="1"/>
    </xf>
    <xf numFmtId="0" fontId="1" fillId="12" borderId="34" xfId="0" applyFont="1" applyFill="1" applyBorder="1" applyAlignment="1">
      <alignment horizontal="center"/>
    </xf>
    <xf numFmtId="0" fontId="1" fillId="12" borderId="36" xfId="0" applyFont="1" applyFill="1" applyBorder="1" applyAlignment="1">
      <alignment horizontal="center"/>
    </xf>
    <xf numFmtId="0" fontId="5" fillId="0" borderId="2" xfId="3" applyFont="1" applyFill="1" applyBorder="1" applyAlignment="1" applyProtection="1">
      <alignment horizontal="center" vertical="center" wrapText="1"/>
      <protection locked="0"/>
    </xf>
    <xf numFmtId="14" fontId="29" fillId="2" borderId="3" xfId="3" applyNumberFormat="1" applyFont="1" applyFill="1" applyBorder="1" applyAlignment="1" applyProtection="1">
      <alignment horizontal="center" vertical="center" wrapText="1"/>
      <protection locked="0"/>
    </xf>
    <xf numFmtId="0" fontId="0" fillId="0" borderId="0" xfId="0" applyNumberFormat="1"/>
    <xf numFmtId="165" fontId="0" fillId="0" borderId="0" xfId="0" applyNumberFormat="1" applyAlignment="1">
      <alignment horizontal="left" indent="1"/>
    </xf>
  </cellXfs>
  <cellStyles count="8">
    <cellStyle name="Euro"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Pourcentage" xfId="6" builtinId="5"/>
    <cellStyle name="Pourcentage 2" xfId="5" xr:uid="{00000000-0005-0000-0000-000006000000}"/>
    <cellStyle name="Pourcentage 3" xfId="7" xr:uid="{00000000-0005-0000-0000-000007000000}"/>
  </cellStyles>
  <dxfs count="16">
    <dxf>
      <font>
        <color theme="1"/>
      </font>
      <fill>
        <patternFill>
          <bgColor theme="0"/>
        </patternFill>
      </fill>
      <border>
        <left style="thin">
          <color indexed="64"/>
        </left>
        <right style="thin">
          <color indexed="64"/>
        </right>
        <top style="thin">
          <color indexed="64"/>
        </top>
        <bottom style="thin">
          <color indexed="64"/>
        </bottom>
      </border>
    </dxf>
    <dxf>
      <font>
        <color theme="4" tint="0.79998168889431442"/>
      </font>
      <fill>
        <patternFill>
          <bgColor theme="4" tint="0.79998168889431442"/>
        </patternFill>
      </fill>
      <border>
        <left/>
        <right/>
        <top/>
        <bottom/>
      </border>
    </dxf>
    <dxf>
      <font>
        <color theme="4" tint="0.79998168889431442"/>
      </font>
      <fill>
        <patternFill>
          <bgColor theme="4" tint="0.79998168889431442"/>
        </patternFill>
      </fill>
      <border>
        <left/>
        <right/>
        <top/>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dxf>
    <dxf>
      <font>
        <b/>
        <i val="0"/>
      </font>
      <fill>
        <patternFill>
          <bgColor rgb="FFF68B1E"/>
        </patternFill>
      </fill>
    </dxf>
    <dxf>
      <font>
        <b/>
        <i val="0"/>
      </font>
      <fill>
        <patternFill>
          <bgColor rgb="FF22B14C"/>
        </patternFill>
      </fill>
    </dxf>
    <dxf>
      <fill>
        <patternFill>
          <bgColor theme="0" tint="-0.34998626667073579"/>
        </patternFill>
      </fill>
    </dxf>
    <dxf>
      <font>
        <color theme="4" tint="0.79998168889431442"/>
      </font>
      <fill>
        <patternFill patternType="solid">
          <bgColor theme="4" tint="0.79998168889431442"/>
        </patternFill>
      </fill>
      <border>
        <left/>
        <right/>
        <top/>
        <bottom/>
      </border>
    </dxf>
  </dxfs>
  <tableStyles count="0" defaultTableStyle="TableStyleMedium2" defaultPivotStyle="PivotStyleLight16"/>
  <colors>
    <mruColors>
      <color rgb="FF22B14C"/>
      <color rgb="FFE0DCD7"/>
      <color rgb="FFFF0000"/>
      <color rgb="FFF68B1E"/>
      <color rgb="FF22754C"/>
      <color rgb="FF023D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[FO200 -  REGISTRE ENVIRONNEMENT CHANTIER.xlsm]Récap déchets!Tableau croisé dynamique1</c:name>
    <c:fmtId val="0"/>
  </c:pivotSource>
  <c:chart>
    <c:title>
      <c:tx>
        <c:rich>
          <a:bodyPr/>
          <a:lstStyle/>
          <a:p>
            <a:pPr>
              <a:defRPr sz="1400"/>
            </a:pPr>
            <a:r>
              <a:rPr lang="en-US" sz="1400"/>
              <a:t>Tonnages</a:t>
            </a:r>
            <a:r>
              <a:rPr lang="en-US" sz="1400" baseline="0"/>
              <a:t> produits par type de déchet</a:t>
            </a:r>
            <a:endParaRPr lang="en-US" sz="1400"/>
          </a:p>
        </c:rich>
      </c:tx>
      <c:layout>
        <c:manualLayout>
          <c:xMode val="edge"/>
          <c:yMode val="edge"/>
          <c:x val="0.30104033585809709"/>
          <c:y val="1.3329583802024747E-3"/>
        </c:manualLayout>
      </c:layout>
      <c:overlay val="1"/>
    </c:title>
    <c:autoTitleDeleted val="0"/>
    <c:pivotFmts>
      <c:pivotFmt>
        <c:idx val="0"/>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pivotFmt>
      <c:pivotFmt>
        <c:idx val="34"/>
        <c:marker>
          <c:symbol val="none"/>
        </c:marker>
      </c:pivotFmt>
      <c:pivotFmt>
        <c:idx val="35"/>
        <c:marker>
          <c:symbol val="none"/>
        </c:marker>
      </c:pivotFmt>
      <c:pivotFmt>
        <c:idx val="36"/>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pivotFmt>
      <c:pivotFmt>
        <c:idx val="38"/>
        <c:marker>
          <c:symbol val="none"/>
        </c:marker>
      </c:pivotFmt>
      <c:pivotFmt>
        <c:idx val="39"/>
        <c:marker>
          <c:symbol val="none"/>
        </c:marker>
      </c:pivotFmt>
      <c:pivotFmt>
        <c:idx val="40"/>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0"/>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1"/>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7"/>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0"/>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4"/>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6"/>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275977040029272E-2"/>
          <c:y val="6.6473090623523731E-2"/>
          <c:w val="0.70572442159805626"/>
          <c:h val="0.83520395010938953"/>
        </c:manualLayout>
      </c:layout>
      <c:barChart>
        <c:barDir val="col"/>
        <c:grouping val="stacked"/>
        <c:varyColors val="0"/>
        <c:ser>
          <c:idx val="0"/>
          <c:order val="0"/>
          <c:tx>
            <c:strRef>
              <c:f>'Récap déchets'!$AV$12:$AV$13</c:f>
              <c:strCache>
                <c:ptCount val="1"/>
                <c:pt idx="0">
                  <c:v>DIB en mélange</c:v>
                </c:pt>
              </c:strCache>
            </c:strRef>
          </c:tx>
          <c:invertIfNegative val="0"/>
          <c:dLbls>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'Récap déchets'!$AU$14:$AU$16</c:f>
              <c:multiLvlStrCache>
                <c:ptCount val="1"/>
                <c:lvl>
                  <c:pt idx="0">
                    <c:v>mars</c:v>
                  </c:pt>
                </c:lvl>
                <c:lvl>
                  <c:pt idx="0">
                    <c:v>2026</c:v>
                  </c:pt>
                </c:lvl>
              </c:multiLvlStrCache>
            </c:multiLvlStrRef>
          </c:cat>
          <c:val>
            <c:numRef>
              <c:f>'Récap déchets'!$AV$14:$AV$16</c:f>
              <c:numCache>
                <c:formatCode>General</c:formatCode>
                <c:ptCount val="1"/>
                <c:pt idx="0">
                  <c:v>6.12</c:v>
                </c:pt>
              </c:numCache>
            </c:numRef>
          </c:val>
          <c:extLst>
            <c:ext xmlns:c16="http://schemas.microsoft.com/office/drawing/2014/chart" uri="{C3380CC4-5D6E-409C-BE32-E72D297353CC}">
              <c16:uniqueId val="{00000000-87E9-4E47-9F11-483BB85932E4}"/>
            </c:ext>
          </c:extLst>
        </c:ser>
        <c:ser>
          <c:idx val="1"/>
          <c:order val="1"/>
          <c:tx>
            <c:strRef>
              <c:f>'Récap déchets'!$AW$12:$AW$13</c:f>
              <c:strCache>
                <c:ptCount val="1"/>
                <c:pt idx="0">
                  <c:v>Gravats Impurs en mélange (GIM)</c:v>
                </c:pt>
              </c:strCache>
            </c:strRef>
          </c:tx>
          <c:invertIfNegative val="0"/>
          <c:dLbls>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'Récap déchets'!$AU$14:$AU$16</c:f>
              <c:multiLvlStrCache>
                <c:ptCount val="1"/>
                <c:lvl>
                  <c:pt idx="0">
                    <c:v>mars</c:v>
                  </c:pt>
                </c:lvl>
                <c:lvl>
                  <c:pt idx="0">
                    <c:v>2026</c:v>
                  </c:pt>
                </c:lvl>
              </c:multiLvlStrCache>
            </c:multiLvlStrRef>
          </c:cat>
          <c:val>
            <c:numRef>
              <c:f>'Récap déchets'!$AW$14:$AW$16</c:f>
              <c:numCache>
                <c:formatCode>General</c:formatCode>
                <c:ptCount val="1"/>
                <c:pt idx="0">
                  <c:v>6.42</c:v>
                </c:pt>
              </c:numCache>
            </c:numRef>
          </c:val>
          <c:extLst>
            <c:ext xmlns:c16="http://schemas.microsoft.com/office/drawing/2014/chart" uri="{C3380CC4-5D6E-409C-BE32-E72D297353CC}">
              <c16:uniqueId val="{00000000-3B85-465E-A55F-95F86EEB7952}"/>
            </c:ext>
          </c:extLst>
        </c:ser>
        <c:dLbls>
          <c:dLblPos val="ctr"/>
          <c:showLegendKey val="0"/>
          <c:showVal val="1"/>
          <c:showCatName val="0"/>
          <c:showSerName val="0"/>
          <c:showPercent val="0"/>
          <c:showBubbleSize val="0"/>
        </c:dLbls>
        <c:gapWidth val="150"/>
        <c:overlap val="100"/>
        <c:axId val="158206040"/>
        <c:axId val="158206432"/>
      </c:barChart>
      <c:catAx>
        <c:axId val="158206040"/>
        <c:scaling>
          <c:orientation val="minMax"/>
        </c:scaling>
        <c:delete val="0"/>
        <c:axPos val="b"/>
        <c:numFmt formatCode="General" sourceLinked="1"/>
        <c:majorTickMark val="out"/>
        <c:minorTickMark val="none"/>
        <c:tickLblPos val="nextTo"/>
        <c:txPr>
          <a:bodyPr/>
          <a:lstStyle/>
          <a:p>
            <a:pPr>
              <a:defRPr sz="1050"/>
            </a:pPr>
            <a:endParaRPr lang="fr-FR"/>
          </a:p>
        </c:txPr>
        <c:crossAx val="158206432"/>
        <c:crosses val="autoZero"/>
        <c:auto val="0"/>
        <c:lblAlgn val="ctr"/>
        <c:lblOffset val="100"/>
        <c:noMultiLvlLbl val="0"/>
      </c:catAx>
      <c:valAx>
        <c:axId val="158206432"/>
        <c:scaling>
          <c:orientation val="minMax"/>
        </c:scaling>
        <c:delete val="0"/>
        <c:axPos val="l"/>
        <c:majorGridlines/>
        <c:numFmt formatCode="General" sourceLinked="1"/>
        <c:majorTickMark val="out"/>
        <c:minorTickMark val="none"/>
        <c:tickLblPos val="nextTo"/>
        <c:txPr>
          <a:bodyPr/>
          <a:lstStyle/>
          <a:p>
            <a:pPr>
              <a:defRPr sz="1000"/>
            </a:pPr>
            <a:endParaRPr lang="fr-FR"/>
          </a:p>
        </c:txPr>
        <c:crossAx val="158206040"/>
        <c:crosses val="autoZero"/>
        <c:crossBetween val="between"/>
      </c:valAx>
      <c:spPr>
        <a:noFill/>
        <a:ln w="25400">
          <a:noFill/>
        </a:ln>
      </c:spPr>
    </c:plotArea>
    <c:legend>
      <c:legendPos val="r"/>
      <c:layout>
        <c:manualLayout>
          <c:xMode val="edge"/>
          <c:yMode val="edge"/>
          <c:x val="0.76866187349915616"/>
          <c:y val="0"/>
          <c:w val="0.1409321546901863"/>
          <c:h val="8.9334718676806465E-2"/>
        </c:manualLayout>
      </c:layout>
      <c:overlay val="1"/>
      <c:txPr>
        <a:bodyPr/>
        <a:lstStyle/>
        <a:p>
          <a:pPr>
            <a:defRPr sz="990" kern="0" cap="small" spc="0" normalizeH="0" baseline="0">
              <a:latin typeface="Calibri" pitchFamily="34" charset="0"/>
            </a:defRPr>
          </a:pPr>
          <a:endParaRPr lang="fr-FR"/>
        </a:p>
      </c:txPr>
    </c:legend>
    <c:plotVisOnly val="1"/>
    <c:dispBlanksAs val="gap"/>
    <c:showDLblsOverMax val="0"/>
  </c:chart>
  <c:spPr>
    <a:solidFill>
      <a:schemeClr val="accent1">
        <a:lumMod val="20000"/>
        <a:lumOff val="80000"/>
      </a:schemeClr>
    </a:solidFill>
    <a:ln>
      <a:noFill/>
    </a:ln>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13496213093505"/>
          <c:y val="4.0178625647048015E-2"/>
          <c:w val="0.68094946030275494"/>
          <c:h val="0.88025592026161259"/>
        </c:manualLayout>
      </c:layout>
      <c:pie3DChart>
        <c:varyColors val="1"/>
        <c:ser>
          <c:idx val="0"/>
          <c:order val="0"/>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454D-404E-AC6D-61A739EB17B7}"/>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454D-404E-AC6D-61A739EB17B7}"/>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454D-404E-AC6D-61A739EB17B7}"/>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endParaRPr lang="fr-FR"/>
                </a:p>
              </c:txPr>
              <c:dLblPos val="outEnd"/>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54D-404E-AC6D-61A739EB17B7}"/>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Vinci Sans" panose="02000000000000000000" pitchFamily="2" charset="0"/>
                      <a:ea typeface="+mn-ea"/>
                      <a:cs typeface="+mn-cs"/>
                    </a:defRPr>
                  </a:pPr>
                  <a:endParaRPr lang="fr-FR"/>
                </a:p>
              </c:txPr>
              <c:dLblPos val="outEnd"/>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54D-404E-AC6D-61A739EB17B7}"/>
                </c:ext>
              </c:extLst>
            </c:dLbl>
            <c:dLbl>
              <c:idx val="2"/>
              <c:layout>
                <c:manualLayout>
                  <c:x val="7.9216698630569429E-3"/>
                  <c:y val="-5.2088615524122583E-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r>
                      <a:rPr lang="en-US" sz="1000" b="1"/>
                      <a:t>Valorisation Energétique, 7%</a:t>
                    </a: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endParaRPr lang="fr-FR"/>
                </a:p>
              </c:txPr>
              <c:dLblPos val="bestFit"/>
              <c:showLegendKey val="1"/>
              <c:showVal val="0"/>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454D-404E-AC6D-61A739EB17B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endParaRPr lang="fr-FR"/>
              </a:p>
            </c:txPr>
            <c:dLblPos val="outEnd"/>
            <c:showLegendKey val="1"/>
            <c:showVal val="0"/>
            <c:showCatName val="1"/>
            <c:showSerName val="0"/>
            <c:showPercent val="1"/>
            <c:showBubbleSize val="0"/>
            <c:separator>, </c:separator>
            <c:showLeaderLines val="0"/>
            <c:extLst>
              <c:ext xmlns:c15="http://schemas.microsoft.com/office/drawing/2012/chart" uri="{CE6537A1-D6FC-4f65-9D91-7224C49458BB}"/>
            </c:extLst>
          </c:dLbls>
          <c:cat>
            <c:strRef>
              <c:f>'Récap déchets'!$E$95:$E$97</c:f>
              <c:strCache>
                <c:ptCount val="3"/>
                <c:pt idx="0">
                  <c:v>Masse non valorisée</c:v>
                </c:pt>
                <c:pt idx="1">
                  <c:v>Valorisation matière</c:v>
                </c:pt>
                <c:pt idx="2">
                  <c:v>Valorisation Energétique</c:v>
                </c:pt>
              </c:strCache>
            </c:strRef>
          </c:cat>
          <c:val>
            <c:numRef>
              <c:f>'Récap déchets'!$F$95:$F$97</c:f>
              <c:numCache>
                <c:formatCode>0.00</c:formatCode>
                <c:ptCount val="3"/>
                <c:pt idx="0">
                  <c:v>12.54</c:v>
                </c:pt>
                <c:pt idx="1">
                  <c:v>0</c:v>
                </c:pt>
                <c:pt idx="2">
                  <c:v>0</c:v>
                </c:pt>
              </c:numCache>
            </c:numRef>
          </c:val>
          <c:extLst>
            <c:ext xmlns:c16="http://schemas.microsoft.com/office/drawing/2014/chart" uri="{C3380CC4-5D6E-409C-BE32-E72D297353CC}">
              <c16:uniqueId val="{00000006-454D-404E-AC6D-61A739EB17B7}"/>
            </c:ext>
          </c:extLst>
        </c:ser>
        <c:dLbls>
          <c:dLblPos val="outEnd"/>
          <c:showLegendKey val="0"/>
          <c:showVal val="0"/>
          <c:showCatName val="1"/>
          <c:showSerName val="0"/>
          <c:showPercent val="0"/>
          <c:showBubbleSize val="0"/>
          <c:showLeaderLines val="0"/>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[FO200 -  REGISTRE ENVIRONNEMENT CHANTIER.xlsm]Récap déchets!Tableau croisé dynamique3</c:name>
    <c:fmtId val="0"/>
  </c:pivotSource>
  <c:chart>
    <c:title>
      <c:tx>
        <c:rich>
          <a:bodyPr/>
          <a:lstStyle/>
          <a:p>
            <a:pPr>
              <a:defRPr sz="1400"/>
            </a:pPr>
            <a:r>
              <a:rPr lang="en-US" sz="1400"/>
              <a:t>Tonnes</a:t>
            </a:r>
            <a:r>
              <a:rPr lang="en-US" sz="1400" baseline="0"/>
              <a:t> valorisées</a:t>
            </a:r>
            <a:endParaRPr lang="en-US" sz="1400"/>
          </a:p>
        </c:rich>
      </c:tx>
      <c:layout>
        <c:manualLayout>
          <c:xMode val="edge"/>
          <c:yMode val="edge"/>
          <c:x val="0.41241526373449128"/>
          <c:y val="1.4963792176580337E-3"/>
        </c:manualLayout>
      </c:layout>
      <c:overlay val="1"/>
    </c:title>
    <c:autoTitleDeleted val="0"/>
    <c:pivotFmts>
      <c:pivotFmt>
        <c:idx val="0"/>
        <c:spPr>
          <a:solidFill>
            <a:srgbClr val="92D050"/>
          </a:solidFill>
        </c:spPr>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c:spPr>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pivotFmt>
    </c:pivotFmts>
    <c:plotArea>
      <c:layout>
        <c:manualLayout>
          <c:layoutTarget val="inner"/>
          <c:xMode val="edge"/>
          <c:yMode val="edge"/>
          <c:x val="3.3713119956835694E-2"/>
          <c:y val="5.9281255474456965E-2"/>
          <c:w val="0.73474743045833724"/>
          <c:h val="0.72619296081965656"/>
        </c:manualLayout>
      </c:layout>
      <c:barChart>
        <c:barDir val="col"/>
        <c:grouping val="stacked"/>
        <c:varyColors val="0"/>
        <c:ser>
          <c:idx val="0"/>
          <c:order val="0"/>
          <c:tx>
            <c:strRef>
              <c:f>'Récap déchets'!$CI$15:$CI$16</c:f>
              <c:strCache>
                <c:ptCount val="1"/>
                <c:pt idx="0">
                  <c:v>Tonnes valorisées</c:v>
                </c:pt>
              </c:strCache>
            </c:strRef>
          </c:tx>
          <c:spPr>
            <a:solidFill>
              <a:srgbClr val="92D050"/>
            </a:solidFill>
          </c:spPr>
          <c:invertIfNegative val="0"/>
          <c:dLbls>
            <c:spPr/>
            <c:txPr>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'Récap déchets'!$CH$17:$CH$19</c:f>
              <c:strCache>
                <c:ptCount val="2"/>
                <c:pt idx="0">
                  <c:v>DIB en mélange</c:v>
                </c:pt>
                <c:pt idx="1">
                  <c:v>Gravats Impurs en mélange (GIM)</c:v>
                </c:pt>
              </c:strCache>
            </c:strRef>
          </c:cat>
          <c:val>
            <c:numRef>
              <c:f>'Récap déchets'!$CI$17:$CI$19</c:f>
              <c:numCache>
                <c:formatCode>General</c:formatCode>
                <c:ptCount val="2"/>
                <c:pt idx="0">
                  <c:v>0</c:v>
                </c:pt>
                <c:pt idx="1">
                  <c:v>0</c:v>
                </c:pt>
              </c:numCache>
            </c:numRef>
          </c:val>
          <c:extLst>
            <c:ext xmlns:c16="http://schemas.microsoft.com/office/drawing/2014/chart" uri="{C3380CC4-5D6E-409C-BE32-E72D297353CC}">
              <c16:uniqueId val="{00000000-8B15-43FE-BAD1-C6EF78FE98C7}"/>
            </c:ext>
          </c:extLst>
        </c:ser>
        <c:ser>
          <c:idx val="1"/>
          <c:order val="1"/>
          <c:tx>
            <c:strRef>
              <c:f>'Récap déchets'!$CJ$15:$CJ$16</c:f>
              <c:strCache>
                <c:ptCount val="1"/>
                <c:pt idx="0">
                  <c:v>Tonnes non valorisées</c:v>
                </c:pt>
              </c:strCache>
            </c:strRef>
          </c:tx>
          <c:spPr>
            <a:solidFill>
              <a:srgbClr val="FF0000"/>
            </a:solidFill>
          </c:spPr>
          <c:invertIfNegative val="0"/>
          <c:dLbls>
            <c:spPr/>
            <c:txPr>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'Récap déchets'!$CH$17:$CH$19</c:f>
              <c:strCache>
                <c:ptCount val="2"/>
                <c:pt idx="0">
                  <c:v>DIB en mélange</c:v>
                </c:pt>
                <c:pt idx="1">
                  <c:v>Gravats Impurs en mélange (GIM)</c:v>
                </c:pt>
              </c:strCache>
            </c:strRef>
          </c:cat>
          <c:val>
            <c:numRef>
              <c:f>'Récap déchets'!$CJ$17:$CJ$19</c:f>
              <c:numCache>
                <c:formatCode>General</c:formatCode>
                <c:ptCount val="2"/>
                <c:pt idx="0">
                  <c:v>6.12</c:v>
                </c:pt>
                <c:pt idx="1">
                  <c:v>6.42</c:v>
                </c:pt>
              </c:numCache>
            </c:numRef>
          </c:val>
          <c:extLst>
            <c:ext xmlns:c16="http://schemas.microsoft.com/office/drawing/2014/chart" uri="{C3380CC4-5D6E-409C-BE32-E72D297353CC}">
              <c16:uniqueId val="{00000001-8B15-43FE-BAD1-C6EF78FE98C7}"/>
            </c:ext>
          </c:extLst>
        </c:ser>
        <c:dLbls>
          <c:dLblPos val="ctr"/>
          <c:showLegendKey val="0"/>
          <c:showVal val="1"/>
          <c:showCatName val="0"/>
          <c:showSerName val="0"/>
          <c:showPercent val="0"/>
          <c:showBubbleSize val="0"/>
        </c:dLbls>
        <c:gapWidth val="150"/>
        <c:overlap val="100"/>
        <c:axId val="348091360"/>
        <c:axId val="348091752"/>
      </c:barChart>
      <c:catAx>
        <c:axId val="348091360"/>
        <c:scaling>
          <c:orientation val="minMax"/>
        </c:scaling>
        <c:delete val="0"/>
        <c:axPos val="b"/>
        <c:numFmt formatCode="General" sourceLinked="1"/>
        <c:majorTickMark val="out"/>
        <c:minorTickMark val="none"/>
        <c:tickLblPos val="nextTo"/>
        <c:crossAx val="348091752"/>
        <c:crosses val="autoZero"/>
        <c:auto val="0"/>
        <c:lblAlgn val="ctr"/>
        <c:lblOffset val="100"/>
        <c:noMultiLvlLbl val="0"/>
      </c:catAx>
      <c:valAx>
        <c:axId val="348091752"/>
        <c:scaling>
          <c:orientation val="minMax"/>
        </c:scaling>
        <c:delete val="0"/>
        <c:axPos val="l"/>
        <c:majorGridlines/>
        <c:numFmt formatCode="General" sourceLinked="1"/>
        <c:majorTickMark val="out"/>
        <c:minorTickMark val="none"/>
        <c:tickLblPos val="nextTo"/>
        <c:crossAx val="348091360"/>
        <c:crosses val="autoZero"/>
        <c:crossBetween val="between"/>
      </c:valAx>
      <c:spPr>
        <a:noFill/>
        <a:ln w="25400">
          <a:noFill/>
        </a:ln>
      </c:spPr>
    </c:plotArea>
    <c:legend>
      <c:legendPos val="r"/>
      <c:layout>
        <c:manualLayout>
          <c:xMode val="edge"/>
          <c:yMode val="edge"/>
          <c:x val="0.82830150967988558"/>
          <c:y val="0.36571133440639619"/>
          <c:w val="0.1238257229083443"/>
          <c:h val="9.9652310105588712E-2"/>
        </c:manualLayout>
      </c:layout>
      <c:overlay val="0"/>
      <c:txPr>
        <a:bodyPr/>
        <a:lstStyle/>
        <a:p>
          <a:pPr>
            <a:defRPr sz="1050"/>
          </a:pPr>
          <a:endParaRPr lang="fr-FR"/>
        </a:p>
      </c:txPr>
    </c:legend>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6549371851937E-2"/>
          <c:y val="6.7619558306577121E-2"/>
          <c:w val="0.80345760351779372"/>
          <c:h val="0.80091115105223865"/>
        </c:manualLayout>
      </c:layout>
      <c:lineChart>
        <c:grouping val="standard"/>
        <c:varyColors val="0"/>
        <c:ser>
          <c:idx val="0"/>
          <c:order val="0"/>
          <c:tx>
            <c:v>Consommations générales chantier</c:v>
          </c:tx>
          <c:spPr>
            <a:ln w="57150">
              <a:solidFill>
                <a:schemeClr val="accent4">
                  <a:lumMod val="60000"/>
                  <a:lumOff val="40000"/>
                </a:schemeClr>
              </a:solidFill>
            </a:ln>
          </c:spPr>
          <c:marker>
            <c:symbol val="square"/>
            <c:size val="8"/>
            <c:spPr>
              <a:solidFill>
                <a:schemeClr val="accent4">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élec'!$B$13:$B$58</c:f>
              <c:numCache>
                <c:formatCode>[$-40C]mmm\-yy;@</c:formatCode>
                <c:ptCount val="46"/>
              </c:numCache>
            </c:numRef>
          </c:cat>
          <c:val>
            <c:numRef>
              <c:f>'Suivi élec'!$D$13:$D$58</c:f>
              <c:numCache>
                <c:formatCode>General</c:formatCode>
                <c:ptCount val="4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215B-48D0-9F5F-5CB9A4CD104C}"/>
            </c:ext>
          </c:extLst>
        </c:ser>
        <c:ser>
          <c:idx val="1"/>
          <c:order val="1"/>
          <c:tx>
            <c:v>Objectif fixé chantier</c:v>
          </c:tx>
          <c:spPr>
            <a:ln w="57150">
              <a:solidFill>
                <a:schemeClr val="accent4">
                  <a:lumMod val="75000"/>
                </a:schemeClr>
              </a:solidFill>
            </a:ln>
          </c:spPr>
          <c:marker>
            <c:symbol val="square"/>
            <c:size val="8"/>
            <c:spPr>
              <a:solidFill>
                <a:schemeClr val="accent4">
                  <a:lumMod val="50000"/>
                </a:schemeClr>
              </a:solidFill>
              <a:ln>
                <a:solidFill>
                  <a:schemeClr val="tx1"/>
                </a:solidFill>
              </a:ln>
            </c:spPr>
          </c:marker>
          <c:cat>
            <c:numRef>
              <c:f>'Suivi élec'!$B$13:$B$58</c:f>
              <c:numCache>
                <c:formatCode>[$-40C]mmm\-yy;@</c:formatCode>
                <c:ptCount val="46"/>
              </c:numCache>
            </c:numRef>
          </c:cat>
          <c:val>
            <c:numRef>
              <c:f>'Suivi élec'!$L$13:$L$58</c:f>
              <c:numCache>
                <c:formatCode>General</c:formatCode>
                <c:ptCount val="46"/>
              </c:numCache>
            </c:numRef>
          </c:val>
          <c:smooth val="0"/>
          <c:extLst>
            <c:ext xmlns:c16="http://schemas.microsoft.com/office/drawing/2014/chart" uri="{C3380CC4-5D6E-409C-BE32-E72D297353CC}">
              <c16:uniqueId val="{00000001-215B-48D0-9F5F-5CB9A4CD104C}"/>
            </c:ext>
          </c:extLst>
        </c:ser>
        <c:dLbls>
          <c:showLegendKey val="0"/>
          <c:showVal val="0"/>
          <c:showCatName val="0"/>
          <c:showSerName val="0"/>
          <c:showPercent val="0"/>
          <c:showBubbleSize val="0"/>
        </c:dLbls>
        <c:marker val="1"/>
        <c:smooth val="0"/>
        <c:axId val="348092536"/>
        <c:axId val="348092928"/>
      </c:lineChart>
      <c:catAx>
        <c:axId val="348092536"/>
        <c:scaling>
          <c:orientation val="minMax"/>
        </c:scaling>
        <c:delete val="0"/>
        <c:axPos val="b"/>
        <c:numFmt formatCode="[$-40C]mmm\-yy;@" sourceLinked="1"/>
        <c:majorTickMark val="out"/>
        <c:minorTickMark val="none"/>
        <c:tickLblPos val="nextTo"/>
        <c:crossAx val="348092928"/>
        <c:crosses val="autoZero"/>
        <c:auto val="1"/>
        <c:lblAlgn val="ctr"/>
        <c:lblOffset val="100"/>
        <c:noMultiLvlLbl val="1"/>
      </c:catAx>
      <c:valAx>
        <c:axId val="348092928"/>
        <c:scaling>
          <c:orientation val="minMax"/>
        </c:scaling>
        <c:delete val="0"/>
        <c:axPos val="l"/>
        <c:majorGridlines/>
        <c:numFmt formatCode="General" sourceLinked="1"/>
        <c:majorTickMark val="out"/>
        <c:minorTickMark val="none"/>
        <c:tickLblPos val="nextTo"/>
        <c:crossAx val="348092536"/>
        <c:crosses val="autoZero"/>
        <c:crossBetween val="between"/>
      </c:valAx>
      <c:spPr>
        <a:noFill/>
        <a:ln w="25400">
          <a:noFill/>
        </a:ln>
      </c:spPr>
    </c:plotArea>
    <c:legend>
      <c:legendPos val="r"/>
      <c:layout>
        <c:manualLayout>
          <c:xMode val="edge"/>
          <c:yMode val="edge"/>
          <c:x val="0.84617778522365561"/>
          <c:y val="0.32274147465884107"/>
          <c:w val="0.15382221477634439"/>
          <c:h val="0.31500111379066542"/>
        </c:manualLayout>
      </c:layout>
      <c:overlay val="0"/>
      <c:txPr>
        <a:bodyPr/>
        <a:lstStyle/>
        <a:p>
          <a:pPr>
            <a:defRPr sz="1100"/>
          </a:pPr>
          <a:endParaRPr lang="fr-FR"/>
        </a:p>
      </c:txPr>
    </c:legend>
    <c:plotVisOnly val="1"/>
    <c:dispBlanksAs val="gap"/>
    <c:showDLblsOverMax val="0"/>
  </c:chart>
  <c:spPr>
    <a:solidFill>
      <a:schemeClr val="accent3">
        <a:lumMod val="20000"/>
        <a:lumOff val="80000"/>
      </a:schemeClr>
    </a:solidFill>
    <a:ln>
      <a:noFill/>
    </a:ln>
  </c:sp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6549371851937E-2"/>
          <c:y val="8.4841425156943706E-2"/>
          <c:w val="0.80345760351779372"/>
          <c:h val="0.78368928420187201"/>
        </c:manualLayout>
      </c:layout>
      <c:lineChart>
        <c:grouping val="standard"/>
        <c:varyColors val="0"/>
        <c:ser>
          <c:idx val="0"/>
          <c:order val="0"/>
          <c:tx>
            <c:v>Consommations cantonnements</c:v>
          </c:tx>
          <c:spPr>
            <a:ln w="57150">
              <a:solidFill>
                <a:schemeClr val="accent2">
                  <a:lumMod val="60000"/>
                  <a:lumOff val="40000"/>
                </a:schemeClr>
              </a:solidFill>
            </a:ln>
          </c:spPr>
          <c:marker>
            <c:symbol val="square"/>
            <c:size val="8"/>
            <c:spPr>
              <a:solidFill>
                <a:schemeClr val="accent2">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élec'!$B$13:$B$58</c:f>
              <c:numCache>
                <c:formatCode>[$-40C]mmm\-yy;@</c:formatCode>
                <c:ptCount val="46"/>
              </c:numCache>
            </c:numRef>
          </c:cat>
          <c:val>
            <c:numRef>
              <c:f>'Suivi élec'!$G$13:$G$58</c:f>
              <c:numCache>
                <c:formatCode>General</c:formatCode>
                <c:ptCount val="4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BCBD-4C0E-8A97-FF16432EF3B1}"/>
            </c:ext>
          </c:extLst>
        </c:ser>
        <c:ser>
          <c:idx val="1"/>
          <c:order val="1"/>
          <c:tx>
            <c:v>Objectif fixé cantonnements</c:v>
          </c:tx>
          <c:spPr>
            <a:ln w="57150">
              <a:solidFill>
                <a:srgbClr val="C00000"/>
              </a:solidFill>
            </a:ln>
          </c:spPr>
          <c:marker>
            <c:symbol val="square"/>
            <c:size val="8"/>
            <c:spPr>
              <a:solidFill>
                <a:srgbClr val="C00000"/>
              </a:solidFill>
              <a:ln>
                <a:solidFill>
                  <a:schemeClr val="tx1"/>
                </a:solidFill>
              </a:ln>
            </c:spPr>
          </c:marker>
          <c:cat>
            <c:numRef>
              <c:f>'Suivi élec'!$B$13:$B$58</c:f>
              <c:numCache>
                <c:formatCode>[$-40C]mmm\-yy;@</c:formatCode>
                <c:ptCount val="46"/>
              </c:numCache>
            </c:numRef>
          </c:cat>
          <c:val>
            <c:numRef>
              <c:f>'Suivi élec'!$M$13:$M$58</c:f>
              <c:numCache>
                <c:formatCode>General</c:formatCode>
                <c:ptCount val="46"/>
              </c:numCache>
            </c:numRef>
          </c:val>
          <c:smooth val="0"/>
          <c:extLst>
            <c:ext xmlns:c16="http://schemas.microsoft.com/office/drawing/2014/chart" uri="{C3380CC4-5D6E-409C-BE32-E72D297353CC}">
              <c16:uniqueId val="{00000001-BCBD-4C0E-8A97-FF16432EF3B1}"/>
            </c:ext>
          </c:extLst>
        </c:ser>
        <c:dLbls>
          <c:showLegendKey val="0"/>
          <c:showVal val="0"/>
          <c:showCatName val="0"/>
          <c:showSerName val="0"/>
          <c:showPercent val="0"/>
          <c:showBubbleSize val="0"/>
        </c:dLbls>
        <c:marker val="1"/>
        <c:smooth val="0"/>
        <c:axId val="348094104"/>
        <c:axId val="348094496"/>
      </c:lineChart>
      <c:catAx>
        <c:axId val="348094104"/>
        <c:scaling>
          <c:orientation val="minMax"/>
        </c:scaling>
        <c:delete val="0"/>
        <c:axPos val="b"/>
        <c:numFmt formatCode="[$-40C]mmm\-yy;@" sourceLinked="1"/>
        <c:majorTickMark val="out"/>
        <c:minorTickMark val="none"/>
        <c:tickLblPos val="nextTo"/>
        <c:crossAx val="348094496"/>
        <c:crosses val="autoZero"/>
        <c:auto val="1"/>
        <c:lblAlgn val="ctr"/>
        <c:lblOffset val="100"/>
        <c:noMultiLvlLbl val="1"/>
      </c:catAx>
      <c:valAx>
        <c:axId val="348094496"/>
        <c:scaling>
          <c:orientation val="minMax"/>
        </c:scaling>
        <c:delete val="0"/>
        <c:axPos val="l"/>
        <c:majorGridlines/>
        <c:numFmt formatCode="General" sourceLinked="1"/>
        <c:majorTickMark val="out"/>
        <c:minorTickMark val="none"/>
        <c:tickLblPos val="nextTo"/>
        <c:crossAx val="348094104"/>
        <c:crosses val="autoZero"/>
        <c:crossBetween val="between"/>
      </c:valAx>
      <c:spPr>
        <a:noFill/>
        <a:ln w="25400">
          <a:noFill/>
        </a:ln>
      </c:spPr>
    </c:plotArea>
    <c:legend>
      <c:legendPos val="r"/>
      <c:layout>
        <c:manualLayout>
          <c:xMode val="edge"/>
          <c:yMode val="edge"/>
          <c:x val="0.84617781315993101"/>
          <c:y val="0.34242360848805337"/>
          <c:w val="0.15382218684006899"/>
          <c:h val="0.29531897996145312"/>
        </c:manualLayout>
      </c:layout>
      <c:overlay val="0"/>
      <c:txPr>
        <a:bodyPr/>
        <a:lstStyle/>
        <a:p>
          <a:pPr>
            <a:defRPr sz="1100"/>
          </a:pPr>
          <a:endParaRPr lang="fr-FR"/>
        </a:p>
      </c:txPr>
    </c:legend>
    <c:plotVisOnly val="1"/>
    <c:dispBlanksAs val="gap"/>
    <c:showDLblsOverMax val="0"/>
  </c:chart>
  <c:spPr>
    <a:solidFill>
      <a:schemeClr val="accent3">
        <a:lumMod val="40000"/>
        <a:lumOff val="60000"/>
      </a:schemeClr>
    </a:solidFill>
    <a:ln>
      <a:noFill/>
    </a:ln>
  </c:sp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6098760488558E-2"/>
          <c:y val="7.9004262081918672E-2"/>
          <c:w val="0.74696747786288265"/>
          <c:h val="0.8424227888945075"/>
        </c:manualLayout>
      </c:layout>
      <c:lineChart>
        <c:grouping val="standard"/>
        <c:varyColors val="0"/>
        <c:ser>
          <c:idx val="0"/>
          <c:order val="0"/>
          <c:tx>
            <c:v>Consommations chantiers</c:v>
          </c:tx>
          <c:spPr>
            <a:ln w="57150">
              <a:solidFill>
                <a:srgbClr val="A3BECA"/>
              </a:solidFill>
            </a:ln>
          </c:spPr>
          <c:marker>
            <c:symbol val="square"/>
            <c:size val="8"/>
            <c:spPr>
              <a:solidFill>
                <a:schemeClr val="tx2">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eau'!$B$8:$B$118</c:f>
              <c:numCache>
                <c:formatCode>d/m/yy;@</c:formatCode>
                <c:ptCount val="111"/>
              </c:numCache>
            </c:numRef>
          </c:cat>
          <c:val>
            <c:numRef>
              <c:f>'Suivi eau'!$D$8:$D$118</c:f>
              <c:numCache>
                <c:formatCode>General</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smooth val="0"/>
          <c:extLst>
            <c:ext xmlns:c16="http://schemas.microsoft.com/office/drawing/2014/chart" uri="{C3380CC4-5D6E-409C-BE32-E72D297353CC}">
              <c16:uniqueId val="{00000000-E7F0-4ED5-A816-6CE4ECABC709}"/>
            </c:ext>
          </c:extLst>
        </c:ser>
        <c:ser>
          <c:idx val="1"/>
          <c:order val="1"/>
          <c:tx>
            <c:v>Objectif chantier</c:v>
          </c:tx>
          <c:spPr>
            <a:ln w="57150">
              <a:solidFill>
                <a:srgbClr val="023D76"/>
              </a:solidFill>
            </a:ln>
          </c:spPr>
          <c:marker>
            <c:symbol val="square"/>
            <c:size val="8"/>
            <c:spPr>
              <a:solidFill>
                <a:schemeClr val="tx2">
                  <a:lumMod val="50000"/>
                </a:schemeClr>
              </a:solidFill>
              <a:ln>
                <a:solidFill>
                  <a:schemeClr val="tx1"/>
                </a:solidFill>
              </a:ln>
            </c:spPr>
          </c:marker>
          <c:cat>
            <c:numRef>
              <c:f>'Suivi eau'!$B$8:$B$118</c:f>
              <c:numCache>
                <c:formatCode>d/m/yy;@</c:formatCode>
                <c:ptCount val="111"/>
              </c:numCache>
            </c:numRef>
          </c:cat>
          <c:val>
            <c:numRef>
              <c:f>'Suivi eau'!$L$8:$L$118</c:f>
              <c:numCache>
                <c:formatCode>General</c:formatCode>
                <c:ptCount val="111"/>
              </c:numCache>
            </c:numRef>
          </c:val>
          <c:smooth val="0"/>
          <c:extLst>
            <c:ext xmlns:c16="http://schemas.microsoft.com/office/drawing/2014/chart" uri="{C3380CC4-5D6E-409C-BE32-E72D297353CC}">
              <c16:uniqueId val="{00000001-E7F0-4ED5-A816-6CE4ECABC709}"/>
            </c:ext>
          </c:extLst>
        </c:ser>
        <c:dLbls>
          <c:showLegendKey val="0"/>
          <c:showVal val="0"/>
          <c:showCatName val="0"/>
          <c:showSerName val="0"/>
          <c:showPercent val="0"/>
          <c:showBubbleSize val="0"/>
        </c:dLbls>
        <c:marker val="1"/>
        <c:smooth val="0"/>
        <c:axId val="348810704"/>
        <c:axId val="348811096"/>
      </c:lineChart>
      <c:catAx>
        <c:axId val="348810704"/>
        <c:scaling>
          <c:orientation val="minMax"/>
        </c:scaling>
        <c:delete val="0"/>
        <c:axPos val="b"/>
        <c:numFmt formatCode="d/m/yy;@" sourceLinked="1"/>
        <c:majorTickMark val="out"/>
        <c:minorTickMark val="none"/>
        <c:tickLblPos val="nextTo"/>
        <c:crossAx val="348811096"/>
        <c:crosses val="autoZero"/>
        <c:auto val="1"/>
        <c:lblAlgn val="ctr"/>
        <c:lblOffset val="100"/>
        <c:noMultiLvlLbl val="1"/>
      </c:catAx>
      <c:valAx>
        <c:axId val="348811096"/>
        <c:scaling>
          <c:orientation val="minMax"/>
        </c:scaling>
        <c:delete val="0"/>
        <c:axPos val="l"/>
        <c:majorGridlines/>
        <c:numFmt formatCode="General" sourceLinked="1"/>
        <c:majorTickMark val="out"/>
        <c:minorTickMark val="none"/>
        <c:tickLblPos val="nextTo"/>
        <c:crossAx val="348810704"/>
        <c:crosses val="autoZero"/>
        <c:crossBetween val="between"/>
      </c:valAx>
      <c:spPr>
        <a:noFill/>
        <a:ln w="25400">
          <a:noFill/>
        </a:ln>
      </c:spPr>
    </c:plotArea>
    <c:legend>
      <c:legendPos val="r"/>
      <c:overlay val="0"/>
    </c:legend>
    <c:plotVisOnly val="1"/>
    <c:dispBlanksAs val="gap"/>
    <c:showDLblsOverMax val="0"/>
  </c:chart>
  <c:spPr>
    <a:solidFill>
      <a:schemeClr val="accent3">
        <a:lumMod val="20000"/>
        <a:lumOff val="80000"/>
      </a:schemeClr>
    </a:solidFill>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98570704723042E-2"/>
          <c:y val="9.4103220834100151E-2"/>
          <c:w val="0.74696747786288265"/>
          <c:h val="0.81252051922322077"/>
        </c:manualLayout>
      </c:layout>
      <c:lineChart>
        <c:grouping val="standard"/>
        <c:varyColors val="0"/>
        <c:ser>
          <c:idx val="2"/>
          <c:order val="0"/>
          <c:tx>
            <c:v>Consommations cantonnements</c:v>
          </c:tx>
          <c:spPr>
            <a:ln w="57150">
              <a:solidFill>
                <a:srgbClr val="92D050"/>
              </a:solidFill>
            </a:ln>
          </c:spPr>
          <c:marker>
            <c:symbol val="square"/>
            <c:size val="8"/>
            <c:spPr>
              <a:solidFill>
                <a:srgbClr val="92D050"/>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eau'!$B$8:$B$118</c:f>
              <c:numCache>
                <c:formatCode>d/m/yy;@</c:formatCode>
                <c:ptCount val="111"/>
              </c:numCache>
            </c:numRef>
          </c:cat>
          <c:val>
            <c:numRef>
              <c:f>'Suivi eau'!$J$8:$J$118</c:f>
              <c:numCache>
                <c:formatCode>General</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smooth val="0"/>
          <c:extLst>
            <c:ext xmlns:c16="http://schemas.microsoft.com/office/drawing/2014/chart" uri="{C3380CC4-5D6E-409C-BE32-E72D297353CC}">
              <c16:uniqueId val="{00000000-AA9B-4B27-8A5D-FE1FC3CFCEF7}"/>
            </c:ext>
          </c:extLst>
        </c:ser>
        <c:ser>
          <c:idx val="3"/>
          <c:order val="1"/>
          <c:tx>
            <c:v>Objectif cantonnements</c:v>
          </c:tx>
          <c:spPr>
            <a:ln w="57150">
              <a:solidFill>
                <a:srgbClr val="00B050"/>
              </a:solidFill>
            </a:ln>
          </c:spPr>
          <c:marker>
            <c:symbol val="square"/>
            <c:size val="8"/>
            <c:spPr>
              <a:solidFill>
                <a:srgbClr val="00B050"/>
              </a:solidFill>
              <a:ln>
                <a:solidFill>
                  <a:schemeClr val="tx1"/>
                </a:solidFill>
              </a:ln>
            </c:spPr>
          </c:marker>
          <c:cat>
            <c:numRef>
              <c:f>'Suivi eau'!$B$8:$B$118</c:f>
              <c:numCache>
                <c:formatCode>d/m/yy;@</c:formatCode>
                <c:ptCount val="111"/>
              </c:numCache>
            </c:numRef>
          </c:cat>
          <c:val>
            <c:numRef>
              <c:f>'Suivi eau'!$M$8:$M$118</c:f>
              <c:numCache>
                <c:formatCode>General</c:formatCode>
                <c:ptCount val="111"/>
              </c:numCache>
            </c:numRef>
          </c:val>
          <c:smooth val="0"/>
          <c:extLst>
            <c:ext xmlns:c16="http://schemas.microsoft.com/office/drawing/2014/chart" uri="{C3380CC4-5D6E-409C-BE32-E72D297353CC}">
              <c16:uniqueId val="{00000001-AA9B-4B27-8A5D-FE1FC3CFCEF7}"/>
            </c:ext>
          </c:extLst>
        </c:ser>
        <c:dLbls>
          <c:showLegendKey val="0"/>
          <c:showVal val="0"/>
          <c:showCatName val="0"/>
          <c:showSerName val="0"/>
          <c:showPercent val="0"/>
          <c:showBubbleSize val="0"/>
        </c:dLbls>
        <c:marker val="1"/>
        <c:smooth val="0"/>
        <c:axId val="348811880"/>
        <c:axId val="348812272"/>
      </c:lineChart>
      <c:catAx>
        <c:axId val="348811880"/>
        <c:scaling>
          <c:orientation val="minMax"/>
        </c:scaling>
        <c:delete val="0"/>
        <c:axPos val="b"/>
        <c:numFmt formatCode="d/m/yy;@" sourceLinked="1"/>
        <c:majorTickMark val="out"/>
        <c:minorTickMark val="none"/>
        <c:tickLblPos val="nextTo"/>
        <c:crossAx val="348812272"/>
        <c:crosses val="autoZero"/>
        <c:auto val="1"/>
        <c:lblAlgn val="ctr"/>
        <c:lblOffset val="100"/>
        <c:noMultiLvlLbl val="1"/>
      </c:catAx>
      <c:valAx>
        <c:axId val="348812272"/>
        <c:scaling>
          <c:orientation val="minMax"/>
        </c:scaling>
        <c:delete val="0"/>
        <c:axPos val="l"/>
        <c:majorGridlines/>
        <c:numFmt formatCode="General" sourceLinked="1"/>
        <c:majorTickMark val="out"/>
        <c:minorTickMark val="none"/>
        <c:tickLblPos val="nextTo"/>
        <c:crossAx val="348811880"/>
        <c:crosses val="autoZero"/>
        <c:crossBetween val="between"/>
      </c:valAx>
      <c:spPr>
        <a:noFill/>
        <a:ln w="25400">
          <a:noFill/>
        </a:ln>
      </c:spPr>
    </c:plotArea>
    <c:legend>
      <c:legendPos val="r"/>
      <c:overlay val="0"/>
    </c:legend>
    <c:plotVisOnly val="1"/>
    <c:dispBlanksAs val="gap"/>
    <c:showDLblsOverMax val="0"/>
  </c:chart>
  <c:spPr>
    <a:solidFill>
      <a:schemeClr val="accent3">
        <a:lumMod val="40000"/>
        <a:lumOff val="60000"/>
      </a:schemeClr>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Mois</c:v>
          </c:tx>
          <c:marker>
            <c:symbol val="none"/>
          </c:marker>
          <c:val>
            <c:numRef>
              <c:f>'Suivi CO2 - Transport'!$G$11:$AB$11</c:f>
              <c:numCache>
                <c:formatCode>0</c:formatCode>
                <c:ptCount val="22"/>
                <c:pt idx="0">
                  <c:v>0</c:v>
                </c:pt>
                <c:pt idx="1">
                  <c:v>0</c:v>
                </c:pt>
                <c:pt idx="2">
                  <c:v>0</c:v>
                </c:pt>
                <c:pt idx="3">
                  <c:v>0</c:v>
                </c:pt>
                <c:pt idx="4">
                  <c:v>0</c:v>
                </c:pt>
                <c:pt idx="5">
                  <c:v>0</c:v>
                </c:pt>
                <c:pt idx="6">
                  <c:v>0</c:v>
                </c:pt>
                <c:pt idx="7">
                  <c:v>0</c:v>
                </c:pt>
                <c:pt idx="8">
                  <c:v>0</c:v>
                </c:pt>
                <c:pt idx="9">
                  <c:v>0</c:v>
                </c:pt>
                <c:pt idx="10">
                  <c:v>326.98221855085308</c:v>
                </c:pt>
                <c:pt idx="11">
                  <c:v>0</c:v>
                </c:pt>
                <c:pt idx="12">
                  <c:v>6.1440614960372084</c:v>
                </c:pt>
                <c:pt idx="13">
                  <c:v>0</c:v>
                </c:pt>
                <c:pt idx="14">
                  <c:v>6.1440614960372084</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D499-41D4-ABC5-902774D84336}"/>
            </c:ext>
          </c:extLst>
        </c:ser>
        <c:dLbls>
          <c:showLegendKey val="0"/>
          <c:showVal val="0"/>
          <c:showCatName val="0"/>
          <c:showSerName val="0"/>
          <c:showPercent val="0"/>
          <c:showBubbleSize val="0"/>
        </c:dLbls>
        <c:smooth val="0"/>
        <c:axId val="348810312"/>
        <c:axId val="348809920"/>
      </c:lineChart>
      <c:dateAx>
        <c:axId val="348810312"/>
        <c:scaling>
          <c:orientation val="minMax"/>
        </c:scaling>
        <c:delete val="0"/>
        <c:axPos val="b"/>
        <c:numFmt formatCode="[$-40C]mmm\-yy;@" sourceLinked="0"/>
        <c:majorTickMark val="out"/>
        <c:minorTickMark val="none"/>
        <c:tickLblPos val="nextTo"/>
        <c:crossAx val="348809920"/>
        <c:crosses val="autoZero"/>
        <c:auto val="0"/>
        <c:lblOffset val="100"/>
        <c:baseTimeUnit val="days"/>
      </c:dateAx>
      <c:valAx>
        <c:axId val="348809920"/>
        <c:scaling>
          <c:orientation val="minMax"/>
        </c:scaling>
        <c:delete val="0"/>
        <c:axPos val="l"/>
        <c:numFmt formatCode="0" sourceLinked="1"/>
        <c:majorTickMark val="out"/>
        <c:minorTickMark val="none"/>
        <c:tickLblPos val="nextTo"/>
        <c:crossAx val="348810312"/>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41302791696494"/>
          <c:y val="4.5610046064101531E-2"/>
          <c:w val="0.80345760351779372"/>
          <c:h val="0.80091115105223865"/>
        </c:manualLayout>
      </c:layout>
      <c:lineChart>
        <c:grouping val="standard"/>
        <c:varyColors val="0"/>
        <c:ser>
          <c:idx val="0"/>
          <c:order val="0"/>
          <c:tx>
            <c:v>Consommations générales chantier</c:v>
          </c:tx>
          <c:spPr>
            <a:ln w="57150">
              <a:solidFill>
                <a:schemeClr val="accent4">
                  <a:lumMod val="60000"/>
                  <a:lumOff val="40000"/>
                </a:schemeClr>
              </a:solidFill>
            </a:ln>
          </c:spPr>
          <c:marker>
            <c:symbol val="square"/>
            <c:size val="8"/>
            <c:spPr>
              <a:solidFill>
                <a:schemeClr val="accent4">
                  <a:lumMod val="60000"/>
                  <a:lumOff val="40000"/>
                </a:schemeClr>
              </a:solidFill>
              <a:ln>
                <a:solidFill>
                  <a:schemeClr val="tx1"/>
                </a:solidFill>
              </a:ln>
            </c:spPr>
          </c:marker>
          <c:cat>
            <c:numRef>
              <c:f>'Suivi élec'!$B$13:$B$58</c:f>
              <c:numCache>
                <c:formatCode>[$-40C]mmm\-yy;@</c:formatCode>
                <c:ptCount val="46"/>
              </c:numCache>
            </c:numRef>
          </c:cat>
          <c:val>
            <c:numRef>
              <c:f>'Suivi élec'!$D$13:$D$58</c:f>
              <c:numCache>
                <c:formatCode>General</c:formatCode>
                <c:ptCount val="4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AF01-4CFE-AB3B-A78FD2B734A3}"/>
            </c:ext>
          </c:extLst>
        </c:ser>
        <c:ser>
          <c:idx val="1"/>
          <c:order val="1"/>
          <c:tx>
            <c:v>Objectif fixé chantier</c:v>
          </c:tx>
          <c:spPr>
            <a:ln w="57150">
              <a:solidFill>
                <a:schemeClr val="accent4">
                  <a:lumMod val="75000"/>
                </a:schemeClr>
              </a:solidFill>
            </a:ln>
          </c:spPr>
          <c:marker>
            <c:symbol val="square"/>
            <c:size val="8"/>
            <c:spPr>
              <a:solidFill>
                <a:schemeClr val="accent4">
                  <a:lumMod val="50000"/>
                </a:schemeClr>
              </a:solidFill>
              <a:ln>
                <a:solidFill>
                  <a:schemeClr val="tx1"/>
                </a:solidFill>
              </a:ln>
            </c:spPr>
          </c:marker>
          <c:cat>
            <c:numRef>
              <c:f>'Suivi élec'!$B$13:$B$58</c:f>
              <c:numCache>
                <c:formatCode>[$-40C]mmm\-yy;@</c:formatCode>
                <c:ptCount val="46"/>
              </c:numCache>
            </c:numRef>
          </c:cat>
          <c:val>
            <c:numRef>
              <c:f>'Suivi élec'!$L$13:$L$58</c:f>
              <c:numCache>
                <c:formatCode>General</c:formatCode>
                <c:ptCount val="46"/>
              </c:numCache>
            </c:numRef>
          </c:val>
          <c:smooth val="0"/>
          <c:extLst>
            <c:ext xmlns:c16="http://schemas.microsoft.com/office/drawing/2014/chart" uri="{C3380CC4-5D6E-409C-BE32-E72D297353CC}">
              <c16:uniqueId val="{00000001-AF01-4CFE-AB3B-A78FD2B734A3}"/>
            </c:ext>
          </c:extLst>
        </c:ser>
        <c:dLbls>
          <c:showLegendKey val="0"/>
          <c:showVal val="0"/>
          <c:showCatName val="0"/>
          <c:showSerName val="0"/>
          <c:showPercent val="0"/>
          <c:showBubbleSize val="0"/>
        </c:dLbls>
        <c:marker val="1"/>
        <c:smooth val="0"/>
        <c:axId val="348809528"/>
        <c:axId val="348809136"/>
      </c:lineChart>
      <c:catAx>
        <c:axId val="348809528"/>
        <c:scaling>
          <c:orientation val="minMax"/>
        </c:scaling>
        <c:delete val="0"/>
        <c:axPos val="b"/>
        <c:numFmt formatCode="[$-40C]mmm\-yy;@" sourceLinked="1"/>
        <c:majorTickMark val="out"/>
        <c:minorTickMark val="none"/>
        <c:tickLblPos val="nextTo"/>
        <c:crossAx val="348809136"/>
        <c:crosses val="autoZero"/>
        <c:auto val="1"/>
        <c:lblAlgn val="ctr"/>
        <c:lblOffset val="100"/>
        <c:noMultiLvlLbl val="1"/>
      </c:catAx>
      <c:valAx>
        <c:axId val="348809136"/>
        <c:scaling>
          <c:orientation val="minMax"/>
        </c:scaling>
        <c:delete val="0"/>
        <c:axPos val="l"/>
        <c:majorGridlines/>
        <c:numFmt formatCode="General" sourceLinked="1"/>
        <c:majorTickMark val="out"/>
        <c:minorTickMark val="none"/>
        <c:tickLblPos val="nextTo"/>
        <c:crossAx val="348809528"/>
        <c:crosses val="autoZero"/>
        <c:crossBetween val="between"/>
      </c:valAx>
      <c:spPr>
        <a:noFill/>
        <a:ln w="25400">
          <a:noFill/>
        </a:ln>
      </c:spPr>
    </c:plotArea>
    <c:plotVisOnly val="1"/>
    <c:dispBlanksAs val="gap"/>
    <c:showDLblsOverMax val="0"/>
  </c:chart>
  <c:spPr>
    <a:solidFill>
      <a:schemeClr val="accent3">
        <a:lumMod val="20000"/>
        <a:lumOff val="80000"/>
      </a:schemeClr>
    </a:solidFill>
    <a:ln>
      <a:solidFill>
        <a:sysClr val="windowText" lastClr="000000"/>
      </a:solidFill>
    </a:ln>
  </c:sp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6098760488558E-2"/>
          <c:y val="7.9004262081918672E-2"/>
          <c:w val="0.74696747786288265"/>
          <c:h val="0.8424227888945075"/>
        </c:manualLayout>
      </c:layout>
      <c:lineChart>
        <c:grouping val="standard"/>
        <c:varyColors val="0"/>
        <c:ser>
          <c:idx val="0"/>
          <c:order val="0"/>
          <c:tx>
            <c:v>Consommations chantiers</c:v>
          </c:tx>
          <c:spPr>
            <a:ln w="57150">
              <a:solidFill>
                <a:srgbClr val="A3BECA"/>
              </a:solidFill>
            </a:ln>
          </c:spPr>
          <c:marker>
            <c:symbol val="square"/>
            <c:size val="8"/>
            <c:spPr>
              <a:solidFill>
                <a:schemeClr val="tx2">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eau'!$B$8:$B$118</c:f>
              <c:numCache>
                <c:formatCode>d/m/yy;@</c:formatCode>
                <c:ptCount val="111"/>
              </c:numCache>
            </c:numRef>
          </c:cat>
          <c:val>
            <c:numRef>
              <c:f>'Suivi eau'!$D$8:$D$118</c:f>
              <c:numCache>
                <c:formatCode>General</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smooth val="0"/>
          <c:extLst>
            <c:ext xmlns:c16="http://schemas.microsoft.com/office/drawing/2014/chart" uri="{C3380CC4-5D6E-409C-BE32-E72D297353CC}">
              <c16:uniqueId val="{00000000-1E7B-4F7C-A6A3-1399684B3D9D}"/>
            </c:ext>
          </c:extLst>
        </c:ser>
        <c:ser>
          <c:idx val="1"/>
          <c:order val="1"/>
          <c:tx>
            <c:v>Objectif chantier</c:v>
          </c:tx>
          <c:spPr>
            <a:ln w="57150">
              <a:solidFill>
                <a:srgbClr val="023D76"/>
              </a:solidFill>
            </a:ln>
          </c:spPr>
          <c:marker>
            <c:symbol val="square"/>
            <c:size val="8"/>
            <c:spPr>
              <a:solidFill>
                <a:schemeClr val="tx2">
                  <a:lumMod val="50000"/>
                </a:schemeClr>
              </a:solidFill>
              <a:ln>
                <a:solidFill>
                  <a:schemeClr val="tx1"/>
                </a:solidFill>
              </a:ln>
            </c:spPr>
          </c:marker>
          <c:cat>
            <c:numRef>
              <c:f>'Suivi eau'!$B$8:$B$118</c:f>
              <c:numCache>
                <c:formatCode>d/m/yy;@</c:formatCode>
                <c:ptCount val="111"/>
              </c:numCache>
            </c:numRef>
          </c:cat>
          <c:val>
            <c:numRef>
              <c:f>'Suivi eau'!$L$8:$L$118</c:f>
              <c:numCache>
                <c:formatCode>General</c:formatCode>
                <c:ptCount val="111"/>
              </c:numCache>
            </c:numRef>
          </c:val>
          <c:smooth val="0"/>
          <c:extLst>
            <c:ext xmlns:c16="http://schemas.microsoft.com/office/drawing/2014/chart" uri="{C3380CC4-5D6E-409C-BE32-E72D297353CC}">
              <c16:uniqueId val="{00000001-1E7B-4F7C-A6A3-1399684B3D9D}"/>
            </c:ext>
          </c:extLst>
        </c:ser>
        <c:dLbls>
          <c:showLegendKey val="0"/>
          <c:showVal val="0"/>
          <c:showCatName val="0"/>
          <c:showSerName val="0"/>
          <c:showPercent val="0"/>
          <c:showBubbleSize val="0"/>
        </c:dLbls>
        <c:marker val="1"/>
        <c:smooth val="0"/>
        <c:axId val="349290424"/>
        <c:axId val="349290816"/>
      </c:lineChart>
      <c:catAx>
        <c:axId val="349290424"/>
        <c:scaling>
          <c:orientation val="minMax"/>
        </c:scaling>
        <c:delete val="0"/>
        <c:axPos val="b"/>
        <c:numFmt formatCode="d/m/yy;@" sourceLinked="1"/>
        <c:majorTickMark val="out"/>
        <c:minorTickMark val="none"/>
        <c:tickLblPos val="nextTo"/>
        <c:crossAx val="349290816"/>
        <c:crosses val="autoZero"/>
        <c:auto val="1"/>
        <c:lblAlgn val="ctr"/>
        <c:lblOffset val="100"/>
        <c:noMultiLvlLbl val="1"/>
      </c:catAx>
      <c:valAx>
        <c:axId val="349290816"/>
        <c:scaling>
          <c:orientation val="minMax"/>
        </c:scaling>
        <c:delete val="0"/>
        <c:axPos val="l"/>
        <c:majorGridlines/>
        <c:numFmt formatCode="General" sourceLinked="1"/>
        <c:majorTickMark val="out"/>
        <c:minorTickMark val="none"/>
        <c:tickLblPos val="nextTo"/>
        <c:crossAx val="349290424"/>
        <c:crosses val="autoZero"/>
        <c:crossBetween val="between"/>
      </c:valAx>
      <c:spPr>
        <a:noFill/>
        <a:ln w="25400">
          <a:noFill/>
        </a:ln>
      </c:spPr>
    </c:plotArea>
    <c:plotVisOnly val="1"/>
    <c:dispBlanksAs val="gap"/>
    <c:showDLblsOverMax val="0"/>
  </c:chart>
  <c:spPr>
    <a:solidFill>
      <a:schemeClr val="accent3">
        <a:lumMod val="20000"/>
        <a:lumOff val="80000"/>
      </a:schemeClr>
    </a:solidFill>
  </c:sp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Suivi &#233;lec'!A1"/><Relationship Id="rId13" Type="http://schemas.openxmlformats.org/officeDocument/2006/relationships/hyperlink" Target="#'Suivi fioul'!A1"/><Relationship Id="rId3" Type="http://schemas.openxmlformats.org/officeDocument/2006/relationships/image" Target="../media/image3.png"/><Relationship Id="rId7" Type="http://schemas.openxmlformats.org/officeDocument/2006/relationships/hyperlink" Target="#'R&#233;cap d&#233;chets'!A1"/><Relationship Id="rId12" Type="http://schemas.openxmlformats.org/officeDocument/2006/relationships/hyperlink" Target="#Accueil!A1"/><Relationship Id="rId2" Type="http://schemas.openxmlformats.org/officeDocument/2006/relationships/image" Target="../media/image2.jpeg"/><Relationship Id="rId16" Type="http://schemas.openxmlformats.org/officeDocument/2006/relationships/image" Target="../media/image7.png"/><Relationship Id="rId1" Type="http://schemas.openxmlformats.org/officeDocument/2006/relationships/image" Target="../media/image1.jpe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hyperlink" Target="#'Registre d&#233;chets'!A1"/><Relationship Id="rId15" Type="http://schemas.openxmlformats.org/officeDocument/2006/relationships/hyperlink" Target="#'Tableau de bord'!A1"/><Relationship Id="rId10" Type="http://schemas.openxmlformats.org/officeDocument/2006/relationships/hyperlink" Target="#'Journal Environnement'!A1"/><Relationship Id="rId4" Type="http://schemas.openxmlformats.org/officeDocument/2006/relationships/image" Target="../media/image4.png"/><Relationship Id="rId9" Type="http://schemas.openxmlformats.org/officeDocument/2006/relationships/hyperlink" Target="#'Suivi eau'!A1"/><Relationship Id="rId14" Type="http://schemas.openxmlformats.org/officeDocument/2006/relationships/hyperlink" Target="#'Suivi CO2 - Transport'!A1"/></Relationships>
</file>

<file path=xl/drawings/_rels/drawing2.xml.rels><?xml version="1.0" encoding="UTF-8" standalone="yes"?>
<Relationships xmlns="http://schemas.openxmlformats.org/package/2006/relationships"><Relationship Id="rId8" Type="http://schemas.openxmlformats.org/officeDocument/2006/relationships/hyperlink" Target="#'Suivi eau'!A1"/><Relationship Id="rId13" Type="http://schemas.openxmlformats.org/officeDocument/2006/relationships/hyperlink" Target="#'Suivi CO2 - Transport'!A1"/><Relationship Id="rId3" Type="http://schemas.openxmlformats.org/officeDocument/2006/relationships/image" Target="../media/image4.png"/><Relationship Id="rId7" Type="http://schemas.openxmlformats.org/officeDocument/2006/relationships/hyperlink" Target="#'Suivi &#233;lec'!A1"/><Relationship Id="rId12" Type="http://schemas.openxmlformats.org/officeDocument/2006/relationships/hyperlink" Target="#'Suivi fioul'!A1"/><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hyperlink" Target="#'R&#233;cap d&#233;chets'!A1"/><Relationship Id="rId11" Type="http://schemas.openxmlformats.org/officeDocument/2006/relationships/hyperlink" Target="#Accueil!A1"/><Relationship Id="rId5" Type="http://schemas.openxmlformats.org/officeDocument/2006/relationships/image" Target="../media/image5.png"/><Relationship Id="rId15" Type="http://schemas.openxmlformats.org/officeDocument/2006/relationships/image" Target="../media/image7.png"/><Relationship Id="rId10" Type="http://schemas.openxmlformats.org/officeDocument/2006/relationships/image" Target="../media/image6.png"/><Relationship Id="rId4" Type="http://schemas.openxmlformats.org/officeDocument/2006/relationships/hyperlink" Target="#'Registre d&#233;chets'!A1"/><Relationship Id="rId9" Type="http://schemas.openxmlformats.org/officeDocument/2006/relationships/hyperlink" Target="#'Journal Environnement'!A1"/><Relationship Id="rId14" Type="http://schemas.openxmlformats.org/officeDocument/2006/relationships/hyperlink" Target="#'Tableau de bord'!A1"/></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6.png"/><Relationship Id="rId18" Type="http://schemas.openxmlformats.org/officeDocument/2006/relationships/image" Target="../media/image7.png"/><Relationship Id="rId3" Type="http://schemas.openxmlformats.org/officeDocument/2006/relationships/chart" Target="../charts/chart2.xml"/><Relationship Id="rId7" Type="http://schemas.openxmlformats.org/officeDocument/2006/relationships/hyperlink" Target="#'Registre d&#233;chets'!A1"/><Relationship Id="rId12" Type="http://schemas.openxmlformats.org/officeDocument/2006/relationships/hyperlink" Target="#'Journal Environnement'!A1"/><Relationship Id="rId17" Type="http://schemas.openxmlformats.org/officeDocument/2006/relationships/hyperlink" Target="#'Tableau de bord'!A1"/><Relationship Id="rId2" Type="http://schemas.openxmlformats.org/officeDocument/2006/relationships/chart" Target="../charts/chart1.xml"/><Relationship Id="rId16" Type="http://schemas.openxmlformats.org/officeDocument/2006/relationships/hyperlink" Target="#'Suivi CO2 - Transport'!A1"/><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Suivi eau'!A1"/><Relationship Id="rId5" Type="http://schemas.openxmlformats.org/officeDocument/2006/relationships/image" Target="../media/image10.png"/><Relationship Id="rId15" Type="http://schemas.openxmlformats.org/officeDocument/2006/relationships/hyperlink" Target="#'Suivi fioul'!A1"/><Relationship Id="rId10" Type="http://schemas.openxmlformats.org/officeDocument/2006/relationships/hyperlink" Target="#'Suivi &#233;lec'!A1"/><Relationship Id="rId4" Type="http://schemas.openxmlformats.org/officeDocument/2006/relationships/chart" Target="../charts/chart3.xml"/><Relationship Id="rId9" Type="http://schemas.openxmlformats.org/officeDocument/2006/relationships/hyperlink" Target="#'R&#233;cap d&#233;chets'!A1"/><Relationship Id="rId14" Type="http://schemas.openxmlformats.org/officeDocument/2006/relationships/hyperlink" Target="#Accueil!A1"/></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6.png"/><Relationship Id="rId18" Type="http://schemas.openxmlformats.org/officeDocument/2006/relationships/image" Target="../media/image7.png"/><Relationship Id="rId3" Type="http://schemas.openxmlformats.org/officeDocument/2006/relationships/image" Target="../media/image11.png"/><Relationship Id="rId7" Type="http://schemas.openxmlformats.org/officeDocument/2006/relationships/hyperlink" Target="#'Registre d&#233;chets'!A1"/><Relationship Id="rId12" Type="http://schemas.openxmlformats.org/officeDocument/2006/relationships/hyperlink" Target="#'Journal Environnement'!A1"/><Relationship Id="rId17" Type="http://schemas.openxmlformats.org/officeDocument/2006/relationships/hyperlink" Target="#'Tableau de bord'!A1"/><Relationship Id="rId2" Type="http://schemas.openxmlformats.org/officeDocument/2006/relationships/image" Target="../media/image8.png"/><Relationship Id="rId16" Type="http://schemas.openxmlformats.org/officeDocument/2006/relationships/hyperlink" Target="#'Suivi CO2 - Transport'!A1"/><Relationship Id="rId1" Type="http://schemas.openxmlformats.org/officeDocument/2006/relationships/chart" Target="../charts/chart4.xml"/><Relationship Id="rId6" Type="http://schemas.openxmlformats.org/officeDocument/2006/relationships/image" Target="../media/image4.png"/><Relationship Id="rId11" Type="http://schemas.openxmlformats.org/officeDocument/2006/relationships/hyperlink" Target="#'Suivi eau'!A1"/><Relationship Id="rId5" Type="http://schemas.openxmlformats.org/officeDocument/2006/relationships/image" Target="../media/image12.png"/><Relationship Id="rId15" Type="http://schemas.openxmlformats.org/officeDocument/2006/relationships/hyperlink" Target="#'Suivi fioul'!A1"/><Relationship Id="rId10" Type="http://schemas.openxmlformats.org/officeDocument/2006/relationships/hyperlink" Target="#'Suivi &#233;lec'!A1"/><Relationship Id="rId4" Type="http://schemas.openxmlformats.org/officeDocument/2006/relationships/chart" Target="../charts/chart5.xml"/><Relationship Id="rId9" Type="http://schemas.openxmlformats.org/officeDocument/2006/relationships/hyperlink" Target="#'R&#233;cap d&#233;chets'!A1"/><Relationship Id="rId14" Type="http://schemas.openxmlformats.org/officeDocument/2006/relationships/hyperlink" Target="#Accueil!A1"/></Relationships>
</file>

<file path=xl/drawings/_rels/drawing5.xml.rels><?xml version="1.0" encoding="UTF-8" standalone="yes"?>
<Relationships xmlns="http://schemas.openxmlformats.org/package/2006/relationships"><Relationship Id="rId8" Type="http://schemas.openxmlformats.org/officeDocument/2006/relationships/hyperlink" Target="#'Journal Environnement'!A1"/><Relationship Id="rId13" Type="http://schemas.openxmlformats.org/officeDocument/2006/relationships/hyperlink" Target="#'Tableau de bord'!A1"/><Relationship Id="rId3" Type="http://schemas.openxmlformats.org/officeDocument/2006/relationships/hyperlink" Target="#'Registre d&#233;chets'!A1"/><Relationship Id="rId7" Type="http://schemas.openxmlformats.org/officeDocument/2006/relationships/hyperlink" Target="#'Suivi eau'!A1"/><Relationship Id="rId12" Type="http://schemas.openxmlformats.org/officeDocument/2006/relationships/hyperlink" Target="#'Suivi CO2 - Transport'!A1"/><Relationship Id="rId2" Type="http://schemas.openxmlformats.org/officeDocument/2006/relationships/image" Target="../media/image4.png"/><Relationship Id="rId1" Type="http://schemas.openxmlformats.org/officeDocument/2006/relationships/image" Target="../media/image8.png"/><Relationship Id="rId6" Type="http://schemas.openxmlformats.org/officeDocument/2006/relationships/hyperlink" Target="#'Suivi &#233;lec'!A1"/><Relationship Id="rId11" Type="http://schemas.openxmlformats.org/officeDocument/2006/relationships/hyperlink" Target="#'Suivi fioul'!A1"/><Relationship Id="rId5" Type="http://schemas.openxmlformats.org/officeDocument/2006/relationships/hyperlink" Target="#'R&#233;cap d&#233;chets'!A1"/><Relationship Id="rId10" Type="http://schemas.openxmlformats.org/officeDocument/2006/relationships/hyperlink" Target="#Accueil!A1"/><Relationship Id="rId4" Type="http://schemas.openxmlformats.org/officeDocument/2006/relationships/image" Target="../media/image5.png"/><Relationship Id="rId9" Type="http://schemas.openxmlformats.org/officeDocument/2006/relationships/image" Target="../media/image6.png"/><Relationship Id="rId14"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hyperlink" Target="#'Suivi &#233;lec'!A1"/><Relationship Id="rId13" Type="http://schemas.openxmlformats.org/officeDocument/2006/relationships/hyperlink" Target="#'Suivi fioul'!A1"/><Relationship Id="rId3" Type="http://schemas.openxmlformats.org/officeDocument/2006/relationships/chart" Target="../charts/chart7.xml"/><Relationship Id="rId7" Type="http://schemas.openxmlformats.org/officeDocument/2006/relationships/hyperlink" Target="#'R&#233;cap d&#233;chets'!A1"/><Relationship Id="rId12" Type="http://schemas.openxmlformats.org/officeDocument/2006/relationships/hyperlink" Target="#Accueil!A1"/><Relationship Id="rId2" Type="http://schemas.openxmlformats.org/officeDocument/2006/relationships/image" Target="../media/image8.png"/><Relationship Id="rId16" Type="http://schemas.openxmlformats.org/officeDocument/2006/relationships/image" Target="../media/image7.png"/><Relationship Id="rId1" Type="http://schemas.openxmlformats.org/officeDocument/2006/relationships/chart" Target="../charts/chart6.xml"/><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hyperlink" Target="#'Registre d&#233;chets'!A1"/><Relationship Id="rId15" Type="http://schemas.openxmlformats.org/officeDocument/2006/relationships/hyperlink" Target="#'Tableau de bord'!A1"/><Relationship Id="rId10" Type="http://schemas.openxmlformats.org/officeDocument/2006/relationships/hyperlink" Target="#'Journal Environnement'!A1"/><Relationship Id="rId4" Type="http://schemas.openxmlformats.org/officeDocument/2006/relationships/image" Target="../media/image4.png"/><Relationship Id="rId9" Type="http://schemas.openxmlformats.org/officeDocument/2006/relationships/hyperlink" Target="#'Suivi eau'!A1"/><Relationship Id="rId14" Type="http://schemas.openxmlformats.org/officeDocument/2006/relationships/hyperlink" Target="#'Suivi CO2 - Transport'!A1"/></Relationships>
</file>

<file path=xl/drawings/_rels/drawing7.xml.rels><?xml version="1.0" encoding="UTF-8" standalone="yes"?>
<Relationships xmlns="http://schemas.openxmlformats.org/package/2006/relationships"><Relationship Id="rId8" Type="http://schemas.openxmlformats.org/officeDocument/2006/relationships/hyperlink" Target="#'Journal Environnement'!A1"/><Relationship Id="rId13" Type="http://schemas.openxmlformats.org/officeDocument/2006/relationships/hyperlink" Target="#'Tableau de bord'!A1"/><Relationship Id="rId3" Type="http://schemas.openxmlformats.org/officeDocument/2006/relationships/hyperlink" Target="#'Registre d&#233;chets'!A1"/><Relationship Id="rId7" Type="http://schemas.openxmlformats.org/officeDocument/2006/relationships/hyperlink" Target="#'Suivi eau'!A1"/><Relationship Id="rId12" Type="http://schemas.openxmlformats.org/officeDocument/2006/relationships/hyperlink" Target="#'Suivi CO2 - Transport'!A1"/><Relationship Id="rId2" Type="http://schemas.openxmlformats.org/officeDocument/2006/relationships/image" Target="../media/image4.png"/><Relationship Id="rId1" Type="http://schemas.openxmlformats.org/officeDocument/2006/relationships/image" Target="../media/image8.png"/><Relationship Id="rId6" Type="http://schemas.openxmlformats.org/officeDocument/2006/relationships/hyperlink" Target="#'Suivi &#233;lec'!A1"/><Relationship Id="rId11" Type="http://schemas.openxmlformats.org/officeDocument/2006/relationships/hyperlink" Target="#'Suivi fioul'!A1"/><Relationship Id="rId5" Type="http://schemas.openxmlformats.org/officeDocument/2006/relationships/hyperlink" Target="#'R&#233;cap d&#233;chets'!A1"/><Relationship Id="rId10" Type="http://schemas.openxmlformats.org/officeDocument/2006/relationships/hyperlink" Target="#Accueil!A1"/><Relationship Id="rId4" Type="http://schemas.openxmlformats.org/officeDocument/2006/relationships/image" Target="../media/image5.png"/><Relationship Id="rId9" Type="http://schemas.openxmlformats.org/officeDocument/2006/relationships/image" Target="../media/image6.png"/><Relationship Id="rId14"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hyperlink" Target="#'Suivi &#233;lec'!A1"/><Relationship Id="rId13" Type="http://schemas.openxmlformats.org/officeDocument/2006/relationships/hyperlink" Target="#'Suivi fioul'!A1"/><Relationship Id="rId3" Type="http://schemas.openxmlformats.org/officeDocument/2006/relationships/image" Target="../media/image13.jpeg"/><Relationship Id="rId7" Type="http://schemas.openxmlformats.org/officeDocument/2006/relationships/hyperlink" Target="#'R&#233;cap d&#233;chets'!A1"/><Relationship Id="rId12" Type="http://schemas.openxmlformats.org/officeDocument/2006/relationships/hyperlink" Target="#Accueil!A1"/><Relationship Id="rId2" Type="http://schemas.openxmlformats.org/officeDocument/2006/relationships/chart" Target="../charts/chart8.xml"/><Relationship Id="rId16" Type="http://schemas.openxmlformats.org/officeDocument/2006/relationships/image" Target="../media/image7.png"/><Relationship Id="rId1" Type="http://schemas.openxmlformats.org/officeDocument/2006/relationships/image" Target="../media/image8.pn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hyperlink" Target="#'Registre d&#233;chets'!A1"/><Relationship Id="rId15" Type="http://schemas.openxmlformats.org/officeDocument/2006/relationships/hyperlink" Target="#'Tableau de bord'!A1"/><Relationship Id="rId10" Type="http://schemas.openxmlformats.org/officeDocument/2006/relationships/hyperlink" Target="#'Journal Environnement'!A1"/><Relationship Id="rId4" Type="http://schemas.openxmlformats.org/officeDocument/2006/relationships/image" Target="../media/image4.png"/><Relationship Id="rId9" Type="http://schemas.openxmlformats.org/officeDocument/2006/relationships/hyperlink" Target="#'Suivi eau'!A1"/><Relationship Id="rId14" Type="http://schemas.openxmlformats.org/officeDocument/2006/relationships/hyperlink" Target="#'Suivi CO2 - Transport'!A1"/></Relationships>
</file>

<file path=xl/drawings/_rels/drawing10.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hyperlink" Target="#'Registre d&#233;chets'!A1"/><Relationship Id="rId18" Type="http://schemas.openxmlformats.org/officeDocument/2006/relationships/hyperlink" Target="#'Journal Environnement'!A1"/><Relationship Id="rId3" Type="http://schemas.openxmlformats.org/officeDocument/2006/relationships/image" Target="../media/image16.png"/><Relationship Id="rId21" Type="http://schemas.openxmlformats.org/officeDocument/2006/relationships/hyperlink" Target="#'Suivi fioul'!A1"/><Relationship Id="rId7" Type="http://schemas.openxmlformats.org/officeDocument/2006/relationships/image" Target="../media/image20.png"/><Relationship Id="rId12" Type="http://schemas.openxmlformats.org/officeDocument/2006/relationships/image" Target="../media/image4.png"/><Relationship Id="rId17" Type="http://schemas.openxmlformats.org/officeDocument/2006/relationships/hyperlink" Target="#'Suivi eau'!A1"/><Relationship Id="rId2" Type="http://schemas.openxmlformats.org/officeDocument/2006/relationships/image" Target="../media/image15.png"/><Relationship Id="rId16" Type="http://schemas.openxmlformats.org/officeDocument/2006/relationships/hyperlink" Target="#'Suivi &#233;lec'!A1"/><Relationship Id="rId20" Type="http://schemas.openxmlformats.org/officeDocument/2006/relationships/hyperlink" Target="#Accueil!A1"/><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chart" Target="../charts/chart10.xml"/><Relationship Id="rId24" Type="http://schemas.openxmlformats.org/officeDocument/2006/relationships/image" Target="../media/image7.png"/><Relationship Id="rId5" Type="http://schemas.openxmlformats.org/officeDocument/2006/relationships/image" Target="../media/image18.png"/><Relationship Id="rId15" Type="http://schemas.openxmlformats.org/officeDocument/2006/relationships/hyperlink" Target="#'R&#233;cap d&#233;chets'!A1"/><Relationship Id="rId23" Type="http://schemas.openxmlformats.org/officeDocument/2006/relationships/hyperlink" Target="#'Tableau de bord'!A1"/><Relationship Id="rId10" Type="http://schemas.openxmlformats.org/officeDocument/2006/relationships/image" Target="../media/image22.jpeg"/><Relationship Id="rId19" Type="http://schemas.openxmlformats.org/officeDocument/2006/relationships/image" Target="../media/image6.png"/><Relationship Id="rId4" Type="http://schemas.openxmlformats.org/officeDocument/2006/relationships/image" Target="../media/image17.png"/><Relationship Id="rId9" Type="http://schemas.openxmlformats.org/officeDocument/2006/relationships/chart" Target="../charts/chart9.xml"/><Relationship Id="rId14" Type="http://schemas.openxmlformats.org/officeDocument/2006/relationships/image" Target="../media/image5.png"/><Relationship Id="rId22" Type="http://schemas.openxmlformats.org/officeDocument/2006/relationships/hyperlink" Target="#'Suivi CO2 - Transport'!A1"/></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33618</xdr:rowOff>
    </xdr:from>
    <xdr:to>
      <xdr:col>14</xdr:col>
      <xdr:colOff>154</xdr:colOff>
      <xdr:row>3</xdr:row>
      <xdr:rowOff>268941</xdr:rowOff>
    </xdr:to>
    <xdr:sp macro="" textlink="">
      <xdr:nvSpPr>
        <xdr:cNvPr id="11" name="ZoneTexte 10">
          <a:extLst>
            <a:ext uri="{FF2B5EF4-FFF2-40B4-BE49-F238E27FC236}">
              <a16:creationId xmlns:a16="http://schemas.microsoft.com/office/drawing/2014/main" id="{00000000-0008-0000-0000-00000B000000}"/>
            </a:ext>
          </a:extLst>
        </xdr:cNvPr>
        <xdr:cNvSpPr txBox="1"/>
      </xdr:nvSpPr>
      <xdr:spPr>
        <a:xfrm>
          <a:off x="2577353" y="1367118"/>
          <a:ext cx="10152683" cy="235323"/>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INFORMATIONS GÉNÉRALES DU PROJET</a:t>
          </a:r>
        </a:p>
      </xdr:txBody>
    </xdr:sp>
    <xdr:clientData/>
  </xdr:twoCellAnchor>
  <xdr:twoCellAnchor>
    <xdr:from>
      <xdr:col>15</xdr:col>
      <xdr:colOff>226218</xdr:colOff>
      <xdr:row>3</xdr:row>
      <xdr:rowOff>20010</xdr:rowOff>
    </xdr:from>
    <xdr:to>
      <xdr:col>26</xdr:col>
      <xdr:colOff>738187</xdr:colOff>
      <xdr:row>3</xdr:row>
      <xdr:rowOff>297655</xdr:rowOff>
    </xdr:to>
    <xdr:sp macro="" textlink="">
      <xdr:nvSpPr>
        <xdr:cNvPr id="12" name="ZoneTexte 11">
          <a:extLst>
            <a:ext uri="{FF2B5EF4-FFF2-40B4-BE49-F238E27FC236}">
              <a16:creationId xmlns:a16="http://schemas.microsoft.com/office/drawing/2014/main" id="{00000000-0008-0000-0000-00000C000000}"/>
            </a:ext>
          </a:extLst>
        </xdr:cNvPr>
        <xdr:cNvSpPr txBox="1"/>
      </xdr:nvSpPr>
      <xdr:spPr>
        <a:xfrm>
          <a:off x="12501562" y="1174916"/>
          <a:ext cx="9203531" cy="277645"/>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TYPOLOGIE</a:t>
          </a:r>
          <a:r>
            <a:rPr lang="fr-FR" sz="1100" b="1" baseline="0">
              <a:solidFill>
                <a:schemeClr val="bg1"/>
              </a:solidFill>
            </a:rPr>
            <a:t> DE DÉCHETS</a:t>
          </a:r>
          <a:endParaRPr lang="fr-FR" sz="1100" b="1">
            <a:solidFill>
              <a:schemeClr val="bg1"/>
            </a:solidFill>
          </a:endParaRPr>
        </a:p>
      </xdr:txBody>
    </xdr:sp>
    <xdr:clientData/>
  </xdr:twoCellAnchor>
  <xdr:twoCellAnchor editAs="oneCell">
    <xdr:from>
      <xdr:col>16</xdr:col>
      <xdr:colOff>88947</xdr:colOff>
      <xdr:row>4</xdr:row>
      <xdr:rowOff>14288</xdr:rowOff>
    </xdr:from>
    <xdr:to>
      <xdr:col>16</xdr:col>
      <xdr:colOff>431243</xdr:colOff>
      <xdr:row>4</xdr:row>
      <xdr:rowOff>369094</xdr:rowOff>
    </xdr:to>
    <xdr:pic>
      <xdr:nvPicPr>
        <xdr:cNvPr id="416876" name="Image 11" descr="DECHETS DANGEREUX.jpg">
          <a:extLst>
            <a:ext uri="{FF2B5EF4-FFF2-40B4-BE49-F238E27FC236}">
              <a16:creationId xmlns:a16="http://schemas.microsoft.com/office/drawing/2014/main" id="{00000000-0008-0000-0000-00006C5C06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18102" r="13718"/>
        <a:stretch>
          <a:fillRect/>
        </a:stretch>
      </xdr:blipFill>
      <xdr:spPr bwMode="auto">
        <a:xfrm>
          <a:off x="13459666" y="1621632"/>
          <a:ext cx="342296" cy="3548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146236</xdr:colOff>
      <xdr:row>4</xdr:row>
      <xdr:rowOff>23113</xdr:rowOff>
    </xdr:from>
    <xdr:to>
      <xdr:col>20</xdr:col>
      <xdr:colOff>483936</xdr:colOff>
      <xdr:row>4</xdr:row>
      <xdr:rowOff>379513</xdr:rowOff>
    </xdr:to>
    <xdr:pic>
      <xdr:nvPicPr>
        <xdr:cNvPr id="416877" name="Image 13" descr="DÉCHETS NON DANGEREUX.jpg">
          <a:extLst>
            <a:ext uri="{FF2B5EF4-FFF2-40B4-BE49-F238E27FC236}">
              <a16:creationId xmlns:a16="http://schemas.microsoft.com/office/drawing/2014/main" id="{00000000-0008-0000-0000-00006D5C06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15785" r="15866"/>
        <a:stretch>
          <a:fillRect/>
        </a:stretch>
      </xdr:blipFill>
      <xdr:spPr bwMode="auto">
        <a:xfrm>
          <a:off x="16350642" y="1630457"/>
          <a:ext cx="337700" cy="35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67515</xdr:colOff>
      <xdr:row>3</xdr:row>
      <xdr:rowOff>451738</xdr:rowOff>
    </xdr:from>
    <xdr:to>
      <xdr:col>24</xdr:col>
      <xdr:colOff>396415</xdr:colOff>
      <xdr:row>4</xdr:row>
      <xdr:rowOff>355700</xdr:rowOff>
    </xdr:to>
    <xdr:pic>
      <xdr:nvPicPr>
        <xdr:cNvPr id="416878" name="Image 7">
          <a:extLst>
            <a:ext uri="{FF2B5EF4-FFF2-40B4-BE49-F238E27FC236}">
              <a16:creationId xmlns:a16="http://schemas.microsoft.com/office/drawing/2014/main" id="{00000000-0008-0000-0000-00006E5C06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069890" y="1606644"/>
          <a:ext cx="328900" cy="35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181394</xdr:colOff>
      <xdr:row>44</xdr:row>
      <xdr:rowOff>95252</xdr:rowOff>
    </xdr:from>
    <xdr:to>
      <xdr:col>13</xdr:col>
      <xdr:colOff>170188</xdr:colOff>
      <xdr:row>44</xdr:row>
      <xdr:rowOff>95252</xdr:rowOff>
    </xdr:to>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2753144" y="14513721"/>
          <a:ext cx="9144700" cy="0"/>
        </a:xfrm>
        <a:prstGeom prst="lin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133348</xdr:colOff>
      <xdr:row>16</xdr:row>
      <xdr:rowOff>447375</xdr:rowOff>
    </xdr:from>
    <xdr:to>
      <xdr:col>13</xdr:col>
      <xdr:colOff>202406</xdr:colOff>
      <xdr:row>18</xdr:row>
      <xdr:rowOff>11906</xdr:rowOff>
    </xdr:to>
    <xdr:sp macro="" textlink="">
      <xdr:nvSpPr>
        <xdr:cNvPr id="23" name="ZoneTexte 22">
          <a:extLst>
            <a:ext uri="{FF2B5EF4-FFF2-40B4-BE49-F238E27FC236}">
              <a16:creationId xmlns:a16="http://schemas.microsoft.com/office/drawing/2014/main" id="{00000000-0008-0000-0000-000017000000}"/>
            </a:ext>
          </a:extLst>
        </xdr:cNvPr>
        <xdr:cNvSpPr txBox="1"/>
      </xdr:nvSpPr>
      <xdr:spPr>
        <a:xfrm>
          <a:off x="2705098" y="6591000"/>
          <a:ext cx="9224964" cy="267000"/>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Informations sur les PRESTATAIRES DECHETS</a:t>
          </a:r>
        </a:p>
      </xdr:txBody>
    </xdr:sp>
    <xdr:clientData/>
  </xdr:twoCellAnchor>
  <xdr:twoCellAnchor>
    <xdr:from>
      <xdr:col>0</xdr:col>
      <xdr:colOff>442912</xdr:colOff>
      <xdr:row>2</xdr:row>
      <xdr:rowOff>309562</xdr:rowOff>
    </xdr:from>
    <xdr:to>
      <xdr:col>0</xdr:col>
      <xdr:colOff>2252662</xdr:colOff>
      <xdr:row>20</xdr:row>
      <xdr:rowOff>142875</xdr:rowOff>
    </xdr:to>
    <xdr:grpSp>
      <xdr:nvGrpSpPr>
        <xdr:cNvPr id="3" name="Groupe 2">
          <a:extLst>
            <a:ext uri="{FF2B5EF4-FFF2-40B4-BE49-F238E27FC236}">
              <a16:creationId xmlns:a16="http://schemas.microsoft.com/office/drawing/2014/main" id="{00000000-0008-0000-0000-000003000000}"/>
            </a:ext>
          </a:extLst>
        </xdr:cNvPr>
        <xdr:cNvGrpSpPr/>
      </xdr:nvGrpSpPr>
      <xdr:grpSpPr>
        <a:xfrm>
          <a:off x="442912" y="1017133"/>
          <a:ext cx="1809750" cy="7703685"/>
          <a:chOff x="442912" y="1012031"/>
          <a:chExt cx="1809750" cy="7286625"/>
        </a:xfrm>
      </xdr:grpSpPr>
      <xdr:grpSp>
        <xdr:nvGrpSpPr>
          <xdr:cNvPr id="4" name="Groupe 3">
            <a:extLst>
              <a:ext uri="{FF2B5EF4-FFF2-40B4-BE49-F238E27FC236}">
                <a16:creationId xmlns:a16="http://schemas.microsoft.com/office/drawing/2014/main" id="{00000000-0008-0000-0000-000004000000}"/>
              </a:ext>
            </a:extLst>
          </xdr:cNvPr>
          <xdr:cNvGrpSpPr/>
        </xdr:nvGrpSpPr>
        <xdr:grpSpPr>
          <a:xfrm>
            <a:off x="442912" y="1012031"/>
            <a:ext cx="1809750" cy="7286625"/>
            <a:chOff x="371475" y="1035844"/>
            <a:chExt cx="1809750" cy="6667500"/>
          </a:xfrm>
        </xdr:grpSpPr>
        <xdr:pic>
          <xdr:nvPicPr>
            <xdr:cNvPr id="416881" name="Image 51">
              <a:extLst>
                <a:ext uri="{FF2B5EF4-FFF2-40B4-BE49-F238E27FC236}">
                  <a16:creationId xmlns:a16="http://schemas.microsoft.com/office/drawing/2014/main" id="{00000000-0008-0000-0000-0000715C06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3" name="Rectangle à coins arrondis 52">
              <a:extLst>
                <a:ext uri="{FF2B5EF4-FFF2-40B4-BE49-F238E27FC236}">
                  <a16:creationId xmlns:a16="http://schemas.microsoft.com/office/drawing/2014/main" id="{00000000-0008-0000-0000-000035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54" name="ZoneTexte 42">
              <a:hlinkClick xmlns:r="http://schemas.openxmlformats.org/officeDocument/2006/relationships" r:id="rId5"/>
              <a:extLst>
                <a:ext uri="{FF2B5EF4-FFF2-40B4-BE49-F238E27FC236}">
                  <a16:creationId xmlns:a16="http://schemas.microsoft.com/office/drawing/2014/main" id="{00000000-0008-0000-0000-000036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416884" name="Image 54">
              <a:extLst>
                <a:ext uri="{FF2B5EF4-FFF2-40B4-BE49-F238E27FC236}">
                  <a16:creationId xmlns:a16="http://schemas.microsoft.com/office/drawing/2014/main" id="{00000000-0008-0000-0000-0000745C06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6" name="ZoneTexte 44">
              <a:hlinkClick xmlns:r="http://schemas.openxmlformats.org/officeDocument/2006/relationships" r:id="rId7"/>
              <a:extLst>
                <a:ext uri="{FF2B5EF4-FFF2-40B4-BE49-F238E27FC236}">
                  <a16:creationId xmlns:a16="http://schemas.microsoft.com/office/drawing/2014/main" id="{00000000-0008-0000-0000-000038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57" name="ZoneTexte 45">
              <a:hlinkClick xmlns:r="http://schemas.openxmlformats.org/officeDocument/2006/relationships" r:id="rId8"/>
              <a:extLst>
                <a:ext uri="{FF2B5EF4-FFF2-40B4-BE49-F238E27FC236}">
                  <a16:creationId xmlns:a16="http://schemas.microsoft.com/office/drawing/2014/main" id="{00000000-0008-0000-0000-000039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58" name="ZoneTexte 46">
              <a:hlinkClick xmlns:r="http://schemas.openxmlformats.org/officeDocument/2006/relationships" r:id="rId9"/>
              <a:extLst>
                <a:ext uri="{FF2B5EF4-FFF2-40B4-BE49-F238E27FC236}">
                  <a16:creationId xmlns:a16="http://schemas.microsoft.com/office/drawing/2014/main" id="{00000000-0008-0000-0000-00003A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59" name="ZoneTexte 47">
              <a:hlinkClick xmlns:r="http://schemas.openxmlformats.org/officeDocument/2006/relationships" r:id="rId10"/>
              <a:extLst>
                <a:ext uri="{FF2B5EF4-FFF2-40B4-BE49-F238E27FC236}">
                  <a16:creationId xmlns:a16="http://schemas.microsoft.com/office/drawing/2014/main" id="{00000000-0008-0000-0000-00003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60" name="Image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1"/>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61" name="ZoneTexte 49">
              <a:hlinkClick xmlns:r="http://schemas.openxmlformats.org/officeDocument/2006/relationships" r:id="rId12"/>
              <a:extLst>
                <a:ext uri="{FF2B5EF4-FFF2-40B4-BE49-F238E27FC236}">
                  <a16:creationId xmlns:a16="http://schemas.microsoft.com/office/drawing/2014/main" id="{00000000-0008-0000-0000-00003D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21" name="ZoneTexte 44">
              <a:hlinkClick xmlns:r="http://schemas.openxmlformats.org/officeDocument/2006/relationships" r:id="rId13"/>
              <a:extLst>
                <a:ext uri="{FF2B5EF4-FFF2-40B4-BE49-F238E27FC236}">
                  <a16:creationId xmlns:a16="http://schemas.microsoft.com/office/drawing/2014/main" id="{00000000-0008-0000-0000-000015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22" name="ZoneTexte 44">
              <a:hlinkClick xmlns:r="http://schemas.openxmlformats.org/officeDocument/2006/relationships" r:id="rId14"/>
              <a:extLst>
                <a:ext uri="{FF2B5EF4-FFF2-40B4-BE49-F238E27FC236}">
                  <a16:creationId xmlns:a16="http://schemas.microsoft.com/office/drawing/2014/main" id="{00000000-0008-0000-0000-000016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 name="Rectangle à coins arrondis 1">
            <a:hlinkClick xmlns:r="http://schemas.openxmlformats.org/officeDocument/2006/relationships" r:id="rId15"/>
            <a:extLst>
              <a:ext uri="{FF2B5EF4-FFF2-40B4-BE49-F238E27FC236}">
                <a16:creationId xmlns:a16="http://schemas.microsoft.com/office/drawing/2014/main" id="{00000000-0008-0000-0000-000002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11</xdr:col>
      <xdr:colOff>275320</xdr:colOff>
      <xdr:row>0</xdr:row>
      <xdr:rowOff>13607</xdr:rowOff>
    </xdr:from>
    <xdr:to>
      <xdr:col>12</xdr:col>
      <xdr:colOff>703830</xdr:colOff>
      <xdr:row>0</xdr:row>
      <xdr:rowOff>484782</xdr:rowOff>
    </xdr:to>
    <xdr:pic>
      <xdr:nvPicPr>
        <xdr:cNvPr id="6" name="Image 5">
          <a:extLst>
            <a:ext uri="{FF2B5EF4-FFF2-40B4-BE49-F238E27FC236}">
              <a16:creationId xmlns:a16="http://schemas.microsoft.com/office/drawing/2014/main" id="{B5584EFA-9DE0-020D-37E5-2ECE718EDA63}"/>
            </a:ext>
          </a:extLst>
        </xdr:cNvPr>
        <xdr:cNvPicPr>
          <a:picLocks noChangeAspect="1"/>
        </xdr:cNvPicPr>
      </xdr:nvPicPr>
      <xdr:blipFill>
        <a:blip xmlns:r="http://schemas.openxmlformats.org/officeDocument/2006/relationships" r:embed="rId16"/>
        <a:stretch>
          <a:fillRect/>
        </a:stretch>
      </xdr:blipFill>
      <xdr:spPr>
        <a:xfrm>
          <a:off x="11038570" y="13607"/>
          <a:ext cx="1231331" cy="471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650081</xdr:colOff>
      <xdr:row>0</xdr:row>
      <xdr:rowOff>21431</xdr:rowOff>
    </xdr:from>
    <xdr:to>
      <xdr:col>3</xdr:col>
      <xdr:colOff>854868</xdr:colOff>
      <xdr:row>0</xdr:row>
      <xdr:rowOff>469106</xdr:rowOff>
    </xdr:to>
    <xdr:pic>
      <xdr:nvPicPr>
        <xdr:cNvPr id="2897" name="Image 12">
          <a:extLst>
            <a:ext uri="{FF2B5EF4-FFF2-40B4-BE49-F238E27FC236}">
              <a16:creationId xmlns:a16="http://schemas.microsoft.com/office/drawing/2014/main" id="{00000000-0008-0000-0100-0000510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3412331" y="21431"/>
          <a:ext cx="1335881"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228601</xdr:colOff>
      <xdr:row>4</xdr:row>
      <xdr:rowOff>178794</xdr:rowOff>
    </xdr:from>
    <xdr:to>
      <xdr:col>2</xdr:col>
      <xdr:colOff>725548</xdr:colOff>
      <xdr:row>4</xdr:row>
      <xdr:rowOff>590550</xdr:rowOff>
    </xdr:to>
    <xdr:pic>
      <xdr:nvPicPr>
        <xdr:cNvPr id="18" name="Imag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90826" y="1321794"/>
          <a:ext cx="496947" cy="411756"/>
        </a:xfrm>
        <a:prstGeom prst="rect">
          <a:avLst/>
        </a:prstGeom>
      </xdr:spPr>
    </xdr:pic>
    <xdr:clientData/>
  </xdr:twoCellAnchor>
  <xdr:twoCellAnchor editAs="absolute">
    <xdr:from>
      <xdr:col>14</xdr:col>
      <xdr:colOff>631027</xdr:colOff>
      <xdr:row>1</xdr:row>
      <xdr:rowOff>142875</xdr:rowOff>
    </xdr:from>
    <xdr:to>
      <xdr:col>16</xdr:col>
      <xdr:colOff>107155</xdr:colOff>
      <xdr:row>4</xdr:row>
      <xdr:rowOff>250031</xdr:rowOff>
    </xdr:to>
    <xdr:sp macro="[0]!Afficher_fomulaire_amiante" textlink="">
      <xdr:nvSpPr>
        <xdr:cNvPr id="3" name="Rectangle 2">
          <a:extLst>
            <a:ext uri="{FF2B5EF4-FFF2-40B4-BE49-F238E27FC236}">
              <a16:creationId xmlns:a16="http://schemas.microsoft.com/office/drawing/2014/main" id="{00000000-0008-0000-0100-000003000000}"/>
            </a:ext>
          </a:extLst>
        </xdr:cNvPr>
        <xdr:cNvSpPr/>
      </xdr:nvSpPr>
      <xdr:spPr>
        <a:xfrm>
          <a:off x="15930558" y="690563"/>
          <a:ext cx="2071691" cy="833437"/>
        </a:xfrm>
        <a:prstGeom prst="rect">
          <a:avLst/>
        </a:prstGeom>
        <a:solidFill>
          <a:srgbClr val="023D76"/>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spcAft>
              <a:spcPts val="600"/>
            </a:spcAft>
          </a:pPr>
          <a:r>
            <a:rPr lang="fr-FR" sz="1200">
              <a:solidFill>
                <a:schemeClr val="lt1"/>
              </a:solidFill>
              <a:effectLst/>
              <a:latin typeface="Vinci Sans" panose="02000000000000000000" pitchFamily="2" charset="0"/>
              <a:ea typeface="+mn-ea"/>
              <a:cs typeface="+mn-cs"/>
            </a:rPr>
            <a:t>En cas de transport de matières dangereuses </a:t>
          </a:r>
        </a:p>
        <a:p>
          <a:pPr algn="ctr">
            <a:spcAft>
              <a:spcPts val="600"/>
            </a:spcAft>
          </a:pPr>
          <a:r>
            <a:rPr lang="fr-FR" sz="1200" b="1" baseline="0">
              <a:latin typeface="Vinci Sans" panose="02000000000000000000" pitchFamily="2" charset="0"/>
            </a:rPr>
            <a:t>CLIQUEZ ICI</a:t>
          </a:r>
          <a:endParaRPr lang="fr-FR" sz="1200" b="1">
            <a:latin typeface="Vinci Sans" panose="02000000000000000000" pitchFamily="2" charset="0"/>
          </a:endParaRPr>
        </a:p>
      </xdr:txBody>
    </xdr:sp>
    <xdr:clientData/>
  </xdr:twoCellAnchor>
  <xdr:twoCellAnchor>
    <xdr:from>
      <xdr:col>19</xdr:col>
      <xdr:colOff>226218</xdr:colOff>
      <xdr:row>2</xdr:row>
      <xdr:rowOff>428624</xdr:rowOff>
    </xdr:from>
    <xdr:to>
      <xdr:col>20</xdr:col>
      <xdr:colOff>488156</xdr:colOff>
      <xdr:row>4</xdr:row>
      <xdr:rowOff>250031</xdr:rowOff>
    </xdr:to>
    <xdr:sp macro="[0]!Masquer_Formulaire_Amiante" textlink="">
      <xdr:nvSpPr>
        <xdr:cNvPr id="4" name="Rectangle 3">
          <a:extLst>
            <a:ext uri="{FF2B5EF4-FFF2-40B4-BE49-F238E27FC236}">
              <a16:creationId xmlns:a16="http://schemas.microsoft.com/office/drawing/2014/main" id="{00000000-0008-0000-0100-000004000000}"/>
            </a:ext>
          </a:extLst>
        </xdr:cNvPr>
        <xdr:cNvSpPr/>
      </xdr:nvSpPr>
      <xdr:spPr>
        <a:xfrm>
          <a:off x="18228468" y="1190624"/>
          <a:ext cx="1869282" cy="500063"/>
        </a:xfrm>
        <a:prstGeom prst="rect">
          <a:avLst/>
        </a:prstGeom>
        <a:solidFill>
          <a:srgbClr val="023D76"/>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chemeClr val="lt1"/>
              </a:solidFill>
              <a:latin typeface="+mn-lt"/>
              <a:ea typeface="+mn-ea"/>
              <a:cs typeface="+mn-cs"/>
            </a:rPr>
            <a:t>Fermer le tableau de registre "Déchets Amiante</a:t>
          </a:r>
          <a:r>
            <a:rPr lang="fr-FR" sz="1100" b="1" baseline="0"/>
            <a:t>"</a:t>
          </a:r>
          <a:endParaRPr lang="fr-FR" sz="1100" b="1"/>
        </a:p>
      </xdr:txBody>
    </xdr:sp>
    <xdr:clientData/>
  </xdr:twoCellAnchor>
  <xdr:twoCellAnchor>
    <xdr:from>
      <xdr:col>0</xdr:col>
      <xdr:colOff>345282</xdr:colOff>
      <xdr:row>2</xdr:row>
      <xdr:rowOff>83353</xdr:rowOff>
    </xdr:from>
    <xdr:to>
      <xdr:col>0</xdr:col>
      <xdr:colOff>2155032</xdr:colOff>
      <xdr:row>15</xdr:row>
      <xdr:rowOff>35728</xdr:rowOff>
    </xdr:to>
    <xdr:grpSp>
      <xdr:nvGrpSpPr>
        <xdr:cNvPr id="46" name="Groupe 45">
          <a:extLst>
            <a:ext uri="{FF2B5EF4-FFF2-40B4-BE49-F238E27FC236}">
              <a16:creationId xmlns:a16="http://schemas.microsoft.com/office/drawing/2014/main" id="{00000000-0008-0000-0100-00002E000000}"/>
            </a:ext>
          </a:extLst>
        </xdr:cNvPr>
        <xdr:cNvGrpSpPr/>
      </xdr:nvGrpSpPr>
      <xdr:grpSpPr>
        <a:xfrm>
          <a:off x="345282" y="831498"/>
          <a:ext cx="1809750" cy="7184448"/>
          <a:chOff x="442912" y="1012031"/>
          <a:chExt cx="1809750" cy="7286625"/>
        </a:xfrm>
      </xdr:grpSpPr>
      <xdr:grpSp>
        <xdr:nvGrpSpPr>
          <xdr:cNvPr id="47" name="Groupe 46">
            <a:extLst>
              <a:ext uri="{FF2B5EF4-FFF2-40B4-BE49-F238E27FC236}">
                <a16:creationId xmlns:a16="http://schemas.microsoft.com/office/drawing/2014/main" id="{00000000-0008-0000-0100-00002F000000}"/>
              </a:ext>
            </a:extLst>
          </xdr:cNvPr>
          <xdr:cNvGrpSpPr/>
        </xdr:nvGrpSpPr>
        <xdr:grpSpPr>
          <a:xfrm>
            <a:off x="442912" y="1012031"/>
            <a:ext cx="1809750" cy="7286625"/>
            <a:chOff x="371475" y="1035844"/>
            <a:chExt cx="1809750" cy="6667500"/>
          </a:xfrm>
        </xdr:grpSpPr>
        <xdr:pic>
          <xdr:nvPicPr>
            <xdr:cNvPr id="49" name="Image 5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0" name="Rectangle à coins arrondis 49">
              <a:extLst>
                <a:ext uri="{FF2B5EF4-FFF2-40B4-BE49-F238E27FC236}">
                  <a16:creationId xmlns:a16="http://schemas.microsoft.com/office/drawing/2014/main" id="{00000000-0008-0000-0100-000032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51" name="ZoneTexte 42">
              <a:hlinkClick xmlns:r="http://schemas.openxmlformats.org/officeDocument/2006/relationships" r:id="rId4"/>
              <a:extLst>
                <a:ext uri="{FF2B5EF4-FFF2-40B4-BE49-F238E27FC236}">
                  <a16:creationId xmlns:a16="http://schemas.microsoft.com/office/drawing/2014/main" id="{00000000-0008-0000-0100-000033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52" name="Image 54">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3" name="ZoneTexte 44">
              <a:hlinkClick xmlns:r="http://schemas.openxmlformats.org/officeDocument/2006/relationships" r:id="rId6"/>
              <a:extLst>
                <a:ext uri="{FF2B5EF4-FFF2-40B4-BE49-F238E27FC236}">
                  <a16:creationId xmlns:a16="http://schemas.microsoft.com/office/drawing/2014/main" id="{00000000-0008-0000-0100-000035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54" name="ZoneTexte 45">
              <a:hlinkClick xmlns:r="http://schemas.openxmlformats.org/officeDocument/2006/relationships" r:id="rId7"/>
              <a:extLst>
                <a:ext uri="{FF2B5EF4-FFF2-40B4-BE49-F238E27FC236}">
                  <a16:creationId xmlns:a16="http://schemas.microsoft.com/office/drawing/2014/main" id="{00000000-0008-0000-0100-000036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55" name="ZoneTexte 46">
              <a:hlinkClick xmlns:r="http://schemas.openxmlformats.org/officeDocument/2006/relationships" r:id="rId8"/>
              <a:extLst>
                <a:ext uri="{FF2B5EF4-FFF2-40B4-BE49-F238E27FC236}">
                  <a16:creationId xmlns:a16="http://schemas.microsoft.com/office/drawing/2014/main" id="{00000000-0008-0000-0100-000037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56" name="ZoneTexte 47">
              <a:hlinkClick xmlns:r="http://schemas.openxmlformats.org/officeDocument/2006/relationships" r:id="rId9"/>
              <a:extLst>
                <a:ext uri="{FF2B5EF4-FFF2-40B4-BE49-F238E27FC236}">
                  <a16:creationId xmlns:a16="http://schemas.microsoft.com/office/drawing/2014/main" id="{00000000-0008-0000-0100-000038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57" name="Imag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10"/>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58" name="ZoneTexte 49">
              <a:hlinkClick xmlns:r="http://schemas.openxmlformats.org/officeDocument/2006/relationships" r:id="rId11"/>
              <a:extLst>
                <a:ext uri="{FF2B5EF4-FFF2-40B4-BE49-F238E27FC236}">
                  <a16:creationId xmlns:a16="http://schemas.microsoft.com/office/drawing/2014/main" id="{00000000-0008-0000-0100-00003A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59" name="ZoneTexte 44">
              <a:hlinkClick xmlns:r="http://schemas.openxmlformats.org/officeDocument/2006/relationships" r:id="rId12"/>
              <a:extLst>
                <a:ext uri="{FF2B5EF4-FFF2-40B4-BE49-F238E27FC236}">
                  <a16:creationId xmlns:a16="http://schemas.microsoft.com/office/drawing/2014/main" id="{00000000-0008-0000-0100-00003B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60" name="ZoneTexte 44">
              <a:hlinkClick xmlns:r="http://schemas.openxmlformats.org/officeDocument/2006/relationships" r:id="rId13"/>
              <a:extLst>
                <a:ext uri="{FF2B5EF4-FFF2-40B4-BE49-F238E27FC236}">
                  <a16:creationId xmlns:a16="http://schemas.microsoft.com/office/drawing/2014/main" id="{00000000-0008-0000-0100-00003C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48" name="Rectangle à coins arrondis 47">
            <a:hlinkClick xmlns:r="http://schemas.openxmlformats.org/officeDocument/2006/relationships" r:id="rId14"/>
            <a:extLst>
              <a:ext uri="{FF2B5EF4-FFF2-40B4-BE49-F238E27FC236}">
                <a16:creationId xmlns:a16="http://schemas.microsoft.com/office/drawing/2014/main" id="{00000000-0008-0000-0100-000030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17</xdr:col>
      <xdr:colOff>275645</xdr:colOff>
      <xdr:row>0</xdr:row>
      <xdr:rowOff>7793</xdr:rowOff>
    </xdr:from>
    <xdr:to>
      <xdr:col>18</xdr:col>
      <xdr:colOff>809630</xdr:colOff>
      <xdr:row>0</xdr:row>
      <xdr:rowOff>504368</xdr:rowOff>
    </xdr:to>
    <xdr:pic>
      <xdr:nvPicPr>
        <xdr:cNvPr id="2" name="Image 1">
          <a:extLst>
            <a:ext uri="{FF2B5EF4-FFF2-40B4-BE49-F238E27FC236}">
              <a16:creationId xmlns:a16="http://schemas.microsoft.com/office/drawing/2014/main" id="{AB8B3293-FB84-4A83-995B-2BF16A3E0EFA}"/>
            </a:ext>
          </a:extLst>
        </xdr:cNvPr>
        <xdr:cNvPicPr>
          <a:picLocks noChangeAspect="1"/>
        </xdr:cNvPicPr>
      </xdr:nvPicPr>
      <xdr:blipFill>
        <a:blip xmlns:r="http://schemas.openxmlformats.org/officeDocument/2006/relationships" r:embed="rId15"/>
        <a:stretch>
          <a:fillRect/>
        </a:stretch>
      </xdr:blipFill>
      <xdr:spPr>
        <a:xfrm>
          <a:off x="20035690" y="7793"/>
          <a:ext cx="1244031" cy="496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484043</xdr:colOff>
      <xdr:row>0</xdr:row>
      <xdr:rowOff>55418</xdr:rowOff>
    </xdr:from>
    <xdr:to>
      <xdr:col>2</xdr:col>
      <xdr:colOff>818284</xdr:colOff>
      <xdr:row>0</xdr:row>
      <xdr:rowOff>503093</xdr:rowOff>
    </xdr:to>
    <xdr:pic>
      <xdr:nvPicPr>
        <xdr:cNvPr id="453668" name="Image 19">
          <a:extLst>
            <a:ext uri="{FF2B5EF4-FFF2-40B4-BE49-F238E27FC236}">
              <a16:creationId xmlns:a16="http://schemas.microsoft.com/office/drawing/2014/main" id="{00000000-0008-0000-0200-000024EC0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3064452" y="55418"/>
          <a:ext cx="1338696"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xdr:colOff>
      <xdr:row>3</xdr:row>
      <xdr:rowOff>150019</xdr:rowOff>
    </xdr:from>
    <xdr:to>
      <xdr:col>22</xdr:col>
      <xdr:colOff>357187</xdr:colOff>
      <xdr:row>44</xdr:row>
      <xdr:rowOff>35719</xdr:rowOff>
    </xdr:to>
    <xdr:graphicFrame macro="">
      <xdr:nvGraphicFramePr>
        <xdr:cNvPr id="453669" name="Graphique 17">
          <a:extLst>
            <a:ext uri="{FF2B5EF4-FFF2-40B4-BE49-F238E27FC236}">
              <a16:creationId xmlns:a16="http://schemas.microsoft.com/office/drawing/2014/main" id="{00000000-0008-0000-0200-000025EC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347515</xdr:colOff>
      <xdr:row>86</xdr:row>
      <xdr:rowOff>231321</xdr:rowOff>
    </xdr:from>
    <xdr:to>
      <xdr:col>19</xdr:col>
      <xdr:colOff>231322</xdr:colOff>
      <xdr:row>105</xdr:row>
      <xdr:rowOff>152400</xdr:rowOff>
    </xdr:to>
    <xdr:graphicFrame macro="">
      <xdr:nvGraphicFramePr>
        <xdr:cNvPr id="453670" name="Graphique 2">
          <a:extLst>
            <a:ext uri="{FF2B5EF4-FFF2-40B4-BE49-F238E27FC236}">
              <a16:creationId xmlns:a16="http://schemas.microsoft.com/office/drawing/2014/main" id="{00000000-0008-0000-0200-000026EC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560</xdr:colOff>
      <xdr:row>1</xdr:row>
      <xdr:rowOff>45384</xdr:rowOff>
    </xdr:from>
    <xdr:to>
      <xdr:col>20</xdr:col>
      <xdr:colOff>405173</xdr:colOff>
      <xdr:row>3</xdr:row>
      <xdr:rowOff>98766</xdr:rowOff>
    </xdr:to>
    <xdr:sp macro="[0]!actualiserlesgraphiques" textlink="">
      <xdr:nvSpPr>
        <xdr:cNvPr id="6" name="Rectangle à coins arrondis 5">
          <a:extLst>
            <a:ext uri="{FF2B5EF4-FFF2-40B4-BE49-F238E27FC236}">
              <a16:creationId xmlns:a16="http://schemas.microsoft.com/office/drawing/2014/main" id="{00000000-0008-0000-0200-000006000000}"/>
            </a:ext>
          </a:extLst>
        </xdr:cNvPr>
        <xdr:cNvSpPr/>
      </xdr:nvSpPr>
      <xdr:spPr>
        <a:xfrm>
          <a:off x="13573685" y="604978"/>
          <a:ext cx="1285676" cy="553444"/>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fr-FR" sz="1050" b="0"/>
            <a:t>ACTUALISER</a:t>
          </a:r>
          <a:r>
            <a:rPr lang="fr-FR" sz="1050" b="0" baseline="0"/>
            <a:t> GRAPHIQUES</a:t>
          </a:r>
          <a:endParaRPr lang="fr-FR" sz="1050" b="0"/>
        </a:p>
      </xdr:txBody>
    </xdr:sp>
    <xdr:clientData/>
  </xdr:twoCellAnchor>
  <xdr:twoCellAnchor>
    <xdr:from>
      <xdr:col>0</xdr:col>
      <xdr:colOff>0</xdr:colOff>
      <xdr:row>46</xdr:row>
      <xdr:rowOff>169985</xdr:rowOff>
    </xdr:from>
    <xdr:to>
      <xdr:col>16</xdr:col>
      <xdr:colOff>298206</xdr:colOff>
      <xdr:row>80</xdr:row>
      <xdr:rowOff>17585</xdr:rowOff>
    </xdr:to>
    <xdr:graphicFrame macro="">
      <xdr:nvGraphicFramePr>
        <xdr:cNvPr id="453672" name="Graphique 1">
          <a:extLst>
            <a:ext uri="{FF2B5EF4-FFF2-40B4-BE49-F238E27FC236}">
              <a16:creationId xmlns:a16="http://schemas.microsoft.com/office/drawing/2014/main" id="{00000000-0008-0000-0200-000028EC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361393</xdr:colOff>
      <xdr:row>93</xdr:row>
      <xdr:rowOff>83173</xdr:rowOff>
    </xdr:from>
    <xdr:to>
      <xdr:col>4</xdr:col>
      <xdr:colOff>952501</xdr:colOff>
      <xdr:row>93</xdr:row>
      <xdr:rowOff>369047</xdr:rowOff>
    </xdr:to>
    <xdr:pic>
      <xdr:nvPicPr>
        <xdr:cNvPr id="27" name="Imag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95393" y="18475948"/>
          <a:ext cx="591108" cy="285874"/>
        </a:xfrm>
        <a:prstGeom prst="rect">
          <a:avLst/>
        </a:prstGeom>
      </xdr:spPr>
    </xdr:pic>
    <xdr:clientData/>
  </xdr:twoCellAnchor>
  <xdr:twoCellAnchor editAs="absolute">
    <xdr:from>
      <xdr:col>16</xdr:col>
      <xdr:colOff>389264</xdr:colOff>
      <xdr:row>44</xdr:row>
      <xdr:rowOff>164866</xdr:rowOff>
    </xdr:from>
    <xdr:to>
      <xdr:col>19</xdr:col>
      <xdr:colOff>431928</xdr:colOff>
      <xdr:row>47</xdr:row>
      <xdr:rowOff>132522</xdr:rowOff>
    </xdr:to>
    <xdr:sp macro="[0]!actualiserlesgraphiques" textlink="">
      <xdr:nvSpPr>
        <xdr:cNvPr id="32" name="Rectangle à coins arrondis 31">
          <a:extLst>
            <a:ext uri="{FF2B5EF4-FFF2-40B4-BE49-F238E27FC236}">
              <a16:creationId xmlns:a16="http://schemas.microsoft.com/office/drawing/2014/main" id="{00000000-0008-0000-0200-000020000000}"/>
            </a:ext>
          </a:extLst>
        </xdr:cNvPr>
        <xdr:cNvSpPr/>
      </xdr:nvSpPr>
      <xdr:spPr>
        <a:xfrm>
          <a:off x="13152764" y="8868335"/>
          <a:ext cx="1292820" cy="539156"/>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fr-FR" sz="1050" b="0"/>
            <a:t>ACTUALISER</a:t>
          </a:r>
          <a:r>
            <a:rPr lang="fr-FR" sz="1050" b="0" baseline="0"/>
            <a:t> GRAPHIQUES</a:t>
          </a:r>
          <a:endParaRPr lang="fr-FR" sz="1050" b="0"/>
        </a:p>
      </xdr:txBody>
    </xdr:sp>
    <xdr:clientData/>
  </xdr:twoCellAnchor>
  <xdr:twoCellAnchor>
    <xdr:from>
      <xdr:col>3</xdr:col>
      <xdr:colOff>390525</xdr:colOff>
      <xdr:row>84</xdr:row>
      <xdr:rowOff>66675</xdr:rowOff>
    </xdr:from>
    <xdr:to>
      <xdr:col>6</xdr:col>
      <xdr:colOff>352425</xdr:colOff>
      <xdr:row>103</xdr:row>
      <xdr:rowOff>104775</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962525" y="16325850"/>
          <a:ext cx="2933700" cy="42100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285750</xdr:colOff>
      <xdr:row>2</xdr:row>
      <xdr:rowOff>214313</xdr:rowOff>
    </xdr:from>
    <xdr:to>
      <xdr:col>0</xdr:col>
      <xdr:colOff>2095500</xdr:colOff>
      <xdr:row>41</xdr:row>
      <xdr:rowOff>119063</xdr:rowOff>
    </xdr:to>
    <xdr:grpSp>
      <xdr:nvGrpSpPr>
        <xdr:cNvPr id="28" name="Groupe 27">
          <a:extLst>
            <a:ext uri="{FF2B5EF4-FFF2-40B4-BE49-F238E27FC236}">
              <a16:creationId xmlns:a16="http://schemas.microsoft.com/office/drawing/2014/main" id="{00000000-0008-0000-0200-00001C000000}"/>
            </a:ext>
          </a:extLst>
        </xdr:cNvPr>
        <xdr:cNvGrpSpPr/>
      </xdr:nvGrpSpPr>
      <xdr:grpSpPr>
        <a:xfrm>
          <a:off x="285750" y="934749"/>
          <a:ext cx="1809750" cy="6984423"/>
          <a:chOff x="442912" y="1012031"/>
          <a:chExt cx="1809750" cy="7286625"/>
        </a:xfrm>
      </xdr:grpSpPr>
      <xdr:grpSp>
        <xdr:nvGrpSpPr>
          <xdr:cNvPr id="29" name="Groupe 28">
            <a:extLst>
              <a:ext uri="{FF2B5EF4-FFF2-40B4-BE49-F238E27FC236}">
                <a16:creationId xmlns:a16="http://schemas.microsoft.com/office/drawing/2014/main" id="{00000000-0008-0000-0200-00001D000000}"/>
              </a:ext>
            </a:extLst>
          </xdr:cNvPr>
          <xdr:cNvGrpSpPr/>
        </xdr:nvGrpSpPr>
        <xdr:grpSpPr>
          <a:xfrm>
            <a:off x="442912" y="1012031"/>
            <a:ext cx="1809750" cy="7286625"/>
            <a:chOff x="371475" y="1035844"/>
            <a:chExt cx="1809750" cy="6667500"/>
          </a:xfrm>
        </xdr:grpSpPr>
        <xdr:pic>
          <xdr:nvPicPr>
            <xdr:cNvPr id="31" name="Image 51">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3" name="Rectangle à coins arrondis 32">
              <a:extLst>
                <a:ext uri="{FF2B5EF4-FFF2-40B4-BE49-F238E27FC236}">
                  <a16:creationId xmlns:a16="http://schemas.microsoft.com/office/drawing/2014/main" id="{00000000-0008-0000-0200-000021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34" name="ZoneTexte 42">
              <a:hlinkClick xmlns:r="http://schemas.openxmlformats.org/officeDocument/2006/relationships" r:id="rId7"/>
              <a:extLst>
                <a:ext uri="{FF2B5EF4-FFF2-40B4-BE49-F238E27FC236}">
                  <a16:creationId xmlns:a16="http://schemas.microsoft.com/office/drawing/2014/main" id="{00000000-0008-0000-0200-000022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35" name="Image 5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6" name="ZoneTexte 44">
              <a:hlinkClick xmlns:r="http://schemas.openxmlformats.org/officeDocument/2006/relationships" r:id="rId9"/>
              <a:extLst>
                <a:ext uri="{FF2B5EF4-FFF2-40B4-BE49-F238E27FC236}">
                  <a16:creationId xmlns:a16="http://schemas.microsoft.com/office/drawing/2014/main" id="{00000000-0008-0000-0200-000024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37" name="ZoneTexte 45">
              <a:hlinkClick xmlns:r="http://schemas.openxmlformats.org/officeDocument/2006/relationships" r:id="rId10"/>
              <a:extLst>
                <a:ext uri="{FF2B5EF4-FFF2-40B4-BE49-F238E27FC236}">
                  <a16:creationId xmlns:a16="http://schemas.microsoft.com/office/drawing/2014/main" id="{00000000-0008-0000-0200-000025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38" name="ZoneTexte 46">
              <a:hlinkClick xmlns:r="http://schemas.openxmlformats.org/officeDocument/2006/relationships" r:id="rId11"/>
              <a:extLst>
                <a:ext uri="{FF2B5EF4-FFF2-40B4-BE49-F238E27FC236}">
                  <a16:creationId xmlns:a16="http://schemas.microsoft.com/office/drawing/2014/main" id="{00000000-0008-0000-0200-000026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39" name="ZoneTexte 47">
              <a:hlinkClick xmlns:r="http://schemas.openxmlformats.org/officeDocument/2006/relationships" r:id="rId12"/>
              <a:extLst>
                <a:ext uri="{FF2B5EF4-FFF2-40B4-BE49-F238E27FC236}">
                  <a16:creationId xmlns:a16="http://schemas.microsoft.com/office/drawing/2014/main" id="{00000000-0008-0000-0200-000027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0" name="Imag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3"/>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51" name="ZoneTexte 49">
              <a:hlinkClick xmlns:r="http://schemas.openxmlformats.org/officeDocument/2006/relationships" r:id="rId14"/>
              <a:extLst>
                <a:ext uri="{FF2B5EF4-FFF2-40B4-BE49-F238E27FC236}">
                  <a16:creationId xmlns:a16="http://schemas.microsoft.com/office/drawing/2014/main" id="{00000000-0008-0000-0200-000033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52" name="ZoneTexte 44">
              <a:hlinkClick xmlns:r="http://schemas.openxmlformats.org/officeDocument/2006/relationships" r:id="rId15"/>
              <a:extLst>
                <a:ext uri="{FF2B5EF4-FFF2-40B4-BE49-F238E27FC236}">
                  <a16:creationId xmlns:a16="http://schemas.microsoft.com/office/drawing/2014/main" id="{00000000-0008-0000-0200-000034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53" name="ZoneTexte 44">
              <a:hlinkClick xmlns:r="http://schemas.openxmlformats.org/officeDocument/2006/relationships" r:id="rId16"/>
              <a:extLst>
                <a:ext uri="{FF2B5EF4-FFF2-40B4-BE49-F238E27FC236}">
                  <a16:creationId xmlns:a16="http://schemas.microsoft.com/office/drawing/2014/main" id="{00000000-0008-0000-0200-000035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30" name="Rectangle à coins arrondis 29">
            <a:hlinkClick xmlns:r="http://schemas.openxmlformats.org/officeDocument/2006/relationships" r:id="rId17"/>
            <a:extLst>
              <a:ext uri="{FF2B5EF4-FFF2-40B4-BE49-F238E27FC236}">
                <a16:creationId xmlns:a16="http://schemas.microsoft.com/office/drawing/2014/main" id="{00000000-0008-0000-0200-00001E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19</xdr:col>
      <xdr:colOff>51954</xdr:colOff>
      <xdr:row>0</xdr:row>
      <xdr:rowOff>51955</xdr:rowOff>
    </xdr:from>
    <xdr:to>
      <xdr:col>21</xdr:col>
      <xdr:colOff>400058</xdr:colOff>
      <xdr:row>0</xdr:row>
      <xdr:rowOff>529480</xdr:rowOff>
    </xdr:to>
    <xdr:pic>
      <xdr:nvPicPr>
        <xdr:cNvPr id="2" name="Image 1">
          <a:extLst>
            <a:ext uri="{FF2B5EF4-FFF2-40B4-BE49-F238E27FC236}">
              <a16:creationId xmlns:a16="http://schemas.microsoft.com/office/drawing/2014/main" id="{E16F13FE-943D-4B84-AEE3-8E638987377B}"/>
            </a:ext>
          </a:extLst>
        </xdr:cNvPr>
        <xdr:cNvPicPr>
          <a:picLocks noChangeAspect="1"/>
        </xdr:cNvPicPr>
      </xdr:nvPicPr>
      <xdr:blipFill>
        <a:blip xmlns:r="http://schemas.openxmlformats.org/officeDocument/2006/relationships" r:embed="rId18"/>
        <a:stretch>
          <a:fillRect/>
        </a:stretch>
      </xdr:blipFill>
      <xdr:spPr>
        <a:xfrm>
          <a:off x="14720454" y="51955"/>
          <a:ext cx="1231331" cy="477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57150</xdr:colOff>
      <xdr:row>64</xdr:row>
      <xdr:rowOff>9525</xdr:rowOff>
    </xdr:from>
    <xdr:to>
      <xdr:col>12</xdr:col>
      <xdr:colOff>1066800</xdr:colOff>
      <xdr:row>91</xdr:row>
      <xdr:rowOff>28575</xdr:rowOff>
    </xdr:to>
    <xdr:graphicFrame macro="">
      <xdr:nvGraphicFramePr>
        <xdr:cNvPr id="392367" name="Graphique 3">
          <a:extLst>
            <a:ext uri="{FF2B5EF4-FFF2-40B4-BE49-F238E27FC236}">
              <a16:creationId xmlns:a16="http://schemas.microsoft.com/office/drawing/2014/main" id="{00000000-0008-0000-0300-0000AFFC0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xdr:row>
      <xdr:rowOff>22411</xdr:rowOff>
    </xdr:from>
    <xdr:to>
      <xdr:col>12</xdr:col>
      <xdr:colOff>1109382</xdr:colOff>
      <xdr:row>4</xdr:row>
      <xdr:rowOff>280145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2577353" y="1199029"/>
          <a:ext cx="11149853" cy="257734"/>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SUIVI DES CONSOMMATIONS D'ÉLECTRICITÉ</a:t>
          </a:r>
        </a:p>
      </xdr:txBody>
    </xdr:sp>
    <xdr:clientData/>
  </xdr:twoCellAnchor>
  <xdr:twoCellAnchor editAs="oneCell">
    <xdr:from>
      <xdr:col>1</xdr:col>
      <xdr:colOff>180975</xdr:colOff>
      <xdr:row>0</xdr:row>
      <xdr:rowOff>57150</xdr:rowOff>
    </xdr:from>
    <xdr:to>
      <xdr:col>1</xdr:col>
      <xdr:colOff>1511300</xdr:colOff>
      <xdr:row>0</xdr:row>
      <xdr:rowOff>501650</xdr:rowOff>
    </xdr:to>
    <xdr:pic>
      <xdr:nvPicPr>
        <xdr:cNvPr id="392370" name="Image 11">
          <a:extLst>
            <a:ext uri="{FF2B5EF4-FFF2-40B4-BE49-F238E27FC236}">
              <a16:creationId xmlns:a16="http://schemas.microsoft.com/office/drawing/2014/main" id="{00000000-0008-0000-0300-0000B2FC0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565" t="29352" r="63425" b="58974"/>
        <a:stretch>
          <a:fillRect/>
        </a:stretch>
      </xdr:blipFill>
      <xdr:spPr bwMode="auto">
        <a:xfrm>
          <a:off x="2752725" y="57150"/>
          <a:ext cx="13335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6724</xdr:colOff>
      <xdr:row>60</xdr:row>
      <xdr:rowOff>96372</xdr:rowOff>
    </xdr:from>
    <xdr:to>
      <xdr:col>13</xdr:col>
      <xdr:colOff>0</xdr:colOff>
      <xdr:row>61</xdr:row>
      <xdr:rowOff>145676</xdr:rowOff>
    </xdr:to>
    <xdr:sp macro="" textlink="">
      <xdr:nvSpPr>
        <xdr:cNvPr id="21" name="ZoneTexte 20">
          <a:extLst>
            <a:ext uri="{FF2B5EF4-FFF2-40B4-BE49-F238E27FC236}">
              <a16:creationId xmlns:a16="http://schemas.microsoft.com/office/drawing/2014/main" id="{00000000-0008-0000-0300-000015000000}"/>
            </a:ext>
          </a:extLst>
        </xdr:cNvPr>
        <xdr:cNvSpPr txBox="1"/>
      </xdr:nvSpPr>
      <xdr:spPr>
        <a:xfrm>
          <a:off x="2584077" y="7537078"/>
          <a:ext cx="11154335" cy="239804"/>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REPRÉSENTATION GRAPHIQUE</a:t>
          </a:r>
        </a:p>
      </xdr:txBody>
    </xdr:sp>
    <xdr:clientData/>
  </xdr:twoCellAnchor>
  <xdr:twoCellAnchor editAs="oneCell">
    <xdr:from>
      <xdr:col>3</xdr:col>
      <xdr:colOff>89290</xdr:colOff>
      <xdr:row>4</xdr:row>
      <xdr:rowOff>470291</xdr:rowOff>
    </xdr:from>
    <xdr:to>
      <xdr:col>3</xdr:col>
      <xdr:colOff>896469</xdr:colOff>
      <xdr:row>6</xdr:row>
      <xdr:rowOff>164913</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5255202" y="1646909"/>
          <a:ext cx="807179" cy="807179"/>
        </a:xfrm>
        <a:prstGeom prst="rect">
          <a:avLst/>
        </a:prstGeom>
      </xdr:spPr>
    </xdr:pic>
    <xdr:clientData/>
  </xdr:twoCellAnchor>
  <xdr:twoCellAnchor>
    <xdr:from>
      <xdr:col>1</xdr:col>
      <xdr:colOff>38100</xdr:colOff>
      <xdr:row>93</xdr:row>
      <xdr:rowOff>19050</xdr:rowOff>
    </xdr:from>
    <xdr:to>
      <xdr:col>12</xdr:col>
      <xdr:colOff>1047750</xdr:colOff>
      <xdr:row>120</xdr:row>
      <xdr:rowOff>38100</xdr:rowOff>
    </xdr:to>
    <xdr:graphicFrame macro="">
      <xdr:nvGraphicFramePr>
        <xdr:cNvPr id="392373" name="Graphique 21">
          <a:extLst>
            <a:ext uri="{FF2B5EF4-FFF2-40B4-BE49-F238E27FC236}">
              <a16:creationId xmlns:a16="http://schemas.microsoft.com/office/drawing/2014/main" id="{00000000-0008-0000-0300-0000B5FC0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171450</xdr:colOff>
      <xdr:row>5</xdr:row>
      <xdr:rowOff>247650</xdr:rowOff>
    </xdr:from>
    <xdr:to>
      <xdr:col>5</xdr:col>
      <xdr:colOff>711200</xdr:colOff>
      <xdr:row>6</xdr:row>
      <xdr:rowOff>120650</xdr:rowOff>
    </xdr:to>
    <xdr:pic>
      <xdr:nvPicPr>
        <xdr:cNvPr id="392375" name="Image 2">
          <a:extLst>
            <a:ext uri="{FF2B5EF4-FFF2-40B4-BE49-F238E27FC236}">
              <a16:creationId xmlns:a16="http://schemas.microsoft.com/office/drawing/2014/main" id="{00000000-0008-0000-0300-0000B7FC05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239000" y="2133600"/>
          <a:ext cx="5429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321469</xdr:colOff>
      <xdr:row>3</xdr:row>
      <xdr:rowOff>11906</xdr:rowOff>
    </xdr:from>
    <xdr:to>
      <xdr:col>0</xdr:col>
      <xdr:colOff>2131219</xdr:colOff>
      <xdr:row>33</xdr:row>
      <xdr:rowOff>0</xdr:rowOff>
    </xdr:to>
    <xdr:grpSp>
      <xdr:nvGrpSpPr>
        <xdr:cNvPr id="24" name="Groupe 23">
          <a:extLst>
            <a:ext uri="{FF2B5EF4-FFF2-40B4-BE49-F238E27FC236}">
              <a16:creationId xmlns:a16="http://schemas.microsoft.com/office/drawing/2014/main" id="{00000000-0008-0000-0300-000018000000}"/>
            </a:ext>
          </a:extLst>
        </xdr:cNvPr>
        <xdr:cNvGrpSpPr/>
      </xdr:nvGrpSpPr>
      <xdr:grpSpPr>
        <a:xfrm>
          <a:off x="321469" y="962165"/>
          <a:ext cx="1809750" cy="7016423"/>
          <a:chOff x="442912" y="1012031"/>
          <a:chExt cx="1809750" cy="7286625"/>
        </a:xfrm>
      </xdr:grpSpPr>
      <xdr:grpSp>
        <xdr:nvGrpSpPr>
          <xdr:cNvPr id="25" name="Groupe 24">
            <a:extLst>
              <a:ext uri="{FF2B5EF4-FFF2-40B4-BE49-F238E27FC236}">
                <a16:creationId xmlns:a16="http://schemas.microsoft.com/office/drawing/2014/main" id="{00000000-0008-0000-0300-000019000000}"/>
              </a:ext>
            </a:extLst>
          </xdr:cNvPr>
          <xdr:cNvGrpSpPr/>
        </xdr:nvGrpSpPr>
        <xdr:grpSpPr>
          <a:xfrm>
            <a:off x="442912" y="1012031"/>
            <a:ext cx="1809750" cy="7286625"/>
            <a:chOff x="371475" y="1035844"/>
            <a:chExt cx="1809750" cy="6667500"/>
          </a:xfrm>
        </xdr:grpSpPr>
        <xdr:pic>
          <xdr:nvPicPr>
            <xdr:cNvPr id="27" name="Image 51">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8" name="Rectangle à coins arrondis 27">
              <a:extLst>
                <a:ext uri="{FF2B5EF4-FFF2-40B4-BE49-F238E27FC236}">
                  <a16:creationId xmlns:a16="http://schemas.microsoft.com/office/drawing/2014/main" id="{00000000-0008-0000-0300-00001C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9" name="ZoneTexte 42">
              <a:hlinkClick xmlns:r="http://schemas.openxmlformats.org/officeDocument/2006/relationships" r:id="rId7"/>
              <a:extLst>
                <a:ext uri="{FF2B5EF4-FFF2-40B4-BE49-F238E27FC236}">
                  <a16:creationId xmlns:a16="http://schemas.microsoft.com/office/drawing/2014/main" id="{00000000-0008-0000-0300-00001D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30" name="Image 54">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1" name="ZoneTexte 44">
              <a:hlinkClick xmlns:r="http://schemas.openxmlformats.org/officeDocument/2006/relationships" r:id="rId9"/>
              <a:extLst>
                <a:ext uri="{FF2B5EF4-FFF2-40B4-BE49-F238E27FC236}">
                  <a16:creationId xmlns:a16="http://schemas.microsoft.com/office/drawing/2014/main" id="{00000000-0008-0000-0300-00001F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32" name="ZoneTexte 45">
              <a:hlinkClick xmlns:r="http://schemas.openxmlformats.org/officeDocument/2006/relationships" r:id="rId10"/>
              <a:extLst>
                <a:ext uri="{FF2B5EF4-FFF2-40B4-BE49-F238E27FC236}">
                  <a16:creationId xmlns:a16="http://schemas.microsoft.com/office/drawing/2014/main" id="{00000000-0008-0000-0300-000020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33" name="ZoneTexte 46">
              <a:hlinkClick xmlns:r="http://schemas.openxmlformats.org/officeDocument/2006/relationships" r:id="rId11"/>
              <a:extLst>
                <a:ext uri="{FF2B5EF4-FFF2-40B4-BE49-F238E27FC236}">
                  <a16:creationId xmlns:a16="http://schemas.microsoft.com/office/drawing/2014/main" id="{00000000-0008-0000-0300-000021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35" name="ZoneTexte 47">
              <a:hlinkClick xmlns:r="http://schemas.openxmlformats.org/officeDocument/2006/relationships" r:id="rId12"/>
              <a:extLst>
                <a:ext uri="{FF2B5EF4-FFF2-40B4-BE49-F238E27FC236}">
                  <a16:creationId xmlns:a16="http://schemas.microsoft.com/office/drawing/2014/main" id="{00000000-0008-0000-0300-000023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7" name="Image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3"/>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8" name="ZoneTexte 49">
              <a:hlinkClick xmlns:r="http://schemas.openxmlformats.org/officeDocument/2006/relationships" r:id="rId14"/>
              <a:extLst>
                <a:ext uri="{FF2B5EF4-FFF2-40B4-BE49-F238E27FC236}">
                  <a16:creationId xmlns:a16="http://schemas.microsoft.com/office/drawing/2014/main" id="{00000000-0008-0000-0300-000030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9" name="ZoneTexte 44">
              <a:hlinkClick xmlns:r="http://schemas.openxmlformats.org/officeDocument/2006/relationships" r:id="rId15"/>
              <a:extLst>
                <a:ext uri="{FF2B5EF4-FFF2-40B4-BE49-F238E27FC236}">
                  <a16:creationId xmlns:a16="http://schemas.microsoft.com/office/drawing/2014/main" id="{00000000-0008-0000-0300-000031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50" name="ZoneTexte 44">
              <a:hlinkClick xmlns:r="http://schemas.openxmlformats.org/officeDocument/2006/relationships" r:id="rId16"/>
              <a:extLst>
                <a:ext uri="{FF2B5EF4-FFF2-40B4-BE49-F238E27FC236}">
                  <a16:creationId xmlns:a16="http://schemas.microsoft.com/office/drawing/2014/main" id="{00000000-0008-0000-0300-000032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6" name="Rectangle à coins arrondis 25">
            <a:hlinkClick xmlns:r="http://schemas.openxmlformats.org/officeDocument/2006/relationships" r:id="rId17"/>
            <a:extLst>
              <a:ext uri="{FF2B5EF4-FFF2-40B4-BE49-F238E27FC236}">
                <a16:creationId xmlns:a16="http://schemas.microsoft.com/office/drawing/2014/main" id="{00000000-0008-0000-0300-00001A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11</xdr:col>
      <xdr:colOff>369795</xdr:colOff>
      <xdr:row>0</xdr:row>
      <xdr:rowOff>67235</xdr:rowOff>
    </xdr:from>
    <xdr:to>
      <xdr:col>12</xdr:col>
      <xdr:colOff>603802</xdr:colOff>
      <xdr:row>0</xdr:row>
      <xdr:rowOff>547935</xdr:rowOff>
    </xdr:to>
    <xdr:pic>
      <xdr:nvPicPr>
        <xdr:cNvPr id="3" name="Image 2">
          <a:extLst>
            <a:ext uri="{FF2B5EF4-FFF2-40B4-BE49-F238E27FC236}">
              <a16:creationId xmlns:a16="http://schemas.microsoft.com/office/drawing/2014/main" id="{7B14EDAC-E095-4064-8FD8-473A33DBE62E}"/>
            </a:ext>
          </a:extLst>
        </xdr:cNvPr>
        <xdr:cNvPicPr>
          <a:picLocks noChangeAspect="1"/>
        </xdr:cNvPicPr>
      </xdr:nvPicPr>
      <xdr:blipFill>
        <a:blip xmlns:r="http://schemas.openxmlformats.org/officeDocument/2006/relationships" r:embed="rId18"/>
        <a:stretch>
          <a:fillRect/>
        </a:stretch>
      </xdr:blipFill>
      <xdr:spPr>
        <a:xfrm>
          <a:off x="13682383" y="67235"/>
          <a:ext cx="1231331" cy="48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180975</xdr:colOff>
      <xdr:row>0</xdr:row>
      <xdr:rowOff>57150</xdr:rowOff>
    </xdr:from>
    <xdr:to>
      <xdr:col>1</xdr:col>
      <xdr:colOff>1285875</xdr:colOff>
      <xdr:row>0</xdr:row>
      <xdr:rowOff>504825</xdr:rowOff>
    </xdr:to>
    <xdr:pic>
      <xdr:nvPicPr>
        <xdr:cNvPr id="3" name="Image 6">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2838450" y="57150"/>
          <a:ext cx="11049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392907</xdr:colOff>
      <xdr:row>2</xdr:row>
      <xdr:rowOff>0</xdr:rowOff>
    </xdr:from>
    <xdr:to>
      <xdr:col>0</xdr:col>
      <xdr:colOff>2202657</xdr:colOff>
      <xdr:row>38</xdr:row>
      <xdr:rowOff>11906</xdr:rowOff>
    </xdr:to>
    <xdr:grpSp>
      <xdr:nvGrpSpPr>
        <xdr:cNvPr id="17" name="Groupe 16">
          <a:extLst>
            <a:ext uri="{FF2B5EF4-FFF2-40B4-BE49-F238E27FC236}">
              <a16:creationId xmlns:a16="http://schemas.microsoft.com/office/drawing/2014/main" id="{00000000-0008-0000-0400-000011000000}"/>
            </a:ext>
          </a:extLst>
        </xdr:cNvPr>
        <xdr:cNvGrpSpPr/>
      </xdr:nvGrpSpPr>
      <xdr:grpSpPr>
        <a:xfrm>
          <a:off x="392907" y="936356"/>
          <a:ext cx="1809750" cy="7160499"/>
          <a:chOff x="442912" y="1012031"/>
          <a:chExt cx="1809750" cy="7286625"/>
        </a:xfrm>
      </xdr:grpSpPr>
      <xdr:grpSp>
        <xdr:nvGrpSpPr>
          <xdr:cNvPr id="18" name="Groupe 17">
            <a:extLst>
              <a:ext uri="{FF2B5EF4-FFF2-40B4-BE49-F238E27FC236}">
                <a16:creationId xmlns:a16="http://schemas.microsoft.com/office/drawing/2014/main" id="{00000000-0008-0000-0400-000012000000}"/>
              </a:ext>
            </a:extLst>
          </xdr:cNvPr>
          <xdr:cNvGrpSpPr/>
        </xdr:nvGrpSpPr>
        <xdr:grpSpPr>
          <a:xfrm>
            <a:off x="442912" y="1012031"/>
            <a:ext cx="1809750" cy="7286625"/>
            <a:chOff x="371475" y="1035844"/>
            <a:chExt cx="1809750" cy="6667500"/>
          </a:xfrm>
        </xdr:grpSpPr>
        <xdr:pic>
          <xdr:nvPicPr>
            <xdr:cNvPr id="20" name="Image 51">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1" name="Rectangle à coins arrondis 20">
              <a:extLst>
                <a:ext uri="{FF2B5EF4-FFF2-40B4-BE49-F238E27FC236}">
                  <a16:creationId xmlns:a16="http://schemas.microsoft.com/office/drawing/2014/main" id="{00000000-0008-0000-0400-000015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2" name="ZoneTexte 42">
              <a:hlinkClick xmlns:r="http://schemas.openxmlformats.org/officeDocument/2006/relationships" r:id="rId3"/>
              <a:extLst>
                <a:ext uri="{FF2B5EF4-FFF2-40B4-BE49-F238E27FC236}">
                  <a16:creationId xmlns:a16="http://schemas.microsoft.com/office/drawing/2014/main" id="{00000000-0008-0000-0400-000016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23" name="Image 54">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4" name="ZoneTexte 44">
              <a:hlinkClick xmlns:r="http://schemas.openxmlformats.org/officeDocument/2006/relationships" r:id="rId5"/>
              <a:extLst>
                <a:ext uri="{FF2B5EF4-FFF2-40B4-BE49-F238E27FC236}">
                  <a16:creationId xmlns:a16="http://schemas.microsoft.com/office/drawing/2014/main" id="{00000000-0008-0000-0400-000018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25" name="ZoneTexte 45">
              <a:hlinkClick xmlns:r="http://schemas.openxmlformats.org/officeDocument/2006/relationships" r:id="rId6"/>
              <a:extLst>
                <a:ext uri="{FF2B5EF4-FFF2-40B4-BE49-F238E27FC236}">
                  <a16:creationId xmlns:a16="http://schemas.microsoft.com/office/drawing/2014/main" id="{00000000-0008-0000-0400-000019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26" name="ZoneTexte 46">
              <a:hlinkClick xmlns:r="http://schemas.openxmlformats.org/officeDocument/2006/relationships" r:id="rId7"/>
              <a:extLst>
                <a:ext uri="{FF2B5EF4-FFF2-40B4-BE49-F238E27FC236}">
                  <a16:creationId xmlns:a16="http://schemas.microsoft.com/office/drawing/2014/main" id="{00000000-0008-0000-0400-00001A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27" name="ZoneTexte 47">
              <a:hlinkClick xmlns:r="http://schemas.openxmlformats.org/officeDocument/2006/relationships" r:id="rId8"/>
              <a:extLst>
                <a:ext uri="{FF2B5EF4-FFF2-40B4-BE49-F238E27FC236}">
                  <a16:creationId xmlns:a16="http://schemas.microsoft.com/office/drawing/2014/main" id="{00000000-0008-0000-0400-00001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28" name="Imag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1" name="ZoneTexte 49">
              <a:hlinkClick xmlns:r="http://schemas.openxmlformats.org/officeDocument/2006/relationships" r:id="rId10"/>
              <a:extLst>
                <a:ext uri="{FF2B5EF4-FFF2-40B4-BE49-F238E27FC236}">
                  <a16:creationId xmlns:a16="http://schemas.microsoft.com/office/drawing/2014/main" id="{00000000-0008-0000-0400-000029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2" name="ZoneTexte 44">
              <a:hlinkClick xmlns:r="http://schemas.openxmlformats.org/officeDocument/2006/relationships" r:id="rId11"/>
              <a:extLst>
                <a:ext uri="{FF2B5EF4-FFF2-40B4-BE49-F238E27FC236}">
                  <a16:creationId xmlns:a16="http://schemas.microsoft.com/office/drawing/2014/main" id="{00000000-0008-0000-0400-00002A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3" name="ZoneTexte 44">
              <a:hlinkClick xmlns:r="http://schemas.openxmlformats.org/officeDocument/2006/relationships" r:id="rId12"/>
              <a:extLst>
                <a:ext uri="{FF2B5EF4-FFF2-40B4-BE49-F238E27FC236}">
                  <a16:creationId xmlns:a16="http://schemas.microsoft.com/office/drawing/2014/main" id="{00000000-0008-0000-0400-00002B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19" name="Rectangle à coins arrondis 18">
            <a:hlinkClick xmlns:r="http://schemas.openxmlformats.org/officeDocument/2006/relationships" r:id="rId13"/>
            <a:extLst>
              <a:ext uri="{FF2B5EF4-FFF2-40B4-BE49-F238E27FC236}">
                <a16:creationId xmlns:a16="http://schemas.microsoft.com/office/drawing/2014/main" id="{00000000-0008-0000-0400-000013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10</xdr:col>
      <xdr:colOff>108857</xdr:colOff>
      <xdr:row>0</xdr:row>
      <xdr:rowOff>68035</xdr:rowOff>
    </xdr:from>
    <xdr:to>
      <xdr:col>10</xdr:col>
      <xdr:colOff>1340188</xdr:colOff>
      <xdr:row>0</xdr:row>
      <xdr:rowOff>545560</xdr:rowOff>
    </xdr:to>
    <xdr:pic>
      <xdr:nvPicPr>
        <xdr:cNvPr id="4" name="Image 3">
          <a:extLst>
            <a:ext uri="{FF2B5EF4-FFF2-40B4-BE49-F238E27FC236}">
              <a16:creationId xmlns:a16="http://schemas.microsoft.com/office/drawing/2014/main" id="{1F89609B-4257-4F43-B04F-EDCEA23186D4}"/>
            </a:ext>
          </a:extLst>
        </xdr:cNvPr>
        <xdr:cNvPicPr>
          <a:picLocks noChangeAspect="1"/>
        </xdr:cNvPicPr>
      </xdr:nvPicPr>
      <xdr:blipFill>
        <a:blip xmlns:r="http://schemas.openxmlformats.org/officeDocument/2006/relationships" r:embed="rId14"/>
        <a:stretch>
          <a:fillRect/>
        </a:stretch>
      </xdr:blipFill>
      <xdr:spPr>
        <a:xfrm>
          <a:off x="14165036" y="68035"/>
          <a:ext cx="1231331" cy="4775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33617</xdr:rowOff>
    </xdr:from>
    <xdr:to>
      <xdr:col>13</xdr:col>
      <xdr:colOff>11206</xdr:colOff>
      <xdr:row>4</xdr:row>
      <xdr:rowOff>123265</xdr:rowOff>
    </xdr:to>
    <xdr:sp macro="" textlink="">
      <xdr:nvSpPr>
        <xdr:cNvPr id="5" name="ZoneTexte 4">
          <a:extLst>
            <a:ext uri="{FF2B5EF4-FFF2-40B4-BE49-F238E27FC236}">
              <a16:creationId xmlns:a16="http://schemas.microsoft.com/office/drawing/2014/main" id="{00000000-0008-0000-0500-000005000000}"/>
            </a:ext>
          </a:extLst>
        </xdr:cNvPr>
        <xdr:cNvSpPr txBox="1"/>
      </xdr:nvSpPr>
      <xdr:spPr>
        <a:xfrm>
          <a:off x="2577353" y="1221441"/>
          <a:ext cx="10802471"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SUIVI  DES CONSOMMATIONS D'EAU</a:t>
          </a:r>
        </a:p>
      </xdr:txBody>
    </xdr:sp>
    <xdr:clientData/>
  </xdr:twoCellAnchor>
  <xdr:twoCellAnchor>
    <xdr:from>
      <xdr:col>1</xdr:col>
      <xdr:colOff>66675</xdr:colOff>
      <xdr:row>124</xdr:row>
      <xdr:rowOff>28575</xdr:rowOff>
    </xdr:from>
    <xdr:to>
      <xdr:col>13</xdr:col>
      <xdr:colOff>0</xdr:colOff>
      <xdr:row>151</xdr:row>
      <xdr:rowOff>76200</xdr:rowOff>
    </xdr:to>
    <xdr:graphicFrame macro="">
      <xdr:nvGraphicFramePr>
        <xdr:cNvPr id="450609" name="Graphique 3">
          <a:extLst>
            <a:ext uri="{FF2B5EF4-FFF2-40B4-BE49-F238E27FC236}">
              <a16:creationId xmlns:a16="http://schemas.microsoft.com/office/drawing/2014/main" id="{00000000-0008-0000-0500-000031E0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95250</xdr:colOff>
      <xdr:row>0</xdr:row>
      <xdr:rowOff>19050</xdr:rowOff>
    </xdr:from>
    <xdr:to>
      <xdr:col>1</xdr:col>
      <xdr:colOff>1209675</xdr:colOff>
      <xdr:row>0</xdr:row>
      <xdr:rowOff>476250</xdr:rowOff>
    </xdr:to>
    <xdr:pic>
      <xdr:nvPicPr>
        <xdr:cNvPr id="450611" name="Image 8">
          <a:extLst>
            <a:ext uri="{FF2B5EF4-FFF2-40B4-BE49-F238E27FC236}">
              <a16:creationId xmlns:a16="http://schemas.microsoft.com/office/drawing/2014/main" id="{00000000-0008-0000-0500-000033E006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565" t="29352" r="63425" b="58974"/>
        <a:stretch>
          <a:fillRect/>
        </a:stretch>
      </xdr:blipFill>
      <xdr:spPr bwMode="auto">
        <a:xfrm>
          <a:off x="2676525" y="19050"/>
          <a:ext cx="111442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2582022</xdr:colOff>
      <xdr:row>121</xdr:row>
      <xdr:rowOff>28015</xdr:rowOff>
    </xdr:from>
    <xdr:to>
      <xdr:col>13</xdr:col>
      <xdr:colOff>15875</xdr:colOff>
      <xdr:row>122</xdr:row>
      <xdr:rowOff>117663</xdr:rowOff>
    </xdr:to>
    <xdr:sp macro="" textlink="">
      <xdr:nvSpPr>
        <xdr:cNvPr id="10" name="ZoneTexte 9">
          <a:extLst>
            <a:ext uri="{FF2B5EF4-FFF2-40B4-BE49-F238E27FC236}">
              <a16:creationId xmlns:a16="http://schemas.microsoft.com/office/drawing/2014/main" id="{00000000-0008-0000-0500-00000A000000}"/>
            </a:ext>
          </a:extLst>
        </xdr:cNvPr>
        <xdr:cNvSpPr txBox="1"/>
      </xdr:nvSpPr>
      <xdr:spPr>
        <a:xfrm>
          <a:off x="2582022" y="6552640"/>
          <a:ext cx="10848228"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REPRÉSENTATION GRAPHIQUE</a:t>
          </a:r>
        </a:p>
      </xdr:txBody>
    </xdr:sp>
    <xdr:clientData/>
  </xdr:twoCellAnchor>
  <xdr:twoCellAnchor>
    <xdr:from>
      <xdr:col>1</xdr:col>
      <xdr:colOff>47625</xdr:colOff>
      <xdr:row>153</xdr:row>
      <xdr:rowOff>38100</xdr:rowOff>
    </xdr:from>
    <xdr:to>
      <xdr:col>12</xdr:col>
      <xdr:colOff>1047750</xdr:colOff>
      <xdr:row>180</xdr:row>
      <xdr:rowOff>0</xdr:rowOff>
    </xdr:to>
    <xdr:graphicFrame macro="">
      <xdr:nvGraphicFramePr>
        <xdr:cNvPr id="450613" name="Graphique 10">
          <a:extLst>
            <a:ext uri="{FF2B5EF4-FFF2-40B4-BE49-F238E27FC236}">
              <a16:creationId xmlns:a16="http://schemas.microsoft.com/office/drawing/2014/main" id="{00000000-0008-0000-0500-000035E0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345281</xdr:colOff>
      <xdr:row>2</xdr:row>
      <xdr:rowOff>130968</xdr:rowOff>
    </xdr:from>
    <xdr:to>
      <xdr:col>0</xdr:col>
      <xdr:colOff>2155031</xdr:colOff>
      <xdr:row>32</xdr:row>
      <xdr:rowOff>35718</xdr:rowOff>
    </xdr:to>
    <xdr:grpSp>
      <xdr:nvGrpSpPr>
        <xdr:cNvPr id="22" name="Groupe 21">
          <a:extLst>
            <a:ext uri="{FF2B5EF4-FFF2-40B4-BE49-F238E27FC236}">
              <a16:creationId xmlns:a16="http://schemas.microsoft.com/office/drawing/2014/main" id="{00000000-0008-0000-0500-000016000000}"/>
            </a:ext>
          </a:extLst>
        </xdr:cNvPr>
        <xdr:cNvGrpSpPr/>
      </xdr:nvGrpSpPr>
      <xdr:grpSpPr>
        <a:xfrm>
          <a:off x="345281" y="953928"/>
          <a:ext cx="1809750" cy="7082790"/>
          <a:chOff x="442912" y="1012031"/>
          <a:chExt cx="1809750" cy="7286625"/>
        </a:xfrm>
      </xdr:grpSpPr>
      <xdr:grpSp>
        <xdr:nvGrpSpPr>
          <xdr:cNvPr id="23" name="Groupe 22">
            <a:extLst>
              <a:ext uri="{FF2B5EF4-FFF2-40B4-BE49-F238E27FC236}">
                <a16:creationId xmlns:a16="http://schemas.microsoft.com/office/drawing/2014/main" id="{00000000-0008-0000-0500-000017000000}"/>
              </a:ext>
            </a:extLst>
          </xdr:cNvPr>
          <xdr:cNvGrpSpPr/>
        </xdr:nvGrpSpPr>
        <xdr:grpSpPr>
          <a:xfrm>
            <a:off x="442912" y="1012031"/>
            <a:ext cx="1809750" cy="7286625"/>
            <a:chOff x="371475" y="1035844"/>
            <a:chExt cx="1809750" cy="6667500"/>
          </a:xfrm>
        </xdr:grpSpPr>
        <xdr:pic>
          <xdr:nvPicPr>
            <xdr:cNvPr id="25" name="Image 51">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6" name="Rectangle à coins arrondis 25">
              <a:extLst>
                <a:ext uri="{FF2B5EF4-FFF2-40B4-BE49-F238E27FC236}">
                  <a16:creationId xmlns:a16="http://schemas.microsoft.com/office/drawing/2014/main" id="{00000000-0008-0000-0500-00001A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7" name="ZoneTexte 42">
              <a:hlinkClick xmlns:r="http://schemas.openxmlformats.org/officeDocument/2006/relationships" r:id="rId5"/>
              <a:extLst>
                <a:ext uri="{FF2B5EF4-FFF2-40B4-BE49-F238E27FC236}">
                  <a16:creationId xmlns:a16="http://schemas.microsoft.com/office/drawing/2014/main" id="{00000000-0008-0000-0500-00001B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28" name="Image 54">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9" name="ZoneTexte 44">
              <a:hlinkClick xmlns:r="http://schemas.openxmlformats.org/officeDocument/2006/relationships" r:id="rId7"/>
              <a:extLst>
                <a:ext uri="{FF2B5EF4-FFF2-40B4-BE49-F238E27FC236}">
                  <a16:creationId xmlns:a16="http://schemas.microsoft.com/office/drawing/2014/main" id="{00000000-0008-0000-0500-00001D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30" name="ZoneTexte 45">
              <a:hlinkClick xmlns:r="http://schemas.openxmlformats.org/officeDocument/2006/relationships" r:id="rId8"/>
              <a:extLst>
                <a:ext uri="{FF2B5EF4-FFF2-40B4-BE49-F238E27FC236}">
                  <a16:creationId xmlns:a16="http://schemas.microsoft.com/office/drawing/2014/main" id="{00000000-0008-0000-0500-00001E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31" name="ZoneTexte 46">
              <a:hlinkClick xmlns:r="http://schemas.openxmlformats.org/officeDocument/2006/relationships" r:id="rId9"/>
              <a:extLst>
                <a:ext uri="{FF2B5EF4-FFF2-40B4-BE49-F238E27FC236}">
                  <a16:creationId xmlns:a16="http://schemas.microsoft.com/office/drawing/2014/main" id="{00000000-0008-0000-0500-00001F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32" name="ZoneTexte 47">
              <a:hlinkClick xmlns:r="http://schemas.openxmlformats.org/officeDocument/2006/relationships" r:id="rId10"/>
              <a:extLst>
                <a:ext uri="{FF2B5EF4-FFF2-40B4-BE49-F238E27FC236}">
                  <a16:creationId xmlns:a16="http://schemas.microsoft.com/office/drawing/2014/main" id="{00000000-0008-0000-0500-000020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5" name="Imag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1"/>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6" name="ZoneTexte 49">
              <a:hlinkClick xmlns:r="http://schemas.openxmlformats.org/officeDocument/2006/relationships" r:id="rId12"/>
              <a:extLst>
                <a:ext uri="{FF2B5EF4-FFF2-40B4-BE49-F238E27FC236}">
                  <a16:creationId xmlns:a16="http://schemas.microsoft.com/office/drawing/2014/main" id="{00000000-0008-0000-0500-00002E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7" name="ZoneTexte 44">
              <a:hlinkClick xmlns:r="http://schemas.openxmlformats.org/officeDocument/2006/relationships" r:id="rId13"/>
              <a:extLst>
                <a:ext uri="{FF2B5EF4-FFF2-40B4-BE49-F238E27FC236}">
                  <a16:creationId xmlns:a16="http://schemas.microsoft.com/office/drawing/2014/main" id="{00000000-0008-0000-0500-00002F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8" name="ZoneTexte 44">
              <a:hlinkClick xmlns:r="http://schemas.openxmlformats.org/officeDocument/2006/relationships" r:id="rId14"/>
              <a:extLst>
                <a:ext uri="{FF2B5EF4-FFF2-40B4-BE49-F238E27FC236}">
                  <a16:creationId xmlns:a16="http://schemas.microsoft.com/office/drawing/2014/main" id="{00000000-0008-0000-0500-000030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4" name="Rectangle à coins arrondis 23">
            <a:hlinkClick xmlns:r="http://schemas.openxmlformats.org/officeDocument/2006/relationships" r:id="rId15"/>
            <a:extLst>
              <a:ext uri="{FF2B5EF4-FFF2-40B4-BE49-F238E27FC236}">
                <a16:creationId xmlns:a16="http://schemas.microsoft.com/office/drawing/2014/main" id="{00000000-0008-0000-0500-000018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11</xdr:col>
      <xdr:colOff>485775</xdr:colOff>
      <xdr:row>0</xdr:row>
      <xdr:rowOff>47625</xdr:rowOff>
    </xdr:from>
    <xdr:to>
      <xdr:col>12</xdr:col>
      <xdr:colOff>580456</xdr:colOff>
      <xdr:row>0</xdr:row>
      <xdr:rowOff>525150</xdr:rowOff>
    </xdr:to>
    <xdr:pic>
      <xdr:nvPicPr>
        <xdr:cNvPr id="2" name="Image 1">
          <a:extLst>
            <a:ext uri="{FF2B5EF4-FFF2-40B4-BE49-F238E27FC236}">
              <a16:creationId xmlns:a16="http://schemas.microsoft.com/office/drawing/2014/main" id="{8B4DB462-7DF0-4F95-8A42-C625ADD4FFDC}"/>
            </a:ext>
          </a:extLst>
        </xdr:cNvPr>
        <xdr:cNvPicPr>
          <a:picLocks noChangeAspect="1"/>
        </xdr:cNvPicPr>
      </xdr:nvPicPr>
      <xdr:blipFill>
        <a:blip xmlns:r="http://schemas.openxmlformats.org/officeDocument/2006/relationships" r:embed="rId16"/>
        <a:stretch>
          <a:fillRect/>
        </a:stretch>
      </xdr:blipFill>
      <xdr:spPr>
        <a:xfrm>
          <a:off x="12658725" y="47625"/>
          <a:ext cx="1228156" cy="4775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142875</xdr:colOff>
      <xdr:row>0</xdr:row>
      <xdr:rowOff>57150</xdr:rowOff>
    </xdr:from>
    <xdr:to>
      <xdr:col>1</xdr:col>
      <xdr:colOff>1247775</xdr:colOff>
      <xdr:row>0</xdr:row>
      <xdr:rowOff>504825</xdr:rowOff>
    </xdr:to>
    <xdr:pic>
      <xdr:nvPicPr>
        <xdr:cNvPr id="452659" name="Image 6">
          <a:extLst>
            <a:ext uri="{FF2B5EF4-FFF2-40B4-BE49-F238E27FC236}">
              <a16:creationId xmlns:a16="http://schemas.microsoft.com/office/drawing/2014/main" id="{00000000-0008-0000-0600-000033E80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2705100" y="57150"/>
          <a:ext cx="11049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22413</xdr:colOff>
      <xdr:row>4</xdr:row>
      <xdr:rowOff>89646</xdr:rowOff>
    </xdr:from>
    <xdr:to>
      <xdr:col>9</xdr:col>
      <xdr:colOff>56031</xdr:colOff>
      <xdr:row>5</xdr:row>
      <xdr:rowOff>145676</xdr:rowOff>
    </xdr:to>
    <xdr:sp macro="" textlink="">
      <xdr:nvSpPr>
        <xdr:cNvPr id="16" name="ZoneTexte 15">
          <a:extLst>
            <a:ext uri="{FF2B5EF4-FFF2-40B4-BE49-F238E27FC236}">
              <a16:creationId xmlns:a16="http://schemas.microsoft.com/office/drawing/2014/main" id="{00000000-0008-0000-0600-000010000000}"/>
            </a:ext>
          </a:extLst>
        </xdr:cNvPr>
        <xdr:cNvSpPr txBox="1"/>
      </xdr:nvSpPr>
      <xdr:spPr>
        <a:xfrm>
          <a:off x="2588560" y="1221440"/>
          <a:ext cx="10488706"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JOURNAL</a:t>
          </a:r>
          <a:r>
            <a:rPr lang="fr-FR" sz="1200" b="1" baseline="0">
              <a:solidFill>
                <a:schemeClr val="bg1"/>
              </a:solidFill>
            </a:rPr>
            <a:t> DES ÉVÈNEMENTS</a:t>
          </a:r>
          <a:endParaRPr lang="fr-FR" sz="1200" b="1">
            <a:solidFill>
              <a:schemeClr val="bg1"/>
            </a:solidFill>
          </a:endParaRPr>
        </a:p>
      </xdr:txBody>
    </xdr:sp>
    <xdr:clientData/>
  </xdr:twoCellAnchor>
  <xdr:twoCellAnchor>
    <xdr:from>
      <xdr:col>1</xdr:col>
      <xdr:colOff>0</xdr:colOff>
      <xdr:row>26</xdr:row>
      <xdr:rowOff>78440</xdr:rowOff>
    </xdr:from>
    <xdr:to>
      <xdr:col>9</xdr:col>
      <xdr:colOff>33618</xdr:colOff>
      <xdr:row>27</xdr:row>
      <xdr:rowOff>156882</xdr:rowOff>
    </xdr:to>
    <xdr:sp macro="" textlink="">
      <xdr:nvSpPr>
        <xdr:cNvPr id="38" name="ZoneTexte 37">
          <a:extLst>
            <a:ext uri="{FF2B5EF4-FFF2-40B4-BE49-F238E27FC236}">
              <a16:creationId xmlns:a16="http://schemas.microsoft.com/office/drawing/2014/main" id="{00000000-0008-0000-0600-000026000000}"/>
            </a:ext>
          </a:extLst>
        </xdr:cNvPr>
        <xdr:cNvSpPr txBox="1"/>
      </xdr:nvSpPr>
      <xdr:spPr>
        <a:xfrm>
          <a:off x="2566147" y="6992469"/>
          <a:ext cx="10488706"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REGISTRE DES PLAINTES</a:t>
          </a:r>
        </a:p>
      </xdr:txBody>
    </xdr:sp>
    <xdr:clientData/>
  </xdr:twoCellAnchor>
  <xdr:twoCellAnchor>
    <xdr:from>
      <xdr:col>0</xdr:col>
      <xdr:colOff>309562</xdr:colOff>
      <xdr:row>4</xdr:row>
      <xdr:rowOff>11906</xdr:rowOff>
    </xdr:from>
    <xdr:to>
      <xdr:col>0</xdr:col>
      <xdr:colOff>2119312</xdr:colOff>
      <xdr:row>36</xdr:row>
      <xdr:rowOff>119062</xdr:rowOff>
    </xdr:to>
    <xdr:grpSp>
      <xdr:nvGrpSpPr>
        <xdr:cNvPr id="19" name="Groupe 18">
          <a:extLst>
            <a:ext uri="{FF2B5EF4-FFF2-40B4-BE49-F238E27FC236}">
              <a16:creationId xmlns:a16="http://schemas.microsoft.com/office/drawing/2014/main" id="{00000000-0008-0000-0600-000013000000}"/>
            </a:ext>
          </a:extLst>
        </xdr:cNvPr>
        <xdr:cNvGrpSpPr/>
      </xdr:nvGrpSpPr>
      <xdr:grpSpPr>
        <a:xfrm>
          <a:off x="309562" y="1116806"/>
          <a:ext cx="1809750" cy="7087076"/>
          <a:chOff x="442912" y="1012031"/>
          <a:chExt cx="1809750" cy="7286625"/>
        </a:xfrm>
      </xdr:grpSpPr>
      <xdr:grpSp>
        <xdr:nvGrpSpPr>
          <xdr:cNvPr id="20" name="Groupe 19">
            <a:extLst>
              <a:ext uri="{FF2B5EF4-FFF2-40B4-BE49-F238E27FC236}">
                <a16:creationId xmlns:a16="http://schemas.microsoft.com/office/drawing/2014/main" id="{00000000-0008-0000-0600-000014000000}"/>
              </a:ext>
            </a:extLst>
          </xdr:cNvPr>
          <xdr:cNvGrpSpPr/>
        </xdr:nvGrpSpPr>
        <xdr:grpSpPr>
          <a:xfrm>
            <a:off x="442912" y="1012031"/>
            <a:ext cx="1809750" cy="7286625"/>
            <a:chOff x="371475" y="1035844"/>
            <a:chExt cx="1809750" cy="6667500"/>
          </a:xfrm>
        </xdr:grpSpPr>
        <xdr:pic>
          <xdr:nvPicPr>
            <xdr:cNvPr id="22" name="Image 5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3" name="Rectangle à coins arrondis 22">
              <a:extLst>
                <a:ext uri="{FF2B5EF4-FFF2-40B4-BE49-F238E27FC236}">
                  <a16:creationId xmlns:a16="http://schemas.microsoft.com/office/drawing/2014/main" id="{00000000-0008-0000-0600-000017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4" name="ZoneTexte 42">
              <a:hlinkClick xmlns:r="http://schemas.openxmlformats.org/officeDocument/2006/relationships" r:id="rId3"/>
              <a:extLst>
                <a:ext uri="{FF2B5EF4-FFF2-40B4-BE49-F238E27FC236}">
                  <a16:creationId xmlns:a16="http://schemas.microsoft.com/office/drawing/2014/main" id="{00000000-0008-0000-0600-000018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25" name="Image 5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6" name="ZoneTexte 44">
              <a:hlinkClick xmlns:r="http://schemas.openxmlformats.org/officeDocument/2006/relationships" r:id="rId5"/>
              <a:extLst>
                <a:ext uri="{FF2B5EF4-FFF2-40B4-BE49-F238E27FC236}">
                  <a16:creationId xmlns:a16="http://schemas.microsoft.com/office/drawing/2014/main" id="{00000000-0008-0000-0600-00001A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27" name="ZoneTexte 45">
              <a:hlinkClick xmlns:r="http://schemas.openxmlformats.org/officeDocument/2006/relationships" r:id="rId6"/>
              <a:extLst>
                <a:ext uri="{FF2B5EF4-FFF2-40B4-BE49-F238E27FC236}">
                  <a16:creationId xmlns:a16="http://schemas.microsoft.com/office/drawing/2014/main" id="{00000000-0008-0000-0600-00001B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28" name="ZoneTexte 46">
              <a:hlinkClick xmlns:r="http://schemas.openxmlformats.org/officeDocument/2006/relationships" r:id="rId7"/>
              <a:extLst>
                <a:ext uri="{FF2B5EF4-FFF2-40B4-BE49-F238E27FC236}">
                  <a16:creationId xmlns:a16="http://schemas.microsoft.com/office/drawing/2014/main" id="{00000000-0008-0000-0600-00001C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43" name="ZoneTexte 47">
              <a:hlinkClick xmlns:r="http://schemas.openxmlformats.org/officeDocument/2006/relationships" r:id="rId8"/>
              <a:extLst>
                <a:ext uri="{FF2B5EF4-FFF2-40B4-BE49-F238E27FC236}">
                  <a16:creationId xmlns:a16="http://schemas.microsoft.com/office/drawing/2014/main" id="{00000000-0008-0000-0600-00002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4" name="Image 43">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9"/>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5" name="ZoneTexte 49">
              <a:hlinkClick xmlns:r="http://schemas.openxmlformats.org/officeDocument/2006/relationships" r:id="rId10"/>
              <a:extLst>
                <a:ext uri="{FF2B5EF4-FFF2-40B4-BE49-F238E27FC236}">
                  <a16:creationId xmlns:a16="http://schemas.microsoft.com/office/drawing/2014/main" id="{00000000-0008-0000-0600-00002D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6" name="ZoneTexte 44">
              <a:hlinkClick xmlns:r="http://schemas.openxmlformats.org/officeDocument/2006/relationships" r:id="rId11"/>
              <a:extLst>
                <a:ext uri="{FF2B5EF4-FFF2-40B4-BE49-F238E27FC236}">
                  <a16:creationId xmlns:a16="http://schemas.microsoft.com/office/drawing/2014/main" id="{00000000-0008-0000-0600-00002E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7" name="ZoneTexte 44">
              <a:hlinkClick xmlns:r="http://schemas.openxmlformats.org/officeDocument/2006/relationships" r:id="rId12"/>
              <a:extLst>
                <a:ext uri="{FF2B5EF4-FFF2-40B4-BE49-F238E27FC236}">
                  <a16:creationId xmlns:a16="http://schemas.microsoft.com/office/drawing/2014/main" id="{00000000-0008-0000-0600-00002F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1" name="Rectangle à coins arrondis 20">
            <a:hlinkClick xmlns:r="http://schemas.openxmlformats.org/officeDocument/2006/relationships" r:id="rId13"/>
            <a:extLst>
              <a:ext uri="{FF2B5EF4-FFF2-40B4-BE49-F238E27FC236}">
                <a16:creationId xmlns:a16="http://schemas.microsoft.com/office/drawing/2014/main" id="{00000000-0008-0000-0600-000015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8</xdr:col>
      <xdr:colOff>114300</xdr:colOff>
      <xdr:row>0</xdr:row>
      <xdr:rowOff>47625</xdr:rowOff>
    </xdr:from>
    <xdr:to>
      <xdr:col>8</xdr:col>
      <xdr:colOff>1345631</xdr:colOff>
      <xdr:row>0</xdr:row>
      <xdr:rowOff>525150</xdr:rowOff>
    </xdr:to>
    <xdr:pic>
      <xdr:nvPicPr>
        <xdr:cNvPr id="2" name="Image 1">
          <a:extLst>
            <a:ext uri="{FF2B5EF4-FFF2-40B4-BE49-F238E27FC236}">
              <a16:creationId xmlns:a16="http://schemas.microsoft.com/office/drawing/2014/main" id="{99ECBC32-B47C-49D1-BDCB-64FEA2A13387}"/>
            </a:ext>
          </a:extLst>
        </xdr:cNvPr>
        <xdr:cNvPicPr>
          <a:picLocks noChangeAspect="1"/>
        </xdr:cNvPicPr>
      </xdr:nvPicPr>
      <xdr:blipFill>
        <a:blip xmlns:r="http://schemas.openxmlformats.org/officeDocument/2006/relationships" r:embed="rId14"/>
        <a:stretch>
          <a:fillRect/>
        </a:stretch>
      </xdr:blipFill>
      <xdr:spPr>
        <a:xfrm>
          <a:off x="12696825" y="47625"/>
          <a:ext cx="1231331" cy="4775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59533</xdr:colOff>
      <xdr:row>0</xdr:row>
      <xdr:rowOff>57149</xdr:rowOff>
    </xdr:from>
    <xdr:to>
      <xdr:col>1</xdr:col>
      <xdr:colOff>1286728</xdr:colOff>
      <xdr:row>0</xdr:row>
      <xdr:rowOff>476250</xdr:rowOff>
    </xdr:to>
    <xdr:pic>
      <xdr:nvPicPr>
        <xdr:cNvPr id="3" name="Image 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2619377" y="57149"/>
          <a:ext cx="1227195" cy="4191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2510116</xdr:colOff>
      <xdr:row>11</xdr:row>
      <xdr:rowOff>73959</xdr:rowOff>
    </xdr:from>
    <xdr:to>
      <xdr:col>27</xdr:col>
      <xdr:colOff>403412</xdr:colOff>
      <xdr:row>12</xdr:row>
      <xdr:rowOff>3339353</xdr:rowOff>
    </xdr:to>
    <xdr:graphicFrame macro="">
      <xdr:nvGraphicFramePr>
        <xdr:cNvPr id="4" name="Graphique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100852</xdr:colOff>
      <xdr:row>0</xdr:row>
      <xdr:rowOff>57149</xdr:rowOff>
    </xdr:from>
    <xdr:to>
      <xdr:col>3</xdr:col>
      <xdr:colOff>515470</xdr:colOff>
      <xdr:row>0</xdr:row>
      <xdr:rowOff>541242</xdr:rowOff>
    </xdr:to>
    <xdr:pic>
      <xdr:nvPicPr>
        <xdr:cNvPr id="18" name="il_fi" descr="http://www.begreen-engineering.com/userfiles/Images/Puces/LogoBreeam.jpg">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034117" y="57149"/>
          <a:ext cx="1210235" cy="4840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333375</xdr:colOff>
      <xdr:row>3</xdr:row>
      <xdr:rowOff>142874</xdr:rowOff>
    </xdr:from>
    <xdr:to>
      <xdr:col>0</xdr:col>
      <xdr:colOff>2143125</xdr:colOff>
      <xdr:row>14</xdr:row>
      <xdr:rowOff>11905</xdr:rowOff>
    </xdr:to>
    <xdr:grpSp>
      <xdr:nvGrpSpPr>
        <xdr:cNvPr id="33" name="Groupe 32">
          <a:extLst>
            <a:ext uri="{FF2B5EF4-FFF2-40B4-BE49-F238E27FC236}">
              <a16:creationId xmlns:a16="http://schemas.microsoft.com/office/drawing/2014/main" id="{00000000-0008-0000-0700-000021000000}"/>
            </a:ext>
          </a:extLst>
        </xdr:cNvPr>
        <xdr:cNvGrpSpPr/>
      </xdr:nvGrpSpPr>
      <xdr:grpSpPr>
        <a:xfrm>
          <a:off x="333375" y="1068160"/>
          <a:ext cx="1809750" cy="7282202"/>
          <a:chOff x="442912" y="1012031"/>
          <a:chExt cx="1809750" cy="7286625"/>
        </a:xfrm>
      </xdr:grpSpPr>
      <xdr:grpSp>
        <xdr:nvGrpSpPr>
          <xdr:cNvPr id="34" name="Groupe 33">
            <a:extLst>
              <a:ext uri="{FF2B5EF4-FFF2-40B4-BE49-F238E27FC236}">
                <a16:creationId xmlns:a16="http://schemas.microsoft.com/office/drawing/2014/main" id="{00000000-0008-0000-0700-000022000000}"/>
              </a:ext>
            </a:extLst>
          </xdr:cNvPr>
          <xdr:cNvGrpSpPr/>
        </xdr:nvGrpSpPr>
        <xdr:grpSpPr>
          <a:xfrm>
            <a:off x="442912" y="1012031"/>
            <a:ext cx="1809750" cy="7286625"/>
            <a:chOff x="371475" y="1035844"/>
            <a:chExt cx="1809750" cy="6667500"/>
          </a:xfrm>
        </xdr:grpSpPr>
        <xdr:pic>
          <xdr:nvPicPr>
            <xdr:cNvPr id="36" name="Image 51">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7" name="Rectangle à coins arrondis 36">
              <a:extLst>
                <a:ext uri="{FF2B5EF4-FFF2-40B4-BE49-F238E27FC236}">
                  <a16:creationId xmlns:a16="http://schemas.microsoft.com/office/drawing/2014/main" id="{00000000-0008-0000-0700-000025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38" name="ZoneTexte 42">
              <a:hlinkClick xmlns:r="http://schemas.openxmlformats.org/officeDocument/2006/relationships" r:id="rId5"/>
              <a:extLst>
                <a:ext uri="{FF2B5EF4-FFF2-40B4-BE49-F238E27FC236}">
                  <a16:creationId xmlns:a16="http://schemas.microsoft.com/office/drawing/2014/main" id="{00000000-0008-0000-0700-000026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39" name="Image 54">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0" name="ZoneTexte 44">
              <a:hlinkClick xmlns:r="http://schemas.openxmlformats.org/officeDocument/2006/relationships" r:id="rId7"/>
              <a:extLst>
                <a:ext uri="{FF2B5EF4-FFF2-40B4-BE49-F238E27FC236}">
                  <a16:creationId xmlns:a16="http://schemas.microsoft.com/office/drawing/2014/main" id="{00000000-0008-0000-0700-000028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41" name="ZoneTexte 45">
              <a:hlinkClick xmlns:r="http://schemas.openxmlformats.org/officeDocument/2006/relationships" r:id="rId8"/>
              <a:extLst>
                <a:ext uri="{FF2B5EF4-FFF2-40B4-BE49-F238E27FC236}">
                  <a16:creationId xmlns:a16="http://schemas.microsoft.com/office/drawing/2014/main" id="{00000000-0008-0000-0700-000029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42" name="ZoneTexte 46">
              <a:hlinkClick xmlns:r="http://schemas.openxmlformats.org/officeDocument/2006/relationships" r:id="rId9"/>
              <a:extLst>
                <a:ext uri="{FF2B5EF4-FFF2-40B4-BE49-F238E27FC236}">
                  <a16:creationId xmlns:a16="http://schemas.microsoft.com/office/drawing/2014/main" id="{00000000-0008-0000-0700-00002A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43" name="ZoneTexte 47">
              <a:hlinkClick xmlns:r="http://schemas.openxmlformats.org/officeDocument/2006/relationships" r:id="rId10"/>
              <a:extLst>
                <a:ext uri="{FF2B5EF4-FFF2-40B4-BE49-F238E27FC236}">
                  <a16:creationId xmlns:a16="http://schemas.microsoft.com/office/drawing/2014/main" id="{00000000-0008-0000-0700-00002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4" name="Image 43">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11"/>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5" name="ZoneTexte 49">
              <a:hlinkClick xmlns:r="http://schemas.openxmlformats.org/officeDocument/2006/relationships" r:id="rId12"/>
              <a:extLst>
                <a:ext uri="{FF2B5EF4-FFF2-40B4-BE49-F238E27FC236}">
                  <a16:creationId xmlns:a16="http://schemas.microsoft.com/office/drawing/2014/main" id="{00000000-0008-0000-0700-00002D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6" name="ZoneTexte 44">
              <a:hlinkClick xmlns:r="http://schemas.openxmlformats.org/officeDocument/2006/relationships" r:id="rId13"/>
              <a:extLst>
                <a:ext uri="{FF2B5EF4-FFF2-40B4-BE49-F238E27FC236}">
                  <a16:creationId xmlns:a16="http://schemas.microsoft.com/office/drawing/2014/main" id="{00000000-0008-0000-0700-00002E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7" name="ZoneTexte 44">
              <a:hlinkClick xmlns:r="http://schemas.openxmlformats.org/officeDocument/2006/relationships" r:id="rId14"/>
              <a:extLst>
                <a:ext uri="{FF2B5EF4-FFF2-40B4-BE49-F238E27FC236}">
                  <a16:creationId xmlns:a16="http://schemas.microsoft.com/office/drawing/2014/main" id="{00000000-0008-0000-0700-00002F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35" name="Rectangle à coins arrondis 34">
            <a:hlinkClick xmlns:r="http://schemas.openxmlformats.org/officeDocument/2006/relationships" r:id="rId15"/>
            <a:extLst>
              <a:ext uri="{FF2B5EF4-FFF2-40B4-BE49-F238E27FC236}">
                <a16:creationId xmlns:a16="http://schemas.microsoft.com/office/drawing/2014/main" id="{00000000-0008-0000-0700-000023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28</xdr:col>
      <xdr:colOff>173716</xdr:colOff>
      <xdr:row>0</xdr:row>
      <xdr:rowOff>54428</xdr:rowOff>
    </xdr:from>
    <xdr:to>
      <xdr:col>28</xdr:col>
      <xdr:colOff>1420922</xdr:colOff>
      <xdr:row>0</xdr:row>
      <xdr:rowOff>535128</xdr:rowOff>
    </xdr:to>
    <xdr:pic>
      <xdr:nvPicPr>
        <xdr:cNvPr id="2" name="Image 1">
          <a:extLst>
            <a:ext uri="{FF2B5EF4-FFF2-40B4-BE49-F238E27FC236}">
              <a16:creationId xmlns:a16="http://schemas.microsoft.com/office/drawing/2014/main" id="{6E7B6054-3A9C-49EE-8CE5-FB09EA85FE34}"/>
            </a:ext>
          </a:extLst>
        </xdr:cNvPr>
        <xdr:cNvPicPr>
          <a:picLocks noChangeAspect="1"/>
        </xdr:cNvPicPr>
      </xdr:nvPicPr>
      <xdr:blipFill>
        <a:blip xmlns:r="http://schemas.openxmlformats.org/officeDocument/2006/relationships" r:embed="rId16"/>
        <a:stretch>
          <a:fillRect/>
        </a:stretch>
      </xdr:blipFill>
      <xdr:spPr>
        <a:xfrm>
          <a:off x="18339252" y="54428"/>
          <a:ext cx="1247206" cy="480700"/>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0.73479</cdr:x>
      <cdr:y>0.07263</cdr:y>
    </cdr:from>
    <cdr:to>
      <cdr:x>0.98122</cdr:x>
      <cdr:y>0.30934</cdr:y>
    </cdr:to>
    <cdr:sp macro="" textlink="">
      <cdr:nvSpPr>
        <cdr:cNvPr id="2" name="ZoneTexte 1"/>
        <cdr:cNvSpPr txBox="1"/>
      </cdr:nvSpPr>
      <cdr:spPr>
        <a:xfrm xmlns:a="http://schemas.openxmlformats.org/drawingml/2006/main">
          <a:off x="10959416" y="251001"/>
          <a:ext cx="3675511" cy="81803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fr-FR" sz="1500" b="1"/>
            <a:t>Emissions</a:t>
          </a:r>
          <a:r>
            <a:rPr lang="fr-FR" sz="1500" b="1" baseline="0"/>
            <a:t> de CO2 (Kg) liées au transport par mois d'activité</a:t>
          </a:r>
          <a:endParaRPr lang="fr-FR" sz="1500" b="1"/>
        </a:p>
      </cdr:txBody>
    </cdr:sp>
  </cdr:relSizeAnchor>
</c:userShapes>
</file>

<file path=xl/drawings/drawing10.xml><?xml version="1.0" encoding="utf-8"?>
<xdr:wsDr xmlns:xdr="http://schemas.openxmlformats.org/drawingml/2006/spreadsheetDrawing" xmlns:a="http://schemas.openxmlformats.org/drawingml/2006/main">
  <xdr:twoCellAnchor>
    <xdr:from>
      <xdr:col>7</xdr:col>
      <xdr:colOff>352425</xdr:colOff>
      <xdr:row>27</xdr:row>
      <xdr:rowOff>171450</xdr:rowOff>
    </xdr:from>
    <xdr:to>
      <xdr:col>8</xdr:col>
      <xdr:colOff>106947</xdr:colOff>
      <xdr:row>30</xdr:row>
      <xdr:rowOff>139950</xdr:rowOff>
    </xdr:to>
    <xdr:pic>
      <xdr:nvPicPr>
        <xdr:cNvPr id="2" name="Imag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4425" y="4933950"/>
          <a:ext cx="516522"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533402</xdr:colOff>
      <xdr:row>27</xdr:row>
      <xdr:rowOff>133351</xdr:rowOff>
    </xdr:from>
    <xdr:to>
      <xdr:col>12</xdr:col>
      <xdr:colOff>327169</xdr:colOff>
      <xdr:row>30</xdr:row>
      <xdr:rowOff>101851</xdr:rowOff>
    </xdr:to>
    <xdr:pic>
      <xdr:nvPicPr>
        <xdr:cNvPr id="3" name="Image 3" descr="DD">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15227" y="4895851"/>
          <a:ext cx="555767"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352427</xdr:colOff>
      <xdr:row>21</xdr:row>
      <xdr:rowOff>65099</xdr:rowOff>
    </xdr:from>
    <xdr:to>
      <xdr:col>8</xdr:col>
      <xdr:colOff>114660</xdr:colOff>
      <xdr:row>24</xdr:row>
      <xdr:rowOff>33599</xdr:rowOff>
    </xdr:to>
    <xdr:pic>
      <xdr:nvPicPr>
        <xdr:cNvPr id="4" name="Image 5" descr="INERTES">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24427" y="3694124"/>
          <a:ext cx="524233"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409575</xdr:colOff>
      <xdr:row>24</xdr:row>
      <xdr:rowOff>152400</xdr:rowOff>
    </xdr:from>
    <xdr:to>
      <xdr:col>12</xdr:col>
      <xdr:colOff>412247</xdr:colOff>
      <xdr:row>27</xdr:row>
      <xdr:rowOff>120900</xdr:rowOff>
    </xdr:to>
    <xdr:pic>
      <xdr:nvPicPr>
        <xdr:cNvPr id="5" name="Picture 5" descr="METAUX">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91400" y="4352925"/>
          <a:ext cx="764672" cy="530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228600</xdr:colOff>
      <xdr:row>24</xdr:row>
      <xdr:rowOff>133038</xdr:rowOff>
    </xdr:from>
    <xdr:to>
      <xdr:col>8</xdr:col>
      <xdr:colOff>231897</xdr:colOff>
      <xdr:row>27</xdr:row>
      <xdr:rowOff>101538</xdr:rowOff>
    </xdr:to>
    <xdr:pic>
      <xdr:nvPicPr>
        <xdr:cNvPr id="6" name="Picture 6" descr="DÉCHETS NON DANGEREUX">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800600" y="4333563"/>
          <a:ext cx="765297" cy="530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369174</xdr:colOff>
      <xdr:row>17</xdr:row>
      <xdr:rowOff>91570</xdr:rowOff>
    </xdr:from>
    <xdr:to>
      <xdr:col>7</xdr:col>
      <xdr:colOff>369174</xdr:colOff>
      <xdr:row>21</xdr:row>
      <xdr:rowOff>74544</xdr:rowOff>
    </xdr:to>
    <xdr:grpSp>
      <xdr:nvGrpSpPr>
        <xdr:cNvPr id="11" name="Groupe 10">
          <a:extLst>
            <a:ext uri="{FF2B5EF4-FFF2-40B4-BE49-F238E27FC236}">
              <a16:creationId xmlns:a16="http://schemas.microsoft.com/office/drawing/2014/main" id="{00000000-0008-0000-0800-00000B000000}"/>
            </a:ext>
          </a:extLst>
        </xdr:cNvPr>
        <xdr:cNvGrpSpPr/>
      </xdr:nvGrpSpPr>
      <xdr:grpSpPr>
        <a:xfrm>
          <a:off x="6472794" y="3901570"/>
          <a:ext cx="784860" cy="729734"/>
          <a:chOff x="11968508" y="1911903"/>
          <a:chExt cx="762000" cy="734390"/>
        </a:xfrm>
      </xdr:grpSpPr>
      <xdr:sp macro="" textlink="">
        <xdr:nvSpPr>
          <xdr:cNvPr id="7" name="Losange 6">
            <a:extLst>
              <a:ext uri="{FF2B5EF4-FFF2-40B4-BE49-F238E27FC236}">
                <a16:creationId xmlns:a16="http://schemas.microsoft.com/office/drawing/2014/main" id="{00000000-0008-0000-0800-000007000000}"/>
              </a:ext>
            </a:extLst>
          </xdr:cNvPr>
          <xdr:cNvSpPr/>
        </xdr:nvSpPr>
        <xdr:spPr>
          <a:xfrm>
            <a:off x="11968508" y="1911903"/>
            <a:ext cx="762000" cy="734390"/>
          </a:xfrm>
          <a:prstGeom prst="diamond">
            <a:avLst/>
          </a:prstGeom>
          <a:solidFill>
            <a:schemeClr val="bg1"/>
          </a:solidFill>
          <a:ln w="19050">
            <a:solidFill>
              <a:srgbClr val="0099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8" name="Imag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179299" y="2115608"/>
            <a:ext cx="330693" cy="325057"/>
          </a:xfrm>
          <a:prstGeom prst="rect">
            <a:avLst/>
          </a:prstGeom>
        </xdr:spPr>
      </xdr:pic>
    </xdr:grpSp>
    <xdr:clientData/>
  </xdr:twoCellAnchor>
  <xdr:twoCellAnchor editAs="oneCell">
    <xdr:from>
      <xdr:col>11</xdr:col>
      <xdr:colOff>392924</xdr:colOff>
      <xdr:row>21</xdr:row>
      <xdr:rowOff>127758</xdr:rowOff>
    </xdr:from>
    <xdr:to>
      <xdr:col>12</xdr:col>
      <xdr:colOff>394635</xdr:colOff>
      <xdr:row>24</xdr:row>
      <xdr:rowOff>96258</xdr:rowOff>
    </xdr:to>
    <xdr:pic>
      <xdr:nvPicPr>
        <xdr:cNvPr id="9" name="Imag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374749" y="3756783"/>
          <a:ext cx="763711" cy="540000"/>
        </a:xfrm>
        <a:prstGeom prst="rect">
          <a:avLst/>
        </a:prstGeom>
      </xdr:spPr>
    </xdr:pic>
    <xdr:clientData/>
  </xdr:twoCellAnchor>
  <xdr:twoCellAnchor editAs="oneCell">
    <xdr:from>
      <xdr:col>1</xdr:col>
      <xdr:colOff>162754</xdr:colOff>
      <xdr:row>0</xdr:row>
      <xdr:rowOff>95129</xdr:rowOff>
    </xdr:from>
    <xdr:to>
      <xdr:col>2</xdr:col>
      <xdr:colOff>571500</xdr:colOff>
      <xdr:row>0</xdr:row>
      <xdr:rowOff>451902</xdr:rowOff>
    </xdr:to>
    <xdr:pic>
      <xdr:nvPicPr>
        <xdr:cNvPr id="10" name="Imag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2754" y="95129"/>
          <a:ext cx="1170746" cy="356773"/>
        </a:xfrm>
        <a:prstGeom prst="rect">
          <a:avLst/>
        </a:prstGeom>
      </xdr:spPr>
    </xdr:pic>
    <xdr:clientData/>
  </xdr:twoCellAnchor>
  <xdr:twoCellAnchor>
    <xdr:from>
      <xdr:col>7</xdr:col>
      <xdr:colOff>137583</xdr:colOff>
      <xdr:row>3</xdr:row>
      <xdr:rowOff>52916</xdr:rowOff>
    </xdr:from>
    <xdr:to>
      <xdr:col>13</xdr:col>
      <xdr:colOff>603249</xdr:colOff>
      <xdr:row>15</xdr:row>
      <xdr:rowOff>232833</xdr:rowOff>
    </xdr:to>
    <xdr:graphicFrame macro="">
      <xdr:nvGraphicFramePr>
        <xdr:cNvPr id="12" name="Graphique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12</xdr:col>
      <xdr:colOff>546652</xdr:colOff>
      <xdr:row>30</xdr:row>
      <xdr:rowOff>120472</xdr:rowOff>
    </xdr:from>
    <xdr:to>
      <xdr:col>13</xdr:col>
      <xdr:colOff>640197</xdr:colOff>
      <xdr:row>32</xdr:row>
      <xdr:rowOff>174964</xdr:rowOff>
    </xdr:to>
    <xdr:pic>
      <xdr:nvPicPr>
        <xdr:cNvPr id="13" name="Picture 3" descr="bennes">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290477" y="5454472"/>
          <a:ext cx="855545" cy="4354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149546</xdr:colOff>
      <xdr:row>3</xdr:row>
      <xdr:rowOff>50615</xdr:rowOff>
    </xdr:from>
    <xdr:to>
      <xdr:col>6</xdr:col>
      <xdr:colOff>571499</xdr:colOff>
      <xdr:row>15</xdr:row>
      <xdr:rowOff>211667</xdr:rowOff>
    </xdr:to>
    <xdr:graphicFrame macro="">
      <xdr:nvGraphicFramePr>
        <xdr:cNvPr id="15" name="Graphique 3">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169334</xdr:colOff>
      <xdr:row>0</xdr:row>
      <xdr:rowOff>0</xdr:rowOff>
    </xdr:from>
    <xdr:to>
      <xdr:col>0</xdr:col>
      <xdr:colOff>1979084</xdr:colOff>
      <xdr:row>34</xdr:row>
      <xdr:rowOff>58208</xdr:rowOff>
    </xdr:to>
    <xdr:grpSp>
      <xdr:nvGrpSpPr>
        <xdr:cNvPr id="42" name="Groupe 41">
          <a:extLst>
            <a:ext uri="{FF2B5EF4-FFF2-40B4-BE49-F238E27FC236}">
              <a16:creationId xmlns:a16="http://schemas.microsoft.com/office/drawing/2014/main" id="{00000000-0008-0000-0800-00002A000000}"/>
            </a:ext>
          </a:extLst>
        </xdr:cNvPr>
        <xdr:cNvGrpSpPr/>
      </xdr:nvGrpSpPr>
      <xdr:grpSpPr>
        <a:xfrm>
          <a:off x="169334" y="0"/>
          <a:ext cx="1809750" cy="7160048"/>
          <a:chOff x="442912" y="1012031"/>
          <a:chExt cx="1809750" cy="7286625"/>
        </a:xfrm>
      </xdr:grpSpPr>
      <xdr:grpSp>
        <xdr:nvGrpSpPr>
          <xdr:cNvPr id="43" name="Groupe 42">
            <a:extLst>
              <a:ext uri="{FF2B5EF4-FFF2-40B4-BE49-F238E27FC236}">
                <a16:creationId xmlns:a16="http://schemas.microsoft.com/office/drawing/2014/main" id="{00000000-0008-0000-0800-00002B000000}"/>
              </a:ext>
            </a:extLst>
          </xdr:cNvPr>
          <xdr:cNvGrpSpPr/>
        </xdr:nvGrpSpPr>
        <xdr:grpSpPr>
          <a:xfrm>
            <a:off x="442912" y="1012031"/>
            <a:ext cx="1809750" cy="7286625"/>
            <a:chOff x="371475" y="1035844"/>
            <a:chExt cx="1809750" cy="6667500"/>
          </a:xfrm>
        </xdr:grpSpPr>
        <xdr:pic>
          <xdr:nvPicPr>
            <xdr:cNvPr id="45" name="Image 51">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6" name="Rectangle à coins arrondis 45">
              <a:extLst>
                <a:ext uri="{FF2B5EF4-FFF2-40B4-BE49-F238E27FC236}">
                  <a16:creationId xmlns:a16="http://schemas.microsoft.com/office/drawing/2014/main" id="{00000000-0008-0000-0800-00002E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47" name="ZoneTexte 42">
              <a:hlinkClick xmlns:r="http://schemas.openxmlformats.org/officeDocument/2006/relationships" r:id="rId13"/>
              <a:extLst>
                <a:ext uri="{FF2B5EF4-FFF2-40B4-BE49-F238E27FC236}">
                  <a16:creationId xmlns:a16="http://schemas.microsoft.com/office/drawing/2014/main" id="{00000000-0008-0000-0800-00002F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48" name="Image 54">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9" name="ZoneTexte 44">
              <a:hlinkClick xmlns:r="http://schemas.openxmlformats.org/officeDocument/2006/relationships" r:id="rId15"/>
              <a:extLst>
                <a:ext uri="{FF2B5EF4-FFF2-40B4-BE49-F238E27FC236}">
                  <a16:creationId xmlns:a16="http://schemas.microsoft.com/office/drawing/2014/main" id="{00000000-0008-0000-0800-000031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50" name="ZoneTexte 45">
              <a:hlinkClick xmlns:r="http://schemas.openxmlformats.org/officeDocument/2006/relationships" r:id="rId16"/>
              <a:extLst>
                <a:ext uri="{FF2B5EF4-FFF2-40B4-BE49-F238E27FC236}">
                  <a16:creationId xmlns:a16="http://schemas.microsoft.com/office/drawing/2014/main" id="{00000000-0008-0000-0800-000032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51" name="ZoneTexte 46">
              <a:hlinkClick xmlns:r="http://schemas.openxmlformats.org/officeDocument/2006/relationships" r:id="rId17"/>
              <a:extLst>
                <a:ext uri="{FF2B5EF4-FFF2-40B4-BE49-F238E27FC236}">
                  <a16:creationId xmlns:a16="http://schemas.microsoft.com/office/drawing/2014/main" id="{00000000-0008-0000-0800-000033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52" name="ZoneTexte 47">
              <a:hlinkClick xmlns:r="http://schemas.openxmlformats.org/officeDocument/2006/relationships" r:id="rId18"/>
              <a:extLst>
                <a:ext uri="{FF2B5EF4-FFF2-40B4-BE49-F238E27FC236}">
                  <a16:creationId xmlns:a16="http://schemas.microsoft.com/office/drawing/2014/main" id="{00000000-0008-0000-0800-000034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53" name="Image 52">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19"/>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54" name="ZoneTexte 49">
              <a:hlinkClick xmlns:r="http://schemas.openxmlformats.org/officeDocument/2006/relationships" r:id="rId20"/>
              <a:extLst>
                <a:ext uri="{FF2B5EF4-FFF2-40B4-BE49-F238E27FC236}">
                  <a16:creationId xmlns:a16="http://schemas.microsoft.com/office/drawing/2014/main" id="{00000000-0008-0000-0800-000036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55" name="ZoneTexte 44">
              <a:hlinkClick xmlns:r="http://schemas.openxmlformats.org/officeDocument/2006/relationships" r:id="rId21"/>
              <a:extLst>
                <a:ext uri="{FF2B5EF4-FFF2-40B4-BE49-F238E27FC236}">
                  <a16:creationId xmlns:a16="http://schemas.microsoft.com/office/drawing/2014/main" id="{00000000-0008-0000-0800-000037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56" name="ZoneTexte 44">
              <a:hlinkClick xmlns:r="http://schemas.openxmlformats.org/officeDocument/2006/relationships" r:id="rId22"/>
              <a:extLst>
                <a:ext uri="{FF2B5EF4-FFF2-40B4-BE49-F238E27FC236}">
                  <a16:creationId xmlns:a16="http://schemas.microsoft.com/office/drawing/2014/main" id="{00000000-0008-0000-0800-000038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44" name="Rectangle à coins arrondis 43">
            <a:hlinkClick xmlns:r="http://schemas.openxmlformats.org/officeDocument/2006/relationships" r:id="rId23"/>
            <a:extLst>
              <a:ext uri="{FF2B5EF4-FFF2-40B4-BE49-F238E27FC236}">
                <a16:creationId xmlns:a16="http://schemas.microsoft.com/office/drawing/2014/main" id="{00000000-0008-0000-0800-00002C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12</xdr:col>
      <xdr:colOff>276225</xdr:colOff>
      <xdr:row>0</xdr:row>
      <xdr:rowOff>53975</xdr:rowOff>
    </xdr:from>
    <xdr:to>
      <xdr:col>13</xdr:col>
      <xdr:colOff>707456</xdr:colOff>
      <xdr:row>0</xdr:row>
      <xdr:rowOff>531500</xdr:rowOff>
    </xdr:to>
    <xdr:pic>
      <xdr:nvPicPr>
        <xdr:cNvPr id="16" name="Image 15">
          <a:extLst>
            <a:ext uri="{FF2B5EF4-FFF2-40B4-BE49-F238E27FC236}">
              <a16:creationId xmlns:a16="http://schemas.microsoft.com/office/drawing/2014/main" id="{04391470-11D1-4A07-9C59-E1AD2975B19A}"/>
            </a:ext>
          </a:extLst>
        </xdr:cNvPr>
        <xdr:cNvPicPr>
          <a:picLocks noChangeAspect="1"/>
        </xdr:cNvPicPr>
      </xdr:nvPicPr>
      <xdr:blipFill>
        <a:blip xmlns:r="http://schemas.openxmlformats.org/officeDocument/2006/relationships" r:embed="rId24"/>
        <a:stretch>
          <a:fillRect/>
        </a:stretch>
      </xdr:blipFill>
      <xdr:spPr>
        <a:xfrm>
          <a:off x="10620375" y="53975"/>
          <a:ext cx="1231331" cy="4775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aurelia.lecomte\Documents\D&#233;chets\Registre%20des%20d&#233;chets%20A89-S9%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imirec"/>
      <sheetName val="SITA - OM"/>
      <sheetName val="Serdex - DND"/>
      <sheetName val="Récap"/>
      <sheetName val="Listes"/>
    </sheetNames>
    <sheetDataSet>
      <sheetData sheetId="0"/>
      <sheetData sheetId="1"/>
      <sheetData sheetId="2"/>
      <sheetData sheetId="3"/>
      <sheetData sheetId="4">
        <row r="2">
          <cell r="B2" t="str">
            <v>OM</v>
          </cell>
        </row>
        <row r="3">
          <cell r="B3" t="str">
            <v>Bois</v>
          </cell>
        </row>
        <row r="4">
          <cell r="B4" t="str">
            <v>Carton</v>
          </cell>
        </row>
        <row r="5">
          <cell r="B5" t="str">
            <v>DIB</v>
          </cell>
        </row>
        <row r="6">
          <cell r="B6" t="str">
            <v>Terres souillées</v>
          </cell>
        </row>
        <row r="7">
          <cell r="B7" t="str">
            <v>Emballages</v>
          </cell>
        </row>
        <row r="8">
          <cell r="B8" t="str">
            <v>Filtres à huile et carburant</v>
          </cell>
        </row>
        <row r="9">
          <cell r="B9" t="str">
            <v>Futs vides</v>
          </cell>
        </row>
        <row r="10">
          <cell r="B10" t="str">
            <v>Matériels souillés</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 LUZ Gabriela" refreshedDate="46104.332440162034" createdVersion="4" refreshedVersion="8" recordCount="1399" xr:uid="{00000000-000A-0000-FFFF-FFFF00000000}">
  <cacheSource type="worksheet">
    <worksheetSource ref="C7:S1406" sheet="Registre déchets"/>
  </cacheSource>
  <cacheFields count="18">
    <cacheField name="Date d'enlèvement" numFmtId="165">
      <sharedItems containsNonDate="0" containsDate="1" containsString="0" containsBlank="1" minDate="2026-03-06T00:00:00" maxDate="2026-03-08T00:00:00" count="3">
        <d v="2026-03-06T00:00:00"/>
        <d v="2026-03-07T00:00:00"/>
        <m/>
      </sharedItems>
      <fieldGroup par="17" base="0">
        <rangePr autoStart="0" autoEnd="0" groupBy="months" startDate="2000-01-01T00:00:00" endDate="2100-12-31T00:00:00"/>
        <groupItems count="14">
          <s v="&lt;01/01/2000 ou (vide)"/>
          <s v="janv"/>
          <s v="févr"/>
          <s v="mars"/>
          <s v="avr"/>
          <s v="mai"/>
          <s v="juin"/>
          <s v="juil"/>
          <s v="août"/>
          <s v="sept"/>
          <s v="oct"/>
          <s v="nov"/>
          <s v="déc"/>
          <s v="&gt;31/12/2100"/>
        </groupItems>
      </fieldGroup>
    </cacheField>
    <cacheField name="Type de déchet" numFmtId="14">
      <sharedItems containsBlank="1" count="54">
        <s v="Gravats Impurs en mélange (GIM)"/>
        <s v="DIB en mélange"/>
        <m/>
        <s v="" u="1"/>
        <s v="Emballages en mélange " u="1"/>
        <s v="Matériaux de construction à base de gypse contaminés par des substances dangereuses " u="1"/>
        <s v="Bois, verre et matières plastiques contenant des substances dangereuses ou contaminés par de telles substances " u="1"/>
        <s v="Bois, verre et matières plastiques contenant des substances dangereuses ou contaminés par de telles substances" u="1"/>
        <s v="Huiles moteurs usagées" u="1"/>
        <s v="Peintures" u="1"/>
        <s v="Terre végétale" u="1"/>
        <s v="Equipements mis au rebut contenant de l'amiante libre " u="1"/>
        <s v="Absorbants, matériaux filtrants, chiffons d'essuyage et vêtements de protection souillés" u="1"/>
        <s v="Terres souillées " u="1"/>
        <s v="Matériaux de construction contenant de l'amiante" u="1"/>
        <s v="Autres matériaux d'isolation à base de ou contenant des substances dangereuses" u="1"/>
        <s v="Béton" u="1"/>
        <s v="Briques" u="1"/>
        <s v="Aérosols" u="1"/>
        <s v="Déchets dangereux" u="1"/>
        <s v="Emballages en plastique" u="1"/>
        <s v="Peintures contenant des substances dangereuses" u="1"/>
        <s v="Tuiles et Céramiques" u="1"/>
        <s v="Absorbants, matériaux filtrants (y compris les filtres à huile non spécifiés ailleurs), chiffons d'essuyage et vêtements de protection contaminés par les substances dangereuses " u="1"/>
        <s v="Ballast de voie contenant des substances dangereuses" u="1"/>
        <s v="Matériaux de construction à base de gypse contaminés par des substances dangereuses" u="1"/>
        <s v="Polystyrène" u="1"/>
        <s v="Déchets Inertes" u="1"/>
        <s v="Emballages en carton/papier" u="1"/>
        <s v="Menuiseries PVC" u="1"/>
        <s v="Terres souillées" u="1"/>
        <s v="Autres déchets de construction et de démolition (y compris en mélange) contenant des substances dangereuses" u="1"/>
        <s v="Terre non souillée" u="1"/>
        <s v="PVC" u="1"/>
        <s v="Emballages métalliques contenant une matrice poreuse solide dangereuse (par exemple amiante), y compris des conteneurs à pression vides" u="1"/>
        <s v="Mélanges bitumineux contenant du goudron" u="1"/>
        <s v="Déchets Non Dangereux (DIB)" u="1"/>
        <s v="Autres matériaux d'isolation à base de ou contenant des substances dangereuses. " u="1"/>
        <s v="Amiante" u="1"/>
        <s v="Déchets dangereux (*)" u="1"/>
        <s v="Emballages en mélange" u="1"/>
        <s v="Equipements mis au rebut contenant de l'amiante libre" u="1"/>
        <s v="Ferraille" u="1"/>
        <s v="Amiante friable" u="1"/>
        <s v="Emballages souillés" u="1"/>
        <s v="Huiles hydrauliques usagées" u="1"/>
        <s v="Boues de dragage souillées" u="1"/>
        <s v="Matériaux d'isolation contenant de l'amiante" u="1"/>
        <s v="DEEE" u="1"/>
        <s v="Plâtre" u="1"/>
        <s v="Verre" u="1"/>
        <s v="Patins à freins contenant de l’amiante" u="1"/>
        <s v="Métaux souillés" u="1"/>
        <s v="Bois" u="1"/>
      </sharedItems>
    </cacheField>
    <cacheField name="Code Déchet" numFmtId="0">
      <sharedItems/>
    </cacheField>
    <cacheField name="Numéro du BSD  ou BSDA_x000a_(si BSD)" numFmtId="0">
      <sharedItems containsString="0" containsBlank="1" containsNumber="1" containsInteger="1" minValue="76878" maxValue="76879"/>
    </cacheField>
    <cacheField name="Quantité (m3)" numFmtId="2">
      <sharedItems containsNonDate="0" containsString="0" containsBlank="1"/>
    </cacheField>
    <cacheField name="Quantité  estimée_x000a_(t)" numFmtId="2">
      <sharedItems containsSemiMixedTypes="0" containsString="0" containsNumber="1" minValue="0" maxValue="6.42"/>
    </cacheField>
    <cacheField name="Quantité réelle_x000a_(t)" numFmtId="2">
      <sharedItems containsString="0" containsBlank="1" containsNumber="1" minValue="6.12" maxValue="6.42"/>
    </cacheField>
    <cacheField name="Validation de la facture" numFmtId="2">
      <sharedItems containsNonDate="0" containsString="0" containsBlank="1"/>
    </cacheField>
    <cacheField name="Transporteur" numFmtId="0">
      <sharedItems containsBlank="1"/>
    </cacheField>
    <cacheField name="Installation de transit" numFmtId="0">
      <sharedItems containsBlank="1"/>
    </cacheField>
    <cacheField name="Destinataire final" numFmtId="0">
      <sharedItems containsBlank="1"/>
    </cacheField>
    <cacheField name="Date de réception chez l'éliminateur final" numFmtId="0">
      <sharedItems containsNonDate="0" containsDate="1" containsString="0" containsBlank="1" minDate="2026-03-06T00:00:00" maxDate="2026-03-07T00:00:00"/>
    </cacheField>
    <cacheField name="Qualification du traitement / code" numFmtId="0">
      <sharedItems containsBlank="1"/>
    </cacheField>
    <cacheField name="Date d'élimination finale" numFmtId="0">
      <sharedItems containsNonDate="0" containsDate="1" containsString="0" containsBlank="1" minDate="2026-03-06T00:00:00" maxDate="2026-03-08T00:00:00"/>
    </cacheField>
    <cacheField name="Taux de valorisation (%)" numFmtId="9">
      <sharedItems containsSemiMixedTypes="0" containsString="0" containsNumber="1" containsInteger="1" minValue="0" maxValue="0"/>
    </cacheField>
    <cacheField name="Quantité valorisée (t)" numFmtId="2">
      <sharedItems containsSemiMixedTypes="0" containsString="0" containsNumber="1" containsInteger="1" minValue="0" maxValue="0"/>
    </cacheField>
    <cacheField name="Quantité non valorisée (t)" numFmtId="2">
      <sharedItems containsSemiMixedTypes="0" containsString="0" containsNumber="1" minValue="0" maxValue="6.42"/>
    </cacheField>
    <cacheField name="Années" numFmtId="0" databaseField="0">
      <fieldGroup base="0">
        <rangePr autoStart="0" autoEnd="0" groupBy="years" startDate="2000-01-01T00:00:00" endDate="2100-12-31T00:00:00"/>
        <groupItems count="103">
          <s v="&lt;01/01/2000"/>
          <s v="2000"/>
          <s v="2001"/>
          <s v="2002"/>
          <s v="2003"/>
          <s v="2004"/>
          <s v="2005"/>
          <s v="2006"/>
          <s v="2007"/>
          <s v="2008"/>
          <s v="2009"/>
          <s v="2010"/>
          <s v="2011"/>
          <s v="2012"/>
          <s v="2013"/>
          <s v="2014"/>
          <s v="2015"/>
          <s v="2016"/>
          <s v="2017"/>
          <s v="2018"/>
          <s v="2019"/>
          <s v="2020"/>
          <s v="2021"/>
          <s v="2022"/>
          <s v="2023"/>
          <s v="2024"/>
          <s v="2025"/>
          <s v="2026"/>
          <s v="2027"/>
          <s v="2028"/>
          <s v="2029"/>
          <s v="2030"/>
          <s v="2031"/>
          <s v="2032"/>
          <s v="2033"/>
          <s v="2034"/>
          <s v="2035"/>
          <s v="2036"/>
          <s v="2037"/>
          <s v="2038"/>
          <s v="2039"/>
          <s v="2040"/>
          <s v="2041"/>
          <s v="2042"/>
          <s v="2043"/>
          <s v="2044"/>
          <s v="2045"/>
          <s v="2046"/>
          <s v="2047"/>
          <s v="2048"/>
          <s v="2049"/>
          <s v="2050"/>
          <s v="2051"/>
          <s v="2052"/>
          <s v="2053"/>
          <s v="2054"/>
          <s v="2055"/>
          <s v="2056"/>
          <s v="2057"/>
          <s v="2058"/>
          <s v="2059"/>
          <s v="2060"/>
          <s v="2061"/>
          <s v="2062"/>
          <s v="2063"/>
          <s v="2064"/>
          <s v="2065"/>
          <s v="2066"/>
          <s v="2067"/>
          <s v="2068"/>
          <s v="2069"/>
          <s v="2070"/>
          <s v="2071"/>
          <s v="2072"/>
          <s v="2073"/>
          <s v="2074"/>
          <s v="2075"/>
          <s v="2076"/>
          <s v="2077"/>
          <s v="2078"/>
          <s v="2079"/>
          <s v="2080"/>
          <s v="2081"/>
          <s v="2082"/>
          <s v="2083"/>
          <s v="2084"/>
          <s v="2085"/>
          <s v="2086"/>
          <s v="2087"/>
          <s v="2088"/>
          <s v="2089"/>
          <s v="2090"/>
          <s v="2091"/>
          <s v="2092"/>
          <s v="2093"/>
          <s v="2094"/>
          <s v="2095"/>
          <s v="2096"/>
          <s v="2097"/>
          <s v="2098"/>
          <s v="2099"/>
          <s v="2100"/>
          <s v="&gt;31/12/21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9">
  <r>
    <x v="0"/>
    <x v="0"/>
    <s v="17 01 07"/>
    <n v="76878"/>
    <m/>
    <n v="6.42"/>
    <n v="6.42"/>
    <m/>
    <s v="SLB"/>
    <s v="SLB"/>
    <s v="SLB"/>
    <d v="2026-03-06T00:00:00"/>
    <s v="R5 : Valorisation matière"/>
    <d v="2026-03-06T00:00:00"/>
    <n v="0"/>
    <n v="0"/>
    <n v="6.42"/>
  </r>
  <r>
    <x v="1"/>
    <x v="1"/>
    <s v="17 09 04"/>
    <n v="76879"/>
    <m/>
    <n v="6.12"/>
    <n v="6.12"/>
    <m/>
    <s v="SLB"/>
    <s v="SLB"/>
    <s v="SLB"/>
    <d v="2026-03-06T00:00:00"/>
    <s v="R5 : Valorisation matière"/>
    <d v="2026-03-07T00:00:00"/>
    <n v="0"/>
    <n v="0"/>
    <n v="6.12"/>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r>
    <x v="2"/>
    <x v="2"/>
    <s v=""/>
    <m/>
    <m/>
    <n v="0"/>
    <m/>
    <m/>
    <m/>
    <m/>
    <m/>
    <m/>
    <m/>
    <m/>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eau croisé dynamique3" cacheId="10" applyNumberFormats="0" applyBorderFormats="0" applyFontFormats="0" applyPatternFormats="0" applyAlignmentFormats="0" applyWidthHeightFormats="1" dataCaption="Valeurs" updatedVersion="8" minRefreshableVersion="3" preserveFormatting="0" useAutoFormatting="1" itemPrintTitles="1" createdVersion="4" indent="0" outline="1" outlineData="1" multipleFieldFilters="0" chartFormat="1">
  <location ref="CH15:CJ19" firstHeaderRow="1" firstDataRow="2" firstDataCol="1"/>
  <pivotFields count="18">
    <pivotField numFmtId="165" showAll="0" nonAutoSortDefault="1">
      <items count="15">
        <item x="0"/>
        <item x="1"/>
        <item x="2"/>
        <item x="3"/>
        <item x="4"/>
        <item x="5"/>
        <item x="6"/>
        <item x="7"/>
        <item x="8"/>
        <item x="9"/>
        <item x="10"/>
        <item x="11"/>
        <item x="12"/>
        <item x="13"/>
        <item t="default"/>
      </items>
    </pivotField>
    <pivotField axis="axisRow" showAll="0" nonAutoSortDefault="1">
      <items count="55">
        <item h="1" x="2"/>
        <item h="1" m="1" x="3"/>
        <item m="1" x="18"/>
        <item m="1" x="8"/>
        <item m="1" x="20"/>
        <item m="1" x="43"/>
        <item m="1" x="13"/>
        <item m="1" x="48"/>
        <item m="1" x="50"/>
        <item m="1" x="29"/>
        <item m="1" x="52"/>
        <item m="1" x="53"/>
        <item m="1" x="4"/>
        <item x="1"/>
        <item m="1" x="21"/>
        <item m="1" x="17"/>
        <item m="1" x="19"/>
        <item m="1" x="44"/>
        <item m="1" x="45"/>
        <item m="1" x="12"/>
        <item m="1" x="35"/>
        <item m="1" x="46"/>
        <item m="1" x="36"/>
        <item m="1" x="28"/>
        <item m="1" x="42"/>
        <item m="1" x="26"/>
        <item x="0"/>
        <item m="1" x="33"/>
        <item m="1" x="49"/>
        <item m="1" x="27"/>
        <item m="1" x="16"/>
        <item m="1" x="32"/>
        <item m="1" x="22"/>
        <item m="1" x="39"/>
        <item m="1" x="30"/>
        <item m="1" x="38"/>
        <item m="1" x="47"/>
        <item m="1" x="37"/>
        <item m="1" x="14"/>
        <item m="1" x="6"/>
        <item m="1" x="11"/>
        <item m="1" x="23"/>
        <item m="1" x="5"/>
        <item m="1" x="31"/>
        <item m="1" x="51"/>
        <item m="1" x="24"/>
        <item m="1" x="9"/>
        <item m="1" x="10"/>
        <item m="1" x="15"/>
        <item m="1" x="41"/>
        <item m="1" x="25"/>
        <item m="1" x="34"/>
        <item m="1" x="40"/>
        <item m="1" x="7"/>
        <item t="default"/>
      </items>
    </pivotField>
    <pivotField showAll="0" defaultSubtotal="0"/>
    <pivotField showAll="0" defaultSubtotal="0"/>
    <pivotField showAll="0"/>
    <pivotField showAll="0" defaultSubtotal="0"/>
    <pivotField showAll="0" defaultSubtotal="0"/>
    <pivotField showAll="0" defaultSubtotal="0"/>
    <pivotField showAll="0"/>
    <pivotField showAll="0"/>
    <pivotField showAll="0"/>
    <pivotField showAll="0" defaultSubtotal="0"/>
    <pivotField showAll="0" defaultSubtotal="0"/>
    <pivotField showAll="0" defaultSubtotal="0"/>
    <pivotField showAll="0"/>
    <pivotField dataField="1" showAll="0"/>
    <pivotField dataField="1" showAll="0" defaultSubtotal="0"/>
    <pivotField showAll="0" defaultSubtota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pivotField>
  </pivotFields>
  <rowFields count="1">
    <field x="1"/>
  </rowFields>
  <rowItems count="3">
    <i>
      <x v="13"/>
    </i>
    <i>
      <x v="26"/>
    </i>
    <i t="grand">
      <x/>
    </i>
  </rowItems>
  <colFields count="1">
    <field x="-2"/>
  </colFields>
  <colItems count="2">
    <i>
      <x/>
    </i>
    <i i="1">
      <x v="1"/>
    </i>
  </colItems>
  <dataFields count="2">
    <dataField name="Tonnes valorisées" fld="15" baseField="0" baseItem="27943"/>
    <dataField name="Tonnes non valorisées" fld="16" baseField="0" baseItem="27943"/>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eau croisé dynamique1" cacheId="10" applyNumberFormats="0" applyBorderFormats="0" applyFontFormats="0" applyPatternFormats="0" applyAlignmentFormats="0" applyWidthHeightFormats="1" dataCaption="Valeurs" updatedVersion="8" minRefreshableVersion="3" preserveFormatting="0" useAutoFormatting="1" itemPrintTitles="1" createdVersion="4" indent="0" outline="1" outlineData="1" multipleFieldFilters="0" chartFormat="5">
  <location ref="AU12:AX16" firstHeaderRow="1" firstDataRow="2" firstDataCol="1"/>
  <pivotFields count="18">
    <pivotField axis="axisRow" numFmtId="165" showAll="0" nonAutoSortDefault="1">
      <items count="15">
        <item x="0"/>
        <item x="1"/>
        <item x="2"/>
        <item x="3"/>
        <item x="4"/>
        <item x="5"/>
        <item x="6"/>
        <item x="7"/>
        <item x="8"/>
        <item x="9"/>
        <item x="10"/>
        <item x="11"/>
        <item x="12"/>
        <item x="13"/>
        <item t="default"/>
      </items>
    </pivotField>
    <pivotField axis="axisCol" showAll="0" includeNewItemsInFilter="1" nonAutoSortDefault="1">
      <items count="55">
        <item x="2"/>
        <item m="1" x="43"/>
        <item m="1" x="42"/>
        <item m="1" x="19"/>
        <item m="1" x="18"/>
        <item m="1" x="44"/>
        <item m="1" x="45"/>
        <item m="1" x="8"/>
        <item m="1" x="13"/>
        <item m="1" x="12"/>
        <item m="1" x="35"/>
        <item m="1" x="52"/>
        <item m="1" x="46"/>
        <item m="1" x="21"/>
        <item m="1" x="3"/>
        <item m="1" x="36"/>
        <item x="1"/>
        <item m="1" x="53"/>
        <item m="1" x="4"/>
        <item m="1" x="28"/>
        <item m="1" x="20"/>
        <item m="1" x="26"/>
        <item x="0"/>
        <item m="1" x="33"/>
        <item m="1" x="29"/>
        <item m="1" x="48"/>
        <item m="1" x="49"/>
        <item m="1" x="27"/>
        <item m="1" x="16"/>
        <item m="1" x="32"/>
        <item m="1" x="50"/>
        <item m="1" x="17"/>
        <item m="1" x="22"/>
        <item m="1" x="39"/>
        <item m="1" x="30"/>
        <item m="1" x="38"/>
        <item m="1" x="47"/>
        <item m="1" x="37"/>
        <item m="1" x="14"/>
        <item m="1" x="6"/>
        <item m="1" x="11"/>
        <item m="1" x="23"/>
        <item m="1" x="5"/>
        <item m="1" x="31"/>
        <item m="1" x="51"/>
        <item m="1" x="24"/>
        <item m="1" x="9"/>
        <item m="1" x="10"/>
        <item m="1" x="15"/>
        <item m="1" x="41"/>
        <item m="1" x="25"/>
        <item m="1" x="34"/>
        <item m="1" x="40"/>
        <item m="1" x="7"/>
        <item t="default"/>
      </items>
    </pivotField>
    <pivotField showAll="0" defaultSubtotal="0"/>
    <pivotField showAll="0" defaultSubtotal="0"/>
    <pivotField showAll="0"/>
    <pivotField dataField="1" showAll="0" defaultSubtotal="0"/>
    <pivotField showAll="0" defaultSubtotal="0"/>
    <pivotField showAll="0" defaultSubtotal="0"/>
    <pivotField showAll="0"/>
    <pivotField showAll="0"/>
    <pivotField showAll="0"/>
    <pivotField showAll="0" defaultSubtotal="0"/>
    <pivotField showAll="0" defaultSubtotal="0"/>
    <pivotField showAll="0" defaultSubtotal="0"/>
    <pivotField showAll="0"/>
    <pivotField showAll="0"/>
    <pivotField numFmtId="2" showAll="0" defaultSubtotal="0"/>
    <pivotField axis="axisRow" showAll="0" defaultSubtotal="0">
      <items count="103">
        <item h="1" sd="0" x="0"/>
        <item h="1" x="1"/>
        <item h="1" x="2"/>
        <item h="1" x="3"/>
        <item h="1" x="4"/>
        <item h="1" x="5"/>
        <item h="1" x="6"/>
        <item h="1" x="7"/>
        <item h="1" x="8"/>
        <item h="1" x="9"/>
        <item h="1" x="10"/>
        <item h="1" x="11"/>
        <item h="1" x="12"/>
        <item h="1" x="13"/>
        <item h="1" x="14"/>
        <item h="1"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pivotField>
  </pivotFields>
  <rowFields count="2">
    <field x="17"/>
    <field x="0"/>
  </rowFields>
  <rowItems count="3">
    <i>
      <x v="27"/>
    </i>
    <i r="1">
      <x v="3"/>
    </i>
    <i t="grand">
      <x/>
    </i>
  </rowItems>
  <colFields count="1">
    <field x="1"/>
  </colFields>
  <colItems count="3">
    <i>
      <x v="16"/>
    </i>
    <i>
      <x v="22"/>
    </i>
    <i t="grand">
      <x/>
    </i>
  </colItems>
  <dataFields count="1">
    <dataField name="Quantité Produite Estimée (t)" fld="5" baseField="16" baseItem="15"/>
  </dataFields>
  <chartFormats count="20">
    <chartFormat chart="0" format="33" series="1">
      <pivotArea type="data" outline="0" fieldPosition="0">
        <references count="1">
          <reference field="1" count="1" selected="0">
            <x v="1"/>
          </reference>
        </references>
      </pivotArea>
    </chartFormat>
    <chartFormat chart="0" format="34" series="1">
      <pivotArea type="data" outline="0" fieldPosition="0">
        <references count="1">
          <reference field="1" count="1" selected="0">
            <x v="2"/>
          </reference>
        </references>
      </pivotArea>
    </chartFormat>
    <chartFormat chart="0" format="35" series="1">
      <pivotArea type="data" outline="0" fieldPosition="0">
        <references count="1">
          <reference field="1" count="1" selected="0">
            <x v="21"/>
          </reference>
        </references>
      </pivotArea>
    </chartFormat>
    <chartFormat chart="0" format="36" series="1">
      <pivotArea type="data" outline="0" fieldPosition="0">
        <references count="1">
          <reference field="1" count="1" selected="0">
            <x v="22"/>
          </reference>
        </references>
      </pivotArea>
    </chartFormat>
    <chartFormat chart="0" format="37" series="1">
      <pivotArea type="data" outline="0" fieldPosition="0">
        <references count="1">
          <reference field="1" count="1" selected="0">
            <x v="25"/>
          </reference>
        </references>
      </pivotArea>
    </chartFormat>
    <chartFormat chart="0" format="38" series="1">
      <pivotArea type="data" outline="0" fieldPosition="0">
        <references count="1">
          <reference field="1" count="1" selected="0">
            <x v="30"/>
          </reference>
        </references>
      </pivotArea>
    </chartFormat>
    <chartFormat chart="0" format="39" series="1">
      <pivotArea type="data" outline="0" fieldPosition="0">
        <references count="1">
          <reference field="1" count="1" selected="0">
            <x v="32"/>
          </reference>
        </references>
      </pivotArea>
    </chartFormat>
    <chartFormat chart="0" format="89" series="1">
      <pivotArea type="data" outline="0" fieldPosition="0"/>
    </chartFormat>
    <chartFormat chart="0" format="90" series="1">
      <pivotArea type="data" outline="0" fieldPosition="0">
        <references count="1">
          <reference field="1" count="1" selected="0">
            <x v="36"/>
          </reference>
        </references>
      </pivotArea>
    </chartFormat>
    <chartFormat chart="0" format="91" series="1">
      <pivotArea type="data" outline="0" fieldPosition="0">
        <references count="1">
          <reference field="1" count="1" selected="0">
            <x v="15"/>
          </reference>
        </references>
      </pivotArea>
    </chartFormat>
    <chartFormat chart="0" format="107" series="1">
      <pivotArea type="data" outline="0" fieldPosition="0">
        <references count="1">
          <reference field="4294967294" count="1" selected="0">
            <x v="0"/>
          </reference>
        </references>
      </pivotArea>
    </chartFormat>
    <chartFormat chart="0" format="108" series="1">
      <pivotArea type="data" outline="0" fieldPosition="0">
        <references count="2">
          <reference field="4294967294" count="1" selected="0">
            <x v="0"/>
          </reference>
          <reference field="1" count="1" selected="0">
            <x v="0"/>
          </reference>
        </references>
      </pivotArea>
    </chartFormat>
    <chartFormat chart="0" format="109" series="1">
      <pivotArea type="data" outline="0" fieldPosition="0">
        <references count="2">
          <reference field="4294967294" count="1" selected="0">
            <x v="0"/>
          </reference>
          <reference field="1" count="1" selected="0">
            <x v="9"/>
          </reference>
        </references>
      </pivotArea>
    </chartFormat>
    <chartFormat chart="0" format="110" series="1">
      <pivotArea type="data" outline="0" fieldPosition="0">
        <references count="2">
          <reference field="4294967294" count="1" selected="0">
            <x v="0"/>
          </reference>
          <reference field="1" count="1" selected="0">
            <x v="22"/>
          </reference>
        </references>
      </pivotArea>
    </chartFormat>
    <chartFormat chart="0" format="111" series="1">
      <pivotArea type="data" outline="0" fieldPosition="0">
        <references count="2">
          <reference field="4294967294" count="1" selected="0">
            <x v="0"/>
          </reference>
          <reference field="1" count="1" selected="0">
            <x v="32"/>
          </reference>
        </references>
      </pivotArea>
    </chartFormat>
    <chartFormat chart="0" format="112" series="1">
      <pivotArea type="data" outline="0" fieldPosition="0">
        <references count="2">
          <reference field="4294967294" count="1" selected="0">
            <x v="0"/>
          </reference>
          <reference field="1" count="1" selected="0">
            <x v="17"/>
          </reference>
        </references>
      </pivotArea>
    </chartFormat>
    <chartFormat chart="0" format="113" series="1">
      <pivotArea type="data" outline="0" fieldPosition="0">
        <references count="2">
          <reference field="4294967294" count="1" selected="0">
            <x v="0"/>
          </reference>
          <reference field="1" count="1" selected="0">
            <x v="47"/>
          </reference>
        </references>
      </pivotArea>
    </chartFormat>
    <chartFormat chart="0" format="114" series="1">
      <pivotArea type="data" outline="0" fieldPosition="0">
        <references count="2">
          <reference field="4294967294" count="1" selected="0">
            <x v="0"/>
          </reference>
          <reference field="1" count="1" selected="0">
            <x v="15"/>
          </reference>
        </references>
      </pivotArea>
    </chartFormat>
    <chartFormat chart="0" format="115" series="1">
      <pivotArea type="data" outline="0" fieldPosition="0">
        <references count="2">
          <reference field="4294967294" count="1" selected="0">
            <x v="0"/>
          </reference>
          <reference field="1" count="1" selected="0">
            <x v="48"/>
          </reference>
        </references>
      </pivotArea>
    </chartFormat>
    <chartFormat chart="0" format="116" series="1">
      <pivotArea type="data" outline="0" fieldPosition="0">
        <references count="2">
          <reference field="4294967294" count="1" selected="0">
            <x v="0"/>
          </reference>
          <reference field="1" count="1" selected="0">
            <x v="16"/>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A79"/>
  <sheetViews>
    <sheetView showGridLines="0" zoomScale="70" zoomScaleNormal="70" zoomScaleSheetLayoutView="85" workbookViewId="0">
      <selection activeCell="O13" sqref="O13"/>
    </sheetView>
  </sheetViews>
  <sheetFormatPr baseColWidth="10" defaultColWidth="11.44140625" defaultRowHeight="15" x14ac:dyDescent="0.35"/>
  <cols>
    <col min="1" max="1" width="38.5546875" style="247" customWidth="1"/>
    <col min="2" max="2" width="4.44140625" style="247" customWidth="1"/>
    <col min="3" max="3" width="18.77734375" style="247" customWidth="1"/>
    <col min="4" max="4" width="11.21875" style="247" customWidth="1"/>
    <col min="5" max="5" width="10.77734375" style="247" customWidth="1"/>
    <col min="6" max="6" width="5.5546875" style="247" customWidth="1"/>
    <col min="7" max="7" width="18.44140625" style="319" customWidth="1"/>
    <col min="8" max="8" width="11.44140625" style="319" customWidth="1"/>
    <col min="9" max="9" width="10.77734375" style="319" customWidth="1"/>
    <col min="10" max="10" width="5.77734375" style="319" customWidth="1"/>
    <col min="11" max="11" width="18.44140625" style="319" customWidth="1"/>
    <col min="12" max="12" width="11.44140625" style="247" customWidth="1"/>
    <col min="13" max="13" width="10.77734375" style="247" customWidth="1"/>
    <col min="14" max="14" width="4.21875" style="247" customWidth="1"/>
    <col min="15" max="15" width="13.21875" style="247" customWidth="1"/>
    <col min="16" max="16" width="12.5546875" style="247" customWidth="1"/>
    <col min="17" max="17" width="16.5546875" style="247" customWidth="1"/>
    <col min="18" max="18" width="11.77734375" style="247" bestFit="1" customWidth="1"/>
    <col min="19" max="19" width="11" style="247" customWidth="1"/>
    <col min="20" max="20" width="2.5546875" style="247" customWidth="1"/>
    <col min="21" max="21" width="16.5546875" style="247" customWidth="1"/>
    <col min="22" max="22" width="11.44140625" style="247"/>
    <col min="23" max="23" width="11.21875" style="247" customWidth="1"/>
    <col min="24" max="24" width="2.77734375" style="247" customWidth="1"/>
    <col min="25" max="25" width="15.5546875" style="247" customWidth="1"/>
    <col min="26" max="26" width="11.77734375" style="247" bestFit="1" customWidth="1"/>
    <col min="27" max="27" width="11.21875" style="247" customWidth="1"/>
    <col min="28" max="16384" width="11.44140625" style="247"/>
  </cols>
  <sheetData>
    <row r="1" spans="1:27" ht="40.5" customHeight="1" x14ac:dyDescent="0.35">
      <c r="A1" s="243" t="s">
        <v>1029</v>
      </c>
      <c r="B1" s="327" t="s">
        <v>1348</v>
      </c>
      <c r="C1" s="328"/>
      <c r="D1" s="335" t="s">
        <v>1047</v>
      </c>
      <c r="E1" s="335"/>
      <c r="F1" s="335"/>
      <c r="G1" s="335"/>
      <c r="H1" s="335"/>
      <c r="I1" s="335"/>
      <c r="J1" s="335"/>
      <c r="K1" s="335"/>
      <c r="L1" s="334"/>
      <c r="M1" s="334"/>
      <c r="N1" s="334"/>
      <c r="O1" s="244"/>
      <c r="P1" s="244"/>
      <c r="Q1" s="244"/>
      <c r="R1" s="245"/>
      <c r="S1" s="246"/>
      <c r="T1" s="246"/>
      <c r="U1" s="246"/>
      <c r="V1" s="246"/>
      <c r="W1" s="246"/>
      <c r="X1" s="246"/>
      <c r="Y1" s="246"/>
      <c r="Z1" s="246"/>
      <c r="AA1" s="246"/>
    </row>
    <row r="2" spans="1:27" x14ac:dyDescent="0.35">
      <c r="A2" s="248"/>
      <c r="B2" s="249"/>
      <c r="C2" s="249"/>
      <c r="D2" s="249"/>
      <c r="E2" s="249"/>
      <c r="F2" s="249"/>
      <c r="G2" s="250"/>
      <c r="H2" s="250"/>
      <c r="I2" s="250"/>
      <c r="J2" s="250"/>
      <c r="K2" s="250"/>
      <c r="L2" s="249"/>
      <c r="M2" s="249"/>
      <c r="N2" s="249"/>
      <c r="O2" s="249"/>
      <c r="P2" s="249"/>
      <c r="Q2" s="249"/>
      <c r="R2" s="246"/>
      <c r="S2" s="246"/>
      <c r="T2" s="246"/>
      <c r="U2" s="246"/>
      <c r="V2" s="246"/>
      <c r="W2" s="246"/>
      <c r="X2" s="246"/>
      <c r="Y2" s="246"/>
      <c r="Z2" s="246"/>
      <c r="AA2" s="246"/>
    </row>
    <row r="3" spans="1:27" ht="35.25" customHeight="1" x14ac:dyDescent="0.35">
      <c r="A3" s="249"/>
      <c r="B3" s="249"/>
      <c r="C3" s="251"/>
      <c r="D3" s="251"/>
      <c r="E3" s="251"/>
      <c r="F3" s="251"/>
      <c r="G3" s="250"/>
      <c r="H3" s="250"/>
      <c r="I3" s="250"/>
      <c r="J3" s="250"/>
      <c r="K3" s="250"/>
      <c r="L3" s="249"/>
      <c r="M3" s="249"/>
      <c r="N3" s="249"/>
      <c r="O3" s="249"/>
      <c r="P3" s="249"/>
      <c r="Q3" s="249"/>
      <c r="R3" s="246"/>
      <c r="S3" s="246"/>
      <c r="T3" s="246"/>
      <c r="U3" s="246"/>
      <c r="V3" s="246"/>
      <c r="W3" s="246"/>
      <c r="X3" s="246"/>
      <c r="Y3" s="246"/>
      <c r="Z3" s="246"/>
      <c r="AA3" s="246"/>
    </row>
    <row r="4" spans="1:27" ht="35.25" customHeight="1" x14ac:dyDescent="0.35">
      <c r="A4" s="249"/>
      <c r="B4" s="249"/>
      <c r="C4" s="251"/>
      <c r="D4" s="251"/>
      <c r="E4" s="251"/>
      <c r="F4" s="251"/>
      <c r="G4" s="250"/>
      <c r="H4" s="250"/>
      <c r="I4" s="250"/>
      <c r="J4" s="250"/>
      <c r="K4" s="250"/>
      <c r="L4" s="249"/>
      <c r="M4" s="249"/>
      <c r="N4" s="249"/>
      <c r="O4" s="249"/>
      <c r="P4" s="249"/>
      <c r="Q4" s="249"/>
      <c r="R4" s="246"/>
      <c r="S4" s="246"/>
      <c r="T4" s="246"/>
      <c r="U4" s="246"/>
      <c r="V4" s="246"/>
      <c r="W4" s="246"/>
      <c r="X4" s="246"/>
      <c r="Y4" s="246"/>
      <c r="Z4" s="246"/>
      <c r="AA4" s="246"/>
    </row>
    <row r="5" spans="1:27" ht="45" customHeight="1" x14ac:dyDescent="0.35">
      <c r="A5" s="249"/>
      <c r="B5" s="249"/>
      <c r="C5" s="252" t="s">
        <v>1296</v>
      </c>
      <c r="D5" s="331" t="s">
        <v>1349</v>
      </c>
      <c r="E5" s="332"/>
      <c r="F5" s="332"/>
      <c r="G5" s="333"/>
      <c r="H5" s="253"/>
      <c r="I5" s="329" t="s">
        <v>1157</v>
      </c>
      <c r="J5" s="330"/>
      <c r="K5" s="331" t="s">
        <v>1350</v>
      </c>
      <c r="L5" s="332"/>
      <c r="M5" s="254"/>
      <c r="N5" s="255"/>
      <c r="O5" s="249"/>
      <c r="P5" s="249"/>
      <c r="Q5" s="348" t="s">
        <v>1118</v>
      </c>
      <c r="R5" s="348"/>
      <c r="S5" s="348"/>
      <c r="T5" s="256"/>
      <c r="U5" s="348" t="s">
        <v>1119</v>
      </c>
      <c r="V5" s="348"/>
      <c r="W5" s="348"/>
      <c r="X5" s="257"/>
      <c r="Y5" s="348" t="s">
        <v>1120</v>
      </c>
      <c r="Z5" s="348"/>
      <c r="AA5" s="348"/>
    </row>
    <row r="6" spans="1:27" ht="34.5" customHeight="1" x14ac:dyDescent="0.35">
      <c r="A6" s="249"/>
      <c r="B6" s="249"/>
      <c r="C6" s="258"/>
      <c r="D6" s="259"/>
      <c r="E6" s="259"/>
      <c r="F6" s="259"/>
      <c r="G6" s="259"/>
      <c r="H6" s="250"/>
      <c r="I6" s="252"/>
      <c r="J6" s="252"/>
      <c r="K6" s="250"/>
      <c r="L6" s="260"/>
      <c r="M6" s="260"/>
      <c r="N6" s="260"/>
      <c r="O6" s="249"/>
      <c r="P6" s="249"/>
      <c r="Q6" s="261" t="s">
        <v>1121</v>
      </c>
      <c r="R6" s="262" t="s">
        <v>1106</v>
      </c>
      <c r="S6" s="263" t="s">
        <v>1156</v>
      </c>
      <c r="T6" s="264"/>
      <c r="U6" s="265" t="s">
        <v>1121</v>
      </c>
      <c r="V6" s="266" t="s">
        <v>1106</v>
      </c>
      <c r="W6" s="267" t="s">
        <v>1156</v>
      </c>
      <c r="X6" s="268"/>
      <c r="Y6" s="269" t="s">
        <v>1121</v>
      </c>
      <c r="Z6" s="270" t="s">
        <v>1106</v>
      </c>
      <c r="AA6" s="271" t="s">
        <v>1156</v>
      </c>
    </row>
    <row r="7" spans="1:27" ht="30" customHeight="1" x14ac:dyDescent="0.35">
      <c r="A7" s="249"/>
      <c r="B7" s="249"/>
      <c r="C7" s="252" t="s">
        <v>1139</v>
      </c>
      <c r="D7" s="331" t="s">
        <v>1351</v>
      </c>
      <c r="E7" s="332"/>
      <c r="F7" s="332"/>
      <c r="G7" s="333"/>
      <c r="H7" s="253"/>
      <c r="I7" s="329" t="s">
        <v>1143</v>
      </c>
      <c r="J7" s="330"/>
      <c r="K7" s="331"/>
      <c r="L7" s="332"/>
      <c r="M7" s="333"/>
      <c r="N7" s="255"/>
      <c r="O7" s="272" t="s">
        <v>1276</v>
      </c>
      <c r="P7" s="249"/>
      <c r="Q7" s="273" t="s">
        <v>1148</v>
      </c>
      <c r="R7" s="274" t="s">
        <v>1258</v>
      </c>
      <c r="S7" s="275">
        <v>0.1</v>
      </c>
      <c r="T7" s="276"/>
      <c r="U7" s="277" t="s">
        <v>1110</v>
      </c>
      <c r="V7" s="278" t="s">
        <v>1260</v>
      </c>
      <c r="W7" s="275">
        <v>0.2</v>
      </c>
      <c r="X7" s="279"/>
      <c r="Y7" s="280" t="s">
        <v>1091</v>
      </c>
      <c r="Z7" s="281" t="s">
        <v>1116</v>
      </c>
      <c r="AA7" s="275">
        <v>0.8</v>
      </c>
    </row>
    <row r="8" spans="1:27" x14ac:dyDescent="0.35">
      <c r="A8" s="249"/>
      <c r="B8" s="249"/>
      <c r="C8" s="258"/>
      <c r="D8" s="259"/>
      <c r="E8" s="259"/>
      <c r="F8" s="259"/>
      <c r="G8" s="259"/>
      <c r="H8" s="250"/>
      <c r="I8" s="252"/>
      <c r="J8" s="252"/>
      <c r="K8" s="250"/>
      <c r="L8" s="260"/>
      <c r="M8" s="260"/>
      <c r="N8" s="260"/>
      <c r="O8" s="272" t="s">
        <v>1277</v>
      </c>
      <c r="P8" s="249"/>
      <c r="Q8" s="273" t="s">
        <v>1056</v>
      </c>
      <c r="R8" s="274" t="s">
        <v>1297</v>
      </c>
      <c r="S8" s="275">
        <v>0.1</v>
      </c>
      <c r="T8" s="276"/>
      <c r="U8" s="277" t="s">
        <v>1117</v>
      </c>
      <c r="V8" s="278" t="s">
        <v>1260</v>
      </c>
      <c r="W8" s="275">
        <v>0.16</v>
      </c>
      <c r="X8" s="279"/>
      <c r="Y8" s="273" t="s">
        <v>1127</v>
      </c>
      <c r="Z8" s="274" t="s">
        <v>1128</v>
      </c>
      <c r="AA8" s="275">
        <v>0.8</v>
      </c>
    </row>
    <row r="9" spans="1:27" ht="30" customHeight="1" x14ac:dyDescent="0.35">
      <c r="A9" s="249"/>
      <c r="B9" s="249"/>
      <c r="C9" s="282" t="str">
        <f>IF(D7="Logements neufs","Nombre de logements neufs?","")</f>
        <v/>
      </c>
      <c r="D9" s="336"/>
      <c r="E9" s="336"/>
      <c r="F9" s="336"/>
      <c r="G9" s="283"/>
      <c r="H9" s="284"/>
      <c r="I9" s="329" t="s">
        <v>1144</v>
      </c>
      <c r="J9" s="330"/>
      <c r="K9" s="331"/>
      <c r="L9" s="332"/>
      <c r="M9" s="333"/>
      <c r="N9" s="285"/>
      <c r="O9" s="272" t="s">
        <v>1278</v>
      </c>
      <c r="P9" s="249"/>
      <c r="Q9" s="273" t="s">
        <v>1057</v>
      </c>
      <c r="R9" s="274" t="s">
        <v>1079</v>
      </c>
      <c r="S9" s="275">
        <v>0.1</v>
      </c>
      <c r="T9" s="276"/>
      <c r="U9" s="286" t="s">
        <v>1111</v>
      </c>
      <c r="V9" s="274" t="s">
        <v>1116</v>
      </c>
      <c r="W9" s="275">
        <v>0.4</v>
      </c>
      <c r="X9" s="279"/>
      <c r="Y9" s="273" t="s">
        <v>1059</v>
      </c>
      <c r="Z9" s="274" t="s">
        <v>1182</v>
      </c>
      <c r="AA9" s="275">
        <v>1.6</v>
      </c>
    </row>
    <row r="10" spans="1:27" ht="39" customHeight="1" x14ac:dyDescent="0.35">
      <c r="A10" s="249"/>
      <c r="B10" s="249"/>
      <c r="C10" s="258"/>
      <c r="D10" s="259"/>
      <c r="E10" s="259"/>
      <c r="F10" s="259"/>
      <c r="G10" s="259"/>
      <c r="H10" s="250"/>
      <c r="I10" s="250"/>
      <c r="J10" s="250"/>
      <c r="K10" s="250"/>
      <c r="L10" s="287"/>
      <c r="M10" s="287"/>
      <c r="N10" s="287"/>
      <c r="O10" s="272" t="s">
        <v>1279</v>
      </c>
      <c r="P10" s="249"/>
      <c r="Q10" s="273" t="s">
        <v>1149</v>
      </c>
      <c r="R10" s="274" t="s">
        <v>1137</v>
      </c>
      <c r="S10" s="275">
        <v>0.1</v>
      </c>
      <c r="T10" s="276"/>
      <c r="U10" s="286" t="s">
        <v>11</v>
      </c>
      <c r="V10" s="274" t="s">
        <v>1081</v>
      </c>
      <c r="W10" s="275">
        <v>0.11</v>
      </c>
      <c r="X10" s="279"/>
      <c r="Y10" s="273" t="s">
        <v>1044</v>
      </c>
      <c r="Z10" s="274" t="s">
        <v>1087</v>
      </c>
      <c r="AA10" s="275">
        <v>0.8</v>
      </c>
    </row>
    <row r="11" spans="1:27" ht="30" customHeight="1" x14ac:dyDescent="0.35">
      <c r="A11" s="249"/>
      <c r="B11" s="249"/>
      <c r="C11" s="252" t="s">
        <v>1140</v>
      </c>
      <c r="D11" s="331" t="s">
        <v>1352</v>
      </c>
      <c r="E11" s="332"/>
      <c r="F11" s="332"/>
      <c r="G11" s="333"/>
      <c r="H11" s="250"/>
      <c r="I11" s="250"/>
      <c r="J11" s="250"/>
      <c r="K11" s="337"/>
      <c r="L11" s="337"/>
      <c r="M11" s="288"/>
      <c r="N11" s="288"/>
      <c r="O11" s="272"/>
      <c r="P11" s="249"/>
      <c r="Q11" s="273" t="s">
        <v>1125</v>
      </c>
      <c r="R11" s="274" t="s">
        <v>1126</v>
      </c>
      <c r="S11" s="275">
        <v>0.1</v>
      </c>
      <c r="T11" s="276"/>
      <c r="U11" s="286" t="s">
        <v>1098</v>
      </c>
      <c r="V11" s="274" t="s">
        <v>1083</v>
      </c>
      <c r="W11" s="275">
        <v>0.16</v>
      </c>
      <c r="X11" s="279"/>
      <c r="Y11" s="273" t="s">
        <v>1060</v>
      </c>
      <c r="Z11" s="286" t="s">
        <v>1088</v>
      </c>
      <c r="AA11" s="289">
        <v>0.8</v>
      </c>
    </row>
    <row r="12" spans="1:27" ht="57.6" x14ac:dyDescent="0.35">
      <c r="A12" s="249"/>
      <c r="B12" s="249"/>
      <c r="C12" s="258"/>
      <c r="D12" s="259"/>
      <c r="E12" s="259"/>
      <c r="F12" s="259"/>
      <c r="G12" s="259"/>
      <c r="H12" s="250"/>
      <c r="I12" s="250"/>
      <c r="J12" s="250"/>
      <c r="K12" s="250"/>
      <c r="L12" s="287"/>
      <c r="M12" s="287"/>
      <c r="N12" s="287"/>
      <c r="O12" s="249"/>
      <c r="P12" s="249"/>
      <c r="Q12" s="273" t="s">
        <v>1248</v>
      </c>
      <c r="R12" s="274" t="s">
        <v>1247</v>
      </c>
      <c r="S12" s="275">
        <v>0.1</v>
      </c>
      <c r="T12" s="276"/>
      <c r="U12" s="286" t="s">
        <v>1045</v>
      </c>
      <c r="V12" s="274" t="s">
        <v>1136</v>
      </c>
      <c r="W12" s="275">
        <v>0.31</v>
      </c>
      <c r="X12" s="279"/>
      <c r="Y12" s="273" t="s">
        <v>1129</v>
      </c>
      <c r="Z12" s="286" t="s">
        <v>1089</v>
      </c>
      <c r="AA12" s="289">
        <v>0.8</v>
      </c>
    </row>
    <row r="13" spans="1:27" ht="30" customHeight="1" x14ac:dyDescent="0.35">
      <c r="A13" s="249"/>
      <c r="B13" s="249"/>
      <c r="C13" s="258" t="s">
        <v>1141</v>
      </c>
      <c r="D13" s="331" t="s">
        <v>1353</v>
      </c>
      <c r="E13" s="332"/>
      <c r="F13" s="332"/>
      <c r="G13" s="333"/>
      <c r="H13" s="284"/>
      <c r="I13" s="329" t="s">
        <v>1146</v>
      </c>
      <c r="J13" s="330"/>
      <c r="K13" s="344">
        <v>45964</v>
      </c>
      <c r="L13" s="345"/>
      <c r="M13" s="346"/>
      <c r="N13" s="288"/>
      <c r="O13" s="290" t="s">
        <v>1280</v>
      </c>
      <c r="P13" s="249"/>
      <c r="Q13" s="273" t="s">
        <v>1271</v>
      </c>
      <c r="R13" s="274" t="s">
        <v>1246</v>
      </c>
      <c r="S13" s="275">
        <v>0.1</v>
      </c>
      <c r="T13" s="276"/>
      <c r="U13" s="286" t="s">
        <v>1107</v>
      </c>
      <c r="V13" s="274" t="s">
        <v>1115</v>
      </c>
      <c r="W13" s="275">
        <v>0.11</v>
      </c>
      <c r="X13" s="279"/>
      <c r="Y13" s="273" t="s">
        <v>1181</v>
      </c>
      <c r="Z13" s="274" t="s">
        <v>1182</v>
      </c>
      <c r="AA13" s="275">
        <v>0.8</v>
      </c>
    </row>
    <row r="14" spans="1:27" ht="26.25" customHeight="1" x14ac:dyDescent="0.35">
      <c r="A14" s="249"/>
      <c r="B14" s="249"/>
      <c r="C14" s="258"/>
      <c r="D14" s="259"/>
      <c r="E14" s="259"/>
      <c r="F14" s="259"/>
      <c r="G14" s="259"/>
      <c r="H14" s="259"/>
      <c r="I14" s="259"/>
      <c r="J14" s="259"/>
      <c r="K14" s="250" t="s">
        <v>1029</v>
      </c>
      <c r="L14" s="251"/>
      <c r="M14" s="251"/>
      <c r="N14" s="251"/>
      <c r="O14" s="290" t="s">
        <v>1281</v>
      </c>
      <c r="P14" s="249"/>
      <c r="Q14" s="273" t="s">
        <v>1245</v>
      </c>
      <c r="R14" s="274" t="s">
        <v>1090</v>
      </c>
      <c r="S14" s="275">
        <v>0.1</v>
      </c>
      <c r="T14" s="291"/>
      <c r="U14" s="286" t="s">
        <v>1108</v>
      </c>
      <c r="V14" s="274" t="s">
        <v>1124</v>
      </c>
      <c r="W14" s="275">
        <v>0.16</v>
      </c>
      <c r="X14" s="292"/>
      <c r="Y14" s="273"/>
      <c r="Z14" s="286"/>
      <c r="AA14" s="289"/>
    </row>
    <row r="15" spans="1:27" ht="30" customHeight="1" x14ac:dyDescent="0.35">
      <c r="A15" s="249"/>
      <c r="B15" s="249"/>
      <c r="C15" s="252" t="s">
        <v>1142</v>
      </c>
      <c r="D15" s="331"/>
      <c r="E15" s="332"/>
      <c r="F15" s="332"/>
      <c r="G15" s="333"/>
      <c r="H15" s="283"/>
      <c r="I15" s="329" t="s">
        <v>1147</v>
      </c>
      <c r="J15" s="330"/>
      <c r="K15" s="344">
        <v>45743</v>
      </c>
      <c r="L15" s="345"/>
      <c r="M15" s="346"/>
      <c r="N15" s="249"/>
      <c r="O15" s="290" t="s">
        <v>1282</v>
      </c>
      <c r="P15" s="249"/>
      <c r="Q15" s="273" t="s">
        <v>1284</v>
      </c>
      <c r="R15" s="273" t="s">
        <v>1249</v>
      </c>
      <c r="S15" s="275">
        <v>0.1</v>
      </c>
      <c r="T15" s="291"/>
      <c r="U15" s="286" t="s">
        <v>1109</v>
      </c>
      <c r="V15" s="274" t="s">
        <v>1084</v>
      </c>
      <c r="W15" s="275">
        <v>0.16</v>
      </c>
      <c r="X15" s="292"/>
      <c r="Y15" s="273"/>
      <c r="Z15" s="286"/>
      <c r="AA15" s="289"/>
    </row>
    <row r="16" spans="1:27" ht="43.2" x14ac:dyDescent="0.35">
      <c r="A16" s="249"/>
      <c r="B16" s="249"/>
      <c r="C16" s="249"/>
      <c r="D16" s="249"/>
      <c r="E16" s="249"/>
      <c r="F16" s="249"/>
      <c r="G16" s="250"/>
      <c r="H16" s="250"/>
      <c r="I16" s="250"/>
      <c r="J16" s="250"/>
      <c r="K16" s="250"/>
      <c r="L16" s="249"/>
      <c r="M16" s="249"/>
      <c r="N16" s="249"/>
      <c r="O16" s="290" t="s">
        <v>1283</v>
      </c>
      <c r="P16" s="249"/>
      <c r="Q16" s="273" t="s">
        <v>1252</v>
      </c>
      <c r="R16" s="273" t="s">
        <v>1251</v>
      </c>
      <c r="S16" s="275">
        <v>20</v>
      </c>
      <c r="T16" s="291"/>
      <c r="U16" s="286" t="s">
        <v>1273</v>
      </c>
      <c r="V16" s="274" t="s">
        <v>1085</v>
      </c>
      <c r="W16" s="275">
        <v>0.16</v>
      </c>
      <c r="X16" s="292"/>
      <c r="Y16" s="273"/>
      <c r="Z16" s="286"/>
      <c r="AA16" s="289"/>
    </row>
    <row r="17" spans="1:27" ht="43.2" x14ac:dyDescent="0.35">
      <c r="A17" s="249"/>
      <c r="B17" s="249"/>
      <c r="C17" s="249"/>
      <c r="D17" s="249"/>
      <c r="E17" s="249"/>
      <c r="F17" s="249"/>
      <c r="G17" s="250"/>
      <c r="H17" s="250"/>
      <c r="I17" s="250"/>
      <c r="J17" s="250"/>
      <c r="K17" s="250"/>
      <c r="L17" s="350"/>
      <c r="M17" s="350"/>
      <c r="N17" s="350"/>
      <c r="O17" s="249"/>
      <c r="P17" s="249"/>
      <c r="Q17" s="273" t="s">
        <v>1270</v>
      </c>
      <c r="R17" s="273" t="s">
        <v>1250</v>
      </c>
      <c r="S17" s="275">
        <v>0.1</v>
      </c>
      <c r="T17" s="291"/>
      <c r="U17" s="286" t="s">
        <v>1058</v>
      </c>
      <c r="V17" s="274" t="s">
        <v>1115</v>
      </c>
      <c r="W17" s="275">
        <v>0.06</v>
      </c>
      <c r="X17" s="292"/>
      <c r="Y17" s="273"/>
      <c r="Z17" s="286"/>
      <c r="AA17" s="289"/>
    </row>
    <row r="18" spans="1:27" ht="17.25" customHeight="1" x14ac:dyDescent="0.35">
      <c r="A18" s="249"/>
      <c r="B18" s="249"/>
      <c r="C18" s="249"/>
      <c r="D18" s="293"/>
      <c r="E18" s="293"/>
      <c r="F18" s="293"/>
      <c r="G18" s="285"/>
      <c r="H18" s="250"/>
      <c r="I18" s="250"/>
      <c r="J18" s="250"/>
      <c r="K18" s="285"/>
      <c r="L18" s="293"/>
      <c r="M18" s="293"/>
      <c r="N18" s="293"/>
      <c r="O18" s="249"/>
      <c r="P18" s="249"/>
      <c r="Q18" s="273" t="s">
        <v>1184</v>
      </c>
      <c r="R18" s="274" t="s">
        <v>1080</v>
      </c>
      <c r="S18" s="275">
        <v>1.6</v>
      </c>
      <c r="T18" s="291"/>
      <c r="U18" s="294" t="s">
        <v>1082</v>
      </c>
      <c r="V18" s="295" t="s">
        <v>1086</v>
      </c>
      <c r="W18" s="275"/>
      <c r="X18" s="292"/>
      <c r="Y18" s="273"/>
      <c r="Z18" s="286"/>
      <c r="AA18" s="289"/>
    </row>
    <row r="19" spans="1:27" ht="28.8" x14ac:dyDescent="0.35">
      <c r="A19" s="249"/>
      <c r="B19" s="249"/>
      <c r="C19" s="249"/>
      <c r="D19" s="296"/>
      <c r="E19" s="296"/>
      <c r="F19" s="296"/>
      <c r="G19" s="296"/>
      <c r="H19" s="250"/>
      <c r="I19" s="250"/>
      <c r="J19" s="250"/>
      <c r="K19" s="297"/>
      <c r="L19" s="298"/>
      <c r="M19" s="298"/>
      <c r="N19" s="298"/>
      <c r="O19" s="249"/>
      <c r="P19" s="249"/>
      <c r="Q19" s="273" t="s">
        <v>1123</v>
      </c>
      <c r="R19" s="274" t="s">
        <v>1253</v>
      </c>
      <c r="S19" s="275">
        <v>0.1</v>
      </c>
      <c r="T19" s="291"/>
      <c r="U19" s="294" t="s">
        <v>1334</v>
      </c>
      <c r="V19" s="295" t="s">
        <v>1333</v>
      </c>
      <c r="W19" s="275"/>
      <c r="X19" s="292"/>
      <c r="Y19" s="273"/>
      <c r="Z19" s="286"/>
      <c r="AA19" s="289"/>
    </row>
    <row r="20" spans="1:27" ht="50.25" customHeight="1" x14ac:dyDescent="0.35">
      <c r="A20" s="249"/>
      <c r="B20" s="249"/>
      <c r="C20" s="338" t="s">
        <v>1343</v>
      </c>
      <c r="D20" s="339"/>
      <c r="E20" s="340"/>
      <c r="F20" s="299"/>
      <c r="G20" s="338" t="s">
        <v>1344</v>
      </c>
      <c r="H20" s="339"/>
      <c r="I20" s="340"/>
      <c r="J20" s="299"/>
      <c r="K20" s="338" t="s">
        <v>1345</v>
      </c>
      <c r="L20" s="339"/>
      <c r="M20" s="340"/>
      <c r="N20" s="298"/>
      <c r="O20" s="249"/>
      <c r="P20" s="296"/>
      <c r="Q20" s="273" t="s">
        <v>1122</v>
      </c>
      <c r="R20" s="274" t="s">
        <v>1254</v>
      </c>
      <c r="S20" s="275">
        <v>0.1</v>
      </c>
      <c r="T20" s="291"/>
      <c r="U20" s="294" t="s">
        <v>1341</v>
      </c>
      <c r="V20" s="295" t="s">
        <v>1342</v>
      </c>
      <c r="W20" s="275"/>
      <c r="X20" s="292"/>
      <c r="Y20" s="273"/>
      <c r="Z20" s="286"/>
      <c r="AA20" s="289"/>
    </row>
    <row r="21" spans="1:27" ht="26.25" customHeight="1" x14ac:dyDescent="0.35">
      <c r="A21" s="249"/>
      <c r="B21" s="249"/>
      <c r="C21" s="347"/>
      <c r="D21" s="347"/>
      <c r="E21" s="347"/>
      <c r="F21" s="300"/>
      <c r="G21" s="341"/>
      <c r="H21" s="342"/>
      <c r="I21" s="343"/>
      <c r="J21" s="299"/>
      <c r="K21" s="341"/>
      <c r="L21" s="342"/>
      <c r="M21" s="343"/>
      <c r="N21" s="296"/>
      <c r="O21" s="296"/>
      <c r="P21" s="296"/>
      <c r="Q21" s="273" t="s">
        <v>1132</v>
      </c>
      <c r="R21" s="274" t="s">
        <v>1133</v>
      </c>
      <c r="S21" s="275">
        <v>0.1</v>
      </c>
      <c r="T21" s="246"/>
      <c r="U21" s="294"/>
      <c r="V21" s="295"/>
      <c r="W21" s="275"/>
      <c r="X21" s="301"/>
      <c r="Y21" s="294"/>
      <c r="Z21" s="295"/>
      <c r="AA21" s="275"/>
    </row>
    <row r="22" spans="1:27" ht="26.25" customHeight="1" x14ac:dyDescent="0.35">
      <c r="A22" s="249"/>
      <c r="B22" s="249"/>
      <c r="C22" s="347"/>
      <c r="D22" s="347"/>
      <c r="E22" s="347"/>
      <c r="F22" s="300"/>
      <c r="G22" s="341"/>
      <c r="H22" s="342"/>
      <c r="I22" s="343"/>
      <c r="J22" s="299"/>
      <c r="K22" s="341"/>
      <c r="L22" s="342"/>
      <c r="M22" s="343"/>
      <c r="N22" s="296"/>
      <c r="O22" s="296"/>
      <c r="P22" s="296"/>
      <c r="Q22" s="273" t="s">
        <v>1134</v>
      </c>
      <c r="R22" s="274" t="s">
        <v>1135</v>
      </c>
      <c r="S22" s="275">
        <v>0.1</v>
      </c>
      <c r="T22" s="246"/>
      <c r="U22" s="294"/>
      <c r="V22" s="295"/>
      <c r="W22" s="275"/>
      <c r="X22" s="301"/>
      <c r="Y22" s="294"/>
      <c r="Z22" s="295"/>
      <c r="AA22" s="275"/>
    </row>
    <row r="23" spans="1:27" ht="26.25" customHeight="1" x14ac:dyDescent="0.35">
      <c r="A23" s="296"/>
      <c r="B23" s="296"/>
      <c r="C23" s="347"/>
      <c r="D23" s="347"/>
      <c r="E23" s="347"/>
      <c r="F23" s="300"/>
      <c r="G23" s="341"/>
      <c r="H23" s="342"/>
      <c r="I23" s="343"/>
      <c r="J23" s="299"/>
      <c r="K23" s="341"/>
      <c r="L23" s="342"/>
      <c r="M23" s="343"/>
      <c r="N23" s="296"/>
      <c r="O23" s="296"/>
      <c r="P23" s="296"/>
      <c r="Q23" s="273" t="s">
        <v>1255</v>
      </c>
      <c r="R23" s="274" t="s">
        <v>1256</v>
      </c>
      <c r="S23" s="275">
        <v>0.1</v>
      </c>
      <c r="T23" s="246"/>
      <c r="U23" s="294"/>
      <c r="V23" s="295"/>
      <c r="W23" s="275"/>
      <c r="X23" s="301"/>
      <c r="Y23" s="294"/>
      <c r="Z23" s="295"/>
      <c r="AA23" s="275"/>
    </row>
    <row r="24" spans="1:27" ht="26.25" customHeight="1" x14ac:dyDescent="0.35">
      <c r="A24" s="296"/>
      <c r="B24" s="296"/>
      <c r="C24" s="296"/>
      <c r="D24" s="296"/>
      <c r="E24" s="296"/>
      <c r="F24" s="296"/>
      <c r="G24" s="296"/>
      <c r="H24" s="296"/>
      <c r="I24" s="296"/>
      <c r="J24" s="296"/>
      <c r="K24" s="296"/>
      <c r="L24" s="296"/>
      <c r="M24" s="296"/>
      <c r="N24" s="296"/>
      <c r="O24" s="296"/>
      <c r="P24" s="296"/>
      <c r="Q24" s="273" t="s">
        <v>1130</v>
      </c>
      <c r="R24" s="274" t="s">
        <v>1131</v>
      </c>
      <c r="S24" s="275">
        <v>0.1</v>
      </c>
      <c r="T24" s="246"/>
      <c r="U24" s="294"/>
      <c r="V24" s="295"/>
      <c r="W24" s="275"/>
      <c r="X24" s="301"/>
      <c r="Y24" s="294"/>
      <c r="Z24" s="295"/>
      <c r="AA24" s="275"/>
    </row>
    <row r="25" spans="1:27" ht="26.25" customHeight="1" x14ac:dyDescent="0.35">
      <c r="A25" s="296"/>
      <c r="B25" s="296"/>
      <c r="C25" s="296"/>
      <c r="D25" s="296"/>
      <c r="E25" s="296"/>
      <c r="F25" s="296"/>
      <c r="G25" s="296"/>
      <c r="H25" s="296"/>
      <c r="I25" s="296"/>
      <c r="J25" s="296"/>
      <c r="K25" s="296"/>
      <c r="L25" s="296"/>
      <c r="M25" s="296"/>
      <c r="N25" s="296"/>
      <c r="O25" s="296"/>
      <c r="P25" s="296"/>
      <c r="Q25" s="273" t="s">
        <v>1272</v>
      </c>
      <c r="R25" s="274" t="s">
        <v>1257</v>
      </c>
      <c r="S25" s="275">
        <v>0.1</v>
      </c>
      <c r="T25" s="246"/>
      <c r="U25" s="294"/>
      <c r="V25" s="295"/>
      <c r="W25" s="275"/>
      <c r="X25" s="301"/>
      <c r="Y25" s="294"/>
      <c r="Z25" s="295"/>
      <c r="AA25" s="275"/>
    </row>
    <row r="26" spans="1:27" ht="117" customHeight="1" x14ac:dyDescent="0.35">
      <c r="A26" s="296"/>
      <c r="B26" s="296"/>
      <c r="C26" s="296"/>
      <c r="D26" s="296"/>
      <c r="E26" s="296"/>
      <c r="F26" s="296"/>
      <c r="G26" s="296"/>
      <c r="H26" s="296"/>
      <c r="I26" s="296"/>
      <c r="J26" s="296"/>
      <c r="K26" s="296"/>
      <c r="L26" s="296"/>
      <c r="M26" s="296"/>
      <c r="N26" s="296"/>
      <c r="O26" s="296"/>
      <c r="P26" s="296"/>
      <c r="Q26" s="273" t="s">
        <v>1274</v>
      </c>
      <c r="R26" s="274" t="s">
        <v>1275</v>
      </c>
      <c r="S26" s="275">
        <v>0.1</v>
      </c>
      <c r="T26" s="246"/>
      <c r="U26" s="294"/>
      <c r="V26" s="295"/>
      <c r="W26" s="275"/>
      <c r="X26" s="301"/>
      <c r="Y26" s="294"/>
      <c r="Z26" s="295"/>
      <c r="AA26" s="275"/>
    </row>
    <row r="27" spans="1:27" ht="26.25" customHeight="1" x14ac:dyDescent="0.35">
      <c r="A27" s="296"/>
      <c r="B27" s="296"/>
      <c r="C27" s="296"/>
      <c r="D27" s="296"/>
      <c r="E27" s="296"/>
      <c r="F27" s="296"/>
      <c r="G27" s="296"/>
      <c r="H27" s="296"/>
      <c r="I27" s="296"/>
      <c r="J27" s="296"/>
      <c r="K27" s="296"/>
      <c r="L27" s="296"/>
      <c r="M27" s="296"/>
      <c r="N27" s="296"/>
      <c r="O27" s="296"/>
      <c r="P27" s="296"/>
      <c r="Q27" s="302"/>
      <c r="R27" s="302"/>
      <c r="S27" s="302"/>
      <c r="T27" s="303"/>
      <c r="U27" s="286"/>
      <c r="V27" s="274"/>
      <c r="W27" s="275"/>
      <c r="X27" s="303"/>
      <c r="Y27" s="286"/>
      <c r="Z27" s="274"/>
      <c r="AA27" s="275"/>
    </row>
    <row r="28" spans="1:27" ht="26.25" customHeight="1" x14ac:dyDescent="0.35">
      <c r="A28" s="296"/>
      <c r="B28" s="296"/>
      <c r="C28" s="296"/>
      <c r="D28" s="296"/>
      <c r="E28" s="296"/>
      <c r="F28" s="296"/>
      <c r="G28" s="296"/>
      <c r="H28" s="296"/>
      <c r="I28" s="296"/>
      <c r="J28" s="296"/>
      <c r="K28" s="296"/>
      <c r="L28" s="296"/>
      <c r="M28" s="296"/>
      <c r="N28" s="296"/>
      <c r="O28" s="296"/>
      <c r="P28" s="296"/>
      <c r="Q28" s="273"/>
      <c r="R28" s="274"/>
      <c r="S28" s="275"/>
      <c r="T28" s="303"/>
      <c r="U28" s="286"/>
      <c r="V28" s="274"/>
      <c r="W28" s="275"/>
      <c r="X28" s="303"/>
      <c r="Y28" s="286"/>
      <c r="Z28" s="274"/>
      <c r="AA28" s="275"/>
    </row>
    <row r="29" spans="1:27" ht="26.25" customHeight="1" x14ac:dyDescent="0.35">
      <c r="A29" s="296"/>
      <c r="B29" s="296"/>
      <c r="C29" s="296"/>
      <c r="D29" s="296"/>
      <c r="E29" s="296"/>
      <c r="F29" s="296"/>
      <c r="G29" s="296"/>
      <c r="H29" s="296"/>
      <c r="I29" s="296"/>
      <c r="J29" s="296"/>
      <c r="K29" s="296"/>
      <c r="L29" s="296"/>
      <c r="M29" s="296"/>
      <c r="N29" s="296"/>
      <c r="O29" s="296"/>
      <c r="P29" s="249"/>
      <c r="Q29" s="296"/>
      <c r="R29" s="296"/>
      <c r="S29" s="296"/>
      <c r="T29" s="296"/>
      <c r="U29" s="296"/>
      <c r="V29" s="296"/>
      <c r="W29" s="296"/>
      <c r="X29" s="296"/>
      <c r="Y29" s="296"/>
      <c r="Z29" s="296"/>
      <c r="AA29" s="296"/>
    </row>
    <row r="30" spans="1:27" ht="54.75" customHeight="1" x14ac:dyDescent="0.35">
      <c r="A30" s="249"/>
      <c r="B30" s="249"/>
      <c r="C30" s="296"/>
      <c r="D30" s="296"/>
      <c r="E30" s="296"/>
      <c r="F30" s="296"/>
      <c r="G30" s="296"/>
      <c r="H30" s="296"/>
      <c r="I30" s="296"/>
      <c r="J30" s="296"/>
      <c r="K30" s="296"/>
      <c r="L30" s="296"/>
      <c r="M30" s="296"/>
      <c r="N30" s="296"/>
      <c r="O30" s="296"/>
      <c r="P30" s="249"/>
      <c r="Q30" s="296"/>
      <c r="R30" s="296"/>
      <c r="S30" s="296"/>
      <c r="T30" s="296"/>
      <c r="U30" s="296"/>
      <c r="V30" s="296"/>
      <c r="W30" s="296"/>
      <c r="X30" s="296"/>
      <c r="Y30" s="296"/>
      <c r="Z30" s="296"/>
      <c r="AA30" s="296"/>
    </row>
    <row r="31" spans="1:27" ht="94.5" customHeight="1" x14ac:dyDescent="0.35">
      <c r="A31" s="249"/>
      <c r="B31" s="249"/>
      <c r="C31" s="296"/>
      <c r="D31" s="296"/>
      <c r="E31" s="296"/>
      <c r="F31" s="296"/>
      <c r="G31" s="296"/>
      <c r="H31" s="296"/>
      <c r="I31" s="296"/>
      <c r="J31" s="296"/>
      <c r="K31" s="296"/>
      <c r="L31" s="296"/>
      <c r="M31" s="296"/>
      <c r="N31" s="296"/>
      <c r="O31" s="296"/>
      <c r="P31" s="249"/>
      <c r="Q31" s="296"/>
      <c r="R31" s="296"/>
      <c r="S31" s="296"/>
      <c r="T31" s="296"/>
      <c r="U31" s="296"/>
      <c r="V31" s="296"/>
      <c r="W31" s="296"/>
      <c r="X31" s="296"/>
      <c r="Y31" s="296"/>
      <c r="Z31" s="296"/>
      <c r="AA31" s="296"/>
    </row>
    <row r="32" spans="1:27" ht="45.75" customHeight="1" x14ac:dyDescent="0.35">
      <c r="A32" s="249"/>
      <c r="B32" s="249"/>
      <c r="C32" s="296"/>
      <c r="D32" s="296"/>
      <c r="E32" s="296"/>
      <c r="F32" s="296"/>
      <c r="G32" s="296"/>
      <c r="H32" s="296"/>
      <c r="I32" s="296"/>
      <c r="J32" s="296"/>
      <c r="K32" s="296"/>
      <c r="L32" s="296"/>
      <c r="M32" s="296"/>
      <c r="N32" s="296"/>
      <c r="O32" s="296"/>
      <c r="P32" s="249"/>
      <c r="Q32" s="296"/>
      <c r="R32" s="296"/>
      <c r="S32" s="296"/>
      <c r="T32" s="296"/>
      <c r="U32" s="296"/>
      <c r="V32" s="296"/>
      <c r="W32" s="296"/>
      <c r="X32" s="296"/>
      <c r="Y32" s="296"/>
      <c r="Z32" s="296"/>
      <c r="AA32" s="296"/>
    </row>
    <row r="33" spans="1:27" ht="42" customHeight="1" x14ac:dyDescent="0.35">
      <c r="A33" s="249"/>
      <c r="B33" s="249"/>
      <c r="C33" s="296"/>
      <c r="D33" s="296"/>
      <c r="E33" s="296"/>
      <c r="F33" s="296"/>
      <c r="G33" s="296"/>
      <c r="H33" s="296"/>
      <c r="I33" s="296"/>
      <c r="J33" s="296"/>
      <c r="K33" s="296"/>
      <c r="L33" s="296"/>
      <c r="M33" s="296"/>
      <c r="N33" s="296"/>
      <c r="O33" s="296"/>
      <c r="P33" s="304"/>
      <c r="Q33" s="249"/>
      <c r="R33" s="246"/>
      <c r="S33" s="305"/>
      <c r="T33" s="305"/>
      <c r="U33" s="306"/>
      <c r="V33" s="305"/>
      <c r="W33" s="305"/>
      <c r="X33" s="306"/>
      <c r="Y33" s="246"/>
      <c r="Z33" s="246"/>
      <c r="AA33" s="246"/>
    </row>
    <row r="34" spans="1:27" ht="16.8" x14ac:dyDescent="0.35">
      <c r="A34" s="249"/>
      <c r="B34" s="249"/>
      <c r="C34" s="296"/>
      <c r="D34" s="296"/>
      <c r="E34" s="296"/>
      <c r="F34" s="296"/>
      <c r="G34" s="296"/>
      <c r="H34" s="296"/>
      <c r="I34" s="296"/>
      <c r="J34" s="296"/>
      <c r="K34" s="296"/>
      <c r="L34" s="296"/>
      <c r="M34" s="296"/>
      <c r="N34" s="296"/>
      <c r="O34" s="296"/>
      <c r="P34" s="249"/>
      <c r="Q34" s="249"/>
      <c r="R34" s="246"/>
      <c r="S34" s="305"/>
      <c r="T34" s="305"/>
      <c r="U34" s="306"/>
      <c r="V34" s="305"/>
      <c r="W34" s="305"/>
      <c r="X34" s="306"/>
      <c r="Y34" s="246"/>
      <c r="Z34" s="246"/>
      <c r="AA34" s="246"/>
    </row>
    <row r="35" spans="1:27" ht="26.25" customHeight="1" x14ac:dyDescent="0.35">
      <c r="A35" s="249"/>
      <c r="B35" s="249"/>
      <c r="C35" s="296"/>
      <c r="D35" s="296"/>
      <c r="E35" s="296"/>
      <c r="F35" s="296"/>
      <c r="G35" s="296"/>
      <c r="H35" s="296"/>
      <c r="I35" s="296"/>
      <c r="J35" s="296"/>
      <c r="K35" s="296"/>
      <c r="L35" s="296"/>
      <c r="M35" s="296"/>
      <c r="N35" s="296"/>
      <c r="O35" s="296"/>
      <c r="P35" s="249"/>
      <c r="Q35" s="249"/>
      <c r="R35" s="246"/>
      <c r="S35" s="305"/>
      <c r="T35" s="305"/>
      <c r="U35" s="306"/>
      <c r="V35" s="305"/>
      <c r="W35" s="305"/>
      <c r="X35" s="306"/>
      <c r="Y35" s="246"/>
      <c r="Z35" s="246"/>
      <c r="AA35" s="246"/>
    </row>
    <row r="36" spans="1:27" ht="28.5" customHeight="1" x14ac:dyDescent="0.4">
      <c r="A36" s="249"/>
      <c r="B36" s="249"/>
      <c r="C36" s="296"/>
      <c r="D36" s="296"/>
      <c r="E36" s="296"/>
      <c r="F36" s="296"/>
      <c r="G36" s="296"/>
      <c r="H36" s="296"/>
      <c r="I36" s="296"/>
      <c r="J36" s="296"/>
      <c r="K36" s="296"/>
      <c r="L36" s="296"/>
      <c r="M36" s="296"/>
      <c r="N36" s="296"/>
      <c r="O36" s="296"/>
      <c r="P36" s="249"/>
      <c r="Q36" s="249"/>
      <c r="R36" s="246"/>
      <c r="S36" s="307"/>
      <c r="T36" s="307"/>
      <c r="U36" s="308"/>
      <c r="V36" s="309"/>
      <c r="W36" s="309"/>
      <c r="X36" s="309"/>
      <c r="Y36" s="246"/>
      <c r="Z36" s="246"/>
      <c r="AA36" s="246"/>
    </row>
    <row r="37" spans="1:27" ht="21" customHeight="1" x14ac:dyDescent="0.4">
      <c r="A37" s="249"/>
      <c r="B37" s="249"/>
      <c r="C37" s="296"/>
      <c r="D37" s="296"/>
      <c r="E37" s="296"/>
      <c r="F37" s="296"/>
      <c r="G37" s="296"/>
      <c r="H37" s="296"/>
      <c r="I37" s="296"/>
      <c r="J37" s="296"/>
      <c r="K37" s="296"/>
      <c r="L37" s="296"/>
      <c r="M37" s="296"/>
      <c r="N37" s="296"/>
      <c r="O37" s="296"/>
      <c r="P37" s="249"/>
      <c r="Q37" s="249"/>
      <c r="R37" s="246"/>
      <c r="S37" s="349"/>
      <c r="T37" s="349"/>
      <c r="U37" s="349"/>
      <c r="V37" s="310"/>
      <c r="W37" s="310"/>
      <c r="X37" s="311"/>
      <c r="Y37" s="246"/>
      <c r="Z37" s="246"/>
      <c r="AA37" s="246"/>
    </row>
    <row r="38" spans="1:27" ht="28.5" customHeight="1" x14ac:dyDescent="0.4">
      <c r="A38" s="249"/>
      <c r="B38" s="249"/>
      <c r="C38" s="296"/>
      <c r="D38" s="296"/>
      <c r="E38" s="296"/>
      <c r="F38" s="296"/>
      <c r="G38" s="296"/>
      <c r="H38" s="296"/>
      <c r="I38" s="296"/>
      <c r="J38" s="296"/>
      <c r="K38" s="296"/>
      <c r="L38" s="296"/>
      <c r="M38" s="296"/>
      <c r="N38" s="296"/>
      <c r="O38" s="296"/>
      <c r="P38" s="249"/>
      <c r="Q38" s="249"/>
      <c r="R38" s="246"/>
      <c r="S38" s="309"/>
      <c r="T38" s="309"/>
      <c r="U38" s="309"/>
      <c r="V38" s="310"/>
      <c r="W38" s="310"/>
      <c r="X38" s="311"/>
      <c r="Y38" s="246"/>
      <c r="Z38" s="246"/>
      <c r="AA38" s="246"/>
    </row>
    <row r="39" spans="1:27" ht="58.5" customHeight="1" x14ac:dyDescent="0.4">
      <c r="A39" s="249"/>
      <c r="B39" s="249"/>
      <c r="C39" s="296"/>
      <c r="D39" s="296"/>
      <c r="E39" s="296"/>
      <c r="F39" s="296"/>
      <c r="G39" s="296"/>
      <c r="H39" s="296"/>
      <c r="I39" s="296"/>
      <c r="J39" s="296"/>
      <c r="K39" s="296"/>
      <c r="L39" s="296"/>
      <c r="M39" s="296"/>
      <c r="N39" s="296"/>
      <c r="O39" s="296"/>
      <c r="P39" s="249"/>
      <c r="Q39" s="249"/>
      <c r="R39" s="246"/>
      <c r="S39" s="309"/>
      <c r="T39" s="309"/>
      <c r="U39" s="309"/>
      <c r="V39" s="310"/>
      <c r="W39" s="310"/>
      <c r="X39" s="311"/>
      <c r="Y39" s="246"/>
      <c r="Z39" s="246"/>
      <c r="AA39" s="246"/>
    </row>
    <row r="40" spans="1:27" ht="50.25" customHeight="1" x14ac:dyDescent="0.4">
      <c r="A40" s="249"/>
      <c r="B40" s="249"/>
      <c r="C40" s="296"/>
      <c r="D40" s="296"/>
      <c r="E40" s="296"/>
      <c r="F40" s="296"/>
      <c r="G40" s="296"/>
      <c r="H40" s="296"/>
      <c r="I40" s="296"/>
      <c r="J40" s="296"/>
      <c r="K40" s="296"/>
      <c r="L40" s="296"/>
      <c r="M40" s="296"/>
      <c r="N40" s="296"/>
      <c r="O40" s="296"/>
      <c r="P40" s="249"/>
      <c r="Q40" s="249"/>
      <c r="R40" s="246"/>
      <c r="S40" s="309"/>
      <c r="T40" s="309"/>
      <c r="U40" s="309"/>
      <c r="V40" s="310"/>
      <c r="W40" s="310"/>
      <c r="X40" s="311"/>
      <c r="Y40" s="246"/>
      <c r="Z40" s="246"/>
      <c r="AA40" s="246"/>
    </row>
    <row r="41" spans="1:27" ht="16.8" x14ac:dyDescent="0.4">
      <c r="A41" s="249"/>
      <c r="B41" s="249"/>
      <c r="C41" s="296"/>
      <c r="D41" s="296"/>
      <c r="E41" s="296"/>
      <c r="F41" s="296"/>
      <c r="G41" s="296"/>
      <c r="H41" s="296"/>
      <c r="I41" s="296"/>
      <c r="J41" s="296"/>
      <c r="K41" s="296"/>
      <c r="L41" s="296"/>
      <c r="M41" s="296"/>
      <c r="N41" s="296"/>
      <c r="O41" s="296"/>
      <c r="P41" s="249"/>
      <c r="Q41" s="249"/>
      <c r="R41" s="246"/>
      <c r="S41" s="305"/>
      <c r="T41" s="305"/>
      <c r="U41" s="301"/>
      <c r="V41" s="310"/>
      <c r="W41" s="310"/>
      <c r="X41" s="311"/>
      <c r="Y41" s="246"/>
      <c r="Z41" s="246"/>
      <c r="AA41" s="246"/>
    </row>
    <row r="42" spans="1:27" ht="99" customHeight="1" x14ac:dyDescent="0.4">
      <c r="A42" s="249"/>
      <c r="B42" s="249"/>
      <c r="C42" s="296"/>
      <c r="D42" s="296"/>
      <c r="E42" s="296"/>
      <c r="F42" s="296"/>
      <c r="G42" s="296"/>
      <c r="H42" s="296"/>
      <c r="I42" s="296"/>
      <c r="J42" s="296"/>
      <c r="K42" s="296"/>
      <c r="L42" s="296"/>
      <c r="M42" s="296"/>
      <c r="N42" s="296"/>
      <c r="O42" s="296"/>
      <c r="P42" s="249"/>
      <c r="Q42" s="249"/>
      <c r="R42" s="246"/>
      <c r="S42" s="305"/>
      <c r="T42" s="305"/>
      <c r="U42" s="301"/>
      <c r="V42" s="310"/>
      <c r="W42" s="310"/>
      <c r="X42" s="311"/>
      <c r="Y42" s="246"/>
      <c r="Z42" s="246"/>
      <c r="AA42" s="246"/>
    </row>
    <row r="43" spans="1:27" ht="129.75" customHeight="1" x14ac:dyDescent="0.4">
      <c r="A43" s="249"/>
      <c r="B43" s="249"/>
      <c r="C43" s="296"/>
      <c r="D43" s="296"/>
      <c r="E43" s="296"/>
      <c r="F43" s="296"/>
      <c r="G43" s="296"/>
      <c r="H43" s="296"/>
      <c r="I43" s="296"/>
      <c r="J43" s="296"/>
      <c r="K43" s="296"/>
      <c r="L43" s="296"/>
      <c r="M43" s="296"/>
      <c r="N43" s="296"/>
      <c r="O43" s="296"/>
      <c r="P43" s="249"/>
      <c r="Q43" s="249"/>
      <c r="R43" s="246"/>
      <c r="S43" s="305"/>
      <c r="T43" s="305"/>
      <c r="U43" s="301"/>
      <c r="V43" s="310"/>
      <c r="W43" s="310"/>
      <c r="X43" s="311"/>
      <c r="Y43" s="246"/>
      <c r="Z43" s="246"/>
      <c r="AA43" s="246"/>
    </row>
    <row r="44" spans="1:27" ht="21" customHeight="1" x14ac:dyDescent="0.4">
      <c r="A44" s="249"/>
      <c r="B44" s="249"/>
      <c r="C44" s="296"/>
      <c r="D44" s="296"/>
      <c r="E44" s="296"/>
      <c r="F44" s="296"/>
      <c r="G44" s="296"/>
      <c r="H44" s="296"/>
      <c r="I44" s="296"/>
      <c r="J44" s="296"/>
      <c r="K44" s="296"/>
      <c r="L44" s="296"/>
      <c r="M44" s="296"/>
      <c r="N44" s="296"/>
      <c r="O44" s="296"/>
      <c r="P44" s="249"/>
      <c r="Q44" s="249"/>
      <c r="R44" s="246"/>
      <c r="S44" s="305"/>
      <c r="T44" s="305"/>
      <c r="U44" s="301"/>
      <c r="V44" s="310"/>
      <c r="W44" s="310"/>
      <c r="X44" s="311"/>
      <c r="Y44" s="246"/>
      <c r="Z44" s="246"/>
      <c r="AA44" s="246"/>
    </row>
    <row r="45" spans="1:27" ht="15" customHeight="1" x14ac:dyDescent="0.4">
      <c r="A45" s="249"/>
      <c r="B45" s="249"/>
      <c r="C45" s="296"/>
      <c r="D45" s="296"/>
      <c r="E45" s="296"/>
      <c r="F45" s="296"/>
      <c r="G45" s="296"/>
      <c r="H45" s="296"/>
      <c r="I45" s="296"/>
      <c r="J45" s="296"/>
      <c r="K45" s="296"/>
      <c r="L45" s="296"/>
      <c r="M45" s="296"/>
      <c r="N45" s="296"/>
      <c r="O45" s="296"/>
      <c r="P45" s="249"/>
      <c r="Q45" s="249"/>
      <c r="R45" s="246"/>
      <c r="S45" s="305"/>
      <c r="T45" s="305"/>
      <c r="U45" s="301"/>
      <c r="V45" s="310"/>
      <c r="W45" s="310"/>
      <c r="X45" s="311"/>
      <c r="Y45" s="246"/>
      <c r="Z45" s="246"/>
      <c r="AA45" s="246"/>
    </row>
    <row r="46" spans="1:27" ht="18" customHeight="1" x14ac:dyDescent="0.4">
      <c r="A46" s="249"/>
      <c r="B46" s="249"/>
      <c r="C46" s="296"/>
      <c r="D46" s="296"/>
      <c r="E46" s="296"/>
      <c r="F46" s="296"/>
      <c r="G46" s="296"/>
      <c r="H46" s="296"/>
      <c r="I46" s="296"/>
      <c r="J46" s="296"/>
      <c r="K46" s="296"/>
      <c r="L46" s="296"/>
      <c r="M46" s="296"/>
      <c r="N46" s="296"/>
      <c r="O46" s="296"/>
      <c r="P46" s="249"/>
      <c r="Q46" s="249"/>
      <c r="R46" s="246"/>
      <c r="S46" s="305"/>
      <c r="T46" s="305"/>
      <c r="U46" s="301"/>
      <c r="V46" s="310"/>
      <c r="W46" s="310"/>
      <c r="X46" s="311"/>
      <c r="Y46" s="246"/>
      <c r="Z46" s="246"/>
      <c r="AA46" s="246"/>
    </row>
    <row r="47" spans="1:27" ht="15" customHeight="1" x14ac:dyDescent="0.4">
      <c r="A47" s="249"/>
      <c r="B47" s="249"/>
      <c r="C47" s="303"/>
      <c r="D47" s="312"/>
      <c r="E47" s="303"/>
      <c r="F47" s="303"/>
      <c r="G47" s="303"/>
      <c r="H47" s="303"/>
      <c r="I47" s="303"/>
      <c r="J47" s="303"/>
      <c r="K47" s="303"/>
      <c r="L47" s="303"/>
      <c r="M47" s="303"/>
      <c r="N47" s="313"/>
      <c r="O47" s="249"/>
      <c r="P47" s="249"/>
      <c r="Q47" s="249"/>
      <c r="R47" s="246"/>
      <c r="S47" s="305"/>
      <c r="T47" s="305"/>
      <c r="U47" s="301"/>
      <c r="V47" s="310"/>
      <c r="W47" s="310"/>
      <c r="X47" s="311"/>
      <c r="Y47" s="246"/>
      <c r="Z47" s="246"/>
      <c r="AA47" s="246"/>
    </row>
    <row r="48" spans="1:27" x14ac:dyDescent="0.35">
      <c r="A48" s="249"/>
      <c r="B48" s="249"/>
      <c r="C48" s="303"/>
      <c r="D48" s="249"/>
      <c r="E48" s="303"/>
      <c r="F48" s="303"/>
      <c r="G48" s="303"/>
      <c r="H48" s="303"/>
      <c r="I48" s="303"/>
      <c r="J48" s="303"/>
      <c r="K48" s="303"/>
      <c r="L48" s="303"/>
      <c r="M48" s="303"/>
      <c r="N48" s="313"/>
      <c r="O48" s="249"/>
      <c r="P48" s="249"/>
      <c r="Q48" s="249"/>
      <c r="R48" s="246"/>
      <c r="S48" s="246"/>
      <c r="T48" s="246"/>
      <c r="U48" s="246"/>
      <c r="V48" s="246"/>
      <c r="W48" s="246"/>
      <c r="X48" s="246"/>
      <c r="Y48" s="246"/>
      <c r="Z48" s="246"/>
      <c r="AA48" s="246"/>
    </row>
    <row r="49" spans="1:27" ht="15" customHeight="1" x14ac:dyDescent="0.35">
      <c r="A49" s="249"/>
      <c r="B49" s="249"/>
      <c r="C49" s="303"/>
      <c r="D49" s="249"/>
      <c r="E49" s="303"/>
      <c r="F49" s="303"/>
      <c r="G49" s="303"/>
      <c r="H49" s="303"/>
      <c r="I49" s="303"/>
      <c r="J49" s="303"/>
      <c r="K49" s="303"/>
      <c r="L49" s="303"/>
      <c r="M49" s="303"/>
      <c r="N49" s="313"/>
      <c r="O49" s="249"/>
      <c r="P49" s="249"/>
      <c r="Q49" s="249"/>
      <c r="R49" s="246"/>
      <c r="S49" s="246"/>
      <c r="T49" s="246"/>
      <c r="U49" s="246"/>
      <c r="V49" s="246"/>
      <c r="W49" s="246"/>
      <c r="X49" s="246"/>
      <c r="Y49" s="246"/>
      <c r="Z49" s="246"/>
      <c r="AA49" s="246"/>
    </row>
    <row r="50" spans="1:27" ht="15" customHeight="1" x14ac:dyDescent="0.35">
      <c r="A50" s="249"/>
      <c r="B50" s="249"/>
      <c r="C50" s="303"/>
      <c r="D50" s="249"/>
      <c r="E50" s="303"/>
      <c r="F50" s="303"/>
      <c r="G50" s="303"/>
      <c r="H50" s="303"/>
      <c r="I50" s="303"/>
      <c r="J50" s="303"/>
      <c r="K50" s="303"/>
      <c r="L50" s="303"/>
      <c r="M50" s="303"/>
      <c r="N50" s="313"/>
      <c r="O50" s="249"/>
      <c r="P50" s="249"/>
      <c r="Q50" s="249"/>
      <c r="R50" s="246"/>
      <c r="S50" s="246"/>
      <c r="T50" s="246"/>
      <c r="U50" s="246"/>
      <c r="V50" s="246"/>
      <c r="W50" s="246"/>
      <c r="X50" s="246"/>
      <c r="Y50" s="246"/>
      <c r="Z50" s="246"/>
      <c r="AA50" s="246"/>
    </row>
    <row r="51" spans="1:27" ht="18" customHeight="1" x14ac:dyDescent="0.35">
      <c r="A51" s="249"/>
      <c r="B51" s="249"/>
      <c r="C51" s="303"/>
      <c r="D51" s="249"/>
      <c r="E51" s="303"/>
      <c r="F51" s="303"/>
      <c r="G51" s="303"/>
      <c r="H51" s="303"/>
      <c r="I51" s="303"/>
      <c r="J51" s="303"/>
      <c r="K51" s="303"/>
      <c r="L51" s="303"/>
      <c r="M51" s="303"/>
      <c r="N51" s="313"/>
      <c r="O51" s="249"/>
      <c r="P51" s="249"/>
      <c r="Q51" s="249"/>
      <c r="R51" s="246"/>
      <c r="S51" s="246"/>
      <c r="T51" s="246"/>
      <c r="U51" s="246"/>
      <c r="V51" s="246"/>
      <c r="W51" s="246"/>
      <c r="X51" s="246"/>
      <c r="Y51" s="246"/>
      <c r="Z51" s="246"/>
      <c r="AA51" s="246"/>
    </row>
    <row r="52" spans="1:27" x14ac:dyDescent="0.35">
      <c r="A52" s="249"/>
      <c r="B52" s="249"/>
      <c r="C52" s="303"/>
      <c r="D52" s="249"/>
      <c r="E52" s="303"/>
      <c r="F52" s="303"/>
      <c r="G52" s="303"/>
      <c r="H52" s="303"/>
      <c r="I52" s="303"/>
      <c r="J52" s="303"/>
      <c r="K52" s="303"/>
      <c r="L52" s="303"/>
      <c r="M52" s="303"/>
      <c r="N52" s="246"/>
      <c r="O52" s="249"/>
      <c r="P52" s="249"/>
      <c r="Q52" s="249"/>
      <c r="R52" s="246"/>
      <c r="S52" s="246"/>
      <c r="T52" s="246"/>
      <c r="U52" s="246"/>
      <c r="V52" s="246"/>
      <c r="W52" s="246"/>
      <c r="X52" s="246"/>
      <c r="Y52" s="246"/>
      <c r="Z52" s="246"/>
      <c r="AA52" s="246"/>
    </row>
    <row r="53" spans="1:27" x14ac:dyDescent="0.35">
      <c r="A53" s="249"/>
      <c r="B53" s="249"/>
      <c r="C53" s="303"/>
      <c r="D53" s="249"/>
      <c r="E53" s="303"/>
      <c r="F53" s="303"/>
      <c r="G53" s="303"/>
      <c r="H53" s="303"/>
      <c r="I53" s="303"/>
      <c r="J53" s="303"/>
      <c r="K53" s="303"/>
      <c r="L53" s="303"/>
      <c r="M53" s="303"/>
      <c r="N53" s="249"/>
      <c r="O53" s="249"/>
      <c r="P53" s="249"/>
      <c r="Q53" s="249"/>
      <c r="R53" s="246"/>
      <c r="S53" s="246"/>
      <c r="T53" s="246"/>
      <c r="U53" s="246"/>
      <c r="V53" s="246"/>
      <c r="W53" s="246"/>
      <c r="X53" s="246"/>
      <c r="Y53" s="246"/>
      <c r="Z53" s="246"/>
      <c r="AA53" s="246"/>
    </row>
    <row r="54" spans="1:27" ht="16.8" x14ac:dyDescent="0.35">
      <c r="A54" s="249"/>
      <c r="B54" s="249"/>
      <c r="C54" s="303"/>
      <c r="D54" s="249"/>
      <c r="E54" s="303"/>
      <c r="F54" s="303"/>
      <c r="G54" s="303"/>
      <c r="H54" s="303"/>
      <c r="I54" s="303"/>
      <c r="J54" s="303"/>
      <c r="K54" s="303"/>
      <c r="L54" s="303"/>
      <c r="M54" s="303"/>
      <c r="N54" s="314"/>
      <c r="O54" s="249"/>
      <c r="P54" s="249"/>
      <c r="Q54" s="249"/>
      <c r="R54" s="246"/>
      <c r="S54" s="246"/>
      <c r="T54" s="246"/>
      <c r="U54" s="246"/>
      <c r="V54" s="246"/>
      <c r="W54" s="246"/>
      <c r="X54" s="246"/>
      <c r="Y54" s="246"/>
      <c r="Z54" s="246"/>
      <c r="AA54" s="246"/>
    </row>
    <row r="55" spans="1:27" x14ac:dyDescent="0.35">
      <c r="A55" s="249"/>
      <c r="B55" s="249"/>
      <c r="C55" s="303"/>
      <c r="D55" s="249"/>
      <c r="E55" s="303"/>
      <c r="F55" s="303"/>
      <c r="G55" s="303"/>
      <c r="H55" s="303"/>
      <c r="I55" s="303"/>
      <c r="J55" s="303"/>
      <c r="K55" s="303"/>
      <c r="L55" s="303"/>
      <c r="M55" s="303"/>
      <c r="N55" s="315"/>
      <c r="O55" s="249"/>
      <c r="P55" s="249"/>
      <c r="Q55" s="249"/>
      <c r="R55" s="246"/>
      <c r="S55" s="246"/>
      <c r="T55" s="246"/>
      <c r="U55" s="246"/>
      <c r="V55" s="246"/>
      <c r="W55" s="246"/>
      <c r="X55" s="246"/>
      <c r="Y55" s="246"/>
      <c r="Z55" s="246"/>
      <c r="AA55" s="246"/>
    </row>
    <row r="56" spans="1:27" x14ac:dyDescent="0.35">
      <c r="A56" s="249"/>
      <c r="B56" s="249"/>
      <c r="C56" s="249"/>
      <c r="D56" s="249"/>
      <c r="E56" s="303"/>
      <c r="F56" s="303"/>
      <c r="G56" s="303"/>
      <c r="H56" s="303"/>
      <c r="I56" s="303"/>
      <c r="J56" s="303"/>
      <c r="K56" s="303"/>
      <c r="L56" s="303"/>
      <c r="M56" s="303"/>
      <c r="N56" s="316"/>
      <c r="O56" s="249"/>
      <c r="P56" s="249"/>
      <c r="Q56" s="249"/>
      <c r="R56" s="246"/>
      <c r="S56" s="246"/>
      <c r="T56" s="246"/>
      <c r="U56" s="246"/>
      <c r="V56" s="246"/>
      <c r="W56" s="246"/>
      <c r="X56" s="246"/>
      <c r="Y56" s="246"/>
      <c r="Z56" s="246"/>
      <c r="AA56" s="246"/>
    </row>
    <row r="57" spans="1:27" x14ac:dyDescent="0.35">
      <c r="A57" s="249"/>
      <c r="B57" s="249"/>
      <c r="C57" s="249"/>
      <c r="D57" s="249"/>
      <c r="E57" s="303"/>
      <c r="F57" s="303"/>
      <c r="G57" s="303"/>
      <c r="H57" s="303"/>
      <c r="I57" s="303"/>
      <c r="J57" s="303"/>
      <c r="K57" s="303"/>
      <c r="L57" s="303"/>
      <c r="M57" s="303"/>
      <c r="N57" s="316"/>
      <c r="O57" s="249"/>
      <c r="P57" s="249"/>
      <c r="Q57" s="249"/>
      <c r="R57" s="246"/>
      <c r="S57" s="246"/>
      <c r="T57" s="246"/>
      <c r="U57" s="246"/>
      <c r="V57" s="246"/>
      <c r="W57" s="246"/>
      <c r="X57" s="246"/>
      <c r="Y57" s="246"/>
      <c r="Z57" s="246"/>
      <c r="AA57" s="246"/>
    </row>
    <row r="58" spans="1:27" x14ac:dyDescent="0.35">
      <c r="A58" s="249"/>
      <c r="B58" s="249"/>
      <c r="C58" s="249"/>
      <c r="D58" s="287"/>
      <c r="E58" s="303"/>
      <c r="F58" s="303"/>
      <c r="G58" s="303"/>
      <c r="H58" s="303"/>
      <c r="I58" s="303"/>
      <c r="J58" s="303"/>
      <c r="K58" s="303"/>
      <c r="L58" s="303"/>
      <c r="M58" s="303"/>
      <c r="N58" s="316"/>
      <c r="O58" s="249"/>
      <c r="P58" s="249"/>
      <c r="Q58" s="249"/>
      <c r="R58" s="246"/>
      <c r="S58" s="246"/>
      <c r="T58" s="246"/>
      <c r="U58" s="246"/>
      <c r="V58" s="246"/>
      <c r="W58" s="246"/>
      <c r="X58" s="246"/>
      <c r="Y58" s="246"/>
      <c r="Z58" s="246"/>
      <c r="AA58" s="246"/>
    </row>
    <row r="59" spans="1:27" x14ac:dyDescent="0.35">
      <c r="A59" s="249"/>
      <c r="B59" s="249"/>
      <c r="C59" s="249"/>
      <c r="D59" s="287"/>
      <c r="E59" s="287"/>
      <c r="F59" s="249"/>
      <c r="G59" s="250"/>
      <c r="H59" s="317"/>
      <c r="I59" s="317"/>
      <c r="J59" s="317"/>
      <c r="K59" s="316"/>
      <c r="L59" s="316"/>
      <c r="M59" s="316"/>
      <c r="N59" s="316"/>
      <c r="O59" s="249"/>
      <c r="P59" s="249"/>
      <c r="Q59" s="249"/>
      <c r="R59" s="246"/>
      <c r="S59" s="246"/>
      <c r="T59" s="246"/>
      <c r="U59" s="246"/>
      <c r="V59" s="246"/>
      <c r="W59" s="246"/>
      <c r="X59" s="246"/>
      <c r="Y59" s="246"/>
      <c r="Z59" s="246"/>
      <c r="AA59" s="246"/>
    </row>
    <row r="60" spans="1:27" x14ac:dyDescent="0.35">
      <c r="A60" s="249"/>
      <c r="B60" s="249"/>
      <c r="C60" s="249"/>
      <c r="D60" s="287"/>
      <c r="E60" s="287"/>
      <c r="F60" s="249"/>
      <c r="G60" s="250"/>
      <c r="H60" s="317"/>
      <c r="I60" s="317"/>
      <c r="J60" s="317"/>
      <c r="K60" s="316"/>
      <c r="L60" s="316"/>
      <c r="M60" s="316"/>
      <c r="N60" s="316"/>
      <c r="O60" s="249"/>
      <c r="P60" s="249"/>
      <c r="Q60" s="249"/>
      <c r="R60" s="246"/>
      <c r="S60" s="246"/>
      <c r="T60" s="246"/>
      <c r="U60" s="246"/>
      <c r="V60" s="246"/>
      <c r="W60" s="246"/>
      <c r="X60" s="246"/>
      <c r="Y60" s="246"/>
      <c r="Z60" s="246"/>
      <c r="AA60" s="246"/>
    </row>
    <row r="61" spans="1:27" x14ac:dyDescent="0.35">
      <c r="A61" s="249"/>
      <c r="B61" s="249"/>
      <c r="C61" s="249"/>
      <c r="D61" s="287"/>
      <c r="E61" s="287"/>
      <c r="F61" s="249"/>
      <c r="G61" s="250"/>
      <c r="H61" s="317"/>
      <c r="I61" s="317"/>
      <c r="J61" s="317"/>
      <c r="K61" s="316"/>
      <c r="L61" s="316"/>
      <c r="M61" s="316"/>
      <c r="N61" s="316"/>
      <c r="O61" s="249"/>
      <c r="P61" s="249"/>
      <c r="Q61" s="249"/>
      <c r="R61" s="246"/>
      <c r="S61" s="246"/>
      <c r="T61" s="246"/>
      <c r="U61" s="246"/>
      <c r="V61" s="246"/>
      <c r="W61" s="246"/>
      <c r="X61" s="246"/>
      <c r="Y61" s="246"/>
      <c r="Z61" s="246"/>
      <c r="AA61" s="246"/>
    </row>
    <row r="62" spans="1:27" ht="16.8" x14ac:dyDescent="0.35">
      <c r="A62" s="249"/>
      <c r="B62" s="249"/>
      <c r="C62" s="249"/>
      <c r="D62" s="287"/>
      <c r="E62" s="287"/>
      <c r="F62" s="318"/>
      <c r="G62" s="318"/>
      <c r="H62" s="317"/>
      <c r="I62" s="317"/>
      <c r="J62" s="317"/>
      <c r="K62" s="316"/>
      <c r="L62" s="316"/>
      <c r="M62" s="316"/>
      <c r="N62" s="316"/>
      <c r="O62" s="249"/>
      <c r="P62" s="249"/>
      <c r="Q62" s="249"/>
      <c r="R62" s="246"/>
      <c r="S62" s="246"/>
      <c r="T62" s="246"/>
      <c r="U62" s="246"/>
      <c r="V62" s="246"/>
      <c r="W62" s="246"/>
      <c r="X62" s="246"/>
      <c r="Y62" s="246"/>
      <c r="Z62" s="246"/>
      <c r="AA62" s="246"/>
    </row>
    <row r="63" spans="1:27" ht="16.8" x14ac:dyDescent="0.35">
      <c r="A63" s="246"/>
      <c r="B63" s="246"/>
      <c r="C63" s="249"/>
      <c r="D63" s="249"/>
      <c r="E63" s="249"/>
      <c r="F63" s="318"/>
      <c r="G63" s="318"/>
      <c r="H63" s="317"/>
      <c r="I63" s="317"/>
      <c r="J63" s="317"/>
      <c r="K63" s="316"/>
      <c r="L63" s="316"/>
      <c r="M63" s="316"/>
      <c r="N63" s="316"/>
      <c r="O63" s="249"/>
      <c r="P63" s="249"/>
      <c r="Q63" s="249"/>
      <c r="R63" s="246"/>
      <c r="S63" s="246"/>
      <c r="T63" s="246"/>
      <c r="U63" s="246"/>
      <c r="V63" s="246"/>
      <c r="W63" s="246"/>
      <c r="X63" s="246"/>
      <c r="Y63" s="246"/>
      <c r="Z63" s="246"/>
      <c r="AA63" s="246"/>
    </row>
    <row r="64" spans="1:27" ht="16.8" x14ac:dyDescent="0.35">
      <c r="A64" s="246"/>
      <c r="B64" s="246"/>
      <c r="C64" s="249"/>
      <c r="D64" s="249"/>
      <c r="E64" s="249"/>
      <c r="F64" s="318"/>
      <c r="G64" s="318"/>
      <c r="H64" s="318"/>
      <c r="I64" s="318"/>
      <c r="J64" s="318"/>
      <c r="K64" s="318"/>
      <c r="L64" s="318"/>
      <c r="M64" s="318"/>
      <c r="N64" s="318"/>
      <c r="O64" s="249"/>
      <c r="P64" s="249"/>
      <c r="Q64" s="249"/>
      <c r="R64" s="246"/>
      <c r="S64" s="246"/>
      <c r="T64" s="246"/>
      <c r="U64" s="246"/>
      <c r="V64" s="246"/>
      <c r="W64" s="246"/>
      <c r="X64" s="246"/>
      <c r="Y64" s="246"/>
      <c r="Z64" s="246"/>
      <c r="AA64" s="246"/>
    </row>
    <row r="65" spans="1:27" ht="16.8" x14ac:dyDescent="0.35">
      <c r="A65" s="246"/>
      <c r="B65" s="246"/>
      <c r="C65" s="249"/>
      <c r="D65" s="249"/>
      <c r="E65" s="249"/>
      <c r="F65" s="318"/>
      <c r="G65" s="318"/>
      <c r="H65" s="318"/>
      <c r="I65" s="318"/>
      <c r="J65" s="318"/>
      <c r="K65" s="318"/>
      <c r="L65" s="318"/>
      <c r="M65" s="318"/>
      <c r="N65" s="318"/>
      <c r="O65" s="249"/>
      <c r="P65" s="249"/>
      <c r="Q65" s="249"/>
      <c r="R65" s="246"/>
      <c r="S65" s="246"/>
      <c r="T65" s="246"/>
      <c r="U65" s="246"/>
      <c r="V65" s="246"/>
      <c r="W65" s="246"/>
      <c r="X65" s="246"/>
      <c r="Y65" s="246"/>
      <c r="Z65" s="246"/>
      <c r="AA65" s="246"/>
    </row>
    <row r="66" spans="1:27" ht="16.8" x14ac:dyDescent="0.35">
      <c r="A66" s="246"/>
      <c r="B66" s="246"/>
      <c r="N66" s="318"/>
      <c r="O66" s="249"/>
      <c r="P66" s="249"/>
      <c r="Q66" s="249"/>
      <c r="R66" s="246"/>
      <c r="S66" s="246"/>
      <c r="T66" s="246"/>
      <c r="U66" s="246"/>
      <c r="V66" s="246"/>
      <c r="W66" s="246"/>
      <c r="X66" s="246"/>
      <c r="Y66" s="246"/>
      <c r="Z66" s="246"/>
      <c r="AA66" s="246"/>
    </row>
    <row r="67" spans="1:27" ht="16.8" x14ac:dyDescent="0.35">
      <c r="A67" s="246"/>
      <c r="B67" s="246"/>
      <c r="N67" s="318"/>
      <c r="O67" s="249"/>
      <c r="P67" s="249"/>
      <c r="Q67" s="249"/>
      <c r="R67" s="246"/>
      <c r="S67" s="246"/>
      <c r="T67" s="246"/>
      <c r="U67" s="246"/>
      <c r="V67" s="246"/>
      <c r="W67" s="246"/>
      <c r="X67" s="246"/>
      <c r="Y67" s="246"/>
      <c r="Z67" s="246"/>
      <c r="AA67" s="246"/>
    </row>
    <row r="68" spans="1:27" x14ac:dyDescent="0.35">
      <c r="A68" s="246"/>
      <c r="B68" s="246"/>
      <c r="N68" s="246"/>
      <c r="O68" s="246"/>
      <c r="P68" s="246"/>
      <c r="Q68" s="246"/>
      <c r="R68" s="246"/>
      <c r="S68" s="246"/>
      <c r="T68" s="246"/>
      <c r="U68" s="246"/>
      <c r="V68" s="246"/>
      <c r="W68" s="246"/>
      <c r="X68" s="246"/>
      <c r="Y68" s="246"/>
      <c r="Z68" s="246"/>
      <c r="AA68" s="246"/>
    </row>
    <row r="69" spans="1:27" x14ac:dyDescent="0.35">
      <c r="A69" s="246"/>
      <c r="B69" s="246"/>
      <c r="N69" s="246"/>
      <c r="O69" s="246"/>
      <c r="P69" s="246"/>
      <c r="Q69" s="246"/>
      <c r="R69" s="246"/>
      <c r="S69" s="246"/>
      <c r="T69" s="246"/>
      <c r="U69" s="246"/>
      <c r="V69" s="246"/>
      <c r="W69" s="246"/>
      <c r="X69" s="246"/>
      <c r="Y69" s="246"/>
      <c r="Z69" s="246"/>
      <c r="AA69" s="246"/>
    </row>
    <row r="70" spans="1:27" x14ac:dyDescent="0.35">
      <c r="A70" s="246"/>
      <c r="B70" s="246"/>
      <c r="N70" s="246"/>
      <c r="O70" s="246"/>
      <c r="P70" s="246"/>
      <c r="Q70" s="246"/>
      <c r="R70" s="246"/>
      <c r="S70" s="246"/>
      <c r="T70" s="246"/>
      <c r="U70" s="246"/>
      <c r="V70" s="246"/>
      <c r="W70" s="246"/>
      <c r="X70" s="246"/>
      <c r="Y70" s="246"/>
      <c r="Z70" s="246"/>
      <c r="AA70" s="246"/>
    </row>
    <row r="71" spans="1:27" x14ac:dyDescent="0.35">
      <c r="A71" s="246"/>
      <c r="B71" s="246"/>
      <c r="N71" s="246"/>
      <c r="O71" s="246"/>
      <c r="P71" s="246"/>
      <c r="Q71" s="246"/>
      <c r="R71" s="246"/>
      <c r="S71" s="246"/>
      <c r="T71" s="246"/>
      <c r="U71" s="246"/>
      <c r="V71" s="246"/>
      <c r="W71" s="246"/>
      <c r="X71" s="246"/>
      <c r="Y71" s="246"/>
      <c r="Z71" s="246"/>
      <c r="AA71" s="246"/>
    </row>
    <row r="72" spans="1:27" x14ac:dyDescent="0.35">
      <c r="A72" s="246"/>
      <c r="B72" s="246"/>
      <c r="N72" s="246"/>
      <c r="O72" s="246"/>
      <c r="P72" s="246"/>
      <c r="Q72" s="246"/>
      <c r="R72" s="246"/>
      <c r="S72" s="246"/>
      <c r="T72" s="246"/>
      <c r="U72" s="246"/>
      <c r="V72" s="246"/>
      <c r="W72" s="246"/>
      <c r="X72" s="246"/>
      <c r="Y72" s="246"/>
      <c r="Z72" s="246"/>
      <c r="AA72" s="246"/>
    </row>
    <row r="73" spans="1:27" x14ac:dyDescent="0.35">
      <c r="A73" s="246"/>
      <c r="B73" s="246"/>
      <c r="N73" s="246"/>
      <c r="O73" s="246"/>
      <c r="P73" s="246"/>
      <c r="Q73" s="246"/>
      <c r="R73" s="246"/>
      <c r="S73" s="246"/>
      <c r="T73" s="246"/>
      <c r="U73" s="246"/>
      <c r="V73" s="246"/>
      <c r="W73" s="246"/>
      <c r="X73" s="246"/>
      <c r="Y73" s="246"/>
      <c r="Z73" s="246"/>
      <c r="AA73" s="246"/>
    </row>
    <row r="74" spans="1:27" x14ac:dyDescent="0.35">
      <c r="A74" s="246"/>
      <c r="B74" s="246"/>
      <c r="C74" s="246"/>
      <c r="D74" s="246"/>
      <c r="E74" s="246"/>
      <c r="F74" s="246"/>
      <c r="G74" s="268"/>
      <c r="H74" s="268"/>
      <c r="I74" s="268"/>
      <c r="J74" s="268"/>
      <c r="K74" s="268"/>
      <c r="L74" s="246"/>
      <c r="M74" s="246"/>
      <c r="N74" s="246"/>
      <c r="O74" s="246"/>
      <c r="P74" s="246"/>
      <c r="Q74" s="246"/>
      <c r="R74" s="246"/>
      <c r="S74" s="246"/>
      <c r="T74" s="246"/>
      <c r="U74" s="246"/>
      <c r="V74" s="246"/>
      <c r="W74" s="246"/>
      <c r="X74" s="246"/>
      <c r="Y74" s="246"/>
      <c r="Z74" s="246"/>
      <c r="AA74" s="246"/>
    </row>
    <row r="75" spans="1:27" x14ac:dyDescent="0.35">
      <c r="A75" s="246"/>
      <c r="B75" s="246"/>
      <c r="C75" s="246"/>
      <c r="D75" s="246"/>
      <c r="E75" s="246"/>
      <c r="F75" s="246"/>
      <c r="G75" s="268"/>
      <c r="H75" s="268"/>
      <c r="I75" s="268"/>
      <c r="J75" s="268"/>
      <c r="K75" s="268"/>
      <c r="L75" s="246"/>
      <c r="M75" s="246"/>
      <c r="N75" s="246"/>
      <c r="O75" s="246"/>
      <c r="P75" s="246"/>
      <c r="Q75" s="246"/>
      <c r="R75" s="246"/>
      <c r="S75" s="246"/>
      <c r="T75" s="246"/>
      <c r="U75" s="246"/>
      <c r="V75" s="246"/>
      <c r="W75" s="246"/>
      <c r="X75" s="246"/>
      <c r="Y75" s="246"/>
      <c r="Z75" s="246"/>
      <c r="AA75" s="246"/>
    </row>
    <row r="76" spans="1:27" x14ac:dyDescent="0.35">
      <c r="C76" s="246"/>
      <c r="D76" s="246"/>
      <c r="E76" s="246"/>
    </row>
    <row r="77" spans="1:27" x14ac:dyDescent="0.35">
      <c r="C77" s="246"/>
      <c r="D77" s="246"/>
      <c r="E77" s="246"/>
    </row>
    <row r="78" spans="1:27" x14ac:dyDescent="0.35">
      <c r="C78" s="246"/>
      <c r="D78" s="246"/>
      <c r="E78" s="246"/>
    </row>
    <row r="79" spans="1:27" x14ac:dyDescent="0.35">
      <c r="C79" s="246"/>
      <c r="D79" s="246"/>
      <c r="E79" s="246"/>
    </row>
  </sheetData>
  <sheetProtection selectLockedCells="1"/>
  <dataConsolidate/>
  <mergeCells count="37">
    <mergeCell ref="Q5:S5"/>
    <mergeCell ref="U5:W5"/>
    <mergeCell ref="Y5:AA5"/>
    <mergeCell ref="S37:U37"/>
    <mergeCell ref="K22:M22"/>
    <mergeCell ref="K21:M21"/>
    <mergeCell ref="K20:M20"/>
    <mergeCell ref="L17:N17"/>
    <mergeCell ref="C23:E23"/>
    <mergeCell ref="C22:E22"/>
    <mergeCell ref="C21:E21"/>
    <mergeCell ref="G23:I23"/>
    <mergeCell ref="K23:M23"/>
    <mergeCell ref="D11:G11"/>
    <mergeCell ref="K11:L11"/>
    <mergeCell ref="C20:E20"/>
    <mergeCell ref="G22:I22"/>
    <mergeCell ref="G20:I20"/>
    <mergeCell ref="G21:I21"/>
    <mergeCell ref="I13:J13"/>
    <mergeCell ref="I15:J15"/>
    <mergeCell ref="K15:M15"/>
    <mergeCell ref="K13:M13"/>
    <mergeCell ref="D15:G15"/>
    <mergeCell ref="D13:G13"/>
    <mergeCell ref="B1:C1"/>
    <mergeCell ref="I9:J9"/>
    <mergeCell ref="I7:J7"/>
    <mergeCell ref="I5:J5"/>
    <mergeCell ref="K7:M7"/>
    <mergeCell ref="L1:N1"/>
    <mergeCell ref="D5:G5"/>
    <mergeCell ref="D7:G7"/>
    <mergeCell ref="D1:K1"/>
    <mergeCell ref="K5:L5"/>
    <mergeCell ref="D9:F9"/>
    <mergeCell ref="K9:M9"/>
  </mergeCells>
  <conditionalFormatting sqref="D9">
    <cfRule type="expression" dxfId="15" priority="1">
      <formula>$D$7&lt;&gt;"Logements neufs"</formula>
    </cfRule>
  </conditionalFormatting>
  <dataValidations count="2">
    <dataValidation type="list" allowBlank="1" showInputMessage="1" showErrorMessage="1" sqref="K9:M9" xr:uid="{00000000-0002-0000-0000-000000000000}">
      <formula1>$O$13:$O$16</formula1>
    </dataValidation>
    <dataValidation type="list" allowBlank="1" showInputMessage="1" showErrorMessage="1" sqref="K7:M7" xr:uid="{00000000-0002-0000-0000-000001000000}">
      <formula1>$O$7:$O$11</formula1>
    </dataValidation>
  </dataValidations>
  <pageMargins left="1.54" right="0.2" top="0.28000000000000003" bottom="0.45" header="0.4" footer="0.33"/>
  <pageSetup paperSize="9" scale="50" orientation="portrait" r:id="rId1"/>
  <ignoredErrors>
    <ignoredError sqref="C9" unlockedFormula="1"/>
    <ignoredError sqref="V7:V18 Z7:Z13" twoDigitTextYea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G1412"/>
  <sheetViews>
    <sheetView showGridLines="0" zoomScale="55" zoomScaleNormal="55" workbookViewId="0">
      <selection activeCell="T14" sqref="T14"/>
    </sheetView>
  </sheetViews>
  <sheetFormatPr baseColWidth="10" defaultColWidth="11.44140625" defaultRowHeight="13.2" x14ac:dyDescent="0.25"/>
  <cols>
    <col min="1" max="1" width="38.44140625" style="3" customWidth="1"/>
    <col min="2" max="2" width="3" style="3" customWidth="1"/>
    <col min="3" max="3" width="17" style="3" customWidth="1"/>
    <col min="4" max="4" width="32.77734375" style="3" customWidth="1"/>
    <col min="5" max="5" width="13.44140625" style="3" customWidth="1"/>
    <col min="6" max="6" width="14.44140625" style="3" customWidth="1"/>
    <col min="7" max="7" width="10.21875" style="84" customWidth="1"/>
    <col min="8" max="9" width="10.21875" style="3" customWidth="1"/>
    <col min="10" max="10" width="14.21875" style="3" customWidth="1"/>
    <col min="11" max="11" width="17" style="4" customWidth="1"/>
    <col min="12" max="12" width="16.5546875" style="3" customWidth="1"/>
    <col min="13" max="13" width="14.21875" style="3" customWidth="1"/>
    <col min="14" max="14" width="17.5546875" style="3" customWidth="1"/>
    <col min="15" max="15" width="23.21875" style="3" customWidth="1"/>
    <col min="16" max="16" width="15.77734375" style="3" customWidth="1"/>
    <col min="17" max="17" width="14" style="3" customWidth="1"/>
    <col min="18" max="18" width="10.21875" style="3" customWidth="1"/>
    <col min="19" max="19" width="14.21875" style="3" customWidth="1"/>
    <col min="20" max="23" width="24.21875" style="3" customWidth="1"/>
    <col min="24" max="24" width="18.77734375" style="3" customWidth="1"/>
    <col min="25" max="25" width="46.44140625" style="3" customWidth="1"/>
    <col min="26" max="27" width="27.77734375" style="3" customWidth="1"/>
    <col min="28" max="28" width="7.21875" style="3" hidden="1" customWidth="1"/>
    <col min="29" max="29" width="255.5546875" style="3" customWidth="1"/>
    <col min="30" max="30" width="31.21875" style="3" customWidth="1"/>
    <col min="31" max="32" width="14.21875" style="3" customWidth="1"/>
    <col min="33" max="33" width="25.5546875" style="3" customWidth="1"/>
    <col min="34" max="34" width="7.21875" style="3" customWidth="1"/>
    <col min="35" max="35" width="25.77734375" style="3" customWidth="1"/>
    <col min="36" max="36" width="7.21875" style="3" customWidth="1"/>
    <col min="37" max="37" width="26" style="3" customWidth="1"/>
    <col min="38" max="38" width="8.21875" style="3" customWidth="1"/>
    <col min="39" max="39" width="12.44140625" style="3" customWidth="1"/>
    <col min="40" max="40" width="6.77734375" style="3" customWidth="1"/>
    <col min="41" max="41" width="7.77734375" style="3" customWidth="1"/>
    <col min="42" max="42" width="29.21875" style="3" customWidth="1"/>
    <col min="43" max="43" width="9.44140625" style="3" customWidth="1"/>
    <col min="44" max="44" width="13.5546875" style="3" customWidth="1"/>
    <col min="45" max="45" width="14" style="3" customWidth="1"/>
    <col min="46" max="46" width="23.77734375" style="3" customWidth="1"/>
    <col min="47" max="47" width="20.21875" style="3" customWidth="1"/>
    <col min="48" max="48" width="18.77734375" style="3" customWidth="1"/>
    <col min="49" max="50" width="14" style="3" customWidth="1"/>
    <col min="51" max="51" width="22.44140625" style="3" customWidth="1"/>
    <col min="52" max="52" width="23.77734375" style="3" customWidth="1"/>
    <col min="53" max="54" width="14" style="3" customWidth="1"/>
    <col min="55" max="55" width="22" style="3" customWidth="1"/>
    <col min="56" max="56" width="7.77734375" style="3" customWidth="1"/>
    <col min="57" max="57" width="10.21875" style="3" customWidth="1"/>
    <col min="58" max="58" width="14.77734375" style="3" customWidth="1"/>
    <col min="59" max="59" width="16.44140625" style="3" bestFit="1" customWidth="1"/>
    <col min="60" max="16384" width="11.44140625" style="3"/>
  </cols>
  <sheetData>
    <row r="1" spans="1:59" ht="42.75" customHeight="1" x14ac:dyDescent="0.25">
      <c r="A1" s="357" t="s">
        <v>1158</v>
      </c>
      <c r="B1" s="218"/>
      <c r="C1" s="88"/>
      <c r="D1" s="89"/>
      <c r="E1" s="364" t="s">
        <v>1048</v>
      </c>
      <c r="F1" s="359"/>
      <c r="G1" s="359"/>
      <c r="H1" s="359"/>
      <c r="I1" s="359"/>
      <c r="J1" s="359"/>
      <c r="K1" s="359"/>
      <c r="L1" s="359"/>
      <c r="M1" s="359"/>
      <c r="N1" s="359"/>
      <c r="O1" s="360"/>
      <c r="P1" s="364"/>
      <c r="Q1" s="359"/>
      <c r="R1" s="359"/>
      <c r="S1" s="360"/>
      <c r="T1" s="35"/>
      <c r="U1" s="35"/>
      <c r="V1" s="35"/>
      <c r="W1" s="215" t="s">
        <v>1266</v>
      </c>
      <c r="X1" s="35"/>
      <c r="Y1" s="240" t="s">
        <v>1290</v>
      </c>
      <c r="Z1" s="223"/>
      <c r="AA1" s="35"/>
      <c r="AB1" s="35"/>
      <c r="AC1" s="35"/>
      <c r="AD1" s="35"/>
      <c r="AE1" s="35"/>
      <c r="AF1" s="35"/>
      <c r="AG1" s="35"/>
      <c r="AH1" s="35"/>
      <c r="AI1" s="35"/>
      <c r="AJ1" s="35"/>
      <c r="AK1" s="35"/>
      <c r="AL1" s="35"/>
      <c r="AM1" s="35"/>
      <c r="AN1" s="35"/>
      <c r="AO1" s="35"/>
      <c r="AP1" s="35"/>
    </row>
    <row r="2" spans="1:59" ht="17.25" customHeight="1" x14ac:dyDescent="0.25">
      <c r="A2" s="358"/>
      <c r="B2" s="219"/>
      <c r="C2" s="90"/>
      <c r="D2" s="90"/>
      <c r="E2" s="90"/>
      <c r="F2" s="90"/>
      <c r="G2" s="91"/>
      <c r="H2" s="90"/>
      <c r="I2" s="90"/>
      <c r="J2" s="90"/>
      <c r="K2" s="92"/>
      <c r="L2" s="90"/>
      <c r="M2" s="90"/>
      <c r="N2" s="90"/>
      <c r="O2" s="90"/>
      <c r="P2" s="90"/>
      <c r="Q2" s="361"/>
      <c r="R2" s="362"/>
      <c r="S2" s="362"/>
      <c r="T2" s="35"/>
      <c r="U2" s="35"/>
      <c r="V2" s="35"/>
      <c r="W2" s="215" t="s">
        <v>1267</v>
      </c>
      <c r="X2" s="35"/>
      <c r="Y2" s="240" t="s">
        <v>1288</v>
      </c>
      <c r="Z2" s="223"/>
      <c r="AA2" s="35"/>
      <c r="AB2" s="35"/>
      <c r="AC2" s="35"/>
      <c r="AD2" s="35"/>
      <c r="AE2" s="35"/>
      <c r="AF2" s="35"/>
      <c r="AG2" s="35"/>
      <c r="AH2" s="35"/>
      <c r="AI2" s="35"/>
      <c r="AJ2" s="35"/>
      <c r="AK2" s="35"/>
      <c r="AL2" s="35"/>
      <c r="AM2" s="35"/>
      <c r="AN2" s="35"/>
      <c r="AO2" s="35"/>
      <c r="AP2" s="35"/>
    </row>
    <row r="3" spans="1:59" ht="26.4" x14ac:dyDescent="0.25">
      <c r="A3" s="358"/>
      <c r="B3" s="219"/>
      <c r="C3" s="205" t="str">
        <f>" Opération : "&amp;Accueil!D5&amp;"          Maître d'ouvrage : "&amp;Accueil!D11&amp;"          Entreprise : "&amp;Accueil!D13&amp;""</f>
        <v xml:space="preserve"> Opération : Port de la Gare           Maître d'ouvrage : Haropa port           Entreprise : Océlian </v>
      </c>
      <c r="D3" s="13"/>
      <c r="E3" s="13"/>
      <c r="F3" s="13"/>
      <c r="G3" s="93"/>
      <c r="H3" s="94"/>
      <c r="I3" s="94"/>
      <c r="J3" s="94"/>
      <c r="K3" s="13"/>
      <c r="L3" s="13"/>
      <c r="M3" s="13"/>
      <c r="N3" s="13"/>
      <c r="O3" s="13"/>
      <c r="P3" s="13"/>
      <c r="Q3" s="363"/>
      <c r="R3" s="363"/>
      <c r="S3" s="363"/>
      <c r="T3" s="37"/>
      <c r="U3" s="37"/>
      <c r="V3" s="37"/>
      <c r="W3" s="37"/>
      <c r="X3" s="35"/>
      <c r="Y3" s="240" t="s">
        <v>1289</v>
      </c>
      <c r="Z3" s="223"/>
      <c r="AA3" s="35"/>
      <c r="AB3" s="35"/>
      <c r="AC3" s="67"/>
      <c r="AD3" s="35"/>
      <c r="AE3" s="35"/>
      <c r="AF3" s="35"/>
      <c r="AG3" s="35"/>
      <c r="AH3" s="35"/>
      <c r="AI3" s="35"/>
      <c r="AJ3" s="35"/>
      <c r="AK3" s="35"/>
      <c r="AL3" s="35"/>
      <c r="AM3" s="35"/>
      <c r="AN3" s="35"/>
      <c r="AO3" s="35"/>
      <c r="AP3" s="35"/>
    </row>
    <row r="4" spans="1:59" ht="15" customHeight="1" thickBot="1" x14ac:dyDescent="0.3">
      <c r="A4" s="358"/>
      <c r="B4" s="219"/>
      <c r="C4" s="139"/>
      <c r="D4" s="139"/>
      <c r="E4" s="139"/>
      <c r="F4" s="139"/>
      <c r="G4" s="139"/>
      <c r="H4" s="90"/>
      <c r="I4" s="90"/>
      <c r="J4" s="90"/>
      <c r="K4" s="92"/>
      <c r="L4" s="90"/>
      <c r="M4" s="90"/>
      <c r="N4" s="90"/>
      <c r="O4" s="216"/>
      <c r="P4" s="216"/>
      <c r="Q4" s="363"/>
      <c r="R4" s="363"/>
      <c r="S4" s="363"/>
      <c r="T4" s="35"/>
      <c r="U4" s="35"/>
      <c r="V4" s="35"/>
      <c r="W4" s="35"/>
      <c r="X4" s="38"/>
      <c r="Y4" s="37"/>
      <c r="Z4" s="37"/>
      <c r="AA4" s="35"/>
      <c r="AB4" s="35"/>
      <c r="AC4" s="67"/>
      <c r="AD4" s="35"/>
      <c r="AE4" s="35"/>
      <c r="AF4" s="35"/>
      <c r="AG4" s="35"/>
      <c r="AH4" s="35"/>
      <c r="AI4" s="35"/>
      <c r="AJ4" s="35"/>
      <c r="AK4" s="35"/>
      <c r="AL4" s="35"/>
      <c r="AM4" s="35"/>
      <c r="AN4" s="35"/>
      <c r="AO4" s="35"/>
      <c r="AP4" s="35"/>
    </row>
    <row r="5" spans="1:59" ht="54" customHeight="1" thickBot="1" x14ac:dyDescent="0.3">
      <c r="A5" s="358"/>
      <c r="B5" s="219"/>
      <c r="C5" s="141"/>
      <c r="D5" s="354" t="s">
        <v>1159</v>
      </c>
      <c r="E5" s="354"/>
      <c r="F5" s="354"/>
      <c r="G5" s="354"/>
      <c r="H5" s="354"/>
      <c r="I5" s="354"/>
      <c r="J5" s="354"/>
      <c r="K5" s="354"/>
      <c r="L5" s="355"/>
      <c r="M5" s="142"/>
      <c r="N5" s="142"/>
      <c r="O5" s="139"/>
      <c r="P5" s="139"/>
      <c r="Q5" s="139"/>
      <c r="R5" s="139"/>
      <c r="S5" s="139"/>
      <c r="T5" s="35"/>
      <c r="U5" s="35"/>
      <c r="V5" s="35"/>
      <c r="W5" s="35"/>
      <c r="X5" s="38"/>
      <c r="Y5" s="35"/>
      <c r="Z5" s="35"/>
      <c r="AA5" s="35"/>
      <c r="AB5" s="35"/>
      <c r="AC5" s="35"/>
      <c r="AD5" s="35"/>
      <c r="AE5" s="35"/>
      <c r="AF5" s="35"/>
      <c r="AG5" s="35"/>
      <c r="AH5" s="35"/>
      <c r="AI5" s="35"/>
      <c r="AJ5" s="35"/>
      <c r="AK5" s="35"/>
      <c r="AL5" s="35"/>
      <c r="AM5" s="35"/>
      <c r="AN5" s="35"/>
      <c r="AO5" s="35"/>
      <c r="AP5" s="35"/>
    </row>
    <row r="6" spans="1:59" ht="15" customHeight="1" x14ac:dyDescent="0.25">
      <c r="A6" s="358"/>
      <c r="B6" s="219"/>
      <c r="C6" s="95"/>
      <c r="D6" s="140"/>
      <c r="E6" s="140"/>
      <c r="F6" s="140"/>
      <c r="G6" s="140"/>
      <c r="H6" s="140"/>
      <c r="I6" s="140"/>
      <c r="J6" s="140"/>
      <c r="K6" s="140"/>
      <c r="L6" s="140"/>
      <c r="M6" s="140"/>
      <c r="N6" s="140"/>
      <c r="O6" s="140"/>
      <c r="P6" s="140"/>
      <c r="Q6" s="140"/>
      <c r="R6" s="140"/>
      <c r="S6" s="140"/>
      <c r="T6" s="351" t="s">
        <v>1263</v>
      </c>
      <c r="U6" s="352"/>
      <c r="V6" s="352"/>
      <c r="W6" s="352"/>
      <c r="X6" s="352"/>
      <c r="Y6" s="352"/>
      <c r="Z6" s="352"/>
      <c r="AA6" s="353"/>
      <c r="AB6" s="35"/>
      <c r="AC6" s="35"/>
      <c r="AD6" s="35"/>
      <c r="AE6" s="35"/>
      <c r="AF6" s="35"/>
      <c r="AG6" s="35"/>
      <c r="AH6" s="35"/>
      <c r="AI6" s="35"/>
      <c r="AJ6" s="35"/>
      <c r="AK6" s="35"/>
      <c r="AL6" s="35"/>
      <c r="AM6" s="35"/>
      <c r="AN6" s="35"/>
      <c r="AO6" s="35"/>
      <c r="AP6" s="35"/>
    </row>
    <row r="7" spans="1:59" s="5" customFormat="1" ht="57" customHeight="1" x14ac:dyDescent="0.25">
      <c r="A7" s="358"/>
      <c r="B7" s="219"/>
      <c r="C7" s="96" t="s">
        <v>10</v>
      </c>
      <c r="D7" s="97" t="s">
        <v>14</v>
      </c>
      <c r="E7" s="97" t="s">
        <v>1269</v>
      </c>
      <c r="F7" s="97" t="s">
        <v>1298</v>
      </c>
      <c r="G7" s="97" t="s">
        <v>13</v>
      </c>
      <c r="H7" s="97" t="s">
        <v>1294</v>
      </c>
      <c r="I7" s="97" t="s">
        <v>1295</v>
      </c>
      <c r="J7" s="97" t="s">
        <v>1335</v>
      </c>
      <c r="K7" s="97" t="s">
        <v>12</v>
      </c>
      <c r="L7" s="97" t="s">
        <v>1046</v>
      </c>
      <c r="M7" s="97" t="s">
        <v>16</v>
      </c>
      <c r="N7" s="97" t="s">
        <v>1300</v>
      </c>
      <c r="O7" s="97" t="s">
        <v>1055</v>
      </c>
      <c r="P7" s="97" t="s">
        <v>1287</v>
      </c>
      <c r="Q7" s="97" t="s">
        <v>17</v>
      </c>
      <c r="R7" s="97" t="s">
        <v>15</v>
      </c>
      <c r="S7" s="97" t="s">
        <v>1099</v>
      </c>
      <c r="T7" s="96" t="s">
        <v>1299</v>
      </c>
      <c r="U7" s="96" t="s">
        <v>1265</v>
      </c>
      <c r="V7" s="96" t="s">
        <v>1264</v>
      </c>
      <c r="W7" s="96" t="s">
        <v>1262</v>
      </c>
      <c r="X7" s="96" t="s">
        <v>1261</v>
      </c>
      <c r="Y7" s="96" t="s">
        <v>1286</v>
      </c>
      <c r="Z7" s="96" t="s">
        <v>1268</v>
      </c>
      <c r="AA7" s="96" t="s">
        <v>1291</v>
      </c>
      <c r="AB7" s="35"/>
      <c r="AC7" s="35"/>
      <c r="AD7" s="68" t="s">
        <v>1061</v>
      </c>
      <c r="AE7" s="68" t="s">
        <v>1106</v>
      </c>
      <c r="AF7" s="72"/>
      <c r="AG7" s="68" t="s">
        <v>1100</v>
      </c>
      <c r="AH7" s="50"/>
      <c r="AI7" s="68" t="s">
        <v>1102</v>
      </c>
      <c r="AJ7" s="50"/>
      <c r="AK7" s="68" t="s">
        <v>1101</v>
      </c>
      <c r="AL7" s="36"/>
      <c r="AM7" s="68"/>
      <c r="AN7" s="36"/>
      <c r="AO7" s="36"/>
      <c r="AP7" s="68" t="s">
        <v>1145</v>
      </c>
    </row>
    <row r="8" spans="1:59" s="5" customFormat="1" ht="50.1" customHeight="1" x14ac:dyDescent="0.25">
      <c r="A8" s="55"/>
      <c r="B8" s="222" t="str">
        <f>IF(OR(D8="Déchets dangereux (*)",D8="Aérosols",D8="Emballages souillés",D8="Peintures",D8="Absorbants, matériaux filtrants, chiffons d'essuyage et vêtements de protection souillés",D8="Matériaux d'isolation contenant de l'amiante",D8="Autres matériaux d'isolation à base de ou contenant des substances dangereuses",D8="Matériaux de construction contenant de l'amiante",D8="Bois, verre et matières plastiques contenant des substances dangereuses ou contaminés par de telles substances",D8="Patins à freins contenant de l’amiante",D8="Equipements mis au rebut contenant de l'amiante libre",D8="Terres souillées",D8="Huiles moteurs usagées",D8="Huiles hydrauliques usagées",D8="Métaux souillés",D8="Boues de dragage souillées",D8="Ballast de voie contenant des substances dangereuses",D8="Mélanges bitumineux contenant du goudron",D8="Matériaux de construction à base de gypse contaminés par des substances dangereuses",D8="Emballages métalliques contenant une matrice poreuse solide dangereuse (par exemple amiante), y compris des conteneurs à pression vides"),"DD",IF(OR(D8="Déchets Non Dangereux (DIB)",D8="DIB en mélange",D8="Gravats Impurs en mélange (GIM)",D8="Bois",D8="Ferraille",D8="Plâtre",D8="Menuiseries PVC",D8="Emballages en plastique",D8="Emballages en carton/papier",D8="Emballages en mélange",D8="Polystyrène",D8="DEEE",D8="Pneus hors d'usage"),"DND",IF(OR(D8="Déchets Inertes",D8="Béton",D8="Terre non souillée",D8="Verre",D8="Briques",D8="Tuiles et Céramiques",D8="Terre végétale"),"DI","")))</f>
        <v>DND</v>
      </c>
      <c r="C8" s="221">
        <v>46087</v>
      </c>
      <c r="D8" s="220" t="s">
        <v>1111</v>
      </c>
      <c r="E8" s="80" t="str">
        <f t="shared" ref="E8:E10" si="0">IF(D8=$AD$9,$AE$9,"") &amp; IF(D8=$AD$10,$AE$10,"") &amp; IF(D8=$AD$11,$AE$11,"") &amp; IF(D8=$AD$12,$AE$12,"") &amp; IF(D8=$AD$13,$AE$13,"") &amp; IF(D8=$AD$14,$AE$14,"") &amp; IF(D8=$AD$15,$AE$15,"") &amp; IF(D8=$AD$16,$AE$16,"") &amp; IF(D8=$AD$17,$AE$17,"") &amp; IF(D8=$AD$18,$AE$18,"") &amp; IF(D8=$AD$19,$AE$19,"") &amp; IF(D8=$AD$20,$AE$20,"") &amp; IF(D8=$AD$21,$AE$21,"") &amp; IF(D8=$AD$22,$AE$22,"") &amp; IF(D8=$AD$23,$AE$23,"") &amp; IF(D8=$AD$24,$AE$24,"") &amp; IF(D8=$AD$25,$AE$25,"") &amp; IF(D8=$AD$26,$AE$26,"") &amp; IF(D8=$AD$27,$AE$27,"") &amp; IF(D8=$AD$28,$AE$28,"") &amp; IF(D8=$AD$29,$AE$29,"") &amp; IF(D8=$AD$30,$AE$30,"") &amp; IF(D8=$AD$31,$AE$31,"") &amp; IF(D8=$AD$33,$AE$33,"") &amp; IF(D8=$AD$34,$AE$34,"") &amp; IF(D8=$AD$35,$AE$35,"") &amp; IF(D8=$AD$36,$AE$36,"") &amp; IF(D8=$AD$37,$AE$37,"") &amp; IF(D8=$AD$38,$AE$38,"") &amp; IF(D8=$AD$39,$AE$39,"") &amp; IF(D8=$AD$40,$AE$40,"") &amp; IF(D8=$AD$41,$AE$41,"") &amp; IF(D8=$AD$42,$AE$42,"") &amp; IF(D8=$AD$43,$AE$43,"") &amp; IF(D8=$AD$44,$AE$44,"") &amp; IF(D8=$AD$45,$AE$45,"") &amp; IF(D8=$AD$46,$AE$46,"") &amp; IF(D8=$AD$48,$AE$48,"") &amp; IF(D8=$AD$49,$AE$49,"") &amp; IF(D8=$AD$50,$AE$50,"") &amp; IF(D8=$AD$51,$AE$51,"") &amp; IF(D8=$AD$52,$AE$52,"") &amp; IF(D8=$AD$53,$AE$53,"") &amp; IF(D8=$AD$54,$AE$54,"") &amp; IF(D8=$AD$55,$AE$55,"") &amp; IF(D8=$AD$56,$AE$56,"") &amp; IF(D8=$AD$57,$AE$57,"") &amp; IF(D8=$AD$58,$AE$58,"") &amp; IF(D8=$AD$59,$AE$59,"") &amp; IF(D8=$AD$60,$AE$60,"") &amp; IF(D8=$AD$61,$AE$61,"")</f>
        <v>17 01 07</v>
      </c>
      <c r="F8" s="81">
        <v>76878</v>
      </c>
      <c r="G8" s="82"/>
      <c r="H8" s="241">
        <v>6.42</v>
      </c>
      <c r="I8" s="206">
        <v>6.42</v>
      </c>
      <c r="J8" s="206"/>
      <c r="K8" s="439" t="s">
        <v>1354</v>
      </c>
      <c r="L8" s="439" t="s">
        <v>1354</v>
      </c>
      <c r="M8" s="439" t="s">
        <v>1354</v>
      </c>
      <c r="N8" s="440">
        <v>46087</v>
      </c>
      <c r="O8" s="81" t="s">
        <v>1309</v>
      </c>
      <c r="P8" s="440">
        <v>46087</v>
      </c>
      <c r="Q8" s="207">
        <v>0</v>
      </c>
      <c r="R8" s="83">
        <f>IF(H8="",0,H8*Q8)</f>
        <v>0</v>
      </c>
      <c r="S8" s="83">
        <f>IF(H8="",0,H8-R8)</f>
        <v>6.42</v>
      </c>
      <c r="T8" s="209"/>
      <c r="U8" s="209"/>
      <c r="V8" s="209"/>
      <c r="W8" s="217"/>
      <c r="X8" s="210"/>
      <c r="Y8" s="224"/>
      <c r="Z8" s="210"/>
      <c r="AA8" s="210"/>
      <c r="AB8" s="35" t="str">
        <f t="shared" ref="AB8:AB71" si="1">IF(OR(D8="Déchets dangereux (*)",D8="Aérosols",D8="Emballages souillés",D8="Peintures",D8="Absorbants, matériaux filtrants, chiffons d'essuyage et vêtements de protection souillés",D8="Matériaux d'isolation contenant de l'amiante",D8="Autres matériaux d'isolation à base de ou contenant des substances dangereuses",D8="Matériaux de construction contenant de l'amiante",D8="Bois, verre et matières plastiques contenant des substances dangereuses ou contaminés par de telles substances",D8="Patins à freins contenant de l’amiante",D8="Equipements mis au rebut contenant de l'amiante libre",D8="Terres souillées",D8="Huiles moteurs usagées",D8="Huiles hydrauliques usagées",D8="Métaux souillés",D8="Boues de dragage souillées",D8="Ballast de voie contenant des substances dangereuses",D8="Mélanges bitumineux contenant du goudron",D8="Matériaux de construction à base de gypse contaminés par des substances dangereuses",D8="Autres déchets de construction et de démolition (y compris en mélange) contenant des substances dangereuses",D8="Emballages métalliques contenant une matrice poreuse solide dangereuse (par exemple amiante), y compris des conteneurs à pression vides"),"ISDD",IF(OR(D8="Déchets Non Dangereux (DIB)",D8="DIB en mélange",D8="Gravats Impurs en mélange (GIM)",D8="Bois",D8="Ferraille",D8="Plâtre",D8="Menuiseries PVC",D8="Emballages en plastique",D8="Emballages en carton/papier",D8="Emballages en mélange",D8="Polystyrène",D8="DEEE"),"ISDND",IF(OR(D8="Déchets Inertes",D8="Béton",D8="Terre non souillée",D8="Verre",D8="Briques",D8="Tuiles et Céramiques",D8="Terre végétale"),"ISDI","")))</f>
        <v>ISDND</v>
      </c>
      <c r="AC8" s="35"/>
      <c r="AD8" s="69"/>
      <c r="AE8" s="36"/>
      <c r="AF8" s="36"/>
      <c r="AG8" s="69"/>
      <c r="AH8" s="36"/>
      <c r="AI8" s="69"/>
      <c r="AJ8" s="36"/>
      <c r="AK8" s="69"/>
      <c r="AL8" s="36"/>
      <c r="AM8" s="36"/>
      <c r="AN8" s="36"/>
      <c r="AO8" s="78"/>
      <c r="AP8" s="77" t="str">
        <f>IF(D8="","",IF(D8=Accueil!$Q$7,PRODUCT('Registre déchets'!G8,Accueil!$S$7),"") &amp; IF(D8=Accueil!$Q$8,PRODUCT('Registre déchets'!G8,Accueil!$S$8),"") &amp; IF(D8=Accueil!$Q$9,PRODUCT('Registre déchets'!G8,Accueil!$S$9),"")&amp; IF(D8=Accueil!$Q$10,PRODUCT('Registre déchets'!G8,Accueil!$S$10),"")&amp; IF(D8=Accueil!$Q$11,PRODUCT('Registre déchets'!G8,Accueil!$S$11),"")&amp; IF(D8=Accueil!$Q$12,PRODUCT('Registre déchets'!G8,Accueil!$S$12),"")&amp; IF(D8=Accueil!$Q$13,PRODUCT('Registre déchets'!G8,Accueil!$S$13),"")&amp; IF(D8=Accueil!$Q$14,PRODUCT('Registre déchets'!G8,Accueil!$S$14),"")&amp; IF(D8=Accueil!$Q$15,PRODUCT('Registre déchets'!G8,Accueil!$S$15),"")&amp; IF(D8=Accueil!$Q$16,PRODUCT('Registre déchets'!G8,Accueil!$S$16),"")&amp; IF(D8=Accueil!$Q$17,PRODUCT('Registre déchets'!G8,Accueil!$S$17),"")&amp; IF(D8=Accueil!$Q$18,PRODUCT('Registre déchets'!G8,Accueil!$S$18),"")&amp; IF(D8=Accueil!$Q$19,PRODUCT('Registre déchets'!G8,Accueil!$S$19),"")&amp; IF(D8=Accueil!$Q$20,PRODUCT('Registre déchets'!G8,Accueil!$S$20),"")&amp; IF(D8=Accueil!$Q$21,PRODUCT('Registre déchets'!G8,Accueil!$S$21),"")&amp; IF(D8=Accueil!$Q$22,PRODUCT('Registre déchets'!G8,Accueil!$S$22),"")&amp; IF(D8=Accueil!$Q$23,PRODUCT('Registre déchets'!G8,Accueil!$S$23),"")&amp; IF(D8=Accueil!$Q$24,PRODUCT('Registre déchets'!G8,Accueil!$S$24),"")&amp; IF(D8=Accueil!$Q$25,PRODUCT('Registre déchets'!G8,Accueil!$S$25),"")&amp; IF(D8=Accueil!$Q$26,PRODUCT('Registre déchets'!G8,Accueil!$S$26),"") &amp; IF(D8=Accueil!$U$7,PRODUCT('Registre déchets'!G8,Accueil!$W$7),"") &amp; IF(D8=Accueil!$U$8,PRODUCT('Registre déchets'!G8,Accueil!$W$8),"") &amp; IF(D8=Accueil!$U$9,PRODUCT('Registre déchets'!G8,Accueil!$W$9),"")&amp; IF(D8=Accueil!$U$10,PRODUCT('Registre déchets'!G8,Accueil!$W$10),"")&amp; IF(D8=Accueil!$U$11,PRODUCT('Registre déchets'!G8,Accueil!$W$11),"")&amp; IF(D8=Accueil!$U$12,PRODUCT('Registre déchets'!G8,Accueil!$W$12),"")&amp; IF(D8=Accueil!$U$13,PRODUCT('Registre déchets'!G8,Accueil!$W$13),"")&amp; IF(D8=Accueil!$U$14,PRODUCT('Registre déchets'!G8,Accueil!$W$14),"")&amp; IF(D8=Accueil!$U$15,PRODUCT('Registre déchets'!G8,Accueil!$W$15),"")&amp; IF(D8=Accueil!$U$16,PRODUCT('Registre déchets'!G8,Accueil!$W$16),"")&amp; IF(D8=Accueil!$U$17,PRODUCT('Registre déchets'!G8,Accueil!$W$17),"")&amp; IF(D8=Accueil!$U$18,PRODUCT('Registre déchets'!G8,Accueil!$W$18),"")&amp; IF(D8=Accueil!$U$19,PRODUCT('Registre déchets'!G8,Accueil!$W$19),"")&amp; IF(D8=Accueil!$U$20,PRODUCT('Registre déchets'!G8,Accueil!$W$20),"")&amp; IF(D8=Accueil!$U$21,PRODUCT('Registre déchets'!G8,Accueil!$W$21),"") &amp; IF(D8=Accueil!$U$22,PRODUCT('Registre déchets'!G8,Accueil!$W$22),"")&amp; IF(D8=Accueil!$U$23,PRODUCT('Registre déchets'!G8,Accueil!$W$23),"")&amp; IF(D8=Accueil!$U$24,PRODUCT('Registre déchets'!G8,Accueil!$W$24),"")&amp; IF(D8=Accueil!$U$25,PRODUCT('Registre déchets'!G8,Accueil!$W$25),"")&amp; IF(D8=Accueil!$U$26,PRODUCT('Registre déchets'!G8,Accueil!$W$26),"")&amp; IF(D8=Accueil!$U$27,PRODUCT('Registre déchets'!G8,Accueil!$W$27),"")&amp; IF(D8=Accueil!$Y$7,PRODUCT('Registre déchets'!G8,Accueil!$AA$7),"") &amp; IF(D8=Accueil!$Y$8,PRODUCT('Registre déchets'!G8,Accueil!$AA$8),"") &amp; IF(D8=Accueil!$Y$9,PRODUCT('Registre déchets'!G8,Accueil!$AA$9),"")&amp; IF(D8=Accueil!$Y$10,PRODUCT('Registre déchets'!G8,Accueil!$AA$10),"")&amp; IF(D8=Accueil!$Y$11,PRODUCT('Registre déchets'!G8,Accueil!$AA$11),"")&amp; IF(D8=Accueil!$Y$12,PRODUCT('Registre déchets'!G8,Accueil!$AA$12),"")&amp; IF(D8=Accueil!$Y$13,PRODUCT('Registre déchets'!G8,Accueil!$AA$13),"")&amp; IF(D8=Accueil!$Y$14,PRODUCT('Registre déchets'!G8,Accueil!$AA$14),"")&amp; IF(D8=Accueil!$Y$15,PRODUCT('Registre déchets'!G8,Accueil!$AA$15),"")&amp; IF(D8=Accueil!$Y$16,PRODUCT('Registre déchets'!G8,Accueil!$AA$16),"")&amp; IF(D8=Accueil!$Y$17,PRODUCT('Registre déchets'!G8,Accueil!$AA$17),"")&amp; IF(D8=Accueil!$Y$18,PRODUCT('Registre déchets'!G8,Accueil!$AA$18),"")&amp; IF(D8=Accueil!$Y$19,PRODUCT('Registre déchets'!G8,Accueil!$AA$19),"")&amp; IF(D8=Accueil!$Y$20,PRODUCT('Registre déchets'!G8,Accueil!$AA$20),"")&amp; IF(D8=Accueil!$Y$21,PRODUCT('Registre déchets'!G8,Accueil!$AA$21),"")&amp; IF(D8=Accueil!$Y$22,PRODUCT('Registre déchets'!G8,Accueil!$AA$22),"")&amp; IF(D8=Accueil!$Y$23,PRODUCT('Registre déchets'!G8,Accueil!$AA$23),"")&amp; IF(D8=Accueil!$Y$24,PRODUCT('Registre déchets'!G8,Accueil!$AA$24),"")&amp; IF(D8=Accueil!$Y$25,PRODUCT('Registre déchets'!G8,Accueil!$AA$25),"")&amp; IF(D8=Accueil!$Y$26,PRODUCT('Registre déchets'!G8,Accueil!$AA$26),"")&amp; IF(D8=Accueil!$Y$27,PRODUCT('Registre déchets'!G8,Accueil!$AA$27),""))</f>
        <v>0,4</v>
      </c>
      <c r="AQ8" s="79">
        <f>IF(AP8="",0,VALUE(AP8))</f>
        <v>0.4</v>
      </c>
    </row>
    <row r="9" spans="1:59" s="5" customFormat="1" ht="50.1" customHeight="1" x14ac:dyDescent="0.25">
      <c r="A9" s="55"/>
      <c r="B9" s="222" t="str">
        <f t="shared" ref="B9:B72" si="2">IF(OR(D9="Déchets dangereux (*)",D9="Aérosols",D9="Emballages souillés",D9="Peintures",D9="Absorbants, matériaux filtrants, chiffons d'essuyage et vêtements de protection souillés",D9="Matériaux d'isolation contenant de l'amiante",D9="Autres matériaux d'isolation à base de ou contenant des substances dangereuses",D9="Matériaux de construction contenant de l'amiante",D9="Bois, verre et matières plastiques contenant des substances dangereuses ou contaminés par de telles substances",D9="Patins à freins contenant de l’amiante",D9="Equipements mis au rebut contenant de l'amiante libre",D9="Terres souillées",D9="Huiles moteurs usagées",D9="Huiles hydrauliques usagées",D9="Métaux souillés",D9="Boues de dragage souillées",D9="Ballast de voie contenant des substances dangereuses",D9="Mélanges bitumineux contenant du goudron",D9="Matériaux de construction à base de gypse contaminés par des substances dangereuses",D9="Emballages métalliques contenant une matrice poreuse solide dangereuse (par exemple amiante), y compris des conteneurs à pression vides"),"DD",IF(OR(D9="Déchets Non Dangereux (DIB)",D9="DIB en mélange",D9="Gravats Impurs en mélange (GIM)",D9="Bois",D9="Ferraille",D9="Plâtre",D9="Menuiseries PVC",D9="Emballages en plastique",D9="Emballages en carton/papier",D9="Emballages en mélange",D9="Polystyrène",D9="DEEE",D9="Pneus hors d'usage"),"DND",IF(OR(D9="Déchets Inertes",D9="Béton",D9="Terre non souillée",D9="Verre",D9="Briques",D9="Tuiles et Céramiques",D9="Terre végétale"),"DI","")))</f>
        <v>DND</v>
      </c>
      <c r="C9" s="221">
        <v>46088</v>
      </c>
      <c r="D9" s="220" t="s">
        <v>1117</v>
      </c>
      <c r="E9" s="80" t="str">
        <f t="shared" ref="E9" si="3">IF(D9=$AD$9,$AE$9,"") &amp; IF(D9=$AD$10,$AE$10,"") &amp; IF(D9=$AD$11,$AE$11,"") &amp; IF(D9=$AD$12,$AE$12,"") &amp; IF(D9=$AD$13,$AE$13,"") &amp; IF(D9=$AD$14,$AE$14,"") &amp; IF(D9=$AD$15,$AE$15,"") &amp; IF(D9=$AD$16,$AE$16,"") &amp; IF(D9=$AD$17,$AE$17,"") &amp; IF(D9=$AD$18,$AE$18,"") &amp; IF(D9=$AD$19,$AE$19,"") &amp; IF(D9=$AD$20,$AE$20,"") &amp; IF(D9=$AD$21,$AE$21,"") &amp; IF(D9=$AD$22,$AE$22,"") &amp; IF(D9=$AD$23,$AE$23,"") &amp; IF(D9=$AD$24,$AE$24,"") &amp; IF(D9=$AD$25,$AE$25,"") &amp; IF(D9=$AD$26,$AE$26,"") &amp; IF(D9=$AD$27,$AE$27,"") &amp; IF(D9=$AD$28,$AE$28,"") &amp; IF(D9=$AD$29,$AE$29,"") &amp; IF(D9=$AD$30,$AE$30,"") &amp; IF(D9=$AD$31,$AE$31,"") &amp; IF(D9=$AD$33,$AE$33,"") &amp; IF(D9=$AD$34,$AE$34,"") &amp; IF(D9=$AD$35,$AE$35,"") &amp; IF(D9=$AD$36,$AE$36,"") &amp; IF(D9=$AD$37,$AE$37,"") &amp; IF(D9=$AD$38,$AE$38,"") &amp; IF(D9=$AD$39,$AE$39,"") &amp; IF(D9=$AD$40,$AE$40,"") &amp; IF(D9=$AD$41,$AE$41,"") &amp; IF(D9=$AD$42,$AE$42,"") &amp; IF(D9=$AD$43,$AE$43,"") &amp; IF(D9=$AD$44,$AE$44,"") &amp; IF(D9=$AD$45,$AE$45,"") &amp; IF(D9=$AD$46,$AE$46,"") &amp; IF(D9=$AD$48,$AE$48,"") &amp; IF(D9=$AD$49,$AE$49,"") &amp; IF(D9=$AD$50,$AE$50,"") &amp; IF(D9=$AD$51,$AE$51,"") &amp; IF(D9=$AD$52,$AE$52,"") &amp; IF(D9=$AD$53,$AE$53,"") &amp; IF(D9=$AD$54,$AE$54,"") &amp; IF(D9=$AD$55,$AE$55,"") &amp; IF(D9=$AD$56,$AE$56,"") &amp; IF(D9=$AD$57,$AE$57,"") &amp; IF(D9=$AD$58,$AE$58,"") &amp; IF(D9=$AD$59,$AE$59,"") &amp; IF(D9=$AD$60,$AE$60,"") &amp; IF(D9=$AD$61,$AE$61,"")</f>
        <v>17 09 04</v>
      </c>
      <c r="F9" s="81">
        <v>76879</v>
      </c>
      <c r="G9" s="82"/>
      <c r="H9" s="241">
        <v>6.12</v>
      </c>
      <c r="I9" s="206">
        <v>6.12</v>
      </c>
      <c r="J9" s="206"/>
      <c r="K9" s="439" t="s">
        <v>1354</v>
      </c>
      <c r="L9" s="439" t="s">
        <v>1354</v>
      </c>
      <c r="M9" s="439" t="s">
        <v>1354</v>
      </c>
      <c r="N9" s="440">
        <v>46087</v>
      </c>
      <c r="O9" s="81" t="s">
        <v>1309</v>
      </c>
      <c r="P9" s="440">
        <v>46088</v>
      </c>
      <c r="Q9" s="207">
        <v>0</v>
      </c>
      <c r="R9" s="83">
        <f t="shared" ref="R9:R72" si="4">IF(H9="",0,H9*Q9)</f>
        <v>0</v>
      </c>
      <c r="S9" s="83">
        <f t="shared" ref="S9:S72" si="5">IF(H9="",0,H9-R9)</f>
        <v>6.12</v>
      </c>
      <c r="T9" s="209"/>
      <c r="U9" s="209"/>
      <c r="V9" s="209"/>
      <c r="W9" s="217" t="str">
        <f t="shared" ref="W9:W71" si="6">IF(T9="Libre","Oui",IF(T9="Lié","Non",""))</f>
        <v/>
      </c>
      <c r="X9" s="210"/>
      <c r="Y9" s="224"/>
      <c r="Z9" s="210"/>
      <c r="AA9" s="210"/>
      <c r="AB9" s="35" t="str">
        <f t="shared" si="1"/>
        <v>ISDND</v>
      </c>
      <c r="AC9" s="35"/>
      <c r="AD9" s="172" t="str">
        <f>IF(Accueil!Q7=0,"",Accueil!Q7)</f>
        <v>Déchets dangereux (*)</v>
      </c>
      <c r="AE9" s="68" t="str">
        <f>IF(Accueil!R7=0,"",Accueil!R7)</f>
        <v>17 09 03*</v>
      </c>
      <c r="AF9" s="36"/>
      <c r="AG9" s="68" t="str">
        <f>IF(Accueil!C21=0,"",Accueil!C21)</f>
        <v/>
      </c>
      <c r="AH9" s="36"/>
      <c r="AI9" s="68" t="str">
        <f>IF(Accueil!G21=0,"",Accueil!G21)</f>
        <v/>
      </c>
      <c r="AJ9" s="50"/>
      <c r="AK9" s="68" t="str">
        <f>IF(Accueil!K21=0,"",Accueil!K21)</f>
        <v/>
      </c>
      <c r="AL9" s="36"/>
      <c r="AM9" s="85" t="str">
        <f t="shared" ref="AM9:AM29" si="7">IF(O8="valorisation énergétique (R1)",100%,"") &amp; IF(O8="enfouissement (D1)",0%,"") &amp; IF(O8="valorisation matière (R5)","","")</f>
        <v/>
      </c>
      <c r="AN9" s="36"/>
      <c r="AO9" s="78"/>
      <c r="AP9" s="77" t="str">
        <f>IF(D9="","",IF(D9=Accueil!$Q$7,PRODUCT('Registre déchets'!G9,Accueil!$S$7),"") &amp; IF(D9=Accueil!$Q$8,PRODUCT('Registre déchets'!G9,Accueil!$S$8),"") &amp; IF(D9=Accueil!$Q$9,PRODUCT('Registre déchets'!G9,Accueil!$S$9),"")&amp; IF(D9=Accueil!$Q$10,PRODUCT('Registre déchets'!G9,Accueil!$S$10),"")&amp; IF(D9=Accueil!$Q$11,PRODUCT('Registre déchets'!G9,Accueil!$S$11),"")&amp; IF(D9=Accueil!$Q$12,PRODUCT('Registre déchets'!G9,Accueil!$S$12),"")&amp; IF(D9=Accueil!$Q$13,PRODUCT('Registre déchets'!G9,Accueil!$S$13),"")&amp; IF(D9=Accueil!$Q$14,PRODUCT('Registre déchets'!G9,Accueil!$S$14),"")&amp; IF(D9=Accueil!$Q$15,PRODUCT('Registre déchets'!G9,Accueil!$S$15),"")&amp; IF(D9=Accueil!$Q$16,PRODUCT('Registre déchets'!G9,Accueil!$S$16),"")&amp; IF(D9=Accueil!$Q$17,PRODUCT('Registre déchets'!G9,Accueil!$S$17),"")&amp; IF(D9=Accueil!$Q$18,PRODUCT('Registre déchets'!G9,Accueil!$S$18),"")&amp; IF(D9=Accueil!$Q$19,PRODUCT('Registre déchets'!G9,Accueil!$S$19),"")&amp; IF(D9=Accueil!$Q$20,PRODUCT('Registre déchets'!G9,Accueil!$S$20),"")&amp; IF(D9=Accueil!$Q$21,PRODUCT('Registre déchets'!G9,Accueil!$S$21),"")&amp; IF(D9=Accueil!$Q$22,PRODUCT('Registre déchets'!G9,Accueil!$S$22),"")&amp; IF(D9=Accueil!$Q$23,PRODUCT('Registre déchets'!G9,Accueil!$S$23),"")&amp; IF(D9=Accueil!$Q$24,PRODUCT('Registre déchets'!G9,Accueil!$S$24),"")&amp; IF(D9=Accueil!$Q$25,PRODUCT('Registre déchets'!G9,Accueil!$S$25),"")&amp; IF(D9=Accueil!$Q$26,PRODUCT('Registre déchets'!G9,Accueil!$S$26),"") &amp; IF(D9=Accueil!$U$7,PRODUCT('Registre déchets'!G9,Accueil!$W$7),"") &amp; IF(D9=Accueil!$U$8,PRODUCT('Registre déchets'!G9,Accueil!$W$8),"") &amp; IF(D9=Accueil!$U$9,PRODUCT('Registre déchets'!G9,Accueil!$W$9),"")&amp; IF(D9=Accueil!$U$10,PRODUCT('Registre déchets'!G9,Accueil!$W$10),"")&amp; IF(D9=Accueil!$U$11,PRODUCT('Registre déchets'!G9,Accueil!$W$11),"")&amp; IF(D9=Accueil!$U$12,PRODUCT('Registre déchets'!G9,Accueil!$W$12),"")&amp; IF(D9=Accueil!$U$13,PRODUCT('Registre déchets'!G9,Accueil!$W$13),"")&amp; IF(D9=Accueil!$U$14,PRODUCT('Registre déchets'!G9,Accueil!$W$14),"")&amp; IF(D9=Accueil!$U$15,PRODUCT('Registre déchets'!G9,Accueil!$W$15),"")&amp; IF(D9=Accueil!$U$16,PRODUCT('Registre déchets'!G9,Accueil!$W$16),"")&amp; IF(D9=Accueil!$U$17,PRODUCT('Registre déchets'!G9,Accueil!$W$17),"")&amp; IF(D9=Accueil!$U$18,PRODUCT('Registre déchets'!G9,Accueil!$W$18),"")&amp; IF(D9=Accueil!$U$19,PRODUCT('Registre déchets'!G9,Accueil!$W$19),"")&amp; IF(D9=Accueil!$U$20,PRODUCT('Registre déchets'!G9,Accueil!$W$20),"")&amp; IF(D9=Accueil!$U$21,PRODUCT('Registre déchets'!G9,Accueil!$W$21),"") &amp; IF(D9=Accueil!$U$22,PRODUCT('Registre déchets'!G9,Accueil!$W$22),"")&amp; IF(D9=Accueil!$U$23,PRODUCT('Registre déchets'!G9,Accueil!$W$23),"")&amp; IF(D9=Accueil!$U$24,PRODUCT('Registre déchets'!G9,Accueil!$W$24),"")&amp; IF(D9=Accueil!$U$25,PRODUCT('Registre déchets'!G9,Accueil!$W$25),"")&amp; IF(D9=Accueil!$U$26,PRODUCT('Registre déchets'!G9,Accueil!$W$26),"")&amp; IF(D9=Accueil!$U$27,PRODUCT('Registre déchets'!G9,Accueil!$W$27),"")&amp; IF(D9=Accueil!$Y$7,PRODUCT('Registre déchets'!G9,Accueil!$AA$7),"") &amp; IF(D9=Accueil!$Y$8,PRODUCT('Registre déchets'!G9,Accueil!$AA$8),"") &amp; IF(D9=Accueil!$Y$9,PRODUCT('Registre déchets'!G9,Accueil!$AA$9),"")&amp; IF(D9=Accueil!$Y$10,PRODUCT('Registre déchets'!G9,Accueil!$AA$10),"")&amp; IF(D9=Accueil!$Y$11,PRODUCT('Registre déchets'!G9,Accueil!$AA$11),"")&amp; IF(D9=Accueil!$Y$12,PRODUCT('Registre déchets'!G9,Accueil!$AA$12),"")&amp; IF(D9=Accueil!$Y$13,PRODUCT('Registre déchets'!G9,Accueil!$AA$13),"")&amp; IF(D9=Accueil!$Y$14,PRODUCT('Registre déchets'!G9,Accueil!$AA$14),"")&amp; IF(D9=Accueil!$Y$15,PRODUCT('Registre déchets'!G9,Accueil!$AA$15),"")&amp; IF(D9=Accueil!$Y$16,PRODUCT('Registre déchets'!G9,Accueil!$AA$16),"")&amp; IF(D9=Accueil!$Y$17,PRODUCT('Registre déchets'!G9,Accueil!$AA$17),"")&amp; IF(D9=Accueil!$Y$18,PRODUCT('Registre déchets'!G9,Accueil!$AA$18),"")&amp; IF(D9=Accueil!$Y$19,PRODUCT('Registre déchets'!G9,Accueil!$AA$19),"")&amp; IF(D9=Accueil!$Y$20,PRODUCT('Registre déchets'!G9,Accueil!$AA$20),"")&amp; IF(D9=Accueil!$Y$21,PRODUCT('Registre déchets'!G9,Accueil!$AA$21),"")&amp; IF(D9=Accueil!$Y$22,PRODUCT('Registre déchets'!G9,Accueil!$AA$22),"")&amp; IF(D9=Accueil!$Y$23,PRODUCT('Registre déchets'!G9,Accueil!$AA$23),"")&amp; IF(D9=Accueil!$Y$24,PRODUCT('Registre déchets'!G9,Accueil!$AA$24),"")&amp; IF(D9=Accueil!$Y$25,PRODUCT('Registre déchets'!G9,Accueil!$AA$25),"")&amp; IF(D9=Accueil!$Y$26,PRODUCT('Registre déchets'!G9,Accueil!$AA$26),"")&amp; IF(D9=Accueil!$Y$27,PRODUCT('Registre déchets'!G9,Accueil!$AA$27),""))</f>
        <v>0,16</v>
      </c>
      <c r="AQ9" s="79">
        <f t="shared" ref="AQ9:AQ76" si="8">IF(AP9="",0,VALUE(AP9))</f>
        <v>0.16</v>
      </c>
    </row>
    <row r="10" spans="1:59" s="5" customFormat="1" ht="50.1" customHeight="1" x14ac:dyDescent="0.25">
      <c r="A10" s="55"/>
      <c r="B10" s="222" t="str">
        <f t="shared" si="2"/>
        <v/>
      </c>
      <c r="C10" s="221"/>
      <c r="D10" s="220"/>
      <c r="E10" s="80" t="str">
        <f t="shared" si="0"/>
        <v/>
      </c>
      <c r="F10" s="81"/>
      <c r="G10" s="82"/>
      <c r="H10" s="241">
        <f t="shared" ref="H9:H72" si="9">AQ10</f>
        <v>0</v>
      </c>
      <c r="I10" s="206"/>
      <c r="J10" s="206"/>
      <c r="K10" s="86"/>
      <c r="L10" s="86"/>
      <c r="M10" s="86"/>
      <c r="N10" s="82"/>
      <c r="O10" s="81"/>
      <c r="P10" s="82"/>
      <c r="Q10" s="207">
        <v>0</v>
      </c>
      <c r="R10" s="83">
        <f t="shared" si="4"/>
        <v>0</v>
      </c>
      <c r="S10" s="83">
        <f t="shared" si="5"/>
        <v>0</v>
      </c>
      <c r="T10" s="209"/>
      <c r="U10" s="209"/>
      <c r="V10" s="209"/>
      <c r="W10" s="217" t="str">
        <f t="shared" si="6"/>
        <v/>
      </c>
      <c r="X10" s="210"/>
      <c r="Y10" s="224"/>
      <c r="Z10" s="210"/>
      <c r="AA10" s="210"/>
      <c r="AB10" s="35" t="str">
        <f t="shared" si="1"/>
        <v/>
      </c>
      <c r="AC10" s="35"/>
      <c r="AD10" s="172" t="str">
        <f>IF(Accueil!Q8=0,"",Accueil!Q8)</f>
        <v>Aérosols</v>
      </c>
      <c r="AE10" s="68" t="str">
        <f>IF(Accueil!R8=0,"",Accueil!R8)</f>
        <v>16 05 04*</v>
      </c>
      <c r="AF10" s="36"/>
      <c r="AG10" s="68" t="str">
        <f>IF(Accueil!C22=0,"",Accueil!C22)</f>
        <v/>
      </c>
      <c r="AH10" s="36"/>
      <c r="AI10" s="68" t="str">
        <f>IF(Accueil!G22=0,"",Accueil!G22)</f>
        <v/>
      </c>
      <c r="AJ10" s="50"/>
      <c r="AK10" s="68" t="str">
        <f>IF(Accueil!K22=0,"",Accueil!K22)</f>
        <v/>
      </c>
      <c r="AL10" s="36"/>
      <c r="AM10" s="85" t="str">
        <f t="shared" si="7"/>
        <v/>
      </c>
      <c r="AN10" s="36"/>
      <c r="AO10" s="78"/>
      <c r="AP10" s="77" t="str">
        <f>IF(D10="","",IF(D10=Accueil!$Q$7,PRODUCT('Registre déchets'!G10,Accueil!$S$7),"") &amp; IF(D10=Accueil!$Q$8,PRODUCT('Registre déchets'!G10,Accueil!$S$8),"") &amp; IF(D10=Accueil!$Q$9,PRODUCT('Registre déchets'!G10,Accueil!$S$9),"")&amp; IF(D10=Accueil!$Q$10,PRODUCT('Registre déchets'!G10,Accueil!$S$10),"")&amp; IF(D10=Accueil!$Q$11,PRODUCT('Registre déchets'!G10,Accueil!$S$11),"")&amp; IF(D10=Accueil!$Q$12,PRODUCT('Registre déchets'!G10,Accueil!$S$12),"")&amp; IF(D10=Accueil!$Q$13,PRODUCT('Registre déchets'!G10,Accueil!$S$13),"")&amp; IF(D10=Accueil!$Q$14,PRODUCT('Registre déchets'!G10,Accueil!$S$14),"")&amp; IF(D10=Accueil!$Q$15,PRODUCT('Registre déchets'!G10,Accueil!$S$15),"")&amp; IF(D10=Accueil!$Q$16,PRODUCT('Registre déchets'!G10,Accueil!$S$16),"")&amp; IF(D10=Accueil!$Q$17,PRODUCT('Registre déchets'!G10,Accueil!$S$17),"")&amp; IF(D10=Accueil!$Q$18,PRODUCT('Registre déchets'!G10,Accueil!$S$18),"")&amp; IF(D10=Accueil!$Q$19,PRODUCT('Registre déchets'!G10,Accueil!$S$19),"")&amp; IF(D10=Accueil!$Q$20,PRODUCT('Registre déchets'!G10,Accueil!$S$20),"")&amp; IF(D10=Accueil!$Q$21,PRODUCT('Registre déchets'!G10,Accueil!$S$21),"")&amp; IF(D10=Accueil!$Q$22,PRODUCT('Registre déchets'!G10,Accueil!$S$22),"")&amp; IF(D10=Accueil!$Q$23,PRODUCT('Registre déchets'!G10,Accueil!$S$23),"")&amp; IF(D10=Accueil!$Q$24,PRODUCT('Registre déchets'!G10,Accueil!$S$24),"")&amp; IF(D10=Accueil!$Q$25,PRODUCT('Registre déchets'!G10,Accueil!$S$25),"")&amp; IF(D10=Accueil!$Q$26,PRODUCT('Registre déchets'!G10,Accueil!$S$26),"") &amp; IF(D10=Accueil!$U$7,PRODUCT('Registre déchets'!G10,Accueil!$W$7),"") &amp; IF(D10=Accueil!$U$8,PRODUCT('Registre déchets'!G10,Accueil!$W$8),"") &amp; IF(D10=Accueil!$U$9,PRODUCT('Registre déchets'!G10,Accueil!$W$9),"")&amp; IF(D10=Accueil!$U$10,PRODUCT('Registre déchets'!G10,Accueil!$W$10),"")&amp; IF(D10=Accueil!$U$11,PRODUCT('Registre déchets'!G10,Accueil!$W$11),"")&amp; IF(D10=Accueil!$U$12,PRODUCT('Registre déchets'!G10,Accueil!$W$12),"")&amp; IF(D10=Accueil!$U$13,PRODUCT('Registre déchets'!G10,Accueil!$W$13),"")&amp; IF(D10=Accueil!$U$14,PRODUCT('Registre déchets'!G10,Accueil!$W$14),"")&amp; IF(D10=Accueil!$U$15,PRODUCT('Registre déchets'!G10,Accueil!$W$15),"")&amp; IF(D10=Accueil!$U$16,PRODUCT('Registre déchets'!G10,Accueil!$W$16),"")&amp; IF(D10=Accueil!$U$17,PRODUCT('Registre déchets'!G10,Accueil!$W$17),"")&amp; IF(D10=Accueil!$U$18,PRODUCT('Registre déchets'!G10,Accueil!$W$18),"")&amp; IF(D10=Accueil!$U$19,PRODUCT('Registre déchets'!G10,Accueil!$W$19),"")&amp; IF(D10=Accueil!$U$20,PRODUCT('Registre déchets'!G10,Accueil!$W$20),"")&amp; IF(D10=Accueil!$U$21,PRODUCT('Registre déchets'!G10,Accueil!$W$21),"") &amp; IF(D10=Accueil!$U$22,PRODUCT('Registre déchets'!G10,Accueil!$W$22),"")&amp; IF(D10=Accueil!$U$23,PRODUCT('Registre déchets'!G10,Accueil!$W$23),"")&amp; IF(D10=Accueil!$U$24,PRODUCT('Registre déchets'!G10,Accueil!$W$24),"")&amp; IF(D10=Accueil!$U$25,PRODUCT('Registre déchets'!G10,Accueil!$W$25),"")&amp; IF(D10=Accueil!$U$26,PRODUCT('Registre déchets'!G10,Accueil!$W$26),"")&amp; IF(D10=Accueil!$U$27,PRODUCT('Registre déchets'!G10,Accueil!$W$27),"")&amp; IF(D10=Accueil!$Y$7,PRODUCT('Registre déchets'!G10,Accueil!$AA$7),"") &amp; IF(D10=Accueil!$Y$8,PRODUCT('Registre déchets'!G10,Accueil!$AA$8),"") &amp; IF(D10=Accueil!$Y$9,PRODUCT('Registre déchets'!G10,Accueil!$AA$9),"")&amp; IF(D10=Accueil!$Y$10,PRODUCT('Registre déchets'!G10,Accueil!$AA$10),"")&amp; IF(D10=Accueil!$Y$11,PRODUCT('Registre déchets'!G10,Accueil!$AA$11),"")&amp; IF(D10=Accueil!$Y$12,PRODUCT('Registre déchets'!G10,Accueil!$AA$12),"")&amp; IF(D10=Accueil!$Y$13,PRODUCT('Registre déchets'!G10,Accueil!$AA$13),"")&amp; IF(D10=Accueil!$Y$14,PRODUCT('Registre déchets'!G10,Accueil!$AA$14),"")&amp; IF(D10=Accueil!$Y$15,PRODUCT('Registre déchets'!G10,Accueil!$AA$15),"")&amp; IF(D10=Accueil!$Y$16,PRODUCT('Registre déchets'!G10,Accueil!$AA$16),"")&amp; IF(D10=Accueil!$Y$17,PRODUCT('Registre déchets'!G10,Accueil!$AA$17),"")&amp; IF(D10=Accueil!$Y$18,PRODUCT('Registre déchets'!G10,Accueil!$AA$18),"")&amp; IF(D10=Accueil!$Y$19,PRODUCT('Registre déchets'!G10,Accueil!$AA$19),"")&amp; IF(D10=Accueil!$Y$20,PRODUCT('Registre déchets'!G10,Accueil!$AA$20),"")&amp; IF(D10=Accueil!$Y$21,PRODUCT('Registre déchets'!G10,Accueil!$AA$21),"")&amp; IF(D10=Accueil!$Y$22,PRODUCT('Registre déchets'!G10,Accueil!$AA$22),"")&amp; IF(D10=Accueil!$Y$23,PRODUCT('Registre déchets'!G10,Accueil!$AA$23),"")&amp; IF(D10=Accueil!$Y$24,PRODUCT('Registre déchets'!G10,Accueil!$AA$24),"")&amp; IF(D10=Accueil!$Y$25,PRODUCT('Registre déchets'!G10,Accueil!$AA$25),"")&amp; IF(D10=Accueil!$Y$26,PRODUCT('Registre déchets'!G10,Accueil!$AA$26),"")&amp; IF(D10=Accueil!$Y$27,PRODUCT('Registre déchets'!G10,Accueil!$AA$27),""))</f>
        <v/>
      </c>
      <c r="AQ10" s="79">
        <f t="shared" si="8"/>
        <v>0</v>
      </c>
    </row>
    <row r="11" spans="1:59" s="5" customFormat="1" ht="50.1" customHeight="1" x14ac:dyDescent="0.25">
      <c r="A11" s="55"/>
      <c r="B11" s="222" t="str">
        <f t="shared" si="2"/>
        <v/>
      </c>
      <c r="C11" s="221"/>
      <c r="D11" s="220"/>
      <c r="E11" s="80" t="str">
        <f t="shared" ref="E11:E74" si="10">IF(D11=$AD$9,$AE$9,"") &amp; IF(D11=$AD$10,$AE$10,"") &amp; IF(D11=$AD$11,$AE$11,"") &amp; IF(D11=$AD$12,$AE$12,"") &amp; IF(D11=$AD$13,$AE$13,"") &amp; IF(D11=$AD$14,$AE$14,"") &amp; IF(D11=$AD$15,$AE$15,"") &amp; IF(D11=$AD$16,$AE$16,"") &amp; IF(D11=$AD$17,$AE$17,"") &amp; IF(D11=$AD$18,$AE$18,"") &amp; IF(D11=$AD$19,$AE$19,"") &amp; IF(D11=$AD$20,$AE$20,"") &amp; IF(D11=$AD$21,$AE$21,"") &amp; IF(D11=$AD$22,$AE$22,"") &amp; IF(D11=$AD$23,$AE$23,"") &amp; IF(D11=$AD$24,$AE$24,"") &amp; IF(D11=$AD$25,$AE$25,"") &amp; IF(D11=$AD$26,$AE$26,"") &amp; IF(D11=$AD$27,$AE$27,"") &amp; IF(D11=$AD$28,$AE$28,"") &amp; IF(D11=$AD$29,$AE$29,"") &amp; IF(D11=$AD$30,$AE$30,"") &amp; IF(D11=$AD$31,$AE$31,"") &amp; IF(D11=$AD$33,$AE$33,"") &amp; IF(D11=$AD$34,$AE$34,"") &amp; IF(D11=$AD$35,$AE$35,"") &amp; IF(D11=$AD$36,$AE$36,"") &amp; IF(D11=$AD$37,$AE$37,"") &amp; IF(D11=$AD$38,$AE$38,"") &amp; IF(D11=$AD$39,$AE$39,"") &amp; IF(D11=$AD$40,$AE$40,"") &amp; IF(D11=$AD$41,$AE$41,"") &amp; IF(D11=$AD$42,$AE$42,"") &amp; IF(D11=$AD$43,$AE$43,"") &amp; IF(D11=$AD$44,$AE$44,"") &amp; IF(D11=$AD$45,$AE$45,"") &amp; IF(D11=$AD$46,$AE$46,"") &amp; IF(D11=$AD$48,$AE$48,"") &amp; IF(D11=$AD$49,$AE$49,"") &amp; IF(D11=$AD$50,$AE$50,"") &amp; IF(D11=$AD$51,$AE$51,"") &amp; IF(D11=$AD$52,$AE$52,"") &amp; IF(D11=$AD$53,$AE$53,"") &amp; IF(D11=$AD$54,$AE$54,"") &amp; IF(D11=$AD$55,$AE$55,"") &amp; IF(D11=$AD$56,$AE$56,"") &amp; IF(D11=$AD$57,$AE$57,"") &amp; IF(D11=$AD$58,$AE$58,"") &amp; IF(D11=$AD$59,$AE$59,"") &amp; IF(D11=$AD$60,$AE$60,"") &amp; IF(D11=$AD$61,$AE$61,"")</f>
        <v/>
      </c>
      <c r="F11" s="81"/>
      <c r="G11" s="82"/>
      <c r="H11" s="241">
        <f t="shared" si="9"/>
        <v>0</v>
      </c>
      <c r="I11" s="206"/>
      <c r="J11" s="206"/>
      <c r="K11" s="86"/>
      <c r="L11" s="86"/>
      <c r="M11" s="86"/>
      <c r="N11" s="82"/>
      <c r="O11" s="81"/>
      <c r="P11" s="82"/>
      <c r="Q11" s="207">
        <v>0</v>
      </c>
      <c r="R11" s="83">
        <f t="shared" si="4"/>
        <v>0</v>
      </c>
      <c r="S11" s="83">
        <f t="shared" si="5"/>
        <v>0</v>
      </c>
      <c r="T11" s="209"/>
      <c r="U11" s="209"/>
      <c r="V11" s="209"/>
      <c r="W11" s="217" t="str">
        <f t="shared" si="6"/>
        <v/>
      </c>
      <c r="X11" s="210"/>
      <c r="Y11" s="224"/>
      <c r="Z11" s="210"/>
      <c r="AA11" s="210"/>
      <c r="AB11" s="35" t="str">
        <f t="shared" si="1"/>
        <v/>
      </c>
      <c r="AC11" s="35"/>
      <c r="AD11" s="172" t="str">
        <f>IF(Accueil!Q9=0,"",Accueil!Q9)</f>
        <v>Emballages souillés</v>
      </c>
      <c r="AE11" s="68" t="str">
        <f>IF(Accueil!R9=0,"",Accueil!R9)</f>
        <v>15 01 10*</v>
      </c>
      <c r="AF11" s="36"/>
      <c r="AG11" s="68" t="str">
        <f>IF(Accueil!C23=0,"",Accueil!C23)</f>
        <v/>
      </c>
      <c r="AH11" s="36"/>
      <c r="AI11" s="68" t="str">
        <f>IF(Accueil!G23=0,"",Accueil!G23)</f>
        <v/>
      </c>
      <c r="AJ11" s="50"/>
      <c r="AK11" s="68" t="str">
        <f>IF(Accueil!K23=0,"",Accueil!K23)</f>
        <v/>
      </c>
      <c r="AL11" s="36"/>
      <c r="AM11" s="85" t="str">
        <f t="shared" si="7"/>
        <v/>
      </c>
      <c r="AN11" s="36"/>
      <c r="AO11" s="78"/>
      <c r="AP11" s="77" t="str">
        <f>IF(D11="","",IF(D11=Accueil!$Q$7,PRODUCT('Registre déchets'!G11,Accueil!$S$7),"") &amp; IF(D11=Accueil!$Q$8,PRODUCT('Registre déchets'!G11,Accueil!$S$8),"") &amp; IF(D11=Accueil!$Q$9,PRODUCT('Registre déchets'!G11,Accueil!$S$9),"")&amp; IF(D11=Accueil!$Q$10,PRODUCT('Registre déchets'!G11,Accueil!$S$10),"")&amp; IF(D11=Accueil!$Q$11,PRODUCT('Registre déchets'!G11,Accueil!$S$11),"")&amp; IF(D11=Accueil!$Q$12,PRODUCT('Registre déchets'!G11,Accueil!$S$12),"")&amp; IF(D11=Accueil!$Q$13,PRODUCT('Registre déchets'!G11,Accueil!$S$13),"")&amp; IF(D11=Accueil!$Q$14,PRODUCT('Registre déchets'!G11,Accueil!$S$14),"")&amp; IF(D11=Accueil!$Q$15,PRODUCT('Registre déchets'!G11,Accueil!$S$15),"")&amp; IF(D11=Accueil!$Q$16,PRODUCT('Registre déchets'!G11,Accueil!$S$16),"")&amp; IF(D11=Accueil!$Q$17,PRODUCT('Registre déchets'!G11,Accueil!$S$17),"")&amp; IF(D11=Accueil!$Q$18,PRODUCT('Registre déchets'!G11,Accueil!$S$18),"")&amp; IF(D11=Accueil!$Q$19,PRODUCT('Registre déchets'!G11,Accueil!$S$19),"")&amp; IF(D11=Accueil!$Q$20,PRODUCT('Registre déchets'!G11,Accueil!$S$20),"")&amp; IF(D11=Accueil!$Q$21,PRODUCT('Registre déchets'!G11,Accueil!$S$21),"")&amp; IF(D11=Accueil!$Q$22,PRODUCT('Registre déchets'!G11,Accueil!$S$22),"")&amp; IF(D11=Accueil!$Q$23,PRODUCT('Registre déchets'!G11,Accueil!$S$23),"")&amp; IF(D11=Accueil!$Q$24,PRODUCT('Registre déchets'!G11,Accueil!$S$24),"")&amp; IF(D11=Accueil!$Q$25,PRODUCT('Registre déchets'!G11,Accueil!$S$25),"")&amp; IF(D11=Accueil!$Q$26,PRODUCT('Registre déchets'!G11,Accueil!$S$26),"") &amp; IF(D11=Accueil!$U$7,PRODUCT('Registre déchets'!G11,Accueil!$W$7),"") &amp; IF(D11=Accueil!$U$8,PRODUCT('Registre déchets'!G11,Accueil!$W$8),"") &amp; IF(D11=Accueil!$U$9,PRODUCT('Registre déchets'!G11,Accueil!$W$9),"")&amp; IF(D11=Accueil!$U$10,PRODUCT('Registre déchets'!G11,Accueil!$W$10),"")&amp; IF(D11=Accueil!$U$11,PRODUCT('Registre déchets'!G11,Accueil!$W$11),"")&amp; IF(D11=Accueil!$U$12,PRODUCT('Registre déchets'!G11,Accueil!$W$12),"")&amp; IF(D11=Accueil!$U$13,PRODUCT('Registre déchets'!G11,Accueil!$W$13),"")&amp; IF(D11=Accueil!$U$14,PRODUCT('Registre déchets'!G11,Accueil!$W$14),"")&amp; IF(D11=Accueil!$U$15,PRODUCT('Registre déchets'!G11,Accueil!$W$15),"")&amp; IF(D11=Accueil!$U$16,PRODUCT('Registre déchets'!G11,Accueil!$W$16),"")&amp; IF(D11=Accueil!$U$17,PRODUCT('Registre déchets'!G11,Accueil!$W$17),"")&amp; IF(D11=Accueil!$U$18,PRODUCT('Registre déchets'!G11,Accueil!$W$18),"")&amp; IF(D11=Accueil!$U$19,PRODUCT('Registre déchets'!G11,Accueil!$W$19),"")&amp; IF(D11=Accueil!$U$20,PRODUCT('Registre déchets'!G11,Accueil!$W$20),"")&amp; IF(D11=Accueil!$U$21,PRODUCT('Registre déchets'!G11,Accueil!$W$21),"") &amp; IF(D11=Accueil!$U$22,PRODUCT('Registre déchets'!G11,Accueil!$W$22),"")&amp; IF(D11=Accueil!$U$23,PRODUCT('Registre déchets'!G11,Accueil!$W$23),"")&amp; IF(D11=Accueil!$U$24,PRODUCT('Registre déchets'!G11,Accueil!$W$24),"")&amp; IF(D11=Accueil!$U$25,PRODUCT('Registre déchets'!G11,Accueil!$W$25),"")&amp; IF(D11=Accueil!$U$26,PRODUCT('Registre déchets'!G11,Accueil!$W$26),"")&amp; IF(D11=Accueil!$U$27,PRODUCT('Registre déchets'!G11,Accueil!$W$27),"")&amp; IF(D11=Accueil!$Y$7,PRODUCT('Registre déchets'!G11,Accueil!$AA$7),"") &amp; IF(D11=Accueil!$Y$8,PRODUCT('Registre déchets'!G11,Accueil!$AA$8),"") &amp; IF(D11=Accueil!$Y$9,PRODUCT('Registre déchets'!G11,Accueil!$AA$9),"")&amp; IF(D11=Accueil!$Y$10,PRODUCT('Registre déchets'!G11,Accueil!$AA$10),"")&amp; IF(D11=Accueil!$Y$11,PRODUCT('Registre déchets'!G11,Accueil!$AA$11),"")&amp; IF(D11=Accueil!$Y$12,PRODUCT('Registre déchets'!G11,Accueil!$AA$12),"")&amp; IF(D11=Accueil!$Y$13,PRODUCT('Registre déchets'!G11,Accueil!$AA$13),"")&amp; IF(D11=Accueil!$Y$14,PRODUCT('Registre déchets'!G11,Accueil!$AA$14),"")&amp; IF(D11=Accueil!$Y$15,PRODUCT('Registre déchets'!G11,Accueil!$AA$15),"")&amp; IF(D11=Accueil!$Y$16,PRODUCT('Registre déchets'!G11,Accueil!$AA$16),"")&amp; IF(D11=Accueil!$Y$17,PRODUCT('Registre déchets'!G11,Accueil!$AA$17),"")&amp; IF(D11=Accueil!$Y$18,PRODUCT('Registre déchets'!G11,Accueil!$AA$18),"")&amp; IF(D11=Accueil!$Y$19,PRODUCT('Registre déchets'!G11,Accueil!$AA$19),"")&amp; IF(D11=Accueil!$Y$20,PRODUCT('Registre déchets'!G11,Accueil!$AA$20),"")&amp; IF(D11=Accueil!$Y$21,PRODUCT('Registre déchets'!G11,Accueil!$AA$21),"")&amp; IF(D11=Accueil!$Y$22,PRODUCT('Registre déchets'!G11,Accueil!$AA$22),"")&amp; IF(D11=Accueil!$Y$23,PRODUCT('Registre déchets'!G11,Accueil!$AA$23),"")&amp; IF(D11=Accueil!$Y$24,PRODUCT('Registre déchets'!G11,Accueil!$AA$24),"")&amp; IF(D11=Accueil!$Y$25,PRODUCT('Registre déchets'!G11,Accueil!$AA$25),"")&amp; IF(D11=Accueil!$Y$26,PRODUCT('Registre déchets'!G11,Accueil!$AA$26),"")&amp; IF(D11=Accueil!$Y$27,PRODUCT('Registre déchets'!G11,Accueil!$AA$27),""))</f>
        <v/>
      </c>
      <c r="AQ11" s="79">
        <f t="shared" si="8"/>
        <v>0</v>
      </c>
    </row>
    <row r="12" spans="1:59" s="5" customFormat="1" ht="50.1" customHeight="1" x14ac:dyDescent="0.25">
      <c r="A12" s="55"/>
      <c r="B12" s="222" t="str">
        <f t="shared" si="2"/>
        <v/>
      </c>
      <c r="C12" s="221"/>
      <c r="D12" s="220"/>
      <c r="E12" s="80" t="str">
        <f t="shared" si="10"/>
        <v/>
      </c>
      <c r="F12" s="81"/>
      <c r="G12" s="82"/>
      <c r="H12" s="241">
        <f t="shared" si="9"/>
        <v>0</v>
      </c>
      <c r="I12" s="206"/>
      <c r="J12" s="206"/>
      <c r="K12" s="86"/>
      <c r="L12" s="86"/>
      <c r="M12" s="86"/>
      <c r="N12" s="82"/>
      <c r="O12" s="81"/>
      <c r="P12" s="82"/>
      <c r="Q12" s="207">
        <v>0</v>
      </c>
      <c r="R12" s="83">
        <f t="shared" si="4"/>
        <v>0</v>
      </c>
      <c r="S12" s="83">
        <f t="shared" si="5"/>
        <v>0</v>
      </c>
      <c r="T12" s="209"/>
      <c r="U12" s="211"/>
      <c r="V12" s="211"/>
      <c r="W12" s="217" t="str">
        <f t="shared" si="6"/>
        <v/>
      </c>
      <c r="X12" s="210"/>
      <c r="Y12" s="224"/>
      <c r="Z12" s="210"/>
      <c r="AA12" s="210"/>
      <c r="AB12" s="35" t="str">
        <f t="shared" si="1"/>
        <v/>
      </c>
      <c r="AC12" s="35"/>
      <c r="AD12" s="172" t="str">
        <f>IF(Accueil!Q10=0,"",Accueil!Q10)</f>
        <v>Peintures</v>
      </c>
      <c r="AE12" s="68" t="str">
        <f>IF(Accueil!R10=0,"",Accueil!R10)</f>
        <v>08 01 11*</v>
      </c>
      <c r="AF12" s="36"/>
      <c r="AG12" s="68" t="str">
        <f>IF(Accueil!C24=0,"",Accueil!C24)</f>
        <v/>
      </c>
      <c r="AH12" s="36"/>
      <c r="AI12" s="68" t="str">
        <f>IF(Accueil!G24=0,"",Accueil!G24)</f>
        <v/>
      </c>
      <c r="AJ12" s="50"/>
      <c r="AK12" s="68" t="str">
        <f>IF(Accueil!K24=0,"",Accueil!K24)</f>
        <v/>
      </c>
      <c r="AL12" s="36"/>
      <c r="AM12" s="85" t="str">
        <f t="shared" si="7"/>
        <v/>
      </c>
      <c r="AN12" s="36"/>
      <c r="AO12" s="78"/>
      <c r="AP12" s="77" t="str">
        <f>IF(D12="","",IF(D12=Accueil!$Q$7,PRODUCT('Registre déchets'!G12,Accueil!$S$7),"") &amp; IF(D12=Accueil!$Q$8,PRODUCT('Registre déchets'!G12,Accueil!$S$8),"") &amp; IF(D12=Accueil!$Q$9,PRODUCT('Registre déchets'!G12,Accueil!$S$9),"")&amp; IF(D12=Accueil!$Q$10,PRODUCT('Registre déchets'!G12,Accueil!$S$10),"")&amp; IF(D12=Accueil!$Q$11,PRODUCT('Registre déchets'!G12,Accueil!$S$11),"")&amp; IF(D12=Accueil!$Q$12,PRODUCT('Registre déchets'!G12,Accueil!$S$12),"")&amp; IF(D12=Accueil!$Q$13,PRODUCT('Registre déchets'!G12,Accueil!$S$13),"")&amp; IF(D12=Accueil!$Q$14,PRODUCT('Registre déchets'!G12,Accueil!$S$14),"")&amp; IF(D12=Accueil!$Q$15,PRODUCT('Registre déchets'!G12,Accueil!$S$15),"")&amp; IF(D12=Accueil!$Q$16,PRODUCT('Registre déchets'!G12,Accueil!$S$16),"")&amp; IF(D12=Accueil!$Q$17,PRODUCT('Registre déchets'!G12,Accueil!$S$17),"")&amp; IF(D12=Accueil!$Q$18,PRODUCT('Registre déchets'!G12,Accueil!$S$18),"")&amp; IF(D12=Accueil!$Q$19,PRODUCT('Registre déchets'!G12,Accueil!$S$19),"")&amp; IF(D12=Accueil!$Q$20,PRODUCT('Registre déchets'!G12,Accueil!$S$20),"")&amp; IF(D12=Accueil!$Q$21,PRODUCT('Registre déchets'!G12,Accueil!$S$21),"")&amp; IF(D12=Accueil!$Q$22,PRODUCT('Registre déchets'!G12,Accueil!$S$22),"")&amp; IF(D12=Accueil!$Q$23,PRODUCT('Registre déchets'!G12,Accueil!$S$23),"")&amp; IF(D12=Accueil!$Q$24,PRODUCT('Registre déchets'!G12,Accueil!$S$24),"")&amp; IF(D12=Accueil!$Q$25,PRODUCT('Registre déchets'!G12,Accueil!$S$25),"")&amp; IF(D12=Accueil!$Q$26,PRODUCT('Registre déchets'!G12,Accueil!$S$26),"") &amp; IF(D12=Accueil!$U$7,PRODUCT('Registre déchets'!G12,Accueil!$W$7),"") &amp; IF(D12=Accueil!$U$8,PRODUCT('Registre déchets'!G12,Accueil!$W$8),"") &amp; IF(D12=Accueil!$U$9,PRODUCT('Registre déchets'!G12,Accueil!$W$9),"")&amp; IF(D12=Accueil!$U$10,PRODUCT('Registre déchets'!G12,Accueil!$W$10),"")&amp; IF(D12=Accueil!$U$11,PRODUCT('Registre déchets'!G12,Accueil!$W$11),"")&amp; IF(D12=Accueil!$U$12,PRODUCT('Registre déchets'!G12,Accueil!$W$12),"")&amp; IF(D12=Accueil!$U$13,PRODUCT('Registre déchets'!G12,Accueil!$W$13),"")&amp; IF(D12=Accueil!$U$14,PRODUCT('Registre déchets'!G12,Accueil!$W$14),"")&amp; IF(D12=Accueil!$U$15,PRODUCT('Registre déchets'!G12,Accueil!$W$15),"")&amp; IF(D12=Accueil!$U$16,PRODUCT('Registre déchets'!G12,Accueil!$W$16),"")&amp; IF(D12=Accueil!$U$17,PRODUCT('Registre déchets'!G12,Accueil!$W$17),"")&amp; IF(D12=Accueil!$U$18,PRODUCT('Registre déchets'!G12,Accueil!$W$18),"")&amp; IF(D12=Accueil!$U$19,PRODUCT('Registre déchets'!G12,Accueil!$W$19),"")&amp; IF(D12=Accueil!$U$20,PRODUCT('Registre déchets'!G12,Accueil!$W$20),"")&amp; IF(D12=Accueil!$U$21,PRODUCT('Registre déchets'!G12,Accueil!$W$21),"") &amp; IF(D12=Accueil!$U$22,PRODUCT('Registre déchets'!G12,Accueil!$W$22),"")&amp; IF(D12=Accueil!$U$23,PRODUCT('Registre déchets'!G12,Accueil!$W$23),"")&amp; IF(D12=Accueil!$U$24,PRODUCT('Registre déchets'!G12,Accueil!$W$24),"")&amp; IF(D12=Accueil!$U$25,PRODUCT('Registre déchets'!G12,Accueil!$W$25),"")&amp; IF(D12=Accueil!$U$26,PRODUCT('Registre déchets'!G12,Accueil!$W$26),"")&amp; IF(D12=Accueil!$U$27,PRODUCT('Registre déchets'!G12,Accueil!$W$27),"")&amp; IF(D12=Accueil!$Y$7,PRODUCT('Registre déchets'!G12,Accueil!$AA$7),"") &amp; IF(D12=Accueil!$Y$8,PRODUCT('Registre déchets'!G12,Accueil!$AA$8),"") &amp; IF(D12=Accueil!$Y$9,PRODUCT('Registre déchets'!G12,Accueil!$AA$9),"")&amp; IF(D12=Accueil!$Y$10,PRODUCT('Registre déchets'!G12,Accueil!$AA$10),"")&amp; IF(D12=Accueil!$Y$11,PRODUCT('Registre déchets'!G12,Accueil!$AA$11),"")&amp; IF(D12=Accueil!$Y$12,PRODUCT('Registre déchets'!G12,Accueil!$AA$12),"")&amp; IF(D12=Accueil!$Y$13,PRODUCT('Registre déchets'!G12,Accueil!$AA$13),"")&amp; IF(D12=Accueil!$Y$14,PRODUCT('Registre déchets'!G12,Accueil!$AA$14),"")&amp; IF(D12=Accueil!$Y$15,PRODUCT('Registre déchets'!G12,Accueil!$AA$15),"")&amp; IF(D12=Accueil!$Y$16,PRODUCT('Registre déchets'!G12,Accueil!$AA$16),"")&amp; IF(D12=Accueil!$Y$17,PRODUCT('Registre déchets'!G12,Accueil!$AA$17),"")&amp; IF(D12=Accueil!$Y$18,PRODUCT('Registre déchets'!G12,Accueil!$AA$18),"")&amp; IF(D12=Accueil!$Y$19,PRODUCT('Registre déchets'!G12,Accueil!$AA$19),"")&amp; IF(D12=Accueil!$Y$20,PRODUCT('Registre déchets'!G12,Accueil!$AA$20),"")&amp; IF(D12=Accueil!$Y$21,PRODUCT('Registre déchets'!G12,Accueil!$AA$21),"")&amp; IF(D12=Accueil!$Y$22,PRODUCT('Registre déchets'!G12,Accueil!$AA$22),"")&amp; IF(D12=Accueil!$Y$23,PRODUCT('Registre déchets'!G12,Accueil!$AA$23),"")&amp; IF(D12=Accueil!$Y$24,PRODUCT('Registre déchets'!G12,Accueil!$AA$24),"")&amp; IF(D12=Accueil!$Y$25,PRODUCT('Registre déchets'!G12,Accueil!$AA$25),"")&amp; IF(D12=Accueil!$Y$26,PRODUCT('Registre déchets'!G12,Accueil!$AA$26),"")&amp; IF(D12=Accueil!$Y$27,PRODUCT('Registre déchets'!G12,Accueil!$AA$27),""))</f>
        <v/>
      </c>
      <c r="AQ12" s="79">
        <f t="shared" si="8"/>
        <v>0</v>
      </c>
    </row>
    <row r="13" spans="1:59" s="5" customFormat="1" ht="50.1" customHeight="1" x14ac:dyDescent="0.25">
      <c r="A13" s="55"/>
      <c r="B13" s="222" t="str">
        <f t="shared" si="2"/>
        <v/>
      </c>
      <c r="C13" s="221"/>
      <c r="D13" s="220"/>
      <c r="E13" s="80" t="str">
        <f t="shared" si="10"/>
        <v/>
      </c>
      <c r="F13" s="81"/>
      <c r="G13" s="82"/>
      <c r="H13" s="241">
        <f t="shared" si="9"/>
        <v>0</v>
      </c>
      <c r="I13" s="206"/>
      <c r="J13" s="206"/>
      <c r="K13" s="86"/>
      <c r="L13" s="86"/>
      <c r="M13" s="86"/>
      <c r="N13" s="82"/>
      <c r="O13" s="81"/>
      <c r="P13" s="82"/>
      <c r="Q13" s="207">
        <v>0</v>
      </c>
      <c r="R13" s="83">
        <f t="shared" si="4"/>
        <v>0</v>
      </c>
      <c r="S13" s="83">
        <f t="shared" si="5"/>
        <v>0</v>
      </c>
      <c r="T13" s="209"/>
      <c r="U13" s="212"/>
      <c r="V13" s="212"/>
      <c r="W13" s="217" t="str">
        <f t="shared" si="6"/>
        <v/>
      </c>
      <c r="X13" s="210"/>
      <c r="Y13" s="224"/>
      <c r="Z13" s="210"/>
      <c r="AA13" s="210"/>
      <c r="AB13" s="35" t="str">
        <f t="shared" si="1"/>
        <v/>
      </c>
      <c r="AC13" s="35"/>
      <c r="AD13" s="172" t="str">
        <f>IF(Accueil!Q11=0,"",Accueil!Q11)</f>
        <v>Absorbants, matériaux filtrants, chiffons d'essuyage et vêtements de protection souillés</v>
      </c>
      <c r="AE13" s="68" t="str">
        <f>IF(Accueil!R11=0,"",Accueil!R11)</f>
        <v>15 02 02*</v>
      </c>
      <c r="AF13" s="36"/>
      <c r="AG13" s="68" t="str">
        <f>IF(Accueil!C25=0,"",Accueil!C25)</f>
        <v/>
      </c>
      <c r="AH13" s="36"/>
      <c r="AI13" s="68" t="str">
        <f>IF(Accueil!G25=0,"",Accueil!G25)</f>
        <v/>
      </c>
      <c r="AJ13" s="50"/>
      <c r="AK13" s="68" t="str">
        <f>IF(Accueil!K25=0,"",Accueil!K25)</f>
        <v/>
      </c>
      <c r="AL13" s="36"/>
      <c r="AM13" s="85" t="str">
        <f t="shared" si="7"/>
        <v/>
      </c>
      <c r="AN13" s="36"/>
      <c r="AO13" s="78"/>
      <c r="AP13" s="77" t="str">
        <f>IF(D13="","",IF(D13=Accueil!$Q$7,PRODUCT('Registre déchets'!G13,Accueil!$S$7),"") &amp; IF(D13=Accueil!$Q$8,PRODUCT('Registre déchets'!G13,Accueil!$S$8),"") &amp; IF(D13=Accueil!$Q$9,PRODUCT('Registre déchets'!G13,Accueil!$S$9),"")&amp; IF(D13=Accueil!$Q$10,PRODUCT('Registre déchets'!G13,Accueil!$S$10),"")&amp; IF(D13=Accueil!$Q$11,PRODUCT('Registre déchets'!G13,Accueil!$S$11),"")&amp; IF(D13=Accueil!$Q$12,PRODUCT('Registre déchets'!G13,Accueil!$S$12),"")&amp; IF(D13=Accueil!$Q$13,PRODUCT('Registre déchets'!G13,Accueil!$S$13),"")&amp; IF(D13=Accueil!$Q$14,PRODUCT('Registre déchets'!G13,Accueil!$S$14),"")&amp; IF(D13=Accueil!$Q$15,PRODUCT('Registre déchets'!G13,Accueil!$S$15),"")&amp; IF(D13=Accueil!$Q$16,PRODUCT('Registre déchets'!G13,Accueil!$S$16),"")&amp; IF(D13=Accueil!$Q$17,PRODUCT('Registre déchets'!G13,Accueil!$S$17),"")&amp; IF(D13=Accueil!$Q$18,PRODUCT('Registre déchets'!G13,Accueil!$S$18),"")&amp; IF(D13=Accueil!$Q$19,PRODUCT('Registre déchets'!G13,Accueil!$S$19),"")&amp; IF(D13=Accueil!$Q$20,PRODUCT('Registre déchets'!G13,Accueil!$S$20),"")&amp; IF(D13=Accueil!$Q$21,PRODUCT('Registre déchets'!G13,Accueil!$S$21),"")&amp; IF(D13=Accueil!$Q$22,PRODUCT('Registre déchets'!G13,Accueil!$S$22),"")&amp; IF(D13=Accueil!$Q$23,PRODUCT('Registre déchets'!G13,Accueil!$S$23),"")&amp; IF(D13=Accueil!$Q$24,PRODUCT('Registre déchets'!G13,Accueil!$S$24),"")&amp; IF(D13=Accueil!$Q$25,PRODUCT('Registre déchets'!G13,Accueil!$S$25),"")&amp; IF(D13=Accueil!$Q$26,PRODUCT('Registre déchets'!G13,Accueil!$S$26),"") &amp; IF(D13=Accueil!$U$7,PRODUCT('Registre déchets'!G13,Accueil!$W$7),"") &amp; IF(D13=Accueil!$U$8,PRODUCT('Registre déchets'!G13,Accueil!$W$8),"") &amp; IF(D13=Accueil!$U$9,PRODUCT('Registre déchets'!G13,Accueil!$W$9),"")&amp; IF(D13=Accueil!$U$10,PRODUCT('Registre déchets'!G13,Accueil!$W$10),"")&amp; IF(D13=Accueil!$U$11,PRODUCT('Registre déchets'!G13,Accueil!$W$11),"")&amp; IF(D13=Accueil!$U$12,PRODUCT('Registre déchets'!G13,Accueil!$W$12),"")&amp; IF(D13=Accueil!$U$13,PRODUCT('Registre déchets'!G13,Accueil!$W$13),"")&amp; IF(D13=Accueil!$U$14,PRODUCT('Registre déchets'!G13,Accueil!$W$14),"")&amp; IF(D13=Accueil!$U$15,PRODUCT('Registre déchets'!G13,Accueil!$W$15),"")&amp; IF(D13=Accueil!$U$16,PRODUCT('Registre déchets'!G13,Accueil!$W$16),"")&amp; IF(D13=Accueil!$U$17,PRODUCT('Registre déchets'!G13,Accueil!$W$17),"")&amp; IF(D13=Accueil!$U$18,PRODUCT('Registre déchets'!G13,Accueil!$W$18),"")&amp; IF(D13=Accueil!$U$19,PRODUCT('Registre déchets'!G13,Accueil!$W$19),"")&amp; IF(D13=Accueil!$U$20,PRODUCT('Registre déchets'!G13,Accueil!$W$20),"")&amp; IF(D13=Accueil!$U$21,PRODUCT('Registre déchets'!G13,Accueil!$W$21),"") &amp; IF(D13=Accueil!$U$22,PRODUCT('Registre déchets'!G13,Accueil!$W$22),"")&amp; IF(D13=Accueil!$U$23,PRODUCT('Registre déchets'!G13,Accueil!$W$23),"")&amp; IF(D13=Accueil!$U$24,PRODUCT('Registre déchets'!G13,Accueil!$W$24),"")&amp; IF(D13=Accueil!$U$25,PRODUCT('Registre déchets'!G13,Accueil!$W$25),"")&amp; IF(D13=Accueil!$U$26,PRODUCT('Registre déchets'!G13,Accueil!$W$26),"")&amp; IF(D13=Accueil!$U$27,PRODUCT('Registre déchets'!G13,Accueil!$W$27),"")&amp; IF(D13=Accueil!$Y$7,PRODUCT('Registre déchets'!G13,Accueil!$AA$7),"") &amp; IF(D13=Accueil!$Y$8,PRODUCT('Registre déchets'!G13,Accueil!$AA$8),"") &amp; IF(D13=Accueil!$Y$9,PRODUCT('Registre déchets'!G13,Accueil!$AA$9),"")&amp; IF(D13=Accueil!$Y$10,PRODUCT('Registre déchets'!G13,Accueil!$AA$10),"")&amp; IF(D13=Accueil!$Y$11,PRODUCT('Registre déchets'!G13,Accueil!$AA$11),"")&amp; IF(D13=Accueil!$Y$12,PRODUCT('Registre déchets'!G13,Accueil!$AA$12),"")&amp; IF(D13=Accueil!$Y$13,PRODUCT('Registre déchets'!G13,Accueil!$AA$13),"")&amp; IF(D13=Accueil!$Y$14,PRODUCT('Registre déchets'!G13,Accueil!$AA$14),"")&amp; IF(D13=Accueil!$Y$15,PRODUCT('Registre déchets'!G13,Accueil!$AA$15),"")&amp; IF(D13=Accueil!$Y$16,PRODUCT('Registre déchets'!G13,Accueil!$AA$16),"")&amp; IF(D13=Accueil!$Y$17,PRODUCT('Registre déchets'!G13,Accueil!$AA$17),"")&amp; IF(D13=Accueil!$Y$18,PRODUCT('Registre déchets'!G13,Accueil!$AA$18),"")&amp; IF(D13=Accueil!$Y$19,PRODUCT('Registre déchets'!G13,Accueil!$AA$19),"")&amp; IF(D13=Accueil!$Y$20,PRODUCT('Registre déchets'!G13,Accueil!$AA$20),"")&amp; IF(D13=Accueil!$Y$21,PRODUCT('Registre déchets'!G13,Accueil!$AA$21),"")&amp; IF(D13=Accueil!$Y$22,PRODUCT('Registre déchets'!G13,Accueil!$AA$22),"")&amp; IF(D13=Accueil!$Y$23,PRODUCT('Registre déchets'!G13,Accueil!$AA$23),"")&amp; IF(D13=Accueil!$Y$24,PRODUCT('Registre déchets'!G13,Accueil!$AA$24),"")&amp; IF(D13=Accueil!$Y$25,PRODUCT('Registre déchets'!G13,Accueil!$AA$25),"")&amp; IF(D13=Accueil!$Y$26,PRODUCT('Registre déchets'!G13,Accueil!$AA$26),"")&amp; IF(D13=Accueil!$Y$27,PRODUCT('Registre déchets'!G13,Accueil!$AA$27),""))</f>
        <v/>
      </c>
      <c r="AQ13" s="79">
        <f t="shared" si="8"/>
        <v>0</v>
      </c>
    </row>
    <row r="14" spans="1:59" s="5" customFormat="1" ht="50.1" customHeight="1" x14ac:dyDescent="0.25">
      <c r="A14" s="55"/>
      <c r="B14" s="222" t="str">
        <f t="shared" si="2"/>
        <v/>
      </c>
      <c r="C14" s="221"/>
      <c r="D14" s="220"/>
      <c r="E14" s="80" t="str">
        <f t="shared" si="10"/>
        <v/>
      </c>
      <c r="F14" s="81"/>
      <c r="G14" s="82"/>
      <c r="H14" s="241">
        <f t="shared" si="9"/>
        <v>0</v>
      </c>
      <c r="I14" s="206"/>
      <c r="J14" s="206"/>
      <c r="K14" s="86"/>
      <c r="L14" s="86"/>
      <c r="M14" s="86"/>
      <c r="N14" s="82"/>
      <c r="O14" s="81"/>
      <c r="P14" s="82"/>
      <c r="Q14" s="207">
        <v>0</v>
      </c>
      <c r="R14" s="83">
        <f t="shared" si="4"/>
        <v>0</v>
      </c>
      <c r="S14" s="83">
        <f t="shared" si="5"/>
        <v>0</v>
      </c>
      <c r="T14" s="209"/>
      <c r="U14" s="212"/>
      <c r="V14" s="212"/>
      <c r="W14" s="217" t="str">
        <f t="shared" si="6"/>
        <v/>
      </c>
      <c r="X14" s="210"/>
      <c r="Y14" s="224"/>
      <c r="Z14" s="210"/>
      <c r="AA14" s="210"/>
      <c r="AB14" s="35" t="str">
        <f t="shared" si="1"/>
        <v/>
      </c>
      <c r="AC14" s="35"/>
      <c r="AD14" s="172" t="str">
        <f>IF(Accueil!Q12=0,"",Accueil!Q12)</f>
        <v>Matériaux d'isolation contenant de l'amiante</v>
      </c>
      <c r="AE14" s="68" t="str">
        <f>IF(Accueil!R12=0,"",Accueil!R12)</f>
        <v>17 06 01*</v>
      </c>
      <c r="AF14" s="36"/>
      <c r="AG14" s="68" t="str">
        <f>IF(Accueil!C26=0,"",Accueil!C26)</f>
        <v/>
      </c>
      <c r="AH14" s="36"/>
      <c r="AI14" s="68" t="str">
        <f>IF(Accueil!G26=0,"",Accueil!G26)</f>
        <v/>
      </c>
      <c r="AJ14" s="50"/>
      <c r="AK14" s="68" t="str">
        <f>IF(Accueil!K26=0,"",Accueil!K26)</f>
        <v/>
      </c>
      <c r="AL14" s="36"/>
      <c r="AM14" s="85" t="str">
        <f t="shared" si="7"/>
        <v/>
      </c>
      <c r="AN14" s="36"/>
      <c r="AO14" s="78"/>
      <c r="AP14" s="77" t="str">
        <f>IF(D14="","",IF(D14=Accueil!$Q$7,PRODUCT('Registre déchets'!G14,Accueil!$S$7),"") &amp; IF(D14=Accueil!$Q$8,PRODUCT('Registre déchets'!G14,Accueil!$S$8),"") &amp; IF(D14=Accueil!$Q$9,PRODUCT('Registre déchets'!G14,Accueil!$S$9),"")&amp; IF(D14=Accueil!$Q$10,PRODUCT('Registre déchets'!G14,Accueil!$S$10),"")&amp; IF(D14=Accueil!$Q$11,PRODUCT('Registre déchets'!G14,Accueil!$S$11),"")&amp; IF(D14=Accueil!$Q$12,PRODUCT('Registre déchets'!G14,Accueil!$S$12),"")&amp; IF(D14=Accueil!$Q$13,PRODUCT('Registre déchets'!G14,Accueil!$S$13),"")&amp; IF(D14=Accueil!$Q$14,PRODUCT('Registre déchets'!G14,Accueil!$S$14),"")&amp; IF(D14=Accueil!$Q$15,PRODUCT('Registre déchets'!G14,Accueil!$S$15),"")&amp; IF(D14=Accueil!$Q$16,PRODUCT('Registre déchets'!G14,Accueil!$S$16),"")&amp; IF(D14=Accueil!$Q$17,PRODUCT('Registre déchets'!G14,Accueil!$S$17),"")&amp; IF(D14=Accueil!$Q$18,PRODUCT('Registre déchets'!G14,Accueil!$S$18),"")&amp; IF(D14=Accueil!$Q$19,PRODUCT('Registre déchets'!G14,Accueil!$S$19),"")&amp; IF(D14=Accueil!$Q$20,PRODUCT('Registre déchets'!G14,Accueil!$S$20),"")&amp; IF(D14=Accueil!$Q$21,PRODUCT('Registre déchets'!G14,Accueil!$S$21),"")&amp; IF(D14=Accueil!$Q$22,PRODUCT('Registre déchets'!G14,Accueil!$S$22),"")&amp; IF(D14=Accueil!$Q$23,PRODUCT('Registre déchets'!G14,Accueil!$S$23),"")&amp; IF(D14=Accueil!$Q$24,PRODUCT('Registre déchets'!G14,Accueil!$S$24),"")&amp; IF(D14=Accueil!$Q$25,PRODUCT('Registre déchets'!G14,Accueil!$S$25),"")&amp; IF(D14=Accueil!$Q$26,PRODUCT('Registre déchets'!G14,Accueil!$S$26),"") &amp; IF(D14=Accueil!$U$7,PRODUCT('Registre déchets'!G14,Accueil!$W$7),"") &amp; IF(D14=Accueil!$U$8,PRODUCT('Registre déchets'!G14,Accueil!$W$8),"") &amp; IF(D14=Accueil!$U$9,PRODUCT('Registre déchets'!G14,Accueil!$W$9),"")&amp; IF(D14=Accueil!$U$10,PRODUCT('Registre déchets'!G14,Accueil!$W$10),"")&amp; IF(D14=Accueil!$U$11,PRODUCT('Registre déchets'!G14,Accueil!$W$11),"")&amp; IF(D14=Accueil!$U$12,PRODUCT('Registre déchets'!G14,Accueil!$W$12),"")&amp; IF(D14=Accueil!$U$13,PRODUCT('Registre déchets'!G14,Accueil!$W$13),"")&amp; IF(D14=Accueil!$U$14,PRODUCT('Registre déchets'!G14,Accueil!$W$14),"")&amp; IF(D14=Accueil!$U$15,PRODUCT('Registre déchets'!G14,Accueil!$W$15),"")&amp; IF(D14=Accueil!$U$16,PRODUCT('Registre déchets'!G14,Accueil!$W$16),"")&amp; IF(D14=Accueil!$U$17,PRODUCT('Registre déchets'!G14,Accueil!$W$17),"")&amp; IF(D14=Accueil!$U$18,PRODUCT('Registre déchets'!G14,Accueil!$W$18),"")&amp; IF(D14=Accueil!$U$19,PRODUCT('Registre déchets'!G14,Accueil!$W$19),"")&amp; IF(D14=Accueil!$U$20,PRODUCT('Registre déchets'!G14,Accueil!$W$20),"")&amp; IF(D14=Accueil!$U$21,PRODUCT('Registre déchets'!G14,Accueil!$W$21),"") &amp; IF(D14=Accueil!$U$22,PRODUCT('Registre déchets'!G14,Accueil!$W$22),"")&amp; IF(D14=Accueil!$U$23,PRODUCT('Registre déchets'!G14,Accueil!$W$23),"")&amp; IF(D14=Accueil!$U$24,PRODUCT('Registre déchets'!G14,Accueil!$W$24),"")&amp; IF(D14=Accueil!$U$25,PRODUCT('Registre déchets'!G14,Accueil!$W$25),"")&amp; IF(D14=Accueil!$U$26,PRODUCT('Registre déchets'!G14,Accueil!$W$26),"")&amp; IF(D14=Accueil!$U$27,PRODUCT('Registre déchets'!G14,Accueil!$W$27),"")&amp; IF(D14=Accueil!$Y$7,PRODUCT('Registre déchets'!G14,Accueil!$AA$7),"") &amp; IF(D14=Accueil!$Y$8,PRODUCT('Registre déchets'!G14,Accueil!$AA$8),"") &amp; IF(D14=Accueil!$Y$9,PRODUCT('Registre déchets'!G14,Accueil!$AA$9),"")&amp; IF(D14=Accueil!$Y$10,PRODUCT('Registre déchets'!G14,Accueil!$AA$10),"")&amp; IF(D14=Accueil!$Y$11,PRODUCT('Registre déchets'!G14,Accueil!$AA$11),"")&amp; IF(D14=Accueil!$Y$12,PRODUCT('Registre déchets'!G14,Accueil!$AA$12),"")&amp; IF(D14=Accueil!$Y$13,PRODUCT('Registre déchets'!G14,Accueil!$AA$13),"")&amp; IF(D14=Accueil!$Y$14,PRODUCT('Registre déchets'!G14,Accueil!$AA$14),"")&amp; IF(D14=Accueil!$Y$15,PRODUCT('Registre déchets'!G14,Accueil!$AA$15),"")&amp; IF(D14=Accueil!$Y$16,PRODUCT('Registre déchets'!G14,Accueil!$AA$16),"")&amp; IF(D14=Accueil!$Y$17,PRODUCT('Registre déchets'!G14,Accueil!$AA$17),"")&amp; IF(D14=Accueil!$Y$18,PRODUCT('Registre déchets'!G14,Accueil!$AA$18),"")&amp; IF(D14=Accueil!$Y$19,PRODUCT('Registre déchets'!G14,Accueil!$AA$19),"")&amp; IF(D14=Accueil!$Y$20,PRODUCT('Registre déchets'!G14,Accueil!$AA$20),"")&amp; IF(D14=Accueil!$Y$21,PRODUCT('Registre déchets'!G14,Accueil!$AA$21),"")&amp; IF(D14=Accueil!$Y$22,PRODUCT('Registre déchets'!G14,Accueil!$AA$22),"")&amp; IF(D14=Accueil!$Y$23,PRODUCT('Registre déchets'!G14,Accueil!$AA$23),"")&amp; IF(D14=Accueil!$Y$24,PRODUCT('Registre déchets'!G14,Accueil!$AA$24),"")&amp; IF(D14=Accueil!$Y$25,PRODUCT('Registre déchets'!G14,Accueil!$AA$25),"")&amp; IF(D14=Accueil!$Y$26,PRODUCT('Registre déchets'!G14,Accueil!$AA$26),"")&amp; IF(D14=Accueil!$Y$27,PRODUCT('Registre déchets'!G14,Accueil!$AA$27),""))</f>
        <v/>
      </c>
      <c r="AQ14" s="79">
        <f t="shared" si="8"/>
        <v>0</v>
      </c>
    </row>
    <row r="15" spans="1:59" s="5" customFormat="1" ht="50.1" customHeight="1" x14ac:dyDescent="0.3">
      <c r="A15" s="55"/>
      <c r="B15" s="222" t="str">
        <f t="shared" si="2"/>
        <v/>
      </c>
      <c r="C15" s="221"/>
      <c r="D15" s="220"/>
      <c r="E15" s="80" t="str">
        <f t="shared" si="10"/>
        <v/>
      </c>
      <c r="F15" s="81"/>
      <c r="G15" s="82"/>
      <c r="H15" s="241">
        <f t="shared" si="9"/>
        <v>0</v>
      </c>
      <c r="I15" s="206"/>
      <c r="J15" s="206"/>
      <c r="K15" s="86"/>
      <c r="L15" s="86"/>
      <c r="M15" s="86"/>
      <c r="N15" s="82"/>
      <c r="O15" s="81"/>
      <c r="P15" s="82"/>
      <c r="Q15" s="207">
        <v>0</v>
      </c>
      <c r="R15" s="83">
        <f t="shared" si="4"/>
        <v>0</v>
      </c>
      <c r="S15" s="83">
        <f t="shared" si="5"/>
        <v>0</v>
      </c>
      <c r="T15" s="209"/>
      <c r="U15" s="212"/>
      <c r="V15" s="212"/>
      <c r="W15" s="217" t="str">
        <f t="shared" si="6"/>
        <v/>
      </c>
      <c r="X15" s="210"/>
      <c r="Y15" s="224"/>
      <c r="Z15" s="210"/>
      <c r="AA15" s="210"/>
      <c r="AB15" s="35" t="str">
        <f t="shared" si="1"/>
        <v/>
      </c>
      <c r="AC15" s="35"/>
      <c r="AD15" s="172" t="str">
        <f>IF(Accueil!Q13=0,"",Accueil!Q13)</f>
        <v>Autres matériaux d'isolation à base de ou contenant des substances dangereuses</v>
      </c>
      <c r="AE15" s="68" t="str">
        <f>IF(Accueil!R13=0,"",Accueil!R13)</f>
        <v>17 06 03*</v>
      </c>
      <c r="AF15" s="36"/>
      <c r="AG15" s="68" t="str">
        <f>IF(Accueil!C27=0,"",Accueil!C27)</f>
        <v/>
      </c>
      <c r="AH15" s="36"/>
      <c r="AI15" s="68" t="str">
        <f>IF(Accueil!G27=0,"",Accueil!G27)</f>
        <v/>
      </c>
      <c r="AJ15" s="50"/>
      <c r="AK15" s="68" t="str">
        <f>IF(Accueil!K27=0,"",Accueil!K27)</f>
        <v/>
      </c>
      <c r="AL15" s="39"/>
      <c r="AM15" s="85" t="str">
        <f t="shared" si="7"/>
        <v/>
      </c>
      <c r="AN15" s="39"/>
      <c r="AO15" s="78"/>
      <c r="AP15" s="77" t="str">
        <f>IF(D15="","",IF(D15=Accueil!$Q$7,PRODUCT('Registre déchets'!G15,Accueil!$S$7),"") &amp; IF(D15=Accueil!$Q$8,PRODUCT('Registre déchets'!G15,Accueil!$S$8),"") &amp; IF(D15=Accueil!$Q$9,PRODUCT('Registre déchets'!G15,Accueil!$S$9),"")&amp; IF(D15=Accueil!$Q$10,PRODUCT('Registre déchets'!G15,Accueil!$S$10),"")&amp; IF(D15=Accueil!$Q$11,PRODUCT('Registre déchets'!G15,Accueil!$S$11),"")&amp; IF(D15=Accueil!$Q$12,PRODUCT('Registre déchets'!G15,Accueil!$S$12),"")&amp; IF(D15=Accueil!$Q$13,PRODUCT('Registre déchets'!G15,Accueil!$S$13),"")&amp; IF(D15=Accueil!$Q$14,PRODUCT('Registre déchets'!G15,Accueil!$S$14),"")&amp; IF(D15=Accueil!$Q$15,PRODUCT('Registre déchets'!G15,Accueil!$S$15),"")&amp; IF(D15=Accueil!$Q$16,PRODUCT('Registre déchets'!G15,Accueil!$S$16),"")&amp; IF(D15=Accueil!$Q$17,PRODUCT('Registre déchets'!G15,Accueil!$S$17),"")&amp; IF(D15=Accueil!$Q$18,PRODUCT('Registre déchets'!G15,Accueil!$S$18),"")&amp; IF(D15=Accueil!$Q$19,PRODUCT('Registre déchets'!G15,Accueil!$S$19),"")&amp; IF(D15=Accueil!$Q$20,PRODUCT('Registre déchets'!G15,Accueil!$S$20),"")&amp; IF(D15=Accueil!$Q$21,PRODUCT('Registre déchets'!G15,Accueil!$S$21),"")&amp; IF(D15=Accueil!$Q$22,PRODUCT('Registre déchets'!G15,Accueil!$S$22),"")&amp; IF(D15=Accueil!$Q$23,PRODUCT('Registre déchets'!G15,Accueil!$S$23),"")&amp; IF(D15=Accueil!$Q$24,PRODUCT('Registre déchets'!G15,Accueil!$S$24),"")&amp; IF(D15=Accueil!$Q$25,PRODUCT('Registre déchets'!G15,Accueil!$S$25),"")&amp; IF(D15=Accueil!$Q$26,PRODUCT('Registre déchets'!G15,Accueil!$S$26),"") &amp; IF(D15=Accueil!$U$7,PRODUCT('Registre déchets'!G15,Accueil!$W$7),"") &amp; IF(D15=Accueil!$U$8,PRODUCT('Registre déchets'!G15,Accueil!$W$8),"") &amp; IF(D15=Accueil!$U$9,PRODUCT('Registre déchets'!G15,Accueil!$W$9),"")&amp; IF(D15=Accueil!$U$10,PRODUCT('Registre déchets'!G15,Accueil!$W$10),"")&amp; IF(D15=Accueil!$U$11,PRODUCT('Registre déchets'!G15,Accueil!$W$11),"")&amp; IF(D15=Accueil!$U$12,PRODUCT('Registre déchets'!G15,Accueil!$W$12),"")&amp; IF(D15=Accueil!$U$13,PRODUCT('Registre déchets'!G15,Accueil!$W$13),"")&amp; IF(D15=Accueil!$U$14,PRODUCT('Registre déchets'!G15,Accueil!$W$14),"")&amp; IF(D15=Accueil!$U$15,PRODUCT('Registre déchets'!G15,Accueil!$W$15),"")&amp; IF(D15=Accueil!$U$16,PRODUCT('Registre déchets'!G15,Accueil!$W$16),"")&amp; IF(D15=Accueil!$U$17,PRODUCT('Registre déchets'!G15,Accueil!$W$17),"")&amp; IF(D15=Accueil!$U$18,PRODUCT('Registre déchets'!G15,Accueil!$W$18),"")&amp; IF(D15=Accueil!$U$19,PRODUCT('Registre déchets'!G15,Accueil!$W$19),"")&amp; IF(D15=Accueil!$U$20,PRODUCT('Registre déchets'!G15,Accueil!$W$20),"")&amp; IF(D15=Accueil!$U$21,PRODUCT('Registre déchets'!G15,Accueil!$W$21),"") &amp; IF(D15=Accueil!$U$22,PRODUCT('Registre déchets'!G15,Accueil!$W$22),"")&amp; IF(D15=Accueil!$U$23,PRODUCT('Registre déchets'!G15,Accueil!$W$23),"")&amp; IF(D15=Accueil!$U$24,PRODUCT('Registre déchets'!G15,Accueil!$W$24),"")&amp; IF(D15=Accueil!$U$25,PRODUCT('Registre déchets'!G15,Accueil!$W$25),"")&amp; IF(D15=Accueil!$U$26,PRODUCT('Registre déchets'!G15,Accueil!$W$26),"")&amp; IF(D15=Accueil!$U$27,PRODUCT('Registre déchets'!G15,Accueil!$W$27),"")&amp; IF(D15=Accueil!$Y$7,PRODUCT('Registre déchets'!G15,Accueil!$AA$7),"") &amp; IF(D15=Accueil!$Y$8,PRODUCT('Registre déchets'!G15,Accueil!$AA$8),"") &amp; IF(D15=Accueil!$Y$9,PRODUCT('Registre déchets'!G15,Accueil!$AA$9),"")&amp; IF(D15=Accueil!$Y$10,PRODUCT('Registre déchets'!G15,Accueil!$AA$10),"")&amp; IF(D15=Accueil!$Y$11,PRODUCT('Registre déchets'!G15,Accueil!$AA$11),"")&amp; IF(D15=Accueil!$Y$12,PRODUCT('Registre déchets'!G15,Accueil!$AA$12),"")&amp; IF(D15=Accueil!$Y$13,PRODUCT('Registre déchets'!G15,Accueil!$AA$13),"")&amp; IF(D15=Accueil!$Y$14,PRODUCT('Registre déchets'!G15,Accueil!$AA$14),"")&amp; IF(D15=Accueil!$Y$15,PRODUCT('Registre déchets'!G15,Accueil!$AA$15),"")&amp; IF(D15=Accueil!$Y$16,PRODUCT('Registre déchets'!G15,Accueil!$AA$16),"")&amp; IF(D15=Accueil!$Y$17,PRODUCT('Registre déchets'!G15,Accueil!$AA$17),"")&amp; IF(D15=Accueil!$Y$18,PRODUCT('Registre déchets'!G15,Accueil!$AA$18),"")&amp; IF(D15=Accueil!$Y$19,PRODUCT('Registre déchets'!G15,Accueil!$AA$19),"")&amp; IF(D15=Accueil!$Y$20,PRODUCT('Registre déchets'!G15,Accueil!$AA$20),"")&amp; IF(D15=Accueil!$Y$21,PRODUCT('Registre déchets'!G15,Accueil!$AA$21),"")&amp; IF(D15=Accueil!$Y$22,PRODUCT('Registre déchets'!G15,Accueil!$AA$22),"")&amp; IF(D15=Accueil!$Y$23,PRODUCT('Registre déchets'!G15,Accueil!$AA$23),"")&amp; IF(D15=Accueil!$Y$24,PRODUCT('Registre déchets'!G15,Accueil!$AA$24),"")&amp; IF(D15=Accueil!$Y$25,PRODUCT('Registre déchets'!G15,Accueil!$AA$25),"")&amp; IF(D15=Accueil!$Y$26,PRODUCT('Registre déchets'!G15,Accueil!$AA$26),"")&amp; IF(D15=Accueil!$Y$27,PRODUCT('Registre déchets'!G15,Accueil!$AA$27),""))</f>
        <v/>
      </c>
      <c r="AQ15" s="79">
        <f t="shared" si="8"/>
        <v>0</v>
      </c>
      <c r="AR15"/>
      <c r="AS15"/>
      <c r="AT15"/>
      <c r="AU15"/>
      <c r="AV15"/>
      <c r="AW15"/>
      <c r="AX15"/>
      <c r="AY15"/>
      <c r="AZ15"/>
      <c r="BA15"/>
      <c r="BB15"/>
      <c r="BC15"/>
      <c r="BD15"/>
      <c r="BE15"/>
      <c r="BF15"/>
      <c r="BG15"/>
    </row>
    <row r="16" spans="1:59" s="5" customFormat="1" ht="66.75" customHeight="1" x14ac:dyDescent="0.3">
      <c r="A16" s="55"/>
      <c r="B16" s="222" t="str">
        <f t="shared" si="2"/>
        <v/>
      </c>
      <c r="C16" s="221"/>
      <c r="D16" s="220"/>
      <c r="E16" s="80" t="str">
        <f t="shared" si="10"/>
        <v/>
      </c>
      <c r="F16" s="81"/>
      <c r="G16" s="82"/>
      <c r="H16" s="241">
        <f t="shared" si="9"/>
        <v>0</v>
      </c>
      <c r="I16" s="206"/>
      <c r="J16" s="206"/>
      <c r="K16" s="86"/>
      <c r="L16" s="86"/>
      <c r="M16" s="86"/>
      <c r="N16" s="82"/>
      <c r="O16" s="81"/>
      <c r="P16" s="82"/>
      <c r="Q16" s="207">
        <v>0</v>
      </c>
      <c r="R16" s="83">
        <f t="shared" si="4"/>
        <v>0</v>
      </c>
      <c r="S16" s="83">
        <f t="shared" si="5"/>
        <v>0</v>
      </c>
      <c r="T16" s="209"/>
      <c r="U16" s="212"/>
      <c r="V16" s="212"/>
      <c r="W16" s="217" t="str">
        <f t="shared" si="6"/>
        <v/>
      </c>
      <c r="X16" s="210"/>
      <c r="Y16" s="224"/>
      <c r="Z16" s="210"/>
      <c r="AA16" s="210"/>
      <c r="AB16" s="35" t="str">
        <f t="shared" si="1"/>
        <v/>
      </c>
      <c r="AC16" s="35"/>
      <c r="AD16" s="172" t="str">
        <f>IF(Accueil!Q14=0,"",Accueil!Q14)</f>
        <v>Matériaux de construction contenant de l'amiante</v>
      </c>
      <c r="AE16" s="68" t="str">
        <f>IF(Accueil!R14=0,"",Accueil!R14)</f>
        <v>17 06 05*</v>
      </c>
      <c r="AF16" s="36"/>
      <c r="AG16" s="68" t="str">
        <f>IF(Accueil!C28=0,"",Accueil!C28)</f>
        <v/>
      </c>
      <c r="AH16" s="39"/>
      <c r="AI16" s="68" t="str">
        <f>IF(Accueil!G28=0,"",Accueil!G28)</f>
        <v/>
      </c>
      <c r="AJ16" s="39"/>
      <c r="AK16" s="68" t="str">
        <f>IF(Accueil!K28=0,"",Accueil!K28)</f>
        <v/>
      </c>
      <c r="AL16" s="39"/>
      <c r="AM16" s="85" t="str">
        <f t="shared" si="7"/>
        <v/>
      </c>
      <c r="AN16" s="39"/>
      <c r="AO16" s="78"/>
      <c r="AP16" s="77" t="str">
        <f>IF(D16="","",IF(D16=Accueil!$Q$7,PRODUCT('Registre déchets'!G16,Accueil!$S$7),"") &amp; IF(D16=Accueil!$Q$8,PRODUCT('Registre déchets'!G16,Accueil!$S$8),"") &amp; IF(D16=Accueil!$Q$9,PRODUCT('Registre déchets'!G16,Accueil!$S$9),"")&amp; IF(D16=Accueil!$Q$10,PRODUCT('Registre déchets'!G16,Accueil!$S$10),"")&amp; IF(D16=Accueil!$Q$11,PRODUCT('Registre déchets'!G16,Accueil!$S$11),"")&amp; IF(D16=Accueil!$Q$12,PRODUCT('Registre déchets'!G16,Accueil!$S$12),"")&amp; IF(D16=Accueil!$Q$13,PRODUCT('Registre déchets'!G16,Accueil!$S$13),"")&amp; IF(D16=Accueil!$Q$14,PRODUCT('Registre déchets'!G16,Accueil!$S$14),"")&amp; IF(D16=Accueil!$Q$15,PRODUCT('Registre déchets'!G16,Accueil!$S$15),"")&amp; IF(D16=Accueil!$Q$16,PRODUCT('Registre déchets'!G16,Accueil!$S$16),"")&amp; IF(D16=Accueil!$Q$17,PRODUCT('Registre déchets'!G16,Accueil!$S$17),"")&amp; IF(D16=Accueil!$Q$18,PRODUCT('Registre déchets'!G16,Accueil!$S$18),"")&amp; IF(D16=Accueil!$Q$19,PRODUCT('Registre déchets'!G16,Accueil!$S$19),"")&amp; IF(D16=Accueil!$Q$20,PRODUCT('Registre déchets'!G16,Accueil!$S$20),"")&amp; IF(D16=Accueil!$Q$21,PRODUCT('Registre déchets'!G16,Accueil!$S$21),"")&amp; IF(D16=Accueil!$Q$22,PRODUCT('Registre déchets'!G16,Accueil!$S$22),"")&amp; IF(D16=Accueil!$Q$23,PRODUCT('Registre déchets'!G16,Accueil!$S$23),"")&amp; IF(D16=Accueil!$Q$24,PRODUCT('Registre déchets'!G16,Accueil!$S$24),"")&amp; IF(D16=Accueil!$Q$25,PRODUCT('Registre déchets'!G16,Accueil!$S$25),"")&amp; IF(D16=Accueil!$Q$26,PRODUCT('Registre déchets'!G16,Accueil!$S$26),"") &amp; IF(D16=Accueil!$U$7,PRODUCT('Registre déchets'!G16,Accueil!$W$7),"") &amp; IF(D16=Accueil!$U$8,PRODUCT('Registre déchets'!G16,Accueil!$W$8),"") &amp; IF(D16=Accueil!$U$9,PRODUCT('Registre déchets'!G16,Accueil!$W$9),"")&amp; IF(D16=Accueil!$U$10,PRODUCT('Registre déchets'!G16,Accueil!$W$10),"")&amp; IF(D16=Accueil!$U$11,PRODUCT('Registre déchets'!G16,Accueil!$W$11),"")&amp; IF(D16=Accueil!$U$12,PRODUCT('Registre déchets'!G16,Accueil!$W$12),"")&amp; IF(D16=Accueil!$U$13,PRODUCT('Registre déchets'!G16,Accueil!$W$13),"")&amp; IF(D16=Accueil!$U$14,PRODUCT('Registre déchets'!G16,Accueil!$W$14),"")&amp; IF(D16=Accueil!$U$15,PRODUCT('Registre déchets'!G16,Accueil!$W$15),"")&amp; IF(D16=Accueil!$U$16,PRODUCT('Registre déchets'!G16,Accueil!$W$16),"")&amp; IF(D16=Accueil!$U$17,PRODUCT('Registre déchets'!G16,Accueil!$W$17),"")&amp; IF(D16=Accueil!$U$18,PRODUCT('Registre déchets'!G16,Accueil!$W$18),"")&amp; IF(D16=Accueil!$U$19,PRODUCT('Registre déchets'!G16,Accueil!$W$19),"")&amp; IF(D16=Accueil!$U$20,PRODUCT('Registre déchets'!G16,Accueil!$W$20),"")&amp; IF(D16=Accueil!$U$21,PRODUCT('Registre déchets'!G16,Accueil!$W$21),"") &amp; IF(D16=Accueil!$U$22,PRODUCT('Registre déchets'!G16,Accueil!$W$22),"")&amp; IF(D16=Accueil!$U$23,PRODUCT('Registre déchets'!G16,Accueil!$W$23),"")&amp; IF(D16=Accueil!$U$24,PRODUCT('Registre déchets'!G16,Accueil!$W$24),"")&amp; IF(D16=Accueil!$U$25,PRODUCT('Registre déchets'!G16,Accueil!$W$25),"")&amp; IF(D16=Accueil!$U$26,PRODUCT('Registre déchets'!G16,Accueil!$W$26),"")&amp; IF(D16=Accueil!$U$27,PRODUCT('Registre déchets'!G16,Accueil!$W$27),"")&amp; IF(D16=Accueil!$Y$7,PRODUCT('Registre déchets'!G16,Accueil!$AA$7),"") &amp; IF(D16=Accueil!$Y$8,PRODUCT('Registre déchets'!G16,Accueil!$AA$8),"") &amp; IF(D16=Accueil!$Y$9,PRODUCT('Registre déchets'!G16,Accueil!$AA$9),"")&amp; IF(D16=Accueil!$Y$10,PRODUCT('Registre déchets'!G16,Accueil!$AA$10),"")&amp; IF(D16=Accueil!$Y$11,PRODUCT('Registre déchets'!G16,Accueil!$AA$11),"")&amp; IF(D16=Accueil!$Y$12,PRODUCT('Registre déchets'!G16,Accueil!$AA$12),"")&amp; IF(D16=Accueil!$Y$13,PRODUCT('Registre déchets'!G16,Accueil!$AA$13),"")&amp; IF(D16=Accueil!$Y$14,PRODUCT('Registre déchets'!G16,Accueil!$AA$14),"")&amp; IF(D16=Accueil!$Y$15,PRODUCT('Registre déchets'!G16,Accueil!$AA$15),"")&amp; IF(D16=Accueil!$Y$16,PRODUCT('Registre déchets'!G16,Accueil!$AA$16),"")&amp; IF(D16=Accueil!$Y$17,PRODUCT('Registre déchets'!G16,Accueil!$AA$17),"")&amp; IF(D16=Accueil!$Y$18,PRODUCT('Registre déchets'!G16,Accueil!$AA$18),"")&amp; IF(D16=Accueil!$Y$19,PRODUCT('Registre déchets'!G16,Accueil!$AA$19),"")&amp; IF(D16=Accueil!$Y$20,PRODUCT('Registre déchets'!G16,Accueil!$AA$20),"")&amp; IF(D16=Accueil!$Y$21,PRODUCT('Registre déchets'!G16,Accueil!$AA$21),"")&amp; IF(D16=Accueil!$Y$22,PRODUCT('Registre déchets'!G16,Accueil!$AA$22),"")&amp; IF(D16=Accueil!$Y$23,PRODUCT('Registre déchets'!G16,Accueil!$AA$23),"")&amp; IF(D16=Accueil!$Y$24,PRODUCT('Registre déchets'!G16,Accueil!$AA$24),"")&amp; IF(D16=Accueil!$Y$25,PRODUCT('Registre déchets'!G16,Accueil!$AA$25),"")&amp; IF(D16=Accueil!$Y$26,PRODUCT('Registre déchets'!G16,Accueil!$AA$26),"")&amp; IF(D16=Accueil!$Y$27,PRODUCT('Registre déchets'!G16,Accueil!$AA$27),""))</f>
        <v/>
      </c>
      <c r="AQ16" s="79">
        <f t="shared" si="8"/>
        <v>0</v>
      </c>
      <c r="AR16"/>
      <c r="AS16"/>
      <c r="AT16"/>
      <c r="AU16"/>
      <c r="AV16"/>
      <c r="AW16"/>
      <c r="AX16"/>
      <c r="AY16"/>
      <c r="AZ16"/>
      <c r="BA16"/>
      <c r="BB16"/>
      <c r="BC16"/>
      <c r="BD16"/>
      <c r="BE16"/>
      <c r="BF16"/>
      <c r="BG16"/>
    </row>
    <row r="17" spans="1:59" s="5" customFormat="1" ht="50.1" customHeight="1" x14ac:dyDescent="0.3">
      <c r="A17" s="55"/>
      <c r="B17" s="222" t="str">
        <f t="shared" si="2"/>
        <v/>
      </c>
      <c r="C17" s="221"/>
      <c r="D17" s="220"/>
      <c r="E17" s="80" t="str">
        <f t="shared" si="10"/>
        <v/>
      </c>
      <c r="F17" s="81"/>
      <c r="G17" s="82"/>
      <c r="H17" s="241">
        <f t="shared" si="9"/>
        <v>0</v>
      </c>
      <c r="I17" s="206"/>
      <c r="J17" s="206"/>
      <c r="K17" s="86"/>
      <c r="L17" s="86"/>
      <c r="M17" s="86"/>
      <c r="N17" s="82"/>
      <c r="O17" s="81"/>
      <c r="P17" s="82"/>
      <c r="Q17" s="207">
        <v>0</v>
      </c>
      <c r="R17" s="83">
        <f t="shared" si="4"/>
        <v>0</v>
      </c>
      <c r="S17" s="83">
        <f t="shared" si="5"/>
        <v>0</v>
      </c>
      <c r="T17" s="209"/>
      <c r="U17" s="212"/>
      <c r="V17" s="212"/>
      <c r="W17" s="217" t="str">
        <f t="shared" si="6"/>
        <v/>
      </c>
      <c r="X17" s="210"/>
      <c r="Y17" s="224"/>
      <c r="Z17" s="210"/>
      <c r="AA17" s="210"/>
      <c r="AB17" s="35" t="str">
        <f t="shared" si="1"/>
        <v/>
      </c>
      <c r="AC17" s="35"/>
      <c r="AD17" s="172" t="str">
        <f>IF(Accueil!Q15=0,"",Accueil!Q15)</f>
        <v>Bois, verre et matières plastiques contenant des substances dangereuses ou contaminés par de telles substances</v>
      </c>
      <c r="AE17" s="68" t="str">
        <f>IF(Accueil!R15=0,"",Accueil!R15)</f>
        <v xml:space="preserve">17 02 04* </v>
      </c>
      <c r="AF17" s="36"/>
      <c r="AG17" s="68" t="str">
        <f>IF(Accueil!C29=0,"",Accueil!C29)</f>
        <v/>
      </c>
      <c r="AH17" s="39"/>
      <c r="AI17" s="68" t="str">
        <f>IF(Accueil!G29=0,"",Accueil!G29)</f>
        <v/>
      </c>
      <c r="AJ17" s="39"/>
      <c r="AK17" s="68" t="str">
        <f>IF(Accueil!K29=0,"",Accueil!K29)</f>
        <v/>
      </c>
      <c r="AL17" s="39"/>
      <c r="AM17" s="85" t="str">
        <f t="shared" si="7"/>
        <v/>
      </c>
      <c r="AN17" s="39"/>
      <c r="AO17" s="78"/>
      <c r="AP17" s="77" t="str">
        <f>IF(D17="","",IF(D17=Accueil!$Q$7,PRODUCT('Registre déchets'!G17,Accueil!$S$7),"") &amp; IF(D17=Accueil!$Q$8,PRODUCT('Registre déchets'!G17,Accueil!$S$8),"") &amp; IF(D17=Accueil!$Q$9,PRODUCT('Registre déchets'!G17,Accueil!$S$9),"")&amp; IF(D17=Accueil!$Q$10,PRODUCT('Registre déchets'!G17,Accueil!$S$10),"")&amp; IF(D17=Accueil!$Q$11,PRODUCT('Registre déchets'!G17,Accueil!$S$11),"")&amp; IF(D17=Accueil!$Q$12,PRODUCT('Registre déchets'!G17,Accueil!$S$12),"")&amp; IF(D17=Accueil!$Q$13,PRODUCT('Registre déchets'!G17,Accueil!$S$13),"")&amp; IF(D17=Accueil!$Q$14,PRODUCT('Registre déchets'!G17,Accueil!$S$14),"")&amp; IF(D17=Accueil!$Q$15,PRODUCT('Registre déchets'!G17,Accueil!$S$15),"")&amp; IF(D17=Accueil!$Q$16,PRODUCT('Registre déchets'!G17,Accueil!$S$16),"")&amp; IF(D17=Accueil!$Q$17,PRODUCT('Registre déchets'!G17,Accueil!$S$17),"")&amp; IF(D17=Accueil!$Q$18,PRODUCT('Registre déchets'!G17,Accueil!$S$18),"")&amp; IF(D17=Accueil!$Q$19,PRODUCT('Registre déchets'!G17,Accueil!$S$19),"")&amp; IF(D17=Accueil!$Q$20,PRODUCT('Registre déchets'!G17,Accueil!$S$20),"")&amp; IF(D17=Accueil!$Q$21,PRODUCT('Registre déchets'!G17,Accueil!$S$21),"")&amp; IF(D17=Accueil!$Q$22,PRODUCT('Registre déchets'!G17,Accueil!$S$22),"")&amp; IF(D17=Accueil!$Q$23,PRODUCT('Registre déchets'!G17,Accueil!$S$23),"")&amp; IF(D17=Accueil!$Q$24,PRODUCT('Registre déchets'!G17,Accueil!$S$24),"")&amp; IF(D17=Accueil!$Q$25,PRODUCT('Registre déchets'!G17,Accueil!$S$25),"")&amp; IF(D17=Accueil!$Q$26,PRODUCT('Registre déchets'!G17,Accueil!$S$26),"") &amp; IF(D17=Accueil!$U$7,PRODUCT('Registre déchets'!G17,Accueil!$W$7),"") &amp; IF(D17=Accueil!$U$8,PRODUCT('Registre déchets'!G17,Accueil!$W$8),"") &amp; IF(D17=Accueil!$U$9,PRODUCT('Registre déchets'!G17,Accueil!$W$9),"")&amp; IF(D17=Accueil!$U$10,PRODUCT('Registre déchets'!G17,Accueil!$W$10),"")&amp; IF(D17=Accueil!$U$11,PRODUCT('Registre déchets'!G17,Accueil!$W$11),"")&amp; IF(D17=Accueil!$U$12,PRODUCT('Registre déchets'!G17,Accueil!$W$12),"")&amp; IF(D17=Accueil!$U$13,PRODUCT('Registre déchets'!G17,Accueil!$W$13),"")&amp; IF(D17=Accueil!$U$14,PRODUCT('Registre déchets'!G17,Accueil!$W$14),"")&amp; IF(D17=Accueil!$U$15,PRODUCT('Registre déchets'!G17,Accueil!$W$15),"")&amp; IF(D17=Accueil!$U$16,PRODUCT('Registre déchets'!G17,Accueil!$W$16),"")&amp; IF(D17=Accueil!$U$17,PRODUCT('Registre déchets'!G17,Accueil!$W$17),"")&amp; IF(D17=Accueil!$U$18,PRODUCT('Registre déchets'!G17,Accueil!$W$18),"")&amp; IF(D17=Accueil!$U$19,PRODUCT('Registre déchets'!G17,Accueil!$W$19),"")&amp; IF(D17=Accueil!$U$20,PRODUCT('Registre déchets'!G17,Accueil!$W$20),"")&amp; IF(D17=Accueil!$U$21,PRODUCT('Registre déchets'!G17,Accueil!$W$21),"") &amp; IF(D17=Accueil!$U$22,PRODUCT('Registre déchets'!G17,Accueil!$W$22),"")&amp; IF(D17=Accueil!$U$23,PRODUCT('Registre déchets'!G17,Accueil!$W$23),"")&amp; IF(D17=Accueil!$U$24,PRODUCT('Registre déchets'!G17,Accueil!$W$24),"")&amp; IF(D17=Accueil!$U$25,PRODUCT('Registre déchets'!G17,Accueil!$W$25),"")&amp; IF(D17=Accueil!$U$26,PRODUCT('Registre déchets'!G17,Accueil!$W$26),"")&amp; IF(D17=Accueil!$U$27,PRODUCT('Registre déchets'!G17,Accueil!$W$27),"")&amp; IF(D17=Accueil!$Y$7,PRODUCT('Registre déchets'!G17,Accueil!$AA$7),"") &amp; IF(D17=Accueil!$Y$8,PRODUCT('Registre déchets'!G17,Accueil!$AA$8),"") &amp; IF(D17=Accueil!$Y$9,PRODUCT('Registre déchets'!G17,Accueil!$AA$9),"")&amp; IF(D17=Accueil!$Y$10,PRODUCT('Registre déchets'!G17,Accueil!$AA$10),"")&amp; IF(D17=Accueil!$Y$11,PRODUCT('Registre déchets'!G17,Accueil!$AA$11),"")&amp; IF(D17=Accueil!$Y$12,PRODUCT('Registre déchets'!G17,Accueil!$AA$12),"")&amp; IF(D17=Accueil!$Y$13,PRODUCT('Registre déchets'!G17,Accueil!$AA$13),"")&amp; IF(D17=Accueil!$Y$14,PRODUCT('Registre déchets'!G17,Accueil!$AA$14),"")&amp; IF(D17=Accueil!$Y$15,PRODUCT('Registre déchets'!G17,Accueil!$AA$15),"")&amp; IF(D17=Accueil!$Y$16,PRODUCT('Registre déchets'!G17,Accueil!$AA$16),"")&amp; IF(D17=Accueil!$Y$17,PRODUCT('Registre déchets'!G17,Accueil!$AA$17),"")&amp; IF(D17=Accueil!$Y$18,PRODUCT('Registre déchets'!G17,Accueil!$AA$18),"")&amp; IF(D17=Accueil!$Y$19,PRODUCT('Registre déchets'!G17,Accueil!$AA$19),"")&amp; IF(D17=Accueil!$Y$20,PRODUCT('Registre déchets'!G17,Accueil!$AA$20),"")&amp; IF(D17=Accueil!$Y$21,PRODUCT('Registre déchets'!G17,Accueil!$AA$21),"")&amp; IF(D17=Accueil!$Y$22,PRODUCT('Registre déchets'!G17,Accueil!$AA$22),"")&amp; IF(D17=Accueil!$Y$23,PRODUCT('Registre déchets'!G17,Accueil!$AA$23),"")&amp; IF(D17=Accueil!$Y$24,PRODUCT('Registre déchets'!G17,Accueil!$AA$24),"")&amp; IF(D17=Accueil!$Y$25,PRODUCT('Registre déchets'!G17,Accueil!$AA$25),"")&amp; IF(D17=Accueil!$Y$26,PRODUCT('Registre déchets'!G17,Accueil!$AA$26),"")&amp; IF(D17=Accueil!$Y$27,PRODUCT('Registre déchets'!G17,Accueil!$AA$27),""))</f>
        <v/>
      </c>
      <c r="AQ17" s="79">
        <f t="shared" si="8"/>
        <v>0</v>
      </c>
      <c r="AR17"/>
      <c r="AS17"/>
      <c r="AT17"/>
      <c r="AU17"/>
      <c r="AV17"/>
      <c r="AW17"/>
      <c r="AX17"/>
      <c r="AY17"/>
      <c r="AZ17"/>
      <c r="BA17"/>
      <c r="BB17"/>
      <c r="BC17"/>
      <c r="BD17"/>
      <c r="BE17"/>
      <c r="BF17"/>
      <c r="BG17"/>
    </row>
    <row r="18" spans="1:59" s="5" customFormat="1" ht="50.1" customHeight="1" x14ac:dyDescent="0.3">
      <c r="A18" s="55"/>
      <c r="B18" s="222" t="str">
        <f t="shared" si="2"/>
        <v/>
      </c>
      <c r="C18" s="221"/>
      <c r="D18" s="220"/>
      <c r="E18" s="80" t="str">
        <f t="shared" si="10"/>
        <v/>
      </c>
      <c r="F18" s="81"/>
      <c r="G18" s="82"/>
      <c r="H18" s="241">
        <f t="shared" si="9"/>
        <v>0</v>
      </c>
      <c r="I18" s="206"/>
      <c r="J18" s="206"/>
      <c r="K18" s="86"/>
      <c r="L18" s="86"/>
      <c r="M18" s="86"/>
      <c r="N18" s="82"/>
      <c r="O18" s="81"/>
      <c r="P18" s="82"/>
      <c r="Q18" s="207">
        <v>0</v>
      </c>
      <c r="R18" s="83">
        <f t="shared" si="4"/>
        <v>0</v>
      </c>
      <c r="S18" s="83">
        <f t="shared" si="5"/>
        <v>0</v>
      </c>
      <c r="T18" s="209"/>
      <c r="U18" s="212"/>
      <c r="V18" s="212"/>
      <c r="W18" s="217" t="str">
        <f t="shared" si="6"/>
        <v/>
      </c>
      <c r="X18" s="210"/>
      <c r="Y18" s="224"/>
      <c r="Z18" s="213"/>
      <c r="AA18" s="213"/>
      <c r="AB18" s="35" t="str">
        <f t="shared" si="1"/>
        <v/>
      </c>
      <c r="AC18" s="35"/>
      <c r="AD18" s="172" t="s">
        <v>1252</v>
      </c>
      <c r="AE18" s="68" t="s">
        <v>1251</v>
      </c>
      <c r="AF18" s="36"/>
      <c r="AG18" s="208" t="s">
        <v>1150</v>
      </c>
      <c r="AH18" s="39"/>
      <c r="AI18" s="39"/>
      <c r="AJ18" s="39"/>
      <c r="AK18" s="39"/>
      <c r="AL18" s="39"/>
      <c r="AM18" s="85" t="str">
        <f t="shared" si="7"/>
        <v/>
      </c>
      <c r="AN18" s="39"/>
      <c r="AO18" s="78"/>
      <c r="AP18" s="77" t="str">
        <f>IF(D18="","",IF(D18=Accueil!$Q$7,PRODUCT('Registre déchets'!G18,Accueil!$S$7),"") &amp; IF(D18=Accueil!$Q$8,PRODUCT('Registre déchets'!G18,Accueil!$S$8),"") &amp; IF(D18=Accueil!$Q$9,PRODUCT('Registre déchets'!G18,Accueil!$S$9),"")&amp; IF(D18=Accueil!$Q$10,PRODUCT('Registre déchets'!G18,Accueil!$S$10),"")&amp; IF(D18=Accueil!$Q$11,PRODUCT('Registre déchets'!G18,Accueil!$S$11),"")&amp; IF(D18=Accueil!$Q$12,PRODUCT('Registre déchets'!G18,Accueil!$S$12),"")&amp; IF(D18=Accueil!$Q$13,PRODUCT('Registre déchets'!G18,Accueil!$S$13),"")&amp; IF(D18=Accueil!$Q$14,PRODUCT('Registre déchets'!G18,Accueil!$S$14),"")&amp; IF(D18=Accueil!$Q$15,PRODUCT('Registre déchets'!G18,Accueil!$S$15),"")&amp; IF(D18=Accueil!$Q$16,PRODUCT('Registre déchets'!G18,Accueil!$S$16),"")&amp; IF(D18=Accueil!$Q$17,PRODUCT('Registre déchets'!G18,Accueil!$S$17),"")&amp; IF(D18=Accueil!$Q$18,PRODUCT('Registre déchets'!G18,Accueil!$S$18),"")&amp; IF(D18=Accueil!$Q$19,PRODUCT('Registre déchets'!G18,Accueil!$S$19),"")&amp; IF(D18=Accueil!$Q$20,PRODUCT('Registre déchets'!G18,Accueil!$S$20),"")&amp; IF(D18=Accueil!$Q$21,PRODUCT('Registre déchets'!G18,Accueil!$S$21),"")&amp; IF(D18=Accueil!$Q$22,PRODUCT('Registre déchets'!G18,Accueil!$S$22),"")&amp; IF(D18=Accueil!$Q$23,PRODUCT('Registre déchets'!G18,Accueil!$S$23),"")&amp; IF(D18=Accueil!$Q$24,PRODUCT('Registre déchets'!G18,Accueil!$S$24),"")&amp; IF(D18=Accueil!$Q$25,PRODUCT('Registre déchets'!G18,Accueil!$S$25),"")&amp; IF(D18=Accueil!$Q$26,PRODUCT('Registre déchets'!G18,Accueil!$S$26),"") &amp; IF(D18=Accueil!$U$7,PRODUCT('Registre déchets'!G18,Accueil!$W$7),"") &amp; IF(D18=Accueil!$U$8,PRODUCT('Registre déchets'!G18,Accueil!$W$8),"") &amp; IF(D18=Accueil!$U$9,PRODUCT('Registre déchets'!G18,Accueil!$W$9),"")&amp; IF(D18=Accueil!$U$10,PRODUCT('Registre déchets'!G18,Accueil!$W$10),"")&amp; IF(D18=Accueil!$U$11,PRODUCT('Registre déchets'!G18,Accueil!$W$11),"")&amp; IF(D18=Accueil!$U$12,PRODUCT('Registre déchets'!G18,Accueil!$W$12),"")&amp; IF(D18=Accueil!$U$13,PRODUCT('Registre déchets'!G18,Accueil!$W$13),"")&amp; IF(D18=Accueil!$U$14,PRODUCT('Registre déchets'!G18,Accueil!$W$14),"")&amp; IF(D18=Accueil!$U$15,PRODUCT('Registre déchets'!G18,Accueil!$W$15),"")&amp; IF(D18=Accueil!$U$16,PRODUCT('Registre déchets'!G18,Accueil!$W$16),"")&amp; IF(D18=Accueil!$U$17,PRODUCT('Registre déchets'!G18,Accueil!$W$17),"")&amp; IF(D18=Accueil!$U$18,PRODUCT('Registre déchets'!G18,Accueil!$W$18),"")&amp; IF(D18=Accueil!$U$19,PRODUCT('Registre déchets'!G18,Accueil!$W$19),"")&amp; IF(D18=Accueil!$U$20,PRODUCT('Registre déchets'!G18,Accueil!$W$20),"")&amp; IF(D18=Accueil!$U$21,PRODUCT('Registre déchets'!G18,Accueil!$W$21),"") &amp; IF(D18=Accueil!$U$22,PRODUCT('Registre déchets'!G18,Accueil!$W$22),"")&amp; IF(D18=Accueil!$U$23,PRODUCT('Registre déchets'!G18,Accueil!$W$23),"")&amp; IF(D18=Accueil!$U$24,PRODUCT('Registre déchets'!G18,Accueil!$W$24),"")&amp; IF(D18=Accueil!$U$25,PRODUCT('Registre déchets'!G18,Accueil!$W$25),"")&amp; IF(D18=Accueil!$U$26,PRODUCT('Registre déchets'!G18,Accueil!$W$26),"")&amp; IF(D18=Accueil!$U$27,PRODUCT('Registre déchets'!G18,Accueil!$W$27),"")&amp; IF(D18=Accueil!$Y$7,PRODUCT('Registre déchets'!G18,Accueil!$AA$7),"") &amp; IF(D18=Accueil!$Y$8,PRODUCT('Registre déchets'!G18,Accueil!$AA$8),"") &amp; IF(D18=Accueil!$Y$9,PRODUCT('Registre déchets'!G18,Accueil!$AA$9),"")&amp; IF(D18=Accueil!$Y$10,PRODUCT('Registre déchets'!G18,Accueil!$AA$10),"")&amp; IF(D18=Accueil!$Y$11,PRODUCT('Registre déchets'!G18,Accueil!$AA$11),"")&amp; IF(D18=Accueil!$Y$12,PRODUCT('Registre déchets'!G18,Accueil!$AA$12),"")&amp; IF(D18=Accueil!$Y$13,PRODUCT('Registre déchets'!G18,Accueil!$AA$13),"")&amp; IF(D18=Accueil!$Y$14,PRODUCT('Registre déchets'!G18,Accueil!$AA$14),"")&amp; IF(D18=Accueil!$Y$15,PRODUCT('Registre déchets'!G18,Accueil!$AA$15),"")&amp; IF(D18=Accueil!$Y$16,PRODUCT('Registre déchets'!G18,Accueil!$AA$16),"")&amp; IF(D18=Accueil!$Y$17,PRODUCT('Registre déchets'!G18,Accueil!$AA$17),"")&amp; IF(D18=Accueil!$Y$18,PRODUCT('Registre déchets'!G18,Accueil!$AA$18),"")&amp; IF(D18=Accueil!$Y$19,PRODUCT('Registre déchets'!G18,Accueil!$AA$19),"")&amp; IF(D18=Accueil!$Y$20,PRODUCT('Registre déchets'!G18,Accueil!$AA$20),"")&amp; IF(D18=Accueil!$Y$21,PRODUCT('Registre déchets'!G18,Accueil!$AA$21),"")&amp; IF(D18=Accueil!$Y$22,PRODUCT('Registre déchets'!G18,Accueil!$AA$22),"")&amp; IF(D18=Accueil!$Y$23,PRODUCT('Registre déchets'!G18,Accueil!$AA$23),"")&amp; IF(D18=Accueil!$Y$24,PRODUCT('Registre déchets'!G18,Accueil!$AA$24),"")&amp; IF(D18=Accueil!$Y$25,PRODUCT('Registre déchets'!G18,Accueil!$AA$25),"")&amp; IF(D18=Accueil!$Y$26,PRODUCT('Registre déchets'!G18,Accueil!$AA$26),"")&amp; IF(D18=Accueil!$Y$27,PRODUCT('Registre déchets'!G18,Accueil!$AA$27),""))</f>
        <v/>
      </c>
      <c r="AQ18" s="79">
        <f t="shared" si="8"/>
        <v>0</v>
      </c>
      <c r="AR18"/>
      <c r="AS18"/>
      <c r="AT18"/>
      <c r="AU18"/>
      <c r="AV18"/>
      <c r="AW18"/>
      <c r="AX18"/>
      <c r="AY18"/>
      <c r="AZ18"/>
      <c r="BA18"/>
      <c r="BB18"/>
      <c r="BC18"/>
      <c r="BD18"/>
      <c r="BE18"/>
      <c r="BF18"/>
      <c r="BG18"/>
    </row>
    <row r="19" spans="1:59" s="5" customFormat="1" ht="50.1" customHeight="1" x14ac:dyDescent="0.3">
      <c r="A19" s="55"/>
      <c r="B19" s="222" t="str">
        <f t="shared" si="2"/>
        <v/>
      </c>
      <c r="C19" s="221"/>
      <c r="D19" s="220"/>
      <c r="E19" s="80" t="str">
        <f t="shared" si="10"/>
        <v/>
      </c>
      <c r="F19" s="81"/>
      <c r="G19" s="82"/>
      <c r="H19" s="241">
        <f t="shared" si="9"/>
        <v>0</v>
      </c>
      <c r="I19" s="206"/>
      <c r="J19" s="206"/>
      <c r="K19" s="86"/>
      <c r="L19" s="86"/>
      <c r="M19" s="86"/>
      <c r="N19" s="82"/>
      <c r="O19" s="81"/>
      <c r="P19" s="82"/>
      <c r="Q19" s="207">
        <v>0</v>
      </c>
      <c r="R19" s="83">
        <f t="shared" si="4"/>
        <v>0</v>
      </c>
      <c r="S19" s="83">
        <f t="shared" si="5"/>
        <v>0</v>
      </c>
      <c r="T19" s="209"/>
      <c r="U19" s="212"/>
      <c r="V19" s="212"/>
      <c r="W19" s="217" t="str">
        <f t="shared" si="6"/>
        <v/>
      </c>
      <c r="X19" s="210"/>
      <c r="Y19" s="224"/>
      <c r="Z19" s="213"/>
      <c r="AA19" s="213"/>
      <c r="AB19" s="35" t="str">
        <f t="shared" si="1"/>
        <v/>
      </c>
      <c r="AC19" s="35"/>
      <c r="AD19" s="172" t="str">
        <f>IF(Accueil!Q17=0,"",Accueil!Q17)</f>
        <v>Equipements mis au rebut contenant de l'amiante libre</v>
      </c>
      <c r="AE19" s="68" t="str">
        <f>IF(Accueil!R17=0,"",Accueil!R17)</f>
        <v>16 02 12*</v>
      </c>
      <c r="AF19" s="36"/>
      <c r="AG19" s="36" t="s">
        <v>1305</v>
      </c>
      <c r="AH19" s="39"/>
      <c r="AI19" s="39"/>
      <c r="AJ19" s="39"/>
      <c r="AK19" s="39"/>
      <c r="AL19" s="39"/>
      <c r="AM19" s="85" t="str">
        <f t="shared" si="7"/>
        <v/>
      </c>
      <c r="AN19" s="39"/>
      <c r="AO19" s="78"/>
      <c r="AP19" s="77" t="str">
        <f>IF(D19="","",IF(D19=Accueil!$Q$7,PRODUCT('Registre déchets'!G19,Accueil!$S$7),"") &amp; IF(D19=Accueil!$Q$8,PRODUCT('Registre déchets'!G19,Accueil!$S$8),"") &amp; IF(D19=Accueil!$Q$9,PRODUCT('Registre déchets'!G19,Accueil!$S$9),"")&amp; IF(D19=Accueil!$Q$10,PRODUCT('Registre déchets'!G19,Accueil!$S$10),"")&amp; IF(D19=Accueil!$Q$11,PRODUCT('Registre déchets'!G19,Accueil!$S$11),"")&amp; IF(D19=Accueil!$Q$12,PRODUCT('Registre déchets'!G19,Accueil!$S$12),"")&amp; IF(D19=Accueil!$Q$13,PRODUCT('Registre déchets'!G19,Accueil!$S$13),"")&amp; IF(D19=Accueil!$Q$14,PRODUCT('Registre déchets'!G19,Accueil!$S$14),"")&amp; IF(D19=Accueil!$Q$15,PRODUCT('Registre déchets'!G19,Accueil!$S$15),"")&amp; IF(D19=Accueil!$Q$16,PRODUCT('Registre déchets'!G19,Accueil!$S$16),"")&amp; IF(D19=Accueil!$Q$17,PRODUCT('Registre déchets'!G19,Accueil!$S$17),"")&amp; IF(D19=Accueil!$Q$18,PRODUCT('Registre déchets'!G19,Accueil!$S$18),"")&amp; IF(D19=Accueil!$Q$19,PRODUCT('Registre déchets'!G19,Accueil!$S$19),"")&amp; IF(D19=Accueil!$Q$20,PRODUCT('Registre déchets'!G19,Accueil!$S$20),"")&amp; IF(D19=Accueil!$Q$21,PRODUCT('Registre déchets'!G19,Accueil!$S$21),"")&amp; IF(D19=Accueil!$Q$22,PRODUCT('Registre déchets'!G19,Accueil!$S$22),"")&amp; IF(D19=Accueil!$Q$23,PRODUCT('Registre déchets'!G19,Accueil!$S$23),"")&amp; IF(D19=Accueil!$Q$24,PRODUCT('Registre déchets'!G19,Accueil!$S$24),"")&amp; IF(D19=Accueil!$Q$25,PRODUCT('Registre déchets'!G19,Accueil!$S$25),"")&amp; IF(D19=Accueil!$Q$26,PRODUCT('Registre déchets'!G19,Accueil!$S$26),"") &amp; IF(D19=Accueil!$U$7,PRODUCT('Registre déchets'!G19,Accueil!$W$7),"") &amp; IF(D19=Accueil!$U$8,PRODUCT('Registre déchets'!G19,Accueil!$W$8),"") &amp; IF(D19=Accueil!$U$9,PRODUCT('Registre déchets'!G19,Accueil!$W$9),"")&amp; IF(D19=Accueil!$U$10,PRODUCT('Registre déchets'!G19,Accueil!$W$10),"")&amp; IF(D19=Accueil!$U$11,PRODUCT('Registre déchets'!G19,Accueil!$W$11),"")&amp; IF(D19=Accueil!$U$12,PRODUCT('Registre déchets'!G19,Accueil!$W$12),"")&amp; IF(D19=Accueil!$U$13,PRODUCT('Registre déchets'!G19,Accueil!$W$13),"")&amp; IF(D19=Accueil!$U$14,PRODUCT('Registre déchets'!G19,Accueil!$W$14),"")&amp; IF(D19=Accueil!$U$15,PRODUCT('Registre déchets'!G19,Accueil!$W$15),"")&amp; IF(D19=Accueil!$U$16,PRODUCT('Registre déchets'!G19,Accueil!$W$16),"")&amp; IF(D19=Accueil!$U$17,PRODUCT('Registre déchets'!G19,Accueil!$W$17),"")&amp; IF(D19=Accueil!$U$18,PRODUCT('Registre déchets'!G19,Accueil!$W$18),"")&amp; IF(D19=Accueil!$U$19,PRODUCT('Registre déchets'!G19,Accueil!$W$19),"")&amp; IF(D19=Accueil!$U$20,PRODUCT('Registre déchets'!G19,Accueil!$W$20),"")&amp; IF(D19=Accueil!$U$21,PRODUCT('Registre déchets'!G19,Accueil!$W$21),"") &amp; IF(D19=Accueil!$U$22,PRODUCT('Registre déchets'!G19,Accueil!$W$22),"")&amp; IF(D19=Accueil!$U$23,PRODUCT('Registre déchets'!G19,Accueil!$W$23),"")&amp; IF(D19=Accueil!$U$24,PRODUCT('Registre déchets'!G19,Accueil!$W$24),"")&amp; IF(D19=Accueil!$U$25,PRODUCT('Registre déchets'!G19,Accueil!$W$25),"")&amp; IF(D19=Accueil!$U$26,PRODUCT('Registre déchets'!G19,Accueil!$W$26),"")&amp; IF(D19=Accueil!$U$27,PRODUCT('Registre déchets'!G19,Accueil!$W$27),"")&amp; IF(D19=Accueil!$Y$7,PRODUCT('Registre déchets'!G19,Accueil!$AA$7),"") &amp; IF(D19=Accueil!$Y$8,PRODUCT('Registre déchets'!G19,Accueil!$AA$8),"") &amp; IF(D19=Accueil!$Y$9,PRODUCT('Registre déchets'!G19,Accueil!$AA$9),"")&amp; IF(D19=Accueil!$Y$10,PRODUCT('Registre déchets'!G19,Accueil!$AA$10),"")&amp; IF(D19=Accueil!$Y$11,PRODUCT('Registre déchets'!G19,Accueil!$AA$11),"")&amp; IF(D19=Accueil!$Y$12,PRODUCT('Registre déchets'!G19,Accueil!$AA$12),"")&amp; IF(D19=Accueil!$Y$13,PRODUCT('Registre déchets'!G19,Accueil!$AA$13),"")&amp; IF(D19=Accueil!$Y$14,PRODUCT('Registre déchets'!G19,Accueil!$AA$14),"")&amp; IF(D19=Accueil!$Y$15,PRODUCT('Registre déchets'!G19,Accueil!$AA$15),"")&amp; IF(D19=Accueil!$Y$16,PRODUCT('Registre déchets'!G19,Accueil!$AA$16),"")&amp; IF(D19=Accueil!$Y$17,PRODUCT('Registre déchets'!G19,Accueil!$AA$17),"")&amp; IF(D19=Accueil!$Y$18,PRODUCT('Registre déchets'!G19,Accueil!$AA$18),"")&amp; IF(D19=Accueil!$Y$19,PRODUCT('Registre déchets'!G19,Accueil!$AA$19),"")&amp; IF(D19=Accueil!$Y$20,PRODUCT('Registre déchets'!G19,Accueil!$AA$20),"")&amp; IF(D19=Accueil!$Y$21,PRODUCT('Registre déchets'!G19,Accueil!$AA$21),"")&amp; IF(D19=Accueil!$Y$22,PRODUCT('Registre déchets'!G19,Accueil!$AA$22),"")&amp; IF(D19=Accueil!$Y$23,PRODUCT('Registre déchets'!G19,Accueil!$AA$23),"")&amp; IF(D19=Accueil!$Y$24,PRODUCT('Registre déchets'!G19,Accueil!$AA$24),"")&amp; IF(D19=Accueil!$Y$25,PRODUCT('Registre déchets'!G19,Accueil!$AA$25),"")&amp; IF(D19=Accueil!$Y$26,PRODUCT('Registre déchets'!G19,Accueil!$AA$26),"")&amp; IF(D19=Accueil!$Y$27,PRODUCT('Registre déchets'!G19,Accueil!$AA$27),""))</f>
        <v/>
      </c>
      <c r="AQ19" s="79">
        <f t="shared" si="8"/>
        <v>0</v>
      </c>
      <c r="AR19"/>
      <c r="AS19"/>
      <c r="AT19"/>
      <c r="AU19"/>
      <c r="AV19"/>
      <c r="AW19"/>
      <c r="AX19"/>
      <c r="AY19"/>
      <c r="AZ19"/>
      <c r="BA19"/>
      <c r="BB19"/>
      <c r="BC19"/>
      <c r="BD19"/>
      <c r="BE19"/>
      <c r="BF19"/>
      <c r="BG19"/>
    </row>
    <row r="20" spans="1:59" s="5" customFormat="1" ht="50.1" customHeight="1" x14ac:dyDescent="0.3">
      <c r="A20" s="55"/>
      <c r="B20" s="222" t="str">
        <f t="shared" si="2"/>
        <v/>
      </c>
      <c r="C20" s="221"/>
      <c r="D20" s="220"/>
      <c r="E20" s="80" t="str">
        <f t="shared" si="10"/>
        <v/>
      </c>
      <c r="F20" s="81"/>
      <c r="G20" s="82"/>
      <c r="H20" s="241">
        <f t="shared" si="9"/>
        <v>0</v>
      </c>
      <c r="I20" s="206"/>
      <c r="J20" s="206"/>
      <c r="K20" s="86"/>
      <c r="L20" s="86"/>
      <c r="M20" s="86"/>
      <c r="N20" s="82"/>
      <c r="O20" s="81"/>
      <c r="P20" s="82"/>
      <c r="Q20" s="207">
        <v>0</v>
      </c>
      <c r="R20" s="83">
        <f t="shared" si="4"/>
        <v>0</v>
      </c>
      <c r="S20" s="83">
        <f t="shared" si="5"/>
        <v>0</v>
      </c>
      <c r="T20" s="209"/>
      <c r="U20" s="212"/>
      <c r="V20" s="212"/>
      <c r="W20" s="217" t="str">
        <f t="shared" si="6"/>
        <v/>
      </c>
      <c r="X20" s="210"/>
      <c r="Y20" s="224"/>
      <c r="Z20" s="213"/>
      <c r="AA20" s="213"/>
      <c r="AB20" s="35" t="str">
        <f t="shared" si="1"/>
        <v/>
      </c>
      <c r="AC20" s="35"/>
      <c r="AD20" s="172" t="str">
        <f>IF(Accueil!Q18=0,"",Accueil!Q18)</f>
        <v>Terres souillées</v>
      </c>
      <c r="AE20" s="68" t="str">
        <f>IF(Accueil!R18=0,"",Accueil!R18)</f>
        <v>17 05 03*</v>
      </c>
      <c r="AF20" s="36"/>
      <c r="AG20" s="36" t="s">
        <v>1306</v>
      </c>
      <c r="AH20" s="39"/>
      <c r="AI20" s="39"/>
      <c r="AJ20" s="39"/>
      <c r="AK20" s="39"/>
      <c r="AL20" s="39"/>
      <c r="AM20" s="85" t="str">
        <f t="shared" si="7"/>
        <v/>
      </c>
      <c r="AN20" s="39"/>
      <c r="AO20" s="78"/>
      <c r="AP20" s="77" t="str">
        <f>IF(D20="","",IF(D20=Accueil!$Q$7,PRODUCT('Registre déchets'!G20,Accueil!$S$7),"") &amp; IF(D20=Accueil!$Q$8,PRODUCT('Registre déchets'!G20,Accueil!$S$8),"") &amp; IF(D20=Accueil!$Q$9,PRODUCT('Registre déchets'!G20,Accueil!$S$9),"")&amp; IF(D20=Accueil!$Q$10,PRODUCT('Registre déchets'!G20,Accueil!$S$10),"")&amp; IF(D20=Accueil!$Q$11,PRODUCT('Registre déchets'!G20,Accueil!$S$11),"")&amp; IF(D20=Accueil!$Q$12,PRODUCT('Registre déchets'!G20,Accueil!$S$12),"")&amp; IF(D20=Accueil!$Q$13,PRODUCT('Registre déchets'!G20,Accueil!$S$13),"")&amp; IF(D20=Accueil!$Q$14,PRODUCT('Registre déchets'!G20,Accueil!$S$14),"")&amp; IF(D20=Accueil!$Q$15,PRODUCT('Registre déchets'!G20,Accueil!$S$15),"")&amp; IF(D20=Accueil!$Q$16,PRODUCT('Registre déchets'!G20,Accueil!$S$16),"")&amp; IF(D20=Accueil!$Q$17,PRODUCT('Registre déchets'!G20,Accueil!$S$17),"")&amp; IF(D20=Accueil!$Q$18,PRODUCT('Registre déchets'!G20,Accueil!$S$18),"")&amp; IF(D20=Accueil!$Q$19,PRODUCT('Registre déchets'!G20,Accueil!$S$19),"")&amp; IF(D20=Accueil!$Q$20,PRODUCT('Registre déchets'!G20,Accueil!$S$20),"")&amp; IF(D20=Accueil!$Q$21,PRODUCT('Registre déchets'!G20,Accueil!$S$21),"")&amp; IF(D20=Accueil!$Q$22,PRODUCT('Registre déchets'!G20,Accueil!$S$22),"")&amp; IF(D20=Accueil!$Q$23,PRODUCT('Registre déchets'!G20,Accueil!$S$23),"")&amp; IF(D20=Accueil!$Q$24,PRODUCT('Registre déchets'!G20,Accueil!$S$24),"")&amp; IF(D20=Accueil!$Q$25,PRODUCT('Registre déchets'!G20,Accueil!$S$25),"")&amp; IF(D20=Accueil!$Q$26,PRODUCT('Registre déchets'!G20,Accueil!$S$26),"") &amp; IF(D20=Accueil!$U$7,PRODUCT('Registre déchets'!G20,Accueil!$W$7),"") &amp; IF(D20=Accueil!$U$8,PRODUCT('Registre déchets'!G20,Accueil!$W$8),"") &amp; IF(D20=Accueil!$U$9,PRODUCT('Registre déchets'!G20,Accueil!$W$9),"")&amp; IF(D20=Accueil!$U$10,PRODUCT('Registre déchets'!G20,Accueil!$W$10),"")&amp; IF(D20=Accueil!$U$11,PRODUCT('Registre déchets'!G20,Accueil!$W$11),"")&amp; IF(D20=Accueil!$U$12,PRODUCT('Registre déchets'!G20,Accueil!$W$12),"")&amp; IF(D20=Accueil!$U$13,PRODUCT('Registre déchets'!G20,Accueil!$W$13),"")&amp; IF(D20=Accueil!$U$14,PRODUCT('Registre déchets'!G20,Accueil!$W$14),"")&amp; IF(D20=Accueil!$U$15,PRODUCT('Registre déchets'!G20,Accueil!$W$15),"")&amp; IF(D20=Accueil!$U$16,PRODUCT('Registre déchets'!G20,Accueil!$W$16),"")&amp; IF(D20=Accueil!$U$17,PRODUCT('Registre déchets'!G20,Accueil!$W$17),"")&amp; IF(D20=Accueil!$U$18,PRODUCT('Registre déchets'!G20,Accueil!$W$18),"")&amp; IF(D20=Accueil!$U$19,PRODUCT('Registre déchets'!G20,Accueil!$W$19),"")&amp; IF(D20=Accueil!$U$20,PRODUCT('Registre déchets'!G20,Accueil!$W$20),"")&amp; IF(D20=Accueil!$U$21,PRODUCT('Registre déchets'!G20,Accueil!$W$21),"") &amp; IF(D20=Accueil!$U$22,PRODUCT('Registre déchets'!G20,Accueil!$W$22),"")&amp; IF(D20=Accueil!$U$23,PRODUCT('Registre déchets'!G20,Accueil!$W$23),"")&amp; IF(D20=Accueil!$U$24,PRODUCT('Registre déchets'!G20,Accueil!$W$24),"")&amp; IF(D20=Accueil!$U$25,PRODUCT('Registre déchets'!G20,Accueil!$W$25),"")&amp; IF(D20=Accueil!$U$26,PRODUCT('Registre déchets'!G20,Accueil!$W$26),"")&amp; IF(D20=Accueil!$U$27,PRODUCT('Registre déchets'!G20,Accueil!$W$27),"")&amp; IF(D20=Accueil!$Y$7,PRODUCT('Registre déchets'!G20,Accueil!$AA$7),"") &amp; IF(D20=Accueil!$Y$8,PRODUCT('Registre déchets'!G20,Accueil!$AA$8),"") &amp; IF(D20=Accueil!$Y$9,PRODUCT('Registre déchets'!G20,Accueil!$AA$9),"")&amp; IF(D20=Accueil!$Y$10,PRODUCT('Registre déchets'!G20,Accueil!$AA$10),"")&amp; IF(D20=Accueil!$Y$11,PRODUCT('Registre déchets'!G20,Accueil!$AA$11),"")&amp; IF(D20=Accueil!$Y$12,PRODUCT('Registre déchets'!G20,Accueil!$AA$12),"")&amp; IF(D20=Accueil!$Y$13,PRODUCT('Registre déchets'!G20,Accueil!$AA$13),"")&amp; IF(D20=Accueil!$Y$14,PRODUCT('Registre déchets'!G20,Accueil!$AA$14),"")&amp; IF(D20=Accueil!$Y$15,PRODUCT('Registre déchets'!G20,Accueil!$AA$15),"")&amp; IF(D20=Accueil!$Y$16,PRODUCT('Registre déchets'!G20,Accueil!$AA$16),"")&amp; IF(D20=Accueil!$Y$17,PRODUCT('Registre déchets'!G20,Accueil!$AA$17),"")&amp; IF(D20=Accueil!$Y$18,PRODUCT('Registre déchets'!G20,Accueil!$AA$18),"")&amp; IF(D20=Accueil!$Y$19,PRODUCT('Registre déchets'!G20,Accueil!$AA$19),"")&amp; IF(D20=Accueil!$Y$20,PRODUCT('Registre déchets'!G20,Accueil!$AA$20),"")&amp; IF(D20=Accueil!$Y$21,PRODUCT('Registre déchets'!G20,Accueil!$AA$21),"")&amp; IF(D20=Accueil!$Y$22,PRODUCT('Registre déchets'!G20,Accueil!$AA$22),"")&amp; IF(D20=Accueil!$Y$23,PRODUCT('Registre déchets'!G20,Accueil!$AA$23),"")&amp; IF(D20=Accueil!$Y$24,PRODUCT('Registre déchets'!G20,Accueil!$AA$24),"")&amp; IF(D20=Accueil!$Y$25,PRODUCT('Registre déchets'!G20,Accueil!$AA$25),"")&amp; IF(D20=Accueil!$Y$26,PRODUCT('Registre déchets'!G20,Accueil!$AA$26),"")&amp; IF(D20=Accueil!$Y$27,PRODUCT('Registre déchets'!G20,Accueil!$AA$27),""))</f>
        <v/>
      </c>
      <c r="AQ20" s="79">
        <f t="shared" si="8"/>
        <v>0</v>
      </c>
      <c r="AR20"/>
      <c r="AS20"/>
      <c r="AT20"/>
      <c r="AU20"/>
      <c r="AV20"/>
      <c r="AW20"/>
      <c r="AX20"/>
      <c r="AY20"/>
      <c r="AZ20"/>
      <c r="BA20"/>
      <c r="BB20"/>
      <c r="BC20"/>
      <c r="BD20"/>
      <c r="BE20"/>
      <c r="BF20"/>
      <c r="BG20"/>
    </row>
    <row r="21" spans="1:59" s="5" customFormat="1" ht="50.1" customHeight="1" x14ac:dyDescent="0.3">
      <c r="A21" s="55"/>
      <c r="B21" s="222" t="str">
        <f t="shared" si="2"/>
        <v/>
      </c>
      <c r="C21" s="221"/>
      <c r="D21" s="220"/>
      <c r="E21" s="80" t="str">
        <f t="shared" si="10"/>
        <v/>
      </c>
      <c r="F21" s="81"/>
      <c r="G21" s="82"/>
      <c r="H21" s="241">
        <f t="shared" si="9"/>
        <v>0</v>
      </c>
      <c r="I21" s="206"/>
      <c r="J21" s="206"/>
      <c r="K21" s="86"/>
      <c r="L21" s="86"/>
      <c r="M21" s="86"/>
      <c r="N21" s="82"/>
      <c r="O21" s="81"/>
      <c r="P21" s="82"/>
      <c r="Q21" s="207">
        <v>0</v>
      </c>
      <c r="R21" s="83">
        <f t="shared" si="4"/>
        <v>0</v>
      </c>
      <c r="S21" s="83">
        <f t="shared" si="5"/>
        <v>0</v>
      </c>
      <c r="T21" s="209"/>
      <c r="U21" s="212"/>
      <c r="V21" s="212"/>
      <c r="W21" s="217" t="str">
        <f t="shared" si="6"/>
        <v/>
      </c>
      <c r="X21" s="210"/>
      <c r="Y21" s="224"/>
      <c r="Z21" s="213"/>
      <c r="AA21" s="213"/>
      <c r="AB21" s="35" t="str">
        <f t="shared" si="1"/>
        <v/>
      </c>
      <c r="AC21" s="35"/>
      <c r="AD21" s="172" t="str">
        <f>IF(Accueil!Q19=0,"",Accueil!Q19)</f>
        <v>Huiles moteurs usagées</v>
      </c>
      <c r="AE21" s="68" t="str">
        <f>IF(Accueil!R19=0,"",Accueil!R19)</f>
        <v>13 02</v>
      </c>
      <c r="AF21" s="36"/>
      <c r="AG21" s="36" t="s">
        <v>1307</v>
      </c>
      <c r="AH21" s="39"/>
      <c r="AI21" s="39"/>
      <c r="AJ21" s="39"/>
      <c r="AK21" s="39"/>
      <c r="AL21" s="39"/>
      <c r="AM21" s="85" t="str">
        <f t="shared" si="7"/>
        <v/>
      </c>
      <c r="AN21" s="39"/>
      <c r="AO21" s="78"/>
      <c r="AP21" s="77" t="str">
        <f>IF(D21="","",IF(D21=Accueil!$Q$7,PRODUCT('Registre déchets'!G21,Accueil!$S$7),"") &amp; IF(D21=Accueil!$Q$8,PRODUCT('Registre déchets'!G21,Accueil!$S$8),"") &amp; IF(D21=Accueil!$Q$9,PRODUCT('Registre déchets'!G21,Accueil!$S$9),"")&amp; IF(D21=Accueil!$Q$10,PRODUCT('Registre déchets'!G21,Accueil!$S$10),"")&amp; IF(D21=Accueil!$Q$11,PRODUCT('Registre déchets'!G21,Accueil!$S$11),"")&amp; IF(D21=Accueil!$Q$12,PRODUCT('Registre déchets'!G21,Accueil!$S$12),"")&amp; IF(D21=Accueil!$Q$13,PRODUCT('Registre déchets'!G21,Accueil!$S$13),"")&amp; IF(D21=Accueil!$Q$14,PRODUCT('Registre déchets'!G21,Accueil!$S$14),"")&amp; IF(D21=Accueil!$Q$15,PRODUCT('Registre déchets'!G21,Accueil!$S$15),"")&amp; IF(D21=Accueil!$Q$16,PRODUCT('Registre déchets'!G21,Accueil!$S$16),"")&amp; IF(D21=Accueil!$Q$17,PRODUCT('Registre déchets'!G21,Accueil!$S$17),"")&amp; IF(D21=Accueil!$Q$18,PRODUCT('Registre déchets'!G21,Accueil!$S$18),"")&amp; IF(D21=Accueil!$Q$19,PRODUCT('Registre déchets'!G21,Accueil!$S$19),"")&amp; IF(D21=Accueil!$Q$20,PRODUCT('Registre déchets'!G21,Accueil!$S$20),"")&amp; IF(D21=Accueil!$Q$21,PRODUCT('Registre déchets'!G21,Accueil!$S$21),"")&amp; IF(D21=Accueil!$Q$22,PRODUCT('Registre déchets'!G21,Accueil!$S$22),"")&amp; IF(D21=Accueil!$Q$23,PRODUCT('Registre déchets'!G21,Accueil!$S$23),"")&amp; IF(D21=Accueil!$Q$24,PRODUCT('Registre déchets'!G21,Accueil!$S$24),"")&amp; IF(D21=Accueil!$Q$25,PRODUCT('Registre déchets'!G21,Accueil!$S$25),"")&amp; IF(D21=Accueil!$Q$26,PRODUCT('Registre déchets'!G21,Accueil!$S$26),"") &amp; IF(D21=Accueil!$U$7,PRODUCT('Registre déchets'!G21,Accueil!$W$7),"") &amp; IF(D21=Accueil!$U$8,PRODUCT('Registre déchets'!G21,Accueil!$W$8),"") &amp; IF(D21=Accueil!$U$9,PRODUCT('Registre déchets'!G21,Accueil!$W$9),"")&amp; IF(D21=Accueil!$U$10,PRODUCT('Registre déchets'!G21,Accueil!$W$10),"")&amp; IF(D21=Accueil!$U$11,PRODUCT('Registre déchets'!G21,Accueil!$W$11),"")&amp; IF(D21=Accueil!$U$12,PRODUCT('Registre déchets'!G21,Accueil!$W$12),"")&amp; IF(D21=Accueil!$U$13,PRODUCT('Registre déchets'!G21,Accueil!$W$13),"")&amp; IF(D21=Accueil!$U$14,PRODUCT('Registre déchets'!G21,Accueil!$W$14),"")&amp; IF(D21=Accueil!$U$15,PRODUCT('Registre déchets'!G21,Accueil!$W$15),"")&amp; IF(D21=Accueil!$U$16,PRODUCT('Registre déchets'!G21,Accueil!$W$16),"")&amp; IF(D21=Accueil!$U$17,PRODUCT('Registre déchets'!G21,Accueil!$W$17),"")&amp; IF(D21=Accueil!$U$18,PRODUCT('Registre déchets'!G21,Accueil!$W$18),"")&amp; IF(D21=Accueil!$U$19,PRODUCT('Registre déchets'!G21,Accueil!$W$19),"")&amp; IF(D21=Accueil!$U$20,PRODUCT('Registre déchets'!G21,Accueil!$W$20),"")&amp; IF(D21=Accueil!$U$21,PRODUCT('Registre déchets'!G21,Accueil!$W$21),"") &amp; IF(D21=Accueil!$U$22,PRODUCT('Registre déchets'!G21,Accueil!$W$22),"")&amp; IF(D21=Accueil!$U$23,PRODUCT('Registre déchets'!G21,Accueil!$W$23),"")&amp; IF(D21=Accueil!$U$24,PRODUCT('Registre déchets'!G21,Accueil!$W$24),"")&amp; IF(D21=Accueil!$U$25,PRODUCT('Registre déchets'!G21,Accueil!$W$25),"")&amp; IF(D21=Accueil!$U$26,PRODUCT('Registre déchets'!G21,Accueil!$W$26),"")&amp; IF(D21=Accueil!$U$27,PRODUCT('Registre déchets'!G21,Accueil!$W$27),"")&amp; IF(D21=Accueil!$Y$7,PRODUCT('Registre déchets'!G21,Accueil!$AA$7),"") &amp; IF(D21=Accueil!$Y$8,PRODUCT('Registre déchets'!G21,Accueil!$AA$8),"") &amp; IF(D21=Accueil!$Y$9,PRODUCT('Registre déchets'!G21,Accueil!$AA$9),"")&amp; IF(D21=Accueil!$Y$10,PRODUCT('Registre déchets'!G21,Accueil!$AA$10),"")&amp; IF(D21=Accueil!$Y$11,PRODUCT('Registre déchets'!G21,Accueil!$AA$11),"")&amp; IF(D21=Accueil!$Y$12,PRODUCT('Registre déchets'!G21,Accueil!$AA$12),"")&amp; IF(D21=Accueil!$Y$13,PRODUCT('Registre déchets'!G21,Accueil!$AA$13),"")&amp; IF(D21=Accueil!$Y$14,PRODUCT('Registre déchets'!G21,Accueil!$AA$14),"")&amp; IF(D21=Accueil!$Y$15,PRODUCT('Registre déchets'!G21,Accueil!$AA$15),"")&amp; IF(D21=Accueil!$Y$16,PRODUCT('Registre déchets'!G21,Accueil!$AA$16),"")&amp; IF(D21=Accueil!$Y$17,PRODUCT('Registre déchets'!G21,Accueil!$AA$17),"")&amp; IF(D21=Accueil!$Y$18,PRODUCT('Registre déchets'!G21,Accueil!$AA$18),"")&amp; IF(D21=Accueil!$Y$19,PRODUCT('Registre déchets'!G21,Accueil!$AA$19),"")&amp; IF(D21=Accueil!$Y$20,PRODUCT('Registre déchets'!G21,Accueil!$AA$20),"")&amp; IF(D21=Accueil!$Y$21,PRODUCT('Registre déchets'!G21,Accueil!$AA$21),"")&amp; IF(D21=Accueil!$Y$22,PRODUCT('Registre déchets'!G21,Accueil!$AA$22),"")&amp; IF(D21=Accueil!$Y$23,PRODUCT('Registre déchets'!G21,Accueil!$AA$23),"")&amp; IF(D21=Accueil!$Y$24,PRODUCT('Registre déchets'!G21,Accueil!$AA$24),"")&amp; IF(D21=Accueil!$Y$25,PRODUCT('Registre déchets'!G21,Accueil!$AA$25),"")&amp; IF(D21=Accueil!$Y$26,PRODUCT('Registre déchets'!G21,Accueil!$AA$26),"")&amp; IF(D21=Accueil!$Y$27,PRODUCT('Registre déchets'!G21,Accueil!$AA$27),""))</f>
        <v/>
      </c>
      <c r="AQ21" s="79">
        <f t="shared" si="8"/>
        <v>0</v>
      </c>
      <c r="AR21"/>
      <c r="AS21"/>
      <c r="AT21"/>
      <c r="AU21"/>
      <c r="AV21"/>
      <c r="AW21"/>
      <c r="AX21"/>
      <c r="AY21"/>
      <c r="AZ21"/>
      <c r="BA21"/>
      <c r="BB21"/>
      <c r="BC21"/>
      <c r="BD21"/>
      <c r="BE21"/>
      <c r="BF21"/>
      <c r="BG21"/>
    </row>
    <row r="22" spans="1:59" s="5" customFormat="1" ht="50.1" customHeight="1" x14ac:dyDescent="0.3">
      <c r="A22" s="55"/>
      <c r="B22" s="222" t="str">
        <f t="shared" si="2"/>
        <v/>
      </c>
      <c r="C22" s="221"/>
      <c r="D22" s="220"/>
      <c r="E22" s="80" t="str">
        <f t="shared" si="10"/>
        <v/>
      </c>
      <c r="F22" s="81"/>
      <c r="G22" s="82"/>
      <c r="H22" s="241">
        <f t="shared" si="9"/>
        <v>0</v>
      </c>
      <c r="I22" s="206"/>
      <c r="J22" s="206"/>
      <c r="K22" s="86"/>
      <c r="L22" s="86"/>
      <c r="M22" s="86"/>
      <c r="N22" s="82"/>
      <c r="O22" s="81"/>
      <c r="P22" s="82"/>
      <c r="Q22" s="207">
        <v>0</v>
      </c>
      <c r="R22" s="83">
        <f t="shared" si="4"/>
        <v>0</v>
      </c>
      <c r="S22" s="83">
        <f t="shared" si="5"/>
        <v>0</v>
      </c>
      <c r="T22" s="209"/>
      <c r="U22" s="212"/>
      <c r="V22" s="212"/>
      <c r="W22" s="217" t="str">
        <f t="shared" si="6"/>
        <v/>
      </c>
      <c r="X22" s="210"/>
      <c r="Y22" s="224"/>
      <c r="Z22" s="213"/>
      <c r="AA22" s="213"/>
      <c r="AB22" s="35" t="str">
        <f t="shared" si="1"/>
        <v/>
      </c>
      <c r="AC22" s="35"/>
      <c r="AD22" s="172" t="str">
        <f>IF(Accueil!Q20=0,"",Accueil!Q20)</f>
        <v>Huiles hydrauliques usagées</v>
      </c>
      <c r="AE22" s="68" t="str">
        <f>IF(Accueil!R20=0,"",Accueil!R20)</f>
        <v>13 01</v>
      </c>
      <c r="AF22" s="36"/>
      <c r="AG22" s="36" t="s">
        <v>1308</v>
      </c>
      <c r="AH22" s="39"/>
      <c r="AI22" s="39"/>
      <c r="AJ22" s="39"/>
      <c r="AK22" s="39"/>
      <c r="AL22" s="39"/>
      <c r="AM22" s="85" t="str">
        <f t="shared" si="7"/>
        <v/>
      </c>
      <c r="AN22" s="39"/>
      <c r="AO22" s="78"/>
      <c r="AP22" s="77" t="str">
        <f>IF(D22="","",IF(D22=Accueil!$Q$7,PRODUCT('Registre déchets'!G22,Accueil!$S$7),"") &amp; IF(D22=Accueil!$Q$8,PRODUCT('Registre déchets'!G22,Accueil!$S$8),"") &amp; IF(D22=Accueil!$Q$9,PRODUCT('Registre déchets'!G22,Accueil!$S$9),"")&amp; IF(D22=Accueil!$Q$10,PRODUCT('Registre déchets'!G22,Accueil!$S$10),"")&amp; IF(D22=Accueil!$Q$11,PRODUCT('Registre déchets'!G22,Accueil!$S$11),"")&amp; IF(D22=Accueil!$Q$12,PRODUCT('Registre déchets'!G22,Accueil!$S$12),"")&amp; IF(D22=Accueil!$Q$13,PRODUCT('Registre déchets'!G22,Accueil!$S$13),"")&amp; IF(D22=Accueil!$Q$14,PRODUCT('Registre déchets'!G22,Accueil!$S$14),"")&amp; IF(D22=Accueil!$Q$15,PRODUCT('Registre déchets'!G22,Accueil!$S$15),"")&amp; IF(D22=Accueil!$Q$16,PRODUCT('Registre déchets'!G22,Accueil!$S$16),"")&amp; IF(D22=Accueil!$Q$17,PRODUCT('Registre déchets'!G22,Accueil!$S$17),"")&amp; IF(D22=Accueil!$Q$18,PRODUCT('Registre déchets'!G22,Accueil!$S$18),"")&amp; IF(D22=Accueil!$Q$19,PRODUCT('Registre déchets'!G22,Accueil!$S$19),"")&amp; IF(D22=Accueil!$Q$20,PRODUCT('Registre déchets'!G22,Accueil!$S$20),"")&amp; IF(D22=Accueil!$Q$21,PRODUCT('Registre déchets'!G22,Accueil!$S$21),"")&amp; IF(D22=Accueil!$Q$22,PRODUCT('Registre déchets'!G22,Accueil!$S$22),"")&amp; IF(D22=Accueil!$Q$23,PRODUCT('Registre déchets'!G22,Accueil!$S$23),"")&amp; IF(D22=Accueil!$Q$24,PRODUCT('Registre déchets'!G22,Accueil!$S$24),"")&amp; IF(D22=Accueil!$Q$25,PRODUCT('Registre déchets'!G22,Accueil!$S$25),"")&amp; IF(D22=Accueil!$Q$26,PRODUCT('Registre déchets'!G22,Accueil!$S$26),"") &amp; IF(D22=Accueil!$U$7,PRODUCT('Registre déchets'!G22,Accueil!$W$7),"") &amp; IF(D22=Accueil!$U$8,PRODUCT('Registre déchets'!G22,Accueil!$W$8),"") &amp; IF(D22=Accueil!$U$9,PRODUCT('Registre déchets'!G22,Accueil!$W$9),"")&amp; IF(D22=Accueil!$U$10,PRODUCT('Registre déchets'!G22,Accueil!$W$10),"")&amp; IF(D22=Accueil!$U$11,PRODUCT('Registre déchets'!G22,Accueil!$W$11),"")&amp; IF(D22=Accueil!$U$12,PRODUCT('Registre déchets'!G22,Accueil!$W$12),"")&amp; IF(D22=Accueil!$U$13,PRODUCT('Registre déchets'!G22,Accueil!$W$13),"")&amp; IF(D22=Accueil!$U$14,PRODUCT('Registre déchets'!G22,Accueil!$W$14),"")&amp; IF(D22=Accueil!$U$15,PRODUCT('Registre déchets'!G22,Accueil!$W$15),"")&amp; IF(D22=Accueil!$U$16,PRODUCT('Registre déchets'!G22,Accueil!$W$16),"")&amp; IF(D22=Accueil!$U$17,PRODUCT('Registre déchets'!G22,Accueil!$W$17),"")&amp; IF(D22=Accueil!$U$18,PRODUCT('Registre déchets'!G22,Accueil!$W$18),"")&amp; IF(D22=Accueil!$U$19,PRODUCT('Registre déchets'!G22,Accueil!$W$19),"")&amp; IF(D22=Accueil!$U$20,PRODUCT('Registre déchets'!G22,Accueil!$W$20),"")&amp; IF(D22=Accueil!$U$21,PRODUCT('Registre déchets'!G22,Accueil!$W$21),"") &amp; IF(D22=Accueil!$U$22,PRODUCT('Registre déchets'!G22,Accueil!$W$22),"")&amp; IF(D22=Accueil!$U$23,PRODUCT('Registre déchets'!G22,Accueil!$W$23),"")&amp; IF(D22=Accueil!$U$24,PRODUCT('Registre déchets'!G22,Accueil!$W$24),"")&amp; IF(D22=Accueil!$U$25,PRODUCT('Registre déchets'!G22,Accueil!$W$25),"")&amp; IF(D22=Accueil!$U$26,PRODUCT('Registre déchets'!G22,Accueil!$W$26),"")&amp; IF(D22=Accueil!$U$27,PRODUCT('Registre déchets'!G22,Accueil!$W$27),"")&amp; IF(D22=Accueil!$Y$7,PRODUCT('Registre déchets'!G22,Accueil!$AA$7),"") &amp; IF(D22=Accueil!$Y$8,PRODUCT('Registre déchets'!G22,Accueil!$AA$8),"") &amp; IF(D22=Accueil!$Y$9,PRODUCT('Registre déchets'!G22,Accueil!$AA$9),"")&amp; IF(D22=Accueil!$Y$10,PRODUCT('Registre déchets'!G22,Accueil!$AA$10),"")&amp; IF(D22=Accueil!$Y$11,PRODUCT('Registre déchets'!G22,Accueil!$AA$11),"")&amp; IF(D22=Accueil!$Y$12,PRODUCT('Registre déchets'!G22,Accueil!$AA$12),"")&amp; IF(D22=Accueil!$Y$13,PRODUCT('Registre déchets'!G22,Accueil!$AA$13),"")&amp; IF(D22=Accueil!$Y$14,PRODUCT('Registre déchets'!G22,Accueil!$AA$14),"")&amp; IF(D22=Accueil!$Y$15,PRODUCT('Registre déchets'!G22,Accueil!$AA$15),"")&amp; IF(D22=Accueil!$Y$16,PRODUCT('Registre déchets'!G22,Accueil!$AA$16),"")&amp; IF(D22=Accueil!$Y$17,PRODUCT('Registre déchets'!G22,Accueil!$AA$17),"")&amp; IF(D22=Accueil!$Y$18,PRODUCT('Registre déchets'!G22,Accueil!$AA$18),"")&amp; IF(D22=Accueil!$Y$19,PRODUCT('Registre déchets'!G22,Accueil!$AA$19),"")&amp; IF(D22=Accueil!$Y$20,PRODUCT('Registre déchets'!G22,Accueil!$AA$20),"")&amp; IF(D22=Accueil!$Y$21,PRODUCT('Registre déchets'!G22,Accueil!$AA$21),"")&amp; IF(D22=Accueil!$Y$22,PRODUCT('Registre déchets'!G22,Accueil!$AA$22),"")&amp; IF(D22=Accueil!$Y$23,PRODUCT('Registre déchets'!G22,Accueil!$AA$23),"")&amp; IF(D22=Accueil!$Y$24,PRODUCT('Registre déchets'!G22,Accueil!$AA$24),"")&amp; IF(D22=Accueil!$Y$25,PRODUCT('Registre déchets'!G22,Accueil!$AA$25),"")&amp; IF(D22=Accueil!$Y$26,PRODUCT('Registre déchets'!G22,Accueil!$AA$26),"")&amp; IF(D22=Accueil!$Y$27,PRODUCT('Registre déchets'!G22,Accueil!$AA$27),""))</f>
        <v/>
      </c>
      <c r="AQ22" s="79">
        <f t="shared" si="8"/>
        <v>0</v>
      </c>
      <c r="AR22"/>
      <c r="AS22"/>
      <c r="AT22"/>
      <c r="AU22"/>
      <c r="AV22"/>
      <c r="AW22"/>
      <c r="AX22"/>
      <c r="AY22"/>
      <c r="AZ22"/>
      <c r="BA22"/>
      <c r="BB22"/>
      <c r="BC22"/>
      <c r="BD22"/>
      <c r="BE22"/>
      <c r="BF22"/>
      <c r="BG22"/>
    </row>
    <row r="23" spans="1:59" s="5" customFormat="1" ht="50.1" customHeight="1" x14ac:dyDescent="0.3">
      <c r="A23" s="55"/>
      <c r="B23" s="222" t="str">
        <f t="shared" si="2"/>
        <v/>
      </c>
      <c r="C23" s="221"/>
      <c r="D23" s="220"/>
      <c r="E23" s="80" t="str">
        <f t="shared" si="10"/>
        <v/>
      </c>
      <c r="F23" s="81"/>
      <c r="G23" s="82"/>
      <c r="H23" s="241">
        <f t="shared" si="9"/>
        <v>0</v>
      </c>
      <c r="I23" s="206"/>
      <c r="J23" s="206"/>
      <c r="K23" s="86"/>
      <c r="L23" s="86"/>
      <c r="M23" s="86"/>
      <c r="N23" s="82"/>
      <c r="O23" s="81"/>
      <c r="P23" s="82"/>
      <c r="Q23" s="207">
        <v>0</v>
      </c>
      <c r="R23" s="83">
        <f t="shared" si="4"/>
        <v>0</v>
      </c>
      <c r="S23" s="83">
        <f t="shared" si="5"/>
        <v>0</v>
      </c>
      <c r="T23" s="209"/>
      <c r="U23" s="212"/>
      <c r="V23" s="212"/>
      <c r="W23" s="217" t="str">
        <f t="shared" si="6"/>
        <v/>
      </c>
      <c r="X23" s="210"/>
      <c r="Y23" s="224"/>
      <c r="Z23" s="213"/>
      <c r="AA23" s="213"/>
      <c r="AB23" s="35" t="str">
        <f t="shared" si="1"/>
        <v/>
      </c>
      <c r="AC23" s="35"/>
      <c r="AD23" s="172" t="str">
        <f>IF(Accueil!Q21=0,"",Accueil!Q21)</f>
        <v>Métaux souillés</v>
      </c>
      <c r="AE23" s="68" t="str">
        <f>IF(Accueil!R21=0,"",Accueil!R21)</f>
        <v>17 04 09*</v>
      </c>
      <c r="AF23" s="36"/>
      <c r="AG23" s="36" t="s">
        <v>1309</v>
      </c>
      <c r="AH23" s="39"/>
      <c r="AI23" s="39"/>
      <c r="AJ23" s="39"/>
      <c r="AK23" s="39"/>
      <c r="AL23" s="39"/>
      <c r="AM23" s="85" t="str">
        <f t="shared" si="7"/>
        <v/>
      </c>
      <c r="AN23" s="39"/>
      <c r="AO23" s="78"/>
      <c r="AP23" s="77" t="str">
        <f>IF(D23="","",IF(D23=Accueil!$Q$7,PRODUCT('Registre déchets'!G23,Accueil!$S$7),"") &amp; IF(D23=Accueil!$Q$8,PRODUCT('Registre déchets'!G23,Accueil!$S$8),"") &amp; IF(D23=Accueil!$Q$9,PRODUCT('Registre déchets'!G23,Accueil!$S$9),"")&amp; IF(D23=Accueil!$Q$10,PRODUCT('Registre déchets'!G23,Accueil!$S$10),"")&amp; IF(D23=Accueil!$Q$11,PRODUCT('Registre déchets'!G23,Accueil!$S$11),"")&amp; IF(D23=Accueil!$Q$12,PRODUCT('Registre déchets'!G23,Accueil!$S$12),"")&amp; IF(D23=Accueil!$Q$13,PRODUCT('Registre déchets'!G23,Accueil!$S$13),"")&amp; IF(D23=Accueil!$Q$14,PRODUCT('Registre déchets'!G23,Accueil!$S$14),"")&amp; IF(D23=Accueil!$Q$15,PRODUCT('Registre déchets'!G23,Accueil!$S$15),"")&amp; IF(D23=Accueil!$Q$16,PRODUCT('Registre déchets'!G23,Accueil!$S$16),"")&amp; IF(D23=Accueil!$Q$17,PRODUCT('Registre déchets'!G23,Accueil!$S$17),"")&amp; IF(D23=Accueil!$Q$18,PRODUCT('Registre déchets'!G23,Accueil!$S$18),"")&amp; IF(D23=Accueil!$Q$19,PRODUCT('Registre déchets'!G23,Accueil!$S$19),"")&amp; IF(D23=Accueil!$Q$20,PRODUCT('Registre déchets'!G23,Accueil!$S$20),"")&amp; IF(D23=Accueil!$Q$21,PRODUCT('Registre déchets'!G23,Accueil!$S$21),"")&amp; IF(D23=Accueil!$Q$22,PRODUCT('Registre déchets'!G23,Accueil!$S$22),"")&amp; IF(D23=Accueil!$Q$23,PRODUCT('Registre déchets'!G23,Accueil!$S$23),"")&amp; IF(D23=Accueil!$Q$24,PRODUCT('Registre déchets'!G23,Accueil!$S$24),"")&amp; IF(D23=Accueil!$Q$25,PRODUCT('Registre déchets'!G23,Accueil!$S$25),"")&amp; IF(D23=Accueil!$Q$26,PRODUCT('Registre déchets'!G23,Accueil!$S$26),"") &amp; IF(D23=Accueil!$U$7,PRODUCT('Registre déchets'!G23,Accueil!$W$7),"") &amp; IF(D23=Accueil!$U$8,PRODUCT('Registre déchets'!G23,Accueil!$W$8),"") &amp; IF(D23=Accueil!$U$9,PRODUCT('Registre déchets'!G23,Accueil!$W$9),"")&amp; IF(D23=Accueil!$U$10,PRODUCT('Registre déchets'!G23,Accueil!$W$10),"")&amp; IF(D23=Accueil!$U$11,PRODUCT('Registre déchets'!G23,Accueil!$W$11),"")&amp; IF(D23=Accueil!$U$12,PRODUCT('Registre déchets'!G23,Accueil!$W$12),"")&amp; IF(D23=Accueil!$U$13,PRODUCT('Registre déchets'!G23,Accueil!$W$13),"")&amp; IF(D23=Accueil!$U$14,PRODUCT('Registre déchets'!G23,Accueil!$W$14),"")&amp; IF(D23=Accueil!$U$15,PRODUCT('Registre déchets'!G23,Accueil!$W$15),"")&amp; IF(D23=Accueil!$U$16,PRODUCT('Registre déchets'!G23,Accueil!$W$16),"")&amp; IF(D23=Accueil!$U$17,PRODUCT('Registre déchets'!G23,Accueil!$W$17),"")&amp; IF(D23=Accueil!$U$18,PRODUCT('Registre déchets'!G23,Accueil!$W$18),"")&amp; IF(D23=Accueil!$U$19,PRODUCT('Registre déchets'!G23,Accueil!$W$19),"")&amp; IF(D23=Accueil!$U$20,PRODUCT('Registre déchets'!G23,Accueil!$W$20),"")&amp; IF(D23=Accueil!$U$21,PRODUCT('Registre déchets'!G23,Accueil!$W$21),"") &amp; IF(D23=Accueil!$U$22,PRODUCT('Registre déchets'!G23,Accueil!$W$22),"")&amp; IF(D23=Accueil!$U$23,PRODUCT('Registre déchets'!G23,Accueil!$W$23),"")&amp; IF(D23=Accueil!$U$24,PRODUCT('Registre déchets'!G23,Accueil!$W$24),"")&amp; IF(D23=Accueil!$U$25,PRODUCT('Registre déchets'!G23,Accueil!$W$25),"")&amp; IF(D23=Accueil!$U$26,PRODUCT('Registre déchets'!G23,Accueil!$W$26),"")&amp; IF(D23=Accueil!$U$27,PRODUCT('Registre déchets'!G23,Accueil!$W$27),"")&amp; IF(D23=Accueil!$Y$7,PRODUCT('Registre déchets'!G23,Accueil!$AA$7),"") &amp; IF(D23=Accueil!$Y$8,PRODUCT('Registre déchets'!G23,Accueil!$AA$8),"") &amp; IF(D23=Accueil!$Y$9,PRODUCT('Registre déchets'!G23,Accueil!$AA$9),"")&amp; IF(D23=Accueil!$Y$10,PRODUCT('Registre déchets'!G23,Accueil!$AA$10),"")&amp; IF(D23=Accueil!$Y$11,PRODUCT('Registre déchets'!G23,Accueil!$AA$11),"")&amp; IF(D23=Accueil!$Y$12,PRODUCT('Registre déchets'!G23,Accueil!$AA$12),"")&amp; IF(D23=Accueil!$Y$13,PRODUCT('Registre déchets'!G23,Accueil!$AA$13),"")&amp; IF(D23=Accueil!$Y$14,PRODUCT('Registre déchets'!G23,Accueil!$AA$14),"")&amp; IF(D23=Accueil!$Y$15,PRODUCT('Registre déchets'!G23,Accueil!$AA$15),"")&amp; IF(D23=Accueil!$Y$16,PRODUCT('Registre déchets'!G23,Accueil!$AA$16),"")&amp; IF(D23=Accueil!$Y$17,PRODUCT('Registre déchets'!G23,Accueil!$AA$17),"")&amp; IF(D23=Accueil!$Y$18,PRODUCT('Registre déchets'!G23,Accueil!$AA$18),"")&amp; IF(D23=Accueil!$Y$19,PRODUCT('Registre déchets'!G23,Accueil!$AA$19),"")&amp; IF(D23=Accueil!$Y$20,PRODUCT('Registre déchets'!G23,Accueil!$AA$20),"")&amp; IF(D23=Accueil!$Y$21,PRODUCT('Registre déchets'!G23,Accueil!$AA$21),"")&amp; IF(D23=Accueil!$Y$22,PRODUCT('Registre déchets'!G23,Accueil!$AA$22),"")&amp; IF(D23=Accueil!$Y$23,PRODUCT('Registre déchets'!G23,Accueil!$AA$23),"")&amp; IF(D23=Accueil!$Y$24,PRODUCT('Registre déchets'!G23,Accueil!$AA$24),"")&amp; IF(D23=Accueil!$Y$25,PRODUCT('Registre déchets'!G23,Accueil!$AA$25),"")&amp; IF(D23=Accueil!$Y$26,PRODUCT('Registre déchets'!G23,Accueil!$AA$26),"")&amp; IF(D23=Accueil!$Y$27,PRODUCT('Registre déchets'!G23,Accueil!$AA$27),""))</f>
        <v/>
      </c>
      <c r="AQ23" s="79">
        <f t="shared" si="8"/>
        <v>0</v>
      </c>
      <c r="AR23"/>
      <c r="AS23"/>
      <c r="AT23"/>
      <c r="AU23"/>
      <c r="AV23"/>
      <c r="AW23"/>
      <c r="AX23"/>
      <c r="AY23"/>
      <c r="AZ23"/>
      <c r="BA23"/>
      <c r="BB23"/>
      <c r="BC23"/>
      <c r="BD23"/>
      <c r="BE23"/>
      <c r="BF23"/>
      <c r="BG23"/>
    </row>
    <row r="24" spans="1:59" s="5" customFormat="1" ht="50.1" customHeight="1" x14ac:dyDescent="0.3">
      <c r="A24" s="55"/>
      <c r="B24" s="222" t="str">
        <f t="shared" si="2"/>
        <v/>
      </c>
      <c r="C24" s="221"/>
      <c r="D24" s="220"/>
      <c r="E24" s="80" t="str">
        <f t="shared" si="10"/>
        <v/>
      </c>
      <c r="F24" s="81"/>
      <c r="G24" s="82"/>
      <c r="H24" s="241">
        <f t="shared" si="9"/>
        <v>0</v>
      </c>
      <c r="I24" s="206"/>
      <c r="J24" s="206"/>
      <c r="K24" s="86"/>
      <c r="L24" s="86"/>
      <c r="M24" s="86"/>
      <c r="N24" s="82"/>
      <c r="O24" s="81"/>
      <c r="P24" s="82"/>
      <c r="Q24" s="207">
        <v>0</v>
      </c>
      <c r="R24" s="83">
        <f t="shared" si="4"/>
        <v>0</v>
      </c>
      <c r="S24" s="83">
        <f t="shared" si="5"/>
        <v>0</v>
      </c>
      <c r="T24" s="209"/>
      <c r="U24" s="212"/>
      <c r="V24" s="212"/>
      <c r="W24" s="217" t="str">
        <f t="shared" si="6"/>
        <v/>
      </c>
      <c r="X24" s="210"/>
      <c r="Y24" s="224"/>
      <c r="Z24" s="213"/>
      <c r="AA24" s="213"/>
      <c r="AB24" s="35" t="str">
        <f t="shared" si="1"/>
        <v/>
      </c>
      <c r="AC24" s="35"/>
      <c r="AD24" s="172" t="str">
        <f>IF(Accueil!Q22=0,"",Accueil!Q22)</f>
        <v>Boues de dragage souillées</v>
      </c>
      <c r="AE24" s="68" t="str">
        <f>IF(Accueil!R22=0,"",Accueil!R22)</f>
        <v>17 05 05*</v>
      </c>
      <c r="AF24" s="36"/>
      <c r="AG24" s="36" t="s">
        <v>1310</v>
      </c>
      <c r="AH24" s="39"/>
      <c r="AI24" s="39"/>
      <c r="AJ24" s="39"/>
      <c r="AK24" s="39"/>
      <c r="AL24" s="39"/>
      <c r="AM24" s="85" t="str">
        <f t="shared" si="7"/>
        <v/>
      </c>
      <c r="AN24" s="39"/>
      <c r="AO24" s="78"/>
      <c r="AP24" s="77" t="str">
        <f>IF(D24="","",IF(D24=Accueil!$Q$7,PRODUCT('Registre déchets'!G24,Accueil!$S$7),"") &amp; IF(D24=Accueil!$Q$8,PRODUCT('Registre déchets'!G24,Accueil!$S$8),"") &amp; IF(D24=Accueil!$Q$9,PRODUCT('Registre déchets'!G24,Accueil!$S$9),"")&amp; IF(D24=Accueil!$Q$10,PRODUCT('Registre déchets'!G24,Accueil!$S$10),"")&amp; IF(D24=Accueil!$Q$11,PRODUCT('Registre déchets'!G24,Accueil!$S$11),"")&amp; IF(D24=Accueil!$Q$12,PRODUCT('Registre déchets'!G24,Accueil!$S$12),"")&amp; IF(D24=Accueil!$Q$13,PRODUCT('Registre déchets'!G24,Accueil!$S$13),"")&amp; IF(D24=Accueil!$Q$14,PRODUCT('Registre déchets'!G24,Accueil!$S$14),"")&amp; IF(D24=Accueil!$Q$15,PRODUCT('Registre déchets'!G24,Accueil!$S$15),"")&amp; IF(D24=Accueil!$Q$16,PRODUCT('Registre déchets'!G24,Accueil!$S$16),"")&amp; IF(D24=Accueil!$Q$17,PRODUCT('Registre déchets'!G24,Accueil!$S$17),"")&amp; IF(D24=Accueil!$Q$18,PRODUCT('Registre déchets'!G24,Accueil!$S$18),"")&amp; IF(D24=Accueil!$Q$19,PRODUCT('Registre déchets'!G24,Accueil!$S$19),"")&amp; IF(D24=Accueil!$Q$20,PRODUCT('Registre déchets'!G24,Accueil!$S$20),"")&amp; IF(D24=Accueil!$Q$21,PRODUCT('Registre déchets'!G24,Accueil!$S$21),"")&amp; IF(D24=Accueil!$Q$22,PRODUCT('Registre déchets'!G24,Accueil!$S$22),"")&amp; IF(D24=Accueil!$Q$23,PRODUCT('Registre déchets'!G24,Accueil!$S$23),"")&amp; IF(D24=Accueil!$Q$24,PRODUCT('Registre déchets'!G24,Accueil!$S$24),"")&amp; IF(D24=Accueil!$Q$25,PRODUCT('Registre déchets'!G24,Accueil!$S$25),"")&amp; IF(D24=Accueil!$Q$26,PRODUCT('Registre déchets'!G24,Accueil!$S$26),"") &amp; IF(D24=Accueil!$U$7,PRODUCT('Registre déchets'!G24,Accueil!$W$7),"") &amp; IF(D24=Accueil!$U$8,PRODUCT('Registre déchets'!G24,Accueil!$W$8),"") &amp; IF(D24=Accueil!$U$9,PRODUCT('Registre déchets'!G24,Accueil!$W$9),"")&amp; IF(D24=Accueil!$U$10,PRODUCT('Registre déchets'!G24,Accueil!$W$10),"")&amp; IF(D24=Accueil!$U$11,PRODUCT('Registre déchets'!G24,Accueil!$W$11),"")&amp; IF(D24=Accueil!$U$12,PRODUCT('Registre déchets'!G24,Accueil!$W$12),"")&amp; IF(D24=Accueil!$U$13,PRODUCT('Registre déchets'!G24,Accueil!$W$13),"")&amp; IF(D24=Accueil!$U$14,PRODUCT('Registre déchets'!G24,Accueil!$W$14),"")&amp; IF(D24=Accueil!$U$15,PRODUCT('Registre déchets'!G24,Accueil!$W$15),"")&amp; IF(D24=Accueil!$U$16,PRODUCT('Registre déchets'!G24,Accueil!$W$16),"")&amp; IF(D24=Accueil!$U$17,PRODUCT('Registre déchets'!G24,Accueil!$W$17),"")&amp; IF(D24=Accueil!$U$18,PRODUCT('Registre déchets'!G24,Accueil!$W$18),"")&amp; IF(D24=Accueil!$U$19,PRODUCT('Registre déchets'!G24,Accueil!$W$19),"")&amp; IF(D24=Accueil!$U$20,PRODUCT('Registre déchets'!G24,Accueil!$W$20),"")&amp; IF(D24=Accueil!$U$21,PRODUCT('Registre déchets'!G24,Accueil!$W$21),"") &amp; IF(D24=Accueil!$U$22,PRODUCT('Registre déchets'!G24,Accueil!$W$22),"")&amp; IF(D24=Accueil!$U$23,PRODUCT('Registre déchets'!G24,Accueil!$W$23),"")&amp; IF(D24=Accueil!$U$24,PRODUCT('Registre déchets'!G24,Accueil!$W$24),"")&amp; IF(D24=Accueil!$U$25,PRODUCT('Registre déchets'!G24,Accueil!$W$25),"")&amp; IF(D24=Accueil!$U$26,PRODUCT('Registre déchets'!G24,Accueil!$W$26),"")&amp; IF(D24=Accueil!$U$27,PRODUCT('Registre déchets'!G24,Accueil!$W$27),"")&amp; IF(D24=Accueil!$Y$7,PRODUCT('Registre déchets'!G24,Accueil!$AA$7),"") &amp; IF(D24=Accueil!$Y$8,PRODUCT('Registre déchets'!G24,Accueil!$AA$8),"") &amp; IF(D24=Accueil!$Y$9,PRODUCT('Registre déchets'!G24,Accueil!$AA$9),"")&amp; IF(D24=Accueil!$Y$10,PRODUCT('Registre déchets'!G24,Accueil!$AA$10),"")&amp; IF(D24=Accueil!$Y$11,PRODUCT('Registre déchets'!G24,Accueil!$AA$11),"")&amp; IF(D24=Accueil!$Y$12,PRODUCT('Registre déchets'!G24,Accueil!$AA$12),"")&amp; IF(D24=Accueil!$Y$13,PRODUCT('Registre déchets'!G24,Accueil!$AA$13),"")&amp; IF(D24=Accueil!$Y$14,PRODUCT('Registre déchets'!G24,Accueil!$AA$14),"")&amp; IF(D24=Accueil!$Y$15,PRODUCT('Registre déchets'!G24,Accueil!$AA$15),"")&amp; IF(D24=Accueil!$Y$16,PRODUCT('Registre déchets'!G24,Accueil!$AA$16),"")&amp; IF(D24=Accueil!$Y$17,PRODUCT('Registre déchets'!G24,Accueil!$AA$17),"")&amp; IF(D24=Accueil!$Y$18,PRODUCT('Registre déchets'!G24,Accueil!$AA$18),"")&amp; IF(D24=Accueil!$Y$19,PRODUCT('Registre déchets'!G24,Accueil!$AA$19),"")&amp; IF(D24=Accueil!$Y$20,PRODUCT('Registre déchets'!G24,Accueil!$AA$20),"")&amp; IF(D24=Accueil!$Y$21,PRODUCT('Registre déchets'!G24,Accueil!$AA$21),"")&amp; IF(D24=Accueil!$Y$22,PRODUCT('Registre déchets'!G24,Accueil!$AA$22),"")&amp; IF(D24=Accueil!$Y$23,PRODUCT('Registre déchets'!G24,Accueil!$AA$23),"")&amp; IF(D24=Accueil!$Y$24,PRODUCT('Registre déchets'!G24,Accueil!$AA$24),"")&amp; IF(D24=Accueil!$Y$25,PRODUCT('Registre déchets'!G24,Accueil!$AA$25),"")&amp; IF(D24=Accueil!$Y$26,PRODUCT('Registre déchets'!G24,Accueil!$AA$26),"")&amp; IF(D24=Accueil!$Y$27,PRODUCT('Registre déchets'!G24,Accueil!$AA$27),""))</f>
        <v/>
      </c>
      <c r="AQ24" s="79">
        <f t="shared" si="8"/>
        <v>0</v>
      </c>
      <c r="AR24"/>
      <c r="AS24"/>
      <c r="AT24"/>
      <c r="AU24"/>
      <c r="AV24"/>
      <c r="AW24"/>
      <c r="AX24"/>
      <c r="AY24"/>
      <c r="AZ24"/>
      <c r="BA24"/>
      <c r="BB24"/>
      <c r="BC24"/>
      <c r="BD24"/>
      <c r="BE24"/>
      <c r="BF24"/>
      <c r="BG24"/>
    </row>
    <row r="25" spans="1:59" s="5" customFormat="1" ht="50.1" customHeight="1" x14ac:dyDescent="0.3">
      <c r="A25" s="55"/>
      <c r="B25" s="222" t="str">
        <f t="shared" si="2"/>
        <v/>
      </c>
      <c r="C25" s="221"/>
      <c r="D25" s="220"/>
      <c r="E25" s="80" t="str">
        <f t="shared" si="10"/>
        <v/>
      </c>
      <c r="F25" s="81"/>
      <c r="G25" s="82"/>
      <c r="H25" s="241">
        <f t="shared" si="9"/>
        <v>0</v>
      </c>
      <c r="I25" s="206"/>
      <c r="J25" s="206"/>
      <c r="K25" s="86"/>
      <c r="L25" s="86"/>
      <c r="M25" s="86"/>
      <c r="N25" s="82"/>
      <c r="O25" s="81"/>
      <c r="P25" s="82"/>
      <c r="Q25" s="207">
        <v>0</v>
      </c>
      <c r="R25" s="83">
        <f t="shared" si="4"/>
        <v>0</v>
      </c>
      <c r="S25" s="83">
        <f t="shared" si="5"/>
        <v>0</v>
      </c>
      <c r="T25" s="209"/>
      <c r="U25" s="212"/>
      <c r="V25" s="212"/>
      <c r="W25" s="217" t="str">
        <f t="shared" si="6"/>
        <v/>
      </c>
      <c r="X25" s="210"/>
      <c r="Y25" s="224"/>
      <c r="Z25" s="213"/>
      <c r="AA25" s="213"/>
      <c r="AB25" s="35" t="str">
        <f t="shared" si="1"/>
        <v/>
      </c>
      <c r="AC25" s="35"/>
      <c r="AD25" s="172" t="s">
        <v>1255</v>
      </c>
      <c r="AE25" s="68" t="s">
        <v>1259</v>
      </c>
      <c r="AF25" s="36"/>
      <c r="AG25" s="36" t="s">
        <v>1311</v>
      </c>
      <c r="AH25" s="39"/>
      <c r="AI25" s="39"/>
      <c r="AJ25" s="39"/>
      <c r="AK25" s="39"/>
      <c r="AL25" s="39"/>
      <c r="AM25" s="85" t="str">
        <f t="shared" si="7"/>
        <v/>
      </c>
      <c r="AN25" s="39"/>
      <c r="AO25" s="78"/>
      <c r="AP25" s="77" t="str">
        <f>IF(D25="","",IF(D25=Accueil!$Q$7,PRODUCT('Registre déchets'!G25,Accueil!$S$7),"") &amp; IF(D25=Accueil!$Q$8,PRODUCT('Registre déchets'!G25,Accueil!$S$8),"") &amp; IF(D25=Accueil!$Q$9,PRODUCT('Registre déchets'!G25,Accueil!$S$9),"")&amp; IF(D25=Accueil!$Q$10,PRODUCT('Registre déchets'!G25,Accueil!$S$10),"")&amp; IF(D25=Accueil!$Q$11,PRODUCT('Registre déchets'!G25,Accueil!$S$11),"")&amp; IF(D25=Accueil!$Q$12,PRODUCT('Registre déchets'!G25,Accueil!$S$12),"")&amp; IF(D25=Accueil!$Q$13,PRODUCT('Registre déchets'!G25,Accueil!$S$13),"")&amp; IF(D25=Accueil!$Q$14,PRODUCT('Registre déchets'!G25,Accueil!$S$14),"")&amp; IF(D25=Accueil!$Q$15,PRODUCT('Registre déchets'!G25,Accueil!$S$15),"")&amp; IF(D25=Accueil!$Q$16,PRODUCT('Registre déchets'!G25,Accueil!$S$16),"")&amp; IF(D25=Accueil!$Q$17,PRODUCT('Registre déchets'!G25,Accueil!$S$17),"")&amp; IF(D25=Accueil!$Q$18,PRODUCT('Registre déchets'!G25,Accueil!$S$18),"")&amp; IF(D25=Accueil!$Q$19,PRODUCT('Registre déchets'!G25,Accueil!$S$19),"")&amp; IF(D25=Accueil!$Q$20,PRODUCT('Registre déchets'!G25,Accueil!$S$20),"")&amp; IF(D25=Accueil!$Q$21,PRODUCT('Registre déchets'!G25,Accueil!$S$21),"")&amp; IF(D25=Accueil!$Q$22,PRODUCT('Registre déchets'!G25,Accueil!$S$22),"")&amp; IF(D25=Accueil!$Q$23,PRODUCT('Registre déchets'!G25,Accueil!$S$23),"")&amp; IF(D25=Accueil!$Q$24,PRODUCT('Registre déchets'!G25,Accueil!$S$24),"")&amp; IF(D25=Accueil!$Q$25,PRODUCT('Registre déchets'!G25,Accueil!$S$25),"")&amp; IF(D25=Accueil!$Q$26,PRODUCT('Registre déchets'!G25,Accueil!$S$26),"") &amp; IF(D25=Accueil!$U$7,PRODUCT('Registre déchets'!G25,Accueil!$W$7),"") &amp; IF(D25=Accueil!$U$8,PRODUCT('Registre déchets'!G25,Accueil!$W$8),"") &amp; IF(D25=Accueil!$U$9,PRODUCT('Registre déchets'!G25,Accueil!$W$9),"")&amp; IF(D25=Accueil!$U$10,PRODUCT('Registre déchets'!G25,Accueil!$W$10),"")&amp; IF(D25=Accueil!$U$11,PRODUCT('Registre déchets'!G25,Accueil!$W$11),"")&amp; IF(D25=Accueil!$U$12,PRODUCT('Registre déchets'!G25,Accueil!$W$12),"")&amp; IF(D25=Accueil!$U$13,PRODUCT('Registre déchets'!G25,Accueil!$W$13),"")&amp; IF(D25=Accueil!$U$14,PRODUCT('Registre déchets'!G25,Accueil!$W$14),"")&amp; IF(D25=Accueil!$U$15,PRODUCT('Registre déchets'!G25,Accueil!$W$15),"")&amp; IF(D25=Accueil!$U$16,PRODUCT('Registre déchets'!G25,Accueil!$W$16),"")&amp; IF(D25=Accueil!$U$17,PRODUCT('Registre déchets'!G25,Accueil!$W$17),"")&amp; IF(D25=Accueil!$U$18,PRODUCT('Registre déchets'!G25,Accueil!$W$18),"")&amp; IF(D25=Accueil!$U$19,PRODUCT('Registre déchets'!G25,Accueil!$W$19),"")&amp; IF(D25=Accueil!$U$20,PRODUCT('Registre déchets'!G25,Accueil!$W$20),"")&amp; IF(D25=Accueil!$U$21,PRODUCT('Registre déchets'!G25,Accueil!$W$21),"") &amp; IF(D25=Accueil!$U$22,PRODUCT('Registre déchets'!G25,Accueil!$W$22),"")&amp; IF(D25=Accueil!$U$23,PRODUCT('Registre déchets'!G25,Accueil!$W$23),"")&amp; IF(D25=Accueil!$U$24,PRODUCT('Registre déchets'!G25,Accueil!$W$24),"")&amp; IF(D25=Accueil!$U$25,PRODUCT('Registre déchets'!G25,Accueil!$W$25),"")&amp; IF(D25=Accueil!$U$26,PRODUCT('Registre déchets'!G25,Accueil!$W$26),"")&amp; IF(D25=Accueil!$U$27,PRODUCT('Registre déchets'!G25,Accueil!$W$27),"")&amp; IF(D25=Accueil!$Y$7,PRODUCT('Registre déchets'!G25,Accueil!$AA$7),"") &amp; IF(D25=Accueil!$Y$8,PRODUCT('Registre déchets'!G25,Accueil!$AA$8),"") &amp; IF(D25=Accueil!$Y$9,PRODUCT('Registre déchets'!G25,Accueil!$AA$9),"")&amp; IF(D25=Accueil!$Y$10,PRODUCT('Registre déchets'!G25,Accueil!$AA$10),"")&amp; IF(D25=Accueil!$Y$11,PRODUCT('Registre déchets'!G25,Accueil!$AA$11),"")&amp; IF(D25=Accueil!$Y$12,PRODUCT('Registre déchets'!G25,Accueil!$AA$12),"")&amp; IF(D25=Accueil!$Y$13,PRODUCT('Registre déchets'!G25,Accueil!$AA$13),"")&amp; IF(D25=Accueil!$Y$14,PRODUCT('Registre déchets'!G25,Accueil!$AA$14),"")&amp; IF(D25=Accueil!$Y$15,PRODUCT('Registre déchets'!G25,Accueil!$AA$15),"")&amp; IF(D25=Accueil!$Y$16,PRODUCT('Registre déchets'!G25,Accueil!$AA$16),"")&amp; IF(D25=Accueil!$Y$17,PRODUCT('Registre déchets'!G25,Accueil!$AA$17),"")&amp; IF(D25=Accueil!$Y$18,PRODUCT('Registre déchets'!G25,Accueil!$AA$18),"")&amp; IF(D25=Accueil!$Y$19,PRODUCT('Registre déchets'!G25,Accueil!$AA$19),"")&amp; IF(D25=Accueil!$Y$20,PRODUCT('Registre déchets'!G25,Accueil!$AA$20),"")&amp; IF(D25=Accueil!$Y$21,PRODUCT('Registre déchets'!G25,Accueil!$AA$21),"")&amp; IF(D25=Accueil!$Y$22,PRODUCT('Registre déchets'!G25,Accueil!$AA$22),"")&amp; IF(D25=Accueil!$Y$23,PRODUCT('Registre déchets'!G25,Accueil!$AA$23),"")&amp; IF(D25=Accueil!$Y$24,PRODUCT('Registre déchets'!G25,Accueil!$AA$24),"")&amp; IF(D25=Accueil!$Y$25,PRODUCT('Registre déchets'!G25,Accueil!$AA$25),"")&amp; IF(D25=Accueil!$Y$26,PRODUCT('Registre déchets'!G25,Accueil!$AA$26),"")&amp; IF(D25=Accueil!$Y$27,PRODUCT('Registre déchets'!G25,Accueil!$AA$27),""))</f>
        <v/>
      </c>
      <c r="AQ25" s="79">
        <f t="shared" si="8"/>
        <v>0</v>
      </c>
      <c r="AR25"/>
      <c r="AS25"/>
      <c r="AT25"/>
      <c r="AU25"/>
      <c r="AV25"/>
      <c r="AW25"/>
      <c r="AX25"/>
      <c r="AY25"/>
      <c r="AZ25"/>
      <c r="BA25"/>
      <c r="BB25"/>
      <c r="BC25"/>
      <c r="BD25"/>
      <c r="BE25"/>
      <c r="BF25"/>
      <c r="BG25"/>
    </row>
    <row r="26" spans="1:59" s="5" customFormat="1" ht="50.1" customHeight="1" x14ac:dyDescent="0.3">
      <c r="A26" s="55"/>
      <c r="B26" s="222" t="str">
        <f t="shared" si="2"/>
        <v/>
      </c>
      <c r="C26" s="221"/>
      <c r="D26" s="220"/>
      <c r="E26" s="80" t="str">
        <f t="shared" si="10"/>
        <v/>
      </c>
      <c r="F26" s="81"/>
      <c r="G26" s="82"/>
      <c r="H26" s="241">
        <f t="shared" si="9"/>
        <v>0</v>
      </c>
      <c r="I26" s="206"/>
      <c r="J26" s="206"/>
      <c r="K26" s="86"/>
      <c r="L26" s="86"/>
      <c r="M26" s="86"/>
      <c r="N26" s="82"/>
      <c r="O26" s="81"/>
      <c r="P26" s="82"/>
      <c r="Q26" s="207">
        <v>0</v>
      </c>
      <c r="R26" s="83">
        <f t="shared" si="4"/>
        <v>0</v>
      </c>
      <c r="S26" s="83">
        <f t="shared" si="5"/>
        <v>0</v>
      </c>
      <c r="T26" s="209"/>
      <c r="U26" s="212"/>
      <c r="V26" s="212"/>
      <c r="W26" s="217" t="str">
        <f t="shared" si="6"/>
        <v/>
      </c>
      <c r="X26" s="210"/>
      <c r="Y26" s="224"/>
      <c r="Z26" s="213"/>
      <c r="AA26" s="213"/>
      <c r="AB26" s="35" t="str">
        <f t="shared" si="1"/>
        <v/>
      </c>
      <c r="AC26" s="35"/>
      <c r="AD26" s="172" t="str">
        <f>IF(Accueil!Q24=0,"",Accueil!Q24)</f>
        <v>Mélanges bitumineux contenant du goudron</v>
      </c>
      <c r="AE26" s="68" t="str">
        <f>IF(Accueil!R24=0,"",Accueil!R24)</f>
        <v>17 03 01*</v>
      </c>
      <c r="AF26" s="36"/>
      <c r="AG26" s="36" t="s">
        <v>1312</v>
      </c>
      <c r="AH26" s="39"/>
      <c r="AI26" s="39"/>
      <c r="AJ26" s="39"/>
      <c r="AK26" s="39"/>
      <c r="AL26" s="39"/>
      <c r="AM26" s="85" t="str">
        <f t="shared" si="7"/>
        <v/>
      </c>
      <c r="AN26" s="39"/>
      <c r="AO26" s="78"/>
      <c r="AP26" s="77" t="str">
        <f>IF(D26="","",IF(D26=Accueil!$Q$7,PRODUCT('Registre déchets'!G26,Accueil!$S$7),"") &amp; IF(D26=Accueil!$Q$8,PRODUCT('Registre déchets'!G26,Accueil!$S$8),"") &amp; IF(D26=Accueil!$Q$9,PRODUCT('Registre déchets'!G26,Accueil!$S$9),"")&amp; IF(D26=Accueil!$Q$10,PRODUCT('Registre déchets'!G26,Accueil!$S$10),"")&amp; IF(D26=Accueil!$Q$11,PRODUCT('Registre déchets'!G26,Accueil!$S$11),"")&amp; IF(D26=Accueil!$Q$12,PRODUCT('Registre déchets'!G26,Accueil!$S$12),"")&amp; IF(D26=Accueil!$Q$13,PRODUCT('Registre déchets'!G26,Accueil!$S$13),"")&amp; IF(D26=Accueil!$Q$14,PRODUCT('Registre déchets'!G26,Accueil!$S$14),"")&amp; IF(D26=Accueil!$Q$15,PRODUCT('Registre déchets'!G26,Accueil!$S$15),"")&amp; IF(D26=Accueil!$Q$16,PRODUCT('Registre déchets'!G26,Accueil!$S$16),"")&amp; IF(D26=Accueil!$Q$17,PRODUCT('Registre déchets'!G26,Accueil!$S$17),"")&amp; IF(D26=Accueil!$Q$18,PRODUCT('Registre déchets'!G26,Accueil!$S$18),"")&amp; IF(D26=Accueil!$Q$19,PRODUCT('Registre déchets'!G26,Accueil!$S$19),"")&amp; IF(D26=Accueil!$Q$20,PRODUCT('Registre déchets'!G26,Accueil!$S$20),"")&amp; IF(D26=Accueil!$Q$21,PRODUCT('Registre déchets'!G26,Accueil!$S$21),"")&amp; IF(D26=Accueil!$Q$22,PRODUCT('Registre déchets'!G26,Accueil!$S$22),"")&amp; IF(D26=Accueil!$Q$23,PRODUCT('Registre déchets'!G26,Accueil!$S$23),"")&amp; IF(D26=Accueil!$Q$24,PRODUCT('Registre déchets'!G26,Accueil!$S$24),"")&amp; IF(D26=Accueil!$Q$25,PRODUCT('Registre déchets'!G26,Accueil!$S$25),"")&amp; IF(D26=Accueil!$Q$26,PRODUCT('Registre déchets'!G26,Accueil!$S$26),"") &amp; IF(D26=Accueil!$U$7,PRODUCT('Registre déchets'!G26,Accueil!$W$7),"") &amp; IF(D26=Accueil!$U$8,PRODUCT('Registre déchets'!G26,Accueil!$W$8),"") &amp; IF(D26=Accueil!$U$9,PRODUCT('Registre déchets'!G26,Accueil!$W$9),"")&amp; IF(D26=Accueil!$U$10,PRODUCT('Registre déchets'!G26,Accueil!$W$10),"")&amp; IF(D26=Accueil!$U$11,PRODUCT('Registre déchets'!G26,Accueil!$W$11),"")&amp; IF(D26=Accueil!$U$12,PRODUCT('Registre déchets'!G26,Accueil!$W$12),"")&amp; IF(D26=Accueil!$U$13,PRODUCT('Registre déchets'!G26,Accueil!$W$13),"")&amp; IF(D26=Accueil!$U$14,PRODUCT('Registre déchets'!G26,Accueil!$W$14),"")&amp; IF(D26=Accueil!$U$15,PRODUCT('Registre déchets'!G26,Accueil!$W$15),"")&amp; IF(D26=Accueil!$U$16,PRODUCT('Registre déchets'!G26,Accueil!$W$16),"")&amp; IF(D26=Accueil!$U$17,PRODUCT('Registre déchets'!G26,Accueil!$W$17),"")&amp; IF(D26=Accueil!$U$18,PRODUCT('Registre déchets'!G26,Accueil!$W$18),"")&amp; IF(D26=Accueil!$U$19,PRODUCT('Registre déchets'!G26,Accueil!$W$19),"")&amp; IF(D26=Accueil!$U$20,PRODUCT('Registre déchets'!G26,Accueil!$W$20),"")&amp; IF(D26=Accueil!$U$21,PRODUCT('Registre déchets'!G26,Accueil!$W$21),"") &amp; IF(D26=Accueil!$U$22,PRODUCT('Registre déchets'!G26,Accueil!$W$22),"")&amp; IF(D26=Accueil!$U$23,PRODUCT('Registre déchets'!G26,Accueil!$W$23),"")&amp; IF(D26=Accueil!$U$24,PRODUCT('Registre déchets'!G26,Accueil!$W$24),"")&amp; IF(D26=Accueil!$U$25,PRODUCT('Registre déchets'!G26,Accueil!$W$25),"")&amp; IF(D26=Accueil!$U$26,PRODUCT('Registre déchets'!G26,Accueil!$W$26),"")&amp; IF(D26=Accueil!$U$27,PRODUCT('Registre déchets'!G26,Accueil!$W$27),"")&amp; IF(D26=Accueil!$Y$7,PRODUCT('Registre déchets'!G26,Accueil!$AA$7),"") &amp; IF(D26=Accueil!$Y$8,PRODUCT('Registre déchets'!G26,Accueil!$AA$8),"") &amp; IF(D26=Accueil!$Y$9,PRODUCT('Registre déchets'!G26,Accueil!$AA$9),"")&amp; IF(D26=Accueil!$Y$10,PRODUCT('Registre déchets'!G26,Accueil!$AA$10),"")&amp; IF(D26=Accueil!$Y$11,PRODUCT('Registre déchets'!G26,Accueil!$AA$11),"")&amp; IF(D26=Accueil!$Y$12,PRODUCT('Registre déchets'!G26,Accueil!$AA$12),"")&amp; IF(D26=Accueil!$Y$13,PRODUCT('Registre déchets'!G26,Accueil!$AA$13),"")&amp; IF(D26=Accueil!$Y$14,PRODUCT('Registre déchets'!G26,Accueil!$AA$14),"")&amp; IF(D26=Accueil!$Y$15,PRODUCT('Registre déchets'!G26,Accueil!$AA$15),"")&amp; IF(D26=Accueil!$Y$16,PRODUCT('Registre déchets'!G26,Accueil!$AA$16),"")&amp; IF(D26=Accueil!$Y$17,PRODUCT('Registre déchets'!G26,Accueil!$AA$17),"")&amp; IF(D26=Accueil!$Y$18,PRODUCT('Registre déchets'!G26,Accueil!$AA$18),"")&amp; IF(D26=Accueil!$Y$19,PRODUCT('Registre déchets'!G26,Accueil!$AA$19),"")&amp; IF(D26=Accueil!$Y$20,PRODUCT('Registre déchets'!G26,Accueil!$AA$20),"")&amp; IF(D26=Accueil!$Y$21,PRODUCT('Registre déchets'!G26,Accueil!$AA$21),"")&amp; IF(D26=Accueil!$Y$22,PRODUCT('Registre déchets'!G26,Accueil!$AA$22),"")&amp; IF(D26=Accueil!$Y$23,PRODUCT('Registre déchets'!G26,Accueil!$AA$23),"")&amp; IF(D26=Accueil!$Y$24,PRODUCT('Registre déchets'!G26,Accueil!$AA$24),"")&amp; IF(D26=Accueil!$Y$25,PRODUCT('Registre déchets'!G26,Accueil!$AA$25),"")&amp; IF(D26=Accueil!$Y$26,PRODUCT('Registre déchets'!G26,Accueil!$AA$26),"")&amp; IF(D26=Accueil!$Y$27,PRODUCT('Registre déchets'!G26,Accueil!$AA$27),""))</f>
        <v/>
      </c>
      <c r="AQ26" s="79">
        <f t="shared" si="8"/>
        <v>0</v>
      </c>
      <c r="AR26"/>
      <c r="AS26"/>
      <c r="AT26"/>
      <c r="AU26"/>
      <c r="AV26"/>
      <c r="AW26"/>
      <c r="AX26"/>
      <c r="AY26"/>
      <c r="AZ26"/>
      <c r="BA26"/>
      <c r="BB26"/>
      <c r="BC26"/>
      <c r="BD26"/>
      <c r="BE26"/>
      <c r="BF26"/>
      <c r="BG26"/>
    </row>
    <row r="27" spans="1:59" s="5" customFormat="1" ht="50.1" customHeight="1" x14ac:dyDescent="0.3">
      <c r="A27" s="55"/>
      <c r="B27" s="222" t="str">
        <f t="shared" si="2"/>
        <v/>
      </c>
      <c r="C27" s="221"/>
      <c r="D27" s="220"/>
      <c r="E27" s="80" t="str">
        <f t="shared" si="10"/>
        <v/>
      </c>
      <c r="F27" s="81"/>
      <c r="G27" s="82"/>
      <c r="H27" s="241">
        <f t="shared" si="9"/>
        <v>0</v>
      </c>
      <c r="I27" s="206"/>
      <c r="J27" s="206"/>
      <c r="K27" s="86"/>
      <c r="L27" s="86"/>
      <c r="M27" s="86"/>
      <c r="N27" s="82"/>
      <c r="O27" s="81"/>
      <c r="P27" s="82"/>
      <c r="Q27" s="207">
        <v>0</v>
      </c>
      <c r="R27" s="83">
        <f t="shared" si="4"/>
        <v>0</v>
      </c>
      <c r="S27" s="83">
        <f t="shared" si="5"/>
        <v>0</v>
      </c>
      <c r="T27" s="209"/>
      <c r="U27" s="212"/>
      <c r="V27" s="212"/>
      <c r="W27" s="217" t="str">
        <f t="shared" si="6"/>
        <v/>
      </c>
      <c r="X27" s="210"/>
      <c r="Y27" s="224"/>
      <c r="Z27" s="213"/>
      <c r="AA27" s="213"/>
      <c r="AB27" s="35" t="str">
        <f t="shared" si="1"/>
        <v/>
      </c>
      <c r="AC27" s="35"/>
      <c r="AD27" s="172" t="str">
        <f>IF(Accueil!Q25=0,"",Accueil!Q25)</f>
        <v>Matériaux de construction à base de gypse contaminés par des substances dangereuses</v>
      </c>
      <c r="AE27" s="68" t="str">
        <f>IF(Accueil!R25=0,"",Accueil!R25)</f>
        <v>17 08 01*</v>
      </c>
      <c r="AF27" s="36"/>
      <c r="AG27" s="36" t="s">
        <v>1313</v>
      </c>
      <c r="AH27" s="39"/>
      <c r="AI27" s="39"/>
      <c r="AJ27" s="39"/>
      <c r="AK27" s="39"/>
      <c r="AL27" s="39"/>
      <c r="AM27" s="85" t="str">
        <f t="shared" si="7"/>
        <v/>
      </c>
      <c r="AN27" s="39"/>
      <c r="AO27" s="78"/>
      <c r="AP27" s="77" t="str">
        <f>IF(D27="","",IF(D27=Accueil!$Q$7,PRODUCT('Registre déchets'!G27,Accueil!$S$7),"") &amp; IF(D27=Accueil!$Q$8,PRODUCT('Registre déchets'!G27,Accueil!$S$8),"") &amp; IF(D27=Accueil!$Q$9,PRODUCT('Registre déchets'!G27,Accueil!$S$9),"")&amp; IF(D27=Accueil!$Q$10,PRODUCT('Registre déchets'!G27,Accueil!$S$10),"")&amp; IF(D27=Accueil!$Q$11,PRODUCT('Registre déchets'!G27,Accueil!$S$11),"")&amp; IF(D27=Accueil!$Q$12,PRODUCT('Registre déchets'!G27,Accueil!$S$12),"")&amp; IF(D27=Accueil!$Q$13,PRODUCT('Registre déchets'!G27,Accueil!$S$13),"")&amp; IF(D27=Accueil!$Q$14,PRODUCT('Registre déchets'!G27,Accueil!$S$14),"")&amp; IF(D27=Accueil!$Q$15,PRODUCT('Registre déchets'!G27,Accueil!$S$15),"")&amp; IF(D27=Accueil!$Q$16,PRODUCT('Registre déchets'!G27,Accueil!$S$16),"")&amp; IF(D27=Accueil!$Q$17,PRODUCT('Registre déchets'!G27,Accueil!$S$17),"")&amp; IF(D27=Accueil!$Q$18,PRODUCT('Registre déchets'!G27,Accueil!$S$18),"")&amp; IF(D27=Accueil!$Q$19,PRODUCT('Registre déchets'!G27,Accueil!$S$19),"")&amp; IF(D27=Accueil!$Q$20,PRODUCT('Registre déchets'!G27,Accueil!$S$20),"")&amp; IF(D27=Accueil!$Q$21,PRODUCT('Registre déchets'!G27,Accueil!$S$21),"")&amp; IF(D27=Accueil!$Q$22,PRODUCT('Registre déchets'!G27,Accueil!$S$22),"")&amp; IF(D27=Accueil!$Q$23,PRODUCT('Registre déchets'!G27,Accueil!$S$23),"")&amp; IF(D27=Accueil!$Q$24,PRODUCT('Registre déchets'!G27,Accueil!$S$24),"")&amp; IF(D27=Accueil!$Q$25,PRODUCT('Registre déchets'!G27,Accueil!$S$25),"")&amp; IF(D27=Accueil!$Q$26,PRODUCT('Registre déchets'!G27,Accueil!$S$26),"") &amp; IF(D27=Accueil!$U$7,PRODUCT('Registre déchets'!G27,Accueil!$W$7),"") &amp; IF(D27=Accueil!$U$8,PRODUCT('Registre déchets'!G27,Accueil!$W$8),"") &amp; IF(D27=Accueil!$U$9,PRODUCT('Registre déchets'!G27,Accueil!$W$9),"")&amp; IF(D27=Accueil!$U$10,PRODUCT('Registre déchets'!G27,Accueil!$W$10),"")&amp; IF(D27=Accueil!$U$11,PRODUCT('Registre déchets'!G27,Accueil!$W$11),"")&amp; IF(D27=Accueil!$U$12,PRODUCT('Registre déchets'!G27,Accueil!$W$12),"")&amp; IF(D27=Accueil!$U$13,PRODUCT('Registre déchets'!G27,Accueil!$W$13),"")&amp; IF(D27=Accueil!$U$14,PRODUCT('Registre déchets'!G27,Accueil!$W$14),"")&amp; IF(D27=Accueil!$U$15,PRODUCT('Registre déchets'!G27,Accueil!$W$15),"")&amp; IF(D27=Accueil!$U$16,PRODUCT('Registre déchets'!G27,Accueil!$W$16),"")&amp; IF(D27=Accueil!$U$17,PRODUCT('Registre déchets'!G27,Accueil!$W$17),"")&amp; IF(D27=Accueil!$U$18,PRODUCT('Registre déchets'!G27,Accueil!$W$18),"")&amp; IF(D27=Accueil!$U$19,PRODUCT('Registre déchets'!G27,Accueil!$W$19),"")&amp; IF(D27=Accueil!$U$20,PRODUCT('Registre déchets'!G27,Accueil!$W$20),"")&amp; IF(D27=Accueil!$U$21,PRODUCT('Registre déchets'!G27,Accueil!$W$21),"") &amp; IF(D27=Accueil!$U$22,PRODUCT('Registre déchets'!G27,Accueil!$W$22),"")&amp; IF(D27=Accueil!$U$23,PRODUCT('Registre déchets'!G27,Accueil!$W$23),"")&amp; IF(D27=Accueil!$U$24,PRODUCT('Registre déchets'!G27,Accueil!$W$24),"")&amp; IF(D27=Accueil!$U$25,PRODUCT('Registre déchets'!G27,Accueil!$W$25),"")&amp; IF(D27=Accueil!$U$26,PRODUCT('Registre déchets'!G27,Accueil!$W$26),"")&amp; IF(D27=Accueil!$U$27,PRODUCT('Registre déchets'!G27,Accueil!$W$27),"")&amp; IF(D27=Accueil!$Y$7,PRODUCT('Registre déchets'!G27,Accueil!$AA$7),"") &amp; IF(D27=Accueil!$Y$8,PRODUCT('Registre déchets'!G27,Accueil!$AA$8),"") &amp; IF(D27=Accueil!$Y$9,PRODUCT('Registre déchets'!G27,Accueil!$AA$9),"")&amp; IF(D27=Accueil!$Y$10,PRODUCT('Registre déchets'!G27,Accueil!$AA$10),"")&amp; IF(D27=Accueil!$Y$11,PRODUCT('Registre déchets'!G27,Accueil!$AA$11),"")&amp; IF(D27=Accueil!$Y$12,PRODUCT('Registre déchets'!G27,Accueil!$AA$12),"")&amp; IF(D27=Accueil!$Y$13,PRODUCT('Registre déchets'!G27,Accueil!$AA$13),"")&amp; IF(D27=Accueil!$Y$14,PRODUCT('Registre déchets'!G27,Accueil!$AA$14),"")&amp; IF(D27=Accueil!$Y$15,PRODUCT('Registre déchets'!G27,Accueil!$AA$15),"")&amp; IF(D27=Accueil!$Y$16,PRODUCT('Registre déchets'!G27,Accueil!$AA$16),"")&amp; IF(D27=Accueil!$Y$17,PRODUCT('Registre déchets'!G27,Accueil!$AA$17),"")&amp; IF(D27=Accueil!$Y$18,PRODUCT('Registre déchets'!G27,Accueil!$AA$18),"")&amp; IF(D27=Accueil!$Y$19,PRODUCT('Registre déchets'!G27,Accueil!$AA$19),"")&amp; IF(D27=Accueil!$Y$20,PRODUCT('Registre déchets'!G27,Accueil!$AA$20),"")&amp; IF(D27=Accueil!$Y$21,PRODUCT('Registre déchets'!G27,Accueil!$AA$21),"")&amp; IF(D27=Accueil!$Y$22,PRODUCT('Registre déchets'!G27,Accueil!$AA$22),"")&amp; IF(D27=Accueil!$Y$23,PRODUCT('Registre déchets'!G27,Accueil!$AA$23),"")&amp; IF(D27=Accueil!$Y$24,PRODUCT('Registre déchets'!G27,Accueil!$AA$24),"")&amp; IF(D27=Accueil!$Y$25,PRODUCT('Registre déchets'!G27,Accueil!$AA$25),"")&amp; IF(D27=Accueil!$Y$26,PRODUCT('Registre déchets'!G27,Accueil!$AA$26),"")&amp; IF(D27=Accueil!$Y$27,PRODUCT('Registre déchets'!G27,Accueil!$AA$27),""))</f>
        <v/>
      </c>
      <c r="AQ27" s="79">
        <f t="shared" si="8"/>
        <v>0</v>
      </c>
      <c r="AR27"/>
      <c r="AS27"/>
      <c r="AT27"/>
      <c r="AU27"/>
      <c r="AV27"/>
      <c r="AW27"/>
      <c r="AX27"/>
      <c r="AY27"/>
      <c r="AZ27"/>
      <c r="BA27"/>
      <c r="BB27"/>
      <c r="BC27"/>
      <c r="BD27"/>
      <c r="BE27"/>
      <c r="BF27"/>
      <c r="BG27"/>
    </row>
    <row r="28" spans="1:59" s="5" customFormat="1" ht="50.1" customHeight="1" x14ac:dyDescent="0.3">
      <c r="A28" s="55"/>
      <c r="B28" s="222" t="str">
        <f t="shared" si="2"/>
        <v/>
      </c>
      <c r="C28" s="221"/>
      <c r="D28" s="220"/>
      <c r="E28" s="80" t="str">
        <f t="shared" si="10"/>
        <v/>
      </c>
      <c r="F28" s="81"/>
      <c r="G28" s="82"/>
      <c r="H28" s="241">
        <f t="shared" si="9"/>
        <v>0</v>
      </c>
      <c r="I28" s="206"/>
      <c r="J28" s="206"/>
      <c r="K28" s="86"/>
      <c r="L28" s="86"/>
      <c r="M28" s="86"/>
      <c r="N28" s="82"/>
      <c r="O28" s="81"/>
      <c r="P28" s="82"/>
      <c r="Q28" s="207">
        <v>0</v>
      </c>
      <c r="R28" s="83">
        <f t="shared" si="4"/>
        <v>0</v>
      </c>
      <c r="S28" s="83">
        <f t="shared" si="5"/>
        <v>0</v>
      </c>
      <c r="T28" s="209"/>
      <c r="U28" s="212"/>
      <c r="V28" s="212"/>
      <c r="W28" s="217" t="str">
        <f t="shared" si="6"/>
        <v/>
      </c>
      <c r="X28" s="210"/>
      <c r="Y28" s="224"/>
      <c r="Z28" s="213"/>
      <c r="AA28" s="213"/>
      <c r="AB28" s="35" t="str">
        <f t="shared" si="1"/>
        <v/>
      </c>
      <c r="AC28" s="35"/>
      <c r="AD28" s="172" t="str">
        <f>IF(Accueil!Q26=0,"",Accueil!Q26)</f>
        <v>Emballages métalliques contenant une matrice poreuse solide dangereuse (par exemple amiante), y compris des conteneurs à pression vides</v>
      </c>
      <c r="AE28" s="68" t="str">
        <f>IF(Accueil!R26=0,"",Accueil!R26)</f>
        <v>15 01 11*</v>
      </c>
      <c r="AF28" s="36"/>
      <c r="AG28" s="36" t="s">
        <v>1314</v>
      </c>
      <c r="AH28" s="39"/>
      <c r="AI28" s="39"/>
      <c r="AJ28" s="39"/>
      <c r="AK28" s="39"/>
      <c r="AL28" s="39"/>
      <c r="AM28" s="85" t="str">
        <f t="shared" si="7"/>
        <v/>
      </c>
      <c r="AN28" s="39"/>
      <c r="AO28" s="78"/>
      <c r="AP28" s="77" t="str">
        <f>IF(D28="","",IF(D28=Accueil!$Q$7,PRODUCT('Registre déchets'!G28,Accueil!$S$7),"") &amp; IF(D28=Accueil!$Q$8,PRODUCT('Registre déchets'!G28,Accueil!$S$8),"") &amp; IF(D28=Accueil!$Q$9,PRODUCT('Registre déchets'!G28,Accueil!$S$9),"")&amp; IF(D28=Accueil!$Q$10,PRODUCT('Registre déchets'!G28,Accueil!$S$10),"")&amp; IF(D28=Accueil!$Q$11,PRODUCT('Registre déchets'!G28,Accueil!$S$11),"")&amp; IF(D28=Accueil!$Q$12,PRODUCT('Registre déchets'!G28,Accueil!$S$12),"")&amp; IF(D28=Accueil!$Q$13,PRODUCT('Registre déchets'!G28,Accueil!$S$13),"")&amp; IF(D28=Accueil!$Q$14,PRODUCT('Registre déchets'!G28,Accueil!$S$14),"")&amp; IF(D28=Accueil!$Q$15,PRODUCT('Registre déchets'!G28,Accueil!$S$15),"")&amp; IF(D28=Accueil!$Q$16,PRODUCT('Registre déchets'!G28,Accueil!$S$16),"")&amp; IF(D28=Accueil!$Q$17,PRODUCT('Registre déchets'!G28,Accueil!$S$17),"")&amp; IF(D28=Accueil!$Q$18,PRODUCT('Registre déchets'!G28,Accueil!$S$18),"")&amp; IF(D28=Accueil!$Q$19,PRODUCT('Registre déchets'!G28,Accueil!$S$19),"")&amp; IF(D28=Accueil!$Q$20,PRODUCT('Registre déchets'!G28,Accueil!$S$20),"")&amp; IF(D28=Accueil!$Q$21,PRODUCT('Registre déchets'!G28,Accueil!$S$21),"")&amp; IF(D28=Accueil!$Q$22,PRODUCT('Registre déchets'!G28,Accueil!$S$22),"")&amp; IF(D28=Accueil!$Q$23,PRODUCT('Registre déchets'!G28,Accueil!$S$23),"")&amp; IF(D28=Accueil!$Q$24,PRODUCT('Registre déchets'!G28,Accueil!$S$24),"")&amp; IF(D28=Accueil!$Q$25,PRODUCT('Registre déchets'!G28,Accueil!$S$25),"")&amp; IF(D28=Accueil!$Q$26,PRODUCT('Registre déchets'!G28,Accueil!$S$26),"") &amp; IF(D28=Accueil!$U$7,PRODUCT('Registre déchets'!G28,Accueil!$W$7),"") &amp; IF(D28=Accueil!$U$8,PRODUCT('Registre déchets'!G28,Accueil!$W$8),"") &amp; IF(D28=Accueil!$U$9,PRODUCT('Registre déchets'!G28,Accueil!$W$9),"")&amp; IF(D28=Accueil!$U$10,PRODUCT('Registre déchets'!G28,Accueil!$W$10),"")&amp; IF(D28=Accueil!$U$11,PRODUCT('Registre déchets'!G28,Accueil!$W$11),"")&amp; IF(D28=Accueil!$U$12,PRODUCT('Registre déchets'!G28,Accueil!$W$12),"")&amp; IF(D28=Accueil!$U$13,PRODUCT('Registre déchets'!G28,Accueil!$W$13),"")&amp; IF(D28=Accueil!$U$14,PRODUCT('Registre déchets'!G28,Accueil!$W$14),"")&amp; IF(D28=Accueil!$U$15,PRODUCT('Registre déchets'!G28,Accueil!$W$15),"")&amp; IF(D28=Accueil!$U$16,PRODUCT('Registre déchets'!G28,Accueil!$W$16),"")&amp; IF(D28=Accueil!$U$17,PRODUCT('Registre déchets'!G28,Accueil!$W$17),"")&amp; IF(D28=Accueil!$U$18,PRODUCT('Registre déchets'!G28,Accueil!$W$18),"")&amp; IF(D28=Accueil!$U$19,PRODUCT('Registre déchets'!G28,Accueil!$W$19),"")&amp; IF(D28=Accueil!$U$20,PRODUCT('Registre déchets'!G28,Accueil!$W$20),"")&amp; IF(D28=Accueil!$U$21,PRODUCT('Registre déchets'!G28,Accueil!$W$21),"") &amp; IF(D28=Accueil!$U$22,PRODUCT('Registre déchets'!G28,Accueil!$W$22),"")&amp; IF(D28=Accueil!$U$23,PRODUCT('Registre déchets'!G28,Accueil!$W$23),"")&amp; IF(D28=Accueil!$U$24,PRODUCT('Registre déchets'!G28,Accueil!$W$24),"")&amp; IF(D28=Accueil!$U$25,PRODUCT('Registre déchets'!G28,Accueil!$W$25),"")&amp; IF(D28=Accueil!$U$26,PRODUCT('Registre déchets'!G28,Accueil!$W$26),"")&amp; IF(D28=Accueil!$U$27,PRODUCT('Registre déchets'!G28,Accueil!$W$27),"")&amp; IF(D28=Accueil!$Y$7,PRODUCT('Registre déchets'!G28,Accueil!$AA$7),"") &amp; IF(D28=Accueil!$Y$8,PRODUCT('Registre déchets'!G28,Accueil!$AA$8),"") &amp; IF(D28=Accueil!$Y$9,PRODUCT('Registre déchets'!G28,Accueil!$AA$9),"")&amp; IF(D28=Accueil!$Y$10,PRODUCT('Registre déchets'!G28,Accueil!$AA$10),"")&amp; IF(D28=Accueil!$Y$11,PRODUCT('Registre déchets'!G28,Accueil!$AA$11),"")&amp; IF(D28=Accueil!$Y$12,PRODUCT('Registre déchets'!G28,Accueil!$AA$12),"")&amp; IF(D28=Accueil!$Y$13,PRODUCT('Registre déchets'!G28,Accueil!$AA$13),"")&amp; IF(D28=Accueil!$Y$14,PRODUCT('Registre déchets'!G28,Accueil!$AA$14),"")&amp; IF(D28=Accueil!$Y$15,PRODUCT('Registre déchets'!G28,Accueil!$AA$15),"")&amp; IF(D28=Accueil!$Y$16,PRODUCT('Registre déchets'!G28,Accueil!$AA$16),"")&amp; IF(D28=Accueil!$Y$17,PRODUCT('Registre déchets'!G28,Accueil!$AA$17),"")&amp; IF(D28=Accueil!$Y$18,PRODUCT('Registre déchets'!G28,Accueil!$AA$18),"")&amp; IF(D28=Accueil!$Y$19,PRODUCT('Registre déchets'!G28,Accueil!$AA$19),"")&amp; IF(D28=Accueil!$Y$20,PRODUCT('Registre déchets'!G28,Accueil!$AA$20),"")&amp; IF(D28=Accueil!$Y$21,PRODUCT('Registre déchets'!G28,Accueil!$AA$21),"")&amp; IF(D28=Accueil!$Y$22,PRODUCT('Registre déchets'!G28,Accueil!$AA$22),"")&amp; IF(D28=Accueil!$Y$23,PRODUCT('Registre déchets'!G28,Accueil!$AA$23),"")&amp; IF(D28=Accueil!$Y$24,PRODUCT('Registre déchets'!G28,Accueil!$AA$24),"")&amp; IF(D28=Accueil!$Y$25,PRODUCT('Registre déchets'!G28,Accueil!$AA$25),"")&amp; IF(D28=Accueil!$Y$26,PRODUCT('Registre déchets'!G28,Accueil!$AA$26),"")&amp; IF(D28=Accueil!$Y$27,PRODUCT('Registre déchets'!G28,Accueil!$AA$27),""))</f>
        <v/>
      </c>
      <c r="AQ28" s="79">
        <f t="shared" si="8"/>
        <v>0</v>
      </c>
      <c r="AR28"/>
      <c r="AS28"/>
      <c r="AT28"/>
      <c r="AU28"/>
      <c r="AV28"/>
      <c r="AW28"/>
      <c r="AX28"/>
      <c r="AY28"/>
      <c r="AZ28"/>
      <c r="BA28"/>
      <c r="BB28"/>
      <c r="BC28"/>
      <c r="BD28"/>
      <c r="BE28"/>
      <c r="BF28"/>
      <c r="BG28"/>
    </row>
    <row r="29" spans="1:59" s="5" customFormat="1" ht="50.1" customHeight="1" x14ac:dyDescent="0.3">
      <c r="A29" s="55"/>
      <c r="B29" s="222" t="str">
        <f t="shared" si="2"/>
        <v/>
      </c>
      <c r="C29" s="221"/>
      <c r="D29" s="220"/>
      <c r="E29" s="80" t="str">
        <f t="shared" si="10"/>
        <v/>
      </c>
      <c r="F29" s="81"/>
      <c r="G29" s="82"/>
      <c r="H29" s="241">
        <f t="shared" si="9"/>
        <v>0</v>
      </c>
      <c r="I29" s="206"/>
      <c r="J29" s="206"/>
      <c r="K29" s="86"/>
      <c r="L29" s="86"/>
      <c r="M29" s="86"/>
      <c r="N29" s="82"/>
      <c r="O29" s="81"/>
      <c r="P29" s="82"/>
      <c r="Q29" s="207">
        <v>0</v>
      </c>
      <c r="R29" s="83">
        <f t="shared" si="4"/>
        <v>0</v>
      </c>
      <c r="S29" s="83">
        <f t="shared" si="5"/>
        <v>0</v>
      </c>
      <c r="T29" s="209"/>
      <c r="U29" s="212"/>
      <c r="V29" s="212"/>
      <c r="W29" s="217" t="str">
        <f t="shared" si="6"/>
        <v/>
      </c>
      <c r="X29" s="210"/>
      <c r="Y29" s="224"/>
      <c r="Z29" s="213"/>
      <c r="AA29" s="213"/>
      <c r="AB29" s="35" t="str">
        <f t="shared" si="1"/>
        <v/>
      </c>
      <c r="AC29" s="35"/>
      <c r="AD29" s="172" t="str">
        <f>IF(Accueil!Q27=0,"",Accueil!Q27)</f>
        <v/>
      </c>
      <c r="AE29" s="68" t="str">
        <f>IF(Accueil!R27=0,"",Accueil!R27)</f>
        <v/>
      </c>
      <c r="AF29" s="36"/>
      <c r="AG29" s="36" t="s">
        <v>1315</v>
      </c>
      <c r="AH29" s="39"/>
      <c r="AI29" s="39"/>
      <c r="AJ29" s="39"/>
      <c r="AK29" s="39"/>
      <c r="AL29" s="39"/>
      <c r="AM29" s="85" t="str">
        <f t="shared" si="7"/>
        <v/>
      </c>
      <c r="AN29" s="39"/>
      <c r="AO29" s="78"/>
      <c r="AP29" s="77" t="str">
        <f>IF(D29="","",IF(D29=Accueil!$Q$7,PRODUCT('Registre déchets'!G29,Accueil!$S$7),"") &amp; IF(D29=Accueil!$Q$8,PRODUCT('Registre déchets'!G29,Accueil!$S$8),"") &amp; IF(D29=Accueil!$Q$9,PRODUCT('Registre déchets'!G29,Accueil!$S$9),"")&amp; IF(D29=Accueil!$Q$10,PRODUCT('Registre déchets'!G29,Accueil!$S$10),"")&amp; IF(D29=Accueil!$Q$11,PRODUCT('Registre déchets'!G29,Accueil!$S$11),"")&amp; IF(D29=Accueil!$Q$12,PRODUCT('Registre déchets'!G29,Accueil!$S$12),"")&amp; IF(D29=Accueil!$Q$13,PRODUCT('Registre déchets'!G29,Accueil!$S$13),"")&amp; IF(D29=Accueil!$Q$14,PRODUCT('Registre déchets'!G29,Accueil!$S$14),"")&amp; IF(D29=Accueil!$Q$15,PRODUCT('Registre déchets'!G29,Accueil!$S$15),"")&amp; IF(D29=Accueil!$Q$16,PRODUCT('Registre déchets'!G29,Accueil!$S$16),"")&amp; IF(D29=Accueil!$Q$17,PRODUCT('Registre déchets'!G29,Accueil!$S$17),"")&amp; IF(D29=Accueil!$Q$18,PRODUCT('Registre déchets'!G29,Accueil!$S$18),"")&amp; IF(D29=Accueil!$Q$19,PRODUCT('Registre déchets'!G29,Accueil!$S$19),"")&amp; IF(D29=Accueil!$Q$20,PRODUCT('Registre déchets'!G29,Accueil!$S$20),"")&amp; IF(D29=Accueil!$Q$21,PRODUCT('Registre déchets'!G29,Accueil!$S$21),"")&amp; IF(D29=Accueil!$Q$22,PRODUCT('Registre déchets'!G29,Accueil!$S$22),"")&amp; IF(D29=Accueil!$Q$23,PRODUCT('Registre déchets'!G29,Accueil!$S$23),"")&amp; IF(D29=Accueil!$Q$24,PRODUCT('Registre déchets'!G29,Accueil!$S$24),"")&amp; IF(D29=Accueil!$Q$25,PRODUCT('Registre déchets'!G29,Accueil!$S$25),"")&amp; IF(D29=Accueil!$Q$26,PRODUCT('Registre déchets'!G29,Accueil!$S$26),"") &amp; IF(D29=Accueil!$U$7,PRODUCT('Registre déchets'!G29,Accueil!$W$7),"") &amp; IF(D29=Accueil!$U$8,PRODUCT('Registre déchets'!G29,Accueil!$W$8),"") &amp; IF(D29=Accueil!$U$9,PRODUCT('Registre déchets'!G29,Accueil!$W$9),"")&amp; IF(D29=Accueil!$U$10,PRODUCT('Registre déchets'!G29,Accueil!$W$10),"")&amp; IF(D29=Accueil!$U$11,PRODUCT('Registre déchets'!G29,Accueil!$W$11),"")&amp; IF(D29=Accueil!$U$12,PRODUCT('Registre déchets'!G29,Accueil!$W$12),"")&amp; IF(D29=Accueil!$U$13,PRODUCT('Registre déchets'!G29,Accueil!$W$13),"")&amp; IF(D29=Accueil!$U$14,PRODUCT('Registre déchets'!G29,Accueil!$W$14),"")&amp; IF(D29=Accueil!$U$15,PRODUCT('Registre déchets'!G29,Accueil!$W$15),"")&amp; IF(D29=Accueil!$U$16,PRODUCT('Registre déchets'!G29,Accueil!$W$16),"")&amp; IF(D29=Accueil!$U$17,PRODUCT('Registre déchets'!G29,Accueil!$W$17),"")&amp; IF(D29=Accueil!$U$18,PRODUCT('Registre déchets'!G29,Accueil!$W$18),"")&amp; IF(D29=Accueil!$U$19,PRODUCT('Registre déchets'!G29,Accueil!$W$19),"")&amp; IF(D29=Accueil!$U$20,PRODUCT('Registre déchets'!G29,Accueil!$W$20),"")&amp; IF(D29=Accueil!$U$21,PRODUCT('Registre déchets'!G29,Accueil!$W$21),"") &amp; IF(D29=Accueil!$U$22,PRODUCT('Registre déchets'!G29,Accueil!$W$22),"")&amp; IF(D29=Accueil!$U$23,PRODUCT('Registre déchets'!G29,Accueil!$W$23),"")&amp; IF(D29=Accueil!$U$24,PRODUCT('Registre déchets'!G29,Accueil!$W$24),"")&amp; IF(D29=Accueil!$U$25,PRODUCT('Registre déchets'!G29,Accueil!$W$25),"")&amp; IF(D29=Accueil!$U$26,PRODUCT('Registre déchets'!G29,Accueil!$W$26),"")&amp; IF(D29=Accueil!$U$27,PRODUCT('Registre déchets'!G29,Accueil!$W$27),"")&amp; IF(D29=Accueil!$Y$7,PRODUCT('Registre déchets'!G29,Accueil!$AA$7),"") &amp; IF(D29=Accueil!$Y$8,PRODUCT('Registre déchets'!G29,Accueil!$AA$8),"") &amp; IF(D29=Accueil!$Y$9,PRODUCT('Registre déchets'!G29,Accueil!$AA$9),"")&amp; IF(D29=Accueil!$Y$10,PRODUCT('Registre déchets'!G29,Accueil!$AA$10),"")&amp; IF(D29=Accueil!$Y$11,PRODUCT('Registre déchets'!G29,Accueil!$AA$11),"")&amp; IF(D29=Accueil!$Y$12,PRODUCT('Registre déchets'!G29,Accueil!$AA$12),"")&amp; IF(D29=Accueil!$Y$13,PRODUCT('Registre déchets'!G29,Accueil!$AA$13),"")&amp; IF(D29=Accueil!$Y$14,PRODUCT('Registre déchets'!G29,Accueil!$AA$14),"")&amp; IF(D29=Accueil!$Y$15,PRODUCT('Registre déchets'!G29,Accueil!$AA$15),"")&amp; IF(D29=Accueil!$Y$16,PRODUCT('Registre déchets'!G29,Accueil!$AA$16),"")&amp; IF(D29=Accueil!$Y$17,PRODUCT('Registre déchets'!G29,Accueil!$AA$17),"")&amp; IF(D29=Accueil!$Y$18,PRODUCT('Registre déchets'!G29,Accueil!$AA$18),"")&amp; IF(D29=Accueil!$Y$19,PRODUCT('Registre déchets'!G29,Accueil!$AA$19),"")&amp; IF(D29=Accueil!$Y$20,PRODUCT('Registre déchets'!G29,Accueil!$AA$20),"")&amp; IF(D29=Accueil!$Y$21,PRODUCT('Registre déchets'!G29,Accueil!$AA$21),"")&amp; IF(D29=Accueil!$Y$22,PRODUCT('Registre déchets'!G29,Accueil!$AA$22),"")&amp; IF(D29=Accueil!$Y$23,PRODUCT('Registre déchets'!G29,Accueil!$AA$23),"")&amp; IF(D29=Accueil!$Y$24,PRODUCT('Registre déchets'!G29,Accueil!$AA$24),"")&amp; IF(D29=Accueil!$Y$25,PRODUCT('Registre déchets'!G29,Accueil!$AA$25),"")&amp; IF(D29=Accueil!$Y$26,PRODUCT('Registre déchets'!G29,Accueil!$AA$26),"")&amp; IF(D29=Accueil!$Y$27,PRODUCT('Registre déchets'!G29,Accueil!$AA$27),""))</f>
        <v/>
      </c>
      <c r="AQ29" s="79">
        <f t="shared" si="8"/>
        <v>0</v>
      </c>
      <c r="AR29"/>
      <c r="AS29"/>
      <c r="AT29"/>
      <c r="AU29"/>
      <c r="AV29"/>
      <c r="AW29"/>
      <c r="AX29"/>
      <c r="AY29"/>
      <c r="AZ29"/>
      <c r="BA29"/>
      <c r="BB29"/>
      <c r="BC29"/>
      <c r="BD29"/>
      <c r="BE29"/>
      <c r="BF29"/>
      <c r="BG29"/>
    </row>
    <row r="30" spans="1:59" s="5" customFormat="1" ht="50.1" customHeight="1" x14ac:dyDescent="0.3">
      <c r="A30" s="55"/>
      <c r="B30" s="222" t="str">
        <f t="shared" si="2"/>
        <v/>
      </c>
      <c r="C30" s="221"/>
      <c r="D30" s="220"/>
      <c r="E30" s="80" t="str">
        <f t="shared" si="10"/>
        <v/>
      </c>
      <c r="F30" s="81"/>
      <c r="G30" s="82"/>
      <c r="H30" s="241">
        <f t="shared" si="9"/>
        <v>0</v>
      </c>
      <c r="I30" s="206"/>
      <c r="J30" s="206"/>
      <c r="K30" s="86"/>
      <c r="L30" s="86"/>
      <c r="M30" s="86"/>
      <c r="N30" s="82"/>
      <c r="O30" s="81"/>
      <c r="P30" s="82"/>
      <c r="Q30" s="207">
        <v>0</v>
      </c>
      <c r="R30" s="83">
        <f t="shared" si="4"/>
        <v>0</v>
      </c>
      <c r="S30" s="83">
        <f t="shared" si="5"/>
        <v>0</v>
      </c>
      <c r="T30" s="209"/>
      <c r="U30" s="212"/>
      <c r="V30" s="212"/>
      <c r="W30" s="217" t="str">
        <f t="shared" si="6"/>
        <v/>
      </c>
      <c r="X30" s="210"/>
      <c r="Y30" s="224"/>
      <c r="Z30" s="213"/>
      <c r="AA30" s="213"/>
      <c r="AB30" s="35" t="str">
        <f t="shared" si="1"/>
        <v/>
      </c>
      <c r="AC30" s="35"/>
      <c r="AD30" s="172" t="str">
        <f>IF(Accueil!Q28=0,"",Accueil!Q28)</f>
        <v/>
      </c>
      <c r="AE30" s="68" t="str">
        <f>IF(Accueil!R28=0,"",Accueil!R28)</f>
        <v/>
      </c>
      <c r="AF30" s="36"/>
      <c r="AG30" s="36" t="s">
        <v>1316</v>
      </c>
      <c r="AH30" s="39"/>
      <c r="AI30" s="39"/>
      <c r="AJ30" s="39"/>
      <c r="AK30" s="39"/>
      <c r="AL30" s="39"/>
      <c r="AM30" s="85"/>
      <c r="AN30" s="39"/>
      <c r="AO30" s="78"/>
      <c r="AP30" s="77" t="str">
        <f>IF(D30="","",IF(D30=Accueil!$Q$7,PRODUCT('Registre déchets'!G30,Accueil!$S$7),"") &amp; IF(D30=Accueil!$Q$8,PRODUCT('Registre déchets'!G30,Accueil!$S$8),"") &amp; IF(D30=Accueil!$Q$9,PRODUCT('Registre déchets'!G30,Accueil!$S$9),"")&amp; IF(D30=Accueil!$Q$10,PRODUCT('Registre déchets'!G30,Accueil!$S$10),"")&amp; IF(D30=Accueil!$Q$11,PRODUCT('Registre déchets'!G30,Accueil!$S$11),"")&amp; IF(D30=Accueil!$Q$12,PRODUCT('Registre déchets'!G30,Accueil!$S$12),"")&amp; IF(D30=Accueil!$Q$13,PRODUCT('Registre déchets'!G30,Accueil!$S$13),"")&amp; IF(D30=Accueil!$Q$14,PRODUCT('Registre déchets'!G30,Accueil!$S$14),"")&amp; IF(D30=Accueil!$Q$15,PRODUCT('Registre déchets'!G30,Accueil!$S$15),"")&amp; IF(D30=Accueil!$Q$16,PRODUCT('Registre déchets'!G30,Accueil!$S$16),"")&amp; IF(D30=Accueil!$Q$17,PRODUCT('Registre déchets'!G30,Accueil!$S$17),"")&amp; IF(D30=Accueil!$Q$18,PRODUCT('Registre déchets'!G30,Accueil!$S$18),"")&amp; IF(D30=Accueil!$Q$19,PRODUCT('Registre déchets'!G30,Accueil!$S$19),"")&amp; IF(D30=Accueil!$Q$20,PRODUCT('Registre déchets'!G30,Accueil!$S$20),"")&amp; IF(D30=Accueil!$Q$21,PRODUCT('Registre déchets'!G30,Accueil!$S$21),"")&amp; IF(D30=Accueil!$Q$22,PRODUCT('Registre déchets'!G30,Accueil!$S$22),"")&amp; IF(D30=Accueil!$Q$23,PRODUCT('Registre déchets'!G30,Accueil!$S$23),"")&amp; IF(D30=Accueil!$Q$24,PRODUCT('Registre déchets'!G30,Accueil!$S$24),"")&amp; IF(D30=Accueil!$Q$25,PRODUCT('Registre déchets'!G30,Accueil!$S$25),"")&amp; IF(D30=Accueil!$Q$26,PRODUCT('Registre déchets'!G30,Accueil!$S$26),"") &amp; IF(D30=Accueil!$U$7,PRODUCT('Registre déchets'!G30,Accueil!$W$7),"") &amp; IF(D30=Accueil!$U$8,PRODUCT('Registre déchets'!G30,Accueil!$W$8),"") &amp; IF(D30=Accueil!$U$9,PRODUCT('Registre déchets'!G30,Accueil!$W$9),"")&amp; IF(D30=Accueil!$U$10,PRODUCT('Registre déchets'!G30,Accueil!$W$10),"")&amp; IF(D30=Accueil!$U$11,PRODUCT('Registre déchets'!G30,Accueil!$W$11),"")&amp; IF(D30=Accueil!$U$12,PRODUCT('Registre déchets'!G30,Accueil!$W$12),"")&amp; IF(D30=Accueil!$U$13,PRODUCT('Registre déchets'!G30,Accueil!$W$13),"")&amp; IF(D30=Accueil!$U$14,PRODUCT('Registre déchets'!G30,Accueil!$W$14),"")&amp; IF(D30=Accueil!$U$15,PRODUCT('Registre déchets'!G30,Accueil!$W$15),"")&amp; IF(D30=Accueil!$U$16,PRODUCT('Registre déchets'!G30,Accueil!$W$16),"")&amp; IF(D30=Accueil!$U$17,PRODUCT('Registre déchets'!G30,Accueil!$W$17),"")&amp; IF(D30=Accueil!$U$18,PRODUCT('Registre déchets'!G30,Accueil!$W$18),"")&amp; IF(D30=Accueil!$U$19,PRODUCT('Registre déchets'!G30,Accueil!$W$19),"")&amp; IF(D30=Accueil!$U$20,PRODUCT('Registre déchets'!G30,Accueil!$W$20),"")&amp; IF(D30=Accueil!$U$21,PRODUCT('Registre déchets'!G30,Accueil!$W$21),"") &amp; IF(D30=Accueil!$U$22,PRODUCT('Registre déchets'!G30,Accueil!$W$22),"")&amp; IF(D30=Accueil!$U$23,PRODUCT('Registre déchets'!G30,Accueil!$W$23),"")&amp; IF(D30=Accueil!$U$24,PRODUCT('Registre déchets'!G30,Accueil!$W$24),"")&amp; IF(D30=Accueil!$U$25,PRODUCT('Registre déchets'!G30,Accueil!$W$25),"")&amp; IF(D30=Accueil!$U$26,PRODUCT('Registre déchets'!G30,Accueil!$W$26),"")&amp; IF(D30=Accueil!$U$27,PRODUCT('Registre déchets'!G30,Accueil!$W$27),"")&amp; IF(D30=Accueil!$Y$7,PRODUCT('Registre déchets'!G30,Accueil!$AA$7),"") &amp; IF(D30=Accueil!$Y$8,PRODUCT('Registre déchets'!G30,Accueil!$AA$8),"") &amp; IF(D30=Accueil!$Y$9,PRODUCT('Registre déchets'!G30,Accueil!$AA$9),"")&amp; IF(D30=Accueil!$Y$10,PRODUCT('Registre déchets'!G30,Accueil!$AA$10),"")&amp; IF(D30=Accueil!$Y$11,PRODUCT('Registre déchets'!G30,Accueil!$AA$11),"")&amp; IF(D30=Accueil!$Y$12,PRODUCT('Registre déchets'!G30,Accueil!$AA$12),"")&amp; IF(D30=Accueil!$Y$13,PRODUCT('Registre déchets'!G30,Accueil!$AA$13),"")&amp; IF(D30=Accueil!$Y$14,PRODUCT('Registre déchets'!G30,Accueil!$AA$14),"")&amp; IF(D30=Accueil!$Y$15,PRODUCT('Registre déchets'!G30,Accueil!$AA$15),"")&amp; IF(D30=Accueil!$Y$16,PRODUCT('Registre déchets'!G30,Accueil!$AA$16),"")&amp; IF(D30=Accueil!$Y$17,PRODUCT('Registre déchets'!G30,Accueil!$AA$17),"")&amp; IF(D30=Accueil!$Y$18,PRODUCT('Registre déchets'!G30,Accueil!$AA$18),"")&amp; IF(D30=Accueil!$Y$19,PRODUCT('Registre déchets'!G30,Accueil!$AA$19),"")&amp; IF(D30=Accueil!$Y$20,PRODUCT('Registre déchets'!G30,Accueil!$AA$20),"")&amp; IF(D30=Accueil!$Y$21,PRODUCT('Registre déchets'!G30,Accueil!$AA$21),"")&amp; IF(D30=Accueil!$Y$22,PRODUCT('Registre déchets'!G30,Accueil!$AA$22),"")&amp; IF(D30=Accueil!$Y$23,PRODUCT('Registre déchets'!G30,Accueil!$AA$23),"")&amp; IF(D30=Accueil!$Y$24,PRODUCT('Registre déchets'!G30,Accueil!$AA$24),"")&amp; IF(D30=Accueil!$Y$25,PRODUCT('Registre déchets'!G30,Accueil!$AA$25),"")&amp; IF(D30=Accueil!$Y$26,PRODUCT('Registre déchets'!G30,Accueil!$AA$26),"")&amp; IF(D30=Accueil!$Y$27,PRODUCT('Registre déchets'!G30,Accueil!$AA$27),""))</f>
        <v/>
      </c>
      <c r="AQ30" s="79">
        <f t="shared" si="8"/>
        <v>0</v>
      </c>
      <c r="AR30"/>
      <c r="AS30"/>
      <c r="AT30"/>
      <c r="AU30"/>
      <c r="AV30"/>
      <c r="AW30"/>
      <c r="AX30"/>
      <c r="AY30"/>
      <c r="AZ30"/>
      <c r="BA30"/>
      <c r="BB30"/>
      <c r="BC30"/>
      <c r="BD30"/>
      <c r="BE30"/>
      <c r="BF30"/>
      <c r="BG30"/>
    </row>
    <row r="31" spans="1:59" s="5" customFormat="1" ht="50.1" customHeight="1" x14ac:dyDescent="0.3">
      <c r="A31" s="55"/>
      <c r="B31" s="222" t="str">
        <f t="shared" si="2"/>
        <v/>
      </c>
      <c r="C31" s="221"/>
      <c r="D31" s="220"/>
      <c r="E31" s="80" t="str">
        <f t="shared" si="10"/>
        <v/>
      </c>
      <c r="F31" s="81"/>
      <c r="G31" s="82"/>
      <c r="H31" s="241">
        <f t="shared" si="9"/>
        <v>0</v>
      </c>
      <c r="I31" s="206"/>
      <c r="J31" s="206"/>
      <c r="K31" s="86"/>
      <c r="L31" s="86"/>
      <c r="M31" s="86"/>
      <c r="N31" s="82"/>
      <c r="O31" s="81"/>
      <c r="P31" s="82"/>
      <c r="Q31" s="207">
        <v>0</v>
      </c>
      <c r="R31" s="83">
        <f t="shared" si="4"/>
        <v>0</v>
      </c>
      <c r="S31" s="83">
        <f t="shared" si="5"/>
        <v>0</v>
      </c>
      <c r="T31" s="209"/>
      <c r="U31" s="212"/>
      <c r="V31" s="212"/>
      <c r="W31" s="217" t="str">
        <f t="shared" si="6"/>
        <v/>
      </c>
      <c r="X31" s="210"/>
      <c r="Y31" s="224"/>
      <c r="Z31" s="213"/>
      <c r="AA31" s="213"/>
      <c r="AB31" s="35" t="str">
        <f t="shared" si="1"/>
        <v/>
      </c>
      <c r="AC31" s="35"/>
      <c r="AD31" s="172" t="str">
        <f>IF(Accueil!Q29=0,"",Accueil!Q29)</f>
        <v/>
      </c>
      <c r="AE31" s="68" t="str">
        <f>IF(Accueil!R29=0,"",Accueil!R29)</f>
        <v/>
      </c>
      <c r="AF31" s="36"/>
      <c r="AG31" s="36" t="s">
        <v>1317</v>
      </c>
      <c r="AH31" s="39"/>
      <c r="AI31" s="39"/>
      <c r="AJ31" s="39"/>
      <c r="AK31" s="39"/>
      <c r="AL31" s="39"/>
      <c r="AM31" s="85"/>
      <c r="AN31" s="39"/>
      <c r="AO31" s="78"/>
      <c r="AP31" s="77" t="str">
        <f>IF(D31="","",IF(D31=Accueil!$Q$7,PRODUCT('Registre déchets'!G31,Accueil!$S$7),"") &amp; IF(D31=Accueil!$Q$8,PRODUCT('Registre déchets'!G31,Accueil!$S$8),"") &amp; IF(D31=Accueil!$Q$9,PRODUCT('Registre déchets'!G31,Accueil!$S$9),"")&amp; IF(D31=Accueil!$Q$10,PRODUCT('Registre déchets'!G31,Accueil!$S$10),"")&amp; IF(D31=Accueil!$Q$11,PRODUCT('Registre déchets'!G31,Accueil!$S$11),"")&amp; IF(D31=Accueil!$Q$12,PRODUCT('Registre déchets'!G31,Accueil!$S$12),"")&amp; IF(D31=Accueil!$Q$13,PRODUCT('Registre déchets'!G31,Accueil!$S$13),"")&amp; IF(D31=Accueil!$Q$14,PRODUCT('Registre déchets'!G31,Accueil!$S$14),"")&amp; IF(D31=Accueil!$Q$15,PRODUCT('Registre déchets'!G31,Accueil!$S$15),"")&amp; IF(D31=Accueil!$Q$16,PRODUCT('Registre déchets'!G31,Accueil!$S$16),"")&amp; IF(D31=Accueil!$Q$17,PRODUCT('Registre déchets'!G31,Accueil!$S$17),"")&amp; IF(D31=Accueil!$Q$18,PRODUCT('Registre déchets'!G31,Accueil!$S$18),"")&amp; IF(D31=Accueil!$Q$19,PRODUCT('Registre déchets'!G31,Accueil!$S$19),"")&amp; IF(D31=Accueil!$Q$20,PRODUCT('Registre déchets'!G31,Accueil!$S$20),"")&amp; IF(D31=Accueil!$Q$21,PRODUCT('Registre déchets'!G31,Accueil!$S$21),"")&amp; IF(D31=Accueil!$Q$22,PRODUCT('Registre déchets'!G31,Accueil!$S$22),"")&amp; IF(D31=Accueil!$Q$23,PRODUCT('Registre déchets'!G31,Accueil!$S$23),"")&amp; IF(D31=Accueil!$Q$24,PRODUCT('Registre déchets'!G31,Accueil!$S$24),"")&amp; IF(D31=Accueil!$Q$25,PRODUCT('Registre déchets'!G31,Accueil!$S$25),"")&amp; IF(D31=Accueil!$Q$26,PRODUCT('Registre déchets'!G31,Accueil!$S$26),"") &amp; IF(D31=Accueil!$U$7,PRODUCT('Registre déchets'!G31,Accueil!$W$7),"") &amp; IF(D31=Accueil!$U$8,PRODUCT('Registre déchets'!G31,Accueil!$W$8),"") &amp; IF(D31=Accueil!$U$9,PRODUCT('Registre déchets'!G31,Accueil!$W$9),"")&amp; IF(D31=Accueil!$U$10,PRODUCT('Registre déchets'!G31,Accueil!$W$10),"")&amp; IF(D31=Accueil!$U$11,PRODUCT('Registre déchets'!G31,Accueil!$W$11),"")&amp; IF(D31=Accueil!$U$12,PRODUCT('Registre déchets'!G31,Accueil!$W$12),"")&amp; IF(D31=Accueil!$U$13,PRODUCT('Registre déchets'!G31,Accueil!$W$13),"")&amp; IF(D31=Accueil!$U$14,PRODUCT('Registre déchets'!G31,Accueil!$W$14),"")&amp; IF(D31=Accueil!$U$15,PRODUCT('Registre déchets'!G31,Accueil!$W$15),"")&amp; IF(D31=Accueil!$U$16,PRODUCT('Registre déchets'!G31,Accueil!$W$16),"")&amp; IF(D31=Accueil!$U$17,PRODUCT('Registre déchets'!G31,Accueil!$W$17),"")&amp; IF(D31=Accueil!$U$18,PRODUCT('Registre déchets'!G31,Accueil!$W$18),"")&amp; IF(D31=Accueil!$U$19,PRODUCT('Registre déchets'!G31,Accueil!$W$19),"")&amp; IF(D31=Accueil!$U$20,PRODUCT('Registre déchets'!G31,Accueil!$W$20),"")&amp; IF(D31=Accueil!$U$21,PRODUCT('Registre déchets'!G31,Accueil!$W$21),"") &amp; IF(D31=Accueil!$U$22,PRODUCT('Registre déchets'!G31,Accueil!$W$22),"")&amp; IF(D31=Accueil!$U$23,PRODUCT('Registre déchets'!G31,Accueil!$W$23),"")&amp; IF(D31=Accueil!$U$24,PRODUCT('Registre déchets'!G31,Accueil!$W$24),"")&amp; IF(D31=Accueil!$U$25,PRODUCT('Registre déchets'!G31,Accueil!$W$25),"")&amp; IF(D31=Accueil!$U$26,PRODUCT('Registre déchets'!G31,Accueil!$W$26),"")&amp; IF(D31=Accueil!$U$27,PRODUCT('Registre déchets'!G31,Accueil!$W$27),"")&amp; IF(D31=Accueil!$Y$7,PRODUCT('Registre déchets'!G31,Accueil!$AA$7),"") &amp; IF(D31=Accueil!$Y$8,PRODUCT('Registre déchets'!G31,Accueil!$AA$8),"") &amp; IF(D31=Accueil!$Y$9,PRODUCT('Registre déchets'!G31,Accueil!$AA$9),"")&amp; IF(D31=Accueil!$Y$10,PRODUCT('Registre déchets'!G31,Accueil!$AA$10),"")&amp; IF(D31=Accueil!$Y$11,PRODUCT('Registre déchets'!G31,Accueil!$AA$11),"")&amp; IF(D31=Accueil!$Y$12,PRODUCT('Registre déchets'!G31,Accueil!$AA$12),"")&amp; IF(D31=Accueil!$Y$13,PRODUCT('Registre déchets'!G31,Accueil!$AA$13),"")&amp; IF(D31=Accueil!$Y$14,PRODUCT('Registre déchets'!G31,Accueil!$AA$14),"")&amp; IF(D31=Accueil!$Y$15,PRODUCT('Registre déchets'!G31,Accueil!$AA$15),"")&amp; IF(D31=Accueil!$Y$16,PRODUCT('Registre déchets'!G31,Accueil!$AA$16),"")&amp; IF(D31=Accueil!$Y$17,PRODUCT('Registre déchets'!G31,Accueil!$AA$17),"")&amp; IF(D31=Accueil!$Y$18,PRODUCT('Registre déchets'!G31,Accueil!$AA$18),"")&amp; IF(D31=Accueil!$Y$19,PRODUCT('Registre déchets'!G31,Accueil!$AA$19),"")&amp; IF(D31=Accueil!$Y$20,PRODUCT('Registre déchets'!G31,Accueil!$AA$20),"")&amp; IF(D31=Accueil!$Y$21,PRODUCT('Registre déchets'!G31,Accueil!$AA$21),"")&amp; IF(D31=Accueil!$Y$22,PRODUCT('Registre déchets'!G31,Accueil!$AA$22),"")&amp; IF(D31=Accueil!$Y$23,PRODUCT('Registre déchets'!G31,Accueil!$AA$23),"")&amp; IF(D31=Accueil!$Y$24,PRODUCT('Registre déchets'!G31,Accueil!$AA$24),"")&amp; IF(D31=Accueil!$Y$25,PRODUCT('Registre déchets'!G31,Accueil!$AA$25),"")&amp; IF(D31=Accueil!$Y$26,PRODUCT('Registre déchets'!G31,Accueil!$AA$26),"")&amp; IF(D31=Accueil!$Y$27,PRODUCT('Registre déchets'!G31,Accueil!$AA$27),""))</f>
        <v/>
      </c>
      <c r="AQ31" s="79">
        <f t="shared" si="8"/>
        <v>0</v>
      </c>
      <c r="AR31"/>
      <c r="AS31"/>
      <c r="AT31"/>
      <c r="AU31"/>
      <c r="AV31"/>
      <c r="AW31"/>
      <c r="AX31"/>
      <c r="AY31"/>
      <c r="AZ31"/>
      <c r="BA31"/>
      <c r="BB31"/>
      <c r="BC31"/>
      <c r="BD31"/>
      <c r="BE31"/>
      <c r="BF31"/>
      <c r="BG31"/>
    </row>
    <row r="32" spans="1:59" s="5" customFormat="1" ht="50.1" customHeight="1" x14ac:dyDescent="0.3">
      <c r="A32" s="55"/>
      <c r="B32" s="222" t="str">
        <f t="shared" si="2"/>
        <v/>
      </c>
      <c r="C32" s="221"/>
      <c r="D32" s="220"/>
      <c r="E32" s="80" t="str">
        <f t="shared" si="10"/>
        <v/>
      </c>
      <c r="F32" s="81"/>
      <c r="G32" s="82"/>
      <c r="H32" s="241">
        <f t="shared" si="9"/>
        <v>0</v>
      </c>
      <c r="I32" s="206"/>
      <c r="J32" s="206"/>
      <c r="K32" s="86"/>
      <c r="L32" s="86"/>
      <c r="M32" s="86"/>
      <c r="N32" s="82"/>
      <c r="O32" s="81"/>
      <c r="P32" s="82"/>
      <c r="Q32" s="207">
        <v>0</v>
      </c>
      <c r="R32" s="83">
        <f t="shared" si="4"/>
        <v>0</v>
      </c>
      <c r="S32" s="83">
        <f t="shared" si="5"/>
        <v>0</v>
      </c>
      <c r="T32" s="209"/>
      <c r="U32" s="212"/>
      <c r="V32" s="212"/>
      <c r="W32" s="217" t="str">
        <f t="shared" si="6"/>
        <v/>
      </c>
      <c r="X32" s="210"/>
      <c r="Y32" s="224"/>
      <c r="Z32" s="213"/>
      <c r="AA32" s="213"/>
      <c r="AB32" s="35" t="str">
        <f t="shared" si="1"/>
        <v/>
      </c>
      <c r="AC32" s="35"/>
      <c r="AD32" s="173"/>
      <c r="AE32" s="36"/>
      <c r="AF32" s="36"/>
      <c r="AG32" s="36" t="s">
        <v>1318</v>
      </c>
      <c r="AH32" s="39"/>
      <c r="AI32" s="39"/>
      <c r="AJ32" s="39"/>
      <c r="AK32" s="39"/>
      <c r="AL32" s="39"/>
      <c r="AM32" s="85" t="str">
        <f>IF(O29="valorisation énergétique (R1)",100%,"") &amp; IF(O29="enfouissement (D1)",0%,"") &amp; IF(O29="valorisation matière (R5)","","")</f>
        <v/>
      </c>
      <c r="AN32" s="39"/>
      <c r="AO32" s="78"/>
      <c r="AP32" s="77" t="str">
        <f>IF(D32="","",IF(D32=Accueil!$Q$7,PRODUCT('Registre déchets'!G32,Accueil!$S$7),"") &amp; IF(D32=Accueil!$Q$8,PRODUCT('Registre déchets'!G32,Accueil!$S$8),"") &amp; IF(D32=Accueil!$Q$9,PRODUCT('Registre déchets'!G32,Accueil!$S$9),"")&amp; IF(D32=Accueil!$Q$10,PRODUCT('Registre déchets'!G32,Accueil!$S$10),"")&amp; IF(D32=Accueil!$Q$11,PRODUCT('Registre déchets'!G32,Accueil!$S$11),"")&amp; IF(D32=Accueil!$Q$12,PRODUCT('Registre déchets'!G32,Accueil!$S$12),"")&amp; IF(D32=Accueil!$Q$13,PRODUCT('Registre déchets'!G32,Accueil!$S$13),"")&amp; IF(D32=Accueil!$Q$14,PRODUCT('Registre déchets'!G32,Accueil!$S$14),"")&amp; IF(D32=Accueil!$Q$15,PRODUCT('Registre déchets'!G32,Accueil!$S$15),"")&amp; IF(D32=Accueil!$Q$16,PRODUCT('Registre déchets'!G32,Accueil!$S$16),"")&amp; IF(D32=Accueil!$Q$17,PRODUCT('Registre déchets'!G32,Accueil!$S$17),"")&amp; IF(D32=Accueil!$Q$18,PRODUCT('Registre déchets'!G32,Accueil!$S$18),"")&amp; IF(D32=Accueil!$Q$19,PRODUCT('Registre déchets'!G32,Accueil!$S$19),"")&amp; IF(D32=Accueil!$Q$20,PRODUCT('Registre déchets'!G32,Accueil!$S$20),"")&amp; IF(D32=Accueil!$Q$21,PRODUCT('Registre déchets'!G32,Accueil!$S$21),"")&amp; IF(D32=Accueil!$Q$22,PRODUCT('Registre déchets'!G32,Accueil!$S$22),"")&amp; IF(D32=Accueil!$Q$23,PRODUCT('Registre déchets'!G32,Accueil!$S$23),"")&amp; IF(D32=Accueil!$Q$24,PRODUCT('Registre déchets'!G32,Accueil!$S$24),"")&amp; IF(D32=Accueil!$Q$25,PRODUCT('Registre déchets'!G32,Accueil!$S$25),"")&amp; IF(D32=Accueil!$Q$26,PRODUCT('Registre déchets'!G32,Accueil!$S$26),"") &amp; IF(D32=Accueil!$U$7,PRODUCT('Registre déchets'!G32,Accueil!$W$7),"") &amp; IF(D32=Accueil!$U$8,PRODUCT('Registre déchets'!G32,Accueil!$W$8),"") &amp; IF(D32=Accueil!$U$9,PRODUCT('Registre déchets'!G32,Accueil!$W$9),"")&amp; IF(D32=Accueil!$U$10,PRODUCT('Registre déchets'!G32,Accueil!$W$10),"")&amp; IF(D32=Accueil!$U$11,PRODUCT('Registre déchets'!G32,Accueil!$W$11),"")&amp; IF(D32=Accueil!$U$12,PRODUCT('Registre déchets'!G32,Accueil!$W$12),"")&amp; IF(D32=Accueil!$U$13,PRODUCT('Registre déchets'!G32,Accueil!$W$13),"")&amp; IF(D32=Accueil!$U$14,PRODUCT('Registre déchets'!G32,Accueil!$W$14),"")&amp; IF(D32=Accueil!$U$15,PRODUCT('Registre déchets'!G32,Accueil!$W$15),"")&amp; IF(D32=Accueil!$U$16,PRODUCT('Registre déchets'!G32,Accueil!$W$16),"")&amp; IF(D32=Accueil!$U$17,PRODUCT('Registre déchets'!G32,Accueil!$W$17),"")&amp; IF(D32=Accueil!$U$18,PRODUCT('Registre déchets'!G32,Accueil!$W$18),"")&amp; IF(D32=Accueil!$U$19,PRODUCT('Registre déchets'!G32,Accueil!$W$19),"")&amp; IF(D32=Accueil!$U$20,PRODUCT('Registre déchets'!G32,Accueil!$W$20),"")&amp; IF(D32=Accueil!$U$21,PRODUCT('Registre déchets'!G32,Accueil!$W$21),"") &amp; IF(D32=Accueil!$U$22,PRODUCT('Registre déchets'!G32,Accueil!$W$22),"")&amp; IF(D32=Accueil!$U$23,PRODUCT('Registre déchets'!G32,Accueil!$W$23),"")&amp; IF(D32=Accueil!$U$24,PRODUCT('Registre déchets'!G32,Accueil!$W$24),"")&amp; IF(D32=Accueil!$U$25,PRODUCT('Registre déchets'!G32,Accueil!$W$25),"")&amp; IF(D32=Accueil!$U$26,PRODUCT('Registre déchets'!G32,Accueil!$W$26),"")&amp; IF(D32=Accueil!$U$27,PRODUCT('Registre déchets'!G32,Accueil!$W$27),"")&amp; IF(D32=Accueil!$Y$7,PRODUCT('Registre déchets'!G32,Accueil!$AA$7),"") &amp; IF(D32=Accueil!$Y$8,PRODUCT('Registre déchets'!G32,Accueil!$AA$8),"") &amp; IF(D32=Accueil!$Y$9,PRODUCT('Registre déchets'!G32,Accueil!$AA$9),"")&amp; IF(D32=Accueil!$Y$10,PRODUCT('Registre déchets'!G32,Accueil!$AA$10),"")&amp; IF(D32=Accueil!$Y$11,PRODUCT('Registre déchets'!G32,Accueil!$AA$11),"")&amp; IF(D32=Accueil!$Y$12,PRODUCT('Registre déchets'!G32,Accueil!$AA$12),"")&amp; IF(D32=Accueil!$Y$13,PRODUCT('Registre déchets'!G32,Accueil!$AA$13),"")&amp; IF(D32=Accueil!$Y$14,PRODUCT('Registre déchets'!G32,Accueil!$AA$14),"")&amp; IF(D32=Accueil!$Y$15,PRODUCT('Registre déchets'!G32,Accueil!$AA$15),"")&amp; IF(D32=Accueil!$Y$16,PRODUCT('Registre déchets'!G32,Accueil!$AA$16),"")&amp; IF(D32=Accueil!$Y$17,PRODUCT('Registre déchets'!G32,Accueil!$AA$17),"")&amp; IF(D32=Accueil!$Y$18,PRODUCT('Registre déchets'!G32,Accueil!$AA$18),"")&amp; IF(D32=Accueil!$Y$19,PRODUCT('Registre déchets'!G32,Accueil!$AA$19),"")&amp; IF(D32=Accueil!$Y$20,PRODUCT('Registre déchets'!G32,Accueil!$AA$20),"")&amp; IF(D32=Accueil!$Y$21,PRODUCT('Registre déchets'!G32,Accueil!$AA$21),"")&amp; IF(D32=Accueil!$Y$22,PRODUCT('Registre déchets'!G32,Accueil!$AA$22),"")&amp; IF(D32=Accueil!$Y$23,PRODUCT('Registre déchets'!G32,Accueil!$AA$23),"")&amp; IF(D32=Accueil!$Y$24,PRODUCT('Registre déchets'!G32,Accueil!$AA$24),"")&amp; IF(D32=Accueil!$Y$25,PRODUCT('Registre déchets'!G32,Accueil!$AA$25),"")&amp; IF(D32=Accueil!$Y$26,PRODUCT('Registre déchets'!G32,Accueil!$AA$26),"")&amp; IF(D32=Accueil!$Y$27,PRODUCT('Registre déchets'!G32,Accueil!$AA$27),""))</f>
        <v/>
      </c>
      <c r="AQ32" s="79">
        <f t="shared" si="8"/>
        <v>0</v>
      </c>
      <c r="AR32"/>
      <c r="AS32"/>
      <c r="AT32"/>
      <c r="AU32"/>
      <c r="AV32"/>
      <c r="AW32"/>
      <c r="AX32"/>
      <c r="AY32"/>
      <c r="AZ32"/>
      <c r="BA32"/>
      <c r="BB32"/>
      <c r="BC32"/>
      <c r="BD32"/>
      <c r="BE32"/>
      <c r="BF32"/>
      <c r="BG32"/>
    </row>
    <row r="33" spans="1:59" s="5" customFormat="1" ht="50.1" customHeight="1" x14ac:dyDescent="0.3">
      <c r="A33" s="55"/>
      <c r="B33" s="222" t="str">
        <f t="shared" si="2"/>
        <v/>
      </c>
      <c r="C33" s="221"/>
      <c r="D33" s="220"/>
      <c r="E33" s="80" t="str">
        <f t="shared" si="10"/>
        <v/>
      </c>
      <c r="F33" s="81"/>
      <c r="G33" s="82"/>
      <c r="H33" s="241">
        <f t="shared" si="9"/>
        <v>0</v>
      </c>
      <c r="I33" s="206"/>
      <c r="J33" s="206"/>
      <c r="K33" s="86"/>
      <c r="L33" s="86"/>
      <c r="M33" s="86"/>
      <c r="N33" s="82"/>
      <c r="O33" s="81"/>
      <c r="P33" s="82"/>
      <c r="Q33" s="207">
        <v>0</v>
      </c>
      <c r="R33" s="83">
        <f t="shared" si="4"/>
        <v>0</v>
      </c>
      <c r="S33" s="83">
        <f t="shared" si="5"/>
        <v>0</v>
      </c>
      <c r="T33" s="209"/>
      <c r="U33" s="212"/>
      <c r="V33" s="212"/>
      <c r="W33" s="217" t="str">
        <f t="shared" si="6"/>
        <v/>
      </c>
      <c r="X33" s="210"/>
      <c r="Y33" s="224"/>
      <c r="Z33" s="213"/>
      <c r="AA33" s="213"/>
      <c r="AB33" s="35" t="str">
        <f t="shared" si="1"/>
        <v/>
      </c>
      <c r="AC33" s="35"/>
      <c r="AD33" s="172" t="str">
        <f>IF(Accueil!U7=0,"",Accueil!U7)</f>
        <v>Déchets Non Dangereux (DIB)</v>
      </c>
      <c r="AE33" s="68" t="str">
        <f>IF(Accueil!V7=0,"",Accueil!V7)</f>
        <v>17 09 04</v>
      </c>
      <c r="AF33" s="36"/>
      <c r="AG33" s="36" t="s">
        <v>1319</v>
      </c>
      <c r="AH33" s="39"/>
      <c r="AI33" s="39"/>
      <c r="AJ33" s="39"/>
      <c r="AK33" s="39"/>
      <c r="AL33" s="39"/>
      <c r="AM33" s="85" t="str">
        <f t="shared" ref="AM33:AM96" si="11">IF(O32="valorisation énergétique (R1)",100%,"") &amp; IF(O32="enfouissement (D1)",0%,"") &amp; IF(O32="valorisation matière (R5)","","")</f>
        <v/>
      </c>
      <c r="AN33" s="39"/>
      <c r="AO33" s="78"/>
      <c r="AP33" s="77" t="str">
        <f>IF(D33="","",IF(D33=Accueil!$Q$7,PRODUCT('Registre déchets'!G33,Accueil!$S$7),"") &amp; IF(D33=Accueil!$Q$8,PRODUCT('Registre déchets'!G33,Accueil!$S$8),"") &amp; IF(D33=Accueil!$Q$9,PRODUCT('Registre déchets'!G33,Accueil!$S$9),"")&amp; IF(D33=Accueil!$Q$10,PRODUCT('Registre déchets'!G33,Accueil!$S$10),"")&amp; IF(D33=Accueil!$Q$11,PRODUCT('Registre déchets'!G33,Accueil!$S$11),"")&amp; IF(D33=Accueil!$Q$12,PRODUCT('Registre déchets'!G33,Accueil!$S$12),"")&amp; IF(D33=Accueil!$Q$13,PRODUCT('Registre déchets'!G33,Accueil!$S$13),"")&amp; IF(D33=Accueil!$Q$14,PRODUCT('Registre déchets'!G33,Accueil!$S$14),"")&amp; IF(D33=Accueil!$Q$15,PRODUCT('Registre déchets'!G33,Accueil!$S$15),"")&amp; IF(D33=Accueil!$Q$16,PRODUCT('Registre déchets'!G33,Accueil!$S$16),"")&amp; IF(D33=Accueil!$Q$17,PRODUCT('Registre déchets'!G33,Accueil!$S$17),"")&amp; IF(D33=Accueil!$Q$18,PRODUCT('Registre déchets'!G33,Accueil!$S$18),"")&amp; IF(D33=Accueil!$Q$19,PRODUCT('Registre déchets'!G33,Accueil!$S$19),"")&amp; IF(D33=Accueil!$Q$20,PRODUCT('Registre déchets'!G33,Accueil!$S$20),"")&amp; IF(D33=Accueil!$Q$21,PRODUCT('Registre déchets'!G33,Accueil!$S$21),"")&amp; IF(D33=Accueil!$Q$22,PRODUCT('Registre déchets'!G33,Accueil!$S$22),"")&amp; IF(D33=Accueil!$Q$23,PRODUCT('Registre déchets'!G33,Accueil!$S$23),"")&amp; IF(D33=Accueil!$Q$24,PRODUCT('Registre déchets'!G33,Accueil!$S$24),"")&amp; IF(D33=Accueil!$Q$25,PRODUCT('Registre déchets'!G33,Accueil!$S$25),"")&amp; IF(D33=Accueil!$Q$26,PRODUCT('Registre déchets'!G33,Accueil!$S$26),"") &amp; IF(D33=Accueil!$U$7,PRODUCT('Registre déchets'!G33,Accueil!$W$7),"") &amp; IF(D33=Accueil!$U$8,PRODUCT('Registre déchets'!G33,Accueil!$W$8),"") &amp; IF(D33=Accueil!$U$9,PRODUCT('Registre déchets'!G33,Accueil!$W$9),"")&amp; IF(D33=Accueil!$U$10,PRODUCT('Registre déchets'!G33,Accueil!$W$10),"")&amp; IF(D33=Accueil!$U$11,PRODUCT('Registre déchets'!G33,Accueil!$W$11),"")&amp; IF(D33=Accueil!$U$12,PRODUCT('Registre déchets'!G33,Accueil!$W$12),"")&amp; IF(D33=Accueil!$U$13,PRODUCT('Registre déchets'!G33,Accueil!$W$13),"")&amp; IF(D33=Accueil!$U$14,PRODUCT('Registre déchets'!G33,Accueil!$W$14),"")&amp; IF(D33=Accueil!$U$15,PRODUCT('Registre déchets'!G33,Accueil!$W$15),"")&amp; IF(D33=Accueil!$U$16,PRODUCT('Registre déchets'!G33,Accueil!$W$16),"")&amp; IF(D33=Accueil!$U$17,PRODUCT('Registre déchets'!G33,Accueil!$W$17),"")&amp; IF(D33=Accueil!$U$18,PRODUCT('Registre déchets'!G33,Accueil!$W$18),"")&amp; IF(D33=Accueil!$U$19,PRODUCT('Registre déchets'!G33,Accueil!$W$19),"")&amp; IF(D33=Accueil!$U$20,PRODUCT('Registre déchets'!G33,Accueil!$W$20),"")&amp; IF(D33=Accueil!$U$21,PRODUCT('Registre déchets'!G33,Accueil!$W$21),"") &amp; IF(D33=Accueil!$U$22,PRODUCT('Registre déchets'!G33,Accueil!$W$22),"")&amp; IF(D33=Accueil!$U$23,PRODUCT('Registre déchets'!G33,Accueil!$W$23),"")&amp; IF(D33=Accueil!$U$24,PRODUCT('Registre déchets'!G33,Accueil!$W$24),"")&amp; IF(D33=Accueil!$U$25,PRODUCT('Registre déchets'!G33,Accueil!$W$25),"")&amp; IF(D33=Accueil!$U$26,PRODUCT('Registre déchets'!G33,Accueil!$W$26),"")&amp; IF(D33=Accueil!$U$27,PRODUCT('Registre déchets'!G33,Accueil!$W$27),"")&amp; IF(D33=Accueil!$Y$7,PRODUCT('Registre déchets'!G33,Accueil!$AA$7),"") &amp; IF(D33=Accueil!$Y$8,PRODUCT('Registre déchets'!G33,Accueil!$AA$8),"") &amp; IF(D33=Accueil!$Y$9,PRODUCT('Registre déchets'!G33,Accueil!$AA$9),"")&amp; IF(D33=Accueil!$Y$10,PRODUCT('Registre déchets'!G33,Accueil!$AA$10),"")&amp; IF(D33=Accueil!$Y$11,PRODUCT('Registre déchets'!G33,Accueil!$AA$11),"")&amp; IF(D33=Accueil!$Y$12,PRODUCT('Registre déchets'!G33,Accueil!$AA$12),"")&amp; IF(D33=Accueil!$Y$13,PRODUCT('Registre déchets'!G33,Accueil!$AA$13),"")&amp; IF(D33=Accueil!$Y$14,PRODUCT('Registre déchets'!G33,Accueil!$AA$14),"")&amp; IF(D33=Accueil!$Y$15,PRODUCT('Registre déchets'!G33,Accueil!$AA$15),"")&amp; IF(D33=Accueil!$Y$16,PRODUCT('Registre déchets'!G33,Accueil!$AA$16),"")&amp; IF(D33=Accueil!$Y$17,PRODUCT('Registre déchets'!G33,Accueil!$AA$17),"")&amp; IF(D33=Accueil!$Y$18,PRODUCT('Registre déchets'!G33,Accueil!$AA$18),"")&amp; IF(D33=Accueil!$Y$19,PRODUCT('Registre déchets'!G33,Accueil!$AA$19),"")&amp; IF(D33=Accueil!$Y$20,PRODUCT('Registre déchets'!G33,Accueil!$AA$20),"")&amp; IF(D33=Accueil!$Y$21,PRODUCT('Registre déchets'!G33,Accueil!$AA$21),"")&amp; IF(D33=Accueil!$Y$22,PRODUCT('Registre déchets'!G33,Accueil!$AA$22),"")&amp; IF(D33=Accueil!$Y$23,PRODUCT('Registre déchets'!G33,Accueil!$AA$23),"")&amp; IF(D33=Accueil!$Y$24,PRODUCT('Registre déchets'!G33,Accueil!$AA$24),"")&amp; IF(D33=Accueil!$Y$25,PRODUCT('Registre déchets'!G33,Accueil!$AA$25),"")&amp; IF(D33=Accueil!$Y$26,PRODUCT('Registre déchets'!G33,Accueil!$AA$26),"")&amp; IF(D33=Accueil!$Y$27,PRODUCT('Registre déchets'!G33,Accueil!$AA$27),""))</f>
        <v/>
      </c>
      <c r="AQ33" s="79">
        <f t="shared" si="8"/>
        <v>0</v>
      </c>
      <c r="AR33"/>
      <c r="AS33"/>
      <c r="AT33"/>
      <c r="AU33"/>
      <c r="AV33"/>
      <c r="AW33"/>
      <c r="AX33"/>
      <c r="AY33"/>
      <c r="AZ33"/>
      <c r="BA33"/>
      <c r="BB33"/>
      <c r="BC33"/>
      <c r="BD33"/>
      <c r="BE33"/>
      <c r="BF33"/>
      <c r="BG33"/>
    </row>
    <row r="34" spans="1:59" s="5" customFormat="1" ht="50.1" customHeight="1" x14ac:dyDescent="0.3">
      <c r="A34" s="55"/>
      <c r="B34" s="222" t="str">
        <f t="shared" si="2"/>
        <v/>
      </c>
      <c r="C34" s="221"/>
      <c r="D34" s="220"/>
      <c r="E34" s="80" t="str">
        <f t="shared" si="10"/>
        <v/>
      </c>
      <c r="F34" s="81"/>
      <c r="G34" s="82"/>
      <c r="H34" s="241">
        <f t="shared" si="9"/>
        <v>0</v>
      </c>
      <c r="I34" s="206"/>
      <c r="J34" s="206"/>
      <c r="K34" s="86"/>
      <c r="L34" s="86"/>
      <c r="M34" s="86"/>
      <c r="N34" s="82"/>
      <c r="O34" s="81"/>
      <c r="P34" s="82"/>
      <c r="Q34" s="207">
        <v>0</v>
      </c>
      <c r="R34" s="83">
        <f t="shared" si="4"/>
        <v>0</v>
      </c>
      <c r="S34" s="83">
        <f t="shared" si="5"/>
        <v>0</v>
      </c>
      <c r="T34" s="209"/>
      <c r="U34" s="212"/>
      <c r="V34" s="212"/>
      <c r="W34" s="217" t="str">
        <f t="shared" si="6"/>
        <v/>
      </c>
      <c r="X34" s="210"/>
      <c r="Y34" s="224"/>
      <c r="Z34" s="213"/>
      <c r="AA34" s="213"/>
      <c r="AB34" s="35" t="str">
        <f t="shared" si="1"/>
        <v/>
      </c>
      <c r="AC34" s="35"/>
      <c r="AD34" s="172" t="str">
        <f>IF(Accueil!U8=0,"",Accueil!U8)</f>
        <v>DIB en mélange</v>
      </c>
      <c r="AE34" s="68" t="str">
        <f>IF(Accueil!V8=0,"",Accueil!V8)</f>
        <v>17 09 04</v>
      </c>
      <c r="AF34" s="36"/>
      <c r="AG34" s="36" t="s">
        <v>1320</v>
      </c>
      <c r="AH34" s="39"/>
      <c r="AI34" s="39"/>
      <c r="AJ34" s="39"/>
      <c r="AK34" s="39"/>
      <c r="AL34" s="39"/>
      <c r="AM34" s="85" t="str">
        <f t="shared" si="11"/>
        <v/>
      </c>
      <c r="AN34" s="39"/>
      <c r="AO34" s="78"/>
      <c r="AP34" s="77" t="str">
        <f>IF(D34="","",IF(D34=Accueil!$Q$7,PRODUCT('Registre déchets'!G34,Accueil!$S$7),"") &amp; IF(D34=Accueil!$Q$8,PRODUCT('Registre déchets'!G34,Accueil!$S$8),"") &amp; IF(D34=Accueil!$Q$9,PRODUCT('Registre déchets'!G34,Accueil!$S$9),"")&amp; IF(D34=Accueil!$Q$10,PRODUCT('Registre déchets'!G34,Accueil!$S$10),"")&amp; IF(D34=Accueil!$Q$11,PRODUCT('Registre déchets'!G34,Accueil!$S$11),"")&amp; IF(D34=Accueil!$Q$12,PRODUCT('Registre déchets'!G34,Accueil!$S$12),"")&amp; IF(D34=Accueil!$Q$13,PRODUCT('Registre déchets'!G34,Accueil!$S$13),"")&amp; IF(D34=Accueil!$Q$14,PRODUCT('Registre déchets'!G34,Accueil!$S$14),"")&amp; IF(D34=Accueil!$Q$15,PRODUCT('Registre déchets'!G34,Accueil!$S$15),"")&amp; IF(D34=Accueil!$Q$16,PRODUCT('Registre déchets'!G34,Accueil!$S$16),"")&amp; IF(D34=Accueil!$Q$17,PRODUCT('Registre déchets'!G34,Accueil!$S$17),"")&amp; IF(D34=Accueil!$Q$18,PRODUCT('Registre déchets'!G34,Accueil!$S$18),"")&amp; IF(D34=Accueil!$Q$19,PRODUCT('Registre déchets'!G34,Accueil!$S$19),"")&amp; IF(D34=Accueil!$Q$20,PRODUCT('Registre déchets'!G34,Accueil!$S$20),"")&amp; IF(D34=Accueil!$Q$21,PRODUCT('Registre déchets'!G34,Accueil!$S$21),"")&amp; IF(D34=Accueil!$Q$22,PRODUCT('Registre déchets'!G34,Accueil!$S$22),"")&amp; IF(D34=Accueil!$Q$23,PRODUCT('Registre déchets'!G34,Accueil!$S$23),"")&amp; IF(D34=Accueil!$Q$24,PRODUCT('Registre déchets'!G34,Accueil!$S$24),"")&amp; IF(D34=Accueil!$Q$25,PRODUCT('Registre déchets'!G34,Accueil!$S$25),"")&amp; IF(D34=Accueil!$Q$26,PRODUCT('Registre déchets'!G34,Accueil!$S$26),"") &amp; IF(D34=Accueil!$U$7,PRODUCT('Registre déchets'!G34,Accueil!$W$7),"") &amp; IF(D34=Accueil!$U$8,PRODUCT('Registre déchets'!G34,Accueil!$W$8),"") &amp; IF(D34=Accueil!$U$9,PRODUCT('Registre déchets'!G34,Accueil!$W$9),"")&amp; IF(D34=Accueil!$U$10,PRODUCT('Registre déchets'!G34,Accueil!$W$10),"")&amp; IF(D34=Accueil!$U$11,PRODUCT('Registre déchets'!G34,Accueil!$W$11),"")&amp; IF(D34=Accueil!$U$12,PRODUCT('Registre déchets'!G34,Accueil!$W$12),"")&amp; IF(D34=Accueil!$U$13,PRODUCT('Registre déchets'!G34,Accueil!$W$13),"")&amp; IF(D34=Accueil!$U$14,PRODUCT('Registre déchets'!G34,Accueil!$W$14),"")&amp; IF(D34=Accueil!$U$15,PRODUCT('Registre déchets'!G34,Accueil!$W$15),"")&amp; IF(D34=Accueil!$U$16,PRODUCT('Registre déchets'!G34,Accueil!$W$16),"")&amp; IF(D34=Accueil!$U$17,PRODUCT('Registre déchets'!G34,Accueil!$W$17),"")&amp; IF(D34=Accueil!$U$18,PRODUCT('Registre déchets'!G34,Accueil!$W$18),"")&amp; IF(D34=Accueil!$U$19,PRODUCT('Registre déchets'!G34,Accueil!$W$19),"")&amp; IF(D34=Accueil!$U$20,PRODUCT('Registre déchets'!G34,Accueil!$W$20),"")&amp; IF(D34=Accueil!$U$21,PRODUCT('Registre déchets'!G34,Accueil!$W$21),"") &amp; IF(D34=Accueil!$U$22,PRODUCT('Registre déchets'!G34,Accueil!$W$22),"")&amp; IF(D34=Accueil!$U$23,PRODUCT('Registre déchets'!G34,Accueil!$W$23),"")&amp; IF(D34=Accueil!$U$24,PRODUCT('Registre déchets'!G34,Accueil!$W$24),"")&amp; IF(D34=Accueil!$U$25,PRODUCT('Registre déchets'!G34,Accueil!$W$25),"")&amp; IF(D34=Accueil!$U$26,PRODUCT('Registre déchets'!G34,Accueil!$W$26),"")&amp; IF(D34=Accueil!$U$27,PRODUCT('Registre déchets'!G34,Accueil!$W$27),"")&amp; IF(D34=Accueil!$Y$7,PRODUCT('Registre déchets'!G34,Accueil!$AA$7),"") &amp; IF(D34=Accueil!$Y$8,PRODUCT('Registre déchets'!G34,Accueil!$AA$8),"") &amp; IF(D34=Accueil!$Y$9,PRODUCT('Registre déchets'!G34,Accueil!$AA$9),"")&amp; IF(D34=Accueil!$Y$10,PRODUCT('Registre déchets'!G34,Accueil!$AA$10),"")&amp; IF(D34=Accueil!$Y$11,PRODUCT('Registre déchets'!G34,Accueil!$AA$11),"")&amp; IF(D34=Accueil!$Y$12,PRODUCT('Registre déchets'!G34,Accueil!$AA$12),"")&amp; IF(D34=Accueil!$Y$13,PRODUCT('Registre déchets'!G34,Accueil!$AA$13),"")&amp; IF(D34=Accueil!$Y$14,PRODUCT('Registre déchets'!G34,Accueil!$AA$14),"")&amp; IF(D34=Accueil!$Y$15,PRODUCT('Registre déchets'!G34,Accueil!$AA$15),"")&amp; IF(D34=Accueil!$Y$16,PRODUCT('Registre déchets'!G34,Accueil!$AA$16),"")&amp; IF(D34=Accueil!$Y$17,PRODUCT('Registre déchets'!G34,Accueil!$AA$17),"")&amp; IF(D34=Accueil!$Y$18,PRODUCT('Registre déchets'!G34,Accueil!$AA$18),"")&amp; IF(D34=Accueil!$Y$19,PRODUCT('Registre déchets'!G34,Accueil!$AA$19),"")&amp; IF(D34=Accueil!$Y$20,PRODUCT('Registre déchets'!G34,Accueil!$AA$20),"")&amp; IF(D34=Accueil!$Y$21,PRODUCT('Registre déchets'!G34,Accueil!$AA$21),"")&amp; IF(D34=Accueil!$Y$22,PRODUCT('Registre déchets'!G34,Accueil!$AA$22),"")&amp; IF(D34=Accueil!$Y$23,PRODUCT('Registre déchets'!G34,Accueil!$AA$23),"")&amp; IF(D34=Accueil!$Y$24,PRODUCT('Registre déchets'!G34,Accueil!$AA$24),"")&amp; IF(D34=Accueil!$Y$25,PRODUCT('Registre déchets'!G34,Accueil!$AA$25),"")&amp; IF(D34=Accueil!$Y$26,PRODUCT('Registre déchets'!G34,Accueil!$AA$26),"")&amp; IF(D34=Accueil!$Y$27,PRODUCT('Registre déchets'!G34,Accueil!$AA$27),""))</f>
        <v/>
      </c>
      <c r="AQ34" s="79">
        <f t="shared" si="8"/>
        <v>0</v>
      </c>
      <c r="AR34"/>
      <c r="AS34"/>
      <c r="AT34"/>
      <c r="AU34"/>
      <c r="AV34"/>
      <c r="AW34"/>
      <c r="AX34"/>
      <c r="AY34"/>
      <c r="AZ34"/>
      <c r="BA34"/>
      <c r="BB34"/>
      <c r="BC34"/>
      <c r="BD34"/>
      <c r="BE34"/>
      <c r="BF34"/>
      <c r="BG34"/>
    </row>
    <row r="35" spans="1:59" s="5" customFormat="1" ht="50.1" customHeight="1" x14ac:dyDescent="0.3">
      <c r="A35" s="356"/>
      <c r="B35" s="222" t="str">
        <f t="shared" si="2"/>
        <v/>
      </c>
      <c r="C35" s="221"/>
      <c r="D35" s="220"/>
      <c r="E35" s="80" t="str">
        <f t="shared" si="10"/>
        <v/>
      </c>
      <c r="F35" s="81"/>
      <c r="G35" s="82"/>
      <c r="H35" s="241">
        <f t="shared" si="9"/>
        <v>0</v>
      </c>
      <c r="I35" s="206"/>
      <c r="J35" s="206"/>
      <c r="K35" s="86"/>
      <c r="L35" s="86"/>
      <c r="M35" s="86"/>
      <c r="N35" s="82"/>
      <c r="O35" s="81"/>
      <c r="P35" s="82"/>
      <c r="Q35" s="207">
        <v>0</v>
      </c>
      <c r="R35" s="83">
        <f t="shared" si="4"/>
        <v>0</v>
      </c>
      <c r="S35" s="83">
        <f t="shared" si="5"/>
        <v>0</v>
      </c>
      <c r="T35" s="209"/>
      <c r="U35" s="212"/>
      <c r="V35" s="212"/>
      <c r="W35" s="217" t="str">
        <f t="shared" si="6"/>
        <v/>
      </c>
      <c r="X35" s="210"/>
      <c r="Y35" s="224"/>
      <c r="Z35" s="213"/>
      <c r="AA35" s="213"/>
      <c r="AB35" s="35" t="str">
        <f t="shared" si="1"/>
        <v/>
      </c>
      <c r="AC35" s="35"/>
      <c r="AD35" s="172" t="str">
        <f>IF(Accueil!U9=0,"",Accueil!U9)</f>
        <v>Gravats Impurs en mélange (GIM)</v>
      </c>
      <c r="AE35" s="68" t="str">
        <f>IF(Accueil!V9=0,"",Accueil!V9)</f>
        <v>17 01 07</v>
      </c>
      <c r="AF35" s="36"/>
      <c r="AG35" s="36" t="s">
        <v>1321</v>
      </c>
      <c r="AH35" s="39"/>
      <c r="AJ35" s="39"/>
      <c r="AK35" s="39"/>
      <c r="AL35" s="39"/>
      <c r="AM35" s="85" t="str">
        <f t="shared" si="11"/>
        <v/>
      </c>
      <c r="AN35" s="39"/>
      <c r="AO35" s="78"/>
      <c r="AP35" s="77" t="str">
        <f>IF(D35="","",IF(D35=Accueil!$Q$7,PRODUCT('Registre déchets'!G35,Accueil!$S$7),"") &amp; IF(D35=Accueil!$Q$8,PRODUCT('Registre déchets'!G35,Accueil!$S$8),"") &amp; IF(D35=Accueil!$Q$9,PRODUCT('Registre déchets'!G35,Accueil!$S$9),"")&amp; IF(D35=Accueil!$Q$10,PRODUCT('Registre déchets'!G35,Accueil!$S$10),"")&amp; IF(D35=Accueil!$Q$11,PRODUCT('Registre déchets'!G35,Accueil!$S$11),"")&amp; IF(D35=Accueil!$Q$12,PRODUCT('Registre déchets'!G35,Accueil!$S$12),"")&amp; IF(D35=Accueil!$Q$13,PRODUCT('Registre déchets'!G35,Accueil!$S$13),"")&amp; IF(D35=Accueil!$Q$14,PRODUCT('Registre déchets'!G35,Accueil!$S$14),"")&amp; IF(D35=Accueil!$Q$15,PRODUCT('Registre déchets'!G35,Accueil!$S$15),"")&amp; IF(D35=Accueil!$Q$16,PRODUCT('Registre déchets'!G35,Accueil!$S$16),"")&amp; IF(D35=Accueil!$Q$17,PRODUCT('Registre déchets'!G35,Accueil!$S$17),"")&amp; IF(D35=Accueil!$Q$18,PRODUCT('Registre déchets'!G35,Accueil!$S$18),"")&amp; IF(D35=Accueil!$Q$19,PRODUCT('Registre déchets'!G35,Accueil!$S$19),"")&amp; IF(D35=Accueil!$Q$20,PRODUCT('Registre déchets'!G35,Accueil!$S$20),"")&amp; IF(D35=Accueil!$Q$21,PRODUCT('Registre déchets'!G35,Accueil!$S$21),"")&amp; IF(D35=Accueil!$Q$22,PRODUCT('Registre déchets'!G35,Accueil!$S$22),"")&amp; IF(D35=Accueil!$Q$23,PRODUCT('Registre déchets'!G35,Accueil!$S$23),"")&amp; IF(D35=Accueil!$Q$24,PRODUCT('Registre déchets'!G35,Accueil!$S$24),"")&amp; IF(D35=Accueil!$Q$25,PRODUCT('Registre déchets'!G35,Accueil!$S$25),"")&amp; IF(D35=Accueil!$Q$26,PRODUCT('Registre déchets'!G35,Accueil!$S$26),"") &amp; IF(D35=Accueil!$U$7,PRODUCT('Registre déchets'!G35,Accueil!$W$7),"") &amp; IF(D35=Accueil!$U$8,PRODUCT('Registre déchets'!G35,Accueil!$W$8),"") &amp; IF(D35=Accueil!$U$9,PRODUCT('Registre déchets'!G35,Accueil!$W$9),"")&amp; IF(D35=Accueil!$U$10,PRODUCT('Registre déchets'!G35,Accueil!$W$10),"")&amp; IF(D35=Accueil!$U$11,PRODUCT('Registre déchets'!G35,Accueil!$W$11),"")&amp; IF(D35=Accueil!$U$12,PRODUCT('Registre déchets'!G35,Accueil!$W$12),"")&amp; IF(D35=Accueil!$U$13,PRODUCT('Registre déchets'!G35,Accueil!$W$13),"")&amp; IF(D35=Accueil!$U$14,PRODUCT('Registre déchets'!G35,Accueil!$W$14),"")&amp; IF(D35=Accueil!$U$15,PRODUCT('Registre déchets'!G35,Accueil!$W$15),"")&amp; IF(D35=Accueil!$U$16,PRODUCT('Registre déchets'!G35,Accueil!$W$16),"")&amp; IF(D35=Accueil!$U$17,PRODUCT('Registre déchets'!G35,Accueil!$W$17),"")&amp; IF(D35=Accueil!$U$18,PRODUCT('Registre déchets'!G35,Accueil!$W$18),"")&amp; IF(D35=Accueil!$U$19,PRODUCT('Registre déchets'!G35,Accueil!$W$19),"")&amp; IF(D35=Accueil!$U$20,PRODUCT('Registre déchets'!G35,Accueil!$W$20),"")&amp; IF(D35=Accueil!$U$21,PRODUCT('Registre déchets'!G35,Accueil!$W$21),"") &amp; IF(D35=Accueil!$U$22,PRODUCT('Registre déchets'!G35,Accueil!$W$22),"")&amp; IF(D35=Accueil!$U$23,PRODUCT('Registre déchets'!G35,Accueil!$W$23),"")&amp; IF(D35=Accueil!$U$24,PRODUCT('Registre déchets'!G35,Accueil!$W$24),"")&amp; IF(D35=Accueil!$U$25,PRODUCT('Registre déchets'!G35,Accueil!$W$25),"")&amp; IF(D35=Accueil!$U$26,PRODUCT('Registre déchets'!G35,Accueil!$W$26),"")&amp; IF(D35=Accueil!$U$27,PRODUCT('Registre déchets'!G35,Accueil!$W$27),"")&amp; IF(D35=Accueil!$Y$7,PRODUCT('Registre déchets'!G35,Accueil!$AA$7),"") &amp; IF(D35=Accueil!$Y$8,PRODUCT('Registre déchets'!G35,Accueil!$AA$8),"") &amp; IF(D35=Accueil!$Y$9,PRODUCT('Registre déchets'!G35,Accueil!$AA$9),"")&amp; IF(D35=Accueil!$Y$10,PRODUCT('Registre déchets'!G35,Accueil!$AA$10),"")&amp; IF(D35=Accueil!$Y$11,PRODUCT('Registre déchets'!G35,Accueil!$AA$11),"")&amp; IF(D35=Accueil!$Y$12,PRODUCT('Registre déchets'!G35,Accueil!$AA$12),"")&amp; IF(D35=Accueil!$Y$13,PRODUCT('Registre déchets'!G35,Accueil!$AA$13),"")&amp; IF(D35=Accueil!$Y$14,PRODUCT('Registre déchets'!G35,Accueil!$AA$14),"")&amp; IF(D35=Accueil!$Y$15,PRODUCT('Registre déchets'!G35,Accueil!$AA$15),"")&amp; IF(D35=Accueil!$Y$16,PRODUCT('Registre déchets'!G35,Accueil!$AA$16),"")&amp; IF(D35=Accueil!$Y$17,PRODUCT('Registre déchets'!G35,Accueil!$AA$17),"")&amp; IF(D35=Accueil!$Y$18,PRODUCT('Registre déchets'!G35,Accueil!$AA$18),"")&amp; IF(D35=Accueil!$Y$19,PRODUCT('Registre déchets'!G35,Accueil!$AA$19),"")&amp; IF(D35=Accueil!$Y$20,PRODUCT('Registre déchets'!G35,Accueil!$AA$20),"")&amp; IF(D35=Accueil!$Y$21,PRODUCT('Registre déchets'!G35,Accueil!$AA$21),"")&amp; IF(D35=Accueil!$Y$22,PRODUCT('Registre déchets'!G35,Accueil!$AA$22),"")&amp; IF(D35=Accueil!$Y$23,PRODUCT('Registre déchets'!G35,Accueil!$AA$23),"")&amp; IF(D35=Accueil!$Y$24,PRODUCT('Registre déchets'!G35,Accueil!$AA$24),"")&amp; IF(D35=Accueil!$Y$25,PRODUCT('Registre déchets'!G35,Accueil!$AA$25),"")&amp; IF(D35=Accueil!$Y$26,PRODUCT('Registre déchets'!G35,Accueil!$AA$26),"")&amp; IF(D35=Accueil!$Y$27,PRODUCT('Registre déchets'!G35,Accueil!$AA$27),""))</f>
        <v/>
      </c>
      <c r="AQ35" s="79">
        <f t="shared" si="8"/>
        <v>0</v>
      </c>
      <c r="AR35"/>
      <c r="AS35"/>
      <c r="AT35"/>
      <c r="AU35"/>
      <c r="AV35"/>
      <c r="AW35"/>
      <c r="AX35"/>
      <c r="AY35"/>
      <c r="AZ35"/>
      <c r="BA35"/>
      <c r="BB35"/>
      <c r="BC35"/>
      <c r="BD35"/>
      <c r="BE35"/>
      <c r="BF35"/>
      <c r="BG35"/>
    </row>
    <row r="36" spans="1:59" s="5" customFormat="1" ht="50.1" customHeight="1" x14ac:dyDescent="0.3">
      <c r="A36" s="356"/>
      <c r="B36" s="222" t="str">
        <f t="shared" si="2"/>
        <v/>
      </c>
      <c r="C36" s="221"/>
      <c r="D36" s="220"/>
      <c r="E36" s="80" t="str">
        <f t="shared" si="10"/>
        <v/>
      </c>
      <c r="F36" s="81"/>
      <c r="G36" s="82"/>
      <c r="H36" s="241">
        <f t="shared" si="9"/>
        <v>0</v>
      </c>
      <c r="I36" s="206"/>
      <c r="J36" s="206"/>
      <c r="K36" s="86"/>
      <c r="L36" s="86"/>
      <c r="M36" s="86"/>
      <c r="N36" s="82"/>
      <c r="O36" s="81"/>
      <c r="P36" s="82"/>
      <c r="Q36" s="207">
        <v>0</v>
      </c>
      <c r="R36" s="83">
        <f t="shared" si="4"/>
        <v>0</v>
      </c>
      <c r="S36" s="83">
        <f t="shared" si="5"/>
        <v>0</v>
      </c>
      <c r="T36" s="209"/>
      <c r="U36" s="212"/>
      <c r="V36" s="212"/>
      <c r="W36" s="217" t="str">
        <f t="shared" si="6"/>
        <v/>
      </c>
      <c r="X36" s="210"/>
      <c r="Y36" s="224"/>
      <c r="Z36" s="213"/>
      <c r="AA36" s="213"/>
      <c r="AB36" s="35" t="str">
        <f t="shared" si="1"/>
        <v/>
      </c>
      <c r="AC36" s="35"/>
      <c r="AD36" s="172" t="str">
        <f>IF(Accueil!U10=0,"",Accueil!U10)</f>
        <v>Bois</v>
      </c>
      <c r="AE36" s="68" t="str">
        <f>IF(Accueil!V10=0,"",Accueil!V10)</f>
        <v>17 02 01</v>
      </c>
      <c r="AF36" s="36"/>
      <c r="AG36" s="36" t="s">
        <v>1322</v>
      </c>
      <c r="AH36" s="39"/>
      <c r="AI36" s="39"/>
      <c r="AJ36" s="39"/>
      <c r="AK36" s="39"/>
      <c r="AL36" s="39"/>
      <c r="AM36" s="85" t="str">
        <f t="shared" si="11"/>
        <v/>
      </c>
      <c r="AN36" s="39"/>
      <c r="AO36" s="78"/>
      <c r="AP36" s="77" t="str">
        <f>IF(D36="","",IF(D36=Accueil!$Q$7,PRODUCT('Registre déchets'!G36,Accueil!$S$7),"") &amp; IF(D36=Accueil!$Q$8,PRODUCT('Registre déchets'!G36,Accueil!$S$8),"") &amp; IF(D36=Accueil!$Q$9,PRODUCT('Registre déchets'!G36,Accueil!$S$9),"")&amp; IF(D36=Accueil!$Q$10,PRODUCT('Registre déchets'!G36,Accueil!$S$10),"")&amp; IF(D36=Accueil!$Q$11,PRODUCT('Registre déchets'!G36,Accueil!$S$11),"")&amp; IF(D36=Accueil!$Q$12,PRODUCT('Registre déchets'!G36,Accueil!$S$12),"")&amp; IF(D36=Accueil!$Q$13,PRODUCT('Registre déchets'!G36,Accueil!$S$13),"")&amp; IF(D36=Accueil!$Q$14,PRODUCT('Registre déchets'!G36,Accueil!$S$14),"")&amp; IF(D36=Accueil!$Q$15,PRODUCT('Registre déchets'!G36,Accueil!$S$15),"")&amp; IF(D36=Accueil!$Q$16,PRODUCT('Registre déchets'!G36,Accueil!$S$16),"")&amp; IF(D36=Accueil!$Q$17,PRODUCT('Registre déchets'!G36,Accueil!$S$17),"")&amp; IF(D36=Accueil!$Q$18,PRODUCT('Registre déchets'!G36,Accueil!$S$18),"")&amp; IF(D36=Accueil!$Q$19,PRODUCT('Registre déchets'!G36,Accueil!$S$19),"")&amp; IF(D36=Accueil!$Q$20,PRODUCT('Registre déchets'!G36,Accueil!$S$20),"")&amp; IF(D36=Accueil!$Q$21,PRODUCT('Registre déchets'!G36,Accueil!$S$21),"")&amp; IF(D36=Accueil!$Q$22,PRODUCT('Registre déchets'!G36,Accueil!$S$22),"")&amp; IF(D36=Accueil!$Q$23,PRODUCT('Registre déchets'!G36,Accueil!$S$23),"")&amp; IF(D36=Accueil!$Q$24,PRODUCT('Registre déchets'!G36,Accueil!$S$24),"")&amp; IF(D36=Accueil!$Q$25,PRODUCT('Registre déchets'!G36,Accueil!$S$25),"")&amp; IF(D36=Accueil!$Q$26,PRODUCT('Registre déchets'!G36,Accueil!$S$26),"") &amp; IF(D36=Accueil!$U$7,PRODUCT('Registre déchets'!G36,Accueil!$W$7),"") &amp; IF(D36=Accueil!$U$8,PRODUCT('Registre déchets'!G36,Accueil!$W$8),"") &amp; IF(D36=Accueil!$U$9,PRODUCT('Registre déchets'!G36,Accueil!$W$9),"")&amp; IF(D36=Accueil!$U$10,PRODUCT('Registre déchets'!G36,Accueil!$W$10),"")&amp; IF(D36=Accueil!$U$11,PRODUCT('Registre déchets'!G36,Accueil!$W$11),"")&amp; IF(D36=Accueil!$U$12,PRODUCT('Registre déchets'!G36,Accueil!$W$12),"")&amp; IF(D36=Accueil!$U$13,PRODUCT('Registre déchets'!G36,Accueil!$W$13),"")&amp; IF(D36=Accueil!$U$14,PRODUCT('Registre déchets'!G36,Accueil!$W$14),"")&amp; IF(D36=Accueil!$U$15,PRODUCT('Registre déchets'!G36,Accueil!$W$15),"")&amp; IF(D36=Accueil!$U$16,PRODUCT('Registre déchets'!G36,Accueil!$W$16),"")&amp; IF(D36=Accueil!$U$17,PRODUCT('Registre déchets'!G36,Accueil!$W$17),"")&amp; IF(D36=Accueil!$U$18,PRODUCT('Registre déchets'!G36,Accueil!$W$18),"")&amp; IF(D36=Accueil!$U$19,PRODUCT('Registre déchets'!G36,Accueil!$W$19),"")&amp; IF(D36=Accueil!$U$20,PRODUCT('Registre déchets'!G36,Accueil!$W$20),"")&amp; IF(D36=Accueil!$U$21,PRODUCT('Registre déchets'!G36,Accueil!$W$21),"") &amp; IF(D36=Accueil!$U$22,PRODUCT('Registre déchets'!G36,Accueil!$W$22),"")&amp; IF(D36=Accueil!$U$23,PRODUCT('Registre déchets'!G36,Accueil!$W$23),"")&amp; IF(D36=Accueil!$U$24,PRODUCT('Registre déchets'!G36,Accueil!$W$24),"")&amp; IF(D36=Accueil!$U$25,PRODUCT('Registre déchets'!G36,Accueil!$W$25),"")&amp; IF(D36=Accueil!$U$26,PRODUCT('Registre déchets'!G36,Accueil!$W$26),"")&amp; IF(D36=Accueil!$U$27,PRODUCT('Registre déchets'!G36,Accueil!$W$27),"")&amp; IF(D36=Accueil!$Y$7,PRODUCT('Registre déchets'!G36,Accueil!$AA$7),"") &amp; IF(D36=Accueil!$Y$8,PRODUCT('Registre déchets'!G36,Accueil!$AA$8),"") &amp; IF(D36=Accueil!$Y$9,PRODUCT('Registre déchets'!G36,Accueil!$AA$9),"")&amp; IF(D36=Accueil!$Y$10,PRODUCT('Registre déchets'!G36,Accueil!$AA$10),"")&amp; IF(D36=Accueil!$Y$11,PRODUCT('Registre déchets'!G36,Accueil!$AA$11),"")&amp; IF(D36=Accueil!$Y$12,PRODUCT('Registre déchets'!G36,Accueil!$AA$12),"")&amp; IF(D36=Accueil!$Y$13,PRODUCT('Registre déchets'!G36,Accueil!$AA$13),"")&amp; IF(D36=Accueil!$Y$14,PRODUCT('Registre déchets'!G36,Accueil!$AA$14),"")&amp; IF(D36=Accueil!$Y$15,PRODUCT('Registre déchets'!G36,Accueil!$AA$15),"")&amp; IF(D36=Accueil!$Y$16,PRODUCT('Registre déchets'!G36,Accueil!$AA$16),"")&amp; IF(D36=Accueil!$Y$17,PRODUCT('Registre déchets'!G36,Accueil!$AA$17),"")&amp; IF(D36=Accueil!$Y$18,PRODUCT('Registre déchets'!G36,Accueil!$AA$18),"")&amp; IF(D36=Accueil!$Y$19,PRODUCT('Registre déchets'!G36,Accueil!$AA$19),"")&amp; IF(D36=Accueil!$Y$20,PRODUCT('Registre déchets'!G36,Accueil!$AA$20),"")&amp; IF(D36=Accueil!$Y$21,PRODUCT('Registre déchets'!G36,Accueil!$AA$21),"")&amp; IF(D36=Accueil!$Y$22,PRODUCT('Registre déchets'!G36,Accueil!$AA$22),"")&amp; IF(D36=Accueil!$Y$23,PRODUCT('Registre déchets'!G36,Accueil!$AA$23),"")&amp; IF(D36=Accueil!$Y$24,PRODUCT('Registre déchets'!G36,Accueil!$AA$24),"")&amp; IF(D36=Accueil!$Y$25,PRODUCT('Registre déchets'!G36,Accueil!$AA$25),"")&amp; IF(D36=Accueil!$Y$26,PRODUCT('Registre déchets'!G36,Accueil!$AA$26),"")&amp; IF(D36=Accueil!$Y$27,PRODUCT('Registre déchets'!G36,Accueil!$AA$27),""))</f>
        <v/>
      </c>
      <c r="AQ36" s="79">
        <f t="shared" si="8"/>
        <v>0</v>
      </c>
      <c r="AR36"/>
      <c r="AS36"/>
      <c r="AT36"/>
      <c r="AU36"/>
      <c r="AV36"/>
      <c r="AW36"/>
      <c r="AX36"/>
      <c r="AY36"/>
      <c r="AZ36"/>
      <c r="BA36"/>
      <c r="BB36"/>
      <c r="BC36"/>
      <c r="BD36"/>
      <c r="BE36"/>
      <c r="BF36"/>
      <c r="BG36"/>
    </row>
    <row r="37" spans="1:59" s="5" customFormat="1" ht="50.1" customHeight="1" x14ac:dyDescent="0.3">
      <c r="A37" s="356"/>
      <c r="B37" s="222" t="str">
        <f t="shared" si="2"/>
        <v/>
      </c>
      <c r="C37" s="221"/>
      <c r="D37" s="220"/>
      <c r="E37" s="80" t="str">
        <f t="shared" si="10"/>
        <v/>
      </c>
      <c r="F37" s="81"/>
      <c r="G37" s="82"/>
      <c r="H37" s="241">
        <f t="shared" si="9"/>
        <v>0</v>
      </c>
      <c r="I37" s="206"/>
      <c r="J37" s="206"/>
      <c r="K37" s="86"/>
      <c r="L37" s="86"/>
      <c r="M37" s="86"/>
      <c r="N37" s="82"/>
      <c r="O37" s="81"/>
      <c r="P37" s="82"/>
      <c r="Q37" s="207">
        <v>0</v>
      </c>
      <c r="R37" s="83">
        <f t="shared" si="4"/>
        <v>0</v>
      </c>
      <c r="S37" s="83">
        <f t="shared" si="5"/>
        <v>0</v>
      </c>
      <c r="T37" s="209"/>
      <c r="U37" s="212"/>
      <c r="V37" s="212"/>
      <c r="W37" s="217" t="str">
        <f t="shared" si="6"/>
        <v/>
      </c>
      <c r="X37" s="210"/>
      <c r="Y37" s="224"/>
      <c r="Z37" s="213"/>
      <c r="AA37" s="213"/>
      <c r="AB37" s="35" t="str">
        <f t="shared" si="1"/>
        <v/>
      </c>
      <c r="AC37" s="35"/>
      <c r="AD37" s="172" t="str">
        <f>IF(Accueil!U11=0,"",Accueil!U11)</f>
        <v>Ferraille</v>
      </c>
      <c r="AE37" s="68" t="str">
        <f>IF(Accueil!V11=0,"",Accueil!V11)</f>
        <v>17 04</v>
      </c>
      <c r="AF37" s="36"/>
      <c r="AG37" s="36" t="s">
        <v>1323</v>
      </c>
      <c r="AH37" s="39"/>
      <c r="AI37" s="39"/>
      <c r="AJ37" s="39"/>
      <c r="AK37" s="39"/>
      <c r="AL37" s="39"/>
      <c r="AM37" s="85" t="str">
        <f t="shared" si="11"/>
        <v/>
      </c>
      <c r="AN37" s="39"/>
      <c r="AO37" s="78"/>
      <c r="AP37" s="77" t="str">
        <f>IF(D37="","",IF(D37=Accueil!$Q$7,PRODUCT('Registre déchets'!G37,Accueil!$S$7),"") &amp; IF(D37=Accueil!$Q$8,PRODUCT('Registre déchets'!G37,Accueil!$S$8),"") &amp; IF(D37=Accueil!$Q$9,PRODUCT('Registre déchets'!G37,Accueil!$S$9),"")&amp; IF(D37=Accueil!$Q$10,PRODUCT('Registre déchets'!G37,Accueil!$S$10),"")&amp; IF(D37=Accueil!$Q$11,PRODUCT('Registre déchets'!G37,Accueil!$S$11),"")&amp; IF(D37=Accueil!$Q$12,PRODUCT('Registre déchets'!G37,Accueil!$S$12),"")&amp; IF(D37=Accueil!$Q$13,PRODUCT('Registre déchets'!G37,Accueil!$S$13),"")&amp; IF(D37=Accueil!$Q$14,PRODUCT('Registre déchets'!G37,Accueil!$S$14),"")&amp; IF(D37=Accueil!$Q$15,PRODUCT('Registre déchets'!G37,Accueil!$S$15),"")&amp; IF(D37=Accueil!$Q$16,PRODUCT('Registre déchets'!G37,Accueil!$S$16),"")&amp; IF(D37=Accueil!$Q$17,PRODUCT('Registre déchets'!G37,Accueil!$S$17),"")&amp; IF(D37=Accueil!$Q$18,PRODUCT('Registre déchets'!G37,Accueil!$S$18),"")&amp; IF(D37=Accueil!$Q$19,PRODUCT('Registre déchets'!G37,Accueil!$S$19),"")&amp; IF(D37=Accueil!$Q$20,PRODUCT('Registre déchets'!G37,Accueil!$S$20),"")&amp; IF(D37=Accueil!$Q$21,PRODUCT('Registre déchets'!G37,Accueil!$S$21),"")&amp; IF(D37=Accueil!$Q$22,PRODUCT('Registre déchets'!G37,Accueil!$S$22),"")&amp; IF(D37=Accueil!$Q$23,PRODUCT('Registre déchets'!G37,Accueil!$S$23),"")&amp; IF(D37=Accueil!$Q$24,PRODUCT('Registre déchets'!G37,Accueil!$S$24),"")&amp; IF(D37=Accueil!$Q$25,PRODUCT('Registre déchets'!G37,Accueil!$S$25),"")&amp; IF(D37=Accueil!$Q$26,PRODUCT('Registre déchets'!G37,Accueil!$S$26),"") &amp; IF(D37=Accueil!$U$7,PRODUCT('Registre déchets'!G37,Accueil!$W$7),"") &amp; IF(D37=Accueil!$U$8,PRODUCT('Registre déchets'!G37,Accueil!$W$8),"") &amp; IF(D37=Accueil!$U$9,PRODUCT('Registre déchets'!G37,Accueil!$W$9),"")&amp; IF(D37=Accueil!$U$10,PRODUCT('Registre déchets'!G37,Accueil!$W$10),"")&amp; IF(D37=Accueil!$U$11,PRODUCT('Registre déchets'!G37,Accueil!$W$11),"")&amp; IF(D37=Accueil!$U$12,PRODUCT('Registre déchets'!G37,Accueil!$W$12),"")&amp; IF(D37=Accueil!$U$13,PRODUCT('Registre déchets'!G37,Accueil!$W$13),"")&amp; IF(D37=Accueil!$U$14,PRODUCT('Registre déchets'!G37,Accueil!$W$14),"")&amp; IF(D37=Accueil!$U$15,PRODUCT('Registre déchets'!G37,Accueil!$W$15),"")&amp; IF(D37=Accueil!$U$16,PRODUCT('Registre déchets'!G37,Accueil!$W$16),"")&amp; IF(D37=Accueil!$U$17,PRODUCT('Registre déchets'!G37,Accueil!$W$17),"")&amp; IF(D37=Accueil!$U$18,PRODUCT('Registre déchets'!G37,Accueil!$W$18),"")&amp; IF(D37=Accueil!$U$19,PRODUCT('Registre déchets'!G37,Accueil!$W$19),"")&amp; IF(D37=Accueil!$U$20,PRODUCT('Registre déchets'!G37,Accueil!$W$20),"")&amp; IF(D37=Accueil!$U$21,PRODUCT('Registre déchets'!G37,Accueil!$W$21),"") &amp; IF(D37=Accueil!$U$22,PRODUCT('Registre déchets'!G37,Accueil!$W$22),"")&amp; IF(D37=Accueil!$U$23,PRODUCT('Registre déchets'!G37,Accueil!$W$23),"")&amp; IF(D37=Accueil!$U$24,PRODUCT('Registre déchets'!G37,Accueil!$W$24),"")&amp; IF(D37=Accueil!$U$25,PRODUCT('Registre déchets'!G37,Accueil!$W$25),"")&amp; IF(D37=Accueil!$U$26,PRODUCT('Registre déchets'!G37,Accueil!$W$26),"")&amp; IF(D37=Accueil!$U$27,PRODUCT('Registre déchets'!G37,Accueil!$W$27),"")&amp; IF(D37=Accueil!$Y$7,PRODUCT('Registre déchets'!G37,Accueil!$AA$7),"") &amp; IF(D37=Accueil!$Y$8,PRODUCT('Registre déchets'!G37,Accueil!$AA$8),"") &amp; IF(D37=Accueil!$Y$9,PRODUCT('Registre déchets'!G37,Accueil!$AA$9),"")&amp; IF(D37=Accueil!$Y$10,PRODUCT('Registre déchets'!G37,Accueil!$AA$10),"")&amp; IF(D37=Accueil!$Y$11,PRODUCT('Registre déchets'!G37,Accueil!$AA$11),"")&amp; IF(D37=Accueil!$Y$12,PRODUCT('Registre déchets'!G37,Accueil!$AA$12),"")&amp; IF(D37=Accueil!$Y$13,PRODUCT('Registre déchets'!G37,Accueil!$AA$13),"")&amp; IF(D37=Accueil!$Y$14,PRODUCT('Registre déchets'!G37,Accueil!$AA$14),"")&amp; IF(D37=Accueil!$Y$15,PRODUCT('Registre déchets'!G37,Accueil!$AA$15),"")&amp; IF(D37=Accueil!$Y$16,PRODUCT('Registre déchets'!G37,Accueil!$AA$16),"")&amp; IF(D37=Accueil!$Y$17,PRODUCT('Registre déchets'!G37,Accueil!$AA$17),"")&amp; IF(D37=Accueil!$Y$18,PRODUCT('Registre déchets'!G37,Accueil!$AA$18),"")&amp; IF(D37=Accueil!$Y$19,PRODUCT('Registre déchets'!G37,Accueil!$AA$19),"")&amp; IF(D37=Accueil!$Y$20,PRODUCT('Registre déchets'!G37,Accueil!$AA$20),"")&amp; IF(D37=Accueil!$Y$21,PRODUCT('Registre déchets'!G37,Accueil!$AA$21),"")&amp; IF(D37=Accueil!$Y$22,PRODUCT('Registre déchets'!G37,Accueil!$AA$22),"")&amp; IF(D37=Accueil!$Y$23,PRODUCT('Registre déchets'!G37,Accueil!$AA$23),"")&amp; IF(D37=Accueil!$Y$24,PRODUCT('Registre déchets'!G37,Accueil!$AA$24),"")&amp; IF(D37=Accueil!$Y$25,PRODUCT('Registre déchets'!G37,Accueil!$AA$25),"")&amp; IF(D37=Accueil!$Y$26,PRODUCT('Registre déchets'!G37,Accueil!$AA$26),"")&amp; IF(D37=Accueil!$Y$27,PRODUCT('Registre déchets'!G37,Accueil!$AA$27),""))</f>
        <v/>
      </c>
      <c r="AQ37" s="79">
        <f t="shared" si="8"/>
        <v>0</v>
      </c>
      <c r="AR37"/>
      <c r="AS37"/>
      <c r="AT37"/>
      <c r="AU37"/>
      <c r="AV37"/>
      <c r="AW37"/>
      <c r="AX37"/>
      <c r="AY37"/>
      <c r="AZ37"/>
      <c r="BA37"/>
      <c r="BB37"/>
      <c r="BC37"/>
      <c r="BD37"/>
      <c r="BE37"/>
      <c r="BF37"/>
      <c r="BG37"/>
    </row>
    <row r="38" spans="1:59" s="5" customFormat="1" ht="50.1" customHeight="1" x14ac:dyDescent="0.3">
      <c r="A38" s="356"/>
      <c r="B38" s="222" t="str">
        <f t="shared" si="2"/>
        <v/>
      </c>
      <c r="C38" s="221"/>
      <c r="D38" s="220"/>
      <c r="E38" s="80" t="str">
        <f t="shared" si="10"/>
        <v/>
      </c>
      <c r="F38" s="81"/>
      <c r="G38" s="82"/>
      <c r="H38" s="241">
        <f t="shared" si="9"/>
        <v>0</v>
      </c>
      <c r="I38" s="206"/>
      <c r="J38" s="206"/>
      <c r="K38" s="86"/>
      <c r="L38" s="86"/>
      <c r="M38" s="86"/>
      <c r="N38" s="82"/>
      <c r="O38" s="81"/>
      <c r="P38" s="82"/>
      <c r="Q38" s="207">
        <v>0</v>
      </c>
      <c r="R38" s="83">
        <f t="shared" si="4"/>
        <v>0</v>
      </c>
      <c r="S38" s="83">
        <f t="shared" si="5"/>
        <v>0</v>
      </c>
      <c r="T38" s="209"/>
      <c r="U38" s="212"/>
      <c r="V38" s="212"/>
      <c r="W38" s="217" t="str">
        <f t="shared" si="6"/>
        <v/>
      </c>
      <c r="X38" s="210"/>
      <c r="Y38" s="224"/>
      <c r="Z38" s="213"/>
      <c r="AA38" s="213"/>
      <c r="AB38" s="35" t="str">
        <f t="shared" si="1"/>
        <v/>
      </c>
      <c r="AC38" s="35"/>
      <c r="AD38" s="172" t="str">
        <f>IF(Accueil!U12=0,"",Accueil!U12)</f>
        <v>Plâtre</v>
      </c>
      <c r="AE38" s="68" t="str">
        <f>IF(Accueil!V12=0,"",Accueil!V12)</f>
        <v>17 08</v>
      </c>
      <c r="AF38" s="39"/>
      <c r="AG38" s="36" t="s">
        <v>1324</v>
      </c>
      <c r="AH38" s="39"/>
      <c r="AI38" s="39"/>
      <c r="AJ38" s="39"/>
      <c r="AK38" s="39"/>
      <c r="AL38" s="39"/>
      <c r="AM38" s="85" t="str">
        <f t="shared" si="11"/>
        <v/>
      </c>
      <c r="AN38" s="39"/>
      <c r="AO38" s="78"/>
      <c r="AP38" s="77" t="str">
        <f>IF(D38="","",IF(D38=Accueil!$Q$7,PRODUCT('Registre déchets'!G38,Accueil!$S$7),"") &amp; IF(D38=Accueil!$Q$8,PRODUCT('Registre déchets'!G38,Accueil!$S$8),"") &amp; IF(D38=Accueil!$Q$9,PRODUCT('Registre déchets'!G38,Accueil!$S$9),"")&amp; IF(D38=Accueil!$Q$10,PRODUCT('Registre déchets'!G38,Accueil!$S$10),"")&amp; IF(D38=Accueil!$Q$11,PRODUCT('Registre déchets'!G38,Accueil!$S$11),"")&amp; IF(D38=Accueil!$Q$12,PRODUCT('Registre déchets'!G38,Accueil!$S$12),"")&amp; IF(D38=Accueil!$Q$13,PRODUCT('Registre déchets'!G38,Accueil!$S$13),"")&amp; IF(D38=Accueil!$Q$14,PRODUCT('Registre déchets'!G38,Accueil!$S$14),"")&amp; IF(D38=Accueil!$Q$15,PRODUCT('Registre déchets'!G38,Accueil!$S$15),"")&amp; IF(D38=Accueil!$Q$16,PRODUCT('Registre déchets'!G38,Accueil!$S$16),"")&amp; IF(D38=Accueil!$Q$17,PRODUCT('Registre déchets'!G38,Accueil!$S$17),"")&amp; IF(D38=Accueil!$Q$18,PRODUCT('Registre déchets'!G38,Accueil!$S$18),"")&amp; IF(D38=Accueil!$Q$19,PRODUCT('Registre déchets'!G38,Accueil!$S$19),"")&amp; IF(D38=Accueil!$Q$20,PRODUCT('Registre déchets'!G38,Accueil!$S$20),"")&amp; IF(D38=Accueil!$Q$21,PRODUCT('Registre déchets'!G38,Accueil!$S$21),"")&amp; IF(D38=Accueil!$Q$22,PRODUCT('Registre déchets'!G38,Accueil!$S$22),"")&amp; IF(D38=Accueil!$Q$23,PRODUCT('Registre déchets'!G38,Accueil!$S$23),"")&amp; IF(D38=Accueil!$Q$24,PRODUCT('Registre déchets'!G38,Accueil!$S$24),"")&amp; IF(D38=Accueil!$Q$25,PRODUCT('Registre déchets'!G38,Accueil!$S$25),"")&amp; IF(D38=Accueil!$Q$26,PRODUCT('Registre déchets'!G38,Accueil!$S$26),"") &amp; IF(D38=Accueil!$U$7,PRODUCT('Registre déchets'!G38,Accueil!$W$7),"") &amp; IF(D38=Accueil!$U$8,PRODUCT('Registre déchets'!G38,Accueil!$W$8),"") &amp; IF(D38=Accueil!$U$9,PRODUCT('Registre déchets'!G38,Accueil!$W$9),"")&amp; IF(D38=Accueil!$U$10,PRODUCT('Registre déchets'!G38,Accueil!$W$10),"")&amp; IF(D38=Accueil!$U$11,PRODUCT('Registre déchets'!G38,Accueil!$W$11),"")&amp; IF(D38=Accueil!$U$12,PRODUCT('Registre déchets'!G38,Accueil!$W$12),"")&amp; IF(D38=Accueil!$U$13,PRODUCT('Registre déchets'!G38,Accueil!$W$13),"")&amp; IF(D38=Accueil!$U$14,PRODUCT('Registre déchets'!G38,Accueil!$W$14),"")&amp; IF(D38=Accueil!$U$15,PRODUCT('Registre déchets'!G38,Accueil!$W$15),"")&amp; IF(D38=Accueil!$U$16,PRODUCT('Registre déchets'!G38,Accueil!$W$16),"")&amp; IF(D38=Accueil!$U$17,PRODUCT('Registre déchets'!G38,Accueil!$W$17),"")&amp; IF(D38=Accueil!$U$18,PRODUCT('Registre déchets'!G38,Accueil!$W$18),"")&amp; IF(D38=Accueil!$U$19,PRODUCT('Registre déchets'!G38,Accueil!$W$19),"")&amp; IF(D38=Accueil!$U$20,PRODUCT('Registre déchets'!G38,Accueil!$W$20),"")&amp; IF(D38=Accueil!$U$21,PRODUCT('Registre déchets'!G38,Accueil!$W$21),"") &amp; IF(D38=Accueil!$U$22,PRODUCT('Registre déchets'!G38,Accueil!$W$22),"")&amp; IF(D38=Accueil!$U$23,PRODUCT('Registre déchets'!G38,Accueil!$W$23),"")&amp; IF(D38=Accueil!$U$24,PRODUCT('Registre déchets'!G38,Accueil!$W$24),"")&amp; IF(D38=Accueil!$U$25,PRODUCT('Registre déchets'!G38,Accueil!$W$25),"")&amp; IF(D38=Accueil!$U$26,PRODUCT('Registre déchets'!G38,Accueil!$W$26),"")&amp; IF(D38=Accueil!$U$27,PRODUCT('Registre déchets'!G38,Accueil!$W$27),"")&amp; IF(D38=Accueil!$Y$7,PRODUCT('Registre déchets'!G38,Accueil!$AA$7),"") &amp; IF(D38=Accueil!$Y$8,PRODUCT('Registre déchets'!G38,Accueil!$AA$8),"") &amp; IF(D38=Accueil!$Y$9,PRODUCT('Registre déchets'!G38,Accueil!$AA$9),"")&amp; IF(D38=Accueil!$Y$10,PRODUCT('Registre déchets'!G38,Accueil!$AA$10),"")&amp; IF(D38=Accueil!$Y$11,PRODUCT('Registre déchets'!G38,Accueil!$AA$11),"")&amp; IF(D38=Accueil!$Y$12,PRODUCT('Registre déchets'!G38,Accueil!$AA$12),"")&amp; IF(D38=Accueil!$Y$13,PRODUCT('Registre déchets'!G38,Accueil!$AA$13),"")&amp; IF(D38=Accueil!$Y$14,PRODUCT('Registre déchets'!G38,Accueil!$AA$14),"")&amp; IF(D38=Accueil!$Y$15,PRODUCT('Registre déchets'!G38,Accueil!$AA$15),"")&amp; IF(D38=Accueil!$Y$16,PRODUCT('Registre déchets'!G38,Accueil!$AA$16),"")&amp; IF(D38=Accueil!$Y$17,PRODUCT('Registre déchets'!G38,Accueil!$AA$17),"")&amp; IF(D38=Accueil!$Y$18,PRODUCT('Registre déchets'!G38,Accueil!$AA$18),"")&amp; IF(D38=Accueil!$Y$19,PRODUCT('Registre déchets'!G38,Accueil!$AA$19),"")&amp; IF(D38=Accueil!$Y$20,PRODUCT('Registre déchets'!G38,Accueil!$AA$20),"")&amp; IF(D38=Accueil!$Y$21,PRODUCT('Registre déchets'!G38,Accueil!$AA$21),"")&amp; IF(D38=Accueil!$Y$22,PRODUCT('Registre déchets'!G38,Accueil!$AA$22),"")&amp; IF(D38=Accueil!$Y$23,PRODUCT('Registre déchets'!G38,Accueil!$AA$23),"")&amp; IF(D38=Accueil!$Y$24,PRODUCT('Registre déchets'!G38,Accueil!$AA$24),"")&amp; IF(D38=Accueil!$Y$25,PRODUCT('Registre déchets'!G38,Accueil!$AA$25),"")&amp; IF(D38=Accueil!$Y$26,PRODUCT('Registre déchets'!G38,Accueil!$AA$26),"")&amp; IF(D38=Accueil!$Y$27,PRODUCT('Registre déchets'!G38,Accueil!$AA$27),""))</f>
        <v/>
      </c>
      <c r="AQ38" s="79">
        <f t="shared" si="8"/>
        <v>0</v>
      </c>
      <c r="AR38"/>
      <c r="AS38"/>
      <c r="AT38"/>
      <c r="AU38"/>
      <c r="AV38"/>
      <c r="AW38"/>
      <c r="AX38"/>
      <c r="AY38"/>
      <c r="AZ38"/>
      <c r="BA38"/>
      <c r="BB38"/>
      <c r="BC38"/>
      <c r="BD38"/>
      <c r="BE38"/>
      <c r="BF38"/>
      <c r="BG38"/>
    </row>
    <row r="39" spans="1:59" s="5" customFormat="1" ht="50.1" customHeight="1" x14ac:dyDescent="0.3">
      <c r="A39" s="356"/>
      <c r="B39" s="222" t="str">
        <f t="shared" si="2"/>
        <v/>
      </c>
      <c r="C39" s="221"/>
      <c r="D39" s="220"/>
      <c r="E39" s="80" t="str">
        <f t="shared" si="10"/>
        <v/>
      </c>
      <c r="F39" s="81"/>
      <c r="G39" s="82"/>
      <c r="H39" s="241">
        <f t="shared" si="9"/>
        <v>0</v>
      </c>
      <c r="I39" s="206"/>
      <c r="J39" s="206"/>
      <c r="K39" s="86"/>
      <c r="L39" s="86"/>
      <c r="M39" s="86"/>
      <c r="N39" s="82"/>
      <c r="O39" s="81"/>
      <c r="P39" s="82"/>
      <c r="Q39" s="207">
        <v>0</v>
      </c>
      <c r="R39" s="83">
        <f t="shared" si="4"/>
        <v>0</v>
      </c>
      <c r="S39" s="83">
        <f t="shared" si="5"/>
        <v>0</v>
      </c>
      <c r="T39" s="209"/>
      <c r="U39" s="212"/>
      <c r="V39" s="212"/>
      <c r="W39" s="217" t="str">
        <f t="shared" si="6"/>
        <v/>
      </c>
      <c r="X39" s="210"/>
      <c r="Y39" s="224"/>
      <c r="Z39" s="213"/>
      <c r="AA39" s="213"/>
      <c r="AB39" s="35" t="str">
        <f t="shared" si="1"/>
        <v/>
      </c>
      <c r="AC39" s="35"/>
      <c r="AD39" s="172" t="str">
        <f>IF(Accueil!U13=0,"",Accueil!U13)</f>
        <v>Menuiseries PVC</v>
      </c>
      <c r="AE39" s="68" t="str">
        <f>IF(Accueil!V13=0,"",Accueil!V13)</f>
        <v>17 02 03</v>
      </c>
      <c r="AF39" s="39"/>
      <c r="AG39" s="36" t="s">
        <v>1325</v>
      </c>
      <c r="AH39" s="39"/>
      <c r="AI39" s="39"/>
      <c r="AJ39" s="39"/>
      <c r="AK39" s="39"/>
      <c r="AL39" s="39"/>
      <c r="AM39" s="85" t="str">
        <f t="shared" si="11"/>
        <v/>
      </c>
      <c r="AN39" s="39"/>
      <c r="AO39" s="78"/>
      <c r="AP39" s="77" t="str">
        <f>IF(D39="","",IF(D39=Accueil!$Q$7,PRODUCT('Registre déchets'!G39,Accueil!$S$7),"") &amp; IF(D39=Accueil!$Q$8,PRODUCT('Registre déchets'!G39,Accueil!$S$8),"") &amp; IF(D39=Accueil!$Q$9,PRODUCT('Registre déchets'!G39,Accueil!$S$9),"")&amp; IF(D39=Accueil!$Q$10,PRODUCT('Registre déchets'!G39,Accueil!$S$10),"")&amp; IF(D39=Accueil!$Q$11,PRODUCT('Registre déchets'!G39,Accueil!$S$11),"")&amp; IF(D39=Accueil!$Q$12,PRODUCT('Registre déchets'!G39,Accueil!$S$12),"")&amp; IF(D39=Accueil!$Q$13,PRODUCT('Registre déchets'!G39,Accueil!$S$13),"")&amp; IF(D39=Accueil!$Q$14,PRODUCT('Registre déchets'!G39,Accueil!$S$14),"")&amp; IF(D39=Accueil!$Q$15,PRODUCT('Registre déchets'!G39,Accueil!$S$15),"")&amp; IF(D39=Accueil!$Q$16,PRODUCT('Registre déchets'!G39,Accueil!$S$16),"")&amp; IF(D39=Accueil!$Q$17,PRODUCT('Registre déchets'!G39,Accueil!$S$17),"")&amp; IF(D39=Accueil!$Q$18,PRODUCT('Registre déchets'!G39,Accueil!$S$18),"")&amp; IF(D39=Accueil!$Q$19,PRODUCT('Registre déchets'!G39,Accueil!$S$19),"")&amp; IF(D39=Accueil!$Q$20,PRODUCT('Registre déchets'!G39,Accueil!$S$20),"")&amp; IF(D39=Accueil!$Q$21,PRODUCT('Registre déchets'!G39,Accueil!$S$21),"")&amp; IF(D39=Accueil!$Q$22,PRODUCT('Registre déchets'!G39,Accueil!$S$22),"")&amp; IF(D39=Accueil!$Q$23,PRODUCT('Registre déchets'!G39,Accueil!$S$23),"")&amp; IF(D39=Accueil!$Q$24,PRODUCT('Registre déchets'!G39,Accueil!$S$24),"")&amp; IF(D39=Accueil!$Q$25,PRODUCT('Registre déchets'!G39,Accueil!$S$25),"")&amp; IF(D39=Accueil!$Q$26,PRODUCT('Registre déchets'!G39,Accueil!$S$26),"") &amp; IF(D39=Accueil!$U$7,PRODUCT('Registre déchets'!G39,Accueil!$W$7),"") &amp; IF(D39=Accueil!$U$8,PRODUCT('Registre déchets'!G39,Accueil!$W$8),"") &amp; IF(D39=Accueil!$U$9,PRODUCT('Registre déchets'!G39,Accueil!$W$9),"")&amp; IF(D39=Accueil!$U$10,PRODUCT('Registre déchets'!G39,Accueil!$W$10),"")&amp; IF(D39=Accueil!$U$11,PRODUCT('Registre déchets'!G39,Accueil!$W$11),"")&amp; IF(D39=Accueil!$U$12,PRODUCT('Registre déchets'!G39,Accueil!$W$12),"")&amp; IF(D39=Accueil!$U$13,PRODUCT('Registre déchets'!G39,Accueil!$W$13),"")&amp; IF(D39=Accueil!$U$14,PRODUCT('Registre déchets'!G39,Accueil!$W$14),"")&amp; IF(D39=Accueil!$U$15,PRODUCT('Registre déchets'!G39,Accueil!$W$15),"")&amp; IF(D39=Accueil!$U$16,PRODUCT('Registre déchets'!G39,Accueil!$W$16),"")&amp; IF(D39=Accueil!$U$17,PRODUCT('Registre déchets'!G39,Accueil!$W$17),"")&amp; IF(D39=Accueil!$U$18,PRODUCT('Registre déchets'!G39,Accueil!$W$18),"")&amp; IF(D39=Accueil!$U$19,PRODUCT('Registre déchets'!G39,Accueil!$W$19),"")&amp; IF(D39=Accueil!$U$20,PRODUCT('Registre déchets'!G39,Accueil!$W$20),"")&amp; IF(D39=Accueil!$U$21,PRODUCT('Registre déchets'!G39,Accueil!$W$21),"") &amp; IF(D39=Accueil!$U$22,PRODUCT('Registre déchets'!G39,Accueil!$W$22),"")&amp; IF(D39=Accueil!$U$23,PRODUCT('Registre déchets'!G39,Accueil!$W$23),"")&amp; IF(D39=Accueil!$U$24,PRODUCT('Registre déchets'!G39,Accueil!$W$24),"")&amp; IF(D39=Accueil!$U$25,PRODUCT('Registre déchets'!G39,Accueil!$W$25),"")&amp; IF(D39=Accueil!$U$26,PRODUCT('Registre déchets'!G39,Accueil!$W$26),"")&amp; IF(D39=Accueil!$U$27,PRODUCT('Registre déchets'!G39,Accueil!$W$27),"")&amp; IF(D39=Accueil!$Y$7,PRODUCT('Registre déchets'!G39,Accueil!$AA$7),"") &amp; IF(D39=Accueil!$Y$8,PRODUCT('Registre déchets'!G39,Accueil!$AA$8),"") &amp; IF(D39=Accueil!$Y$9,PRODUCT('Registre déchets'!G39,Accueil!$AA$9),"")&amp; IF(D39=Accueil!$Y$10,PRODUCT('Registre déchets'!G39,Accueil!$AA$10),"")&amp; IF(D39=Accueil!$Y$11,PRODUCT('Registre déchets'!G39,Accueil!$AA$11),"")&amp; IF(D39=Accueil!$Y$12,PRODUCT('Registre déchets'!G39,Accueil!$AA$12),"")&amp; IF(D39=Accueil!$Y$13,PRODUCT('Registre déchets'!G39,Accueil!$AA$13),"")&amp; IF(D39=Accueil!$Y$14,PRODUCT('Registre déchets'!G39,Accueil!$AA$14),"")&amp; IF(D39=Accueil!$Y$15,PRODUCT('Registre déchets'!G39,Accueil!$AA$15),"")&amp; IF(D39=Accueil!$Y$16,PRODUCT('Registre déchets'!G39,Accueil!$AA$16),"")&amp; IF(D39=Accueil!$Y$17,PRODUCT('Registre déchets'!G39,Accueil!$AA$17),"")&amp; IF(D39=Accueil!$Y$18,PRODUCT('Registre déchets'!G39,Accueil!$AA$18),"")&amp; IF(D39=Accueil!$Y$19,PRODUCT('Registre déchets'!G39,Accueil!$AA$19),"")&amp; IF(D39=Accueil!$Y$20,PRODUCT('Registre déchets'!G39,Accueil!$AA$20),"")&amp; IF(D39=Accueil!$Y$21,PRODUCT('Registre déchets'!G39,Accueil!$AA$21),"")&amp; IF(D39=Accueil!$Y$22,PRODUCT('Registre déchets'!G39,Accueil!$AA$22),"")&amp; IF(D39=Accueil!$Y$23,PRODUCT('Registre déchets'!G39,Accueil!$AA$23),"")&amp; IF(D39=Accueil!$Y$24,PRODUCT('Registre déchets'!G39,Accueil!$AA$24),"")&amp; IF(D39=Accueil!$Y$25,PRODUCT('Registre déchets'!G39,Accueil!$AA$25),"")&amp; IF(D39=Accueil!$Y$26,PRODUCT('Registre déchets'!G39,Accueil!$AA$26),"")&amp; IF(D39=Accueil!$Y$27,PRODUCT('Registre déchets'!G39,Accueil!$AA$27),""))</f>
        <v/>
      </c>
      <c r="AQ39" s="79">
        <f t="shared" si="8"/>
        <v>0</v>
      </c>
      <c r="AR39"/>
      <c r="AS39"/>
      <c r="AT39"/>
      <c r="AU39"/>
      <c r="AV39"/>
      <c r="AW39"/>
      <c r="AX39"/>
      <c r="AY39"/>
      <c r="AZ39"/>
      <c r="BA39"/>
      <c r="BB39"/>
      <c r="BC39"/>
      <c r="BD39"/>
      <c r="BE39"/>
      <c r="BF39"/>
      <c r="BG39"/>
    </row>
    <row r="40" spans="1:59" s="5" customFormat="1" ht="50.1" customHeight="1" x14ac:dyDescent="0.3">
      <c r="A40" s="55"/>
      <c r="B40" s="222" t="str">
        <f t="shared" si="2"/>
        <v/>
      </c>
      <c r="C40" s="221"/>
      <c r="D40" s="220"/>
      <c r="E40" s="80" t="str">
        <f t="shared" si="10"/>
        <v/>
      </c>
      <c r="F40" s="81"/>
      <c r="G40" s="82"/>
      <c r="H40" s="241">
        <f t="shared" si="9"/>
        <v>0</v>
      </c>
      <c r="I40" s="206"/>
      <c r="J40" s="206"/>
      <c r="K40" s="86"/>
      <c r="L40" s="86"/>
      <c r="M40" s="86"/>
      <c r="N40" s="82"/>
      <c r="O40" s="81"/>
      <c r="P40" s="82"/>
      <c r="Q40" s="207">
        <v>0</v>
      </c>
      <c r="R40" s="83">
        <f t="shared" si="4"/>
        <v>0</v>
      </c>
      <c r="S40" s="83">
        <f t="shared" si="5"/>
        <v>0</v>
      </c>
      <c r="T40" s="209"/>
      <c r="U40" s="212"/>
      <c r="V40" s="212"/>
      <c r="W40" s="217" t="str">
        <f t="shared" si="6"/>
        <v/>
      </c>
      <c r="X40" s="210"/>
      <c r="Y40" s="224"/>
      <c r="Z40" s="213"/>
      <c r="AA40" s="213"/>
      <c r="AB40" s="35" t="str">
        <f t="shared" si="1"/>
        <v/>
      </c>
      <c r="AC40" s="35"/>
      <c r="AD40" s="172" t="str">
        <f>IF(Accueil!U14=0,"",Accueil!U14)</f>
        <v>Emballages en plastique</v>
      </c>
      <c r="AE40" s="68" t="str">
        <f>IF(Accueil!V14=0,"",Accueil!V14)</f>
        <v>15 01 02</v>
      </c>
      <c r="AF40" s="39"/>
      <c r="AG40" s="36" t="s">
        <v>1326</v>
      </c>
      <c r="AH40" s="39"/>
      <c r="AI40" s="39"/>
      <c r="AJ40" s="39"/>
      <c r="AK40" s="39"/>
      <c r="AL40" s="39"/>
      <c r="AM40" s="85" t="str">
        <f t="shared" si="11"/>
        <v/>
      </c>
      <c r="AN40" s="39"/>
      <c r="AO40" s="78"/>
      <c r="AP40" s="77" t="str">
        <f>IF(D40="","",IF(D40=Accueil!$Q$7,PRODUCT('Registre déchets'!G40,Accueil!$S$7),"") &amp; IF(D40=Accueil!$Q$8,PRODUCT('Registre déchets'!G40,Accueil!$S$8),"") &amp; IF(D40=Accueil!$Q$9,PRODUCT('Registre déchets'!G40,Accueil!$S$9),"")&amp; IF(D40=Accueil!$Q$10,PRODUCT('Registre déchets'!G40,Accueil!$S$10),"")&amp; IF(D40=Accueil!$Q$11,PRODUCT('Registre déchets'!G40,Accueil!$S$11),"")&amp; IF(D40=Accueil!$Q$12,PRODUCT('Registre déchets'!G40,Accueil!$S$12),"")&amp; IF(D40=Accueil!$Q$13,PRODUCT('Registre déchets'!G40,Accueil!$S$13),"")&amp; IF(D40=Accueil!$Q$14,PRODUCT('Registre déchets'!G40,Accueil!$S$14),"")&amp; IF(D40=Accueil!$Q$15,PRODUCT('Registre déchets'!G40,Accueil!$S$15),"")&amp; IF(D40=Accueil!$Q$16,PRODUCT('Registre déchets'!G40,Accueil!$S$16),"")&amp; IF(D40=Accueil!$Q$17,PRODUCT('Registre déchets'!G40,Accueil!$S$17),"")&amp; IF(D40=Accueil!$Q$18,PRODUCT('Registre déchets'!G40,Accueil!$S$18),"")&amp; IF(D40=Accueil!$Q$19,PRODUCT('Registre déchets'!G40,Accueil!$S$19),"")&amp; IF(D40=Accueil!$Q$20,PRODUCT('Registre déchets'!G40,Accueil!$S$20),"")&amp; IF(D40=Accueil!$Q$21,PRODUCT('Registre déchets'!G40,Accueil!$S$21),"")&amp; IF(D40=Accueil!$Q$22,PRODUCT('Registre déchets'!G40,Accueil!$S$22),"")&amp; IF(D40=Accueil!$Q$23,PRODUCT('Registre déchets'!G40,Accueil!$S$23),"")&amp; IF(D40=Accueil!$Q$24,PRODUCT('Registre déchets'!G40,Accueil!$S$24),"")&amp; IF(D40=Accueil!$Q$25,PRODUCT('Registre déchets'!G40,Accueil!$S$25),"")&amp; IF(D40=Accueil!$Q$26,PRODUCT('Registre déchets'!G40,Accueil!$S$26),"") &amp; IF(D40=Accueil!$U$7,PRODUCT('Registre déchets'!G40,Accueil!$W$7),"") &amp; IF(D40=Accueil!$U$8,PRODUCT('Registre déchets'!G40,Accueil!$W$8),"") &amp; IF(D40=Accueil!$U$9,PRODUCT('Registre déchets'!G40,Accueil!$W$9),"")&amp; IF(D40=Accueil!$U$10,PRODUCT('Registre déchets'!G40,Accueil!$W$10),"")&amp; IF(D40=Accueil!$U$11,PRODUCT('Registre déchets'!G40,Accueil!$W$11),"")&amp; IF(D40=Accueil!$U$12,PRODUCT('Registre déchets'!G40,Accueil!$W$12),"")&amp; IF(D40=Accueil!$U$13,PRODUCT('Registre déchets'!G40,Accueil!$W$13),"")&amp; IF(D40=Accueil!$U$14,PRODUCT('Registre déchets'!G40,Accueil!$W$14),"")&amp; IF(D40=Accueil!$U$15,PRODUCT('Registre déchets'!G40,Accueil!$W$15),"")&amp; IF(D40=Accueil!$U$16,PRODUCT('Registre déchets'!G40,Accueil!$W$16),"")&amp; IF(D40=Accueil!$U$17,PRODUCT('Registre déchets'!G40,Accueil!$W$17),"")&amp; IF(D40=Accueil!$U$18,PRODUCT('Registre déchets'!G40,Accueil!$W$18),"")&amp; IF(D40=Accueil!$U$19,PRODUCT('Registre déchets'!G40,Accueil!$W$19),"")&amp; IF(D40=Accueil!$U$20,PRODUCT('Registre déchets'!G40,Accueil!$W$20),"")&amp; IF(D40=Accueil!$U$21,PRODUCT('Registre déchets'!G40,Accueil!$W$21),"") &amp; IF(D40=Accueil!$U$22,PRODUCT('Registre déchets'!G40,Accueil!$W$22),"")&amp; IF(D40=Accueil!$U$23,PRODUCT('Registre déchets'!G40,Accueil!$W$23),"")&amp; IF(D40=Accueil!$U$24,PRODUCT('Registre déchets'!G40,Accueil!$W$24),"")&amp; IF(D40=Accueil!$U$25,PRODUCT('Registre déchets'!G40,Accueil!$W$25),"")&amp; IF(D40=Accueil!$U$26,PRODUCT('Registre déchets'!G40,Accueil!$W$26),"")&amp; IF(D40=Accueil!$U$27,PRODUCT('Registre déchets'!G40,Accueil!$W$27),"")&amp; IF(D40=Accueil!$Y$7,PRODUCT('Registre déchets'!G40,Accueil!$AA$7),"") &amp; IF(D40=Accueil!$Y$8,PRODUCT('Registre déchets'!G40,Accueil!$AA$8),"") &amp; IF(D40=Accueil!$Y$9,PRODUCT('Registre déchets'!G40,Accueil!$AA$9),"")&amp; IF(D40=Accueil!$Y$10,PRODUCT('Registre déchets'!G40,Accueil!$AA$10),"")&amp; IF(D40=Accueil!$Y$11,PRODUCT('Registre déchets'!G40,Accueil!$AA$11),"")&amp; IF(D40=Accueil!$Y$12,PRODUCT('Registre déchets'!G40,Accueil!$AA$12),"")&amp; IF(D40=Accueil!$Y$13,PRODUCT('Registre déchets'!G40,Accueil!$AA$13),"")&amp; IF(D40=Accueil!$Y$14,PRODUCT('Registre déchets'!G40,Accueil!$AA$14),"")&amp; IF(D40=Accueil!$Y$15,PRODUCT('Registre déchets'!G40,Accueil!$AA$15),"")&amp; IF(D40=Accueil!$Y$16,PRODUCT('Registre déchets'!G40,Accueil!$AA$16),"")&amp; IF(D40=Accueil!$Y$17,PRODUCT('Registre déchets'!G40,Accueil!$AA$17),"")&amp; IF(D40=Accueil!$Y$18,PRODUCT('Registre déchets'!G40,Accueil!$AA$18),"")&amp; IF(D40=Accueil!$Y$19,PRODUCT('Registre déchets'!G40,Accueil!$AA$19),"")&amp; IF(D40=Accueil!$Y$20,PRODUCT('Registre déchets'!G40,Accueil!$AA$20),"")&amp; IF(D40=Accueil!$Y$21,PRODUCT('Registre déchets'!G40,Accueil!$AA$21),"")&amp; IF(D40=Accueil!$Y$22,PRODUCT('Registre déchets'!G40,Accueil!$AA$22),"")&amp; IF(D40=Accueil!$Y$23,PRODUCT('Registre déchets'!G40,Accueil!$AA$23),"")&amp; IF(D40=Accueil!$Y$24,PRODUCT('Registre déchets'!G40,Accueil!$AA$24),"")&amp; IF(D40=Accueil!$Y$25,PRODUCT('Registre déchets'!G40,Accueil!$AA$25),"")&amp; IF(D40=Accueil!$Y$26,PRODUCT('Registre déchets'!G40,Accueil!$AA$26),"")&amp; IF(D40=Accueil!$Y$27,PRODUCT('Registre déchets'!G40,Accueil!$AA$27),""))</f>
        <v/>
      </c>
      <c r="AQ40" s="79">
        <f t="shared" si="8"/>
        <v>0</v>
      </c>
      <c r="AR40"/>
      <c r="AS40"/>
      <c r="AT40"/>
      <c r="AU40"/>
      <c r="AV40"/>
      <c r="AW40"/>
      <c r="AX40"/>
      <c r="AY40"/>
      <c r="AZ40"/>
      <c r="BA40"/>
      <c r="BB40"/>
      <c r="BC40"/>
      <c r="BD40"/>
      <c r="BE40"/>
      <c r="BF40"/>
      <c r="BG40"/>
    </row>
    <row r="41" spans="1:59" s="5" customFormat="1" ht="50.1" customHeight="1" x14ac:dyDescent="0.3">
      <c r="A41" s="55"/>
      <c r="B41" s="222" t="str">
        <f t="shared" si="2"/>
        <v/>
      </c>
      <c r="C41" s="221"/>
      <c r="D41" s="220"/>
      <c r="E41" s="80" t="str">
        <f t="shared" si="10"/>
        <v/>
      </c>
      <c r="F41" s="81"/>
      <c r="G41" s="82"/>
      <c r="H41" s="241">
        <f t="shared" si="9"/>
        <v>0</v>
      </c>
      <c r="I41" s="206"/>
      <c r="J41" s="206"/>
      <c r="K41" s="86"/>
      <c r="L41" s="86"/>
      <c r="M41" s="86"/>
      <c r="N41" s="82"/>
      <c r="O41" s="81"/>
      <c r="P41" s="82"/>
      <c r="Q41" s="207">
        <v>0</v>
      </c>
      <c r="R41" s="83">
        <f t="shared" si="4"/>
        <v>0</v>
      </c>
      <c r="S41" s="83">
        <f t="shared" si="5"/>
        <v>0</v>
      </c>
      <c r="T41" s="209"/>
      <c r="U41" s="212"/>
      <c r="V41" s="212"/>
      <c r="W41" s="217" t="str">
        <f t="shared" si="6"/>
        <v/>
      </c>
      <c r="X41" s="210"/>
      <c r="Y41" s="224"/>
      <c r="Z41" s="213"/>
      <c r="AA41" s="213"/>
      <c r="AB41" s="35" t="str">
        <f t="shared" si="1"/>
        <v/>
      </c>
      <c r="AC41" s="35"/>
      <c r="AD41" s="172" t="str">
        <f>IF(Accueil!U15=0,"",Accueil!U15)</f>
        <v>Emballages en carton/papier</v>
      </c>
      <c r="AE41" s="68" t="str">
        <f>IF(Accueil!V15=0,"",Accueil!V15)</f>
        <v>15 01 01</v>
      </c>
      <c r="AF41" s="39"/>
      <c r="AG41" s="36" t="s">
        <v>1327</v>
      </c>
      <c r="AH41" s="39"/>
      <c r="AI41" s="39"/>
      <c r="AJ41" s="39"/>
      <c r="AK41" s="39"/>
      <c r="AL41" s="39"/>
      <c r="AM41" s="85" t="str">
        <f t="shared" si="11"/>
        <v/>
      </c>
      <c r="AN41" s="39"/>
      <c r="AO41" s="78"/>
      <c r="AP41" s="77" t="str">
        <f>IF(D41="","",IF(D41=Accueil!$Q$7,PRODUCT('Registre déchets'!G41,Accueil!$S$7),"") &amp; IF(D41=Accueil!$Q$8,PRODUCT('Registre déchets'!G41,Accueil!$S$8),"") &amp; IF(D41=Accueil!$Q$9,PRODUCT('Registre déchets'!G41,Accueil!$S$9),"")&amp; IF(D41=Accueil!$Q$10,PRODUCT('Registre déchets'!G41,Accueil!$S$10),"")&amp; IF(D41=Accueil!$Q$11,PRODUCT('Registre déchets'!G41,Accueil!$S$11),"")&amp; IF(D41=Accueil!$Q$12,PRODUCT('Registre déchets'!G41,Accueil!$S$12),"")&amp; IF(D41=Accueil!$Q$13,PRODUCT('Registre déchets'!G41,Accueil!$S$13),"")&amp; IF(D41=Accueil!$Q$14,PRODUCT('Registre déchets'!G41,Accueil!$S$14),"")&amp; IF(D41=Accueil!$Q$15,PRODUCT('Registre déchets'!G41,Accueil!$S$15),"")&amp; IF(D41=Accueil!$Q$16,PRODUCT('Registre déchets'!G41,Accueil!$S$16),"")&amp; IF(D41=Accueil!$Q$17,PRODUCT('Registre déchets'!G41,Accueil!$S$17),"")&amp; IF(D41=Accueil!$Q$18,PRODUCT('Registre déchets'!G41,Accueil!$S$18),"")&amp; IF(D41=Accueil!$Q$19,PRODUCT('Registre déchets'!G41,Accueil!$S$19),"")&amp; IF(D41=Accueil!$Q$20,PRODUCT('Registre déchets'!G41,Accueil!$S$20),"")&amp; IF(D41=Accueil!$Q$21,PRODUCT('Registre déchets'!G41,Accueil!$S$21),"")&amp; IF(D41=Accueil!$Q$22,PRODUCT('Registre déchets'!G41,Accueil!$S$22),"")&amp; IF(D41=Accueil!$Q$23,PRODUCT('Registre déchets'!G41,Accueil!$S$23),"")&amp; IF(D41=Accueil!$Q$24,PRODUCT('Registre déchets'!G41,Accueil!$S$24),"")&amp; IF(D41=Accueil!$Q$25,PRODUCT('Registre déchets'!G41,Accueil!$S$25),"")&amp; IF(D41=Accueil!$Q$26,PRODUCT('Registre déchets'!G41,Accueil!$S$26),"") &amp; IF(D41=Accueil!$U$7,PRODUCT('Registre déchets'!G41,Accueil!$W$7),"") &amp; IF(D41=Accueil!$U$8,PRODUCT('Registre déchets'!G41,Accueil!$W$8),"") &amp; IF(D41=Accueil!$U$9,PRODUCT('Registre déchets'!G41,Accueil!$W$9),"")&amp; IF(D41=Accueil!$U$10,PRODUCT('Registre déchets'!G41,Accueil!$W$10),"")&amp; IF(D41=Accueil!$U$11,PRODUCT('Registre déchets'!G41,Accueil!$W$11),"")&amp; IF(D41=Accueil!$U$12,PRODUCT('Registre déchets'!G41,Accueil!$W$12),"")&amp; IF(D41=Accueil!$U$13,PRODUCT('Registre déchets'!G41,Accueil!$W$13),"")&amp; IF(D41=Accueil!$U$14,PRODUCT('Registre déchets'!G41,Accueil!$W$14),"")&amp; IF(D41=Accueil!$U$15,PRODUCT('Registre déchets'!G41,Accueil!$W$15),"")&amp; IF(D41=Accueil!$U$16,PRODUCT('Registre déchets'!G41,Accueil!$W$16),"")&amp; IF(D41=Accueil!$U$17,PRODUCT('Registre déchets'!G41,Accueil!$W$17),"")&amp; IF(D41=Accueil!$U$18,PRODUCT('Registre déchets'!G41,Accueil!$W$18),"")&amp; IF(D41=Accueil!$U$19,PRODUCT('Registre déchets'!G41,Accueil!$W$19),"")&amp; IF(D41=Accueil!$U$20,PRODUCT('Registre déchets'!G41,Accueil!$W$20),"")&amp; IF(D41=Accueil!$U$21,PRODUCT('Registre déchets'!G41,Accueil!$W$21),"") &amp; IF(D41=Accueil!$U$22,PRODUCT('Registre déchets'!G41,Accueil!$W$22),"")&amp; IF(D41=Accueil!$U$23,PRODUCT('Registre déchets'!G41,Accueil!$W$23),"")&amp; IF(D41=Accueil!$U$24,PRODUCT('Registre déchets'!G41,Accueil!$W$24),"")&amp; IF(D41=Accueil!$U$25,PRODUCT('Registre déchets'!G41,Accueil!$W$25),"")&amp; IF(D41=Accueil!$U$26,PRODUCT('Registre déchets'!G41,Accueil!$W$26),"")&amp; IF(D41=Accueil!$U$27,PRODUCT('Registre déchets'!G41,Accueil!$W$27),"")&amp; IF(D41=Accueil!$Y$7,PRODUCT('Registre déchets'!G41,Accueil!$AA$7),"") &amp; IF(D41=Accueil!$Y$8,PRODUCT('Registre déchets'!G41,Accueil!$AA$8),"") &amp; IF(D41=Accueil!$Y$9,PRODUCT('Registre déchets'!G41,Accueil!$AA$9),"")&amp; IF(D41=Accueil!$Y$10,PRODUCT('Registre déchets'!G41,Accueil!$AA$10),"")&amp; IF(D41=Accueil!$Y$11,PRODUCT('Registre déchets'!G41,Accueil!$AA$11),"")&amp; IF(D41=Accueil!$Y$12,PRODUCT('Registre déchets'!G41,Accueil!$AA$12),"")&amp; IF(D41=Accueil!$Y$13,PRODUCT('Registre déchets'!G41,Accueil!$AA$13),"")&amp; IF(D41=Accueil!$Y$14,PRODUCT('Registre déchets'!G41,Accueil!$AA$14),"")&amp; IF(D41=Accueil!$Y$15,PRODUCT('Registre déchets'!G41,Accueil!$AA$15),"")&amp; IF(D41=Accueil!$Y$16,PRODUCT('Registre déchets'!G41,Accueil!$AA$16),"")&amp; IF(D41=Accueil!$Y$17,PRODUCT('Registre déchets'!G41,Accueil!$AA$17),"")&amp; IF(D41=Accueil!$Y$18,PRODUCT('Registre déchets'!G41,Accueil!$AA$18),"")&amp; IF(D41=Accueil!$Y$19,PRODUCT('Registre déchets'!G41,Accueil!$AA$19),"")&amp; IF(D41=Accueil!$Y$20,PRODUCT('Registre déchets'!G41,Accueil!$AA$20),"")&amp; IF(D41=Accueil!$Y$21,PRODUCT('Registre déchets'!G41,Accueil!$AA$21),"")&amp; IF(D41=Accueil!$Y$22,PRODUCT('Registre déchets'!G41,Accueil!$AA$22),"")&amp; IF(D41=Accueil!$Y$23,PRODUCT('Registre déchets'!G41,Accueil!$AA$23),"")&amp; IF(D41=Accueil!$Y$24,PRODUCT('Registre déchets'!G41,Accueil!$AA$24),"")&amp; IF(D41=Accueil!$Y$25,PRODUCT('Registre déchets'!G41,Accueil!$AA$25),"")&amp; IF(D41=Accueil!$Y$26,PRODUCT('Registre déchets'!G41,Accueil!$AA$26),"")&amp; IF(D41=Accueil!$Y$27,PRODUCT('Registre déchets'!G41,Accueil!$AA$27),""))</f>
        <v/>
      </c>
      <c r="AQ41" s="79">
        <f t="shared" si="8"/>
        <v>0</v>
      </c>
      <c r="AR41"/>
      <c r="AS41"/>
      <c r="AT41"/>
      <c r="AU41"/>
      <c r="AV41"/>
      <c r="AW41"/>
      <c r="AX41"/>
      <c r="AY41"/>
      <c r="AZ41"/>
      <c r="BA41"/>
      <c r="BB41"/>
      <c r="BC41"/>
      <c r="BD41"/>
      <c r="BE41"/>
      <c r="BF41"/>
      <c r="BG41"/>
    </row>
    <row r="42" spans="1:59" s="5" customFormat="1" ht="50.1" customHeight="1" x14ac:dyDescent="0.3">
      <c r="A42" s="356"/>
      <c r="B42" s="222" t="str">
        <f t="shared" si="2"/>
        <v/>
      </c>
      <c r="C42" s="221"/>
      <c r="D42" s="220"/>
      <c r="E42" s="80" t="str">
        <f t="shared" si="10"/>
        <v/>
      </c>
      <c r="F42" s="81"/>
      <c r="G42" s="82"/>
      <c r="H42" s="241">
        <f t="shared" si="9"/>
        <v>0</v>
      </c>
      <c r="I42" s="206"/>
      <c r="J42" s="206"/>
      <c r="K42" s="86"/>
      <c r="L42" s="86"/>
      <c r="M42" s="86"/>
      <c r="N42" s="82"/>
      <c r="O42" s="81"/>
      <c r="P42" s="82"/>
      <c r="Q42" s="207">
        <v>0</v>
      </c>
      <c r="R42" s="83">
        <f t="shared" si="4"/>
        <v>0</v>
      </c>
      <c r="S42" s="83">
        <f t="shared" si="5"/>
        <v>0</v>
      </c>
      <c r="T42" s="209"/>
      <c r="U42" s="212"/>
      <c r="V42" s="212"/>
      <c r="W42" s="217" t="str">
        <f t="shared" si="6"/>
        <v/>
      </c>
      <c r="X42" s="210"/>
      <c r="Y42" s="224"/>
      <c r="Z42" s="213"/>
      <c r="AA42" s="213"/>
      <c r="AB42" s="35" t="str">
        <f t="shared" si="1"/>
        <v/>
      </c>
      <c r="AC42" s="35"/>
      <c r="AD42" s="172" t="str">
        <f>IF(Accueil!U16=0,"",Accueil!U16)</f>
        <v>Emballages en mélange</v>
      </c>
      <c r="AE42" s="68" t="str">
        <f>IF(Accueil!V16=0,"",Accueil!V16)</f>
        <v>15 01 06</v>
      </c>
      <c r="AF42" s="39"/>
      <c r="AG42" s="36" t="s">
        <v>1328</v>
      </c>
      <c r="AH42" s="39"/>
      <c r="AI42" s="39"/>
      <c r="AJ42" s="39"/>
      <c r="AK42" s="39"/>
      <c r="AL42" s="39"/>
      <c r="AM42" s="85" t="str">
        <f t="shared" si="11"/>
        <v/>
      </c>
      <c r="AN42" s="39"/>
      <c r="AO42" s="78"/>
      <c r="AP42" s="77" t="str">
        <f>IF(D42="","",IF(D42=Accueil!$Q$7,PRODUCT('Registre déchets'!G42,Accueil!$S$7),"") &amp; IF(D42=Accueil!$Q$8,PRODUCT('Registre déchets'!G42,Accueil!$S$8),"") &amp; IF(D42=Accueil!$Q$9,PRODUCT('Registre déchets'!G42,Accueil!$S$9),"")&amp; IF(D42=Accueil!$Q$10,PRODUCT('Registre déchets'!G42,Accueil!$S$10),"")&amp; IF(D42=Accueil!$Q$11,PRODUCT('Registre déchets'!G42,Accueil!$S$11),"")&amp; IF(D42=Accueil!$Q$12,PRODUCT('Registre déchets'!G42,Accueil!$S$12),"")&amp; IF(D42=Accueil!$Q$13,PRODUCT('Registre déchets'!G42,Accueil!$S$13),"")&amp; IF(D42=Accueil!$Q$14,PRODUCT('Registre déchets'!G42,Accueil!$S$14),"")&amp; IF(D42=Accueil!$Q$15,PRODUCT('Registre déchets'!G42,Accueil!$S$15),"")&amp; IF(D42=Accueil!$Q$16,PRODUCT('Registre déchets'!G42,Accueil!$S$16),"")&amp; IF(D42=Accueil!$Q$17,PRODUCT('Registre déchets'!G42,Accueil!$S$17),"")&amp; IF(D42=Accueil!$Q$18,PRODUCT('Registre déchets'!G42,Accueil!$S$18),"")&amp; IF(D42=Accueil!$Q$19,PRODUCT('Registre déchets'!G42,Accueil!$S$19),"")&amp; IF(D42=Accueil!$Q$20,PRODUCT('Registre déchets'!G42,Accueil!$S$20),"")&amp; IF(D42=Accueil!$Q$21,PRODUCT('Registre déchets'!G42,Accueil!$S$21),"")&amp; IF(D42=Accueil!$Q$22,PRODUCT('Registre déchets'!G42,Accueil!$S$22),"")&amp; IF(D42=Accueil!$Q$23,PRODUCT('Registre déchets'!G42,Accueil!$S$23),"")&amp; IF(D42=Accueil!$Q$24,PRODUCT('Registre déchets'!G42,Accueil!$S$24),"")&amp; IF(D42=Accueil!$Q$25,PRODUCT('Registre déchets'!G42,Accueil!$S$25),"")&amp; IF(D42=Accueil!$Q$26,PRODUCT('Registre déchets'!G42,Accueil!$S$26),"") &amp; IF(D42=Accueil!$U$7,PRODUCT('Registre déchets'!G42,Accueil!$W$7),"") &amp; IF(D42=Accueil!$U$8,PRODUCT('Registre déchets'!G42,Accueil!$W$8),"") &amp; IF(D42=Accueil!$U$9,PRODUCT('Registre déchets'!G42,Accueil!$W$9),"")&amp; IF(D42=Accueil!$U$10,PRODUCT('Registre déchets'!G42,Accueil!$W$10),"")&amp; IF(D42=Accueil!$U$11,PRODUCT('Registre déchets'!G42,Accueil!$W$11),"")&amp; IF(D42=Accueil!$U$12,PRODUCT('Registre déchets'!G42,Accueil!$W$12),"")&amp; IF(D42=Accueil!$U$13,PRODUCT('Registre déchets'!G42,Accueil!$W$13),"")&amp; IF(D42=Accueil!$U$14,PRODUCT('Registre déchets'!G42,Accueil!$W$14),"")&amp; IF(D42=Accueil!$U$15,PRODUCT('Registre déchets'!G42,Accueil!$W$15),"")&amp; IF(D42=Accueil!$U$16,PRODUCT('Registre déchets'!G42,Accueil!$W$16),"")&amp; IF(D42=Accueil!$U$17,PRODUCT('Registre déchets'!G42,Accueil!$W$17),"")&amp; IF(D42=Accueil!$U$18,PRODUCT('Registre déchets'!G42,Accueil!$W$18),"")&amp; IF(D42=Accueil!$U$19,PRODUCT('Registre déchets'!G42,Accueil!$W$19),"")&amp; IF(D42=Accueil!$U$20,PRODUCT('Registre déchets'!G42,Accueil!$W$20),"")&amp; IF(D42=Accueil!$U$21,PRODUCT('Registre déchets'!G42,Accueil!$W$21),"") &amp; IF(D42=Accueil!$U$22,PRODUCT('Registre déchets'!G42,Accueil!$W$22),"")&amp; IF(D42=Accueil!$U$23,PRODUCT('Registre déchets'!G42,Accueil!$W$23),"")&amp; IF(D42=Accueil!$U$24,PRODUCT('Registre déchets'!G42,Accueil!$W$24),"")&amp; IF(D42=Accueil!$U$25,PRODUCT('Registre déchets'!G42,Accueil!$W$25),"")&amp; IF(D42=Accueil!$U$26,PRODUCT('Registre déchets'!G42,Accueil!$W$26),"")&amp; IF(D42=Accueil!$U$27,PRODUCT('Registre déchets'!G42,Accueil!$W$27),"")&amp; IF(D42=Accueil!$Y$7,PRODUCT('Registre déchets'!G42,Accueil!$AA$7),"") &amp; IF(D42=Accueil!$Y$8,PRODUCT('Registre déchets'!G42,Accueil!$AA$8),"") &amp; IF(D42=Accueil!$Y$9,PRODUCT('Registre déchets'!G42,Accueil!$AA$9),"")&amp; IF(D42=Accueil!$Y$10,PRODUCT('Registre déchets'!G42,Accueil!$AA$10),"")&amp; IF(D42=Accueil!$Y$11,PRODUCT('Registre déchets'!G42,Accueil!$AA$11),"")&amp; IF(D42=Accueil!$Y$12,PRODUCT('Registre déchets'!G42,Accueil!$AA$12),"")&amp; IF(D42=Accueil!$Y$13,PRODUCT('Registre déchets'!G42,Accueil!$AA$13),"")&amp; IF(D42=Accueil!$Y$14,PRODUCT('Registre déchets'!G42,Accueil!$AA$14),"")&amp; IF(D42=Accueil!$Y$15,PRODUCT('Registre déchets'!G42,Accueil!$AA$15),"")&amp; IF(D42=Accueil!$Y$16,PRODUCT('Registre déchets'!G42,Accueil!$AA$16),"")&amp; IF(D42=Accueil!$Y$17,PRODUCT('Registre déchets'!G42,Accueil!$AA$17),"")&amp; IF(D42=Accueil!$Y$18,PRODUCT('Registre déchets'!G42,Accueil!$AA$18),"")&amp; IF(D42=Accueil!$Y$19,PRODUCT('Registre déchets'!G42,Accueil!$AA$19),"")&amp; IF(D42=Accueil!$Y$20,PRODUCT('Registre déchets'!G42,Accueil!$AA$20),"")&amp; IF(D42=Accueil!$Y$21,PRODUCT('Registre déchets'!G42,Accueil!$AA$21),"")&amp; IF(D42=Accueil!$Y$22,PRODUCT('Registre déchets'!G42,Accueil!$AA$22),"")&amp; IF(D42=Accueil!$Y$23,PRODUCT('Registre déchets'!G42,Accueil!$AA$23),"")&amp; IF(D42=Accueil!$Y$24,PRODUCT('Registre déchets'!G42,Accueil!$AA$24),"")&amp; IF(D42=Accueil!$Y$25,PRODUCT('Registre déchets'!G42,Accueil!$AA$25),"")&amp; IF(D42=Accueil!$Y$26,PRODUCT('Registre déchets'!G42,Accueil!$AA$26),"")&amp; IF(D42=Accueil!$Y$27,PRODUCT('Registre déchets'!G42,Accueil!$AA$27),""))</f>
        <v/>
      </c>
      <c r="AQ42" s="79">
        <f t="shared" si="8"/>
        <v>0</v>
      </c>
      <c r="AR42"/>
      <c r="AS42"/>
      <c r="AT42"/>
      <c r="AU42"/>
      <c r="AV42"/>
      <c r="AW42"/>
      <c r="AX42"/>
      <c r="AY42"/>
      <c r="AZ42"/>
      <c r="BA42"/>
      <c r="BB42"/>
      <c r="BC42"/>
      <c r="BD42"/>
      <c r="BE42"/>
      <c r="BF42"/>
      <c r="BG42"/>
    </row>
    <row r="43" spans="1:59" s="5" customFormat="1" ht="50.1" customHeight="1" x14ac:dyDescent="0.3">
      <c r="A43" s="356"/>
      <c r="B43" s="222" t="str">
        <f t="shared" si="2"/>
        <v/>
      </c>
      <c r="C43" s="221"/>
      <c r="D43" s="220"/>
      <c r="E43" s="80" t="str">
        <f t="shared" si="10"/>
        <v/>
      </c>
      <c r="F43" s="81"/>
      <c r="G43" s="82"/>
      <c r="H43" s="241">
        <f t="shared" si="9"/>
        <v>0</v>
      </c>
      <c r="I43" s="206"/>
      <c r="J43" s="206"/>
      <c r="K43" s="86"/>
      <c r="L43" s="86"/>
      <c r="M43" s="86"/>
      <c r="N43" s="82"/>
      <c r="O43" s="81"/>
      <c r="P43" s="82"/>
      <c r="Q43" s="207">
        <v>0</v>
      </c>
      <c r="R43" s="83">
        <f t="shared" si="4"/>
        <v>0</v>
      </c>
      <c r="S43" s="83">
        <f t="shared" si="5"/>
        <v>0</v>
      </c>
      <c r="T43" s="209"/>
      <c r="U43" s="212"/>
      <c r="V43" s="212"/>
      <c r="W43" s="217" t="str">
        <f t="shared" si="6"/>
        <v/>
      </c>
      <c r="X43" s="210"/>
      <c r="Y43" s="224"/>
      <c r="Z43" s="213"/>
      <c r="AA43" s="213"/>
      <c r="AB43" s="35" t="str">
        <f t="shared" si="1"/>
        <v/>
      </c>
      <c r="AC43" s="35"/>
      <c r="AD43" s="172" t="str">
        <f>IF(Accueil!U17=0,"",Accueil!U17)</f>
        <v>Polystyrène</v>
      </c>
      <c r="AE43" s="68" t="str">
        <f>IF(Accueil!V17=0,"",Accueil!V17)</f>
        <v>17 02 03</v>
      </c>
      <c r="AF43" s="39"/>
      <c r="AG43" s="36" t="s">
        <v>1329</v>
      </c>
      <c r="AH43" s="39"/>
      <c r="AI43" s="39"/>
      <c r="AJ43" s="39"/>
      <c r="AK43" s="39"/>
      <c r="AL43" s="39"/>
      <c r="AM43" s="85" t="str">
        <f t="shared" si="11"/>
        <v/>
      </c>
      <c r="AN43" s="39"/>
      <c r="AO43" s="78"/>
      <c r="AP43" s="77" t="str">
        <f>IF(D43="","",IF(D43=Accueil!$Q$7,PRODUCT('Registre déchets'!G43,Accueil!$S$7),"") &amp; IF(D43=Accueil!$Q$8,PRODUCT('Registre déchets'!G43,Accueil!$S$8),"") &amp; IF(D43=Accueil!$Q$9,PRODUCT('Registre déchets'!G43,Accueil!$S$9),"")&amp; IF(D43=Accueil!$Q$10,PRODUCT('Registre déchets'!G43,Accueil!$S$10),"")&amp; IF(D43=Accueil!$Q$11,PRODUCT('Registre déchets'!G43,Accueil!$S$11),"")&amp; IF(D43=Accueil!$Q$12,PRODUCT('Registre déchets'!G43,Accueil!$S$12),"")&amp; IF(D43=Accueil!$Q$13,PRODUCT('Registre déchets'!G43,Accueil!$S$13),"")&amp; IF(D43=Accueil!$Q$14,PRODUCT('Registre déchets'!G43,Accueil!$S$14),"")&amp; IF(D43=Accueil!$Q$15,PRODUCT('Registre déchets'!G43,Accueil!$S$15),"")&amp; IF(D43=Accueil!$Q$16,PRODUCT('Registre déchets'!G43,Accueil!$S$16),"")&amp; IF(D43=Accueil!$Q$17,PRODUCT('Registre déchets'!G43,Accueil!$S$17),"")&amp; IF(D43=Accueil!$Q$18,PRODUCT('Registre déchets'!G43,Accueil!$S$18),"")&amp; IF(D43=Accueil!$Q$19,PRODUCT('Registre déchets'!G43,Accueil!$S$19),"")&amp; IF(D43=Accueil!$Q$20,PRODUCT('Registre déchets'!G43,Accueil!$S$20),"")&amp; IF(D43=Accueil!$Q$21,PRODUCT('Registre déchets'!G43,Accueil!$S$21),"")&amp; IF(D43=Accueil!$Q$22,PRODUCT('Registre déchets'!G43,Accueil!$S$22),"")&amp; IF(D43=Accueil!$Q$23,PRODUCT('Registre déchets'!G43,Accueil!$S$23),"")&amp; IF(D43=Accueil!$Q$24,PRODUCT('Registre déchets'!G43,Accueil!$S$24),"")&amp; IF(D43=Accueil!$Q$25,PRODUCT('Registre déchets'!G43,Accueil!$S$25),"")&amp; IF(D43=Accueil!$Q$26,PRODUCT('Registre déchets'!G43,Accueil!$S$26),"") &amp; IF(D43=Accueil!$U$7,PRODUCT('Registre déchets'!G43,Accueil!$W$7),"") &amp; IF(D43=Accueil!$U$8,PRODUCT('Registre déchets'!G43,Accueil!$W$8),"") &amp; IF(D43=Accueil!$U$9,PRODUCT('Registre déchets'!G43,Accueil!$W$9),"")&amp; IF(D43=Accueil!$U$10,PRODUCT('Registre déchets'!G43,Accueil!$W$10),"")&amp; IF(D43=Accueil!$U$11,PRODUCT('Registre déchets'!G43,Accueil!$W$11),"")&amp; IF(D43=Accueil!$U$12,PRODUCT('Registre déchets'!G43,Accueil!$W$12),"")&amp; IF(D43=Accueil!$U$13,PRODUCT('Registre déchets'!G43,Accueil!$W$13),"")&amp; IF(D43=Accueil!$U$14,PRODUCT('Registre déchets'!G43,Accueil!$W$14),"")&amp; IF(D43=Accueil!$U$15,PRODUCT('Registre déchets'!G43,Accueil!$W$15),"")&amp; IF(D43=Accueil!$U$16,PRODUCT('Registre déchets'!G43,Accueil!$W$16),"")&amp; IF(D43=Accueil!$U$17,PRODUCT('Registre déchets'!G43,Accueil!$W$17),"")&amp; IF(D43=Accueil!$U$18,PRODUCT('Registre déchets'!G43,Accueil!$W$18),"")&amp; IF(D43=Accueil!$U$19,PRODUCT('Registre déchets'!G43,Accueil!$W$19),"")&amp; IF(D43=Accueil!$U$20,PRODUCT('Registre déchets'!G43,Accueil!$W$20),"")&amp; IF(D43=Accueil!$U$21,PRODUCT('Registre déchets'!G43,Accueil!$W$21),"") &amp; IF(D43=Accueil!$U$22,PRODUCT('Registre déchets'!G43,Accueil!$W$22),"")&amp; IF(D43=Accueil!$U$23,PRODUCT('Registre déchets'!G43,Accueil!$W$23),"")&amp; IF(D43=Accueil!$U$24,PRODUCT('Registre déchets'!G43,Accueil!$W$24),"")&amp; IF(D43=Accueil!$U$25,PRODUCT('Registre déchets'!G43,Accueil!$W$25),"")&amp; IF(D43=Accueil!$U$26,PRODUCT('Registre déchets'!G43,Accueil!$W$26),"")&amp; IF(D43=Accueil!$U$27,PRODUCT('Registre déchets'!G43,Accueil!$W$27),"")&amp; IF(D43=Accueil!$Y$7,PRODUCT('Registre déchets'!G43,Accueil!$AA$7),"") &amp; IF(D43=Accueil!$Y$8,PRODUCT('Registre déchets'!G43,Accueil!$AA$8),"") &amp; IF(D43=Accueil!$Y$9,PRODUCT('Registre déchets'!G43,Accueil!$AA$9),"")&amp; IF(D43=Accueil!$Y$10,PRODUCT('Registre déchets'!G43,Accueil!$AA$10),"")&amp; IF(D43=Accueil!$Y$11,PRODUCT('Registre déchets'!G43,Accueil!$AA$11),"")&amp; IF(D43=Accueil!$Y$12,PRODUCT('Registre déchets'!G43,Accueil!$AA$12),"")&amp; IF(D43=Accueil!$Y$13,PRODUCT('Registre déchets'!G43,Accueil!$AA$13),"")&amp; IF(D43=Accueil!$Y$14,PRODUCT('Registre déchets'!G43,Accueil!$AA$14),"")&amp; IF(D43=Accueil!$Y$15,PRODUCT('Registre déchets'!G43,Accueil!$AA$15),"")&amp; IF(D43=Accueil!$Y$16,PRODUCT('Registre déchets'!G43,Accueil!$AA$16),"")&amp; IF(D43=Accueil!$Y$17,PRODUCT('Registre déchets'!G43,Accueil!$AA$17),"")&amp; IF(D43=Accueil!$Y$18,PRODUCT('Registre déchets'!G43,Accueil!$AA$18),"")&amp; IF(D43=Accueil!$Y$19,PRODUCT('Registre déchets'!G43,Accueil!$AA$19),"")&amp; IF(D43=Accueil!$Y$20,PRODUCT('Registre déchets'!G43,Accueil!$AA$20),"")&amp; IF(D43=Accueil!$Y$21,PRODUCT('Registre déchets'!G43,Accueil!$AA$21),"")&amp; IF(D43=Accueil!$Y$22,PRODUCT('Registre déchets'!G43,Accueil!$AA$22),"")&amp; IF(D43=Accueil!$Y$23,PRODUCT('Registre déchets'!G43,Accueil!$AA$23),"")&amp; IF(D43=Accueil!$Y$24,PRODUCT('Registre déchets'!G43,Accueil!$AA$24),"")&amp; IF(D43=Accueil!$Y$25,PRODUCT('Registre déchets'!G43,Accueil!$AA$25),"")&amp; IF(D43=Accueil!$Y$26,PRODUCT('Registre déchets'!G43,Accueil!$AA$26),"")&amp; IF(D43=Accueil!$Y$27,PRODUCT('Registre déchets'!G43,Accueil!$AA$27),""))</f>
        <v/>
      </c>
      <c r="AQ43" s="79">
        <f t="shared" si="8"/>
        <v>0</v>
      </c>
      <c r="AR43"/>
      <c r="AS43"/>
      <c r="AT43"/>
      <c r="AU43"/>
      <c r="AV43"/>
      <c r="AW43"/>
      <c r="AX43"/>
      <c r="AY43"/>
      <c r="AZ43"/>
      <c r="BA43"/>
      <c r="BB43"/>
      <c r="BC43"/>
      <c r="BD43"/>
      <c r="BE43"/>
      <c r="BF43"/>
      <c r="BG43"/>
    </row>
    <row r="44" spans="1:59" s="5" customFormat="1" ht="50.1" customHeight="1" x14ac:dyDescent="0.3">
      <c r="A44" s="356"/>
      <c r="B44" s="222" t="str">
        <f t="shared" si="2"/>
        <v/>
      </c>
      <c r="C44" s="221"/>
      <c r="D44" s="220"/>
      <c r="E44" s="80" t="str">
        <f t="shared" si="10"/>
        <v/>
      </c>
      <c r="F44" s="81"/>
      <c r="G44" s="82"/>
      <c r="H44" s="241">
        <f t="shared" si="9"/>
        <v>0</v>
      </c>
      <c r="I44" s="206"/>
      <c r="J44" s="206"/>
      <c r="K44" s="86"/>
      <c r="L44" s="86"/>
      <c r="M44" s="86"/>
      <c r="N44" s="82"/>
      <c r="O44" s="81"/>
      <c r="P44" s="82"/>
      <c r="Q44" s="207">
        <v>0</v>
      </c>
      <c r="R44" s="83">
        <f t="shared" si="4"/>
        <v>0</v>
      </c>
      <c r="S44" s="83">
        <f t="shared" si="5"/>
        <v>0</v>
      </c>
      <c r="T44" s="209"/>
      <c r="U44" s="212"/>
      <c r="V44" s="212"/>
      <c r="W44" s="217" t="str">
        <f t="shared" si="6"/>
        <v/>
      </c>
      <c r="X44" s="210"/>
      <c r="Y44" s="224"/>
      <c r="Z44" s="213"/>
      <c r="AA44" s="213"/>
      <c r="AB44" s="35" t="str">
        <f t="shared" si="1"/>
        <v/>
      </c>
      <c r="AC44" s="35"/>
      <c r="AD44" s="172" t="str">
        <f>IF(Accueil!U18=0,"",Accueil!U18)</f>
        <v>DEEE</v>
      </c>
      <c r="AE44" s="68" t="str">
        <f>IF(Accueil!V18=0,"",Accueil!V18)</f>
        <v>16 02</v>
      </c>
      <c r="AF44" s="39"/>
      <c r="AG44" s="36" t="s">
        <v>1330</v>
      </c>
      <c r="AH44" s="39"/>
      <c r="AI44" s="39"/>
      <c r="AJ44" s="39"/>
      <c r="AK44" s="39"/>
      <c r="AL44" s="39"/>
      <c r="AM44" s="85" t="str">
        <f t="shared" si="11"/>
        <v/>
      </c>
      <c r="AN44" s="39"/>
      <c r="AO44" s="78"/>
      <c r="AP44" s="77" t="str">
        <f>IF(D44="","",IF(D44=Accueil!$Q$7,PRODUCT('Registre déchets'!G44,Accueil!$S$7),"") &amp; IF(D44=Accueil!$Q$8,PRODUCT('Registre déchets'!G44,Accueil!$S$8),"") &amp; IF(D44=Accueil!$Q$9,PRODUCT('Registre déchets'!G44,Accueil!$S$9),"")&amp; IF(D44=Accueil!$Q$10,PRODUCT('Registre déchets'!G44,Accueil!$S$10),"")&amp; IF(D44=Accueil!$Q$11,PRODUCT('Registre déchets'!G44,Accueil!$S$11),"")&amp; IF(D44=Accueil!$Q$12,PRODUCT('Registre déchets'!G44,Accueil!$S$12),"")&amp; IF(D44=Accueil!$Q$13,PRODUCT('Registre déchets'!G44,Accueil!$S$13),"")&amp; IF(D44=Accueil!$Q$14,PRODUCT('Registre déchets'!G44,Accueil!$S$14),"")&amp; IF(D44=Accueil!$Q$15,PRODUCT('Registre déchets'!G44,Accueil!$S$15),"")&amp; IF(D44=Accueil!$Q$16,PRODUCT('Registre déchets'!G44,Accueil!$S$16),"")&amp; IF(D44=Accueil!$Q$17,PRODUCT('Registre déchets'!G44,Accueil!$S$17),"")&amp; IF(D44=Accueil!$Q$18,PRODUCT('Registre déchets'!G44,Accueil!$S$18),"")&amp; IF(D44=Accueil!$Q$19,PRODUCT('Registre déchets'!G44,Accueil!$S$19),"")&amp; IF(D44=Accueil!$Q$20,PRODUCT('Registre déchets'!G44,Accueil!$S$20),"")&amp; IF(D44=Accueil!$Q$21,PRODUCT('Registre déchets'!G44,Accueil!$S$21),"")&amp; IF(D44=Accueil!$Q$22,PRODUCT('Registre déchets'!G44,Accueil!$S$22),"")&amp; IF(D44=Accueil!$Q$23,PRODUCT('Registre déchets'!G44,Accueil!$S$23),"")&amp; IF(D44=Accueil!$Q$24,PRODUCT('Registre déchets'!G44,Accueil!$S$24),"")&amp; IF(D44=Accueil!$Q$25,PRODUCT('Registre déchets'!G44,Accueil!$S$25),"")&amp; IF(D44=Accueil!$Q$26,PRODUCT('Registre déchets'!G44,Accueil!$S$26),"") &amp; IF(D44=Accueil!$U$7,PRODUCT('Registre déchets'!G44,Accueil!$W$7),"") &amp; IF(D44=Accueil!$U$8,PRODUCT('Registre déchets'!G44,Accueil!$W$8),"") &amp; IF(D44=Accueil!$U$9,PRODUCT('Registre déchets'!G44,Accueil!$W$9),"")&amp; IF(D44=Accueil!$U$10,PRODUCT('Registre déchets'!G44,Accueil!$W$10),"")&amp; IF(D44=Accueil!$U$11,PRODUCT('Registre déchets'!G44,Accueil!$W$11),"")&amp; IF(D44=Accueil!$U$12,PRODUCT('Registre déchets'!G44,Accueil!$W$12),"")&amp; IF(D44=Accueil!$U$13,PRODUCT('Registre déchets'!G44,Accueil!$W$13),"")&amp; IF(D44=Accueil!$U$14,PRODUCT('Registre déchets'!G44,Accueil!$W$14),"")&amp; IF(D44=Accueil!$U$15,PRODUCT('Registre déchets'!G44,Accueil!$W$15),"")&amp; IF(D44=Accueil!$U$16,PRODUCT('Registre déchets'!G44,Accueil!$W$16),"")&amp; IF(D44=Accueil!$U$17,PRODUCT('Registre déchets'!G44,Accueil!$W$17),"")&amp; IF(D44=Accueil!$U$18,PRODUCT('Registre déchets'!G44,Accueil!$W$18),"")&amp; IF(D44=Accueil!$U$19,PRODUCT('Registre déchets'!G44,Accueil!$W$19),"")&amp; IF(D44=Accueil!$U$20,PRODUCT('Registre déchets'!G44,Accueil!$W$20),"")&amp; IF(D44=Accueil!$U$21,PRODUCT('Registre déchets'!G44,Accueil!$W$21),"") &amp; IF(D44=Accueil!$U$22,PRODUCT('Registre déchets'!G44,Accueil!$W$22),"")&amp; IF(D44=Accueil!$U$23,PRODUCT('Registre déchets'!G44,Accueil!$W$23),"")&amp; IF(D44=Accueil!$U$24,PRODUCT('Registre déchets'!G44,Accueil!$W$24),"")&amp; IF(D44=Accueil!$U$25,PRODUCT('Registre déchets'!G44,Accueil!$W$25),"")&amp; IF(D44=Accueil!$U$26,PRODUCT('Registre déchets'!G44,Accueil!$W$26),"")&amp; IF(D44=Accueil!$U$27,PRODUCT('Registre déchets'!G44,Accueil!$W$27),"")&amp; IF(D44=Accueil!$Y$7,PRODUCT('Registre déchets'!G44,Accueil!$AA$7),"") &amp; IF(D44=Accueil!$Y$8,PRODUCT('Registre déchets'!G44,Accueil!$AA$8),"") &amp; IF(D44=Accueil!$Y$9,PRODUCT('Registre déchets'!G44,Accueil!$AA$9),"")&amp; IF(D44=Accueil!$Y$10,PRODUCT('Registre déchets'!G44,Accueil!$AA$10),"")&amp; IF(D44=Accueil!$Y$11,PRODUCT('Registre déchets'!G44,Accueil!$AA$11),"")&amp; IF(D44=Accueil!$Y$12,PRODUCT('Registre déchets'!G44,Accueil!$AA$12),"")&amp; IF(D44=Accueil!$Y$13,PRODUCT('Registre déchets'!G44,Accueil!$AA$13),"")&amp; IF(D44=Accueil!$Y$14,PRODUCT('Registre déchets'!G44,Accueil!$AA$14),"")&amp; IF(D44=Accueil!$Y$15,PRODUCT('Registre déchets'!G44,Accueil!$AA$15),"")&amp; IF(D44=Accueil!$Y$16,PRODUCT('Registre déchets'!G44,Accueil!$AA$16),"")&amp; IF(D44=Accueil!$Y$17,PRODUCT('Registre déchets'!G44,Accueil!$AA$17),"")&amp; IF(D44=Accueil!$Y$18,PRODUCT('Registre déchets'!G44,Accueil!$AA$18),"")&amp; IF(D44=Accueil!$Y$19,PRODUCT('Registre déchets'!G44,Accueil!$AA$19),"")&amp; IF(D44=Accueil!$Y$20,PRODUCT('Registre déchets'!G44,Accueil!$AA$20),"")&amp; IF(D44=Accueil!$Y$21,PRODUCT('Registre déchets'!G44,Accueil!$AA$21),"")&amp; IF(D44=Accueil!$Y$22,PRODUCT('Registre déchets'!G44,Accueil!$AA$22),"")&amp; IF(D44=Accueil!$Y$23,PRODUCT('Registre déchets'!G44,Accueil!$AA$23),"")&amp; IF(D44=Accueil!$Y$24,PRODUCT('Registre déchets'!G44,Accueil!$AA$24),"")&amp; IF(D44=Accueil!$Y$25,PRODUCT('Registre déchets'!G44,Accueil!$AA$25),"")&amp; IF(D44=Accueil!$Y$26,PRODUCT('Registre déchets'!G44,Accueil!$AA$26),"")&amp; IF(D44=Accueil!$Y$27,PRODUCT('Registre déchets'!G44,Accueil!$AA$27),""))</f>
        <v/>
      </c>
      <c r="AQ44" s="79">
        <f t="shared" si="8"/>
        <v>0</v>
      </c>
      <c r="AR44"/>
      <c r="AS44"/>
      <c r="AT44"/>
      <c r="AU44"/>
      <c r="AV44"/>
      <c r="AW44"/>
      <c r="AX44"/>
      <c r="AY44"/>
      <c r="AZ44"/>
      <c r="BA44"/>
      <c r="BB44"/>
      <c r="BC44"/>
      <c r="BD44"/>
      <c r="BE44"/>
      <c r="BF44"/>
      <c r="BG44"/>
    </row>
    <row r="45" spans="1:59" s="5" customFormat="1" ht="50.1" customHeight="1" x14ac:dyDescent="0.3">
      <c r="A45" s="356"/>
      <c r="B45" s="222" t="str">
        <f t="shared" si="2"/>
        <v/>
      </c>
      <c r="C45" s="221"/>
      <c r="D45" s="220"/>
      <c r="E45" s="80" t="str">
        <f t="shared" si="10"/>
        <v/>
      </c>
      <c r="F45" s="81"/>
      <c r="G45" s="82"/>
      <c r="H45" s="241">
        <f t="shared" si="9"/>
        <v>0</v>
      </c>
      <c r="I45" s="206"/>
      <c r="J45" s="206"/>
      <c r="K45" s="86"/>
      <c r="L45" s="86"/>
      <c r="M45" s="86"/>
      <c r="N45" s="82"/>
      <c r="O45" s="81"/>
      <c r="P45" s="82"/>
      <c r="Q45" s="207">
        <v>0</v>
      </c>
      <c r="R45" s="83">
        <f t="shared" si="4"/>
        <v>0</v>
      </c>
      <c r="S45" s="83">
        <f t="shared" si="5"/>
        <v>0</v>
      </c>
      <c r="T45" s="209"/>
      <c r="U45" s="212"/>
      <c r="V45" s="212"/>
      <c r="W45" s="217" t="str">
        <f t="shared" si="6"/>
        <v/>
      </c>
      <c r="X45" s="210"/>
      <c r="Y45" s="224"/>
      <c r="Z45" s="213"/>
      <c r="AA45" s="213"/>
      <c r="AB45" s="35" t="str">
        <f t="shared" si="1"/>
        <v/>
      </c>
      <c r="AC45" s="35"/>
      <c r="AD45" s="172" t="str">
        <f>IF(Accueil!U19=0,"",Accueil!U19)</f>
        <v>Pneus hors d'usage</v>
      </c>
      <c r="AE45" s="68" t="s">
        <v>1333</v>
      </c>
      <c r="AF45" s="39"/>
      <c r="AG45" s="36" t="s">
        <v>1331</v>
      </c>
      <c r="AH45" s="39"/>
      <c r="AI45" s="39"/>
      <c r="AJ45" s="39"/>
      <c r="AK45" s="39"/>
      <c r="AL45" s="39"/>
      <c r="AM45" s="85" t="str">
        <f t="shared" si="11"/>
        <v/>
      </c>
      <c r="AN45" s="39"/>
      <c r="AO45" s="78"/>
      <c r="AP45" s="77" t="str">
        <f>IF(D45="","",IF(D45=Accueil!$Q$7,PRODUCT('Registre déchets'!G45,Accueil!$S$7),"") &amp; IF(D45=Accueil!$Q$8,PRODUCT('Registre déchets'!G45,Accueil!$S$8),"") &amp; IF(D45=Accueil!$Q$9,PRODUCT('Registre déchets'!G45,Accueil!$S$9),"")&amp; IF(D45=Accueil!$Q$10,PRODUCT('Registre déchets'!G45,Accueil!$S$10),"")&amp; IF(D45=Accueil!$Q$11,PRODUCT('Registre déchets'!G45,Accueil!$S$11),"")&amp; IF(D45=Accueil!$Q$12,PRODUCT('Registre déchets'!G45,Accueil!$S$12),"")&amp; IF(D45=Accueil!$Q$13,PRODUCT('Registre déchets'!G45,Accueil!$S$13),"")&amp; IF(D45=Accueil!$Q$14,PRODUCT('Registre déchets'!G45,Accueil!$S$14),"")&amp; IF(D45=Accueil!$Q$15,PRODUCT('Registre déchets'!G45,Accueil!$S$15),"")&amp; IF(D45=Accueil!$Q$16,PRODUCT('Registre déchets'!G45,Accueil!$S$16),"")&amp; IF(D45=Accueil!$Q$17,PRODUCT('Registre déchets'!G45,Accueil!$S$17),"")&amp; IF(D45=Accueil!$Q$18,PRODUCT('Registre déchets'!G45,Accueil!$S$18),"")&amp; IF(D45=Accueil!$Q$19,PRODUCT('Registre déchets'!G45,Accueil!$S$19),"")&amp; IF(D45=Accueil!$Q$20,PRODUCT('Registre déchets'!G45,Accueil!$S$20),"")&amp; IF(D45=Accueil!$Q$21,PRODUCT('Registre déchets'!G45,Accueil!$S$21),"")&amp; IF(D45=Accueil!$Q$22,PRODUCT('Registre déchets'!G45,Accueil!$S$22),"")&amp; IF(D45=Accueil!$Q$23,PRODUCT('Registre déchets'!G45,Accueil!$S$23),"")&amp; IF(D45=Accueil!$Q$24,PRODUCT('Registre déchets'!G45,Accueil!$S$24),"")&amp; IF(D45=Accueil!$Q$25,PRODUCT('Registre déchets'!G45,Accueil!$S$25),"")&amp; IF(D45=Accueil!$Q$26,PRODUCT('Registre déchets'!G45,Accueil!$S$26),"") &amp; IF(D45=Accueil!$U$7,PRODUCT('Registre déchets'!G45,Accueil!$W$7),"") &amp; IF(D45=Accueil!$U$8,PRODUCT('Registre déchets'!G45,Accueil!$W$8),"") &amp; IF(D45=Accueil!$U$9,PRODUCT('Registre déchets'!G45,Accueil!$W$9),"")&amp; IF(D45=Accueil!$U$10,PRODUCT('Registre déchets'!G45,Accueil!$W$10),"")&amp; IF(D45=Accueil!$U$11,PRODUCT('Registre déchets'!G45,Accueil!$W$11),"")&amp; IF(D45=Accueil!$U$12,PRODUCT('Registre déchets'!G45,Accueil!$W$12),"")&amp; IF(D45=Accueil!$U$13,PRODUCT('Registre déchets'!G45,Accueil!$W$13),"")&amp; IF(D45=Accueil!$U$14,PRODUCT('Registre déchets'!G45,Accueil!$W$14),"")&amp; IF(D45=Accueil!$U$15,PRODUCT('Registre déchets'!G45,Accueil!$W$15),"")&amp; IF(D45=Accueil!$U$16,PRODUCT('Registre déchets'!G45,Accueil!$W$16),"")&amp; IF(D45=Accueil!$U$17,PRODUCT('Registre déchets'!G45,Accueil!$W$17),"")&amp; IF(D45=Accueil!$U$18,PRODUCT('Registre déchets'!G45,Accueil!$W$18),"")&amp; IF(D45=Accueil!$U$19,PRODUCT('Registre déchets'!G45,Accueil!$W$19),"")&amp; IF(D45=Accueil!$U$20,PRODUCT('Registre déchets'!G45,Accueil!$W$20),"")&amp; IF(D45=Accueil!$U$21,PRODUCT('Registre déchets'!G45,Accueil!$W$21),"") &amp; IF(D45=Accueil!$U$22,PRODUCT('Registre déchets'!G45,Accueil!$W$22),"")&amp; IF(D45=Accueil!$U$23,PRODUCT('Registre déchets'!G45,Accueil!$W$23),"")&amp; IF(D45=Accueil!$U$24,PRODUCT('Registre déchets'!G45,Accueil!$W$24),"")&amp; IF(D45=Accueil!$U$25,PRODUCT('Registre déchets'!G45,Accueil!$W$25),"")&amp; IF(D45=Accueil!$U$26,PRODUCT('Registre déchets'!G45,Accueil!$W$26),"")&amp; IF(D45=Accueil!$U$27,PRODUCT('Registre déchets'!G45,Accueil!$W$27),"")&amp; IF(D45=Accueil!$Y$7,PRODUCT('Registre déchets'!G45,Accueil!$AA$7),"") &amp; IF(D45=Accueil!$Y$8,PRODUCT('Registre déchets'!G45,Accueil!$AA$8),"") &amp; IF(D45=Accueil!$Y$9,PRODUCT('Registre déchets'!G45,Accueil!$AA$9),"")&amp; IF(D45=Accueil!$Y$10,PRODUCT('Registre déchets'!G45,Accueil!$AA$10),"")&amp; IF(D45=Accueil!$Y$11,PRODUCT('Registre déchets'!G45,Accueil!$AA$11),"")&amp; IF(D45=Accueil!$Y$12,PRODUCT('Registre déchets'!G45,Accueil!$AA$12),"")&amp; IF(D45=Accueil!$Y$13,PRODUCT('Registre déchets'!G45,Accueil!$AA$13),"")&amp; IF(D45=Accueil!$Y$14,PRODUCT('Registre déchets'!G45,Accueil!$AA$14),"")&amp; IF(D45=Accueil!$Y$15,PRODUCT('Registre déchets'!G45,Accueil!$AA$15),"")&amp; IF(D45=Accueil!$Y$16,PRODUCT('Registre déchets'!G45,Accueil!$AA$16),"")&amp; IF(D45=Accueil!$Y$17,PRODUCT('Registre déchets'!G45,Accueil!$AA$17),"")&amp; IF(D45=Accueil!$Y$18,PRODUCT('Registre déchets'!G45,Accueil!$AA$18),"")&amp; IF(D45=Accueil!$Y$19,PRODUCT('Registre déchets'!G45,Accueil!$AA$19),"")&amp; IF(D45=Accueil!$Y$20,PRODUCT('Registre déchets'!G45,Accueil!$AA$20),"")&amp; IF(D45=Accueil!$Y$21,PRODUCT('Registre déchets'!G45,Accueil!$AA$21),"")&amp; IF(D45=Accueil!$Y$22,PRODUCT('Registre déchets'!G45,Accueil!$AA$22),"")&amp; IF(D45=Accueil!$Y$23,PRODUCT('Registre déchets'!G45,Accueil!$AA$23),"")&amp; IF(D45=Accueil!$Y$24,PRODUCT('Registre déchets'!G45,Accueil!$AA$24),"")&amp; IF(D45=Accueil!$Y$25,PRODUCT('Registre déchets'!G45,Accueil!$AA$25),"")&amp; IF(D45=Accueil!$Y$26,PRODUCT('Registre déchets'!G45,Accueil!$AA$26),"")&amp; IF(D45=Accueil!$Y$27,PRODUCT('Registre déchets'!G45,Accueil!$AA$27),""))</f>
        <v/>
      </c>
      <c r="AQ45" s="79">
        <f t="shared" si="8"/>
        <v>0</v>
      </c>
      <c r="AR45"/>
      <c r="AS45"/>
      <c r="AT45"/>
      <c r="AU45"/>
      <c r="AV45"/>
      <c r="AW45"/>
      <c r="AX45"/>
      <c r="AY45"/>
      <c r="AZ45"/>
      <c r="BA45"/>
      <c r="BB45"/>
      <c r="BC45"/>
      <c r="BD45"/>
      <c r="BE45"/>
      <c r="BF45"/>
      <c r="BG45"/>
    </row>
    <row r="46" spans="1:59" s="5" customFormat="1" ht="50.1" customHeight="1" x14ac:dyDescent="0.3">
      <c r="A46" s="356"/>
      <c r="B46" s="222" t="str">
        <f t="shared" si="2"/>
        <v/>
      </c>
      <c r="C46" s="221"/>
      <c r="D46" s="220"/>
      <c r="E46" s="80" t="str">
        <f t="shared" si="10"/>
        <v/>
      </c>
      <c r="F46" s="81"/>
      <c r="G46" s="82"/>
      <c r="H46" s="241">
        <f t="shared" si="9"/>
        <v>0</v>
      </c>
      <c r="I46" s="206"/>
      <c r="J46" s="206"/>
      <c r="K46" s="86"/>
      <c r="L46" s="86"/>
      <c r="M46" s="86"/>
      <c r="N46" s="82"/>
      <c r="O46" s="81"/>
      <c r="P46" s="82"/>
      <c r="Q46" s="207">
        <v>0</v>
      </c>
      <c r="R46" s="83">
        <f t="shared" si="4"/>
        <v>0</v>
      </c>
      <c r="S46" s="83">
        <f t="shared" si="5"/>
        <v>0</v>
      </c>
      <c r="T46" s="209"/>
      <c r="U46" s="212"/>
      <c r="V46" s="212"/>
      <c r="W46" s="217" t="str">
        <f t="shared" si="6"/>
        <v/>
      </c>
      <c r="X46" s="210"/>
      <c r="Y46" s="224"/>
      <c r="Z46" s="213"/>
      <c r="AA46" s="213"/>
      <c r="AB46" s="35" t="str">
        <f t="shared" si="1"/>
        <v/>
      </c>
      <c r="AC46" s="35"/>
      <c r="AD46" s="172" t="str">
        <f>IF(Accueil!U21=0,"",Accueil!U21)</f>
        <v/>
      </c>
      <c r="AE46" s="68" t="str">
        <f>IF(Accueil!V21=0,"",Accueil!V21)</f>
        <v/>
      </c>
      <c r="AF46" s="39"/>
      <c r="AG46" s="36" t="s">
        <v>1332</v>
      </c>
      <c r="AH46" s="39"/>
      <c r="AI46" s="39"/>
      <c r="AJ46" s="39"/>
      <c r="AK46" s="39"/>
      <c r="AL46" s="39"/>
      <c r="AM46" s="85" t="str">
        <f t="shared" si="11"/>
        <v/>
      </c>
      <c r="AN46" s="39"/>
      <c r="AO46" s="78"/>
      <c r="AP46" s="77" t="str">
        <f>IF(D46="","",IF(D46=Accueil!$Q$7,PRODUCT('Registre déchets'!G46,Accueil!$S$7),"") &amp; IF(D46=Accueil!$Q$8,PRODUCT('Registre déchets'!G46,Accueil!$S$8),"") &amp; IF(D46=Accueil!$Q$9,PRODUCT('Registre déchets'!G46,Accueil!$S$9),"")&amp; IF(D46=Accueil!$Q$10,PRODUCT('Registre déchets'!G46,Accueil!$S$10),"")&amp; IF(D46=Accueil!$Q$11,PRODUCT('Registre déchets'!G46,Accueil!$S$11),"")&amp; IF(D46=Accueil!$Q$12,PRODUCT('Registre déchets'!G46,Accueil!$S$12),"")&amp; IF(D46=Accueil!$Q$13,PRODUCT('Registre déchets'!G46,Accueil!$S$13),"")&amp; IF(D46=Accueil!$Q$14,PRODUCT('Registre déchets'!G46,Accueil!$S$14),"")&amp; IF(D46=Accueil!$Q$15,PRODUCT('Registre déchets'!G46,Accueil!$S$15),"")&amp; IF(D46=Accueil!$Q$16,PRODUCT('Registre déchets'!G46,Accueil!$S$16),"")&amp; IF(D46=Accueil!$Q$17,PRODUCT('Registre déchets'!G46,Accueil!$S$17),"")&amp; IF(D46=Accueil!$Q$18,PRODUCT('Registre déchets'!G46,Accueil!$S$18),"")&amp; IF(D46=Accueil!$Q$19,PRODUCT('Registre déchets'!G46,Accueil!$S$19),"")&amp; IF(D46=Accueil!$Q$20,PRODUCT('Registre déchets'!G46,Accueil!$S$20),"")&amp; IF(D46=Accueil!$Q$21,PRODUCT('Registre déchets'!G46,Accueil!$S$21),"")&amp; IF(D46=Accueil!$Q$22,PRODUCT('Registre déchets'!G46,Accueil!$S$22),"")&amp; IF(D46=Accueil!$Q$23,PRODUCT('Registre déchets'!G46,Accueil!$S$23),"")&amp; IF(D46=Accueil!$Q$24,PRODUCT('Registre déchets'!G46,Accueil!$S$24),"")&amp; IF(D46=Accueil!$Q$25,PRODUCT('Registre déchets'!G46,Accueil!$S$25),"")&amp; IF(D46=Accueil!$Q$26,PRODUCT('Registre déchets'!G46,Accueil!$S$26),"") &amp; IF(D46=Accueil!$U$7,PRODUCT('Registre déchets'!G46,Accueil!$W$7),"") &amp; IF(D46=Accueil!$U$8,PRODUCT('Registre déchets'!G46,Accueil!$W$8),"") &amp; IF(D46=Accueil!$U$9,PRODUCT('Registre déchets'!G46,Accueil!$W$9),"")&amp; IF(D46=Accueil!$U$10,PRODUCT('Registre déchets'!G46,Accueil!$W$10),"")&amp; IF(D46=Accueil!$U$11,PRODUCT('Registre déchets'!G46,Accueil!$W$11),"")&amp; IF(D46=Accueil!$U$12,PRODUCT('Registre déchets'!G46,Accueil!$W$12),"")&amp; IF(D46=Accueil!$U$13,PRODUCT('Registre déchets'!G46,Accueil!$W$13),"")&amp; IF(D46=Accueil!$U$14,PRODUCT('Registre déchets'!G46,Accueil!$W$14),"")&amp; IF(D46=Accueil!$U$15,PRODUCT('Registre déchets'!G46,Accueil!$W$15),"")&amp; IF(D46=Accueil!$U$16,PRODUCT('Registre déchets'!G46,Accueil!$W$16),"")&amp; IF(D46=Accueil!$U$17,PRODUCT('Registre déchets'!G46,Accueil!$W$17),"")&amp; IF(D46=Accueil!$U$18,PRODUCT('Registre déchets'!G46,Accueil!$W$18),"")&amp; IF(D46=Accueil!$U$19,PRODUCT('Registre déchets'!G46,Accueil!$W$19),"")&amp; IF(D46=Accueil!$U$20,PRODUCT('Registre déchets'!G46,Accueil!$W$20),"")&amp; IF(D46=Accueil!$U$21,PRODUCT('Registre déchets'!G46,Accueil!$W$21),"") &amp; IF(D46=Accueil!$U$22,PRODUCT('Registre déchets'!G46,Accueil!$W$22),"")&amp; IF(D46=Accueil!$U$23,PRODUCT('Registre déchets'!G46,Accueil!$W$23),"")&amp; IF(D46=Accueil!$U$24,PRODUCT('Registre déchets'!G46,Accueil!$W$24),"")&amp; IF(D46=Accueil!$U$25,PRODUCT('Registre déchets'!G46,Accueil!$W$25),"")&amp; IF(D46=Accueil!$U$26,PRODUCT('Registre déchets'!G46,Accueil!$W$26),"")&amp; IF(D46=Accueil!$U$27,PRODUCT('Registre déchets'!G46,Accueil!$W$27),"")&amp; IF(D46=Accueil!$Y$7,PRODUCT('Registre déchets'!G46,Accueil!$AA$7),"") &amp; IF(D46=Accueil!$Y$8,PRODUCT('Registre déchets'!G46,Accueil!$AA$8),"") &amp; IF(D46=Accueil!$Y$9,PRODUCT('Registre déchets'!G46,Accueil!$AA$9),"")&amp; IF(D46=Accueil!$Y$10,PRODUCT('Registre déchets'!G46,Accueil!$AA$10),"")&amp; IF(D46=Accueil!$Y$11,PRODUCT('Registre déchets'!G46,Accueil!$AA$11),"")&amp; IF(D46=Accueil!$Y$12,PRODUCT('Registre déchets'!G46,Accueil!$AA$12),"")&amp; IF(D46=Accueil!$Y$13,PRODUCT('Registre déchets'!G46,Accueil!$AA$13),"")&amp; IF(D46=Accueil!$Y$14,PRODUCT('Registre déchets'!G46,Accueil!$AA$14),"")&amp; IF(D46=Accueil!$Y$15,PRODUCT('Registre déchets'!G46,Accueil!$AA$15),"")&amp; IF(D46=Accueil!$Y$16,PRODUCT('Registre déchets'!G46,Accueil!$AA$16),"")&amp; IF(D46=Accueil!$Y$17,PRODUCT('Registre déchets'!G46,Accueil!$AA$17),"")&amp; IF(D46=Accueil!$Y$18,PRODUCT('Registre déchets'!G46,Accueil!$AA$18),"")&amp; IF(D46=Accueil!$Y$19,PRODUCT('Registre déchets'!G46,Accueil!$AA$19),"")&amp; IF(D46=Accueil!$Y$20,PRODUCT('Registre déchets'!G46,Accueil!$AA$20),"")&amp; IF(D46=Accueil!$Y$21,PRODUCT('Registre déchets'!G46,Accueil!$AA$21),"")&amp; IF(D46=Accueil!$Y$22,PRODUCT('Registre déchets'!G46,Accueil!$AA$22),"")&amp; IF(D46=Accueil!$Y$23,PRODUCT('Registre déchets'!G46,Accueil!$AA$23),"")&amp; IF(D46=Accueil!$Y$24,PRODUCT('Registre déchets'!G46,Accueil!$AA$24),"")&amp; IF(D46=Accueil!$Y$25,PRODUCT('Registre déchets'!G46,Accueil!$AA$25),"")&amp; IF(D46=Accueil!$Y$26,PRODUCT('Registre déchets'!G46,Accueil!$AA$26),"")&amp; IF(D46=Accueil!$Y$27,PRODUCT('Registre déchets'!G46,Accueil!$AA$27),""))</f>
        <v/>
      </c>
      <c r="AQ46" s="79">
        <f t="shared" si="8"/>
        <v>0</v>
      </c>
      <c r="AR46"/>
      <c r="AS46"/>
      <c r="AT46"/>
      <c r="AU46"/>
      <c r="AV46"/>
      <c r="AW46"/>
      <c r="AX46"/>
      <c r="AY46"/>
      <c r="AZ46"/>
      <c r="BA46"/>
      <c r="BB46"/>
      <c r="BC46"/>
      <c r="BD46"/>
      <c r="BE46"/>
      <c r="BF46"/>
      <c r="BG46"/>
    </row>
    <row r="47" spans="1:59" s="5" customFormat="1" ht="50.1" customHeight="1" x14ac:dyDescent="0.3">
      <c r="A47" s="55"/>
      <c r="B47" s="222" t="str">
        <f t="shared" si="2"/>
        <v/>
      </c>
      <c r="C47" s="221"/>
      <c r="D47" s="220"/>
      <c r="E47" s="80" t="str">
        <f t="shared" si="10"/>
        <v/>
      </c>
      <c r="F47" s="81"/>
      <c r="G47" s="82"/>
      <c r="H47" s="241">
        <f t="shared" si="9"/>
        <v>0</v>
      </c>
      <c r="I47" s="206"/>
      <c r="J47" s="206"/>
      <c r="K47" s="86"/>
      <c r="L47" s="86"/>
      <c r="M47" s="86"/>
      <c r="N47" s="82"/>
      <c r="O47" s="81"/>
      <c r="P47" s="82"/>
      <c r="Q47" s="207">
        <v>0</v>
      </c>
      <c r="R47" s="83">
        <f t="shared" si="4"/>
        <v>0</v>
      </c>
      <c r="S47" s="83">
        <f t="shared" si="5"/>
        <v>0</v>
      </c>
      <c r="T47" s="209"/>
      <c r="U47" s="212"/>
      <c r="V47" s="212"/>
      <c r="W47" s="217" t="str">
        <f t="shared" si="6"/>
        <v/>
      </c>
      <c r="X47" s="210"/>
      <c r="Y47" s="224"/>
      <c r="Z47" s="213"/>
      <c r="AA47" s="213"/>
      <c r="AB47" s="35" t="str">
        <f t="shared" si="1"/>
        <v/>
      </c>
      <c r="AC47" s="35"/>
      <c r="AD47" s="174"/>
      <c r="AE47" s="71"/>
      <c r="AF47" s="39"/>
      <c r="AG47" s="36" t="s">
        <v>1285</v>
      </c>
      <c r="AH47" s="39"/>
      <c r="AI47" s="39"/>
      <c r="AJ47" s="39"/>
      <c r="AK47" s="39"/>
      <c r="AL47" s="39"/>
      <c r="AM47" s="85" t="str">
        <f t="shared" si="11"/>
        <v/>
      </c>
      <c r="AN47" s="39"/>
      <c r="AO47" s="78"/>
      <c r="AP47" s="77" t="str">
        <f>IF(D47="","",IF(D47=Accueil!$Q$7,PRODUCT('Registre déchets'!G47,Accueil!$S$7),"") &amp; IF(D47=Accueil!$Q$8,PRODUCT('Registre déchets'!G47,Accueil!$S$8),"") &amp; IF(D47=Accueil!$Q$9,PRODUCT('Registre déchets'!G47,Accueil!$S$9),"")&amp; IF(D47=Accueil!$Q$10,PRODUCT('Registre déchets'!G47,Accueil!$S$10),"")&amp; IF(D47=Accueil!$Q$11,PRODUCT('Registre déchets'!G47,Accueil!$S$11),"")&amp; IF(D47=Accueil!$Q$12,PRODUCT('Registre déchets'!G47,Accueil!$S$12),"")&amp; IF(D47=Accueil!$Q$13,PRODUCT('Registre déchets'!G47,Accueil!$S$13),"")&amp; IF(D47=Accueil!$Q$14,PRODUCT('Registre déchets'!G47,Accueil!$S$14),"")&amp; IF(D47=Accueil!$Q$15,PRODUCT('Registre déchets'!G47,Accueil!$S$15),"")&amp; IF(D47=Accueil!$Q$16,PRODUCT('Registre déchets'!G47,Accueil!$S$16),"")&amp; IF(D47=Accueil!$Q$17,PRODUCT('Registre déchets'!G47,Accueil!$S$17),"")&amp; IF(D47=Accueil!$Q$18,PRODUCT('Registre déchets'!G47,Accueil!$S$18),"")&amp; IF(D47=Accueil!$Q$19,PRODUCT('Registre déchets'!G47,Accueil!$S$19),"")&amp; IF(D47=Accueil!$Q$20,PRODUCT('Registre déchets'!G47,Accueil!$S$20),"")&amp; IF(D47=Accueil!$Q$21,PRODUCT('Registre déchets'!G47,Accueil!$S$21),"")&amp; IF(D47=Accueil!$Q$22,PRODUCT('Registre déchets'!G47,Accueil!$S$22),"")&amp; IF(D47=Accueil!$Q$23,PRODUCT('Registre déchets'!G47,Accueil!$S$23),"")&amp; IF(D47=Accueil!$Q$24,PRODUCT('Registre déchets'!G47,Accueil!$S$24),"")&amp; IF(D47=Accueil!$Q$25,PRODUCT('Registre déchets'!G47,Accueil!$S$25),"")&amp; IF(D47=Accueil!$Q$26,PRODUCT('Registre déchets'!G47,Accueil!$S$26),"") &amp; IF(D47=Accueil!$U$7,PRODUCT('Registre déchets'!G47,Accueil!$W$7),"") &amp; IF(D47=Accueil!$U$8,PRODUCT('Registre déchets'!G47,Accueil!$W$8),"") &amp; IF(D47=Accueil!$U$9,PRODUCT('Registre déchets'!G47,Accueil!$W$9),"")&amp; IF(D47=Accueil!$U$10,PRODUCT('Registre déchets'!G47,Accueil!$W$10),"")&amp; IF(D47=Accueil!$U$11,PRODUCT('Registre déchets'!G47,Accueil!$W$11),"")&amp; IF(D47=Accueil!$U$12,PRODUCT('Registre déchets'!G47,Accueil!$W$12),"")&amp; IF(D47=Accueil!$U$13,PRODUCT('Registre déchets'!G47,Accueil!$W$13),"")&amp; IF(D47=Accueil!$U$14,PRODUCT('Registre déchets'!G47,Accueil!$W$14),"")&amp; IF(D47=Accueil!$U$15,PRODUCT('Registre déchets'!G47,Accueil!$W$15),"")&amp; IF(D47=Accueil!$U$16,PRODUCT('Registre déchets'!G47,Accueil!$W$16),"")&amp; IF(D47=Accueil!$U$17,PRODUCT('Registre déchets'!G47,Accueil!$W$17),"")&amp; IF(D47=Accueil!$U$18,PRODUCT('Registre déchets'!G47,Accueil!$W$18),"")&amp; IF(D47=Accueil!$U$19,PRODUCT('Registre déchets'!G47,Accueil!$W$19),"")&amp; IF(D47=Accueil!$U$20,PRODUCT('Registre déchets'!G47,Accueil!$W$20),"")&amp; IF(D47=Accueil!$U$21,PRODUCT('Registre déchets'!G47,Accueil!$W$21),"") &amp; IF(D47=Accueil!$U$22,PRODUCT('Registre déchets'!G47,Accueil!$W$22),"")&amp; IF(D47=Accueil!$U$23,PRODUCT('Registre déchets'!G47,Accueil!$W$23),"")&amp; IF(D47=Accueil!$U$24,PRODUCT('Registre déchets'!G47,Accueil!$W$24),"")&amp; IF(D47=Accueil!$U$25,PRODUCT('Registre déchets'!G47,Accueil!$W$25),"")&amp; IF(D47=Accueil!$U$26,PRODUCT('Registre déchets'!G47,Accueil!$W$26),"")&amp; IF(D47=Accueil!$U$27,PRODUCT('Registre déchets'!G47,Accueil!$W$27),"")&amp; IF(D47=Accueil!$Y$7,PRODUCT('Registre déchets'!G47,Accueil!$AA$7),"") &amp; IF(D47=Accueil!$Y$8,PRODUCT('Registre déchets'!G47,Accueil!$AA$8),"") &amp; IF(D47=Accueil!$Y$9,PRODUCT('Registre déchets'!G47,Accueil!$AA$9),"")&amp; IF(D47=Accueil!$Y$10,PRODUCT('Registre déchets'!G47,Accueil!$AA$10),"")&amp; IF(D47=Accueil!$Y$11,PRODUCT('Registre déchets'!G47,Accueil!$AA$11),"")&amp; IF(D47=Accueil!$Y$12,PRODUCT('Registre déchets'!G47,Accueil!$AA$12),"")&amp; IF(D47=Accueil!$Y$13,PRODUCT('Registre déchets'!G47,Accueil!$AA$13),"")&amp; IF(D47=Accueil!$Y$14,PRODUCT('Registre déchets'!G47,Accueil!$AA$14),"")&amp; IF(D47=Accueil!$Y$15,PRODUCT('Registre déchets'!G47,Accueil!$AA$15),"")&amp; IF(D47=Accueil!$Y$16,PRODUCT('Registre déchets'!G47,Accueil!$AA$16),"")&amp; IF(D47=Accueil!$Y$17,PRODUCT('Registre déchets'!G47,Accueil!$AA$17),"")&amp; IF(D47=Accueil!$Y$18,PRODUCT('Registre déchets'!G47,Accueil!$AA$18),"")&amp; IF(D47=Accueil!$Y$19,PRODUCT('Registre déchets'!G47,Accueil!$AA$19),"")&amp; IF(D47=Accueil!$Y$20,PRODUCT('Registre déchets'!G47,Accueil!$AA$20),"")&amp; IF(D47=Accueil!$Y$21,PRODUCT('Registre déchets'!G47,Accueil!$AA$21),"")&amp; IF(D47=Accueil!$Y$22,PRODUCT('Registre déchets'!G47,Accueil!$AA$22),"")&amp; IF(D47=Accueil!$Y$23,PRODUCT('Registre déchets'!G47,Accueil!$AA$23),"")&amp; IF(D47=Accueil!$Y$24,PRODUCT('Registre déchets'!G47,Accueil!$AA$24),"")&amp; IF(D47=Accueil!$Y$25,PRODUCT('Registre déchets'!G47,Accueil!$AA$25),"")&amp; IF(D47=Accueil!$Y$26,PRODUCT('Registre déchets'!G47,Accueil!$AA$26),"")&amp; IF(D47=Accueil!$Y$27,PRODUCT('Registre déchets'!G47,Accueil!$AA$27),""))</f>
        <v/>
      </c>
      <c r="AQ47" s="79">
        <f t="shared" si="8"/>
        <v>0</v>
      </c>
      <c r="AR47"/>
      <c r="AS47"/>
      <c r="AT47"/>
      <c r="AU47"/>
      <c r="AV47"/>
      <c r="AW47"/>
      <c r="AX47"/>
      <c r="AY47"/>
      <c r="AZ47"/>
      <c r="BA47"/>
      <c r="BB47"/>
      <c r="BC47"/>
      <c r="BD47"/>
      <c r="BE47"/>
      <c r="BF47"/>
      <c r="BG47"/>
    </row>
    <row r="48" spans="1:59" s="5" customFormat="1" ht="50.1" customHeight="1" x14ac:dyDescent="0.3">
      <c r="A48" s="55"/>
      <c r="B48" s="222" t="str">
        <f t="shared" si="2"/>
        <v/>
      </c>
      <c r="C48" s="221"/>
      <c r="D48" s="220"/>
      <c r="E48" s="80" t="str">
        <f t="shared" si="10"/>
        <v/>
      </c>
      <c r="F48" s="81"/>
      <c r="G48" s="82"/>
      <c r="H48" s="241">
        <f t="shared" si="9"/>
        <v>0</v>
      </c>
      <c r="I48" s="206"/>
      <c r="J48" s="206"/>
      <c r="K48" s="86"/>
      <c r="L48" s="86"/>
      <c r="M48" s="86"/>
      <c r="N48" s="82"/>
      <c r="O48" s="81"/>
      <c r="P48" s="82"/>
      <c r="Q48" s="207">
        <v>0</v>
      </c>
      <c r="R48" s="83">
        <f t="shared" si="4"/>
        <v>0</v>
      </c>
      <c r="S48" s="83">
        <f t="shared" si="5"/>
        <v>0</v>
      </c>
      <c r="T48" s="209"/>
      <c r="U48" s="212"/>
      <c r="V48" s="212"/>
      <c r="W48" s="217" t="str">
        <f t="shared" si="6"/>
        <v/>
      </c>
      <c r="X48" s="210"/>
      <c r="Y48" s="224"/>
      <c r="Z48" s="213"/>
      <c r="AA48" s="213"/>
      <c r="AB48" s="35" t="str">
        <f t="shared" si="1"/>
        <v/>
      </c>
      <c r="AC48" s="35"/>
      <c r="AD48" s="68" t="str">
        <f>IF(Accueil!Y7=0,"",Accueil!Y7)</f>
        <v>Déchets Inertes</v>
      </c>
      <c r="AE48" s="68" t="str">
        <f>IF(Accueil!Z7=0,"",Accueil!Z7)</f>
        <v>17 01 07</v>
      </c>
      <c r="AF48" s="39"/>
      <c r="AG48" s="39"/>
      <c r="AH48" s="39"/>
      <c r="AI48" s="39"/>
      <c r="AJ48" s="39"/>
      <c r="AK48" s="39"/>
      <c r="AL48" s="39"/>
      <c r="AM48" s="85" t="str">
        <f t="shared" si="11"/>
        <v/>
      </c>
      <c r="AN48" s="39"/>
      <c r="AO48" s="78"/>
      <c r="AP48" s="77" t="str">
        <f>IF(D48="","",IF(D48=Accueil!$Q$7,PRODUCT('Registre déchets'!G48,Accueil!$S$7),"") &amp; IF(D48=Accueil!$Q$8,PRODUCT('Registre déchets'!G48,Accueil!$S$8),"") &amp; IF(D48=Accueil!$Q$9,PRODUCT('Registre déchets'!G48,Accueil!$S$9),"")&amp; IF(D48=Accueil!$Q$10,PRODUCT('Registre déchets'!G48,Accueil!$S$10),"")&amp; IF(D48=Accueil!$Q$11,PRODUCT('Registre déchets'!G48,Accueil!$S$11),"")&amp; IF(D48=Accueil!$Q$12,PRODUCT('Registre déchets'!G48,Accueil!$S$12),"")&amp; IF(D48=Accueil!$Q$13,PRODUCT('Registre déchets'!G48,Accueil!$S$13),"")&amp; IF(D48=Accueil!$Q$14,PRODUCT('Registre déchets'!G48,Accueil!$S$14),"")&amp; IF(D48=Accueil!$Q$15,PRODUCT('Registre déchets'!G48,Accueil!$S$15),"")&amp; IF(D48=Accueil!$Q$16,PRODUCT('Registre déchets'!G48,Accueil!$S$16),"")&amp; IF(D48=Accueil!$Q$17,PRODUCT('Registre déchets'!G48,Accueil!$S$17),"")&amp; IF(D48=Accueil!$Q$18,PRODUCT('Registre déchets'!G48,Accueil!$S$18),"")&amp; IF(D48=Accueil!$Q$19,PRODUCT('Registre déchets'!G48,Accueil!$S$19),"")&amp; IF(D48=Accueil!$Q$20,PRODUCT('Registre déchets'!G48,Accueil!$S$20),"")&amp; IF(D48=Accueil!$Q$21,PRODUCT('Registre déchets'!G48,Accueil!$S$21),"")&amp; IF(D48=Accueil!$Q$22,PRODUCT('Registre déchets'!G48,Accueil!$S$22),"")&amp; IF(D48=Accueil!$Q$23,PRODUCT('Registre déchets'!G48,Accueil!$S$23),"")&amp; IF(D48=Accueil!$Q$24,PRODUCT('Registre déchets'!G48,Accueil!$S$24),"")&amp; IF(D48=Accueil!$Q$25,PRODUCT('Registre déchets'!G48,Accueil!$S$25),"")&amp; IF(D48=Accueil!$Q$26,PRODUCT('Registre déchets'!G48,Accueil!$S$26),"") &amp; IF(D48=Accueil!$U$7,PRODUCT('Registre déchets'!G48,Accueil!$W$7),"") &amp; IF(D48=Accueil!$U$8,PRODUCT('Registre déchets'!G48,Accueil!$W$8),"") &amp; IF(D48=Accueil!$U$9,PRODUCT('Registre déchets'!G48,Accueil!$W$9),"")&amp; IF(D48=Accueil!$U$10,PRODUCT('Registre déchets'!G48,Accueil!$W$10),"")&amp; IF(D48=Accueil!$U$11,PRODUCT('Registre déchets'!G48,Accueil!$W$11),"")&amp; IF(D48=Accueil!$U$12,PRODUCT('Registre déchets'!G48,Accueil!$W$12),"")&amp; IF(D48=Accueil!$U$13,PRODUCT('Registre déchets'!G48,Accueil!$W$13),"")&amp; IF(D48=Accueil!$U$14,PRODUCT('Registre déchets'!G48,Accueil!$W$14),"")&amp; IF(D48=Accueil!$U$15,PRODUCT('Registre déchets'!G48,Accueil!$W$15),"")&amp; IF(D48=Accueil!$U$16,PRODUCT('Registre déchets'!G48,Accueil!$W$16),"")&amp; IF(D48=Accueil!$U$17,PRODUCT('Registre déchets'!G48,Accueil!$W$17),"")&amp; IF(D48=Accueil!$U$18,PRODUCT('Registre déchets'!G48,Accueil!$W$18),"")&amp; IF(D48=Accueil!$U$19,PRODUCT('Registre déchets'!G48,Accueil!$W$19),"")&amp; IF(D48=Accueil!$U$20,PRODUCT('Registre déchets'!G48,Accueil!$W$20),"")&amp; IF(D48=Accueil!$U$21,PRODUCT('Registre déchets'!G48,Accueil!$W$21),"") &amp; IF(D48=Accueil!$U$22,PRODUCT('Registre déchets'!G48,Accueil!$W$22),"")&amp; IF(D48=Accueil!$U$23,PRODUCT('Registre déchets'!G48,Accueil!$W$23),"")&amp; IF(D48=Accueil!$U$24,PRODUCT('Registre déchets'!G48,Accueil!$W$24),"")&amp; IF(D48=Accueil!$U$25,PRODUCT('Registre déchets'!G48,Accueil!$W$25),"")&amp; IF(D48=Accueil!$U$26,PRODUCT('Registre déchets'!G48,Accueil!$W$26),"")&amp; IF(D48=Accueil!$U$27,PRODUCT('Registre déchets'!G48,Accueil!$W$27),"")&amp; IF(D48=Accueil!$Y$7,PRODUCT('Registre déchets'!G48,Accueil!$AA$7),"") &amp; IF(D48=Accueil!$Y$8,PRODUCT('Registre déchets'!G48,Accueil!$AA$8),"") &amp; IF(D48=Accueil!$Y$9,PRODUCT('Registre déchets'!G48,Accueil!$AA$9),"")&amp; IF(D48=Accueil!$Y$10,PRODUCT('Registre déchets'!G48,Accueil!$AA$10),"")&amp; IF(D48=Accueil!$Y$11,PRODUCT('Registre déchets'!G48,Accueil!$AA$11),"")&amp; IF(D48=Accueil!$Y$12,PRODUCT('Registre déchets'!G48,Accueil!$AA$12),"")&amp; IF(D48=Accueil!$Y$13,PRODUCT('Registre déchets'!G48,Accueil!$AA$13),"")&amp; IF(D48=Accueil!$Y$14,PRODUCT('Registre déchets'!G48,Accueil!$AA$14),"")&amp; IF(D48=Accueil!$Y$15,PRODUCT('Registre déchets'!G48,Accueil!$AA$15),"")&amp; IF(D48=Accueil!$Y$16,PRODUCT('Registre déchets'!G48,Accueil!$AA$16),"")&amp; IF(D48=Accueil!$Y$17,PRODUCT('Registre déchets'!G48,Accueil!$AA$17),"")&amp; IF(D48=Accueil!$Y$18,PRODUCT('Registre déchets'!G48,Accueil!$AA$18),"")&amp; IF(D48=Accueil!$Y$19,PRODUCT('Registre déchets'!G48,Accueil!$AA$19),"")&amp; IF(D48=Accueil!$Y$20,PRODUCT('Registre déchets'!G48,Accueil!$AA$20),"")&amp; IF(D48=Accueil!$Y$21,PRODUCT('Registre déchets'!G48,Accueil!$AA$21),"")&amp; IF(D48=Accueil!$Y$22,PRODUCT('Registre déchets'!G48,Accueil!$AA$22),"")&amp; IF(D48=Accueil!$Y$23,PRODUCT('Registre déchets'!G48,Accueil!$AA$23),"")&amp; IF(D48=Accueil!$Y$24,PRODUCT('Registre déchets'!G48,Accueil!$AA$24),"")&amp; IF(D48=Accueil!$Y$25,PRODUCT('Registre déchets'!G48,Accueil!$AA$25),"")&amp; IF(D48=Accueil!$Y$26,PRODUCT('Registre déchets'!G48,Accueil!$AA$26),"")&amp; IF(D48=Accueil!$Y$27,PRODUCT('Registre déchets'!G48,Accueil!$AA$27),""))</f>
        <v/>
      </c>
      <c r="AQ48" s="79">
        <f t="shared" si="8"/>
        <v>0</v>
      </c>
      <c r="AR48"/>
      <c r="AS48"/>
      <c r="AT48"/>
      <c r="AU48"/>
      <c r="AV48"/>
      <c r="AW48"/>
      <c r="AX48"/>
      <c r="AY48"/>
      <c r="AZ48"/>
      <c r="BA48"/>
      <c r="BB48"/>
      <c r="BC48"/>
      <c r="BD48"/>
      <c r="BE48"/>
      <c r="BF48"/>
      <c r="BG48"/>
    </row>
    <row r="49" spans="1:59" s="5" customFormat="1" ht="50.1" customHeight="1" x14ac:dyDescent="0.3">
      <c r="A49" s="55"/>
      <c r="B49" s="222" t="str">
        <f t="shared" si="2"/>
        <v/>
      </c>
      <c r="C49" s="221"/>
      <c r="D49" s="220"/>
      <c r="E49" s="80" t="str">
        <f t="shared" si="10"/>
        <v/>
      </c>
      <c r="F49" s="81"/>
      <c r="G49" s="82"/>
      <c r="H49" s="241">
        <f t="shared" si="9"/>
        <v>0</v>
      </c>
      <c r="I49" s="206"/>
      <c r="J49" s="206"/>
      <c r="K49" s="86"/>
      <c r="L49" s="86"/>
      <c r="M49" s="86"/>
      <c r="N49" s="82"/>
      <c r="O49" s="81"/>
      <c r="P49" s="82"/>
      <c r="Q49" s="207">
        <v>0</v>
      </c>
      <c r="R49" s="83">
        <f t="shared" si="4"/>
        <v>0</v>
      </c>
      <c r="S49" s="83">
        <f t="shared" si="5"/>
        <v>0</v>
      </c>
      <c r="T49" s="209"/>
      <c r="U49" s="212"/>
      <c r="V49" s="212"/>
      <c r="W49" s="217" t="str">
        <f t="shared" si="6"/>
        <v/>
      </c>
      <c r="X49" s="210"/>
      <c r="Y49" s="224"/>
      <c r="Z49" s="213"/>
      <c r="AA49" s="213"/>
      <c r="AB49" s="35" t="str">
        <f t="shared" si="1"/>
        <v/>
      </c>
      <c r="AC49" s="35"/>
      <c r="AD49" s="172" t="str">
        <f>IF(Accueil!Y8=0,"",Accueil!Y8)</f>
        <v>Béton</v>
      </c>
      <c r="AE49" s="68" t="str">
        <f>IF(Accueil!Z8=0,"",Accueil!Z8)</f>
        <v>17 01 01</v>
      </c>
      <c r="AF49" s="39"/>
      <c r="AG49" s="39"/>
      <c r="AH49" s="39"/>
      <c r="AI49" s="39"/>
      <c r="AJ49" s="39"/>
      <c r="AK49" s="39"/>
      <c r="AL49" s="39"/>
      <c r="AM49" s="85" t="str">
        <f t="shared" si="11"/>
        <v/>
      </c>
      <c r="AN49" s="39"/>
      <c r="AO49" s="78"/>
      <c r="AP49" s="77" t="str">
        <f>IF(D49="","",IF(D49=Accueil!$Q$7,PRODUCT('Registre déchets'!G49,Accueil!$S$7),"") &amp; IF(D49=Accueil!$Q$8,PRODUCT('Registre déchets'!G49,Accueil!$S$8),"") &amp; IF(D49=Accueil!$Q$9,PRODUCT('Registre déchets'!G49,Accueil!$S$9),"")&amp; IF(D49=Accueil!$Q$10,PRODUCT('Registre déchets'!G49,Accueil!$S$10),"")&amp; IF(D49=Accueil!$Q$11,PRODUCT('Registre déchets'!G49,Accueil!$S$11),"")&amp; IF(D49=Accueil!$Q$12,PRODUCT('Registre déchets'!G49,Accueil!$S$12),"")&amp; IF(D49=Accueil!$Q$13,PRODUCT('Registre déchets'!G49,Accueil!$S$13),"")&amp; IF(D49=Accueil!$Q$14,PRODUCT('Registre déchets'!G49,Accueil!$S$14),"")&amp; IF(D49=Accueil!$Q$15,PRODUCT('Registre déchets'!G49,Accueil!$S$15),"")&amp; IF(D49=Accueil!$Q$16,PRODUCT('Registre déchets'!G49,Accueil!$S$16),"")&amp; IF(D49=Accueil!$Q$17,PRODUCT('Registre déchets'!G49,Accueil!$S$17),"")&amp; IF(D49=Accueil!$Q$18,PRODUCT('Registre déchets'!G49,Accueil!$S$18),"")&amp; IF(D49=Accueil!$Q$19,PRODUCT('Registre déchets'!G49,Accueil!$S$19),"")&amp; IF(D49=Accueil!$Q$20,PRODUCT('Registre déchets'!G49,Accueil!$S$20),"")&amp; IF(D49=Accueil!$Q$21,PRODUCT('Registre déchets'!G49,Accueil!$S$21),"")&amp; IF(D49=Accueil!$Q$22,PRODUCT('Registre déchets'!G49,Accueil!$S$22),"")&amp; IF(D49=Accueil!$Q$23,PRODUCT('Registre déchets'!G49,Accueil!$S$23),"")&amp; IF(D49=Accueil!$Q$24,PRODUCT('Registre déchets'!G49,Accueil!$S$24),"")&amp; IF(D49=Accueil!$Q$25,PRODUCT('Registre déchets'!G49,Accueil!$S$25),"")&amp; IF(D49=Accueil!$Q$26,PRODUCT('Registre déchets'!G49,Accueil!$S$26),"") &amp; IF(D49=Accueil!$U$7,PRODUCT('Registre déchets'!G49,Accueil!$W$7),"") &amp; IF(D49=Accueil!$U$8,PRODUCT('Registre déchets'!G49,Accueil!$W$8),"") &amp; IF(D49=Accueil!$U$9,PRODUCT('Registre déchets'!G49,Accueil!$W$9),"")&amp; IF(D49=Accueil!$U$10,PRODUCT('Registre déchets'!G49,Accueil!$W$10),"")&amp; IF(D49=Accueil!$U$11,PRODUCT('Registre déchets'!G49,Accueil!$W$11),"")&amp; IF(D49=Accueil!$U$12,PRODUCT('Registre déchets'!G49,Accueil!$W$12),"")&amp; IF(D49=Accueil!$U$13,PRODUCT('Registre déchets'!G49,Accueil!$W$13),"")&amp; IF(D49=Accueil!$U$14,PRODUCT('Registre déchets'!G49,Accueil!$W$14),"")&amp; IF(D49=Accueil!$U$15,PRODUCT('Registre déchets'!G49,Accueil!$W$15),"")&amp; IF(D49=Accueil!$U$16,PRODUCT('Registre déchets'!G49,Accueil!$W$16),"")&amp; IF(D49=Accueil!$U$17,PRODUCT('Registre déchets'!G49,Accueil!$W$17),"")&amp; IF(D49=Accueil!$U$18,PRODUCT('Registre déchets'!G49,Accueil!$W$18),"")&amp; IF(D49=Accueil!$U$19,PRODUCT('Registre déchets'!G49,Accueil!$W$19),"")&amp; IF(D49=Accueil!$U$20,PRODUCT('Registre déchets'!G49,Accueil!$W$20),"")&amp; IF(D49=Accueil!$U$21,PRODUCT('Registre déchets'!G49,Accueil!$W$21),"") &amp; IF(D49=Accueil!$U$22,PRODUCT('Registre déchets'!G49,Accueil!$W$22),"")&amp; IF(D49=Accueil!$U$23,PRODUCT('Registre déchets'!G49,Accueil!$W$23),"")&amp; IF(D49=Accueil!$U$24,PRODUCT('Registre déchets'!G49,Accueil!$W$24),"")&amp; IF(D49=Accueil!$U$25,PRODUCT('Registre déchets'!G49,Accueil!$W$25),"")&amp; IF(D49=Accueil!$U$26,PRODUCT('Registre déchets'!G49,Accueil!$W$26),"")&amp; IF(D49=Accueil!$U$27,PRODUCT('Registre déchets'!G49,Accueil!$W$27),"")&amp; IF(D49=Accueil!$Y$7,PRODUCT('Registre déchets'!G49,Accueil!$AA$7),"") &amp; IF(D49=Accueil!$Y$8,PRODUCT('Registre déchets'!G49,Accueil!$AA$8),"") &amp; IF(D49=Accueil!$Y$9,PRODUCT('Registre déchets'!G49,Accueil!$AA$9),"")&amp; IF(D49=Accueil!$Y$10,PRODUCT('Registre déchets'!G49,Accueil!$AA$10),"")&amp; IF(D49=Accueil!$Y$11,PRODUCT('Registre déchets'!G49,Accueil!$AA$11),"")&amp; IF(D49=Accueil!$Y$12,PRODUCT('Registre déchets'!G49,Accueil!$AA$12),"")&amp; IF(D49=Accueil!$Y$13,PRODUCT('Registre déchets'!G49,Accueil!$AA$13),"")&amp; IF(D49=Accueil!$Y$14,PRODUCT('Registre déchets'!G49,Accueil!$AA$14),"")&amp; IF(D49=Accueil!$Y$15,PRODUCT('Registre déchets'!G49,Accueil!$AA$15),"")&amp; IF(D49=Accueil!$Y$16,PRODUCT('Registre déchets'!G49,Accueil!$AA$16),"")&amp; IF(D49=Accueil!$Y$17,PRODUCT('Registre déchets'!G49,Accueil!$AA$17),"")&amp; IF(D49=Accueil!$Y$18,PRODUCT('Registre déchets'!G49,Accueil!$AA$18),"")&amp; IF(D49=Accueil!$Y$19,PRODUCT('Registre déchets'!G49,Accueil!$AA$19),"")&amp; IF(D49=Accueil!$Y$20,PRODUCT('Registre déchets'!G49,Accueil!$AA$20),"")&amp; IF(D49=Accueil!$Y$21,PRODUCT('Registre déchets'!G49,Accueil!$AA$21),"")&amp; IF(D49=Accueil!$Y$22,PRODUCT('Registre déchets'!G49,Accueil!$AA$22),"")&amp; IF(D49=Accueil!$Y$23,PRODUCT('Registre déchets'!G49,Accueil!$AA$23),"")&amp; IF(D49=Accueil!$Y$24,PRODUCT('Registre déchets'!G49,Accueil!$AA$24),"")&amp; IF(D49=Accueil!$Y$25,PRODUCT('Registre déchets'!G49,Accueil!$AA$25),"")&amp; IF(D49=Accueil!$Y$26,PRODUCT('Registre déchets'!G49,Accueil!$AA$26),"")&amp; IF(D49=Accueil!$Y$27,PRODUCT('Registre déchets'!G49,Accueil!$AA$27),""))</f>
        <v/>
      </c>
      <c r="AQ49" s="79">
        <f t="shared" si="8"/>
        <v>0</v>
      </c>
      <c r="AR49"/>
      <c r="AS49"/>
      <c r="AT49"/>
      <c r="AU49"/>
      <c r="AV49"/>
      <c r="AW49"/>
      <c r="AX49"/>
      <c r="AY49"/>
      <c r="AZ49"/>
      <c r="BA49"/>
      <c r="BB49"/>
      <c r="BC49"/>
      <c r="BD49"/>
      <c r="BE49"/>
      <c r="BF49"/>
      <c r="BG49"/>
    </row>
    <row r="50" spans="1:59" s="5" customFormat="1" ht="50.1" customHeight="1" x14ac:dyDescent="0.3">
      <c r="A50" s="55"/>
      <c r="B50" s="222" t="str">
        <f t="shared" si="2"/>
        <v/>
      </c>
      <c r="C50" s="221"/>
      <c r="D50" s="220"/>
      <c r="E50" s="80" t="str">
        <f t="shared" si="10"/>
        <v/>
      </c>
      <c r="F50" s="81"/>
      <c r="G50" s="82"/>
      <c r="H50" s="241">
        <f t="shared" si="9"/>
        <v>0</v>
      </c>
      <c r="I50" s="206"/>
      <c r="J50" s="206"/>
      <c r="K50" s="86"/>
      <c r="L50" s="86"/>
      <c r="M50" s="86"/>
      <c r="N50" s="82"/>
      <c r="O50" s="81"/>
      <c r="P50" s="82"/>
      <c r="Q50" s="207">
        <v>0</v>
      </c>
      <c r="R50" s="83">
        <f t="shared" si="4"/>
        <v>0</v>
      </c>
      <c r="S50" s="83">
        <f t="shared" si="5"/>
        <v>0</v>
      </c>
      <c r="T50" s="209"/>
      <c r="U50" s="212"/>
      <c r="V50" s="212"/>
      <c r="W50" s="217" t="str">
        <f t="shared" si="6"/>
        <v/>
      </c>
      <c r="X50" s="210"/>
      <c r="Y50" s="224"/>
      <c r="Z50" s="213"/>
      <c r="AA50" s="213"/>
      <c r="AB50" s="35" t="str">
        <f t="shared" si="1"/>
        <v/>
      </c>
      <c r="AC50" s="35"/>
      <c r="AD50" s="172" t="str">
        <f>IF(Accueil!Y9=0,"",Accueil!Y9)</f>
        <v>Terre non souillée</v>
      </c>
      <c r="AE50" s="68" t="str">
        <f>IF(Accueil!Z9=0,"",Accueil!Z9)</f>
        <v>17 05 04</v>
      </c>
      <c r="AF50" s="39"/>
      <c r="AG50" s="39"/>
      <c r="AH50" s="39"/>
      <c r="AI50" s="39"/>
      <c r="AJ50" s="39"/>
      <c r="AK50" s="39"/>
      <c r="AL50" s="39"/>
      <c r="AM50" s="85" t="str">
        <f t="shared" si="11"/>
        <v/>
      </c>
      <c r="AN50" s="39"/>
      <c r="AO50" s="78"/>
      <c r="AP50" s="77" t="str">
        <f>IF(D50="","",IF(D50=Accueil!$Q$7,PRODUCT('Registre déchets'!G50,Accueil!$S$7),"") &amp; IF(D50=Accueil!$Q$8,PRODUCT('Registre déchets'!G50,Accueil!$S$8),"") &amp; IF(D50=Accueil!$Q$9,PRODUCT('Registre déchets'!G50,Accueil!$S$9),"")&amp; IF(D50=Accueil!$Q$10,PRODUCT('Registre déchets'!G50,Accueil!$S$10),"")&amp; IF(D50=Accueil!$Q$11,PRODUCT('Registre déchets'!G50,Accueil!$S$11),"")&amp; IF(D50=Accueil!$Q$12,PRODUCT('Registre déchets'!G50,Accueil!$S$12),"")&amp; IF(D50=Accueil!$Q$13,PRODUCT('Registre déchets'!G50,Accueil!$S$13),"")&amp; IF(D50=Accueil!$Q$14,PRODUCT('Registre déchets'!G50,Accueil!$S$14),"")&amp; IF(D50=Accueil!$Q$15,PRODUCT('Registre déchets'!G50,Accueil!$S$15),"")&amp; IF(D50=Accueil!$Q$16,PRODUCT('Registre déchets'!G50,Accueil!$S$16),"")&amp; IF(D50=Accueil!$Q$17,PRODUCT('Registre déchets'!G50,Accueil!$S$17),"")&amp; IF(D50=Accueil!$Q$18,PRODUCT('Registre déchets'!G50,Accueil!$S$18),"")&amp; IF(D50=Accueil!$Q$19,PRODUCT('Registre déchets'!G50,Accueil!$S$19),"")&amp; IF(D50=Accueil!$Q$20,PRODUCT('Registre déchets'!G50,Accueil!$S$20),"")&amp; IF(D50=Accueil!$Q$21,PRODUCT('Registre déchets'!G50,Accueil!$S$21),"")&amp; IF(D50=Accueil!$Q$22,PRODUCT('Registre déchets'!G50,Accueil!$S$22),"")&amp; IF(D50=Accueil!$Q$23,PRODUCT('Registre déchets'!G50,Accueil!$S$23),"")&amp; IF(D50=Accueil!$Q$24,PRODUCT('Registre déchets'!G50,Accueil!$S$24),"")&amp; IF(D50=Accueil!$Q$25,PRODUCT('Registre déchets'!G50,Accueil!$S$25),"")&amp; IF(D50=Accueil!$Q$26,PRODUCT('Registre déchets'!G50,Accueil!$S$26),"") &amp; IF(D50=Accueil!$U$7,PRODUCT('Registre déchets'!G50,Accueil!$W$7),"") &amp; IF(D50=Accueil!$U$8,PRODUCT('Registre déchets'!G50,Accueil!$W$8),"") &amp; IF(D50=Accueil!$U$9,PRODUCT('Registre déchets'!G50,Accueil!$W$9),"")&amp; IF(D50=Accueil!$U$10,PRODUCT('Registre déchets'!G50,Accueil!$W$10),"")&amp; IF(D50=Accueil!$U$11,PRODUCT('Registre déchets'!G50,Accueil!$W$11),"")&amp; IF(D50=Accueil!$U$12,PRODUCT('Registre déchets'!G50,Accueil!$W$12),"")&amp; IF(D50=Accueil!$U$13,PRODUCT('Registre déchets'!G50,Accueil!$W$13),"")&amp; IF(D50=Accueil!$U$14,PRODUCT('Registre déchets'!G50,Accueil!$W$14),"")&amp; IF(D50=Accueil!$U$15,PRODUCT('Registre déchets'!G50,Accueil!$W$15),"")&amp; IF(D50=Accueil!$U$16,PRODUCT('Registre déchets'!G50,Accueil!$W$16),"")&amp; IF(D50=Accueil!$U$17,PRODUCT('Registre déchets'!G50,Accueil!$W$17),"")&amp; IF(D50=Accueil!$U$18,PRODUCT('Registre déchets'!G50,Accueil!$W$18),"")&amp; IF(D50=Accueil!$U$19,PRODUCT('Registre déchets'!G50,Accueil!$W$19),"")&amp; IF(D50=Accueil!$U$20,PRODUCT('Registre déchets'!G50,Accueil!$W$20),"")&amp; IF(D50=Accueil!$U$21,PRODUCT('Registre déchets'!G50,Accueil!$W$21),"") &amp; IF(D50=Accueil!$U$22,PRODUCT('Registre déchets'!G50,Accueil!$W$22),"")&amp; IF(D50=Accueil!$U$23,PRODUCT('Registre déchets'!G50,Accueil!$W$23),"")&amp; IF(D50=Accueil!$U$24,PRODUCT('Registre déchets'!G50,Accueil!$W$24),"")&amp; IF(D50=Accueil!$U$25,PRODUCT('Registre déchets'!G50,Accueil!$W$25),"")&amp; IF(D50=Accueil!$U$26,PRODUCT('Registre déchets'!G50,Accueil!$W$26),"")&amp; IF(D50=Accueil!$U$27,PRODUCT('Registre déchets'!G50,Accueil!$W$27),"")&amp; IF(D50=Accueil!$Y$7,PRODUCT('Registre déchets'!G50,Accueil!$AA$7),"") &amp; IF(D50=Accueil!$Y$8,PRODUCT('Registre déchets'!G50,Accueil!$AA$8),"") &amp; IF(D50=Accueil!$Y$9,PRODUCT('Registre déchets'!G50,Accueil!$AA$9),"")&amp; IF(D50=Accueil!$Y$10,PRODUCT('Registre déchets'!G50,Accueil!$AA$10),"")&amp; IF(D50=Accueil!$Y$11,PRODUCT('Registre déchets'!G50,Accueil!$AA$11),"")&amp; IF(D50=Accueil!$Y$12,PRODUCT('Registre déchets'!G50,Accueil!$AA$12),"")&amp; IF(D50=Accueil!$Y$13,PRODUCT('Registre déchets'!G50,Accueil!$AA$13),"")&amp; IF(D50=Accueil!$Y$14,PRODUCT('Registre déchets'!G50,Accueil!$AA$14),"")&amp; IF(D50=Accueil!$Y$15,PRODUCT('Registre déchets'!G50,Accueil!$AA$15),"")&amp; IF(D50=Accueil!$Y$16,PRODUCT('Registre déchets'!G50,Accueil!$AA$16),"")&amp; IF(D50=Accueil!$Y$17,PRODUCT('Registre déchets'!G50,Accueil!$AA$17),"")&amp; IF(D50=Accueil!$Y$18,PRODUCT('Registre déchets'!G50,Accueil!$AA$18),"")&amp; IF(D50=Accueil!$Y$19,PRODUCT('Registre déchets'!G50,Accueil!$AA$19),"")&amp; IF(D50=Accueil!$Y$20,PRODUCT('Registre déchets'!G50,Accueil!$AA$20),"")&amp; IF(D50=Accueil!$Y$21,PRODUCT('Registre déchets'!G50,Accueil!$AA$21),"")&amp; IF(D50=Accueil!$Y$22,PRODUCT('Registre déchets'!G50,Accueil!$AA$22),"")&amp; IF(D50=Accueil!$Y$23,PRODUCT('Registre déchets'!G50,Accueil!$AA$23),"")&amp; IF(D50=Accueil!$Y$24,PRODUCT('Registre déchets'!G50,Accueil!$AA$24),"")&amp; IF(D50=Accueil!$Y$25,PRODUCT('Registre déchets'!G50,Accueil!$AA$25),"")&amp; IF(D50=Accueil!$Y$26,PRODUCT('Registre déchets'!G50,Accueil!$AA$26),"")&amp; IF(D50=Accueil!$Y$27,PRODUCT('Registre déchets'!G50,Accueil!$AA$27),""))</f>
        <v/>
      </c>
      <c r="AQ50" s="79">
        <f t="shared" si="8"/>
        <v>0</v>
      </c>
      <c r="AR50"/>
      <c r="AS50"/>
      <c r="AT50"/>
      <c r="AU50"/>
      <c r="AV50"/>
      <c r="AW50"/>
      <c r="AX50"/>
      <c r="AY50"/>
      <c r="AZ50"/>
      <c r="BA50"/>
      <c r="BB50"/>
      <c r="BC50"/>
      <c r="BD50"/>
      <c r="BE50"/>
      <c r="BF50"/>
      <c r="BG50"/>
    </row>
    <row r="51" spans="1:59" s="5" customFormat="1" ht="50.1" customHeight="1" x14ac:dyDescent="0.3">
      <c r="A51" s="55"/>
      <c r="B51" s="222" t="str">
        <f t="shared" si="2"/>
        <v/>
      </c>
      <c r="C51" s="221"/>
      <c r="D51" s="220"/>
      <c r="E51" s="80" t="str">
        <f t="shared" si="10"/>
        <v/>
      </c>
      <c r="F51" s="81"/>
      <c r="G51" s="82"/>
      <c r="H51" s="241">
        <f t="shared" si="9"/>
        <v>0</v>
      </c>
      <c r="I51" s="206"/>
      <c r="J51" s="206"/>
      <c r="K51" s="86"/>
      <c r="L51" s="86"/>
      <c r="M51" s="86"/>
      <c r="N51" s="82"/>
      <c r="O51" s="81"/>
      <c r="P51" s="82"/>
      <c r="Q51" s="207">
        <v>0</v>
      </c>
      <c r="R51" s="83">
        <f t="shared" si="4"/>
        <v>0</v>
      </c>
      <c r="S51" s="83">
        <f t="shared" si="5"/>
        <v>0</v>
      </c>
      <c r="T51" s="209"/>
      <c r="U51" s="212"/>
      <c r="V51" s="212"/>
      <c r="W51" s="217" t="str">
        <f t="shared" si="6"/>
        <v/>
      </c>
      <c r="X51" s="210"/>
      <c r="Y51" s="224"/>
      <c r="Z51" s="213"/>
      <c r="AA51" s="213"/>
      <c r="AB51" s="35" t="str">
        <f t="shared" si="1"/>
        <v/>
      </c>
      <c r="AC51" s="35"/>
      <c r="AD51" s="172" t="str">
        <f>IF(Accueil!Y10=0,"",Accueil!Y10)</f>
        <v>Verre</v>
      </c>
      <c r="AE51" s="68" t="str">
        <f>IF(Accueil!Z10=0,"",Accueil!Z10)</f>
        <v>17 02 02</v>
      </c>
      <c r="AF51" s="39"/>
      <c r="AG51" s="39"/>
      <c r="AH51" s="39"/>
      <c r="AI51" s="39"/>
      <c r="AJ51" s="39"/>
      <c r="AK51" s="39"/>
      <c r="AL51" s="39"/>
      <c r="AM51" s="85" t="str">
        <f t="shared" si="11"/>
        <v/>
      </c>
      <c r="AN51" s="39"/>
      <c r="AO51" s="78"/>
      <c r="AP51" s="77" t="str">
        <f>IF(D51="","",IF(D51=Accueil!$Q$7,PRODUCT('Registre déchets'!G51,Accueil!$S$7),"") &amp; IF(D51=Accueil!$Q$8,PRODUCT('Registre déchets'!G51,Accueil!$S$8),"") &amp; IF(D51=Accueil!$Q$9,PRODUCT('Registre déchets'!G51,Accueil!$S$9),"")&amp; IF(D51=Accueil!$Q$10,PRODUCT('Registre déchets'!G51,Accueil!$S$10),"")&amp; IF(D51=Accueil!$Q$11,PRODUCT('Registre déchets'!G51,Accueil!$S$11),"")&amp; IF(D51=Accueil!$Q$12,PRODUCT('Registre déchets'!G51,Accueil!$S$12),"")&amp; IF(D51=Accueil!$Q$13,PRODUCT('Registre déchets'!G51,Accueil!$S$13),"")&amp; IF(D51=Accueil!$Q$14,PRODUCT('Registre déchets'!G51,Accueil!$S$14),"")&amp; IF(D51=Accueil!$Q$15,PRODUCT('Registre déchets'!G51,Accueil!$S$15),"")&amp; IF(D51=Accueil!$Q$16,PRODUCT('Registre déchets'!G51,Accueil!$S$16),"")&amp; IF(D51=Accueil!$Q$17,PRODUCT('Registre déchets'!G51,Accueil!$S$17),"")&amp; IF(D51=Accueil!$Q$18,PRODUCT('Registre déchets'!G51,Accueil!$S$18),"")&amp; IF(D51=Accueil!$Q$19,PRODUCT('Registre déchets'!G51,Accueil!$S$19),"")&amp; IF(D51=Accueil!$Q$20,PRODUCT('Registre déchets'!G51,Accueil!$S$20),"")&amp; IF(D51=Accueil!$Q$21,PRODUCT('Registre déchets'!G51,Accueil!$S$21),"")&amp; IF(D51=Accueil!$Q$22,PRODUCT('Registre déchets'!G51,Accueil!$S$22),"")&amp; IF(D51=Accueil!$Q$23,PRODUCT('Registre déchets'!G51,Accueil!$S$23),"")&amp; IF(D51=Accueil!$Q$24,PRODUCT('Registre déchets'!G51,Accueil!$S$24),"")&amp; IF(D51=Accueil!$Q$25,PRODUCT('Registre déchets'!G51,Accueil!$S$25),"")&amp; IF(D51=Accueil!$Q$26,PRODUCT('Registre déchets'!G51,Accueil!$S$26),"") &amp; IF(D51=Accueil!$U$7,PRODUCT('Registre déchets'!G51,Accueil!$W$7),"") &amp; IF(D51=Accueil!$U$8,PRODUCT('Registre déchets'!G51,Accueil!$W$8),"") &amp; IF(D51=Accueil!$U$9,PRODUCT('Registre déchets'!G51,Accueil!$W$9),"")&amp; IF(D51=Accueil!$U$10,PRODUCT('Registre déchets'!G51,Accueil!$W$10),"")&amp; IF(D51=Accueil!$U$11,PRODUCT('Registre déchets'!G51,Accueil!$W$11),"")&amp; IF(D51=Accueil!$U$12,PRODUCT('Registre déchets'!G51,Accueil!$W$12),"")&amp; IF(D51=Accueil!$U$13,PRODUCT('Registre déchets'!G51,Accueil!$W$13),"")&amp; IF(D51=Accueil!$U$14,PRODUCT('Registre déchets'!G51,Accueil!$W$14),"")&amp; IF(D51=Accueil!$U$15,PRODUCT('Registre déchets'!G51,Accueil!$W$15),"")&amp; IF(D51=Accueil!$U$16,PRODUCT('Registre déchets'!G51,Accueil!$W$16),"")&amp; IF(D51=Accueil!$U$17,PRODUCT('Registre déchets'!G51,Accueil!$W$17),"")&amp; IF(D51=Accueil!$U$18,PRODUCT('Registre déchets'!G51,Accueil!$W$18),"")&amp; IF(D51=Accueil!$U$19,PRODUCT('Registre déchets'!G51,Accueil!$W$19),"")&amp; IF(D51=Accueil!$U$20,PRODUCT('Registre déchets'!G51,Accueil!$W$20),"")&amp; IF(D51=Accueil!$U$21,PRODUCT('Registre déchets'!G51,Accueil!$W$21),"") &amp; IF(D51=Accueil!$U$22,PRODUCT('Registre déchets'!G51,Accueil!$W$22),"")&amp; IF(D51=Accueil!$U$23,PRODUCT('Registre déchets'!G51,Accueil!$W$23),"")&amp; IF(D51=Accueil!$U$24,PRODUCT('Registre déchets'!G51,Accueil!$W$24),"")&amp; IF(D51=Accueil!$U$25,PRODUCT('Registre déchets'!G51,Accueil!$W$25),"")&amp; IF(D51=Accueil!$U$26,PRODUCT('Registre déchets'!G51,Accueil!$W$26),"")&amp; IF(D51=Accueil!$U$27,PRODUCT('Registre déchets'!G51,Accueil!$W$27),"")&amp; IF(D51=Accueil!$Y$7,PRODUCT('Registre déchets'!G51,Accueil!$AA$7),"") &amp; IF(D51=Accueil!$Y$8,PRODUCT('Registre déchets'!G51,Accueil!$AA$8),"") &amp; IF(D51=Accueil!$Y$9,PRODUCT('Registre déchets'!G51,Accueil!$AA$9),"")&amp; IF(D51=Accueil!$Y$10,PRODUCT('Registre déchets'!G51,Accueil!$AA$10),"")&amp; IF(D51=Accueil!$Y$11,PRODUCT('Registre déchets'!G51,Accueil!$AA$11),"")&amp; IF(D51=Accueil!$Y$12,PRODUCT('Registre déchets'!G51,Accueil!$AA$12),"")&amp; IF(D51=Accueil!$Y$13,PRODUCT('Registre déchets'!G51,Accueil!$AA$13),"")&amp; IF(D51=Accueil!$Y$14,PRODUCT('Registre déchets'!G51,Accueil!$AA$14),"")&amp; IF(D51=Accueil!$Y$15,PRODUCT('Registre déchets'!G51,Accueil!$AA$15),"")&amp; IF(D51=Accueil!$Y$16,PRODUCT('Registre déchets'!G51,Accueil!$AA$16),"")&amp; IF(D51=Accueil!$Y$17,PRODUCT('Registre déchets'!G51,Accueil!$AA$17),"")&amp; IF(D51=Accueil!$Y$18,PRODUCT('Registre déchets'!G51,Accueil!$AA$18),"")&amp; IF(D51=Accueil!$Y$19,PRODUCT('Registre déchets'!G51,Accueil!$AA$19),"")&amp; IF(D51=Accueil!$Y$20,PRODUCT('Registre déchets'!G51,Accueil!$AA$20),"")&amp; IF(D51=Accueil!$Y$21,PRODUCT('Registre déchets'!G51,Accueil!$AA$21),"")&amp; IF(D51=Accueil!$Y$22,PRODUCT('Registre déchets'!G51,Accueil!$AA$22),"")&amp; IF(D51=Accueil!$Y$23,PRODUCT('Registre déchets'!G51,Accueil!$AA$23),"")&amp; IF(D51=Accueil!$Y$24,PRODUCT('Registre déchets'!G51,Accueil!$AA$24),"")&amp; IF(D51=Accueil!$Y$25,PRODUCT('Registre déchets'!G51,Accueil!$AA$25),"")&amp; IF(D51=Accueil!$Y$26,PRODUCT('Registre déchets'!G51,Accueil!$AA$26),"")&amp; IF(D51=Accueil!$Y$27,PRODUCT('Registre déchets'!G51,Accueil!$AA$27),""))</f>
        <v/>
      </c>
      <c r="AQ51" s="79">
        <f t="shared" si="8"/>
        <v>0</v>
      </c>
      <c r="AR51"/>
      <c r="AS51"/>
      <c r="AT51"/>
      <c r="AU51"/>
      <c r="AV51"/>
      <c r="AW51"/>
      <c r="AX51"/>
      <c r="AY51"/>
      <c r="AZ51"/>
      <c r="BA51"/>
      <c r="BB51"/>
      <c r="BC51"/>
      <c r="BD51"/>
      <c r="BE51"/>
      <c r="BF51"/>
      <c r="BG51"/>
    </row>
    <row r="52" spans="1:59" s="5" customFormat="1" ht="50.1" customHeight="1" x14ac:dyDescent="0.3">
      <c r="A52" s="55"/>
      <c r="B52" s="222" t="str">
        <f t="shared" si="2"/>
        <v/>
      </c>
      <c r="C52" s="221"/>
      <c r="D52" s="220"/>
      <c r="E52" s="80" t="str">
        <f t="shared" si="10"/>
        <v/>
      </c>
      <c r="F52" s="81"/>
      <c r="G52" s="82"/>
      <c r="H52" s="241">
        <f t="shared" si="9"/>
        <v>0</v>
      </c>
      <c r="I52" s="206"/>
      <c r="J52" s="206"/>
      <c r="K52" s="86"/>
      <c r="L52" s="86"/>
      <c r="M52" s="86"/>
      <c r="N52" s="82"/>
      <c r="O52" s="81"/>
      <c r="P52" s="82"/>
      <c r="Q52" s="207">
        <v>0</v>
      </c>
      <c r="R52" s="83">
        <f t="shared" si="4"/>
        <v>0</v>
      </c>
      <c r="S52" s="83">
        <f t="shared" si="5"/>
        <v>0</v>
      </c>
      <c r="T52" s="209"/>
      <c r="U52" s="212"/>
      <c r="V52" s="212"/>
      <c r="W52" s="217" t="str">
        <f t="shared" si="6"/>
        <v/>
      </c>
      <c r="X52" s="210"/>
      <c r="Y52" s="224"/>
      <c r="Z52" s="213"/>
      <c r="AA52" s="213"/>
      <c r="AB52" s="35" t="str">
        <f t="shared" si="1"/>
        <v/>
      </c>
      <c r="AC52" s="35"/>
      <c r="AD52" s="172" t="str">
        <f>IF(Accueil!Y11=0,"",Accueil!Y11)</f>
        <v>Briques</v>
      </c>
      <c r="AE52" s="68" t="str">
        <f>IF(Accueil!Z11=0,"",Accueil!Z11)</f>
        <v>17 01 02</v>
      </c>
      <c r="AF52" s="39"/>
      <c r="AG52" s="39"/>
      <c r="AH52" s="39"/>
      <c r="AI52" s="39"/>
      <c r="AJ52" s="39"/>
      <c r="AK52" s="39"/>
      <c r="AL52" s="39"/>
      <c r="AM52" s="85" t="str">
        <f t="shared" si="11"/>
        <v/>
      </c>
      <c r="AN52" s="39"/>
      <c r="AO52" s="78"/>
      <c r="AP52" s="77" t="str">
        <f>IF(D52="","",IF(D52=Accueil!$Q$7,PRODUCT('Registre déchets'!G52,Accueil!$S$7),"") &amp; IF(D52=Accueil!$Q$8,PRODUCT('Registre déchets'!G52,Accueil!$S$8),"") &amp; IF(D52=Accueil!$Q$9,PRODUCT('Registre déchets'!G52,Accueil!$S$9),"")&amp; IF(D52=Accueil!$Q$10,PRODUCT('Registre déchets'!G52,Accueil!$S$10),"")&amp; IF(D52=Accueil!$Q$11,PRODUCT('Registre déchets'!G52,Accueil!$S$11),"")&amp; IF(D52=Accueil!$Q$12,PRODUCT('Registre déchets'!G52,Accueil!$S$12),"")&amp; IF(D52=Accueil!$Q$13,PRODUCT('Registre déchets'!G52,Accueil!$S$13),"")&amp; IF(D52=Accueil!$Q$14,PRODUCT('Registre déchets'!G52,Accueil!$S$14),"")&amp; IF(D52=Accueil!$Q$15,PRODUCT('Registre déchets'!G52,Accueil!$S$15),"")&amp; IF(D52=Accueil!$Q$16,PRODUCT('Registre déchets'!G52,Accueil!$S$16),"")&amp; IF(D52=Accueil!$Q$17,PRODUCT('Registre déchets'!G52,Accueil!$S$17),"")&amp; IF(D52=Accueil!$Q$18,PRODUCT('Registre déchets'!G52,Accueil!$S$18),"")&amp; IF(D52=Accueil!$Q$19,PRODUCT('Registre déchets'!G52,Accueil!$S$19),"")&amp; IF(D52=Accueil!$Q$20,PRODUCT('Registre déchets'!G52,Accueil!$S$20),"")&amp; IF(D52=Accueil!$Q$21,PRODUCT('Registre déchets'!G52,Accueil!$S$21),"")&amp; IF(D52=Accueil!$Q$22,PRODUCT('Registre déchets'!G52,Accueil!$S$22),"")&amp; IF(D52=Accueil!$Q$23,PRODUCT('Registre déchets'!G52,Accueil!$S$23),"")&amp; IF(D52=Accueil!$Q$24,PRODUCT('Registre déchets'!G52,Accueil!$S$24),"")&amp; IF(D52=Accueil!$Q$25,PRODUCT('Registre déchets'!G52,Accueil!$S$25),"")&amp; IF(D52=Accueil!$Q$26,PRODUCT('Registre déchets'!G52,Accueil!$S$26),"") &amp; IF(D52=Accueil!$U$7,PRODUCT('Registre déchets'!G52,Accueil!$W$7),"") &amp; IF(D52=Accueil!$U$8,PRODUCT('Registre déchets'!G52,Accueil!$W$8),"") &amp; IF(D52=Accueil!$U$9,PRODUCT('Registre déchets'!G52,Accueil!$W$9),"")&amp; IF(D52=Accueil!$U$10,PRODUCT('Registre déchets'!G52,Accueil!$W$10),"")&amp; IF(D52=Accueil!$U$11,PRODUCT('Registre déchets'!G52,Accueil!$W$11),"")&amp; IF(D52=Accueil!$U$12,PRODUCT('Registre déchets'!G52,Accueil!$W$12),"")&amp; IF(D52=Accueil!$U$13,PRODUCT('Registre déchets'!G52,Accueil!$W$13),"")&amp; IF(D52=Accueil!$U$14,PRODUCT('Registre déchets'!G52,Accueil!$W$14),"")&amp; IF(D52=Accueil!$U$15,PRODUCT('Registre déchets'!G52,Accueil!$W$15),"")&amp; IF(D52=Accueil!$U$16,PRODUCT('Registre déchets'!G52,Accueil!$W$16),"")&amp; IF(D52=Accueil!$U$17,PRODUCT('Registre déchets'!G52,Accueil!$W$17),"")&amp; IF(D52=Accueil!$U$18,PRODUCT('Registre déchets'!G52,Accueil!$W$18),"")&amp; IF(D52=Accueil!$U$19,PRODUCT('Registre déchets'!G52,Accueil!$W$19),"")&amp; IF(D52=Accueil!$U$20,PRODUCT('Registre déchets'!G52,Accueil!$W$20),"")&amp; IF(D52=Accueil!$U$21,PRODUCT('Registre déchets'!G52,Accueil!$W$21),"") &amp; IF(D52=Accueil!$U$22,PRODUCT('Registre déchets'!G52,Accueil!$W$22),"")&amp; IF(D52=Accueil!$U$23,PRODUCT('Registre déchets'!G52,Accueil!$W$23),"")&amp; IF(D52=Accueil!$U$24,PRODUCT('Registre déchets'!G52,Accueil!$W$24),"")&amp; IF(D52=Accueil!$U$25,PRODUCT('Registre déchets'!G52,Accueil!$W$25),"")&amp; IF(D52=Accueil!$U$26,PRODUCT('Registre déchets'!G52,Accueil!$W$26),"")&amp; IF(D52=Accueil!$U$27,PRODUCT('Registre déchets'!G52,Accueil!$W$27),"")&amp; IF(D52=Accueil!$Y$7,PRODUCT('Registre déchets'!G52,Accueil!$AA$7),"") &amp; IF(D52=Accueil!$Y$8,PRODUCT('Registre déchets'!G52,Accueil!$AA$8),"") &amp; IF(D52=Accueil!$Y$9,PRODUCT('Registre déchets'!G52,Accueil!$AA$9),"")&amp; IF(D52=Accueil!$Y$10,PRODUCT('Registre déchets'!G52,Accueil!$AA$10),"")&amp; IF(D52=Accueil!$Y$11,PRODUCT('Registre déchets'!G52,Accueil!$AA$11),"")&amp; IF(D52=Accueil!$Y$12,PRODUCT('Registre déchets'!G52,Accueil!$AA$12),"")&amp; IF(D52=Accueil!$Y$13,PRODUCT('Registre déchets'!G52,Accueil!$AA$13),"")&amp; IF(D52=Accueil!$Y$14,PRODUCT('Registre déchets'!G52,Accueil!$AA$14),"")&amp; IF(D52=Accueil!$Y$15,PRODUCT('Registre déchets'!G52,Accueil!$AA$15),"")&amp; IF(D52=Accueil!$Y$16,PRODUCT('Registre déchets'!G52,Accueil!$AA$16),"")&amp; IF(D52=Accueil!$Y$17,PRODUCT('Registre déchets'!G52,Accueil!$AA$17),"")&amp; IF(D52=Accueil!$Y$18,PRODUCT('Registre déchets'!G52,Accueil!$AA$18),"")&amp; IF(D52=Accueil!$Y$19,PRODUCT('Registre déchets'!G52,Accueil!$AA$19),"")&amp; IF(D52=Accueil!$Y$20,PRODUCT('Registre déchets'!G52,Accueil!$AA$20),"")&amp; IF(D52=Accueil!$Y$21,PRODUCT('Registre déchets'!G52,Accueil!$AA$21),"")&amp; IF(D52=Accueil!$Y$22,PRODUCT('Registre déchets'!G52,Accueil!$AA$22),"")&amp; IF(D52=Accueil!$Y$23,PRODUCT('Registre déchets'!G52,Accueil!$AA$23),"")&amp; IF(D52=Accueil!$Y$24,PRODUCT('Registre déchets'!G52,Accueil!$AA$24),"")&amp; IF(D52=Accueil!$Y$25,PRODUCT('Registre déchets'!G52,Accueil!$AA$25),"")&amp; IF(D52=Accueil!$Y$26,PRODUCT('Registre déchets'!G52,Accueil!$AA$26),"")&amp; IF(D52=Accueil!$Y$27,PRODUCT('Registre déchets'!G52,Accueil!$AA$27),""))</f>
        <v/>
      </c>
      <c r="AQ52" s="79">
        <f t="shared" si="8"/>
        <v>0</v>
      </c>
      <c r="AR52"/>
      <c r="AS52"/>
      <c r="AT52"/>
      <c r="AU52"/>
      <c r="AV52"/>
      <c r="AW52"/>
      <c r="AX52"/>
      <c r="AY52"/>
      <c r="AZ52"/>
      <c r="BA52"/>
      <c r="BB52"/>
      <c r="BC52"/>
      <c r="BD52"/>
      <c r="BE52"/>
      <c r="BF52"/>
      <c r="BG52"/>
    </row>
    <row r="53" spans="1:59" s="5" customFormat="1" ht="50.1" customHeight="1" x14ac:dyDescent="0.3">
      <c r="A53" s="55"/>
      <c r="B53" s="222" t="str">
        <f t="shared" si="2"/>
        <v/>
      </c>
      <c r="C53" s="221"/>
      <c r="D53" s="220"/>
      <c r="E53" s="80" t="str">
        <f t="shared" si="10"/>
        <v/>
      </c>
      <c r="F53" s="81"/>
      <c r="G53" s="82"/>
      <c r="H53" s="241">
        <f t="shared" si="9"/>
        <v>0</v>
      </c>
      <c r="I53" s="206"/>
      <c r="J53" s="206"/>
      <c r="K53" s="86"/>
      <c r="L53" s="86"/>
      <c r="M53" s="86"/>
      <c r="N53" s="82"/>
      <c r="O53" s="81"/>
      <c r="P53" s="82"/>
      <c r="Q53" s="207">
        <v>0</v>
      </c>
      <c r="R53" s="83">
        <f t="shared" si="4"/>
        <v>0</v>
      </c>
      <c r="S53" s="83">
        <f t="shared" si="5"/>
        <v>0</v>
      </c>
      <c r="T53" s="209"/>
      <c r="U53" s="212"/>
      <c r="V53" s="212"/>
      <c r="W53" s="217" t="str">
        <f t="shared" si="6"/>
        <v/>
      </c>
      <c r="X53" s="210"/>
      <c r="Y53" s="224"/>
      <c r="Z53" s="213"/>
      <c r="AA53" s="213"/>
      <c r="AB53" s="35" t="str">
        <f t="shared" si="1"/>
        <v/>
      </c>
      <c r="AC53" s="35"/>
      <c r="AD53" s="172" t="str">
        <f>IF(Accueil!Y12=0,"",Accueil!Y12)</f>
        <v>Tuiles et Céramiques</v>
      </c>
      <c r="AE53" s="68" t="str">
        <f>IF(Accueil!Z12=0,"",Accueil!Z12)</f>
        <v>17 01 03</v>
      </c>
      <c r="AF53" s="39"/>
      <c r="AG53" s="39"/>
      <c r="AH53" s="39"/>
      <c r="AI53" s="39"/>
      <c r="AJ53" s="39"/>
      <c r="AK53" s="39"/>
      <c r="AL53" s="39"/>
      <c r="AM53" s="85" t="str">
        <f t="shared" si="11"/>
        <v/>
      </c>
      <c r="AN53" s="39"/>
      <c r="AO53" s="78"/>
      <c r="AP53" s="77" t="str">
        <f>IF(D53="","",IF(D53=Accueil!$Q$7,PRODUCT('Registre déchets'!G53,Accueil!$S$7),"") &amp; IF(D53=Accueil!$Q$8,PRODUCT('Registre déchets'!G53,Accueil!$S$8),"") &amp; IF(D53=Accueil!$Q$9,PRODUCT('Registre déchets'!G53,Accueil!$S$9),"")&amp; IF(D53=Accueil!$Q$10,PRODUCT('Registre déchets'!G53,Accueil!$S$10),"")&amp; IF(D53=Accueil!$Q$11,PRODUCT('Registre déchets'!G53,Accueil!$S$11),"")&amp; IF(D53=Accueil!$Q$12,PRODUCT('Registre déchets'!G53,Accueil!$S$12),"")&amp; IF(D53=Accueil!$Q$13,PRODUCT('Registre déchets'!G53,Accueil!$S$13),"")&amp; IF(D53=Accueil!$Q$14,PRODUCT('Registre déchets'!G53,Accueil!$S$14),"")&amp; IF(D53=Accueil!$Q$15,PRODUCT('Registre déchets'!G53,Accueil!$S$15),"")&amp; IF(D53=Accueil!$Q$16,PRODUCT('Registre déchets'!G53,Accueil!$S$16),"")&amp; IF(D53=Accueil!$Q$17,PRODUCT('Registre déchets'!G53,Accueil!$S$17),"")&amp; IF(D53=Accueil!$Q$18,PRODUCT('Registre déchets'!G53,Accueil!$S$18),"")&amp; IF(D53=Accueil!$Q$19,PRODUCT('Registre déchets'!G53,Accueil!$S$19),"")&amp; IF(D53=Accueil!$Q$20,PRODUCT('Registre déchets'!G53,Accueil!$S$20),"")&amp; IF(D53=Accueil!$Q$21,PRODUCT('Registre déchets'!G53,Accueil!$S$21),"")&amp; IF(D53=Accueil!$Q$22,PRODUCT('Registre déchets'!G53,Accueil!$S$22),"")&amp; IF(D53=Accueil!$Q$23,PRODUCT('Registre déchets'!G53,Accueil!$S$23),"")&amp; IF(D53=Accueil!$Q$24,PRODUCT('Registre déchets'!G53,Accueil!$S$24),"")&amp; IF(D53=Accueil!$Q$25,PRODUCT('Registre déchets'!G53,Accueil!$S$25),"")&amp; IF(D53=Accueil!$Q$26,PRODUCT('Registre déchets'!G53,Accueil!$S$26),"") &amp; IF(D53=Accueil!$U$7,PRODUCT('Registre déchets'!G53,Accueil!$W$7),"") &amp; IF(D53=Accueil!$U$8,PRODUCT('Registre déchets'!G53,Accueil!$W$8),"") &amp; IF(D53=Accueil!$U$9,PRODUCT('Registre déchets'!G53,Accueil!$W$9),"")&amp; IF(D53=Accueil!$U$10,PRODUCT('Registre déchets'!G53,Accueil!$W$10),"")&amp; IF(D53=Accueil!$U$11,PRODUCT('Registre déchets'!G53,Accueil!$W$11),"")&amp; IF(D53=Accueil!$U$12,PRODUCT('Registre déchets'!G53,Accueil!$W$12),"")&amp; IF(D53=Accueil!$U$13,PRODUCT('Registre déchets'!G53,Accueil!$W$13),"")&amp; IF(D53=Accueil!$U$14,PRODUCT('Registre déchets'!G53,Accueil!$W$14),"")&amp; IF(D53=Accueil!$U$15,PRODUCT('Registre déchets'!G53,Accueil!$W$15),"")&amp; IF(D53=Accueil!$U$16,PRODUCT('Registre déchets'!G53,Accueil!$W$16),"")&amp; IF(D53=Accueil!$U$17,PRODUCT('Registre déchets'!G53,Accueil!$W$17),"")&amp; IF(D53=Accueil!$U$18,PRODUCT('Registre déchets'!G53,Accueil!$W$18),"")&amp; IF(D53=Accueil!$U$19,PRODUCT('Registre déchets'!G53,Accueil!$W$19),"")&amp; IF(D53=Accueil!$U$20,PRODUCT('Registre déchets'!G53,Accueil!$W$20),"")&amp; IF(D53=Accueil!$U$21,PRODUCT('Registre déchets'!G53,Accueil!$W$21),"") &amp; IF(D53=Accueil!$U$22,PRODUCT('Registre déchets'!G53,Accueil!$W$22),"")&amp; IF(D53=Accueil!$U$23,PRODUCT('Registre déchets'!G53,Accueil!$W$23),"")&amp; IF(D53=Accueil!$U$24,PRODUCT('Registre déchets'!G53,Accueil!$W$24),"")&amp; IF(D53=Accueil!$U$25,PRODUCT('Registre déchets'!G53,Accueil!$W$25),"")&amp; IF(D53=Accueil!$U$26,PRODUCT('Registre déchets'!G53,Accueil!$W$26),"")&amp; IF(D53=Accueil!$U$27,PRODUCT('Registre déchets'!G53,Accueil!$W$27),"")&amp; IF(D53=Accueil!$Y$7,PRODUCT('Registre déchets'!G53,Accueil!$AA$7),"") &amp; IF(D53=Accueil!$Y$8,PRODUCT('Registre déchets'!G53,Accueil!$AA$8),"") &amp; IF(D53=Accueil!$Y$9,PRODUCT('Registre déchets'!G53,Accueil!$AA$9),"")&amp; IF(D53=Accueil!$Y$10,PRODUCT('Registre déchets'!G53,Accueil!$AA$10),"")&amp; IF(D53=Accueil!$Y$11,PRODUCT('Registre déchets'!G53,Accueil!$AA$11),"")&amp; IF(D53=Accueil!$Y$12,PRODUCT('Registre déchets'!G53,Accueil!$AA$12),"")&amp; IF(D53=Accueil!$Y$13,PRODUCT('Registre déchets'!G53,Accueil!$AA$13),"")&amp; IF(D53=Accueil!$Y$14,PRODUCT('Registre déchets'!G53,Accueil!$AA$14),"")&amp; IF(D53=Accueil!$Y$15,PRODUCT('Registre déchets'!G53,Accueil!$AA$15),"")&amp; IF(D53=Accueil!$Y$16,PRODUCT('Registre déchets'!G53,Accueil!$AA$16),"")&amp; IF(D53=Accueil!$Y$17,PRODUCT('Registre déchets'!G53,Accueil!$AA$17),"")&amp; IF(D53=Accueil!$Y$18,PRODUCT('Registre déchets'!G53,Accueil!$AA$18),"")&amp; IF(D53=Accueil!$Y$19,PRODUCT('Registre déchets'!G53,Accueil!$AA$19),"")&amp; IF(D53=Accueil!$Y$20,PRODUCT('Registre déchets'!G53,Accueil!$AA$20),"")&amp; IF(D53=Accueil!$Y$21,PRODUCT('Registre déchets'!G53,Accueil!$AA$21),"")&amp; IF(D53=Accueil!$Y$22,PRODUCT('Registre déchets'!G53,Accueil!$AA$22),"")&amp; IF(D53=Accueil!$Y$23,PRODUCT('Registre déchets'!G53,Accueil!$AA$23),"")&amp; IF(D53=Accueil!$Y$24,PRODUCT('Registre déchets'!G53,Accueil!$AA$24),"")&amp; IF(D53=Accueil!$Y$25,PRODUCT('Registre déchets'!G53,Accueil!$AA$25),"")&amp; IF(D53=Accueil!$Y$26,PRODUCT('Registre déchets'!G53,Accueil!$AA$26),"")&amp; IF(D53=Accueil!$Y$27,PRODUCT('Registre déchets'!G53,Accueil!$AA$27),""))</f>
        <v/>
      </c>
      <c r="AQ53" s="79">
        <f t="shared" si="8"/>
        <v>0</v>
      </c>
      <c r="AR53"/>
      <c r="AS53"/>
      <c r="AT53"/>
      <c r="AU53"/>
      <c r="AV53"/>
      <c r="AW53"/>
      <c r="AX53"/>
      <c r="AY53"/>
      <c r="AZ53"/>
      <c r="BA53"/>
      <c r="BB53"/>
      <c r="BC53"/>
      <c r="BD53"/>
      <c r="BE53"/>
      <c r="BF53"/>
      <c r="BG53"/>
    </row>
    <row r="54" spans="1:59" s="5" customFormat="1" ht="50.1" customHeight="1" x14ac:dyDescent="0.25">
      <c r="A54" s="55"/>
      <c r="B54" s="222" t="str">
        <f t="shared" si="2"/>
        <v/>
      </c>
      <c r="C54" s="221"/>
      <c r="D54" s="220"/>
      <c r="E54" s="80" t="str">
        <f t="shared" si="10"/>
        <v/>
      </c>
      <c r="F54" s="81"/>
      <c r="G54" s="82"/>
      <c r="H54" s="241">
        <f t="shared" si="9"/>
        <v>0</v>
      </c>
      <c r="I54" s="206"/>
      <c r="J54" s="206"/>
      <c r="K54" s="86"/>
      <c r="L54" s="86"/>
      <c r="M54" s="86"/>
      <c r="N54" s="82"/>
      <c r="O54" s="81"/>
      <c r="P54" s="82"/>
      <c r="Q54" s="207">
        <v>0</v>
      </c>
      <c r="R54" s="83">
        <f t="shared" si="4"/>
        <v>0</v>
      </c>
      <c r="S54" s="83">
        <f t="shared" si="5"/>
        <v>0</v>
      </c>
      <c r="T54" s="209"/>
      <c r="U54" s="212"/>
      <c r="V54" s="212"/>
      <c r="W54" s="217" t="str">
        <f t="shared" si="6"/>
        <v/>
      </c>
      <c r="X54" s="210"/>
      <c r="Y54" s="224"/>
      <c r="Z54" s="210"/>
      <c r="AA54" s="210"/>
      <c r="AB54" s="35" t="str">
        <f t="shared" si="1"/>
        <v/>
      </c>
      <c r="AC54" s="35"/>
      <c r="AD54" s="172" t="str">
        <f>IF(Accueil!Y13=0,"",Accueil!Y13)</f>
        <v>Terre végétale</v>
      </c>
      <c r="AE54" s="68" t="str">
        <f>IF(Accueil!Z13=0,"",Accueil!Z13)</f>
        <v>17 05 04</v>
      </c>
      <c r="AF54" s="36"/>
      <c r="AG54" s="36"/>
      <c r="AH54" s="36"/>
      <c r="AI54" s="36"/>
      <c r="AJ54" s="36"/>
      <c r="AK54" s="36"/>
      <c r="AL54" s="36"/>
      <c r="AM54" s="85" t="str">
        <f t="shared" si="11"/>
        <v/>
      </c>
      <c r="AN54" s="36"/>
      <c r="AO54" s="78"/>
      <c r="AP54" s="77" t="str">
        <f>IF(D54="","",IF(D54=Accueil!$Q$7,PRODUCT('Registre déchets'!G54,Accueil!$S$7),"") &amp; IF(D54=Accueil!$Q$8,PRODUCT('Registre déchets'!G54,Accueil!$S$8),"") &amp; IF(D54=Accueil!$Q$9,PRODUCT('Registre déchets'!G54,Accueil!$S$9),"")&amp; IF(D54=Accueil!$Q$10,PRODUCT('Registre déchets'!G54,Accueil!$S$10),"")&amp; IF(D54=Accueil!$Q$11,PRODUCT('Registre déchets'!G54,Accueil!$S$11),"")&amp; IF(D54=Accueil!$Q$12,PRODUCT('Registre déchets'!G54,Accueil!$S$12),"")&amp; IF(D54=Accueil!$Q$13,PRODUCT('Registre déchets'!G54,Accueil!$S$13),"")&amp; IF(D54=Accueil!$Q$14,PRODUCT('Registre déchets'!G54,Accueil!$S$14),"")&amp; IF(D54=Accueil!$Q$15,PRODUCT('Registre déchets'!G54,Accueil!$S$15),"")&amp; IF(D54=Accueil!$Q$16,PRODUCT('Registre déchets'!G54,Accueil!$S$16),"")&amp; IF(D54=Accueil!$Q$17,PRODUCT('Registre déchets'!G54,Accueil!$S$17),"")&amp; IF(D54=Accueil!$Q$18,PRODUCT('Registre déchets'!G54,Accueil!$S$18),"")&amp; IF(D54=Accueil!$Q$19,PRODUCT('Registre déchets'!G54,Accueil!$S$19),"")&amp; IF(D54=Accueil!$Q$20,PRODUCT('Registre déchets'!G54,Accueil!$S$20),"")&amp; IF(D54=Accueil!$Q$21,PRODUCT('Registre déchets'!G54,Accueil!$S$21),"")&amp; IF(D54=Accueil!$Q$22,PRODUCT('Registre déchets'!G54,Accueil!$S$22),"")&amp; IF(D54=Accueil!$Q$23,PRODUCT('Registre déchets'!G54,Accueil!$S$23),"")&amp; IF(D54=Accueil!$Q$24,PRODUCT('Registre déchets'!G54,Accueil!$S$24),"")&amp; IF(D54=Accueil!$Q$25,PRODUCT('Registre déchets'!G54,Accueil!$S$25),"")&amp; IF(D54=Accueil!$Q$26,PRODUCT('Registre déchets'!G54,Accueil!$S$26),"") &amp; IF(D54=Accueil!$U$7,PRODUCT('Registre déchets'!G54,Accueil!$W$7),"") &amp; IF(D54=Accueil!$U$8,PRODUCT('Registre déchets'!G54,Accueil!$W$8),"") &amp; IF(D54=Accueil!$U$9,PRODUCT('Registre déchets'!G54,Accueil!$W$9),"")&amp; IF(D54=Accueil!$U$10,PRODUCT('Registre déchets'!G54,Accueil!$W$10),"")&amp; IF(D54=Accueil!$U$11,PRODUCT('Registre déchets'!G54,Accueil!$W$11),"")&amp; IF(D54=Accueil!$U$12,PRODUCT('Registre déchets'!G54,Accueil!$W$12),"")&amp; IF(D54=Accueil!$U$13,PRODUCT('Registre déchets'!G54,Accueil!$W$13),"")&amp; IF(D54=Accueil!$U$14,PRODUCT('Registre déchets'!G54,Accueil!$W$14),"")&amp; IF(D54=Accueil!$U$15,PRODUCT('Registre déchets'!G54,Accueil!$W$15),"")&amp; IF(D54=Accueil!$U$16,PRODUCT('Registre déchets'!G54,Accueil!$W$16),"")&amp; IF(D54=Accueil!$U$17,PRODUCT('Registre déchets'!G54,Accueil!$W$17),"")&amp; IF(D54=Accueil!$U$18,PRODUCT('Registre déchets'!G54,Accueil!$W$18),"")&amp; IF(D54=Accueil!$U$19,PRODUCT('Registre déchets'!G54,Accueil!$W$19),"")&amp; IF(D54=Accueil!$U$20,PRODUCT('Registre déchets'!G54,Accueil!$W$20),"")&amp; IF(D54=Accueil!$U$21,PRODUCT('Registre déchets'!G54,Accueil!$W$21),"") &amp; IF(D54=Accueil!$U$22,PRODUCT('Registre déchets'!G54,Accueil!$W$22),"")&amp; IF(D54=Accueil!$U$23,PRODUCT('Registre déchets'!G54,Accueil!$W$23),"")&amp; IF(D54=Accueil!$U$24,PRODUCT('Registre déchets'!G54,Accueil!$W$24),"")&amp; IF(D54=Accueil!$U$25,PRODUCT('Registre déchets'!G54,Accueil!$W$25),"")&amp; IF(D54=Accueil!$U$26,PRODUCT('Registre déchets'!G54,Accueil!$W$26),"")&amp; IF(D54=Accueil!$U$27,PRODUCT('Registre déchets'!G54,Accueil!$W$27),"")&amp; IF(D54=Accueil!$Y$7,PRODUCT('Registre déchets'!G54,Accueil!$AA$7),"") &amp; IF(D54=Accueil!$Y$8,PRODUCT('Registre déchets'!G54,Accueil!$AA$8),"") &amp; IF(D54=Accueil!$Y$9,PRODUCT('Registre déchets'!G54,Accueil!$AA$9),"")&amp; IF(D54=Accueil!$Y$10,PRODUCT('Registre déchets'!G54,Accueil!$AA$10),"")&amp; IF(D54=Accueil!$Y$11,PRODUCT('Registre déchets'!G54,Accueil!$AA$11),"")&amp; IF(D54=Accueil!$Y$12,PRODUCT('Registre déchets'!G54,Accueil!$AA$12),"")&amp; IF(D54=Accueil!$Y$13,PRODUCT('Registre déchets'!G54,Accueil!$AA$13),"")&amp; IF(D54=Accueil!$Y$14,PRODUCT('Registre déchets'!G54,Accueil!$AA$14),"")&amp; IF(D54=Accueil!$Y$15,PRODUCT('Registre déchets'!G54,Accueil!$AA$15),"")&amp; IF(D54=Accueil!$Y$16,PRODUCT('Registre déchets'!G54,Accueil!$AA$16),"")&amp; IF(D54=Accueil!$Y$17,PRODUCT('Registre déchets'!G54,Accueil!$AA$17),"")&amp; IF(D54=Accueil!$Y$18,PRODUCT('Registre déchets'!G54,Accueil!$AA$18),"")&amp; IF(D54=Accueil!$Y$19,PRODUCT('Registre déchets'!G54,Accueil!$AA$19),"")&amp; IF(D54=Accueil!$Y$20,PRODUCT('Registre déchets'!G54,Accueil!$AA$20),"")&amp; IF(D54=Accueil!$Y$21,PRODUCT('Registre déchets'!G54,Accueil!$AA$21),"")&amp; IF(D54=Accueil!$Y$22,PRODUCT('Registre déchets'!G54,Accueil!$AA$22),"")&amp; IF(D54=Accueil!$Y$23,PRODUCT('Registre déchets'!G54,Accueil!$AA$23),"")&amp; IF(D54=Accueil!$Y$24,PRODUCT('Registre déchets'!G54,Accueil!$AA$24),"")&amp; IF(D54=Accueil!$Y$25,PRODUCT('Registre déchets'!G54,Accueil!$AA$25),"")&amp; IF(D54=Accueil!$Y$26,PRODUCT('Registre déchets'!G54,Accueil!$AA$26),"")&amp; IF(D54=Accueil!$Y$27,PRODUCT('Registre déchets'!G54,Accueil!$AA$27),""))</f>
        <v/>
      </c>
      <c r="AQ54" s="79">
        <f t="shared" si="8"/>
        <v>0</v>
      </c>
    </row>
    <row r="55" spans="1:59" s="5" customFormat="1" ht="50.1" customHeight="1" x14ac:dyDescent="0.25">
      <c r="A55" s="55"/>
      <c r="B55" s="222" t="str">
        <f t="shared" si="2"/>
        <v/>
      </c>
      <c r="C55" s="221"/>
      <c r="D55" s="220"/>
      <c r="E55" s="80" t="str">
        <f t="shared" si="10"/>
        <v/>
      </c>
      <c r="F55" s="81"/>
      <c r="G55" s="82"/>
      <c r="H55" s="241">
        <f t="shared" si="9"/>
        <v>0</v>
      </c>
      <c r="I55" s="206"/>
      <c r="J55" s="206"/>
      <c r="K55" s="86"/>
      <c r="L55" s="86"/>
      <c r="M55" s="86"/>
      <c r="N55" s="82"/>
      <c r="O55" s="81"/>
      <c r="P55" s="82"/>
      <c r="Q55" s="207">
        <v>0</v>
      </c>
      <c r="R55" s="83">
        <f t="shared" si="4"/>
        <v>0</v>
      </c>
      <c r="S55" s="83">
        <f t="shared" si="5"/>
        <v>0</v>
      </c>
      <c r="T55" s="209"/>
      <c r="U55" s="212"/>
      <c r="V55" s="212"/>
      <c r="W55" s="217" t="str">
        <f t="shared" si="6"/>
        <v/>
      </c>
      <c r="X55" s="210"/>
      <c r="Y55" s="224"/>
      <c r="Z55" s="210"/>
      <c r="AA55" s="210"/>
      <c r="AB55" s="35" t="str">
        <f t="shared" si="1"/>
        <v/>
      </c>
      <c r="AC55" s="35"/>
      <c r="AD55" s="172" t="str">
        <f>IF(Accueil!Y14=0,"",Accueil!Y14)</f>
        <v/>
      </c>
      <c r="AE55" s="68" t="str">
        <f>IF(Accueil!Z14=0,"",Accueil!Z14)</f>
        <v/>
      </c>
      <c r="AF55" s="36"/>
      <c r="AG55" s="36"/>
      <c r="AH55" s="36"/>
      <c r="AI55" s="36"/>
      <c r="AJ55" s="36"/>
      <c r="AK55" s="36"/>
      <c r="AL55" s="36"/>
      <c r="AM55" s="85" t="str">
        <f t="shared" si="11"/>
        <v/>
      </c>
      <c r="AN55" s="36"/>
      <c r="AO55" s="78"/>
      <c r="AP55" s="77" t="str">
        <f>IF(D55="","",IF(D55=Accueil!$Q$7,PRODUCT('Registre déchets'!G55,Accueil!$S$7),"") &amp; IF(D55=Accueil!$Q$8,PRODUCT('Registre déchets'!G55,Accueil!$S$8),"") &amp; IF(D55=Accueil!$Q$9,PRODUCT('Registre déchets'!G55,Accueil!$S$9),"")&amp; IF(D55=Accueil!$Q$10,PRODUCT('Registre déchets'!G55,Accueil!$S$10),"")&amp; IF(D55=Accueil!$Q$11,PRODUCT('Registre déchets'!G55,Accueil!$S$11),"")&amp; IF(D55=Accueil!$Q$12,PRODUCT('Registre déchets'!G55,Accueil!$S$12),"")&amp; IF(D55=Accueil!$Q$13,PRODUCT('Registre déchets'!G55,Accueil!$S$13),"")&amp; IF(D55=Accueil!$Q$14,PRODUCT('Registre déchets'!G55,Accueil!$S$14),"")&amp; IF(D55=Accueil!$Q$15,PRODUCT('Registre déchets'!G55,Accueil!$S$15),"")&amp; IF(D55=Accueil!$Q$16,PRODUCT('Registre déchets'!G55,Accueil!$S$16),"")&amp; IF(D55=Accueil!$Q$17,PRODUCT('Registre déchets'!G55,Accueil!$S$17),"")&amp; IF(D55=Accueil!$Q$18,PRODUCT('Registre déchets'!G55,Accueil!$S$18),"")&amp; IF(D55=Accueil!$Q$19,PRODUCT('Registre déchets'!G55,Accueil!$S$19),"")&amp; IF(D55=Accueil!$Q$20,PRODUCT('Registre déchets'!G55,Accueil!$S$20),"")&amp; IF(D55=Accueil!$Q$21,PRODUCT('Registre déchets'!G55,Accueil!$S$21),"")&amp; IF(D55=Accueil!$Q$22,PRODUCT('Registre déchets'!G55,Accueil!$S$22),"")&amp; IF(D55=Accueil!$Q$23,PRODUCT('Registre déchets'!G55,Accueil!$S$23),"")&amp; IF(D55=Accueil!$Q$24,PRODUCT('Registre déchets'!G55,Accueil!$S$24),"")&amp; IF(D55=Accueil!$Q$25,PRODUCT('Registre déchets'!G55,Accueil!$S$25),"")&amp; IF(D55=Accueil!$Q$26,PRODUCT('Registre déchets'!G55,Accueil!$S$26),"") &amp; IF(D55=Accueil!$U$7,PRODUCT('Registre déchets'!G55,Accueil!$W$7),"") &amp; IF(D55=Accueil!$U$8,PRODUCT('Registre déchets'!G55,Accueil!$W$8),"") &amp; IF(D55=Accueil!$U$9,PRODUCT('Registre déchets'!G55,Accueil!$W$9),"")&amp; IF(D55=Accueil!$U$10,PRODUCT('Registre déchets'!G55,Accueil!$W$10),"")&amp; IF(D55=Accueil!$U$11,PRODUCT('Registre déchets'!G55,Accueil!$W$11),"")&amp; IF(D55=Accueil!$U$12,PRODUCT('Registre déchets'!G55,Accueil!$W$12),"")&amp; IF(D55=Accueil!$U$13,PRODUCT('Registre déchets'!G55,Accueil!$W$13),"")&amp; IF(D55=Accueil!$U$14,PRODUCT('Registre déchets'!G55,Accueil!$W$14),"")&amp; IF(D55=Accueil!$U$15,PRODUCT('Registre déchets'!G55,Accueil!$W$15),"")&amp; IF(D55=Accueil!$U$16,PRODUCT('Registre déchets'!G55,Accueil!$W$16),"")&amp; IF(D55=Accueil!$U$17,PRODUCT('Registre déchets'!G55,Accueil!$W$17),"")&amp; IF(D55=Accueil!$U$18,PRODUCT('Registre déchets'!G55,Accueil!$W$18),"")&amp; IF(D55=Accueil!$U$19,PRODUCT('Registre déchets'!G55,Accueil!$W$19),"")&amp; IF(D55=Accueil!$U$20,PRODUCT('Registre déchets'!G55,Accueil!$W$20),"")&amp; IF(D55=Accueil!$U$21,PRODUCT('Registre déchets'!G55,Accueil!$W$21),"") &amp; IF(D55=Accueil!$U$22,PRODUCT('Registre déchets'!G55,Accueil!$W$22),"")&amp; IF(D55=Accueil!$U$23,PRODUCT('Registre déchets'!G55,Accueil!$W$23),"")&amp; IF(D55=Accueil!$U$24,PRODUCT('Registre déchets'!G55,Accueil!$W$24),"")&amp; IF(D55=Accueil!$U$25,PRODUCT('Registre déchets'!G55,Accueil!$W$25),"")&amp; IF(D55=Accueil!$U$26,PRODUCT('Registre déchets'!G55,Accueil!$W$26),"")&amp; IF(D55=Accueil!$U$27,PRODUCT('Registre déchets'!G55,Accueil!$W$27),"")&amp; IF(D55=Accueil!$Y$7,PRODUCT('Registre déchets'!G55,Accueil!$AA$7),"") &amp; IF(D55=Accueil!$Y$8,PRODUCT('Registre déchets'!G55,Accueil!$AA$8),"") &amp; IF(D55=Accueil!$Y$9,PRODUCT('Registre déchets'!G55,Accueil!$AA$9),"")&amp; IF(D55=Accueil!$Y$10,PRODUCT('Registre déchets'!G55,Accueil!$AA$10),"")&amp; IF(D55=Accueil!$Y$11,PRODUCT('Registre déchets'!G55,Accueil!$AA$11),"")&amp; IF(D55=Accueil!$Y$12,PRODUCT('Registre déchets'!G55,Accueil!$AA$12),"")&amp; IF(D55=Accueil!$Y$13,PRODUCT('Registre déchets'!G55,Accueil!$AA$13),"")&amp; IF(D55=Accueil!$Y$14,PRODUCT('Registre déchets'!G55,Accueil!$AA$14),"")&amp; IF(D55=Accueil!$Y$15,PRODUCT('Registre déchets'!G55,Accueil!$AA$15),"")&amp; IF(D55=Accueil!$Y$16,PRODUCT('Registre déchets'!G55,Accueil!$AA$16),"")&amp; IF(D55=Accueil!$Y$17,PRODUCT('Registre déchets'!G55,Accueil!$AA$17),"")&amp; IF(D55=Accueil!$Y$18,PRODUCT('Registre déchets'!G55,Accueil!$AA$18),"")&amp; IF(D55=Accueil!$Y$19,PRODUCT('Registre déchets'!G55,Accueil!$AA$19),"")&amp; IF(D55=Accueil!$Y$20,PRODUCT('Registre déchets'!G55,Accueil!$AA$20),"")&amp; IF(D55=Accueil!$Y$21,PRODUCT('Registre déchets'!G55,Accueil!$AA$21),"")&amp; IF(D55=Accueil!$Y$22,PRODUCT('Registre déchets'!G55,Accueil!$AA$22),"")&amp; IF(D55=Accueil!$Y$23,PRODUCT('Registre déchets'!G55,Accueil!$AA$23),"")&amp; IF(D55=Accueil!$Y$24,PRODUCT('Registre déchets'!G55,Accueil!$AA$24),"")&amp; IF(D55=Accueil!$Y$25,PRODUCT('Registre déchets'!G55,Accueil!$AA$25),"")&amp; IF(D55=Accueil!$Y$26,PRODUCT('Registre déchets'!G55,Accueil!$AA$26),"")&amp; IF(D55=Accueil!$Y$27,PRODUCT('Registre déchets'!G55,Accueil!$AA$27),""))</f>
        <v/>
      </c>
      <c r="AQ55" s="79">
        <f t="shared" si="8"/>
        <v>0</v>
      </c>
    </row>
    <row r="56" spans="1:59" s="5" customFormat="1" ht="50.1" customHeight="1" x14ac:dyDescent="0.25">
      <c r="A56" s="55"/>
      <c r="B56" s="222" t="str">
        <f t="shared" si="2"/>
        <v/>
      </c>
      <c r="C56" s="221"/>
      <c r="D56" s="220"/>
      <c r="E56" s="80" t="str">
        <f t="shared" si="10"/>
        <v/>
      </c>
      <c r="F56" s="81"/>
      <c r="G56" s="82"/>
      <c r="H56" s="241">
        <f t="shared" si="9"/>
        <v>0</v>
      </c>
      <c r="I56" s="206"/>
      <c r="J56" s="206"/>
      <c r="K56" s="86"/>
      <c r="L56" s="86"/>
      <c r="M56" s="86"/>
      <c r="N56" s="82"/>
      <c r="O56" s="81"/>
      <c r="P56" s="82"/>
      <c r="Q56" s="207">
        <v>0</v>
      </c>
      <c r="R56" s="83">
        <f t="shared" si="4"/>
        <v>0</v>
      </c>
      <c r="S56" s="83">
        <f t="shared" si="5"/>
        <v>0</v>
      </c>
      <c r="T56" s="209"/>
      <c r="U56" s="212"/>
      <c r="V56" s="212"/>
      <c r="W56" s="217" t="str">
        <f t="shared" si="6"/>
        <v/>
      </c>
      <c r="X56" s="210"/>
      <c r="Y56" s="224"/>
      <c r="Z56" s="210"/>
      <c r="AA56" s="210"/>
      <c r="AB56" s="35" t="str">
        <f t="shared" si="1"/>
        <v/>
      </c>
      <c r="AC56" s="35"/>
      <c r="AD56" s="172" t="str">
        <f>IF(Accueil!Y15=0,"",Accueil!Y15)</f>
        <v/>
      </c>
      <c r="AE56" s="68" t="str">
        <f>IF(Accueil!Z15=0,"",Accueil!Z15)</f>
        <v/>
      </c>
      <c r="AF56" s="36"/>
      <c r="AG56" s="36"/>
      <c r="AH56" s="36"/>
      <c r="AI56" s="36"/>
      <c r="AJ56" s="36"/>
      <c r="AK56" s="36"/>
      <c r="AL56" s="36"/>
      <c r="AM56" s="85" t="str">
        <f t="shared" si="11"/>
        <v/>
      </c>
      <c r="AN56" s="36"/>
      <c r="AO56" s="78"/>
      <c r="AP56" s="77" t="str">
        <f>IF(D56="","",IF(D56=Accueil!$Q$7,PRODUCT('Registre déchets'!G56,Accueil!$S$7),"") &amp; IF(D56=Accueil!$Q$8,PRODUCT('Registre déchets'!G56,Accueil!$S$8),"") &amp; IF(D56=Accueil!$Q$9,PRODUCT('Registre déchets'!G56,Accueil!$S$9),"")&amp; IF(D56=Accueil!$Q$10,PRODUCT('Registre déchets'!G56,Accueil!$S$10),"")&amp; IF(D56=Accueil!$Q$11,PRODUCT('Registre déchets'!G56,Accueil!$S$11),"")&amp; IF(D56=Accueil!$Q$12,PRODUCT('Registre déchets'!G56,Accueil!$S$12),"")&amp; IF(D56=Accueil!$Q$13,PRODUCT('Registre déchets'!G56,Accueil!$S$13),"")&amp; IF(D56=Accueil!$Q$14,PRODUCT('Registre déchets'!G56,Accueil!$S$14),"")&amp; IF(D56=Accueil!$Q$15,PRODUCT('Registre déchets'!G56,Accueil!$S$15),"")&amp; IF(D56=Accueil!$Q$16,PRODUCT('Registre déchets'!G56,Accueil!$S$16),"")&amp; IF(D56=Accueil!$Q$17,PRODUCT('Registre déchets'!G56,Accueil!$S$17),"")&amp; IF(D56=Accueil!$Q$18,PRODUCT('Registre déchets'!G56,Accueil!$S$18),"")&amp; IF(D56=Accueil!$Q$19,PRODUCT('Registre déchets'!G56,Accueil!$S$19),"")&amp; IF(D56=Accueil!$Q$20,PRODUCT('Registre déchets'!G56,Accueil!$S$20),"")&amp; IF(D56=Accueil!$Q$21,PRODUCT('Registre déchets'!G56,Accueil!$S$21),"")&amp; IF(D56=Accueil!$Q$22,PRODUCT('Registre déchets'!G56,Accueil!$S$22),"")&amp; IF(D56=Accueil!$Q$23,PRODUCT('Registre déchets'!G56,Accueil!$S$23),"")&amp; IF(D56=Accueil!$Q$24,PRODUCT('Registre déchets'!G56,Accueil!$S$24),"")&amp; IF(D56=Accueil!$Q$25,PRODUCT('Registre déchets'!G56,Accueil!$S$25),"")&amp; IF(D56=Accueil!$Q$26,PRODUCT('Registre déchets'!G56,Accueil!$S$26),"") &amp; IF(D56=Accueil!$U$7,PRODUCT('Registre déchets'!G56,Accueil!$W$7),"") &amp; IF(D56=Accueil!$U$8,PRODUCT('Registre déchets'!G56,Accueil!$W$8),"") &amp; IF(D56=Accueil!$U$9,PRODUCT('Registre déchets'!G56,Accueil!$W$9),"")&amp; IF(D56=Accueil!$U$10,PRODUCT('Registre déchets'!G56,Accueil!$W$10),"")&amp; IF(D56=Accueil!$U$11,PRODUCT('Registre déchets'!G56,Accueil!$W$11),"")&amp; IF(D56=Accueil!$U$12,PRODUCT('Registre déchets'!G56,Accueil!$W$12),"")&amp; IF(D56=Accueil!$U$13,PRODUCT('Registre déchets'!G56,Accueil!$W$13),"")&amp; IF(D56=Accueil!$U$14,PRODUCT('Registre déchets'!G56,Accueil!$W$14),"")&amp; IF(D56=Accueil!$U$15,PRODUCT('Registre déchets'!G56,Accueil!$W$15),"")&amp; IF(D56=Accueil!$U$16,PRODUCT('Registre déchets'!G56,Accueil!$W$16),"")&amp; IF(D56=Accueil!$U$17,PRODUCT('Registre déchets'!G56,Accueil!$W$17),"")&amp; IF(D56=Accueil!$U$18,PRODUCT('Registre déchets'!G56,Accueil!$W$18),"")&amp; IF(D56=Accueil!$U$19,PRODUCT('Registre déchets'!G56,Accueil!$W$19),"")&amp; IF(D56=Accueil!$U$20,PRODUCT('Registre déchets'!G56,Accueil!$W$20),"")&amp; IF(D56=Accueil!$U$21,PRODUCT('Registre déchets'!G56,Accueil!$W$21),"") &amp; IF(D56=Accueil!$U$22,PRODUCT('Registre déchets'!G56,Accueil!$W$22),"")&amp; IF(D56=Accueil!$U$23,PRODUCT('Registre déchets'!G56,Accueil!$W$23),"")&amp; IF(D56=Accueil!$U$24,PRODUCT('Registre déchets'!G56,Accueil!$W$24),"")&amp; IF(D56=Accueil!$U$25,PRODUCT('Registre déchets'!G56,Accueil!$W$25),"")&amp; IF(D56=Accueil!$U$26,PRODUCT('Registre déchets'!G56,Accueil!$W$26),"")&amp; IF(D56=Accueil!$U$27,PRODUCT('Registre déchets'!G56,Accueil!$W$27),"")&amp; IF(D56=Accueil!$Y$7,PRODUCT('Registre déchets'!G56,Accueil!$AA$7),"") &amp; IF(D56=Accueil!$Y$8,PRODUCT('Registre déchets'!G56,Accueil!$AA$8),"") &amp; IF(D56=Accueil!$Y$9,PRODUCT('Registre déchets'!G56,Accueil!$AA$9),"")&amp; IF(D56=Accueil!$Y$10,PRODUCT('Registre déchets'!G56,Accueil!$AA$10),"")&amp; IF(D56=Accueil!$Y$11,PRODUCT('Registre déchets'!G56,Accueil!$AA$11),"")&amp; IF(D56=Accueil!$Y$12,PRODUCT('Registre déchets'!G56,Accueil!$AA$12),"")&amp; IF(D56=Accueil!$Y$13,PRODUCT('Registre déchets'!G56,Accueil!$AA$13),"")&amp; IF(D56=Accueil!$Y$14,PRODUCT('Registre déchets'!G56,Accueil!$AA$14),"")&amp; IF(D56=Accueil!$Y$15,PRODUCT('Registre déchets'!G56,Accueil!$AA$15),"")&amp; IF(D56=Accueil!$Y$16,PRODUCT('Registre déchets'!G56,Accueil!$AA$16),"")&amp; IF(D56=Accueil!$Y$17,PRODUCT('Registre déchets'!G56,Accueil!$AA$17),"")&amp; IF(D56=Accueil!$Y$18,PRODUCT('Registre déchets'!G56,Accueil!$AA$18),"")&amp; IF(D56=Accueil!$Y$19,PRODUCT('Registre déchets'!G56,Accueil!$AA$19),"")&amp; IF(D56=Accueil!$Y$20,PRODUCT('Registre déchets'!G56,Accueil!$AA$20),"")&amp; IF(D56=Accueil!$Y$21,PRODUCT('Registre déchets'!G56,Accueil!$AA$21),"")&amp; IF(D56=Accueil!$Y$22,PRODUCT('Registre déchets'!G56,Accueil!$AA$22),"")&amp; IF(D56=Accueil!$Y$23,PRODUCT('Registre déchets'!G56,Accueil!$AA$23),"")&amp; IF(D56=Accueil!$Y$24,PRODUCT('Registre déchets'!G56,Accueil!$AA$24),"")&amp; IF(D56=Accueil!$Y$25,PRODUCT('Registre déchets'!G56,Accueil!$AA$25),"")&amp; IF(D56=Accueil!$Y$26,PRODUCT('Registre déchets'!G56,Accueil!$AA$26),"")&amp; IF(D56=Accueil!$Y$27,PRODUCT('Registre déchets'!G56,Accueil!$AA$27),""))</f>
        <v/>
      </c>
      <c r="AQ56" s="79">
        <f t="shared" si="8"/>
        <v>0</v>
      </c>
    </row>
    <row r="57" spans="1:59" s="5" customFormat="1" ht="50.1" customHeight="1" x14ac:dyDescent="0.25">
      <c r="A57" s="55"/>
      <c r="B57" s="222" t="str">
        <f t="shared" si="2"/>
        <v/>
      </c>
      <c r="C57" s="221"/>
      <c r="D57" s="220"/>
      <c r="E57" s="80" t="str">
        <f t="shared" si="10"/>
        <v/>
      </c>
      <c r="F57" s="81"/>
      <c r="G57" s="82"/>
      <c r="H57" s="241">
        <f t="shared" si="9"/>
        <v>0</v>
      </c>
      <c r="I57" s="206"/>
      <c r="J57" s="206"/>
      <c r="K57" s="86"/>
      <c r="L57" s="86"/>
      <c r="M57" s="86"/>
      <c r="N57" s="82"/>
      <c r="O57" s="81"/>
      <c r="P57" s="82"/>
      <c r="Q57" s="207">
        <v>0</v>
      </c>
      <c r="R57" s="83">
        <f t="shared" si="4"/>
        <v>0</v>
      </c>
      <c r="S57" s="83">
        <f t="shared" si="5"/>
        <v>0</v>
      </c>
      <c r="T57" s="209"/>
      <c r="U57" s="212"/>
      <c r="V57" s="212"/>
      <c r="W57" s="217" t="str">
        <f t="shared" si="6"/>
        <v/>
      </c>
      <c r="X57" s="210"/>
      <c r="Y57" s="224"/>
      <c r="Z57" s="210"/>
      <c r="AA57" s="210"/>
      <c r="AB57" s="35" t="str">
        <f t="shared" si="1"/>
        <v/>
      </c>
      <c r="AC57" s="35"/>
      <c r="AD57" s="172" t="str">
        <f>IF(Accueil!Y17=0,"",Accueil!Y17)</f>
        <v/>
      </c>
      <c r="AE57" s="68" t="str">
        <f>IF(Accueil!Z17=0,"",Accueil!Z17)</f>
        <v/>
      </c>
      <c r="AF57" s="36"/>
      <c r="AG57" s="36"/>
      <c r="AH57" s="36"/>
      <c r="AI57" s="36"/>
      <c r="AJ57" s="36"/>
      <c r="AK57" s="36"/>
      <c r="AL57" s="36"/>
      <c r="AM57" s="85" t="str">
        <f t="shared" si="11"/>
        <v/>
      </c>
      <c r="AN57" s="36"/>
      <c r="AO57" s="78"/>
      <c r="AP57" s="77" t="str">
        <f>IF(D57="","",IF(D57=Accueil!$Q$7,PRODUCT('Registre déchets'!G57,Accueil!$S$7),"") &amp; IF(D57=Accueil!$Q$8,PRODUCT('Registre déchets'!G57,Accueil!$S$8),"") &amp; IF(D57=Accueil!$Q$9,PRODUCT('Registre déchets'!G57,Accueil!$S$9),"")&amp; IF(D57=Accueil!$Q$10,PRODUCT('Registre déchets'!G57,Accueil!$S$10),"")&amp; IF(D57=Accueil!$Q$11,PRODUCT('Registre déchets'!G57,Accueil!$S$11),"")&amp; IF(D57=Accueil!$Q$12,PRODUCT('Registre déchets'!G57,Accueil!$S$12),"")&amp; IF(D57=Accueil!$Q$13,PRODUCT('Registre déchets'!G57,Accueil!$S$13),"")&amp; IF(D57=Accueil!$Q$14,PRODUCT('Registre déchets'!G57,Accueil!$S$14),"")&amp; IF(D57=Accueil!$Q$15,PRODUCT('Registre déchets'!G57,Accueil!$S$15),"")&amp; IF(D57=Accueil!$Q$16,PRODUCT('Registre déchets'!G57,Accueil!$S$16),"")&amp; IF(D57=Accueil!$Q$17,PRODUCT('Registre déchets'!G57,Accueil!$S$17),"")&amp; IF(D57=Accueil!$Q$18,PRODUCT('Registre déchets'!G57,Accueil!$S$18),"")&amp; IF(D57=Accueil!$Q$19,PRODUCT('Registre déchets'!G57,Accueil!$S$19),"")&amp; IF(D57=Accueil!$Q$20,PRODUCT('Registre déchets'!G57,Accueil!$S$20),"")&amp; IF(D57=Accueil!$Q$21,PRODUCT('Registre déchets'!G57,Accueil!$S$21),"")&amp; IF(D57=Accueil!$Q$22,PRODUCT('Registre déchets'!G57,Accueil!$S$22),"")&amp; IF(D57=Accueil!$Q$23,PRODUCT('Registre déchets'!G57,Accueil!$S$23),"")&amp; IF(D57=Accueil!$Q$24,PRODUCT('Registre déchets'!G57,Accueil!$S$24),"")&amp; IF(D57=Accueil!$Q$25,PRODUCT('Registre déchets'!G57,Accueil!$S$25),"")&amp; IF(D57=Accueil!$Q$26,PRODUCT('Registre déchets'!G57,Accueil!$S$26),"") &amp; IF(D57=Accueil!$U$7,PRODUCT('Registre déchets'!G57,Accueil!$W$7),"") &amp; IF(D57=Accueil!$U$8,PRODUCT('Registre déchets'!G57,Accueil!$W$8),"") &amp; IF(D57=Accueil!$U$9,PRODUCT('Registre déchets'!G57,Accueil!$W$9),"")&amp; IF(D57=Accueil!$U$10,PRODUCT('Registre déchets'!G57,Accueil!$W$10),"")&amp; IF(D57=Accueil!$U$11,PRODUCT('Registre déchets'!G57,Accueil!$W$11),"")&amp; IF(D57=Accueil!$U$12,PRODUCT('Registre déchets'!G57,Accueil!$W$12),"")&amp; IF(D57=Accueil!$U$13,PRODUCT('Registre déchets'!G57,Accueil!$W$13),"")&amp; IF(D57=Accueil!$U$14,PRODUCT('Registre déchets'!G57,Accueil!$W$14),"")&amp; IF(D57=Accueil!$U$15,PRODUCT('Registre déchets'!G57,Accueil!$W$15),"")&amp; IF(D57=Accueil!$U$16,PRODUCT('Registre déchets'!G57,Accueil!$W$16),"")&amp; IF(D57=Accueil!$U$17,PRODUCT('Registre déchets'!G57,Accueil!$W$17),"")&amp; IF(D57=Accueil!$U$18,PRODUCT('Registre déchets'!G57,Accueil!$W$18),"")&amp; IF(D57=Accueil!$U$19,PRODUCT('Registre déchets'!G57,Accueil!$W$19),"")&amp; IF(D57=Accueil!$U$20,PRODUCT('Registre déchets'!G57,Accueil!$W$20),"")&amp; IF(D57=Accueil!$U$21,PRODUCT('Registre déchets'!G57,Accueil!$W$21),"") &amp; IF(D57=Accueil!$U$22,PRODUCT('Registre déchets'!G57,Accueil!$W$22),"")&amp; IF(D57=Accueil!$U$23,PRODUCT('Registre déchets'!G57,Accueil!$W$23),"")&amp; IF(D57=Accueil!$U$24,PRODUCT('Registre déchets'!G57,Accueil!$W$24),"")&amp; IF(D57=Accueil!$U$25,PRODUCT('Registre déchets'!G57,Accueil!$W$25),"")&amp; IF(D57=Accueil!$U$26,PRODUCT('Registre déchets'!G57,Accueil!$W$26),"")&amp; IF(D57=Accueil!$U$27,PRODUCT('Registre déchets'!G57,Accueil!$W$27),"")&amp; IF(D57=Accueil!$Y$7,PRODUCT('Registre déchets'!G57,Accueil!$AA$7),"") &amp; IF(D57=Accueil!$Y$8,PRODUCT('Registre déchets'!G57,Accueil!$AA$8),"") &amp; IF(D57=Accueil!$Y$9,PRODUCT('Registre déchets'!G57,Accueil!$AA$9),"")&amp; IF(D57=Accueil!$Y$10,PRODUCT('Registre déchets'!G57,Accueil!$AA$10),"")&amp; IF(D57=Accueil!$Y$11,PRODUCT('Registre déchets'!G57,Accueil!$AA$11),"")&amp; IF(D57=Accueil!$Y$12,PRODUCT('Registre déchets'!G57,Accueil!$AA$12),"")&amp; IF(D57=Accueil!$Y$13,PRODUCT('Registre déchets'!G57,Accueil!$AA$13),"")&amp; IF(D57=Accueil!$Y$14,PRODUCT('Registre déchets'!G57,Accueil!$AA$14),"")&amp; IF(D57=Accueil!$Y$15,PRODUCT('Registre déchets'!G57,Accueil!$AA$15),"")&amp; IF(D57=Accueil!$Y$16,PRODUCT('Registre déchets'!G57,Accueil!$AA$16),"")&amp; IF(D57=Accueil!$Y$17,PRODUCT('Registre déchets'!G57,Accueil!$AA$17),"")&amp; IF(D57=Accueil!$Y$18,PRODUCT('Registre déchets'!G57,Accueil!$AA$18),"")&amp; IF(D57=Accueil!$Y$19,PRODUCT('Registre déchets'!G57,Accueil!$AA$19),"")&amp; IF(D57=Accueil!$Y$20,PRODUCT('Registre déchets'!G57,Accueil!$AA$20),"")&amp; IF(D57=Accueil!$Y$21,PRODUCT('Registre déchets'!G57,Accueil!$AA$21),"")&amp; IF(D57=Accueil!$Y$22,PRODUCT('Registre déchets'!G57,Accueil!$AA$22),"")&amp; IF(D57=Accueil!$Y$23,PRODUCT('Registre déchets'!G57,Accueil!$AA$23),"")&amp; IF(D57=Accueil!$Y$24,PRODUCT('Registre déchets'!G57,Accueil!$AA$24),"")&amp; IF(D57=Accueil!$Y$25,PRODUCT('Registre déchets'!G57,Accueil!$AA$25),"")&amp; IF(D57=Accueil!$Y$26,PRODUCT('Registre déchets'!G57,Accueil!$AA$26),"")&amp; IF(D57=Accueil!$Y$27,PRODUCT('Registre déchets'!G57,Accueil!$AA$27),""))</f>
        <v/>
      </c>
      <c r="AQ57" s="79">
        <f t="shared" si="8"/>
        <v>0</v>
      </c>
    </row>
    <row r="58" spans="1:59" s="5" customFormat="1" ht="50.1" customHeight="1" x14ac:dyDescent="0.25">
      <c r="A58" s="55"/>
      <c r="B58" s="222" t="str">
        <f t="shared" si="2"/>
        <v/>
      </c>
      <c r="C58" s="221"/>
      <c r="D58" s="220"/>
      <c r="E58" s="80" t="str">
        <f t="shared" si="10"/>
        <v/>
      </c>
      <c r="F58" s="81"/>
      <c r="G58" s="82"/>
      <c r="H58" s="241">
        <f t="shared" si="9"/>
        <v>0</v>
      </c>
      <c r="I58" s="206"/>
      <c r="J58" s="206"/>
      <c r="K58" s="86"/>
      <c r="L58" s="86"/>
      <c r="M58" s="86"/>
      <c r="N58" s="82"/>
      <c r="O58" s="81"/>
      <c r="P58" s="82"/>
      <c r="Q58" s="207">
        <v>0</v>
      </c>
      <c r="R58" s="83">
        <f t="shared" si="4"/>
        <v>0</v>
      </c>
      <c r="S58" s="83">
        <f t="shared" si="5"/>
        <v>0</v>
      </c>
      <c r="T58" s="209"/>
      <c r="U58" s="212"/>
      <c r="V58" s="212"/>
      <c r="W58" s="217" t="str">
        <f t="shared" si="6"/>
        <v/>
      </c>
      <c r="X58" s="210"/>
      <c r="Y58" s="224"/>
      <c r="Z58" s="210"/>
      <c r="AA58" s="210"/>
      <c r="AB58" s="35" t="str">
        <f t="shared" si="1"/>
        <v/>
      </c>
      <c r="AC58" s="35"/>
      <c r="AD58" s="172" t="str">
        <f>IF(Accueil!Y18=0,"",Accueil!Y18)</f>
        <v/>
      </c>
      <c r="AE58" s="68" t="str">
        <f>IF(Accueil!Z18=0,"",Accueil!Z18)</f>
        <v/>
      </c>
      <c r="AF58" s="36"/>
      <c r="AG58" s="36"/>
      <c r="AH58" s="36"/>
      <c r="AI58" s="36"/>
      <c r="AJ58" s="36"/>
      <c r="AK58" s="36"/>
      <c r="AL58" s="36"/>
      <c r="AM58" s="85" t="str">
        <f t="shared" si="11"/>
        <v/>
      </c>
      <c r="AN58" s="36"/>
      <c r="AO58" s="78"/>
      <c r="AP58" s="77" t="str">
        <f>IF(D58="","",IF(D58=Accueil!$Q$7,PRODUCT('Registre déchets'!G58,Accueil!$S$7),"") &amp; IF(D58=Accueil!$Q$8,PRODUCT('Registre déchets'!G58,Accueil!$S$8),"") &amp; IF(D58=Accueil!$Q$9,PRODUCT('Registre déchets'!G58,Accueil!$S$9),"")&amp; IF(D58=Accueil!$Q$10,PRODUCT('Registre déchets'!G58,Accueil!$S$10),"")&amp; IF(D58=Accueil!$Q$11,PRODUCT('Registre déchets'!G58,Accueil!$S$11),"")&amp; IF(D58=Accueil!$Q$12,PRODUCT('Registre déchets'!G58,Accueil!$S$12),"")&amp; IF(D58=Accueil!$Q$13,PRODUCT('Registre déchets'!G58,Accueil!$S$13),"")&amp; IF(D58=Accueil!$Q$14,PRODUCT('Registre déchets'!G58,Accueil!$S$14),"")&amp; IF(D58=Accueil!$Q$15,PRODUCT('Registre déchets'!G58,Accueil!$S$15),"")&amp; IF(D58=Accueil!$Q$16,PRODUCT('Registre déchets'!G58,Accueil!$S$16),"")&amp; IF(D58=Accueil!$Q$17,PRODUCT('Registre déchets'!G58,Accueil!$S$17),"")&amp; IF(D58=Accueil!$Q$18,PRODUCT('Registre déchets'!G58,Accueil!$S$18),"")&amp; IF(D58=Accueil!$Q$19,PRODUCT('Registre déchets'!G58,Accueil!$S$19),"")&amp; IF(D58=Accueil!$Q$20,PRODUCT('Registre déchets'!G58,Accueil!$S$20),"")&amp; IF(D58=Accueil!$Q$21,PRODUCT('Registre déchets'!G58,Accueil!$S$21),"")&amp; IF(D58=Accueil!$Q$22,PRODUCT('Registre déchets'!G58,Accueil!$S$22),"")&amp; IF(D58=Accueil!$Q$23,PRODUCT('Registre déchets'!G58,Accueil!$S$23),"")&amp; IF(D58=Accueil!$Q$24,PRODUCT('Registre déchets'!G58,Accueil!$S$24),"")&amp; IF(D58=Accueil!$Q$25,PRODUCT('Registre déchets'!G58,Accueil!$S$25),"")&amp; IF(D58=Accueil!$Q$26,PRODUCT('Registre déchets'!G58,Accueil!$S$26),"") &amp; IF(D58=Accueil!$U$7,PRODUCT('Registre déchets'!G58,Accueil!$W$7),"") &amp; IF(D58=Accueil!$U$8,PRODUCT('Registre déchets'!G58,Accueil!$W$8),"") &amp; IF(D58=Accueil!$U$9,PRODUCT('Registre déchets'!G58,Accueil!$W$9),"")&amp; IF(D58=Accueil!$U$10,PRODUCT('Registre déchets'!G58,Accueil!$W$10),"")&amp; IF(D58=Accueil!$U$11,PRODUCT('Registre déchets'!G58,Accueil!$W$11),"")&amp; IF(D58=Accueil!$U$12,PRODUCT('Registre déchets'!G58,Accueil!$W$12),"")&amp; IF(D58=Accueil!$U$13,PRODUCT('Registre déchets'!G58,Accueil!$W$13),"")&amp; IF(D58=Accueil!$U$14,PRODUCT('Registre déchets'!G58,Accueil!$W$14),"")&amp; IF(D58=Accueil!$U$15,PRODUCT('Registre déchets'!G58,Accueil!$W$15),"")&amp; IF(D58=Accueil!$U$16,PRODUCT('Registre déchets'!G58,Accueil!$W$16),"")&amp; IF(D58=Accueil!$U$17,PRODUCT('Registre déchets'!G58,Accueil!$W$17),"")&amp; IF(D58=Accueil!$U$18,PRODUCT('Registre déchets'!G58,Accueil!$W$18),"")&amp; IF(D58=Accueil!$U$19,PRODUCT('Registre déchets'!G58,Accueil!$W$19),"")&amp; IF(D58=Accueil!$U$20,PRODUCT('Registre déchets'!G58,Accueil!$W$20),"")&amp; IF(D58=Accueil!$U$21,PRODUCT('Registre déchets'!G58,Accueil!$W$21),"") &amp; IF(D58=Accueil!$U$22,PRODUCT('Registre déchets'!G58,Accueil!$W$22),"")&amp; IF(D58=Accueil!$U$23,PRODUCT('Registre déchets'!G58,Accueil!$W$23),"")&amp; IF(D58=Accueil!$U$24,PRODUCT('Registre déchets'!G58,Accueil!$W$24),"")&amp; IF(D58=Accueil!$U$25,PRODUCT('Registre déchets'!G58,Accueil!$W$25),"")&amp; IF(D58=Accueil!$U$26,PRODUCT('Registre déchets'!G58,Accueil!$W$26),"")&amp; IF(D58=Accueil!$U$27,PRODUCT('Registre déchets'!G58,Accueil!$W$27),"")&amp; IF(D58=Accueil!$Y$7,PRODUCT('Registre déchets'!G58,Accueil!$AA$7),"") &amp; IF(D58=Accueil!$Y$8,PRODUCT('Registre déchets'!G58,Accueil!$AA$8),"") &amp; IF(D58=Accueil!$Y$9,PRODUCT('Registre déchets'!G58,Accueil!$AA$9),"")&amp; IF(D58=Accueil!$Y$10,PRODUCT('Registre déchets'!G58,Accueil!$AA$10),"")&amp; IF(D58=Accueil!$Y$11,PRODUCT('Registre déchets'!G58,Accueil!$AA$11),"")&amp; IF(D58=Accueil!$Y$12,PRODUCT('Registre déchets'!G58,Accueil!$AA$12),"")&amp; IF(D58=Accueil!$Y$13,PRODUCT('Registre déchets'!G58,Accueil!$AA$13),"")&amp; IF(D58=Accueil!$Y$14,PRODUCT('Registre déchets'!G58,Accueil!$AA$14),"")&amp; IF(D58=Accueil!$Y$15,PRODUCT('Registre déchets'!G58,Accueil!$AA$15),"")&amp; IF(D58=Accueil!$Y$16,PRODUCT('Registre déchets'!G58,Accueil!$AA$16),"")&amp; IF(D58=Accueil!$Y$17,PRODUCT('Registre déchets'!G58,Accueil!$AA$17),"")&amp; IF(D58=Accueil!$Y$18,PRODUCT('Registre déchets'!G58,Accueil!$AA$18),"")&amp; IF(D58=Accueil!$Y$19,PRODUCT('Registre déchets'!G58,Accueil!$AA$19),"")&amp; IF(D58=Accueil!$Y$20,PRODUCT('Registre déchets'!G58,Accueil!$AA$20),"")&amp; IF(D58=Accueil!$Y$21,PRODUCT('Registre déchets'!G58,Accueil!$AA$21),"")&amp; IF(D58=Accueil!$Y$22,PRODUCT('Registre déchets'!G58,Accueil!$AA$22),"")&amp; IF(D58=Accueil!$Y$23,PRODUCT('Registre déchets'!G58,Accueil!$AA$23),"")&amp; IF(D58=Accueil!$Y$24,PRODUCT('Registre déchets'!G58,Accueil!$AA$24),"")&amp; IF(D58=Accueil!$Y$25,PRODUCT('Registre déchets'!G58,Accueil!$AA$25),"")&amp; IF(D58=Accueil!$Y$26,PRODUCT('Registre déchets'!G58,Accueil!$AA$26),"")&amp; IF(D58=Accueil!$Y$27,PRODUCT('Registre déchets'!G58,Accueil!$AA$27),""))</f>
        <v/>
      </c>
      <c r="AQ58" s="79">
        <f t="shared" si="8"/>
        <v>0</v>
      </c>
    </row>
    <row r="59" spans="1:59" s="5" customFormat="1" ht="50.1" customHeight="1" x14ac:dyDescent="0.25">
      <c r="A59" s="55"/>
      <c r="B59" s="222" t="str">
        <f t="shared" si="2"/>
        <v/>
      </c>
      <c r="C59" s="221"/>
      <c r="D59" s="220"/>
      <c r="E59" s="80" t="str">
        <f t="shared" si="10"/>
        <v/>
      </c>
      <c r="F59" s="81"/>
      <c r="G59" s="82"/>
      <c r="H59" s="241">
        <f t="shared" si="9"/>
        <v>0</v>
      </c>
      <c r="I59" s="206"/>
      <c r="J59" s="206"/>
      <c r="K59" s="86"/>
      <c r="L59" s="86"/>
      <c r="M59" s="86"/>
      <c r="N59" s="82"/>
      <c r="O59" s="81"/>
      <c r="P59" s="82"/>
      <c r="Q59" s="207">
        <v>0</v>
      </c>
      <c r="R59" s="83">
        <f t="shared" si="4"/>
        <v>0</v>
      </c>
      <c r="S59" s="83">
        <f t="shared" si="5"/>
        <v>0</v>
      </c>
      <c r="T59" s="209"/>
      <c r="U59" s="212"/>
      <c r="V59" s="212"/>
      <c r="W59" s="217" t="str">
        <f t="shared" si="6"/>
        <v/>
      </c>
      <c r="X59" s="210"/>
      <c r="Y59" s="224"/>
      <c r="Z59" s="210"/>
      <c r="AA59" s="210"/>
      <c r="AB59" s="35" t="str">
        <f t="shared" si="1"/>
        <v/>
      </c>
      <c r="AC59" s="35"/>
      <c r="AD59" s="172" t="str">
        <f>IF(Accueil!Y19=0,"",Accueil!Y19)</f>
        <v/>
      </c>
      <c r="AE59" s="68" t="str">
        <f>IF(Accueil!Z19=0,"",Accueil!Z19)</f>
        <v/>
      </c>
      <c r="AF59" s="36"/>
      <c r="AG59" s="36"/>
      <c r="AH59" s="36"/>
      <c r="AI59" s="36"/>
      <c r="AJ59" s="36"/>
      <c r="AK59" s="36"/>
      <c r="AL59" s="36"/>
      <c r="AM59" s="85" t="str">
        <f t="shared" si="11"/>
        <v/>
      </c>
      <c r="AN59" s="36"/>
      <c r="AO59" s="78"/>
      <c r="AP59" s="77" t="str">
        <f>IF(D59="","",IF(D59=Accueil!$Q$7,PRODUCT('Registre déchets'!G59,Accueil!$S$7),"") &amp; IF(D59=Accueil!$Q$8,PRODUCT('Registre déchets'!G59,Accueil!$S$8),"") &amp; IF(D59=Accueil!$Q$9,PRODUCT('Registre déchets'!G59,Accueil!$S$9),"")&amp; IF(D59=Accueil!$Q$10,PRODUCT('Registre déchets'!G59,Accueil!$S$10),"")&amp; IF(D59=Accueil!$Q$11,PRODUCT('Registre déchets'!G59,Accueil!$S$11),"")&amp; IF(D59=Accueil!$Q$12,PRODUCT('Registre déchets'!G59,Accueil!$S$12),"")&amp; IF(D59=Accueil!$Q$13,PRODUCT('Registre déchets'!G59,Accueil!$S$13),"")&amp; IF(D59=Accueil!$Q$14,PRODUCT('Registre déchets'!G59,Accueil!$S$14),"")&amp; IF(D59=Accueil!$Q$15,PRODUCT('Registre déchets'!G59,Accueil!$S$15),"")&amp; IF(D59=Accueil!$Q$16,PRODUCT('Registre déchets'!G59,Accueil!$S$16),"")&amp; IF(D59=Accueil!$Q$17,PRODUCT('Registre déchets'!G59,Accueil!$S$17),"")&amp; IF(D59=Accueil!$Q$18,PRODUCT('Registre déchets'!G59,Accueil!$S$18),"")&amp; IF(D59=Accueil!$Q$19,PRODUCT('Registre déchets'!G59,Accueil!$S$19),"")&amp; IF(D59=Accueil!$Q$20,PRODUCT('Registre déchets'!G59,Accueil!$S$20),"")&amp; IF(D59=Accueil!$Q$21,PRODUCT('Registre déchets'!G59,Accueil!$S$21),"")&amp; IF(D59=Accueil!$Q$22,PRODUCT('Registre déchets'!G59,Accueil!$S$22),"")&amp; IF(D59=Accueil!$Q$23,PRODUCT('Registre déchets'!G59,Accueil!$S$23),"")&amp; IF(D59=Accueil!$Q$24,PRODUCT('Registre déchets'!G59,Accueil!$S$24),"")&amp; IF(D59=Accueil!$Q$25,PRODUCT('Registre déchets'!G59,Accueil!$S$25),"")&amp; IF(D59=Accueil!$Q$26,PRODUCT('Registre déchets'!G59,Accueil!$S$26),"") &amp; IF(D59=Accueil!$U$7,PRODUCT('Registre déchets'!G59,Accueil!$W$7),"") &amp; IF(D59=Accueil!$U$8,PRODUCT('Registre déchets'!G59,Accueil!$W$8),"") &amp; IF(D59=Accueil!$U$9,PRODUCT('Registre déchets'!G59,Accueil!$W$9),"")&amp; IF(D59=Accueil!$U$10,PRODUCT('Registre déchets'!G59,Accueil!$W$10),"")&amp; IF(D59=Accueil!$U$11,PRODUCT('Registre déchets'!G59,Accueil!$W$11),"")&amp; IF(D59=Accueil!$U$12,PRODUCT('Registre déchets'!G59,Accueil!$W$12),"")&amp; IF(D59=Accueil!$U$13,PRODUCT('Registre déchets'!G59,Accueil!$W$13),"")&amp; IF(D59=Accueil!$U$14,PRODUCT('Registre déchets'!G59,Accueil!$W$14),"")&amp; IF(D59=Accueil!$U$15,PRODUCT('Registre déchets'!G59,Accueil!$W$15),"")&amp; IF(D59=Accueil!$U$16,PRODUCT('Registre déchets'!G59,Accueil!$W$16),"")&amp; IF(D59=Accueil!$U$17,PRODUCT('Registre déchets'!G59,Accueil!$W$17),"")&amp; IF(D59=Accueil!$U$18,PRODUCT('Registre déchets'!G59,Accueil!$W$18),"")&amp; IF(D59=Accueil!$U$19,PRODUCT('Registre déchets'!G59,Accueil!$W$19),"")&amp; IF(D59=Accueil!$U$20,PRODUCT('Registre déchets'!G59,Accueil!$W$20),"")&amp; IF(D59=Accueil!$U$21,PRODUCT('Registre déchets'!G59,Accueil!$W$21),"") &amp; IF(D59=Accueil!$U$22,PRODUCT('Registre déchets'!G59,Accueil!$W$22),"")&amp; IF(D59=Accueil!$U$23,PRODUCT('Registre déchets'!G59,Accueil!$W$23),"")&amp; IF(D59=Accueil!$U$24,PRODUCT('Registre déchets'!G59,Accueil!$W$24),"")&amp; IF(D59=Accueil!$U$25,PRODUCT('Registre déchets'!G59,Accueil!$W$25),"")&amp; IF(D59=Accueil!$U$26,PRODUCT('Registre déchets'!G59,Accueil!$W$26),"")&amp; IF(D59=Accueil!$U$27,PRODUCT('Registre déchets'!G59,Accueil!$W$27),"")&amp; IF(D59=Accueil!$Y$7,PRODUCT('Registre déchets'!G59,Accueil!$AA$7),"") &amp; IF(D59=Accueil!$Y$8,PRODUCT('Registre déchets'!G59,Accueil!$AA$8),"") &amp; IF(D59=Accueil!$Y$9,PRODUCT('Registre déchets'!G59,Accueil!$AA$9),"")&amp; IF(D59=Accueil!$Y$10,PRODUCT('Registre déchets'!G59,Accueil!$AA$10),"")&amp; IF(D59=Accueil!$Y$11,PRODUCT('Registre déchets'!G59,Accueil!$AA$11),"")&amp; IF(D59=Accueil!$Y$12,PRODUCT('Registre déchets'!G59,Accueil!$AA$12),"")&amp; IF(D59=Accueil!$Y$13,PRODUCT('Registre déchets'!G59,Accueil!$AA$13),"")&amp; IF(D59=Accueil!$Y$14,PRODUCT('Registre déchets'!G59,Accueil!$AA$14),"")&amp; IF(D59=Accueil!$Y$15,PRODUCT('Registre déchets'!G59,Accueil!$AA$15),"")&amp; IF(D59=Accueil!$Y$16,PRODUCT('Registre déchets'!G59,Accueil!$AA$16),"")&amp; IF(D59=Accueil!$Y$17,PRODUCT('Registre déchets'!G59,Accueil!$AA$17),"")&amp; IF(D59=Accueil!$Y$18,PRODUCT('Registre déchets'!G59,Accueil!$AA$18),"")&amp; IF(D59=Accueil!$Y$19,PRODUCT('Registre déchets'!G59,Accueil!$AA$19),"")&amp; IF(D59=Accueil!$Y$20,PRODUCT('Registre déchets'!G59,Accueil!$AA$20),"")&amp; IF(D59=Accueil!$Y$21,PRODUCT('Registre déchets'!G59,Accueil!$AA$21),"")&amp; IF(D59=Accueil!$Y$22,PRODUCT('Registre déchets'!G59,Accueil!$AA$22),"")&amp; IF(D59=Accueil!$Y$23,PRODUCT('Registre déchets'!G59,Accueil!$AA$23),"")&amp; IF(D59=Accueil!$Y$24,PRODUCT('Registre déchets'!G59,Accueil!$AA$24),"")&amp; IF(D59=Accueil!$Y$25,PRODUCT('Registre déchets'!G59,Accueil!$AA$25),"")&amp; IF(D59=Accueil!$Y$26,PRODUCT('Registre déchets'!G59,Accueil!$AA$26),"")&amp; IF(D59=Accueil!$Y$27,PRODUCT('Registre déchets'!G59,Accueil!$AA$27),""))</f>
        <v/>
      </c>
      <c r="AQ59" s="79">
        <f t="shared" si="8"/>
        <v>0</v>
      </c>
    </row>
    <row r="60" spans="1:59" s="5" customFormat="1" ht="50.1" customHeight="1" x14ac:dyDescent="0.25">
      <c r="A60" s="55"/>
      <c r="B60" s="222" t="str">
        <f t="shared" si="2"/>
        <v/>
      </c>
      <c r="C60" s="221"/>
      <c r="D60" s="220"/>
      <c r="E60" s="80" t="str">
        <f t="shared" si="10"/>
        <v/>
      </c>
      <c r="F60" s="81"/>
      <c r="G60" s="82"/>
      <c r="H60" s="241">
        <f t="shared" si="9"/>
        <v>0</v>
      </c>
      <c r="I60" s="206"/>
      <c r="J60" s="206"/>
      <c r="K60" s="86"/>
      <c r="L60" s="86"/>
      <c r="M60" s="86"/>
      <c r="N60" s="82"/>
      <c r="O60" s="81"/>
      <c r="P60" s="82"/>
      <c r="Q60" s="207">
        <v>0</v>
      </c>
      <c r="R60" s="83">
        <f t="shared" si="4"/>
        <v>0</v>
      </c>
      <c r="S60" s="83">
        <f t="shared" si="5"/>
        <v>0</v>
      </c>
      <c r="T60" s="209"/>
      <c r="U60" s="212"/>
      <c r="V60" s="212"/>
      <c r="W60" s="217" t="str">
        <f t="shared" si="6"/>
        <v/>
      </c>
      <c r="X60" s="210"/>
      <c r="Y60" s="224"/>
      <c r="Z60" s="210"/>
      <c r="AA60" s="210"/>
      <c r="AB60" s="35" t="str">
        <f t="shared" si="1"/>
        <v/>
      </c>
      <c r="AC60" s="35"/>
      <c r="AD60" s="172" t="str">
        <f>IF(Accueil!Y20=0,"",Accueil!Y20)</f>
        <v/>
      </c>
      <c r="AE60" s="68" t="str">
        <f>IF(Accueil!Z20=0,"",Accueil!Z20)</f>
        <v/>
      </c>
      <c r="AF60" s="36"/>
      <c r="AG60" s="36"/>
      <c r="AH60" s="36"/>
      <c r="AI60" s="36"/>
      <c r="AJ60" s="36"/>
      <c r="AK60" s="36"/>
      <c r="AL60" s="36"/>
      <c r="AM60" s="85" t="str">
        <f t="shared" si="11"/>
        <v/>
      </c>
      <c r="AN60" s="36"/>
      <c r="AO60" s="78"/>
      <c r="AP60" s="77" t="str">
        <f>IF(D60="","",IF(D60=Accueil!$Q$7,PRODUCT('Registre déchets'!G60,Accueil!$S$7),"") &amp; IF(D60=Accueil!$Q$8,PRODUCT('Registre déchets'!G60,Accueil!$S$8),"") &amp; IF(D60=Accueil!$Q$9,PRODUCT('Registre déchets'!G60,Accueil!$S$9),"")&amp; IF(D60=Accueil!$Q$10,PRODUCT('Registre déchets'!G60,Accueil!$S$10),"")&amp; IF(D60=Accueil!$Q$11,PRODUCT('Registre déchets'!G60,Accueil!$S$11),"")&amp; IF(D60=Accueil!$Q$12,PRODUCT('Registre déchets'!G60,Accueil!$S$12),"")&amp; IF(D60=Accueil!$Q$13,PRODUCT('Registre déchets'!G60,Accueil!$S$13),"")&amp; IF(D60=Accueil!$Q$14,PRODUCT('Registre déchets'!G60,Accueil!$S$14),"")&amp; IF(D60=Accueil!$Q$15,PRODUCT('Registre déchets'!G60,Accueil!$S$15),"")&amp; IF(D60=Accueil!$Q$16,PRODUCT('Registre déchets'!G60,Accueil!$S$16),"")&amp; IF(D60=Accueil!$Q$17,PRODUCT('Registre déchets'!G60,Accueil!$S$17),"")&amp; IF(D60=Accueil!$Q$18,PRODUCT('Registre déchets'!G60,Accueil!$S$18),"")&amp; IF(D60=Accueil!$Q$19,PRODUCT('Registre déchets'!G60,Accueil!$S$19),"")&amp; IF(D60=Accueil!$Q$20,PRODUCT('Registre déchets'!G60,Accueil!$S$20),"")&amp; IF(D60=Accueil!$Q$21,PRODUCT('Registre déchets'!G60,Accueil!$S$21),"")&amp; IF(D60=Accueil!$Q$22,PRODUCT('Registre déchets'!G60,Accueil!$S$22),"")&amp; IF(D60=Accueil!$Q$23,PRODUCT('Registre déchets'!G60,Accueil!$S$23),"")&amp; IF(D60=Accueil!$Q$24,PRODUCT('Registre déchets'!G60,Accueil!$S$24),"")&amp; IF(D60=Accueil!$Q$25,PRODUCT('Registre déchets'!G60,Accueil!$S$25),"")&amp; IF(D60=Accueil!$Q$26,PRODUCT('Registre déchets'!G60,Accueil!$S$26),"") &amp; IF(D60=Accueil!$U$7,PRODUCT('Registre déchets'!G60,Accueil!$W$7),"") &amp; IF(D60=Accueil!$U$8,PRODUCT('Registre déchets'!G60,Accueil!$W$8),"") &amp; IF(D60=Accueil!$U$9,PRODUCT('Registre déchets'!G60,Accueil!$W$9),"")&amp; IF(D60=Accueil!$U$10,PRODUCT('Registre déchets'!G60,Accueil!$W$10),"")&amp; IF(D60=Accueil!$U$11,PRODUCT('Registre déchets'!G60,Accueil!$W$11),"")&amp; IF(D60=Accueil!$U$12,PRODUCT('Registre déchets'!G60,Accueil!$W$12),"")&amp; IF(D60=Accueil!$U$13,PRODUCT('Registre déchets'!G60,Accueil!$W$13),"")&amp; IF(D60=Accueil!$U$14,PRODUCT('Registre déchets'!G60,Accueil!$W$14),"")&amp; IF(D60=Accueil!$U$15,PRODUCT('Registre déchets'!G60,Accueil!$W$15),"")&amp; IF(D60=Accueil!$U$16,PRODUCT('Registre déchets'!G60,Accueil!$W$16),"")&amp; IF(D60=Accueil!$U$17,PRODUCT('Registre déchets'!G60,Accueil!$W$17),"")&amp; IF(D60=Accueil!$U$18,PRODUCT('Registre déchets'!G60,Accueil!$W$18),"")&amp; IF(D60=Accueil!$U$19,PRODUCT('Registre déchets'!G60,Accueil!$W$19),"")&amp; IF(D60=Accueil!$U$20,PRODUCT('Registre déchets'!G60,Accueil!$W$20),"")&amp; IF(D60=Accueil!$U$21,PRODUCT('Registre déchets'!G60,Accueil!$W$21),"") &amp; IF(D60=Accueil!$U$22,PRODUCT('Registre déchets'!G60,Accueil!$W$22),"")&amp; IF(D60=Accueil!$U$23,PRODUCT('Registre déchets'!G60,Accueil!$W$23),"")&amp; IF(D60=Accueil!$U$24,PRODUCT('Registre déchets'!G60,Accueil!$W$24),"")&amp; IF(D60=Accueil!$U$25,PRODUCT('Registre déchets'!G60,Accueil!$W$25),"")&amp; IF(D60=Accueil!$U$26,PRODUCT('Registre déchets'!G60,Accueil!$W$26),"")&amp; IF(D60=Accueil!$U$27,PRODUCT('Registre déchets'!G60,Accueil!$W$27),"")&amp; IF(D60=Accueil!$Y$7,PRODUCT('Registre déchets'!G60,Accueil!$AA$7),"") &amp; IF(D60=Accueil!$Y$8,PRODUCT('Registre déchets'!G60,Accueil!$AA$8),"") &amp; IF(D60=Accueil!$Y$9,PRODUCT('Registre déchets'!G60,Accueil!$AA$9),"")&amp; IF(D60=Accueil!$Y$10,PRODUCT('Registre déchets'!G60,Accueil!$AA$10),"")&amp; IF(D60=Accueil!$Y$11,PRODUCT('Registre déchets'!G60,Accueil!$AA$11),"")&amp; IF(D60=Accueil!$Y$12,PRODUCT('Registre déchets'!G60,Accueil!$AA$12),"")&amp; IF(D60=Accueil!$Y$13,PRODUCT('Registre déchets'!G60,Accueil!$AA$13),"")&amp; IF(D60=Accueil!$Y$14,PRODUCT('Registre déchets'!G60,Accueil!$AA$14),"")&amp; IF(D60=Accueil!$Y$15,PRODUCT('Registre déchets'!G60,Accueil!$AA$15),"")&amp; IF(D60=Accueil!$Y$16,PRODUCT('Registre déchets'!G60,Accueil!$AA$16),"")&amp; IF(D60=Accueil!$Y$17,PRODUCT('Registre déchets'!G60,Accueil!$AA$17),"")&amp; IF(D60=Accueil!$Y$18,PRODUCT('Registre déchets'!G60,Accueil!$AA$18),"")&amp; IF(D60=Accueil!$Y$19,PRODUCT('Registre déchets'!G60,Accueil!$AA$19),"")&amp; IF(D60=Accueil!$Y$20,PRODUCT('Registre déchets'!G60,Accueil!$AA$20),"")&amp; IF(D60=Accueil!$Y$21,PRODUCT('Registre déchets'!G60,Accueil!$AA$21),"")&amp; IF(D60=Accueil!$Y$22,PRODUCT('Registre déchets'!G60,Accueil!$AA$22),"")&amp; IF(D60=Accueil!$Y$23,PRODUCT('Registre déchets'!G60,Accueil!$AA$23),"")&amp; IF(D60=Accueil!$Y$24,PRODUCT('Registre déchets'!G60,Accueil!$AA$24),"")&amp; IF(D60=Accueil!$Y$25,PRODUCT('Registre déchets'!G60,Accueil!$AA$25),"")&amp; IF(D60=Accueil!$Y$26,PRODUCT('Registre déchets'!G60,Accueil!$AA$26),"")&amp; IF(D60=Accueil!$Y$27,PRODUCT('Registre déchets'!G60,Accueil!$AA$27),""))</f>
        <v/>
      </c>
      <c r="AQ60" s="79">
        <f t="shared" si="8"/>
        <v>0</v>
      </c>
    </row>
    <row r="61" spans="1:59" s="5" customFormat="1" ht="50.1" customHeight="1" x14ac:dyDescent="0.25">
      <c r="A61" s="55"/>
      <c r="B61" s="222" t="str">
        <f t="shared" si="2"/>
        <v/>
      </c>
      <c r="C61" s="221"/>
      <c r="D61" s="220"/>
      <c r="E61" s="80" t="str">
        <f t="shared" si="10"/>
        <v/>
      </c>
      <c r="F61" s="81"/>
      <c r="G61" s="82"/>
      <c r="H61" s="241">
        <f t="shared" si="9"/>
        <v>0</v>
      </c>
      <c r="I61" s="206"/>
      <c r="J61" s="206"/>
      <c r="K61" s="86"/>
      <c r="L61" s="86"/>
      <c r="M61" s="86"/>
      <c r="N61" s="82"/>
      <c r="O61" s="81"/>
      <c r="P61" s="82"/>
      <c r="Q61" s="207">
        <v>0</v>
      </c>
      <c r="R61" s="83">
        <f t="shared" si="4"/>
        <v>0</v>
      </c>
      <c r="S61" s="83">
        <f t="shared" si="5"/>
        <v>0</v>
      </c>
      <c r="T61" s="209"/>
      <c r="U61" s="212"/>
      <c r="V61" s="212"/>
      <c r="W61" s="217" t="str">
        <f t="shared" si="6"/>
        <v/>
      </c>
      <c r="X61" s="210"/>
      <c r="Y61" s="224"/>
      <c r="Z61" s="210"/>
      <c r="AA61" s="210"/>
      <c r="AB61" s="35" t="str">
        <f t="shared" si="1"/>
        <v/>
      </c>
      <c r="AC61" s="35"/>
      <c r="AD61" s="172" t="str">
        <f>IF(Accueil!Y21=0,"",Accueil!Y21)</f>
        <v/>
      </c>
      <c r="AE61" s="68" t="str">
        <f>IF(Accueil!Z21=0,"",Accueil!Z21)</f>
        <v/>
      </c>
      <c r="AF61" s="36"/>
      <c r="AG61" s="36"/>
      <c r="AH61" s="36"/>
      <c r="AI61" s="36"/>
      <c r="AJ61" s="36"/>
      <c r="AK61" s="36"/>
      <c r="AL61" s="36"/>
      <c r="AM61" s="85" t="str">
        <f t="shared" si="11"/>
        <v/>
      </c>
      <c r="AN61" s="36"/>
      <c r="AO61" s="78"/>
      <c r="AP61" s="77" t="str">
        <f>IF(D61="","",IF(D61=Accueil!$Q$7,PRODUCT('Registre déchets'!G61,Accueil!$S$7),"") &amp; IF(D61=Accueil!$Q$8,PRODUCT('Registre déchets'!G61,Accueil!$S$8),"") &amp; IF(D61=Accueil!$Q$9,PRODUCT('Registre déchets'!G61,Accueil!$S$9),"")&amp; IF(D61=Accueil!$Q$10,PRODUCT('Registre déchets'!G61,Accueil!$S$10),"")&amp; IF(D61=Accueil!$Q$11,PRODUCT('Registre déchets'!G61,Accueil!$S$11),"")&amp; IF(D61=Accueil!$Q$12,PRODUCT('Registre déchets'!G61,Accueil!$S$12),"")&amp; IF(D61=Accueil!$Q$13,PRODUCT('Registre déchets'!G61,Accueil!$S$13),"")&amp; IF(D61=Accueil!$Q$14,PRODUCT('Registre déchets'!G61,Accueil!$S$14),"")&amp; IF(D61=Accueil!$Q$15,PRODUCT('Registre déchets'!G61,Accueil!$S$15),"")&amp; IF(D61=Accueil!$Q$16,PRODUCT('Registre déchets'!G61,Accueil!$S$16),"")&amp; IF(D61=Accueil!$Q$17,PRODUCT('Registre déchets'!G61,Accueil!$S$17),"")&amp; IF(D61=Accueil!$Q$18,PRODUCT('Registre déchets'!G61,Accueil!$S$18),"")&amp; IF(D61=Accueil!$Q$19,PRODUCT('Registre déchets'!G61,Accueil!$S$19),"")&amp; IF(D61=Accueil!$Q$20,PRODUCT('Registre déchets'!G61,Accueil!$S$20),"")&amp; IF(D61=Accueil!$Q$21,PRODUCT('Registre déchets'!G61,Accueil!$S$21),"")&amp; IF(D61=Accueil!$Q$22,PRODUCT('Registre déchets'!G61,Accueil!$S$22),"")&amp; IF(D61=Accueil!$Q$23,PRODUCT('Registre déchets'!G61,Accueil!$S$23),"")&amp; IF(D61=Accueil!$Q$24,PRODUCT('Registre déchets'!G61,Accueil!$S$24),"")&amp; IF(D61=Accueil!$Q$25,PRODUCT('Registre déchets'!G61,Accueil!$S$25),"")&amp; IF(D61=Accueil!$Q$26,PRODUCT('Registre déchets'!G61,Accueil!$S$26),"") &amp; IF(D61=Accueil!$U$7,PRODUCT('Registre déchets'!G61,Accueil!$W$7),"") &amp; IF(D61=Accueil!$U$8,PRODUCT('Registre déchets'!G61,Accueil!$W$8),"") &amp; IF(D61=Accueil!$U$9,PRODUCT('Registre déchets'!G61,Accueil!$W$9),"")&amp; IF(D61=Accueil!$U$10,PRODUCT('Registre déchets'!G61,Accueil!$W$10),"")&amp; IF(D61=Accueil!$U$11,PRODUCT('Registre déchets'!G61,Accueil!$W$11),"")&amp; IF(D61=Accueil!$U$12,PRODUCT('Registre déchets'!G61,Accueil!$W$12),"")&amp; IF(D61=Accueil!$U$13,PRODUCT('Registre déchets'!G61,Accueil!$W$13),"")&amp; IF(D61=Accueil!$U$14,PRODUCT('Registre déchets'!G61,Accueil!$W$14),"")&amp; IF(D61=Accueil!$U$15,PRODUCT('Registre déchets'!G61,Accueil!$W$15),"")&amp; IF(D61=Accueil!$U$16,PRODUCT('Registre déchets'!G61,Accueil!$W$16),"")&amp; IF(D61=Accueil!$U$17,PRODUCT('Registre déchets'!G61,Accueil!$W$17),"")&amp; IF(D61=Accueil!$U$18,PRODUCT('Registre déchets'!G61,Accueil!$W$18),"")&amp; IF(D61=Accueil!$U$19,PRODUCT('Registre déchets'!G61,Accueil!$W$19),"")&amp; IF(D61=Accueil!$U$20,PRODUCT('Registre déchets'!G61,Accueil!$W$20),"")&amp; IF(D61=Accueil!$U$21,PRODUCT('Registre déchets'!G61,Accueil!$W$21),"") &amp; IF(D61=Accueil!$U$22,PRODUCT('Registre déchets'!G61,Accueil!$W$22),"")&amp; IF(D61=Accueil!$U$23,PRODUCT('Registre déchets'!G61,Accueil!$W$23),"")&amp; IF(D61=Accueil!$U$24,PRODUCT('Registre déchets'!G61,Accueil!$W$24),"")&amp; IF(D61=Accueil!$U$25,PRODUCT('Registre déchets'!G61,Accueil!$W$25),"")&amp; IF(D61=Accueil!$U$26,PRODUCT('Registre déchets'!G61,Accueil!$W$26),"")&amp; IF(D61=Accueil!$U$27,PRODUCT('Registre déchets'!G61,Accueil!$W$27),"")&amp; IF(D61=Accueil!$Y$7,PRODUCT('Registre déchets'!G61,Accueil!$AA$7),"") &amp; IF(D61=Accueil!$Y$8,PRODUCT('Registre déchets'!G61,Accueil!$AA$8),"") &amp; IF(D61=Accueil!$Y$9,PRODUCT('Registre déchets'!G61,Accueil!$AA$9),"")&amp; IF(D61=Accueil!$Y$10,PRODUCT('Registre déchets'!G61,Accueil!$AA$10),"")&amp; IF(D61=Accueil!$Y$11,PRODUCT('Registre déchets'!G61,Accueil!$AA$11),"")&amp; IF(D61=Accueil!$Y$12,PRODUCT('Registre déchets'!G61,Accueil!$AA$12),"")&amp; IF(D61=Accueil!$Y$13,PRODUCT('Registre déchets'!G61,Accueil!$AA$13),"")&amp; IF(D61=Accueil!$Y$14,PRODUCT('Registre déchets'!G61,Accueil!$AA$14),"")&amp; IF(D61=Accueil!$Y$15,PRODUCT('Registre déchets'!G61,Accueil!$AA$15),"")&amp; IF(D61=Accueil!$Y$16,PRODUCT('Registre déchets'!G61,Accueil!$AA$16),"")&amp; IF(D61=Accueil!$Y$17,PRODUCT('Registre déchets'!G61,Accueil!$AA$17),"")&amp; IF(D61=Accueil!$Y$18,PRODUCT('Registre déchets'!G61,Accueil!$AA$18),"")&amp; IF(D61=Accueil!$Y$19,PRODUCT('Registre déchets'!G61,Accueil!$AA$19),"")&amp; IF(D61=Accueil!$Y$20,PRODUCT('Registre déchets'!G61,Accueil!$AA$20),"")&amp; IF(D61=Accueil!$Y$21,PRODUCT('Registre déchets'!G61,Accueil!$AA$21),"")&amp; IF(D61=Accueil!$Y$22,PRODUCT('Registre déchets'!G61,Accueil!$AA$22),"")&amp; IF(D61=Accueil!$Y$23,PRODUCT('Registre déchets'!G61,Accueil!$AA$23),"")&amp; IF(D61=Accueil!$Y$24,PRODUCT('Registre déchets'!G61,Accueil!$AA$24),"")&amp; IF(D61=Accueil!$Y$25,PRODUCT('Registre déchets'!G61,Accueil!$AA$25),"")&amp; IF(D61=Accueil!$Y$26,PRODUCT('Registre déchets'!G61,Accueil!$AA$26),"")&amp; IF(D61=Accueil!$Y$27,PRODUCT('Registre déchets'!G61,Accueil!$AA$27),""))</f>
        <v/>
      </c>
      <c r="AQ61" s="79">
        <f t="shared" si="8"/>
        <v>0</v>
      </c>
    </row>
    <row r="62" spans="1:59" s="5" customFormat="1" ht="50.1" customHeight="1" x14ac:dyDescent="0.25">
      <c r="A62" s="55"/>
      <c r="B62" s="222" t="str">
        <f t="shared" si="2"/>
        <v/>
      </c>
      <c r="C62" s="221"/>
      <c r="D62" s="220"/>
      <c r="E62" s="80" t="str">
        <f t="shared" si="10"/>
        <v/>
      </c>
      <c r="F62" s="81"/>
      <c r="G62" s="82"/>
      <c r="H62" s="241">
        <f t="shared" si="9"/>
        <v>0</v>
      </c>
      <c r="I62" s="206"/>
      <c r="J62" s="206"/>
      <c r="K62" s="86"/>
      <c r="L62" s="86"/>
      <c r="M62" s="86"/>
      <c r="N62" s="82"/>
      <c r="O62" s="81"/>
      <c r="P62" s="82"/>
      <c r="Q62" s="207">
        <v>0</v>
      </c>
      <c r="R62" s="83">
        <f t="shared" si="4"/>
        <v>0</v>
      </c>
      <c r="S62" s="83">
        <f t="shared" si="5"/>
        <v>0</v>
      </c>
      <c r="T62" s="209"/>
      <c r="U62" s="212"/>
      <c r="V62" s="212"/>
      <c r="W62" s="217" t="str">
        <f t="shared" si="6"/>
        <v/>
      </c>
      <c r="X62" s="210"/>
      <c r="Y62" s="224"/>
      <c r="Z62" s="210"/>
      <c r="AA62" s="210"/>
      <c r="AB62" s="35" t="str">
        <f t="shared" si="1"/>
        <v/>
      </c>
      <c r="AC62" s="35"/>
      <c r="AD62" s="36"/>
      <c r="AE62" s="36"/>
      <c r="AF62" s="36"/>
      <c r="AG62" s="36"/>
      <c r="AH62" s="36"/>
      <c r="AI62" s="36"/>
      <c r="AJ62" s="36"/>
      <c r="AK62" s="36"/>
      <c r="AL62" s="36"/>
      <c r="AM62" s="85" t="str">
        <f t="shared" si="11"/>
        <v/>
      </c>
      <c r="AN62" s="36"/>
      <c r="AO62" s="78"/>
      <c r="AP62" s="77" t="str">
        <f>IF(D62="","",IF(D62=Accueil!$Q$7,PRODUCT('Registre déchets'!G62,Accueil!$S$7),"") &amp; IF(D62=Accueil!$Q$8,PRODUCT('Registre déchets'!G62,Accueil!$S$8),"") &amp; IF(D62=Accueil!$Q$9,PRODUCT('Registre déchets'!G62,Accueil!$S$9),"")&amp; IF(D62=Accueil!$Q$10,PRODUCT('Registre déchets'!G62,Accueil!$S$10),"")&amp; IF(D62=Accueil!$Q$11,PRODUCT('Registre déchets'!G62,Accueil!$S$11),"")&amp; IF(D62=Accueil!$Q$12,PRODUCT('Registre déchets'!G62,Accueil!$S$12),"")&amp; IF(D62=Accueil!$Q$13,PRODUCT('Registre déchets'!G62,Accueil!$S$13),"")&amp; IF(D62=Accueil!$Q$14,PRODUCT('Registre déchets'!G62,Accueil!$S$14),"")&amp; IF(D62=Accueil!$Q$15,PRODUCT('Registre déchets'!G62,Accueil!$S$15),"")&amp; IF(D62=Accueil!$Q$16,PRODUCT('Registre déchets'!G62,Accueil!$S$16),"")&amp; IF(D62=Accueil!$Q$17,PRODUCT('Registre déchets'!G62,Accueil!$S$17),"")&amp; IF(D62=Accueil!$Q$18,PRODUCT('Registre déchets'!G62,Accueil!$S$18),"")&amp; IF(D62=Accueil!$Q$19,PRODUCT('Registre déchets'!G62,Accueil!$S$19),"")&amp; IF(D62=Accueil!$Q$20,PRODUCT('Registre déchets'!G62,Accueil!$S$20),"")&amp; IF(D62=Accueil!$Q$21,PRODUCT('Registre déchets'!G62,Accueil!$S$21),"")&amp; IF(D62=Accueil!$Q$22,PRODUCT('Registre déchets'!G62,Accueil!$S$22),"")&amp; IF(D62=Accueil!$Q$23,PRODUCT('Registre déchets'!G62,Accueil!$S$23),"")&amp; IF(D62=Accueil!$Q$24,PRODUCT('Registre déchets'!G62,Accueil!$S$24),"")&amp; IF(D62=Accueil!$Q$25,PRODUCT('Registre déchets'!G62,Accueil!$S$25),"")&amp; IF(D62=Accueil!$Q$26,PRODUCT('Registre déchets'!G62,Accueil!$S$26),"") &amp; IF(D62=Accueil!$U$7,PRODUCT('Registre déchets'!G62,Accueil!$W$7),"") &amp; IF(D62=Accueil!$U$8,PRODUCT('Registre déchets'!G62,Accueil!$W$8),"") &amp; IF(D62=Accueil!$U$9,PRODUCT('Registre déchets'!G62,Accueil!$W$9),"")&amp; IF(D62=Accueil!$U$10,PRODUCT('Registre déchets'!G62,Accueil!$W$10),"")&amp; IF(D62=Accueil!$U$11,PRODUCT('Registre déchets'!G62,Accueil!$W$11),"")&amp; IF(D62=Accueil!$U$12,PRODUCT('Registre déchets'!G62,Accueil!$W$12),"")&amp; IF(D62=Accueil!$U$13,PRODUCT('Registre déchets'!G62,Accueil!$W$13),"")&amp; IF(D62=Accueil!$U$14,PRODUCT('Registre déchets'!G62,Accueil!$W$14),"")&amp; IF(D62=Accueil!$U$15,PRODUCT('Registre déchets'!G62,Accueil!$W$15),"")&amp; IF(D62=Accueil!$U$16,PRODUCT('Registre déchets'!G62,Accueil!$W$16),"")&amp; IF(D62=Accueil!$U$17,PRODUCT('Registre déchets'!G62,Accueil!$W$17),"")&amp; IF(D62=Accueil!$U$18,PRODUCT('Registre déchets'!G62,Accueil!$W$18),"")&amp; IF(D62=Accueil!$U$19,PRODUCT('Registre déchets'!G62,Accueil!$W$19),"")&amp; IF(D62=Accueil!$U$20,PRODUCT('Registre déchets'!G62,Accueil!$W$20),"")&amp; IF(D62=Accueil!$U$21,PRODUCT('Registre déchets'!G62,Accueil!$W$21),"") &amp; IF(D62=Accueil!$U$22,PRODUCT('Registre déchets'!G62,Accueil!$W$22),"")&amp; IF(D62=Accueil!$U$23,PRODUCT('Registre déchets'!G62,Accueil!$W$23),"")&amp; IF(D62=Accueil!$U$24,PRODUCT('Registre déchets'!G62,Accueil!$W$24),"")&amp; IF(D62=Accueil!$U$25,PRODUCT('Registre déchets'!G62,Accueil!$W$25),"")&amp; IF(D62=Accueil!$U$26,PRODUCT('Registre déchets'!G62,Accueil!$W$26),"")&amp; IF(D62=Accueil!$U$27,PRODUCT('Registre déchets'!G62,Accueil!$W$27),"")&amp; IF(D62=Accueil!$Y$7,PRODUCT('Registre déchets'!G62,Accueil!$AA$7),"") &amp; IF(D62=Accueil!$Y$8,PRODUCT('Registre déchets'!G62,Accueil!$AA$8),"") &amp; IF(D62=Accueil!$Y$9,PRODUCT('Registre déchets'!G62,Accueil!$AA$9),"")&amp; IF(D62=Accueil!$Y$10,PRODUCT('Registre déchets'!G62,Accueil!$AA$10),"")&amp; IF(D62=Accueil!$Y$11,PRODUCT('Registre déchets'!G62,Accueil!$AA$11),"")&amp; IF(D62=Accueil!$Y$12,PRODUCT('Registre déchets'!G62,Accueil!$AA$12),"")&amp; IF(D62=Accueil!$Y$13,PRODUCT('Registre déchets'!G62,Accueil!$AA$13),"")&amp; IF(D62=Accueil!$Y$14,PRODUCT('Registre déchets'!G62,Accueil!$AA$14),"")&amp; IF(D62=Accueil!$Y$15,PRODUCT('Registre déchets'!G62,Accueil!$AA$15),"")&amp; IF(D62=Accueil!$Y$16,PRODUCT('Registre déchets'!G62,Accueil!$AA$16),"")&amp; IF(D62=Accueil!$Y$17,PRODUCT('Registre déchets'!G62,Accueil!$AA$17),"")&amp; IF(D62=Accueil!$Y$18,PRODUCT('Registre déchets'!G62,Accueil!$AA$18),"")&amp; IF(D62=Accueil!$Y$19,PRODUCT('Registre déchets'!G62,Accueil!$AA$19),"")&amp; IF(D62=Accueil!$Y$20,PRODUCT('Registre déchets'!G62,Accueil!$AA$20),"")&amp; IF(D62=Accueil!$Y$21,PRODUCT('Registre déchets'!G62,Accueil!$AA$21),"")&amp; IF(D62=Accueil!$Y$22,PRODUCT('Registre déchets'!G62,Accueil!$AA$22),"")&amp; IF(D62=Accueil!$Y$23,PRODUCT('Registre déchets'!G62,Accueil!$AA$23),"")&amp; IF(D62=Accueil!$Y$24,PRODUCT('Registre déchets'!G62,Accueil!$AA$24),"")&amp; IF(D62=Accueil!$Y$25,PRODUCT('Registre déchets'!G62,Accueil!$AA$25),"")&amp; IF(D62=Accueil!$Y$26,PRODUCT('Registre déchets'!G62,Accueil!$AA$26),"")&amp; IF(D62=Accueil!$Y$27,PRODUCT('Registre déchets'!G62,Accueil!$AA$27),""))</f>
        <v/>
      </c>
      <c r="AQ62" s="79">
        <f t="shared" si="8"/>
        <v>0</v>
      </c>
    </row>
    <row r="63" spans="1:59" ht="50.1" customHeight="1" x14ac:dyDescent="0.25">
      <c r="A63" s="90"/>
      <c r="B63" s="222" t="str">
        <f t="shared" si="2"/>
        <v/>
      </c>
      <c r="C63" s="221"/>
      <c r="D63" s="220"/>
      <c r="E63" s="80" t="str">
        <f t="shared" si="10"/>
        <v/>
      </c>
      <c r="F63" s="81"/>
      <c r="G63" s="82"/>
      <c r="H63" s="241">
        <f t="shared" si="9"/>
        <v>0</v>
      </c>
      <c r="I63" s="206"/>
      <c r="J63" s="206"/>
      <c r="K63" s="86"/>
      <c r="L63" s="86"/>
      <c r="M63" s="86"/>
      <c r="N63" s="82"/>
      <c r="O63" s="81"/>
      <c r="P63" s="82"/>
      <c r="Q63" s="207">
        <v>0</v>
      </c>
      <c r="R63" s="83">
        <f t="shared" si="4"/>
        <v>0</v>
      </c>
      <c r="S63" s="83">
        <f t="shared" si="5"/>
        <v>0</v>
      </c>
      <c r="T63" s="209"/>
      <c r="U63" s="214"/>
      <c r="V63" s="214"/>
      <c r="W63" s="217" t="str">
        <f t="shared" si="6"/>
        <v/>
      </c>
      <c r="X63" s="214"/>
      <c r="Y63" s="224"/>
      <c r="Z63" s="214"/>
      <c r="AA63" s="214"/>
      <c r="AB63" s="35" t="str">
        <f t="shared" si="1"/>
        <v/>
      </c>
      <c r="AC63" s="35"/>
      <c r="AD63" s="36"/>
      <c r="AE63" s="36"/>
      <c r="AF63" s="35"/>
      <c r="AG63" s="35"/>
      <c r="AH63" s="35"/>
      <c r="AI63" s="35"/>
      <c r="AJ63" s="35"/>
      <c r="AK63" s="35"/>
      <c r="AL63" s="35"/>
      <c r="AM63" s="85" t="str">
        <f t="shared" si="11"/>
        <v/>
      </c>
      <c r="AN63" s="35"/>
      <c r="AO63" s="78"/>
      <c r="AP63" s="77" t="str">
        <f>IF(D63="","",IF(D63=Accueil!$Q$7,PRODUCT('Registre déchets'!G63,Accueil!$S$7),"") &amp; IF(D63=Accueil!$Q$8,PRODUCT('Registre déchets'!G63,Accueil!$S$8),"") &amp; IF(D63=Accueil!$Q$9,PRODUCT('Registre déchets'!G63,Accueil!$S$9),"")&amp; IF(D63=Accueil!$Q$10,PRODUCT('Registre déchets'!G63,Accueil!$S$10),"")&amp; IF(D63=Accueil!$Q$11,PRODUCT('Registre déchets'!G63,Accueil!$S$11),"")&amp; IF(D63=Accueil!$Q$12,PRODUCT('Registre déchets'!G63,Accueil!$S$12),"")&amp; IF(D63=Accueil!$Q$13,PRODUCT('Registre déchets'!G63,Accueil!$S$13),"")&amp; IF(D63=Accueil!$Q$14,PRODUCT('Registre déchets'!G63,Accueil!$S$14),"")&amp; IF(D63=Accueil!$Q$15,PRODUCT('Registre déchets'!G63,Accueil!$S$15),"")&amp; IF(D63=Accueil!$Q$16,PRODUCT('Registre déchets'!G63,Accueil!$S$16),"")&amp; IF(D63=Accueil!$Q$17,PRODUCT('Registre déchets'!G63,Accueil!$S$17),"")&amp; IF(D63=Accueil!$Q$18,PRODUCT('Registre déchets'!G63,Accueil!$S$18),"")&amp; IF(D63=Accueil!$Q$19,PRODUCT('Registre déchets'!G63,Accueil!$S$19),"")&amp; IF(D63=Accueil!$Q$20,PRODUCT('Registre déchets'!G63,Accueil!$S$20),"")&amp; IF(D63=Accueil!$Q$21,PRODUCT('Registre déchets'!G63,Accueil!$S$21),"")&amp; IF(D63=Accueil!$Q$22,PRODUCT('Registre déchets'!G63,Accueil!$S$22),"")&amp; IF(D63=Accueil!$Q$23,PRODUCT('Registre déchets'!G63,Accueil!$S$23),"")&amp; IF(D63=Accueil!$Q$24,PRODUCT('Registre déchets'!G63,Accueil!$S$24),"")&amp; IF(D63=Accueil!$Q$25,PRODUCT('Registre déchets'!G63,Accueil!$S$25),"")&amp; IF(D63=Accueil!$Q$26,PRODUCT('Registre déchets'!G63,Accueil!$S$26),"") &amp; IF(D63=Accueil!$U$7,PRODUCT('Registre déchets'!G63,Accueil!$W$7),"") &amp; IF(D63=Accueil!$U$8,PRODUCT('Registre déchets'!G63,Accueil!$W$8),"") &amp; IF(D63=Accueil!$U$9,PRODUCT('Registre déchets'!G63,Accueil!$W$9),"")&amp; IF(D63=Accueil!$U$10,PRODUCT('Registre déchets'!G63,Accueil!$W$10),"")&amp; IF(D63=Accueil!$U$11,PRODUCT('Registre déchets'!G63,Accueil!$W$11),"")&amp; IF(D63=Accueil!$U$12,PRODUCT('Registre déchets'!G63,Accueil!$W$12),"")&amp; IF(D63=Accueil!$U$13,PRODUCT('Registre déchets'!G63,Accueil!$W$13),"")&amp; IF(D63=Accueil!$U$14,PRODUCT('Registre déchets'!G63,Accueil!$W$14),"")&amp; IF(D63=Accueil!$U$15,PRODUCT('Registre déchets'!G63,Accueil!$W$15),"")&amp; IF(D63=Accueil!$U$16,PRODUCT('Registre déchets'!G63,Accueil!$W$16),"")&amp; IF(D63=Accueil!$U$17,PRODUCT('Registre déchets'!G63,Accueil!$W$17),"")&amp; IF(D63=Accueil!$U$18,PRODUCT('Registre déchets'!G63,Accueil!$W$18),"")&amp; IF(D63=Accueil!$U$19,PRODUCT('Registre déchets'!G63,Accueil!$W$19),"")&amp; IF(D63=Accueil!$U$20,PRODUCT('Registre déchets'!G63,Accueil!$W$20),"")&amp; IF(D63=Accueil!$U$21,PRODUCT('Registre déchets'!G63,Accueil!$W$21),"") &amp; IF(D63=Accueil!$U$22,PRODUCT('Registre déchets'!G63,Accueil!$W$22),"")&amp; IF(D63=Accueil!$U$23,PRODUCT('Registre déchets'!G63,Accueil!$W$23),"")&amp; IF(D63=Accueil!$U$24,PRODUCT('Registre déchets'!G63,Accueil!$W$24),"")&amp; IF(D63=Accueil!$U$25,PRODUCT('Registre déchets'!G63,Accueil!$W$25),"")&amp; IF(D63=Accueil!$U$26,PRODUCT('Registre déchets'!G63,Accueil!$W$26),"")&amp; IF(D63=Accueil!$U$27,PRODUCT('Registre déchets'!G63,Accueil!$W$27),"")&amp; IF(D63=Accueil!$Y$7,PRODUCT('Registre déchets'!G63,Accueil!$AA$7),"") &amp; IF(D63=Accueil!$Y$8,PRODUCT('Registre déchets'!G63,Accueil!$AA$8),"") &amp; IF(D63=Accueil!$Y$9,PRODUCT('Registre déchets'!G63,Accueil!$AA$9),"")&amp; IF(D63=Accueil!$Y$10,PRODUCT('Registre déchets'!G63,Accueil!$AA$10),"")&amp; IF(D63=Accueil!$Y$11,PRODUCT('Registre déchets'!G63,Accueil!$AA$11),"")&amp; IF(D63=Accueil!$Y$12,PRODUCT('Registre déchets'!G63,Accueil!$AA$12),"")&amp; IF(D63=Accueil!$Y$13,PRODUCT('Registre déchets'!G63,Accueil!$AA$13),"")&amp; IF(D63=Accueil!$Y$14,PRODUCT('Registre déchets'!G63,Accueil!$AA$14),"")&amp; IF(D63=Accueil!$Y$15,PRODUCT('Registre déchets'!G63,Accueil!$AA$15),"")&amp; IF(D63=Accueil!$Y$16,PRODUCT('Registre déchets'!G63,Accueil!$AA$16),"")&amp; IF(D63=Accueil!$Y$17,PRODUCT('Registre déchets'!G63,Accueil!$AA$17),"")&amp; IF(D63=Accueil!$Y$18,PRODUCT('Registre déchets'!G63,Accueil!$AA$18),"")&amp; IF(D63=Accueil!$Y$19,PRODUCT('Registre déchets'!G63,Accueil!$AA$19),"")&amp; IF(D63=Accueil!$Y$20,PRODUCT('Registre déchets'!G63,Accueil!$AA$20),"")&amp; IF(D63=Accueil!$Y$21,PRODUCT('Registre déchets'!G63,Accueil!$AA$21),"")&amp; IF(D63=Accueil!$Y$22,PRODUCT('Registre déchets'!G63,Accueil!$AA$22),"")&amp; IF(D63=Accueil!$Y$23,PRODUCT('Registre déchets'!G63,Accueil!$AA$23),"")&amp; IF(D63=Accueil!$Y$24,PRODUCT('Registre déchets'!G63,Accueil!$AA$24),"")&amp; IF(D63=Accueil!$Y$25,PRODUCT('Registre déchets'!G63,Accueil!$AA$25),"")&amp; IF(D63=Accueil!$Y$26,PRODUCT('Registre déchets'!G63,Accueil!$AA$26),"")&amp; IF(D63=Accueil!$Y$27,PRODUCT('Registre déchets'!G63,Accueil!$AA$27),""))</f>
        <v/>
      </c>
      <c r="AQ63" s="79">
        <f t="shared" si="8"/>
        <v>0</v>
      </c>
    </row>
    <row r="64" spans="1:59" ht="50.1" customHeight="1" x14ac:dyDescent="0.25">
      <c r="A64" s="90"/>
      <c r="B64" s="222" t="str">
        <f t="shared" si="2"/>
        <v/>
      </c>
      <c r="C64" s="221"/>
      <c r="D64" s="220"/>
      <c r="E64" s="80" t="str">
        <f t="shared" si="10"/>
        <v/>
      </c>
      <c r="F64" s="81"/>
      <c r="G64" s="82"/>
      <c r="H64" s="241">
        <f t="shared" si="9"/>
        <v>0</v>
      </c>
      <c r="I64" s="206"/>
      <c r="J64" s="206"/>
      <c r="K64" s="86"/>
      <c r="L64" s="86"/>
      <c r="M64" s="86"/>
      <c r="N64" s="82"/>
      <c r="O64" s="81"/>
      <c r="P64" s="82"/>
      <c r="Q64" s="207">
        <v>0</v>
      </c>
      <c r="R64" s="83">
        <f t="shared" si="4"/>
        <v>0</v>
      </c>
      <c r="S64" s="83">
        <f t="shared" si="5"/>
        <v>0</v>
      </c>
      <c r="T64" s="209"/>
      <c r="U64" s="214"/>
      <c r="V64" s="214"/>
      <c r="W64" s="217" t="str">
        <f t="shared" si="6"/>
        <v/>
      </c>
      <c r="X64" s="214"/>
      <c r="Y64" s="224"/>
      <c r="Z64" s="214"/>
      <c r="AA64" s="214"/>
      <c r="AB64" s="35" t="str">
        <f t="shared" si="1"/>
        <v/>
      </c>
      <c r="AC64" s="35"/>
      <c r="AD64" s="36"/>
      <c r="AE64" s="36"/>
      <c r="AF64" s="35"/>
      <c r="AG64" s="35"/>
      <c r="AH64" s="35"/>
      <c r="AI64" s="35"/>
      <c r="AJ64" s="35"/>
      <c r="AK64" s="35"/>
      <c r="AL64" s="35"/>
      <c r="AM64" s="85" t="str">
        <f t="shared" si="11"/>
        <v/>
      </c>
      <c r="AN64" s="35"/>
      <c r="AO64" s="78"/>
      <c r="AP64" s="77" t="str">
        <f>IF(D64="","",IF(D64=Accueil!$Q$7,PRODUCT('Registre déchets'!G64,Accueil!$S$7),"") &amp; IF(D64=Accueil!$Q$8,PRODUCT('Registre déchets'!G64,Accueil!$S$8),"") &amp; IF(D64=Accueil!$Q$9,PRODUCT('Registre déchets'!G64,Accueil!$S$9),"")&amp; IF(D64=Accueil!$Q$10,PRODUCT('Registre déchets'!G64,Accueil!$S$10),"")&amp; IF(D64=Accueil!$Q$11,PRODUCT('Registre déchets'!G64,Accueil!$S$11),"")&amp; IF(D64=Accueil!$Q$12,PRODUCT('Registre déchets'!G64,Accueil!$S$12),"")&amp; IF(D64=Accueil!$Q$13,PRODUCT('Registre déchets'!G64,Accueil!$S$13),"")&amp; IF(D64=Accueil!$Q$14,PRODUCT('Registre déchets'!G64,Accueil!$S$14),"")&amp; IF(D64=Accueil!$Q$15,PRODUCT('Registre déchets'!G64,Accueil!$S$15),"")&amp; IF(D64=Accueil!$Q$16,PRODUCT('Registre déchets'!G64,Accueil!$S$16),"")&amp; IF(D64=Accueil!$Q$17,PRODUCT('Registre déchets'!G64,Accueil!$S$17),"")&amp; IF(D64=Accueil!$Q$18,PRODUCT('Registre déchets'!G64,Accueil!$S$18),"")&amp; IF(D64=Accueil!$Q$19,PRODUCT('Registre déchets'!G64,Accueil!$S$19),"")&amp; IF(D64=Accueil!$Q$20,PRODUCT('Registre déchets'!G64,Accueil!$S$20),"")&amp; IF(D64=Accueil!$Q$21,PRODUCT('Registre déchets'!G64,Accueil!$S$21),"")&amp; IF(D64=Accueil!$Q$22,PRODUCT('Registre déchets'!G64,Accueil!$S$22),"")&amp; IF(D64=Accueil!$Q$23,PRODUCT('Registre déchets'!G64,Accueil!$S$23),"")&amp; IF(D64=Accueil!$Q$24,PRODUCT('Registre déchets'!G64,Accueil!$S$24),"")&amp; IF(D64=Accueil!$Q$25,PRODUCT('Registre déchets'!G64,Accueil!$S$25),"")&amp; IF(D64=Accueil!$Q$26,PRODUCT('Registre déchets'!G64,Accueil!$S$26),"") &amp; IF(D64=Accueil!$U$7,PRODUCT('Registre déchets'!G64,Accueil!$W$7),"") &amp; IF(D64=Accueil!$U$8,PRODUCT('Registre déchets'!G64,Accueil!$W$8),"") &amp; IF(D64=Accueil!$U$9,PRODUCT('Registre déchets'!G64,Accueil!$W$9),"")&amp; IF(D64=Accueil!$U$10,PRODUCT('Registre déchets'!G64,Accueil!$W$10),"")&amp; IF(D64=Accueil!$U$11,PRODUCT('Registre déchets'!G64,Accueil!$W$11),"")&amp; IF(D64=Accueil!$U$12,PRODUCT('Registre déchets'!G64,Accueil!$W$12),"")&amp; IF(D64=Accueil!$U$13,PRODUCT('Registre déchets'!G64,Accueil!$W$13),"")&amp; IF(D64=Accueil!$U$14,PRODUCT('Registre déchets'!G64,Accueil!$W$14),"")&amp; IF(D64=Accueil!$U$15,PRODUCT('Registre déchets'!G64,Accueil!$W$15),"")&amp; IF(D64=Accueil!$U$16,PRODUCT('Registre déchets'!G64,Accueil!$W$16),"")&amp; IF(D64=Accueil!$U$17,PRODUCT('Registre déchets'!G64,Accueil!$W$17),"")&amp; IF(D64=Accueil!$U$18,PRODUCT('Registre déchets'!G64,Accueil!$W$18),"")&amp; IF(D64=Accueil!$U$19,PRODUCT('Registre déchets'!G64,Accueil!$W$19),"")&amp; IF(D64=Accueil!$U$20,PRODUCT('Registre déchets'!G64,Accueil!$W$20),"")&amp; IF(D64=Accueil!$U$21,PRODUCT('Registre déchets'!G64,Accueil!$W$21),"") &amp; IF(D64=Accueil!$U$22,PRODUCT('Registre déchets'!G64,Accueil!$W$22),"")&amp; IF(D64=Accueil!$U$23,PRODUCT('Registre déchets'!G64,Accueil!$W$23),"")&amp; IF(D64=Accueil!$U$24,PRODUCT('Registre déchets'!G64,Accueil!$W$24),"")&amp; IF(D64=Accueil!$U$25,PRODUCT('Registre déchets'!G64,Accueil!$W$25),"")&amp; IF(D64=Accueil!$U$26,PRODUCT('Registre déchets'!G64,Accueil!$W$26),"")&amp; IF(D64=Accueil!$U$27,PRODUCT('Registre déchets'!G64,Accueil!$W$27),"")&amp; IF(D64=Accueil!$Y$7,PRODUCT('Registre déchets'!G64,Accueil!$AA$7),"") &amp; IF(D64=Accueil!$Y$8,PRODUCT('Registre déchets'!G64,Accueil!$AA$8),"") &amp; IF(D64=Accueil!$Y$9,PRODUCT('Registre déchets'!G64,Accueil!$AA$9),"")&amp; IF(D64=Accueil!$Y$10,PRODUCT('Registre déchets'!G64,Accueil!$AA$10),"")&amp; IF(D64=Accueil!$Y$11,PRODUCT('Registre déchets'!G64,Accueil!$AA$11),"")&amp; IF(D64=Accueil!$Y$12,PRODUCT('Registre déchets'!G64,Accueil!$AA$12),"")&amp; IF(D64=Accueil!$Y$13,PRODUCT('Registre déchets'!G64,Accueil!$AA$13),"")&amp; IF(D64=Accueil!$Y$14,PRODUCT('Registre déchets'!G64,Accueil!$AA$14),"")&amp; IF(D64=Accueil!$Y$15,PRODUCT('Registre déchets'!G64,Accueil!$AA$15),"")&amp; IF(D64=Accueil!$Y$16,PRODUCT('Registre déchets'!G64,Accueil!$AA$16),"")&amp; IF(D64=Accueil!$Y$17,PRODUCT('Registre déchets'!G64,Accueil!$AA$17),"")&amp; IF(D64=Accueil!$Y$18,PRODUCT('Registre déchets'!G64,Accueil!$AA$18),"")&amp; IF(D64=Accueil!$Y$19,PRODUCT('Registre déchets'!G64,Accueil!$AA$19),"")&amp; IF(D64=Accueil!$Y$20,PRODUCT('Registre déchets'!G64,Accueil!$AA$20),"")&amp; IF(D64=Accueil!$Y$21,PRODUCT('Registre déchets'!G64,Accueil!$AA$21),"")&amp; IF(D64=Accueil!$Y$22,PRODUCT('Registre déchets'!G64,Accueil!$AA$22),"")&amp; IF(D64=Accueil!$Y$23,PRODUCT('Registre déchets'!G64,Accueil!$AA$23),"")&amp; IF(D64=Accueil!$Y$24,PRODUCT('Registre déchets'!G64,Accueil!$AA$24),"")&amp; IF(D64=Accueil!$Y$25,PRODUCT('Registre déchets'!G64,Accueil!$AA$25),"")&amp; IF(D64=Accueil!$Y$26,PRODUCT('Registre déchets'!G64,Accueil!$AA$26),"")&amp; IF(D64=Accueil!$Y$27,PRODUCT('Registre déchets'!G64,Accueil!$AA$27),""))</f>
        <v/>
      </c>
      <c r="AQ64" s="79">
        <f t="shared" si="8"/>
        <v>0</v>
      </c>
    </row>
    <row r="65" spans="1:43" ht="50.1" customHeight="1" x14ac:dyDescent="0.25">
      <c r="A65" s="90"/>
      <c r="B65" s="222" t="str">
        <f t="shared" si="2"/>
        <v/>
      </c>
      <c r="C65" s="221"/>
      <c r="D65" s="220"/>
      <c r="E65" s="80" t="str">
        <f t="shared" si="10"/>
        <v/>
      </c>
      <c r="F65" s="81"/>
      <c r="G65" s="82"/>
      <c r="H65" s="241">
        <f t="shared" si="9"/>
        <v>0</v>
      </c>
      <c r="I65" s="206"/>
      <c r="J65" s="206"/>
      <c r="K65" s="86"/>
      <c r="L65" s="86"/>
      <c r="M65" s="86"/>
      <c r="N65" s="82"/>
      <c r="O65" s="81"/>
      <c r="P65" s="82"/>
      <c r="Q65" s="207">
        <v>0</v>
      </c>
      <c r="R65" s="83">
        <f t="shared" si="4"/>
        <v>0</v>
      </c>
      <c r="S65" s="83">
        <f t="shared" si="5"/>
        <v>0</v>
      </c>
      <c r="T65" s="209"/>
      <c r="U65" s="214"/>
      <c r="V65" s="214"/>
      <c r="W65" s="217" t="str">
        <f t="shared" si="6"/>
        <v/>
      </c>
      <c r="X65" s="214"/>
      <c r="Y65" s="224"/>
      <c r="Z65" s="214"/>
      <c r="AA65" s="214"/>
      <c r="AB65" s="35" t="str">
        <f t="shared" si="1"/>
        <v/>
      </c>
      <c r="AC65" s="35"/>
      <c r="AD65" s="36"/>
      <c r="AE65" s="36"/>
      <c r="AF65" s="35"/>
      <c r="AG65" s="35"/>
      <c r="AH65" s="35"/>
      <c r="AI65" s="35"/>
      <c r="AJ65" s="35"/>
      <c r="AK65" s="35"/>
      <c r="AL65" s="35"/>
      <c r="AM65" s="85" t="str">
        <f t="shared" si="11"/>
        <v/>
      </c>
      <c r="AN65" s="35"/>
      <c r="AO65" s="78"/>
      <c r="AP65" s="77" t="str">
        <f>IF(D65="","",IF(D65=Accueil!$Q$7,PRODUCT('Registre déchets'!G65,Accueil!$S$7),"") &amp; IF(D65=Accueil!$Q$8,PRODUCT('Registre déchets'!G65,Accueil!$S$8),"") &amp; IF(D65=Accueil!$Q$9,PRODUCT('Registre déchets'!G65,Accueil!$S$9),"")&amp; IF(D65=Accueil!$Q$10,PRODUCT('Registre déchets'!G65,Accueil!$S$10),"")&amp; IF(D65=Accueil!$Q$11,PRODUCT('Registre déchets'!G65,Accueil!$S$11),"")&amp; IF(D65=Accueil!$Q$12,PRODUCT('Registre déchets'!G65,Accueil!$S$12),"")&amp; IF(D65=Accueil!$Q$13,PRODUCT('Registre déchets'!G65,Accueil!$S$13),"")&amp; IF(D65=Accueil!$Q$14,PRODUCT('Registre déchets'!G65,Accueil!$S$14),"")&amp; IF(D65=Accueil!$Q$15,PRODUCT('Registre déchets'!G65,Accueil!$S$15),"")&amp; IF(D65=Accueil!$Q$16,PRODUCT('Registre déchets'!G65,Accueil!$S$16),"")&amp; IF(D65=Accueil!$Q$17,PRODUCT('Registre déchets'!G65,Accueil!$S$17),"")&amp; IF(D65=Accueil!$Q$18,PRODUCT('Registre déchets'!G65,Accueil!$S$18),"")&amp; IF(D65=Accueil!$Q$19,PRODUCT('Registre déchets'!G65,Accueil!$S$19),"")&amp; IF(D65=Accueil!$Q$20,PRODUCT('Registre déchets'!G65,Accueil!$S$20),"")&amp; IF(D65=Accueil!$Q$21,PRODUCT('Registre déchets'!G65,Accueil!$S$21),"")&amp; IF(D65=Accueil!$Q$22,PRODUCT('Registre déchets'!G65,Accueil!$S$22),"")&amp; IF(D65=Accueil!$Q$23,PRODUCT('Registre déchets'!G65,Accueil!$S$23),"")&amp; IF(D65=Accueil!$Q$24,PRODUCT('Registre déchets'!G65,Accueil!$S$24),"")&amp; IF(D65=Accueil!$Q$25,PRODUCT('Registre déchets'!G65,Accueil!$S$25),"")&amp; IF(D65=Accueil!$Q$26,PRODUCT('Registre déchets'!G65,Accueil!$S$26),"") &amp; IF(D65=Accueil!$U$7,PRODUCT('Registre déchets'!G65,Accueil!$W$7),"") &amp; IF(D65=Accueil!$U$8,PRODUCT('Registre déchets'!G65,Accueil!$W$8),"") &amp; IF(D65=Accueil!$U$9,PRODUCT('Registre déchets'!G65,Accueil!$W$9),"")&amp; IF(D65=Accueil!$U$10,PRODUCT('Registre déchets'!G65,Accueil!$W$10),"")&amp; IF(D65=Accueil!$U$11,PRODUCT('Registre déchets'!G65,Accueil!$W$11),"")&amp; IF(D65=Accueil!$U$12,PRODUCT('Registre déchets'!G65,Accueil!$W$12),"")&amp; IF(D65=Accueil!$U$13,PRODUCT('Registre déchets'!G65,Accueil!$W$13),"")&amp; IF(D65=Accueil!$U$14,PRODUCT('Registre déchets'!G65,Accueil!$W$14),"")&amp; IF(D65=Accueil!$U$15,PRODUCT('Registre déchets'!G65,Accueil!$W$15),"")&amp; IF(D65=Accueil!$U$16,PRODUCT('Registre déchets'!G65,Accueil!$W$16),"")&amp; IF(D65=Accueil!$U$17,PRODUCT('Registre déchets'!G65,Accueil!$W$17),"")&amp; IF(D65=Accueil!$U$18,PRODUCT('Registre déchets'!G65,Accueil!$W$18),"")&amp; IF(D65=Accueil!$U$19,PRODUCT('Registre déchets'!G65,Accueil!$W$19),"")&amp; IF(D65=Accueil!$U$20,PRODUCT('Registre déchets'!G65,Accueil!$W$20),"")&amp; IF(D65=Accueil!$U$21,PRODUCT('Registre déchets'!G65,Accueil!$W$21),"") &amp; IF(D65=Accueil!$U$22,PRODUCT('Registre déchets'!G65,Accueil!$W$22),"")&amp; IF(D65=Accueil!$U$23,PRODUCT('Registre déchets'!G65,Accueil!$W$23),"")&amp; IF(D65=Accueil!$U$24,PRODUCT('Registre déchets'!G65,Accueil!$W$24),"")&amp; IF(D65=Accueil!$U$25,PRODUCT('Registre déchets'!G65,Accueil!$W$25),"")&amp; IF(D65=Accueil!$U$26,PRODUCT('Registre déchets'!G65,Accueil!$W$26),"")&amp; IF(D65=Accueil!$U$27,PRODUCT('Registre déchets'!G65,Accueil!$W$27),"")&amp; IF(D65=Accueil!$Y$7,PRODUCT('Registre déchets'!G65,Accueil!$AA$7),"") &amp; IF(D65=Accueil!$Y$8,PRODUCT('Registre déchets'!G65,Accueil!$AA$8),"") &amp; IF(D65=Accueil!$Y$9,PRODUCT('Registre déchets'!G65,Accueil!$AA$9),"")&amp; IF(D65=Accueil!$Y$10,PRODUCT('Registre déchets'!G65,Accueil!$AA$10),"")&amp; IF(D65=Accueil!$Y$11,PRODUCT('Registre déchets'!G65,Accueil!$AA$11),"")&amp; IF(D65=Accueil!$Y$12,PRODUCT('Registre déchets'!G65,Accueil!$AA$12),"")&amp; IF(D65=Accueil!$Y$13,PRODUCT('Registre déchets'!G65,Accueil!$AA$13),"")&amp; IF(D65=Accueil!$Y$14,PRODUCT('Registre déchets'!G65,Accueil!$AA$14),"")&amp; IF(D65=Accueil!$Y$15,PRODUCT('Registre déchets'!G65,Accueil!$AA$15),"")&amp; IF(D65=Accueil!$Y$16,PRODUCT('Registre déchets'!G65,Accueil!$AA$16),"")&amp; IF(D65=Accueil!$Y$17,PRODUCT('Registre déchets'!G65,Accueil!$AA$17),"")&amp; IF(D65=Accueil!$Y$18,PRODUCT('Registre déchets'!G65,Accueil!$AA$18),"")&amp; IF(D65=Accueil!$Y$19,PRODUCT('Registre déchets'!G65,Accueil!$AA$19),"")&amp; IF(D65=Accueil!$Y$20,PRODUCT('Registre déchets'!G65,Accueil!$AA$20),"")&amp; IF(D65=Accueil!$Y$21,PRODUCT('Registre déchets'!G65,Accueil!$AA$21),"")&amp; IF(D65=Accueil!$Y$22,PRODUCT('Registre déchets'!G65,Accueil!$AA$22),"")&amp; IF(D65=Accueil!$Y$23,PRODUCT('Registre déchets'!G65,Accueil!$AA$23),"")&amp; IF(D65=Accueil!$Y$24,PRODUCT('Registre déchets'!G65,Accueil!$AA$24),"")&amp; IF(D65=Accueil!$Y$25,PRODUCT('Registre déchets'!G65,Accueil!$AA$25),"")&amp; IF(D65=Accueil!$Y$26,PRODUCT('Registre déchets'!G65,Accueil!$AA$26),"")&amp; IF(D65=Accueil!$Y$27,PRODUCT('Registre déchets'!G65,Accueil!$AA$27),""))</f>
        <v/>
      </c>
      <c r="AQ65" s="79">
        <f t="shared" si="8"/>
        <v>0</v>
      </c>
    </row>
    <row r="66" spans="1:43" ht="50.1" customHeight="1" x14ac:dyDescent="0.25">
      <c r="A66" s="90"/>
      <c r="B66" s="222" t="str">
        <f t="shared" si="2"/>
        <v/>
      </c>
      <c r="C66" s="221"/>
      <c r="D66" s="220"/>
      <c r="E66" s="80" t="str">
        <f t="shared" si="10"/>
        <v/>
      </c>
      <c r="F66" s="81"/>
      <c r="G66" s="82"/>
      <c r="H66" s="241">
        <f t="shared" si="9"/>
        <v>0</v>
      </c>
      <c r="I66" s="206"/>
      <c r="J66" s="206"/>
      <c r="K66" s="86"/>
      <c r="L66" s="86"/>
      <c r="M66" s="86"/>
      <c r="N66" s="82"/>
      <c r="O66" s="81"/>
      <c r="P66" s="82"/>
      <c r="Q66" s="207">
        <v>0</v>
      </c>
      <c r="R66" s="83">
        <f t="shared" si="4"/>
        <v>0</v>
      </c>
      <c r="S66" s="83">
        <f t="shared" si="5"/>
        <v>0</v>
      </c>
      <c r="T66" s="209"/>
      <c r="U66" s="214"/>
      <c r="V66" s="214"/>
      <c r="W66" s="217" t="str">
        <f t="shared" si="6"/>
        <v/>
      </c>
      <c r="X66" s="214"/>
      <c r="Y66" s="224"/>
      <c r="Z66" s="214"/>
      <c r="AA66" s="214"/>
      <c r="AB66" s="35" t="str">
        <f t="shared" si="1"/>
        <v/>
      </c>
      <c r="AC66" s="35"/>
      <c r="AD66" s="36"/>
      <c r="AE66" s="36"/>
      <c r="AF66" s="35"/>
      <c r="AG66" s="35"/>
      <c r="AH66" s="35"/>
      <c r="AI66" s="35"/>
      <c r="AJ66" s="35"/>
      <c r="AK66" s="35"/>
      <c r="AL66" s="35"/>
      <c r="AM66" s="85" t="str">
        <f t="shared" si="11"/>
        <v/>
      </c>
      <c r="AN66" s="35"/>
      <c r="AO66" s="78"/>
      <c r="AP66" s="77" t="str">
        <f>IF(D66="","",IF(D66=Accueil!$Q$7,PRODUCT('Registre déchets'!G66,Accueil!$S$7),"") &amp; IF(D66=Accueil!$Q$8,PRODUCT('Registre déchets'!G66,Accueil!$S$8),"") &amp; IF(D66=Accueil!$Q$9,PRODUCT('Registre déchets'!G66,Accueil!$S$9),"")&amp; IF(D66=Accueil!$Q$10,PRODUCT('Registre déchets'!G66,Accueil!$S$10),"")&amp; IF(D66=Accueil!$Q$11,PRODUCT('Registre déchets'!G66,Accueil!$S$11),"")&amp; IF(D66=Accueil!$Q$12,PRODUCT('Registre déchets'!G66,Accueil!$S$12),"")&amp; IF(D66=Accueil!$Q$13,PRODUCT('Registre déchets'!G66,Accueil!$S$13),"")&amp; IF(D66=Accueil!$Q$14,PRODUCT('Registre déchets'!G66,Accueil!$S$14),"")&amp; IF(D66=Accueil!$Q$15,PRODUCT('Registre déchets'!G66,Accueil!$S$15),"")&amp; IF(D66=Accueil!$Q$16,PRODUCT('Registre déchets'!G66,Accueil!$S$16),"")&amp; IF(D66=Accueil!$Q$17,PRODUCT('Registre déchets'!G66,Accueil!$S$17),"")&amp; IF(D66=Accueil!$Q$18,PRODUCT('Registre déchets'!G66,Accueil!$S$18),"")&amp; IF(D66=Accueil!$Q$19,PRODUCT('Registre déchets'!G66,Accueil!$S$19),"")&amp; IF(D66=Accueil!$Q$20,PRODUCT('Registre déchets'!G66,Accueil!$S$20),"")&amp; IF(D66=Accueil!$Q$21,PRODUCT('Registre déchets'!G66,Accueil!$S$21),"")&amp; IF(D66=Accueil!$Q$22,PRODUCT('Registre déchets'!G66,Accueil!$S$22),"")&amp; IF(D66=Accueil!$Q$23,PRODUCT('Registre déchets'!G66,Accueil!$S$23),"")&amp; IF(D66=Accueil!$Q$24,PRODUCT('Registre déchets'!G66,Accueil!$S$24),"")&amp; IF(D66=Accueil!$Q$25,PRODUCT('Registre déchets'!G66,Accueil!$S$25),"")&amp; IF(D66=Accueil!$Q$26,PRODUCT('Registre déchets'!G66,Accueil!$S$26),"") &amp; IF(D66=Accueil!$U$7,PRODUCT('Registre déchets'!G66,Accueil!$W$7),"") &amp; IF(D66=Accueil!$U$8,PRODUCT('Registre déchets'!G66,Accueil!$W$8),"") &amp; IF(D66=Accueil!$U$9,PRODUCT('Registre déchets'!G66,Accueil!$W$9),"")&amp; IF(D66=Accueil!$U$10,PRODUCT('Registre déchets'!G66,Accueil!$W$10),"")&amp; IF(D66=Accueil!$U$11,PRODUCT('Registre déchets'!G66,Accueil!$W$11),"")&amp; IF(D66=Accueil!$U$12,PRODUCT('Registre déchets'!G66,Accueil!$W$12),"")&amp; IF(D66=Accueil!$U$13,PRODUCT('Registre déchets'!G66,Accueil!$W$13),"")&amp; IF(D66=Accueil!$U$14,PRODUCT('Registre déchets'!G66,Accueil!$W$14),"")&amp; IF(D66=Accueil!$U$15,PRODUCT('Registre déchets'!G66,Accueil!$W$15),"")&amp; IF(D66=Accueil!$U$16,PRODUCT('Registre déchets'!G66,Accueil!$W$16),"")&amp; IF(D66=Accueil!$U$17,PRODUCT('Registre déchets'!G66,Accueil!$W$17),"")&amp; IF(D66=Accueil!$U$18,PRODUCT('Registre déchets'!G66,Accueil!$W$18),"")&amp; IF(D66=Accueil!$U$19,PRODUCT('Registre déchets'!G66,Accueil!$W$19),"")&amp; IF(D66=Accueil!$U$20,PRODUCT('Registre déchets'!G66,Accueil!$W$20),"")&amp; IF(D66=Accueil!$U$21,PRODUCT('Registre déchets'!G66,Accueil!$W$21),"") &amp; IF(D66=Accueil!$U$22,PRODUCT('Registre déchets'!G66,Accueil!$W$22),"")&amp; IF(D66=Accueil!$U$23,PRODUCT('Registre déchets'!G66,Accueil!$W$23),"")&amp; IF(D66=Accueil!$U$24,PRODUCT('Registre déchets'!G66,Accueil!$W$24),"")&amp; IF(D66=Accueil!$U$25,PRODUCT('Registre déchets'!G66,Accueil!$W$25),"")&amp; IF(D66=Accueil!$U$26,PRODUCT('Registre déchets'!G66,Accueil!$W$26),"")&amp; IF(D66=Accueil!$U$27,PRODUCT('Registre déchets'!G66,Accueil!$W$27),"")&amp; IF(D66=Accueil!$Y$7,PRODUCT('Registre déchets'!G66,Accueil!$AA$7),"") &amp; IF(D66=Accueil!$Y$8,PRODUCT('Registre déchets'!G66,Accueil!$AA$8),"") &amp; IF(D66=Accueil!$Y$9,PRODUCT('Registre déchets'!G66,Accueil!$AA$9),"")&amp; IF(D66=Accueil!$Y$10,PRODUCT('Registre déchets'!G66,Accueil!$AA$10),"")&amp; IF(D66=Accueil!$Y$11,PRODUCT('Registre déchets'!G66,Accueil!$AA$11),"")&amp; IF(D66=Accueil!$Y$12,PRODUCT('Registre déchets'!G66,Accueil!$AA$12),"")&amp; IF(D66=Accueil!$Y$13,PRODUCT('Registre déchets'!G66,Accueil!$AA$13),"")&amp; IF(D66=Accueil!$Y$14,PRODUCT('Registre déchets'!G66,Accueil!$AA$14),"")&amp; IF(D66=Accueil!$Y$15,PRODUCT('Registre déchets'!G66,Accueil!$AA$15),"")&amp; IF(D66=Accueil!$Y$16,PRODUCT('Registre déchets'!G66,Accueil!$AA$16),"")&amp; IF(D66=Accueil!$Y$17,PRODUCT('Registre déchets'!G66,Accueil!$AA$17),"")&amp; IF(D66=Accueil!$Y$18,PRODUCT('Registre déchets'!G66,Accueil!$AA$18),"")&amp; IF(D66=Accueil!$Y$19,PRODUCT('Registre déchets'!G66,Accueil!$AA$19),"")&amp; IF(D66=Accueil!$Y$20,PRODUCT('Registre déchets'!G66,Accueil!$AA$20),"")&amp; IF(D66=Accueil!$Y$21,PRODUCT('Registre déchets'!G66,Accueil!$AA$21),"")&amp; IF(D66=Accueil!$Y$22,PRODUCT('Registre déchets'!G66,Accueil!$AA$22),"")&amp; IF(D66=Accueil!$Y$23,PRODUCT('Registre déchets'!G66,Accueil!$AA$23),"")&amp; IF(D66=Accueil!$Y$24,PRODUCT('Registre déchets'!G66,Accueil!$AA$24),"")&amp; IF(D66=Accueil!$Y$25,PRODUCT('Registre déchets'!G66,Accueil!$AA$25),"")&amp; IF(D66=Accueil!$Y$26,PRODUCT('Registre déchets'!G66,Accueil!$AA$26),"")&amp; IF(D66=Accueil!$Y$27,PRODUCT('Registre déchets'!G66,Accueil!$AA$27),""))</f>
        <v/>
      </c>
      <c r="AQ66" s="79">
        <f t="shared" si="8"/>
        <v>0</v>
      </c>
    </row>
    <row r="67" spans="1:43" ht="50.1" customHeight="1" x14ac:dyDescent="0.25">
      <c r="A67" s="90"/>
      <c r="B67" s="222" t="str">
        <f t="shared" si="2"/>
        <v/>
      </c>
      <c r="C67" s="221"/>
      <c r="D67" s="220"/>
      <c r="E67" s="80" t="str">
        <f t="shared" si="10"/>
        <v/>
      </c>
      <c r="F67" s="81"/>
      <c r="G67" s="82"/>
      <c r="H67" s="241">
        <f t="shared" si="9"/>
        <v>0</v>
      </c>
      <c r="I67" s="206"/>
      <c r="J67" s="206"/>
      <c r="K67" s="86"/>
      <c r="L67" s="86"/>
      <c r="M67" s="86"/>
      <c r="N67" s="82"/>
      <c r="O67" s="81"/>
      <c r="P67" s="82"/>
      <c r="Q67" s="207">
        <v>0</v>
      </c>
      <c r="R67" s="83">
        <f t="shared" si="4"/>
        <v>0</v>
      </c>
      <c r="S67" s="83">
        <f t="shared" si="5"/>
        <v>0</v>
      </c>
      <c r="T67" s="209"/>
      <c r="U67" s="214"/>
      <c r="V67" s="214"/>
      <c r="W67" s="217" t="str">
        <f t="shared" si="6"/>
        <v/>
      </c>
      <c r="X67" s="214"/>
      <c r="Y67" s="224"/>
      <c r="Z67" s="214"/>
      <c r="AA67" s="214"/>
      <c r="AB67" s="35" t="str">
        <f t="shared" si="1"/>
        <v/>
      </c>
      <c r="AC67" s="35"/>
      <c r="AD67" s="36"/>
      <c r="AE67" s="36"/>
      <c r="AF67" s="35"/>
      <c r="AG67" s="35"/>
      <c r="AH67" s="35"/>
      <c r="AI67" s="35"/>
      <c r="AJ67" s="35"/>
      <c r="AK67" s="35"/>
      <c r="AL67" s="35"/>
      <c r="AM67" s="85" t="str">
        <f t="shared" si="11"/>
        <v/>
      </c>
      <c r="AN67" s="35"/>
      <c r="AO67" s="78"/>
      <c r="AP67" s="77" t="str">
        <f>IF(D67="","",IF(D67=Accueil!$Q$7,PRODUCT('Registre déchets'!G67,Accueil!$S$7),"") &amp; IF(D67=Accueil!$Q$8,PRODUCT('Registre déchets'!G67,Accueil!$S$8),"") &amp; IF(D67=Accueil!$Q$9,PRODUCT('Registre déchets'!G67,Accueil!$S$9),"")&amp; IF(D67=Accueil!$Q$10,PRODUCT('Registre déchets'!G67,Accueil!$S$10),"")&amp; IF(D67=Accueil!$Q$11,PRODUCT('Registre déchets'!G67,Accueil!$S$11),"")&amp; IF(D67=Accueil!$Q$12,PRODUCT('Registre déchets'!G67,Accueil!$S$12),"")&amp; IF(D67=Accueil!$Q$13,PRODUCT('Registre déchets'!G67,Accueil!$S$13),"")&amp; IF(D67=Accueil!$Q$14,PRODUCT('Registre déchets'!G67,Accueil!$S$14),"")&amp; IF(D67=Accueil!$Q$15,PRODUCT('Registre déchets'!G67,Accueil!$S$15),"")&amp; IF(D67=Accueil!$Q$16,PRODUCT('Registre déchets'!G67,Accueil!$S$16),"")&amp; IF(D67=Accueil!$Q$17,PRODUCT('Registre déchets'!G67,Accueil!$S$17),"")&amp; IF(D67=Accueil!$Q$18,PRODUCT('Registre déchets'!G67,Accueil!$S$18),"")&amp; IF(D67=Accueil!$Q$19,PRODUCT('Registre déchets'!G67,Accueil!$S$19),"")&amp; IF(D67=Accueil!$Q$20,PRODUCT('Registre déchets'!G67,Accueil!$S$20),"")&amp; IF(D67=Accueil!$Q$21,PRODUCT('Registre déchets'!G67,Accueil!$S$21),"")&amp; IF(D67=Accueil!$Q$22,PRODUCT('Registre déchets'!G67,Accueil!$S$22),"")&amp; IF(D67=Accueil!$Q$23,PRODUCT('Registre déchets'!G67,Accueil!$S$23),"")&amp; IF(D67=Accueil!$Q$24,PRODUCT('Registre déchets'!G67,Accueil!$S$24),"")&amp; IF(D67=Accueil!$Q$25,PRODUCT('Registre déchets'!G67,Accueil!$S$25),"")&amp; IF(D67=Accueil!$Q$26,PRODUCT('Registre déchets'!G67,Accueil!$S$26),"") &amp; IF(D67=Accueil!$U$7,PRODUCT('Registre déchets'!G67,Accueil!$W$7),"") &amp; IF(D67=Accueil!$U$8,PRODUCT('Registre déchets'!G67,Accueil!$W$8),"") &amp; IF(D67=Accueil!$U$9,PRODUCT('Registre déchets'!G67,Accueil!$W$9),"")&amp; IF(D67=Accueil!$U$10,PRODUCT('Registre déchets'!G67,Accueil!$W$10),"")&amp; IF(D67=Accueil!$U$11,PRODUCT('Registre déchets'!G67,Accueil!$W$11),"")&amp; IF(D67=Accueil!$U$12,PRODUCT('Registre déchets'!G67,Accueil!$W$12),"")&amp; IF(D67=Accueil!$U$13,PRODUCT('Registre déchets'!G67,Accueil!$W$13),"")&amp; IF(D67=Accueil!$U$14,PRODUCT('Registre déchets'!G67,Accueil!$W$14),"")&amp; IF(D67=Accueil!$U$15,PRODUCT('Registre déchets'!G67,Accueil!$W$15),"")&amp; IF(D67=Accueil!$U$16,PRODUCT('Registre déchets'!G67,Accueil!$W$16),"")&amp; IF(D67=Accueil!$U$17,PRODUCT('Registre déchets'!G67,Accueil!$W$17),"")&amp; IF(D67=Accueil!$U$18,PRODUCT('Registre déchets'!G67,Accueil!$W$18),"")&amp; IF(D67=Accueil!$U$19,PRODUCT('Registre déchets'!G67,Accueil!$W$19),"")&amp; IF(D67=Accueil!$U$20,PRODUCT('Registre déchets'!G67,Accueil!$W$20),"")&amp; IF(D67=Accueil!$U$21,PRODUCT('Registre déchets'!G67,Accueil!$W$21),"") &amp; IF(D67=Accueil!$U$22,PRODUCT('Registre déchets'!G67,Accueil!$W$22),"")&amp; IF(D67=Accueil!$U$23,PRODUCT('Registre déchets'!G67,Accueil!$W$23),"")&amp; IF(D67=Accueil!$U$24,PRODUCT('Registre déchets'!G67,Accueil!$W$24),"")&amp; IF(D67=Accueil!$U$25,PRODUCT('Registre déchets'!G67,Accueil!$W$25),"")&amp; IF(D67=Accueil!$U$26,PRODUCT('Registre déchets'!G67,Accueil!$W$26),"")&amp; IF(D67=Accueil!$U$27,PRODUCT('Registre déchets'!G67,Accueil!$W$27),"")&amp; IF(D67=Accueil!$Y$7,PRODUCT('Registre déchets'!G67,Accueil!$AA$7),"") &amp; IF(D67=Accueil!$Y$8,PRODUCT('Registre déchets'!G67,Accueil!$AA$8),"") &amp; IF(D67=Accueil!$Y$9,PRODUCT('Registre déchets'!G67,Accueil!$AA$9),"")&amp; IF(D67=Accueil!$Y$10,PRODUCT('Registre déchets'!G67,Accueil!$AA$10),"")&amp; IF(D67=Accueil!$Y$11,PRODUCT('Registre déchets'!G67,Accueil!$AA$11),"")&amp; IF(D67=Accueil!$Y$12,PRODUCT('Registre déchets'!G67,Accueil!$AA$12),"")&amp; IF(D67=Accueil!$Y$13,PRODUCT('Registre déchets'!G67,Accueil!$AA$13),"")&amp; IF(D67=Accueil!$Y$14,PRODUCT('Registre déchets'!G67,Accueil!$AA$14),"")&amp; IF(D67=Accueil!$Y$15,PRODUCT('Registre déchets'!G67,Accueil!$AA$15),"")&amp; IF(D67=Accueil!$Y$16,PRODUCT('Registre déchets'!G67,Accueil!$AA$16),"")&amp; IF(D67=Accueil!$Y$17,PRODUCT('Registre déchets'!G67,Accueil!$AA$17),"")&amp; IF(D67=Accueil!$Y$18,PRODUCT('Registre déchets'!G67,Accueil!$AA$18),"")&amp; IF(D67=Accueil!$Y$19,PRODUCT('Registre déchets'!G67,Accueil!$AA$19),"")&amp; IF(D67=Accueil!$Y$20,PRODUCT('Registre déchets'!G67,Accueil!$AA$20),"")&amp; IF(D67=Accueil!$Y$21,PRODUCT('Registre déchets'!G67,Accueil!$AA$21),"")&amp; IF(D67=Accueil!$Y$22,PRODUCT('Registre déchets'!G67,Accueil!$AA$22),"")&amp; IF(D67=Accueil!$Y$23,PRODUCT('Registre déchets'!G67,Accueil!$AA$23),"")&amp; IF(D67=Accueil!$Y$24,PRODUCT('Registre déchets'!G67,Accueil!$AA$24),"")&amp; IF(D67=Accueil!$Y$25,PRODUCT('Registre déchets'!G67,Accueil!$AA$25),"")&amp; IF(D67=Accueil!$Y$26,PRODUCT('Registre déchets'!G67,Accueil!$AA$26),"")&amp; IF(D67=Accueil!$Y$27,PRODUCT('Registre déchets'!G67,Accueil!$AA$27),""))</f>
        <v/>
      </c>
      <c r="AQ67" s="79">
        <f t="shared" si="8"/>
        <v>0</v>
      </c>
    </row>
    <row r="68" spans="1:43" ht="50.1" customHeight="1" x14ac:dyDescent="0.25">
      <c r="A68" s="90"/>
      <c r="B68" s="222" t="str">
        <f t="shared" si="2"/>
        <v/>
      </c>
      <c r="C68" s="221"/>
      <c r="D68" s="220"/>
      <c r="E68" s="80" t="str">
        <f t="shared" si="10"/>
        <v/>
      </c>
      <c r="F68" s="81"/>
      <c r="G68" s="82"/>
      <c r="H68" s="241">
        <f t="shared" si="9"/>
        <v>0</v>
      </c>
      <c r="I68" s="206"/>
      <c r="J68" s="206"/>
      <c r="K68" s="86"/>
      <c r="L68" s="86"/>
      <c r="M68" s="86"/>
      <c r="N68" s="82"/>
      <c r="O68" s="81"/>
      <c r="P68" s="82"/>
      <c r="Q68" s="207">
        <v>0</v>
      </c>
      <c r="R68" s="83">
        <f t="shared" si="4"/>
        <v>0</v>
      </c>
      <c r="S68" s="83">
        <f t="shared" si="5"/>
        <v>0</v>
      </c>
      <c r="T68" s="209"/>
      <c r="U68" s="214"/>
      <c r="V68" s="214"/>
      <c r="W68" s="217" t="str">
        <f t="shared" si="6"/>
        <v/>
      </c>
      <c r="X68" s="214"/>
      <c r="Y68" s="224"/>
      <c r="Z68" s="214"/>
      <c r="AA68" s="214"/>
      <c r="AB68" s="35" t="str">
        <f t="shared" si="1"/>
        <v/>
      </c>
      <c r="AC68" s="35"/>
      <c r="AD68" s="36"/>
      <c r="AE68" s="36"/>
      <c r="AF68" s="35"/>
      <c r="AG68" s="35"/>
      <c r="AH68" s="35"/>
      <c r="AI68" s="35"/>
      <c r="AJ68" s="35"/>
      <c r="AK68" s="35"/>
      <c r="AL68" s="35"/>
      <c r="AM68" s="85" t="str">
        <f t="shared" si="11"/>
        <v/>
      </c>
      <c r="AN68" s="35"/>
      <c r="AO68" s="78"/>
      <c r="AP68" s="77" t="str">
        <f>IF(D68="","",IF(D68=Accueil!$Q$7,PRODUCT('Registre déchets'!G68,Accueil!$S$7),"") &amp; IF(D68=Accueil!$Q$8,PRODUCT('Registre déchets'!G68,Accueil!$S$8),"") &amp; IF(D68=Accueil!$Q$9,PRODUCT('Registre déchets'!G68,Accueil!$S$9),"")&amp; IF(D68=Accueil!$Q$10,PRODUCT('Registre déchets'!G68,Accueil!$S$10),"")&amp; IF(D68=Accueil!$Q$11,PRODUCT('Registre déchets'!G68,Accueil!$S$11),"")&amp; IF(D68=Accueil!$Q$12,PRODUCT('Registre déchets'!G68,Accueil!$S$12),"")&amp; IF(D68=Accueil!$Q$13,PRODUCT('Registre déchets'!G68,Accueil!$S$13),"")&amp; IF(D68=Accueil!$Q$14,PRODUCT('Registre déchets'!G68,Accueil!$S$14),"")&amp; IF(D68=Accueil!$Q$15,PRODUCT('Registre déchets'!G68,Accueil!$S$15),"")&amp; IF(D68=Accueil!$Q$16,PRODUCT('Registre déchets'!G68,Accueil!$S$16),"")&amp; IF(D68=Accueil!$Q$17,PRODUCT('Registre déchets'!G68,Accueil!$S$17),"")&amp; IF(D68=Accueil!$Q$18,PRODUCT('Registre déchets'!G68,Accueil!$S$18),"")&amp; IF(D68=Accueil!$Q$19,PRODUCT('Registre déchets'!G68,Accueil!$S$19),"")&amp; IF(D68=Accueil!$Q$20,PRODUCT('Registre déchets'!G68,Accueil!$S$20),"")&amp; IF(D68=Accueil!$Q$21,PRODUCT('Registre déchets'!G68,Accueil!$S$21),"")&amp; IF(D68=Accueil!$Q$22,PRODUCT('Registre déchets'!G68,Accueil!$S$22),"")&amp; IF(D68=Accueil!$Q$23,PRODUCT('Registre déchets'!G68,Accueil!$S$23),"")&amp; IF(D68=Accueil!$Q$24,PRODUCT('Registre déchets'!G68,Accueil!$S$24),"")&amp; IF(D68=Accueil!$Q$25,PRODUCT('Registre déchets'!G68,Accueil!$S$25),"")&amp; IF(D68=Accueil!$Q$26,PRODUCT('Registre déchets'!G68,Accueil!$S$26),"") &amp; IF(D68=Accueil!$U$7,PRODUCT('Registre déchets'!G68,Accueil!$W$7),"") &amp; IF(D68=Accueil!$U$8,PRODUCT('Registre déchets'!G68,Accueil!$W$8),"") &amp; IF(D68=Accueil!$U$9,PRODUCT('Registre déchets'!G68,Accueil!$W$9),"")&amp; IF(D68=Accueil!$U$10,PRODUCT('Registre déchets'!G68,Accueil!$W$10),"")&amp; IF(D68=Accueil!$U$11,PRODUCT('Registre déchets'!G68,Accueil!$W$11),"")&amp; IF(D68=Accueil!$U$12,PRODUCT('Registre déchets'!G68,Accueil!$W$12),"")&amp; IF(D68=Accueil!$U$13,PRODUCT('Registre déchets'!G68,Accueil!$W$13),"")&amp; IF(D68=Accueil!$U$14,PRODUCT('Registre déchets'!G68,Accueil!$W$14),"")&amp; IF(D68=Accueil!$U$15,PRODUCT('Registre déchets'!G68,Accueil!$W$15),"")&amp; IF(D68=Accueil!$U$16,PRODUCT('Registre déchets'!G68,Accueil!$W$16),"")&amp; IF(D68=Accueil!$U$17,PRODUCT('Registre déchets'!G68,Accueil!$W$17),"")&amp; IF(D68=Accueil!$U$18,PRODUCT('Registre déchets'!G68,Accueil!$W$18),"")&amp; IF(D68=Accueil!$U$19,PRODUCT('Registre déchets'!G68,Accueil!$W$19),"")&amp; IF(D68=Accueil!$U$20,PRODUCT('Registre déchets'!G68,Accueil!$W$20),"")&amp; IF(D68=Accueil!$U$21,PRODUCT('Registre déchets'!G68,Accueil!$W$21),"") &amp; IF(D68=Accueil!$U$22,PRODUCT('Registre déchets'!G68,Accueil!$W$22),"")&amp; IF(D68=Accueil!$U$23,PRODUCT('Registre déchets'!G68,Accueil!$W$23),"")&amp; IF(D68=Accueil!$U$24,PRODUCT('Registre déchets'!G68,Accueil!$W$24),"")&amp; IF(D68=Accueil!$U$25,PRODUCT('Registre déchets'!G68,Accueil!$W$25),"")&amp; IF(D68=Accueil!$U$26,PRODUCT('Registre déchets'!G68,Accueil!$W$26),"")&amp; IF(D68=Accueil!$U$27,PRODUCT('Registre déchets'!G68,Accueil!$W$27),"")&amp; IF(D68=Accueil!$Y$7,PRODUCT('Registre déchets'!G68,Accueil!$AA$7),"") &amp; IF(D68=Accueil!$Y$8,PRODUCT('Registre déchets'!G68,Accueil!$AA$8),"") &amp; IF(D68=Accueil!$Y$9,PRODUCT('Registre déchets'!G68,Accueil!$AA$9),"")&amp; IF(D68=Accueil!$Y$10,PRODUCT('Registre déchets'!G68,Accueil!$AA$10),"")&amp; IF(D68=Accueil!$Y$11,PRODUCT('Registre déchets'!G68,Accueil!$AA$11),"")&amp; IF(D68=Accueil!$Y$12,PRODUCT('Registre déchets'!G68,Accueil!$AA$12),"")&amp; IF(D68=Accueil!$Y$13,PRODUCT('Registre déchets'!G68,Accueil!$AA$13),"")&amp; IF(D68=Accueil!$Y$14,PRODUCT('Registre déchets'!G68,Accueil!$AA$14),"")&amp; IF(D68=Accueil!$Y$15,PRODUCT('Registre déchets'!G68,Accueil!$AA$15),"")&amp; IF(D68=Accueil!$Y$16,PRODUCT('Registre déchets'!G68,Accueil!$AA$16),"")&amp; IF(D68=Accueil!$Y$17,PRODUCT('Registre déchets'!G68,Accueil!$AA$17),"")&amp; IF(D68=Accueil!$Y$18,PRODUCT('Registre déchets'!G68,Accueil!$AA$18),"")&amp; IF(D68=Accueil!$Y$19,PRODUCT('Registre déchets'!G68,Accueil!$AA$19),"")&amp; IF(D68=Accueil!$Y$20,PRODUCT('Registre déchets'!G68,Accueil!$AA$20),"")&amp; IF(D68=Accueil!$Y$21,PRODUCT('Registre déchets'!G68,Accueil!$AA$21),"")&amp; IF(D68=Accueil!$Y$22,PRODUCT('Registre déchets'!G68,Accueil!$AA$22),"")&amp; IF(D68=Accueil!$Y$23,PRODUCT('Registre déchets'!G68,Accueil!$AA$23),"")&amp; IF(D68=Accueil!$Y$24,PRODUCT('Registre déchets'!G68,Accueil!$AA$24),"")&amp; IF(D68=Accueil!$Y$25,PRODUCT('Registre déchets'!G68,Accueil!$AA$25),"")&amp; IF(D68=Accueil!$Y$26,PRODUCT('Registre déchets'!G68,Accueil!$AA$26),"")&amp; IF(D68=Accueil!$Y$27,PRODUCT('Registre déchets'!G68,Accueil!$AA$27),""))</f>
        <v/>
      </c>
      <c r="AQ68" s="79">
        <f t="shared" si="8"/>
        <v>0</v>
      </c>
    </row>
    <row r="69" spans="1:43" ht="50.1" customHeight="1" x14ac:dyDescent="0.25">
      <c r="A69" s="90"/>
      <c r="B69" s="222" t="str">
        <f t="shared" si="2"/>
        <v/>
      </c>
      <c r="C69" s="221"/>
      <c r="D69" s="220"/>
      <c r="E69" s="80" t="str">
        <f t="shared" si="10"/>
        <v/>
      </c>
      <c r="F69" s="81"/>
      <c r="G69" s="82"/>
      <c r="H69" s="241">
        <f t="shared" si="9"/>
        <v>0</v>
      </c>
      <c r="I69" s="206"/>
      <c r="J69" s="206"/>
      <c r="K69" s="86"/>
      <c r="L69" s="86"/>
      <c r="M69" s="86"/>
      <c r="N69" s="82"/>
      <c r="O69" s="81"/>
      <c r="P69" s="82"/>
      <c r="Q69" s="207">
        <v>0</v>
      </c>
      <c r="R69" s="83">
        <f t="shared" si="4"/>
        <v>0</v>
      </c>
      <c r="S69" s="83">
        <f t="shared" si="5"/>
        <v>0</v>
      </c>
      <c r="T69" s="209"/>
      <c r="U69" s="214"/>
      <c r="V69" s="214"/>
      <c r="W69" s="217" t="str">
        <f t="shared" si="6"/>
        <v/>
      </c>
      <c r="X69" s="214"/>
      <c r="Y69" s="224"/>
      <c r="Z69" s="214"/>
      <c r="AA69" s="214"/>
      <c r="AB69" s="35" t="str">
        <f t="shared" si="1"/>
        <v/>
      </c>
      <c r="AC69" s="35"/>
      <c r="AD69" s="35"/>
      <c r="AE69" s="35"/>
      <c r="AF69" s="35"/>
      <c r="AG69" s="35"/>
      <c r="AH69" s="35"/>
      <c r="AI69" s="35"/>
      <c r="AJ69" s="35"/>
      <c r="AK69" s="35"/>
      <c r="AL69" s="35"/>
      <c r="AM69" s="85" t="str">
        <f t="shared" si="11"/>
        <v/>
      </c>
      <c r="AN69" s="35"/>
      <c r="AO69" s="78"/>
      <c r="AP69" s="77" t="str">
        <f>IF(D69="","",IF(D69=Accueil!$Q$7,PRODUCT('Registre déchets'!G69,Accueil!$S$7),"") &amp; IF(D69=Accueil!$Q$8,PRODUCT('Registre déchets'!G69,Accueil!$S$8),"") &amp; IF(D69=Accueil!$Q$9,PRODUCT('Registre déchets'!G69,Accueil!$S$9),"")&amp; IF(D69=Accueil!$Q$10,PRODUCT('Registre déchets'!G69,Accueil!$S$10),"")&amp; IF(D69=Accueil!$Q$11,PRODUCT('Registre déchets'!G69,Accueil!$S$11),"")&amp; IF(D69=Accueil!$Q$12,PRODUCT('Registre déchets'!G69,Accueil!$S$12),"")&amp; IF(D69=Accueil!$Q$13,PRODUCT('Registre déchets'!G69,Accueil!$S$13),"")&amp; IF(D69=Accueil!$Q$14,PRODUCT('Registre déchets'!G69,Accueil!$S$14),"")&amp; IF(D69=Accueil!$Q$15,PRODUCT('Registre déchets'!G69,Accueil!$S$15),"")&amp; IF(D69=Accueil!$Q$16,PRODUCT('Registre déchets'!G69,Accueil!$S$16),"")&amp; IF(D69=Accueil!$Q$17,PRODUCT('Registre déchets'!G69,Accueil!$S$17),"")&amp; IF(D69=Accueil!$Q$18,PRODUCT('Registre déchets'!G69,Accueil!$S$18),"")&amp; IF(D69=Accueil!$Q$19,PRODUCT('Registre déchets'!G69,Accueil!$S$19),"")&amp; IF(D69=Accueil!$Q$20,PRODUCT('Registre déchets'!G69,Accueil!$S$20),"")&amp; IF(D69=Accueil!$Q$21,PRODUCT('Registre déchets'!G69,Accueil!$S$21),"")&amp; IF(D69=Accueil!$Q$22,PRODUCT('Registre déchets'!G69,Accueil!$S$22),"")&amp; IF(D69=Accueil!$Q$23,PRODUCT('Registre déchets'!G69,Accueil!$S$23),"")&amp; IF(D69=Accueil!$Q$24,PRODUCT('Registre déchets'!G69,Accueil!$S$24),"")&amp; IF(D69=Accueil!$Q$25,PRODUCT('Registre déchets'!G69,Accueil!$S$25),"")&amp; IF(D69=Accueil!$Q$26,PRODUCT('Registre déchets'!G69,Accueil!$S$26),"") &amp; IF(D69=Accueil!$U$7,PRODUCT('Registre déchets'!G69,Accueil!$W$7),"") &amp; IF(D69=Accueil!$U$8,PRODUCT('Registre déchets'!G69,Accueil!$W$8),"") &amp; IF(D69=Accueil!$U$9,PRODUCT('Registre déchets'!G69,Accueil!$W$9),"")&amp; IF(D69=Accueil!$U$10,PRODUCT('Registre déchets'!G69,Accueil!$W$10),"")&amp; IF(D69=Accueil!$U$11,PRODUCT('Registre déchets'!G69,Accueil!$W$11),"")&amp; IF(D69=Accueil!$U$12,PRODUCT('Registre déchets'!G69,Accueil!$W$12),"")&amp; IF(D69=Accueil!$U$13,PRODUCT('Registre déchets'!G69,Accueil!$W$13),"")&amp; IF(D69=Accueil!$U$14,PRODUCT('Registre déchets'!G69,Accueil!$W$14),"")&amp; IF(D69=Accueil!$U$15,PRODUCT('Registre déchets'!G69,Accueil!$W$15),"")&amp; IF(D69=Accueil!$U$16,PRODUCT('Registre déchets'!G69,Accueil!$W$16),"")&amp; IF(D69=Accueil!$U$17,PRODUCT('Registre déchets'!G69,Accueil!$W$17),"")&amp; IF(D69=Accueil!$U$18,PRODUCT('Registre déchets'!G69,Accueil!$W$18),"")&amp; IF(D69=Accueil!$U$19,PRODUCT('Registre déchets'!G69,Accueil!$W$19),"")&amp; IF(D69=Accueil!$U$20,PRODUCT('Registre déchets'!G69,Accueil!$W$20),"")&amp; IF(D69=Accueil!$U$21,PRODUCT('Registre déchets'!G69,Accueil!$W$21),"") &amp; IF(D69=Accueil!$U$22,PRODUCT('Registre déchets'!G69,Accueil!$W$22),"")&amp; IF(D69=Accueil!$U$23,PRODUCT('Registre déchets'!G69,Accueil!$W$23),"")&amp; IF(D69=Accueil!$U$24,PRODUCT('Registre déchets'!G69,Accueil!$W$24),"")&amp; IF(D69=Accueil!$U$25,PRODUCT('Registre déchets'!G69,Accueil!$W$25),"")&amp; IF(D69=Accueil!$U$26,PRODUCT('Registre déchets'!G69,Accueil!$W$26),"")&amp; IF(D69=Accueil!$U$27,PRODUCT('Registre déchets'!G69,Accueil!$W$27),"")&amp; IF(D69=Accueil!$Y$7,PRODUCT('Registre déchets'!G69,Accueil!$AA$7),"") &amp; IF(D69=Accueil!$Y$8,PRODUCT('Registre déchets'!G69,Accueil!$AA$8),"") &amp; IF(D69=Accueil!$Y$9,PRODUCT('Registre déchets'!G69,Accueil!$AA$9),"")&amp; IF(D69=Accueil!$Y$10,PRODUCT('Registre déchets'!G69,Accueil!$AA$10),"")&amp; IF(D69=Accueil!$Y$11,PRODUCT('Registre déchets'!G69,Accueil!$AA$11),"")&amp; IF(D69=Accueil!$Y$12,PRODUCT('Registre déchets'!G69,Accueil!$AA$12),"")&amp; IF(D69=Accueil!$Y$13,PRODUCT('Registre déchets'!G69,Accueil!$AA$13),"")&amp; IF(D69=Accueil!$Y$14,PRODUCT('Registre déchets'!G69,Accueil!$AA$14),"")&amp; IF(D69=Accueil!$Y$15,PRODUCT('Registre déchets'!G69,Accueil!$AA$15),"")&amp; IF(D69=Accueil!$Y$16,PRODUCT('Registre déchets'!G69,Accueil!$AA$16),"")&amp; IF(D69=Accueil!$Y$17,PRODUCT('Registre déchets'!G69,Accueil!$AA$17),"")&amp; IF(D69=Accueil!$Y$18,PRODUCT('Registre déchets'!G69,Accueil!$AA$18),"")&amp; IF(D69=Accueil!$Y$19,PRODUCT('Registre déchets'!G69,Accueil!$AA$19),"")&amp; IF(D69=Accueil!$Y$20,PRODUCT('Registre déchets'!G69,Accueil!$AA$20),"")&amp; IF(D69=Accueil!$Y$21,PRODUCT('Registre déchets'!G69,Accueil!$AA$21),"")&amp; IF(D69=Accueil!$Y$22,PRODUCT('Registre déchets'!G69,Accueil!$AA$22),"")&amp; IF(D69=Accueil!$Y$23,PRODUCT('Registre déchets'!G69,Accueil!$AA$23),"")&amp; IF(D69=Accueil!$Y$24,PRODUCT('Registre déchets'!G69,Accueil!$AA$24),"")&amp; IF(D69=Accueil!$Y$25,PRODUCT('Registre déchets'!G69,Accueil!$AA$25),"")&amp; IF(D69=Accueil!$Y$26,PRODUCT('Registre déchets'!G69,Accueil!$AA$26),"")&amp; IF(D69=Accueil!$Y$27,PRODUCT('Registre déchets'!G69,Accueil!$AA$27),""))</f>
        <v/>
      </c>
      <c r="AQ69" s="79">
        <f t="shared" si="8"/>
        <v>0</v>
      </c>
    </row>
    <row r="70" spans="1:43" ht="50.1" customHeight="1" x14ac:dyDescent="0.25">
      <c r="A70" s="90"/>
      <c r="B70" s="222" t="str">
        <f t="shared" si="2"/>
        <v/>
      </c>
      <c r="C70" s="221"/>
      <c r="D70" s="220"/>
      <c r="E70" s="80" t="str">
        <f t="shared" si="10"/>
        <v/>
      </c>
      <c r="F70" s="81"/>
      <c r="G70" s="82"/>
      <c r="H70" s="241">
        <f t="shared" si="9"/>
        <v>0</v>
      </c>
      <c r="I70" s="206"/>
      <c r="J70" s="206"/>
      <c r="K70" s="86"/>
      <c r="L70" s="86"/>
      <c r="M70" s="86"/>
      <c r="N70" s="82"/>
      <c r="O70" s="81"/>
      <c r="P70" s="82"/>
      <c r="Q70" s="207">
        <v>0</v>
      </c>
      <c r="R70" s="83">
        <f t="shared" si="4"/>
        <v>0</v>
      </c>
      <c r="S70" s="83">
        <f t="shared" si="5"/>
        <v>0</v>
      </c>
      <c r="T70" s="209"/>
      <c r="U70" s="214"/>
      <c r="V70" s="214"/>
      <c r="W70" s="217" t="str">
        <f t="shared" si="6"/>
        <v/>
      </c>
      <c r="X70" s="214"/>
      <c r="Y70" s="224"/>
      <c r="Z70" s="214"/>
      <c r="AA70" s="214"/>
      <c r="AB70" s="35" t="str">
        <f t="shared" si="1"/>
        <v/>
      </c>
      <c r="AC70" s="35"/>
      <c r="AD70" s="35"/>
      <c r="AE70" s="35"/>
      <c r="AF70" s="35"/>
      <c r="AG70" s="35"/>
      <c r="AH70" s="35"/>
      <c r="AI70" s="35"/>
      <c r="AJ70" s="35"/>
      <c r="AK70" s="35"/>
      <c r="AL70" s="35"/>
      <c r="AM70" s="85" t="str">
        <f t="shared" si="11"/>
        <v/>
      </c>
      <c r="AN70" s="35"/>
      <c r="AO70" s="35"/>
      <c r="AP70" s="77" t="str">
        <f>IF(D70="","",IF(D70=Accueil!$Q$7,PRODUCT('Registre déchets'!G70,Accueil!$S$7),"") &amp; IF(D70=Accueil!$Q$8,PRODUCT('Registre déchets'!G70,Accueil!$S$8),"") &amp; IF(D70=Accueil!$Q$9,PRODUCT('Registre déchets'!G70,Accueil!$S$9),"")&amp; IF(D70=Accueil!$Q$10,PRODUCT('Registre déchets'!G70,Accueil!$S$10),"")&amp; IF(D70=Accueil!$Q$11,PRODUCT('Registre déchets'!G70,Accueil!$S$11),"")&amp; IF(D70=Accueil!$Q$12,PRODUCT('Registre déchets'!G70,Accueil!$S$12),"")&amp; IF(D70=Accueil!$Q$13,PRODUCT('Registre déchets'!G70,Accueil!$S$13),"")&amp; IF(D70=Accueil!$Q$14,PRODUCT('Registre déchets'!G70,Accueil!$S$14),"")&amp; IF(D70=Accueil!$Q$15,PRODUCT('Registre déchets'!G70,Accueil!$S$15),"")&amp; IF(D70=Accueil!$Q$16,PRODUCT('Registre déchets'!G70,Accueil!$S$16),"")&amp; IF(D70=Accueil!$Q$17,PRODUCT('Registre déchets'!G70,Accueil!$S$17),"")&amp; IF(D70=Accueil!$Q$18,PRODUCT('Registre déchets'!G70,Accueil!$S$18),"")&amp; IF(D70=Accueil!$Q$19,PRODUCT('Registre déchets'!G70,Accueil!$S$19),"")&amp; IF(D70=Accueil!$Q$20,PRODUCT('Registre déchets'!G70,Accueil!$S$20),"")&amp; IF(D70=Accueil!$Q$21,PRODUCT('Registre déchets'!G70,Accueil!$S$21),"")&amp; IF(D70=Accueil!$Q$22,PRODUCT('Registre déchets'!G70,Accueil!$S$22),"")&amp; IF(D70=Accueil!$Q$23,PRODUCT('Registre déchets'!G70,Accueil!$S$23),"")&amp; IF(D70=Accueil!$Q$24,PRODUCT('Registre déchets'!G70,Accueil!$S$24),"")&amp; IF(D70=Accueil!$Q$25,PRODUCT('Registre déchets'!G70,Accueil!$S$25),"")&amp; IF(D70=Accueil!$Q$26,PRODUCT('Registre déchets'!G70,Accueil!$S$26),"") &amp; IF(D70=Accueil!$U$7,PRODUCT('Registre déchets'!G70,Accueil!$W$7),"") &amp; IF(D70=Accueil!$U$8,PRODUCT('Registre déchets'!G70,Accueil!$W$8),"") &amp; IF(D70=Accueil!$U$9,PRODUCT('Registre déchets'!G70,Accueil!$W$9),"")&amp; IF(D70=Accueil!$U$10,PRODUCT('Registre déchets'!G70,Accueil!$W$10),"")&amp; IF(D70=Accueil!$U$11,PRODUCT('Registre déchets'!G70,Accueil!$W$11),"")&amp; IF(D70=Accueil!$U$12,PRODUCT('Registre déchets'!G70,Accueil!$W$12),"")&amp; IF(D70=Accueil!$U$13,PRODUCT('Registre déchets'!G70,Accueil!$W$13),"")&amp; IF(D70=Accueil!$U$14,PRODUCT('Registre déchets'!G70,Accueil!$W$14),"")&amp; IF(D70=Accueil!$U$15,PRODUCT('Registre déchets'!G70,Accueil!$W$15),"")&amp; IF(D70=Accueil!$U$16,PRODUCT('Registre déchets'!G70,Accueil!$W$16),"")&amp; IF(D70=Accueil!$U$17,PRODUCT('Registre déchets'!G70,Accueil!$W$17),"")&amp; IF(D70=Accueil!$U$18,PRODUCT('Registre déchets'!G70,Accueil!$W$18),"")&amp; IF(D70=Accueil!$U$19,PRODUCT('Registre déchets'!G70,Accueil!$W$19),"")&amp; IF(D70=Accueil!$U$20,PRODUCT('Registre déchets'!G70,Accueil!$W$20),"")&amp; IF(D70=Accueil!$U$21,PRODUCT('Registre déchets'!G70,Accueil!$W$21),"") &amp; IF(D70=Accueil!$U$22,PRODUCT('Registre déchets'!G70,Accueil!$W$22),"")&amp; IF(D70=Accueil!$U$23,PRODUCT('Registre déchets'!G70,Accueil!$W$23),"")&amp; IF(D70=Accueil!$U$24,PRODUCT('Registre déchets'!G70,Accueil!$W$24),"")&amp; IF(D70=Accueil!$U$25,PRODUCT('Registre déchets'!G70,Accueil!$W$25),"")&amp; IF(D70=Accueil!$U$26,PRODUCT('Registre déchets'!G70,Accueil!$W$26),"")&amp; IF(D70=Accueil!$U$27,PRODUCT('Registre déchets'!G70,Accueil!$W$27),"")&amp; IF(D70=Accueil!$Y$7,PRODUCT('Registre déchets'!G70,Accueil!$AA$7),"") &amp; IF(D70=Accueil!$Y$8,PRODUCT('Registre déchets'!G70,Accueil!$AA$8),"") &amp; IF(D70=Accueil!$Y$9,PRODUCT('Registre déchets'!G70,Accueil!$AA$9),"")&amp; IF(D70=Accueil!$Y$10,PRODUCT('Registre déchets'!G70,Accueil!$AA$10),"")&amp; IF(D70=Accueil!$Y$11,PRODUCT('Registre déchets'!G70,Accueil!$AA$11),"")&amp; IF(D70=Accueil!$Y$12,PRODUCT('Registre déchets'!G70,Accueil!$AA$12),"")&amp; IF(D70=Accueil!$Y$13,PRODUCT('Registre déchets'!G70,Accueil!$AA$13),"")&amp; IF(D70=Accueil!$Y$14,PRODUCT('Registre déchets'!G70,Accueil!$AA$14),"")&amp; IF(D70=Accueil!$Y$15,PRODUCT('Registre déchets'!G70,Accueil!$AA$15),"")&amp; IF(D70=Accueil!$Y$16,PRODUCT('Registre déchets'!G70,Accueil!$AA$16),"")&amp; IF(D70=Accueil!$Y$17,PRODUCT('Registre déchets'!G70,Accueil!$AA$17),"")&amp; IF(D70=Accueil!$Y$18,PRODUCT('Registre déchets'!G70,Accueil!$AA$18),"")&amp; IF(D70=Accueil!$Y$19,PRODUCT('Registre déchets'!G70,Accueil!$AA$19),"")&amp; IF(D70=Accueil!$Y$20,PRODUCT('Registre déchets'!G70,Accueil!$AA$20),"")&amp; IF(D70=Accueil!$Y$21,PRODUCT('Registre déchets'!G70,Accueil!$AA$21),"")&amp; IF(D70=Accueil!$Y$22,PRODUCT('Registre déchets'!G70,Accueil!$AA$22),"")&amp; IF(D70=Accueil!$Y$23,PRODUCT('Registre déchets'!G70,Accueil!$AA$23),"")&amp; IF(D70=Accueil!$Y$24,PRODUCT('Registre déchets'!G70,Accueil!$AA$24),"")&amp; IF(D70=Accueil!$Y$25,PRODUCT('Registre déchets'!G70,Accueil!$AA$25),"")&amp; IF(D70=Accueil!$Y$26,PRODUCT('Registre déchets'!G70,Accueil!$AA$26),"")&amp; IF(D70=Accueil!$Y$27,PRODUCT('Registre déchets'!G70,Accueil!$AA$27),""))</f>
        <v/>
      </c>
      <c r="AQ70" s="79">
        <f t="shared" si="8"/>
        <v>0</v>
      </c>
    </row>
    <row r="71" spans="1:43" ht="50.1" customHeight="1" x14ac:dyDescent="0.25">
      <c r="A71" s="90"/>
      <c r="B71" s="222" t="str">
        <f t="shared" si="2"/>
        <v/>
      </c>
      <c r="C71" s="221"/>
      <c r="D71" s="220"/>
      <c r="E71" s="80" t="str">
        <f t="shared" si="10"/>
        <v/>
      </c>
      <c r="F71" s="81"/>
      <c r="G71" s="82"/>
      <c r="H71" s="241">
        <f t="shared" si="9"/>
        <v>0</v>
      </c>
      <c r="I71" s="206"/>
      <c r="J71" s="206"/>
      <c r="K71" s="86"/>
      <c r="L71" s="86"/>
      <c r="M71" s="86"/>
      <c r="N71" s="82"/>
      <c r="O71" s="81"/>
      <c r="P71" s="82"/>
      <c r="Q71" s="207">
        <v>0</v>
      </c>
      <c r="R71" s="83">
        <f t="shared" si="4"/>
        <v>0</v>
      </c>
      <c r="S71" s="83">
        <f t="shared" si="5"/>
        <v>0</v>
      </c>
      <c r="T71" s="209"/>
      <c r="U71" s="214"/>
      <c r="V71" s="214"/>
      <c r="W71" s="217" t="str">
        <f t="shared" si="6"/>
        <v/>
      </c>
      <c r="X71" s="214"/>
      <c r="Y71" s="224"/>
      <c r="Z71" s="214"/>
      <c r="AA71" s="214"/>
      <c r="AB71" s="35" t="str">
        <f t="shared" si="1"/>
        <v/>
      </c>
      <c r="AC71" s="35"/>
      <c r="AD71" s="35"/>
      <c r="AE71" s="35"/>
      <c r="AF71" s="35"/>
      <c r="AG71" s="35"/>
      <c r="AH71" s="35"/>
      <c r="AI71" s="35"/>
      <c r="AJ71" s="35"/>
      <c r="AK71" s="35"/>
      <c r="AL71" s="35"/>
      <c r="AM71" s="85" t="str">
        <f t="shared" si="11"/>
        <v/>
      </c>
      <c r="AN71" s="35"/>
      <c r="AO71" s="35"/>
      <c r="AP71" s="77" t="str">
        <f>IF(D71="","",IF(D71=Accueil!$Q$7,PRODUCT('Registre déchets'!G71,Accueil!$S$7),"") &amp; IF(D71=Accueil!$Q$8,PRODUCT('Registre déchets'!G71,Accueil!$S$8),"") &amp; IF(D71=Accueil!$Q$9,PRODUCT('Registre déchets'!G71,Accueil!$S$9),"")&amp; IF(D71=Accueil!$Q$10,PRODUCT('Registre déchets'!G71,Accueil!$S$10),"")&amp; IF(D71=Accueil!$Q$11,PRODUCT('Registre déchets'!G71,Accueil!$S$11),"")&amp; IF(D71=Accueil!$Q$12,PRODUCT('Registre déchets'!G71,Accueil!$S$12),"")&amp; IF(D71=Accueil!$Q$13,PRODUCT('Registre déchets'!G71,Accueil!$S$13),"")&amp; IF(D71=Accueil!$Q$14,PRODUCT('Registre déchets'!G71,Accueil!$S$14),"")&amp; IF(D71=Accueil!$Q$15,PRODUCT('Registre déchets'!G71,Accueil!$S$15),"")&amp; IF(D71=Accueil!$Q$16,PRODUCT('Registre déchets'!G71,Accueil!$S$16),"")&amp; IF(D71=Accueil!$Q$17,PRODUCT('Registre déchets'!G71,Accueil!$S$17),"")&amp; IF(D71=Accueil!$Q$18,PRODUCT('Registre déchets'!G71,Accueil!$S$18),"")&amp; IF(D71=Accueil!$Q$19,PRODUCT('Registre déchets'!G71,Accueil!$S$19),"")&amp; IF(D71=Accueil!$Q$20,PRODUCT('Registre déchets'!G71,Accueil!$S$20),"")&amp; IF(D71=Accueil!$Q$21,PRODUCT('Registre déchets'!G71,Accueil!$S$21),"")&amp; IF(D71=Accueil!$Q$22,PRODUCT('Registre déchets'!G71,Accueil!$S$22),"")&amp; IF(D71=Accueil!$Q$23,PRODUCT('Registre déchets'!G71,Accueil!$S$23),"")&amp; IF(D71=Accueil!$Q$24,PRODUCT('Registre déchets'!G71,Accueil!$S$24),"")&amp; IF(D71=Accueil!$Q$25,PRODUCT('Registre déchets'!G71,Accueil!$S$25),"")&amp; IF(D71=Accueil!$Q$26,PRODUCT('Registre déchets'!G71,Accueil!$S$26),"") &amp; IF(D71=Accueil!$U$7,PRODUCT('Registre déchets'!G71,Accueil!$W$7),"") &amp; IF(D71=Accueil!$U$8,PRODUCT('Registre déchets'!G71,Accueil!$W$8),"") &amp; IF(D71=Accueil!$U$9,PRODUCT('Registre déchets'!G71,Accueil!$W$9),"")&amp; IF(D71=Accueil!$U$10,PRODUCT('Registre déchets'!G71,Accueil!$W$10),"")&amp; IF(D71=Accueil!$U$11,PRODUCT('Registre déchets'!G71,Accueil!$W$11),"")&amp; IF(D71=Accueil!$U$12,PRODUCT('Registre déchets'!G71,Accueil!$W$12),"")&amp; IF(D71=Accueil!$U$13,PRODUCT('Registre déchets'!G71,Accueil!$W$13),"")&amp; IF(D71=Accueil!$U$14,PRODUCT('Registre déchets'!G71,Accueil!$W$14),"")&amp; IF(D71=Accueil!$U$15,PRODUCT('Registre déchets'!G71,Accueil!$W$15),"")&amp; IF(D71=Accueil!$U$16,PRODUCT('Registre déchets'!G71,Accueil!$W$16),"")&amp; IF(D71=Accueil!$U$17,PRODUCT('Registre déchets'!G71,Accueil!$W$17),"")&amp; IF(D71=Accueil!$U$18,PRODUCT('Registre déchets'!G71,Accueil!$W$18),"")&amp; IF(D71=Accueil!$U$19,PRODUCT('Registre déchets'!G71,Accueil!$W$19),"")&amp; IF(D71=Accueil!$U$20,PRODUCT('Registre déchets'!G71,Accueil!$W$20),"")&amp; IF(D71=Accueil!$U$21,PRODUCT('Registre déchets'!G71,Accueil!$W$21),"") &amp; IF(D71=Accueil!$U$22,PRODUCT('Registre déchets'!G71,Accueil!$W$22),"")&amp; IF(D71=Accueil!$U$23,PRODUCT('Registre déchets'!G71,Accueil!$W$23),"")&amp; IF(D71=Accueil!$U$24,PRODUCT('Registre déchets'!G71,Accueil!$W$24),"")&amp; IF(D71=Accueil!$U$25,PRODUCT('Registre déchets'!G71,Accueil!$W$25),"")&amp; IF(D71=Accueil!$U$26,PRODUCT('Registre déchets'!G71,Accueil!$W$26),"")&amp; IF(D71=Accueil!$U$27,PRODUCT('Registre déchets'!G71,Accueil!$W$27),"")&amp; IF(D71=Accueil!$Y$7,PRODUCT('Registre déchets'!G71,Accueil!$AA$7),"") &amp; IF(D71=Accueil!$Y$8,PRODUCT('Registre déchets'!G71,Accueil!$AA$8),"") &amp; IF(D71=Accueil!$Y$9,PRODUCT('Registre déchets'!G71,Accueil!$AA$9),"")&amp; IF(D71=Accueil!$Y$10,PRODUCT('Registre déchets'!G71,Accueil!$AA$10),"")&amp; IF(D71=Accueil!$Y$11,PRODUCT('Registre déchets'!G71,Accueil!$AA$11),"")&amp; IF(D71=Accueil!$Y$12,PRODUCT('Registre déchets'!G71,Accueil!$AA$12),"")&amp; IF(D71=Accueil!$Y$13,PRODUCT('Registre déchets'!G71,Accueil!$AA$13),"")&amp; IF(D71=Accueil!$Y$14,PRODUCT('Registre déchets'!G71,Accueil!$AA$14),"")&amp; IF(D71=Accueil!$Y$15,PRODUCT('Registre déchets'!G71,Accueil!$AA$15),"")&amp; IF(D71=Accueil!$Y$16,PRODUCT('Registre déchets'!G71,Accueil!$AA$16),"")&amp; IF(D71=Accueil!$Y$17,PRODUCT('Registre déchets'!G71,Accueil!$AA$17),"")&amp; IF(D71=Accueil!$Y$18,PRODUCT('Registre déchets'!G71,Accueil!$AA$18),"")&amp; IF(D71=Accueil!$Y$19,PRODUCT('Registre déchets'!G71,Accueil!$AA$19),"")&amp; IF(D71=Accueil!$Y$20,PRODUCT('Registre déchets'!G71,Accueil!$AA$20),"")&amp; IF(D71=Accueil!$Y$21,PRODUCT('Registre déchets'!G71,Accueil!$AA$21),"")&amp; IF(D71=Accueil!$Y$22,PRODUCT('Registre déchets'!G71,Accueil!$AA$22),"")&amp; IF(D71=Accueil!$Y$23,PRODUCT('Registre déchets'!G71,Accueil!$AA$23),"")&amp; IF(D71=Accueil!$Y$24,PRODUCT('Registre déchets'!G71,Accueil!$AA$24),"")&amp; IF(D71=Accueil!$Y$25,PRODUCT('Registre déchets'!G71,Accueil!$AA$25),"")&amp; IF(D71=Accueil!$Y$26,PRODUCT('Registre déchets'!G71,Accueil!$AA$26),"")&amp; IF(D71=Accueil!$Y$27,PRODUCT('Registre déchets'!G71,Accueil!$AA$27),""))</f>
        <v/>
      </c>
      <c r="AQ71" s="79">
        <f t="shared" si="8"/>
        <v>0</v>
      </c>
    </row>
    <row r="72" spans="1:43" ht="50.1" customHeight="1" x14ac:dyDescent="0.25">
      <c r="A72" s="90"/>
      <c r="B72" s="222" t="str">
        <f t="shared" si="2"/>
        <v/>
      </c>
      <c r="C72" s="221"/>
      <c r="D72" s="220"/>
      <c r="E72" s="80" t="str">
        <f t="shared" si="10"/>
        <v/>
      </c>
      <c r="F72" s="81"/>
      <c r="G72" s="82"/>
      <c r="H72" s="241">
        <f t="shared" si="9"/>
        <v>0</v>
      </c>
      <c r="I72" s="206"/>
      <c r="J72" s="206"/>
      <c r="K72" s="86"/>
      <c r="L72" s="86"/>
      <c r="M72" s="86"/>
      <c r="N72" s="82"/>
      <c r="O72" s="81"/>
      <c r="P72" s="82"/>
      <c r="Q72" s="207">
        <v>0</v>
      </c>
      <c r="R72" s="83">
        <f t="shared" si="4"/>
        <v>0</v>
      </c>
      <c r="S72" s="83">
        <f t="shared" si="5"/>
        <v>0</v>
      </c>
      <c r="T72" s="209"/>
      <c r="U72" s="214"/>
      <c r="V72" s="214"/>
      <c r="W72" s="217" t="str">
        <f t="shared" ref="W72:W135" si="12">IF(T72="Libre","Oui",IF(T72="Lié","Non",""))</f>
        <v/>
      </c>
      <c r="X72" s="214"/>
      <c r="Y72" s="224"/>
      <c r="Z72" s="214"/>
      <c r="AA72" s="214"/>
      <c r="AB72" s="35" t="str">
        <f t="shared" ref="AB72:AB135" si="13">IF(OR(D72="Déchets dangereux (*)",D72="Aérosols",D72="Emballages souillés",D72="Peintures",D72="Absorbants, matériaux filtrants, chiffons d'essuyage et vêtements de protection souillés",D72="Matériaux d'isolation contenant de l'amiante",D72="Autres matériaux d'isolation à base de ou contenant des substances dangereuses",D72="Matériaux de construction contenant de l'amiante",D72="Bois, verre et matières plastiques contenant des substances dangereuses ou contaminés par de telles substances",D72="Patins à freins contenant de l’amiante",D72="Equipements mis au rebut contenant de l'amiante libre",D72="Terres souillées",D72="Huiles moteurs usagées",D72="Huiles hydrauliques usagées",D72="Métaux souillés",D72="Boues de dragage souillées",D72="Ballast de voie contenant des substances dangereuses",D72="Mélanges bitumineux contenant du goudron",D72="Matériaux de construction à base de gypse contaminés par des substances dangereuses",D72="Autres déchets de construction et de démolition (y compris en mélange) contenant des substances dangereuses",D72="Emballages métalliques contenant une matrice poreuse solide dangereuse (par exemple amiante), y compris des conteneurs à pression vides"),"ISDD",IF(OR(D72="Déchets Non Dangereux (DIB)",D72="DIB en mélange",D72="Gravats Impurs en mélange (GIM)",D72="Bois",D72="Ferraille",D72="Plâtre",D72="Menuiseries PVC",D72="Emballages en plastique",D72="Emballages en carton/papier",D72="Emballages en mélange",D72="Polystyrène",D72="DEEE"),"ISDND",IF(OR(D72="Déchets Inertes",D72="Béton",D72="Terre non souillée",D72="Verre",D72="Briques",D72="Tuiles et Céramiques",D72="Terre végétale"),"ISDI","")))</f>
        <v/>
      </c>
      <c r="AC72" s="35"/>
      <c r="AD72" s="35"/>
      <c r="AE72" s="35"/>
      <c r="AF72" s="35"/>
      <c r="AG72" s="35"/>
      <c r="AH72" s="35"/>
      <c r="AI72" s="35"/>
      <c r="AJ72" s="35"/>
      <c r="AK72" s="35"/>
      <c r="AL72" s="35"/>
      <c r="AM72" s="85" t="str">
        <f t="shared" si="11"/>
        <v/>
      </c>
      <c r="AN72" s="35"/>
      <c r="AO72" s="35"/>
      <c r="AP72" s="77" t="str">
        <f>IF(D72="","",IF(D72=Accueil!$Q$7,PRODUCT('Registre déchets'!G72,Accueil!$S$7),"") &amp; IF(D72=Accueil!$Q$8,PRODUCT('Registre déchets'!G72,Accueil!$S$8),"") &amp; IF(D72=Accueil!$Q$9,PRODUCT('Registre déchets'!G72,Accueil!$S$9),"")&amp; IF(D72=Accueil!$Q$10,PRODUCT('Registre déchets'!G72,Accueil!$S$10),"")&amp; IF(D72=Accueil!$Q$11,PRODUCT('Registre déchets'!G72,Accueil!$S$11),"")&amp; IF(D72=Accueil!$Q$12,PRODUCT('Registre déchets'!G72,Accueil!$S$12),"")&amp; IF(D72=Accueil!$Q$13,PRODUCT('Registre déchets'!G72,Accueil!$S$13),"")&amp; IF(D72=Accueil!$Q$14,PRODUCT('Registre déchets'!G72,Accueil!$S$14),"")&amp; IF(D72=Accueil!$Q$15,PRODUCT('Registre déchets'!G72,Accueil!$S$15),"")&amp; IF(D72=Accueil!$Q$16,PRODUCT('Registre déchets'!G72,Accueil!$S$16),"")&amp; IF(D72=Accueil!$Q$17,PRODUCT('Registre déchets'!G72,Accueil!$S$17),"")&amp; IF(D72=Accueil!$Q$18,PRODUCT('Registre déchets'!G72,Accueil!$S$18),"")&amp; IF(D72=Accueil!$Q$19,PRODUCT('Registre déchets'!G72,Accueil!$S$19),"")&amp; IF(D72=Accueil!$Q$20,PRODUCT('Registre déchets'!G72,Accueil!$S$20),"")&amp; IF(D72=Accueil!$Q$21,PRODUCT('Registre déchets'!G72,Accueil!$S$21),"")&amp; IF(D72=Accueil!$Q$22,PRODUCT('Registre déchets'!G72,Accueil!$S$22),"")&amp; IF(D72=Accueil!$Q$23,PRODUCT('Registre déchets'!G72,Accueil!$S$23),"")&amp; IF(D72=Accueil!$Q$24,PRODUCT('Registre déchets'!G72,Accueil!$S$24),"")&amp; IF(D72=Accueil!$Q$25,PRODUCT('Registre déchets'!G72,Accueil!$S$25),"")&amp; IF(D72=Accueil!$Q$26,PRODUCT('Registre déchets'!G72,Accueil!$S$26),"") &amp; IF(D72=Accueil!$U$7,PRODUCT('Registre déchets'!G72,Accueil!$W$7),"") &amp; IF(D72=Accueil!$U$8,PRODUCT('Registre déchets'!G72,Accueil!$W$8),"") &amp; IF(D72=Accueil!$U$9,PRODUCT('Registre déchets'!G72,Accueil!$W$9),"")&amp; IF(D72=Accueil!$U$10,PRODUCT('Registre déchets'!G72,Accueil!$W$10),"")&amp; IF(D72=Accueil!$U$11,PRODUCT('Registre déchets'!G72,Accueil!$W$11),"")&amp; IF(D72=Accueil!$U$12,PRODUCT('Registre déchets'!G72,Accueil!$W$12),"")&amp; IF(D72=Accueil!$U$13,PRODUCT('Registre déchets'!G72,Accueil!$W$13),"")&amp; IF(D72=Accueil!$U$14,PRODUCT('Registre déchets'!G72,Accueil!$W$14),"")&amp; IF(D72=Accueil!$U$15,PRODUCT('Registre déchets'!G72,Accueil!$W$15),"")&amp; IF(D72=Accueil!$U$16,PRODUCT('Registre déchets'!G72,Accueil!$W$16),"")&amp; IF(D72=Accueil!$U$17,PRODUCT('Registre déchets'!G72,Accueil!$W$17),"")&amp; IF(D72=Accueil!$U$18,PRODUCT('Registre déchets'!G72,Accueil!$W$18),"")&amp; IF(D72=Accueil!$U$19,PRODUCT('Registre déchets'!G72,Accueil!$W$19),"")&amp; IF(D72=Accueil!$U$20,PRODUCT('Registre déchets'!G72,Accueil!$W$20),"")&amp; IF(D72=Accueil!$U$21,PRODUCT('Registre déchets'!G72,Accueil!$W$21),"") &amp; IF(D72=Accueil!$U$22,PRODUCT('Registre déchets'!G72,Accueil!$W$22),"")&amp; IF(D72=Accueil!$U$23,PRODUCT('Registre déchets'!G72,Accueil!$W$23),"")&amp; IF(D72=Accueil!$U$24,PRODUCT('Registre déchets'!G72,Accueil!$W$24),"")&amp; IF(D72=Accueil!$U$25,PRODUCT('Registre déchets'!G72,Accueil!$W$25),"")&amp; IF(D72=Accueil!$U$26,PRODUCT('Registre déchets'!G72,Accueil!$W$26),"")&amp; IF(D72=Accueil!$U$27,PRODUCT('Registre déchets'!G72,Accueil!$W$27),"")&amp; IF(D72=Accueil!$Y$7,PRODUCT('Registre déchets'!G72,Accueil!$AA$7),"") &amp; IF(D72=Accueil!$Y$8,PRODUCT('Registre déchets'!G72,Accueil!$AA$8),"") &amp; IF(D72=Accueil!$Y$9,PRODUCT('Registre déchets'!G72,Accueil!$AA$9),"")&amp; IF(D72=Accueil!$Y$10,PRODUCT('Registre déchets'!G72,Accueil!$AA$10),"")&amp; IF(D72=Accueil!$Y$11,PRODUCT('Registre déchets'!G72,Accueil!$AA$11),"")&amp; IF(D72=Accueil!$Y$12,PRODUCT('Registre déchets'!G72,Accueil!$AA$12),"")&amp; IF(D72=Accueil!$Y$13,PRODUCT('Registre déchets'!G72,Accueil!$AA$13),"")&amp; IF(D72=Accueil!$Y$14,PRODUCT('Registre déchets'!G72,Accueil!$AA$14),"")&amp; IF(D72=Accueil!$Y$15,PRODUCT('Registre déchets'!G72,Accueil!$AA$15),"")&amp; IF(D72=Accueil!$Y$16,PRODUCT('Registre déchets'!G72,Accueil!$AA$16),"")&amp; IF(D72=Accueil!$Y$17,PRODUCT('Registre déchets'!G72,Accueil!$AA$17),"")&amp; IF(D72=Accueil!$Y$18,PRODUCT('Registre déchets'!G72,Accueil!$AA$18),"")&amp; IF(D72=Accueil!$Y$19,PRODUCT('Registre déchets'!G72,Accueil!$AA$19),"")&amp; IF(D72=Accueil!$Y$20,PRODUCT('Registre déchets'!G72,Accueil!$AA$20),"")&amp; IF(D72=Accueil!$Y$21,PRODUCT('Registre déchets'!G72,Accueil!$AA$21),"")&amp; IF(D72=Accueil!$Y$22,PRODUCT('Registre déchets'!G72,Accueil!$AA$22),"")&amp; IF(D72=Accueil!$Y$23,PRODUCT('Registre déchets'!G72,Accueil!$AA$23),"")&amp; IF(D72=Accueil!$Y$24,PRODUCT('Registre déchets'!G72,Accueil!$AA$24),"")&amp; IF(D72=Accueil!$Y$25,PRODUCT('Registre déchets'!G72,Accueil!$AA$25),"")&amp; IF(D72=Accueil!$Y$26,PRODUCT('Registre déchets'!G72,Accueil!$AA$26),"")&amp; IF(D72=Accueil!$Y$27,PRODUCT('Registre déchets'!G72,Accueil!$AA$27),""))</f>
        <v/>
      </c>
      <c r="AQ72" s="79">
        <f t="shared" si="8"/>
        <v>0</v>
      </c>
    </row>
    <row r="73" spans="1:43" ht="50.1" customHeight="1" x14ac:dyDescent="0.25">
      <c r="A73" s="90"/>
      <c r="B73" s="222" t="str">
        <f t="shared" ref="B73:B136" si="14">IF(OR(D73="Déchets dangereux (*)",D73="Aérosols",D73="Emballages souillés",D73="Peintures",D73="Absorbants, matériaux filtrants, chiffons d'essuyage et vêtements de protection souillés",D73="Matériaux d'isolation contenant de l'amiante",D73="Autres matériaux d'isolation à base de ou contenant des substances dangereuses",D73="Matériaux de construction contenant de l'amiante",D73="Bois, verre et matières plastiques contenant des substances dangereuses ou contaminés par de telles substances",D73="Patins à freins contenant de l’amiante",D73="Equipements mis au rebut contenant de l'amiante libre",D73="Terres souillées",D73="Huiles moteurs usagées",D73="Huiles hydrauliques usagées",D73="Métaux souillés",D73="Boues de dragage souillées",D73="Ballast de voie contenant des substances dangereuses",D73="Mélanges bitumineux contenant du goudron",D73="Matériaux de construction à base de gypse contaminés par des substances dangereuses",D73="Emballages métalliques contenant une matrice poreuse solide dangereuse (par exemple amiante), y compris des conteneurs à pression vides"),"DD",IF(OR(D73="Déchets Non Dangereux (DIB)",D73="DIB en mélange",D73="Gravats Impurs en mélange (GIM)",D73="Bois",D73="Ferraille",D73="Plâtre",D73="Menuiseries PVC",D73="Emballages en plastique",D73="Emballages en carton/papier",D73="Emballages en mélange",D73="Polystyrène",D73="DEEE",D73="Pneus hors d'usage"),"DND",IF(OR(D73="Déchets Inertes",D73="Béton",D73="Terre non souillée",D73="Verre",D73="Briques",D73="Tuiles et Céramiques",D73="Terre végétale"),"DI","")))</f>
        <v/>
      </c>
      <c r="C73" s="221"/>
      <c r="D73" s="220"/>
      <c r="E73" s="80" t="str">
        <f t="shared" si="10"/>
        <v/>
      </c>
      <c r="F73" s="81"/>
      <c r="G73" s="82"/>
      <c r="H73" s="241">
        <f t="shared" ref="H73:H136" si="15">AQ73</f>
        <v>0</v>
      </c>
      <c r="I73" s="206"/>
      <c r="J73" s="206"/>
      <c r="K73" s="86"/>
      <c r="L73" s="86"/>
      <c r="M73" s="86"/>
      <c r="N73" s="82"/>
      <c r="O73" s="81"/>
      <c r="P73" s="82"/>
      <c r="Q73" s="207">
        <v>0</v>
      </c>
      <c r="R73" s="83">
        <f t="shared" ref="R73:R136" si="16">IF(H73="",0,H73*Q73)</f>
        <v>0</v>
      </c>
      <c r="S73" s="83">
        <f t="shared" ref="S73:S136" si="17">IF(H73="",0,H73-R73)</f>
        <v>0</v>
      </c>
      <c r="T73" s="209"/>
      <c r="U73" s="214"/>
      <c r="V73" s="214"/>
      <c r="W73" s="217" t="str">
        <f t="shared" si="12"/>
        <v/>
      </c>
      <c r="X73" s="214"/>
      <c r="Y73" s="224"/>
      <c r="Z73" s="214"/>
      <c r="AA73" s="214"/>
      <c r="AB73" s="35" t="str">
        <f t="shared" si="13"/>
        <v/>
      </c>
      <c r="AC73" s="35"/>
      <c r="AD73" s="35"/>
      <c r="AE73" s="35"/>
      <c r="AF73" s="35"/>
      <c r="AG73" s="35"/>
      <c r="AH73" s="35"/>
      <c r="AI73" s="35"/>
      <c r="AJ73" s="35"/>
      <c r="AK73" s="35"/>
      <c r="AL73" s="35"/>
      <c r="AM73" s="85" t="str">
        <f t="shared" si="11"/>
        <v/>
      </c>
      <c r="AN73" s="35"/>
      <c r="AO73" s="35"/>
      <c r="AP73" s="77" t="str">
        <f>IF(D73="","",IF(D73=Accueil!$Q$7,PRODUCT('Registre déchets'!G73,Accueil!$S$7),"") &amp; IF(D73=Accueil!$Q$8,PRODUCT('Registre déchets'!G73,Accueil!$S$8),"") &amp; IF(D73=Accueil!$Q$9,PRODUCT('Registre déchets'!G73,Accueil!$S$9),"")&amp; IF(D73=Accueil!$Q$10,PRODUCT('Registre déchets'!G73,Accueil!$S$10),"")&amp; IF(D73=Accueil!$Q$11,PRODUCT('Registre déchets'!G73,Accueil!$S$11),"")&amp; IF(D73=Accueil!$Q$12,PRODUCT('Registre déchets'!G73,Accueil!$S$12),"")&amp; IF(D73=Accueil!$Q$13,PRODUCT('Registre déchets'!G73,Accueil!$S$13),"")&amp; IF(D73=Accueil!$Q$14,PRODUCT('Registre déchets'!G73,Accueil!$S$14),"")&amp; IF(D73=Accueil!$Q$15,PRODUCT('Registre déchets'!G73,Accueil!$S$15),"")&amp; IF(D73=Accueil!$Q$16,PRODUCT('Registre déchets'!G73,Accueil!$S$16),"")&amp; IF(D73=Accueil!$Q$17,PRODUCT('Registre déchets'!G73,Accueil!$S$17),"")&amp; IF(D73=Accueil!$Q$18,PRODUCT('Registre déchets'!G73,Accueil!$S$18),"")&amp; IF(D73=Accueil!$Q$19,PRODUCT('Registre déchets'!G73,Accueil!$S$19),"")&amp; IF(D73=Accueil!$Q$20,PRODUCT('Registre déchets'!G73,Accueil!$S$20),"")&amp; IF(D73=Accueil!$Q$21,PRODUCT('Registre déchets'!G73,Accueil!$S$21),"")&amp; IF(D73=Accueil!$Q$22,PRODUCT('Registre déchets'!G73,Accueil!$S$22),"")&amp; IF(D73=Accueil!$Q$23,PRODUCT('Registre déchets'!G73,Accueil!$S$23),"")&amp; IF(D73=Accueil!$Q$24,PRODUCT('Registre déchets'!G73,Accueil!$S$24),"")&amp; IF(D73=Accueil!$Q$25,PRODUCT('Registre déchets'!G73,Accueil!$S$25),"")&amp; IF(D73=Accueil!$Q$26,PRODUCT('Registre déchets'!G73,Accueil!$S$26),"") &amp; IF(D73=Accueil!$U$7,PRODUCT('Registre déchets'!G73,Accueil!$W$7),"") &amp; IF(D73=Accueil!$U$8,PRODUCT('Registre déchets'!G73,Accueil!$W$8),"") &amp; IF(D73=Accueil!$U$9,PRODUCT('Registre déchets'!G73,Accueil!$W$9),"")&amp; IF(D73=Accueil!$U$10,PRODUCT('Registre déchets'!G73,Accueil!$W$10),"")&amp; IF(D73=Accueil!$U$11,PRODUCT('Registre déchets'!G73,Accueil!$W$11),"")&amp; IF(D73=Accueil!$U$12,PRODUCT('Registre déchets'!G73,Accueil!$W$12),"")&amp; IF(D73=Accueil!$U$13,PRODUCT('Registre déchets'!G73,Accueil!$W$13),"")&amp; IF(D73=Accueil!$U$14,PRODUCT('Registre déchets'!G73,Accueil!$W$14),"")&amp; IF(D73=Accueil!$U$15,PRODUCT('Registre déchets'!G73,Accueil!$W$15),"")&amp; IF(D73=Accueil!$U$16,PRODUCT('Registre déchets'!G73,Accueil!$W$16),"")&amp; IF(D73=Accueil!$U$17,PRODUCT('Registre déchets'!G73,Accueil!$W$17),"")&amp; IF(D73=Accueil!$U$18,PRODUCT('Registre déchets'!G73,Accueil!$W$18),"")&amp; IF(D73=Accueil!$U$19,PRODUCT('Registre déchets'!G73,Accueil!$W$19),"")&amp; IF(D73=Accueil!$U$20,PRODUCT('Registre déchets'!G73,Accueil!$W$20),"")&amp; IF(D73=Accueil!$U$21,PRODUCT('Registre déchets'!G73,Accueil!$W$21),"") &amp; IF(D73=Accueil!$U$22,PRODUCT('Registre déchets'!G73,Accueil!$W$22),"")&amp; IF(D73=Accueil!$U$23,PRODUCT('Registre déchets'!G73,Accueil!$W$23),"")&amp; IF(D73=Accueil!$U$24,PRODUCT('Registre déchets'!G73,Accueil!$W$24),"")&amp; IF(D73=Accueil!$U$25,PRODUCT('Registre déchets'!G73,Accueil!$W$25),"")&amp; IF(D73=Accueil!$U$26,PRODUCT('Registre déchets'!G73,Accueil!$W$26),"")&amp; IF(D73=Accueil!$U$27,PRODUCT('Registre déchets'!G73,Accueil!$W$27),"")&amp; IF(D73=Accueil!$Y$7,PRODUCT('Registre déchets'!G73,Accueil!$AA$7),"") &amp; IF(D73=Accueil!$Y$8,PRODUCT('Registre déchets'!G73,Accueil!$AA$8),"") &amp; IF(D73=Accueil!$Y$9,PRODUCT('Registre déchets'!G73,Accueil!$AA$9),"")&amp; IF(D73=Accueil!$Y$10,PRODUCT('Registre déchets'!G73,Accueil!$AA$10),"")&amp; IF(D73=Accueil!$Y$11,PRODUCT('Registre déchets'!G73,Accueil!$AA$11),"")&amp; IF(D73=Accueil!$Y$12,PRODUCT('Registre déchets'!G73,Accueil!$AA$12),"")&amp; IF(D73=Accueil!$Y$13,PRODUCT('Registre déchets'!G73,Accueil!$AA$13),"")&amp; IF(D73=Accueil!$Y$14,PRODUCT('Registre déchets'!G73,Accueil!$AA$14),"")&amp; IF(D73=Accueil!$Y$15,PRODUCT('Registre déchets'!G73,Accueil!$AA$15),"")&amp; IF(D73=Accueil!$Y$16,PRODUCT('Registre déchets'!G73,Accueil!$AA$16),"")&amp; IF(D73=Accueil!$Y$17,PRODUCT('Registre déchets'!G73,Accueil!$AA$17),"")&amp; IF(D73=Accueil!$Y$18,PRODUCT('Registre déchets'!G73,Accueil!$AA$18),"")&amp; IF(D73=Accueil!$Y$19,PRODUCT('Registre déchets'!G73,Accueil!$AA$19),"")&amp; IF(D73=Accueil!$Y$20,PRODUCT('Registre déchets'!G73,Accueil!$AA$20),"")&amp; IF(D73=Accueil!$Y$21,PRODUCT('Registre déchets'!G73,Accueil!$AA$21),"")&amp; IF(D73=Accueil!$Y$22,PRODUCT('Registre déchets'!G73,Accueil!$AA$22),"")&amp; IF(D73=Accueil!$Y$23,PRODUCT('Registre déchets'!G73,Accueil!$AA$23),"")&amp; IF(D73=Accueil!$Y$24,PRODUCT('Registre déchets'!G73,Accueil!$AA$24),"")&amp; IF(D73=Accueil!$Y$25,PRODUCT('Registre déchets'!G73,Accueil!$AA$25),"")&amp; IF(D73=Accueil!$Y$26,PRODUCT('Registre déchets'!G73,Accueil!$AA$26),"")&amp; IF(D73=Accueil!$Y$27,PRODUCT('Registre déchets'!G73,Accueil!$AA$27),""))</f>
        <v/>
      </c>
      <c r="AQ73" s="79">
        <f t="shared" si="8"/>
        <v>0</v>
      </c>
    </row>
    <row r="74" spans="1:43" ht="50.1" customHeight="1" x14ac:dyDescent="0.25">
      <c r="A74" s="90"/>
      <c r="B74" s="222" t="str">
        <f t="shared" si="14"/>
        <v/>
      </c>
      <c r="C74" s="221"/>
      <c r="D74" s="220"/>
      <c r="E74" s="80" t="str">
        <f t="shared" si="10"/>
        <v/>
      </c>
      <c r="F74" s="81"/>
      <c r="G74" s="82"/>
      <c r="H74" s="241">
        <f t="shared" si="15"/>
        <v>0</v>
      </c>
      <c r="I74" s="206"/>
      <c r="J74" s="206"/>
      <c r="K74" s="86"/>
      <c r="L74" s="86"/>
      <c r="M74" s="86"/>
      <c r="N74" s="82"/>
      <c r="O74" s="81"/>
      <c r="P74" s="82"/>
      <c r="Q74" s="207">
        <v>0</v>
      </c>
      <c r="R74" s="83">
        <f t="shared" si="16"/>
        <v>0</v>
      </c>
      <c r="S74" s="83">
        <f t="shared" si="17"/>
        <v>0</v>
      </c>
      <c r="T74" s="209"/>
      <c r="U74" s="214"/>
      <c r="V74" s="214"/>
      <c r="W74" s="217" t="str">
        <f t="shared" si="12"/>
        <v/>
      </c>
      <c r="X74" s="214"/>
      <c r="Y74" s="224"/>
      <c r="Z74" s="214"/>
      <c r="AA74" s="214"/>
      <c r="AB74" s="35" t="str">
        <f t="shared" si="13"/>
        <v/>
      </c>
      <c r="AC74" s="35"/>
      <c r="AD74" s="35"/>
      <c r="AE74" s="35"/>
      <c r="AF74" s="35"/>
      <c r="AG74" s="35"/>
      <c r="AH74" s="35"/>
      <c r="AI74" s="35"/>
      <c r="AJ74" s="35"/>
      <c r="AK74" s="35"/>
      <c r="AL74" s="35"/>
      <c r="AM74" s="85" t="str">
        <f t="shared" si="11"/>
        <v/>
      </c>
      <c r="AN74" s="35"/>
      <c r="AO74" s="35"/>
      <c r="AP74" s="77" t="str">
        <f>IF(D74="","",IF(D74=Accueil!$Q$7,PRODUCT('Registre déchets'!G74,Accueil!$S$7),"") &amp; IF(D74=Accueil!$Q$8,PRODUCT('Registre déchets'!G74,Accueil!$S$8),"") &amp; IF(D74=Accueil!$Q$9,PRODUCT('Registre déchets'!G74,Accueil!$S$9),"")&amp; IF(D74=Accueil!$Q$10,PRODUCT('Registre déchets'!G74,Accueil!$S$10),"")&amp; IF(D74=Accueil!$Q$11,PRODUCT('Registre déchets'!G74,Accueil!$S$11),"")&amp; IF(D74=Accueil!$Q$12,PRODUCT('Registre déchets'!G74,Accueil!$S$12),"")&amp; IF(D74=Accueil!$Q$13,PRODUCT('Registre déchets'!G74,Accueil!$S$13),"")&amp; IF(D74=Accueil!$Q$14,PRODUCT('Registre déchets'!G74,Accueil!$S$14),"")&amp; IF(D74=Accueil!$Q$15,PRODUCT('Registre déchets'!G74,Accueil!$S$15),"")&amp; IF(D74=Accueil!$Q$16,PRODUCT('Registre déchets'!G74,Accueil!$S$16),"")&amp; IF(D74=Accueil!$Q$17,PRODUCT('Registre déchets'!G74,Accueil!$S$17),"")&amp; IF(D74=Accueil!$Q$18,PRODUCT('Registre déchets'!G74,Accueil!$S$18),"")&amp; IF(D74=Accueil!$Q$19,PRODUCT('Registre déchets'!G74,Accueil!$S$19),"")&amp; IF(D74=Accueil!$Q$20,PRODUCT('Registre déchets'!G74,Accueil!$S$20),"")&amp; IF(D74=Accueil!$Q$21,PRODUCT('Registre déchets'!G74,Accueil!$S$21),"")&amp; IF(D74=Accueil!$Q$22,PRODUCT('Registre déchets'!G74,Accueil!$S$22),"")&amp; IF(D74=Accueil!$Q$23,PRODUCT('Registre déchets'!G74,Accueil!$S$23),"")&amp; IF(D74=Accueil!$Q$24,PRODUCT('Registre déchets'!G74,Accueil!$S$24),"")&amp; IF(D74=Accueil!$Q$25,PRODUCT('Registre déchets'!G74,Accueil!$S$25),"")&amp; IF(D74=Accueil!$Q$26,PRODUCT('Registre déchets'!G74,Accueil!$S$26),"") &amp; IF(D74=Accueil!$U$7,PRODUCT('Registre déchets'!G74,Accueil!$W$7),"") &amp; IF(D74=Accueil!$U$8,PRODUCT('Registre déchets'!G74,Accueil!$W$8),"") &amp; IF(D74=Accueil!$U$9,PRODUCT('Registre déchets'!G74,Accueil!$W$9),"")&amp; IF(D74=Accueil!$U$10,PRODUCT('Registre déchets'!G74,Accueil!$W$10),"")&amp; IF(D74=Accueil!$U$11,PRODUCT('Registre déchets'!G74,Accueil!$W$11),"")&amp; IF(D74=Accueil!$U$12,PRODUCT('Registre déchets'!G74,Accueil!$W$12),"")&amp; IF(D74=Accueil!$U$13,PRODUCT('Registre déchets'!G74,Accueil!$W$13),"")&amp; IF(D74=Accueil!$U$14,PRODUCT('Registre déchets'!G74,Accueil!$W$14),"")&amp; IF(D74=Accueil!$U$15,PRODUCT('Registre déchets'!G74,Accueil!$W$15),"")&amp; IF(D74=Accueil!$U$16,PRODUCT('Registre déchets'!G74,Accueil!$W$16),"")&amp; IF(D74=Accueil!$U$17,PRODUCT('Registre déchets'!G74,Accueil!$W$17),"")&amp; IF(D74=Accueil!$U$18,PRODUCT('Registre déchets'!G74,Accueil!$W$18),"")&amp; IF(D74=Accueil!$U$19,PRODUCT('Registre déchets'!G74,Accueil!$W$19),"")&amp; IF(D74=Accueil!$U$20,PRODUCT('Registre déchets'!G74,Accueil!$W$20),"")&amp; IF(D74=Accueil!$U$21,PRODUCT('Registre déchets'!G74,Accueil!$W$21),"") &amp; IF(D74=Accueil!$U$22,PRODUCT('Registre déchets'!G74,Accueil!$W$22),"")&amp; IF(D74=Accueil!$U$23,PRODUCT('Registre déchets'!G74,Accueil!$W$23),"")&amp; IF(D74=Accueil!$U$24,PRODUCT('Registre déchets'!G74,Accueil!$W$24),"")&amp; IF(D74=Accueil!$U$25,PRODUCT('Registre déchets'!G74,Accueil!$W$25),"")&amp; IF(D74=Accueil!$U$26,PRODUCT('Registre déchets'!G74,Accueil!$W$26),"")&amp; IF(D74=Accueil!$U$27,PRODUCT('Registre déchets'!G74,Accueil!$W$27),"")&amp; IF(D74=Accueil!$Y$7,PRODUCT('Registre déchets'!G74,Accueil!$AA$7),"") &amp; IF(D74=Accueil!$Y$8,PRODUCT('Registre déchets'!G74,Accueil!$AA$8),"") &amp; IF(D74=Accueil!$Y$9,PRODUCT('Registre déchets'!G74,Accueil!$AA$9),"")&amp; IF(D74=Accueil!$Y$10,PRODUCT('Registre déchets'!G74,Accueil!$AA$10),"")&amp; IF(D74=Accueil!$Y$11,PRODUCT('Registre déchets'!G74,Accueil!$AA$11),"")&amp; IF(D74=Accueil!$Y$12,PRODUCT('Registre déchets'!G74,Accueil!$AA$12),"")&amp; IF(D74=Accueil!$Y$13,PRODUCT('Registre déchets'!G74,Accueil!$AA$13),"")&amp; IF(D74=Accueil!$Y$14,PRODUCT('Registre déchets'!G74,Accueil!$AA$14),"")&amp; IF(D74=Accueil!$Y$15,PRODUCT('Registre déchets'!G74,Accueil!$AA$15),"")&amp; IF(D74=Accueil!$Y$16,PRODUCT('Registre déchets'!G74,Accueil!$AA$16),"")&amp; IF(D74=Accueil!$Y$17,PRODUCT('Registre déchets'!G74,Accueil!$AA$17),"")&amp; IF(D74=Accueil!$Y$18,PRODUCT('Registre déchets'!G74,Accueil!$AA$18),"")&amp; IF(D74=Accueil!$Y$19,PRODUCT('Registre déchets'!G74,Accueil!$AA$19),"")&amp; IF(D74=Accueil!$Y$20,PRODUCT('Registre déchets'!G74,Accueil!$AA$20),"")&amp; IF(D74=Accueil!$Y$21,PRODUCT('Registre déchets'!G74,Accueil!$AA$21),"")&amp; IF(D74=Accueil!$Y$22,PRODUCT('Registre déchets'!G74,Accueil!$AA$22),"")&amp; IF(D74=Accueil!$Y$23,PRODUCT('Registre déchets'!G74,Accueil!$AA$23),"")&amp; IF(D74=Accueil!$Y$24,PRODUCT('Registre déchets'!G74,Accueil!$AA$24),"")&amp; IF(D74=Accueil!$Y$25,PRODUCT('Registre déchets'!G74,Accueil!$AA$25),"")&amp; IF(D74=Accueil!$Y$26,PRODUCT('Registre déchets'!G74,Accueil!$AA$26),"")&amp; IF(D74=Accueil!$Y$27,PRODUCT('Registre déchets'!G74,Accueil!$AA$27),""))</f>
        <v/>
      </c>
      <c r="AQ74" s="79">
        <f t="shared" si="8"/>
        <v>0</v>
      </c>
    </row>
    <row r="75" spans="1:43" ht="50.1" customHeight="1" x14ac:dyDescent="0.25">
      <c r="A75" s="90"/>
      <c r="B75" s="222" t="str">
        <f t="shared" si="14"/>
        <v/>
      </c>
      <c r="C75" s="221"/>
      <c r="D75" s="220"/>
      <c r="E75" s="80" t="str">
        <f t="shared" ref="E75:E138" si="18">IF(D75=$AD$9,$AE$9,"") &amp; IF(D75=$AD$10,$AE$10,"") &amp; IF(D75=$AD$11,$AE$11,"") &amp; IF(D75=$AD$12,$AE$12,"") &amp; IF(D75=$AD$13,$AE$13,"") &amp; IF(D75=$AD$14,$AE$14,"") &amp; IF(D75=$AD$15,$AE$15,"") &amp; IF(D75=$AD$16,$AE$16,"") &amp; IF(D75=$AD$17,$AE$17,"") &amp; IF(D75=$AD$18,$AE$18,"") &amp; IF(D75=$AD$19,$AE$19,"") &amp; IF(D75=$AD$20,$AE$20,"") &amp; IF(D75=$AD$21,$AE$21,"") &amp; IF(D75=$AD$22,$AE$22,"") &amp; IF(D75=$AD$23,$AE$23,"") &amp; IF(D75=$AD$24,$AE$24,"") &amp; IF(D75=$AD$25,$AE$25,"") &amp; IF(D75=$AD$26,$AE$26,"") &amp; IF(D75=$AD$27,$AE$27,"") &amp; IF(D75=$AD$28,$AE$28,"") &amp; IF(D75=$AD$29,$AE$29,"") &amp; IF(D75=$AD$30,$AE$30,"") &amp; IF(D75=$AD$31,$AE$31,"") &amp; IF(D75=$AD$33,$AE$33,"") &amp; IF(D75=$AD$34,$AE$34,"") &amp; IF(D75=$AD$35,$AE$35,"") &amp; IF(D75=$AD$36,$AE$36,"") &amp; IF(D75=$AD$37,$AE$37,"") &amp; IF(D75=$AD$38,$AE$38,"") &amp; IF(D75=$AD$39,$AE$39,"") &amp; IF(D75=$AD$40,$AE$40,"") &amp; IF(D75=$AD$41,$AE$41,"") &amp; IF(D75=$AD$42,$AE$42,"") &amp; IF(D75=$AD$43,$AE$43,"") &amp; IF(D75=$AD$44,$AE$44,"") &amp; IF(D75=$AD$45,$AE$45,"") &amp; IF(D75=$AD$46,$AE$46,"") &amp; IF(D75=$AD$48,$AE$48,"") &amp; IF(D75=$AD$49,$AE$49,"") &amp; IF(D75=$AD$50,$AE$50,"") &amp; IF(D75=$AD$51,$AE$51,"") &amp; IF(D75=$AD$52,$AE$52,"") &amp; IF(D75=$AD$53,$AE$53,"") &amp; IF(D75=$AD$54,$AE$54,"") &amp; IF(D75=$AD$55,$AE$55,"") &amp; IF(D75=$AD$56,$AE$56,"") &amp; IF(D75=$AD$57,$AE$57,"") &amp; IF(D75=$AD$58,$AE$58,"") &amp; IF(D75=$AD$59,$AE$59,"") &amp; IF(D75=$AD$60,$AE$60,"") &amp; IF(D75=$AD$61,$AE$61,"")</f>
        <v/>
      </c>
      <c r="F75" s="81"/>
      <c r="G75" s="82"/>
      <c r="H75" s="241">
        <f t="shared" si="15"/>
        <v>0</v>
      </c>
      <c r="I75" s="206"/>
      <c r="J75" s="206"/>
      <c r="K75" s="86"/>
      <c r="L75" s="86"/>
      <c r="M75" s="86"/>
      <c r="N75" s="82"/>
      <c r="O75" s="81"/>
      <c r="P75" s="82"/>
      <c r="Q75" s="207">
        <v>0</v>
      </c>
      <c r="R75" s="83">
        <f t="shared" si="16"/>
        <v>0</v>
      </c>
      <c r="S75" s="83">
        <f t="shared" si="17"/>
        <v>0</v>
      </c>
      <c r="T75" s="209"/>
      <c r="U75" s="214"/>
      <c r="V75" s="214"/>
      <c r="W75" s="217" t="str">
        <f t="shared" si="12"/>
        <v/>
      </c>
      <c r="X75" s="214"/>
      <c r="Y75" s="224"/>
      <c r="Z75" s="214"/>
      <c r="AA75" s="214"/>
      <c r="AB75" s="35" t="str">
        <f t="shared" si="13"/>
        <v/>
      </c>
      <c r="AC75" s="35"/>
      <c r="AD75" s="35"/>
      <c r="AE75" s="35"/>
      <c r="AF75" s="35"/>
      <c r="AG75" s="35"/>
      <c r="AH75" s="35"/>
      <c r="AI75" s="35"/>
      <c r="AJ75" s="35"/>
      <c r="AK75" s="35"/>
      <c r="AL75" s="35"/>
      <c r="AM75" s="85" t="str">
        <f t="shared" si="11"/>
        <v/>
      </c>
      <c r="AN75" s="35"/>
      <c r="AO75" s="35"/>
      <c r="AP75" s="77" t="str">
        <f>IF(D75="","",IF(D75=Accueil!$Q$7,PRODUCT('Registre déchets'!G75,Accueil!$S$7),"") &amp; IF(D75=Accueil!$Q$8,PRODUCT('Registre déchets'!G75,Accueil!$S$8),"") &amp; IF(D75=Accueil!$Q$9,PRODUCT('Registre déchets'!G75,Accueil!$S$9),"")&amp; IF(D75=Accueil!$Q$10,PRODUCT('Registre déchets'!G75,Accueil!$S$10),"")&amp; IF(D75=Accueil!$Q$11,PRODUCT('Registre déchets'!G75,Accueil!$S$11),"")&amp; IF(D75=Accueil!$Q$12,PRODUCT('Registre déchets'!G75,Accueil!$S$12),"")&amp; IF(D75=Accueil!$Q$13,PRODUCT('Registre déchets'!G75,Accueil!$S$13),"")&amp; IF(D75=Accueil!$Q$14,PRODUCT('Registre déchets'!G75,Accueil!$S$14),"")&amp; IF(D75=Accueil!$Q$15,PRODUCT('Registre déchets'!G75,Accueil!$S$15),"")&amp; IF(D75=Accueil!$Q$16,PRODUCT('Registre déchets'!G75,Accueil!$S$16),"")&amp; IF(D75=Accueil!$Q$17,PRODUCT('Registre déchets'!G75,Accueil!$S$17),"")&amp; IF(D75=Accueil!$Q$18,PRODUCT('Registre déchets'!G75,Accueil!$S$18),"")&amp; IF(D75=Accueil!$Q$19,PRODUCT('Registre déchets'!G75,Accueil!$S$19),"")&amp; IF(D75=Accueil!$Q$20,PRODUCT('Registre déchets'!G75,Accueil!$S$20),"")&amp; IF(D75=Accueil!$Q$21,PRODUCT('Registre déchets'!G75,Accueil!$S$21),"")&amp; IF(D75=Accueil!$Q$22,PRODUCT('Registre déchets'!G75,Accueil!$S$22),"")&amp; IF(D75=Accueil!$Q$23,PRODUCT('Registre déchets'!G75,Accueil!$S$23),"")&amp; IF(D75=Accueil!$Q$24,PRODUCT('Registre déchets'!G75,Accueil!$S$24),"")&amp; IF(D75=Accueil!$Q$25,PRODUCT('Registre déchets'!G75,Accueil!$S$25),"")&amp; IF(D75=Accueil!$Q$26,PRODUCT('Registre déchets'!G75,Accueil!$S$26),"") &amp; IF(D75=Accueil!$U$7,PRODUCT('Registre déchets'!G75,Accueil!$W$7),"") &amp; IF(D75=Accueil!$U$8,PRODUCT('Registre déchets'!G75,Accueil!$W$8),"") &amp; IF(D75=Accueil!$U$9,PRODUCT('Registre déchets'!G75,Accueil!$W$9),"")&amp; IF(D75=Accueil!$U$10,PRODUCT('Registre déchets'!G75,Accueil!$W$10),"")&amp; IF(D75=Accueil!$U$11,PRODUCT('Registre déchets'!G75,Accueil!$W$11),"")&amp; IF(D75=Accueil!$U$12,PRODUCT('Registre déchets'!G75,Accueil!$W$12),"")&amp; IF(D75=Accueil!$U$13,PRODUCT('Registre déchets'!G75,Accueil!$W$13),"")&amp; IF(D75=Accueil!$U$14,PRODUCT('Registre déchets'!G75,Accueil!$W$14),"")&amp; IF(D75=Accueil!$U$15,PRODUCT('Registre déchets'!G75,Accueil!$W$15),"")&amp; IF(D75=Accueil!$U$16,PRODUCT('Registre déchets'!G75,Accueil!$W$16),"")&amp; IF(D75=Accueil!$U$17,PRODUCT('Registre déchets'!G75,Accueil!$W$17),"")&amp; IF(D75=Accueil!$U$18,PRODUCT('Registre déchets'!G75,Accueil!$W$18),"")&amp; IF(D75=Accueil!$U$19,PRODUCT('Registre déchets'!G75,Accueil!$W$19),"")&amp; IF(D75=Accueil!$U$20,PRODUCT('Registre déchets'!G75,Accueil!$W$20),"")&amp; IF(D75=Accueil!$U$21,PRODUCT('Registre déchets'!G75,Accueil!$W$21),"") &amp; IF(D75=Accueil!$U$22,PRODUCT('Registre déchets'!G75,Accueil!$W$22),"")&amp; IF(D75=Accueil!$U$23,PRODUCT('Registre déchets'!G75,Accueil!$W$23),"")&amp; IF(D75=Accueil!$U$24,PRODUCT('Registre déchets'!G75,Accueil!$W$24),"")&amp; IF(D75=Accueil!$U$25,PRODUCT('Registre déchets'!G75,Accueil!$W$25),"")&amp; IF(D75=Accueil!$U$26,PRODUCT('Registre déchets'!G75,Accueil!$W$26),"")&amp; IF(D75=Accueil!$U$27,PRODUCT('Registre déchets'!G75,Accueil!$W$27),"")&amp; IF(D75=Accueil!$Y$7,PRODUCT('Registre déchets'!G75,Accueil!$AA$7),"") &amp; IF(D75=Accueil!$Y$8,PRODUCT('Registre déchets'!G75,Accueil!$AA$8),"") &amp; IF(D75=Accueil!$Y$9,PRODUCT('Registre déchets'!G75,Accueil!$AA$9),"")&amp; IF(D75=Accueil!$Y$10,PRODUCT('Registre déchets'!G75,Accueil!$AA$10),"")&amp; IF(D75=Accueil!$Y$11,PRODUCT('Registre déchets'!G75,Accueil!$AA$11),"")&amp; IF(D75=Accueil!$Y$12,PRODUCT('Registre déchets'!G75,Accueil!$AA$12),"")&amp; IF(D75=Accueil!$Y$13,PRODUCT('Registre déchets'!G75,Accueil!$AA$13),"")&amp; IF(D75=Accueil!$Y$14,PRODUCT('Registre déchets'!G75,Accueil!$AA$14),"")&amp; IF(D75=Accueil!$Y$15,PRODUCT('Registre déchets'!G75,Accueil!$AA$15),"")&amp; IF(D75=Accueil!$Y$16,PRODUCT('Registre déchets'!G75,Accueil!$AA$16),"")&amp; IF(D75=Accueil!$Y$17,PRODUCT('Registre déchets'!G75,Accueil!$AA$17),"")&amp; IF(D75=Accueil!$Y$18,PRODUCT('Registre déchets'!G75,Accueil!$AA$18),"")&amp; IF(D75=Accueil!$Y$19,PRODUCT('Registre déchets'!G75,Accueil!$AA$19),"")&amp; IF(D75=Accueil!$Y$20,PRODUCT('Registre déchets'!G75,Accueil!$AA$20),"")&amp; IF(D75=Accueil!$Y$21,PRODUCT('Registre déchets'!G75,Accueil!$AA$21),"")&amp; IF(D75=Accueil!$Y$22,PRODUCT('Registre déchets'!G75,Accueil!$AA$22),"")&amp; IF(D75=Accueil!$Y$23,PRODUCT('Registre déchets'!G75,Accueil!$AA$23),"")&amp; IF(D75=Accueil!$Y$24,PRODUCT('Registre déchets'!G75,Accueil!$AA$24),"")&amp; IF(D75=Accueil!$Y$25,PRODUCT('Registre déchets'!G75,Accueil!$AA$25),"")&amp; IF(D75=Accueil!$Y$26,PRODUCT('Registre déchets'!G75,Accueil!$AA$26),"")&amp; IF(D75=Accueil!$Y$27,PRODUCT('Registre déchets'!G75,Accueil!$AA$27),""))</f>
        <v/>
      </c>
      <c r="AQ75" s="79">
        <f t="shared" si="8"/>
        <v>0</v>
      </c>
    </row>
    <row r="76" spans="1:43" ht="50.1" customHeight="1" x14ac:dyDescent="0.25">
      <c r="A76" s="90"/>
      <c r="B76" s="222" t="str">
        <f t="shared" si="14"/>
        <v/>
      </c>
      <c r="C76" s="221"/>
      <c r="D76" s="220"/>
      <c r="E76" s="80" t="str">
        <f t="shared" si="18"/>
        <v/>
      </c>
      <c r="F76" s="81"/>
      <c r="G76" s="82"/>
      <c r="H76" s="241">
        <f t="shared" si="15"/>
        <v>0</v>
      </c>
      <c r="I76" s="206"/>
      <c r="J76" s="206"/>
      <c r="K76" s="86"/>
      <c r="L76" s="86"/>
      <c r="M76" s="86"/>
      <c r="N76" s="82"/>
      <c r="O76" s="81"/>
      <c r="P76" s="82"/>
      <c r="Q76" s="207">
        <v>0</v>
      </c>
      <c r="R76" s="83">
        <f t="shared" si="16"/>
        <v>0</v>
      </c>
      <c r="S76" s="83">
        <f t="shared" si="17"/>
        <v>0</v>
      </c>
      <c r="T76" s="209"/>
      <c r="U76" s="214"/>
      <c r="V76" s="214"/>
      <c r="W76" s="217" t="str">
        <f t="shared" si="12"/>
        <v/>
      </c>
      <c r="X76" s="214"/>
      <c r="Y76" s="224"/>
      <c r="Z76" s="214"/>
      <c r="AA76" s="214"/>
      <c r="AB76" s="35" t="str">
        <f t="shared" si="13"/>
        <v/>
      </c>
      <c r="AC76" s="35"/>
      <c r="AD76" s="35"/>
      <c r="AE76" s="35"/>
      <c r="AF76" s="35"/>
      <c r="AG76" s="35"/>
      <c r="AH76" s="35"/>
      <c r="AI76" s="35"/>
      <c r="AJ76" s="35"/>
      <c r="AK76" s="35"/>
      <c r="AL76" s="35"/>
      <c r="AM76" s="85" t="str">
        <f t="shared" si="11"/>
        <v/>
      </c>
      <c r="AN76" s="35"/>
      <c r="AO76" s="35"/>
      <c r="AP76" s="77" t="str">
        <f>IF(D76="","",IF(D76=Accueil!$Q$7,PRODUCT('Registre déchets'!G76,Accueil!$S$7),"") &amp; IF(D76=Accueil!$Q$8,PRODUCT('Registre déchets'!G76,Accueil!$S$8),"") &amp; IF(D76=Accueil!$Q$9,PRODUCT('Registre déchets'!G76,Accueil!$S$9),"")&amp; IF(D76=Accueil!$Q$10,PRODUCT('Registre déchets'!G76,Accueil!$S$10),"")&amp; IF(D76=Accueil!$Q$11,PRODUCT('Registre déchets'!G76,Accueil!$S$11),"")&amp; IF(D76=Accueil!$Q$12,PRODUCT('Registre déchets'!G76,Accueil!$S$12),"")&amp; IF(D76=Accueil!$Q$13,PRODUCT('Registre déchets'!G76,Accueil!$S$13),"")&amp; IF(D76=Accueil!$Q$14,PRODUCT('Registre déchets'!G76,Accueil!$S$14),"")&amp; IF(D76=Accueil!$Q$15,PRODUCT('Registre déchets'!G76,Accueil!$S$15),"")&amp; IF(D76=Accueil!$Q$16,PRODUCT('Registre déchets'!G76,Accueil!$S$16),"")&amp; IF(D76=Accueil!$Q$17,PRODUCT('Registre déchets'!G76,Accueil!$S$17),"")&amp; IF(D76=Accueil!$Q$18,PRODUCT('Registre déchets'!G76,Accueil!$S$18),"")&amp; IF(D76=Accueil!$Q$19,PRODUCT('Registre déchets'!G76,Accueil!$S$19),"")&amp; IF(D76=Accueil!$Q$20,PRODUCT('Registre déchets'!G76,Accueil!$S$20),"")&amp; IF(D76=Accueil!$Q$21,PRODUCT('Registre déchets'!G76,Accueil!$S$21),"")&amp; IF(D76=Accueil!$Q$22,PRODUCT('Registre déchets'!G76,Accueil!$S$22),"")&amp; IF(D76=Accueil!$Q$23,PRODUCT('Registre déchets'!G76,Accueil!$S$23),"")&amp; IF(D76=Accueil!$Q$24,PRODUCT('Registre déchets'!G76,Accueil!$S$24),"")&amp; IF(D76=Accueil!$Q$25,PRODUCT('Registre déchets'!G76,Accueil!$S$25),"")&amp; IF(D76=Accueil!$Q$26,PRODUCT('Registre déchets'!G76,Accueil!$S$26),"") &amp; IF(D76=Accueil!$U$7,PRODUCT('Registre déchets'!G76,Accueil!$W$7),"") &amp; IF(D76=Accueil!$U$8,PRODUCT('Registre déchets'!G76,Accueil!$W$8),"") &amp; IF(D76=Accueil!$U$9,PRODUCT('Registre déchets'!G76,Accueil!$W$9),"")&amp; IF(D76=Accueil!$U$10,PRODUCT('Registre déchets'!G76,Accueil!$W$10),"")&amp; IF(D76=Accueil!$U$11,PRODUCT('Registre déchets'!G76,Accueil!$W$11),"")&amp; IF(D76=Accueil!$U$12,PRODUCT('Registre déchets'!G76,Accueil!$W$12),"")&amp; IF(D76=Accueil!$U$13,PRODUCT('Registre déchets'!G76,Accueil!$W$13),"")&amp; IF(D76=Accueil!$U$14,PRODUCT('Registre déchets'!G76,Accueil!$W$14),"")&amp; IF(D76=Accueil!$U$15,PRODUCT('Registre déchets'!G76,Accueil!$W$15),"")&amp; IF(D76=Accueil!$U$16,PRODUCT('Registre déchets'!G76,Accueil!$W$16),"")&amp; IF(D76=Accueil!$U$17,PRODUCT('Registre déchets'!G76,Accueil!$W$17),"")&amp; IF(D76=Accueil!$U$18,PRODUCT('Registre déchets'!G76,Accueil!$W$18),"")&amp; IF(D76=Accueil!$U$19,PRODUCT('Registre déchets'!G76,Accueil!$W$19),"")&amp; IF(D76=Accueil!$U$20,PRODUCT('Registre déchets'!G76,Accueil!$W$20),"")&amp; IF(D76=Accueil!$U$21,PRODUCT('Registre déchets'!G76,Accueil!$W$21),"") &amp; IF(D76=Accueil!$U$22,PRODUCT('Registre déchets'!G76,Accueil!$W$22),"")&amp; IF(D76=Accueil!$U$23,PRODUCT('Registre déchets'!G76,Accueil!$W$23),"")&amp; IF(D76=Accueil!$U$24,PRODUCT('Registre déchets'!G76,Accueil!$W$24),"")&amp; IF(D76=Accueil!$U$25,PRODUCT('Registre déchets'!G76,Accueil!$W$25),"")&amp; IF(D76=Accueil!$U$26,PRODUCT('Registre déchets'!G76,Accueil!$W$26),"")&amp; IF(D76=Accueil!$U$27,PRODUCT('Registre déchets'!G76,Accueil!$W$27),"")&amp; IF(D76=Accueil!$Y$7,PRODUCT('Registre déchets'!G76,Accueil!$AA$7),"") &amp; IF(D76=Accueil!$Y$8,PRODUCT('Registre déchets'!G76,Accueil!$AA$8),"") &amp; IF(D76=Accueil!$Y$9,PRODUCT('Registre déchets'!G76,Accueil!$AA$9),"")&amp; IF(D76=Accueil!$Y$10,PRODUCT('Registre déchets'!G76,Accueil!$AA$10),"")&amp; IF(D76=Accueil!$Y$11,PRODUCT('Registre déchets'!G76,Accueil!$AA$11),"")&amp; IF(D76=Accueil!$Y$12,PRODUCT('Registre déchets'!G76,Accueil!$AA$12),"")&amp; IF(D76=Accueil!$Y$13,PRODUCT('Registre déchets'!G76,Accueil!$AA$13),"")&amp; IF(D76=Accueil!$Y$14,PRODUCT('Registre déchets'!G76,Accueil!$AA$14),"")&amp; IF(D76=Accueil!$Y$15,PRODUCT('Registre déchets'!G76,Accueil!$AA$15),"")&amp; IF(D76=Accueil!$Y$16,PRODUCT('Registre déchets'!G76,Accueil!$AA$16),"")&amp; IF(D76=Accueil!$Y$17,PRODUCT('Registre déchets'!G76,Accueil!$AA$17),"")&amp; IF(D76=Accueil!$Y$18,PRODUCT('Registre déchets'!G76,Accueil!$AA$18),"")&amp; IF(D76=Accueil!$Y$19,PRODUCT('Registre déchets'!G76,Accueil!$AA$19),"")&amp; IF(D76=Accueil!$Y$20,PRODUCT('Registre déchets'!G76,Accueil!$AA$20),"")&amp; IF(D76=Accueil!$Y$21,PRODUCT('Registre déchets'!G76,Accueil!$AA$21),"")&amp; IF(D76=Accueil!$Y$22,PRODUCT('Registre déchets'!G76,Accueil!$AA$22),"")&amp; IF(D76=Accueil!$Y$23,PRODUCT('Registre déchets'!G76,Accueil!$AA$23),"")&amp; IF(D76=Accueil!$Y$24,PRODUCT('Registre déchets'!G76,Accueil!$AA$24),"")&amp; IF(D76=Accueil!$Y$25,PRODUCT('Registre déchets'!G76,Accueil!$AA$25),"")&amp; IF(D76=Accueil!$Y$26,PRODUCT('Registre déchets'!G76,Accueil!$AA$26),"")&amp; IF(D76=Accueil!$Y$27,PRODUCT('Registre déchets'!G76,Accueil!$AA$27),""))</f>
        <v/>
      </c>
      <c r="AQ76" s="79">
        <f t="shared" si="8"/>
        <v>0</v>
      </c>
    </row>
    <row r="77" spans="1:43" ht="50.1" customHeight="1" x14ac:dyDescent="0.25">
      <c r="A77" s="90"/>
      <c r="B77" s="222" t="str">
        <f t="shared" si="14"/>
        <v/>
      </c>
      <c r="C77" s="221"/>
      <c r="D77" s="220"/>
      <c r="E77" s="80" t="str">
        <f t="shared" si="18"/>
        <v/>
      </c>
      <c r="F77" s="81"/>
      <c r="G77" s="82"/>
      <c r="H77" s="241">
        <f t="shared" si="15"/>
        <v>0</v>
      </c>
      <c r="I77" s="206"/>
      <c r="J77" s="206"/>
      <c r="K77" s="86"/>
      <c r="L77" s="86"/>
      <c r="M77" s="86"/>
      <c r="N77" s="82"/>
      <c r="O77" s="81"/>
      <c r="P77" s="82"/>
      <c r="Q77" s="207">
        <v>0</v>
      </c>
      <c r="R77" s="83">
        <f t="shared" si="16"/>
        <v>0</v>
      </c>
      <c r="S77" s="83">
        <f t="shared" si="17"/>
        <v>0</v>
      </c>
      <c r="T77" s="209"/>
      <c r="U77" s="214"/>
      <c r="V77" s="214"/>
      <c r="W77" s="217" t="str">
        <f t="shared" si="12"/>
        <v/>
      </c>
      <c r="X77" s="214"/>
      <c r="Y77" s="224"/>
      <c r="Z77" s="214"/>
      <c r="AA77" s="214"/>
      <c r="AB77" s="35" t="str">
        <f t="shared" si="13"/>
        <v/>
      </c>
      <c r="AC77" s="35"/>
      <c r="AD77" s="35"/>
      <c r="AE77" s="35"/>
      <c r="AF77" s="35"/>
      <c r="AG77" s="35"/>
      <c r="AH77" s="35"/>
      <c r="AI77" s="35"/>
      <c r="AJ77" s="35"/>
      <c r="AK77" s="35"/>
      <c r="AL77" s="35"/>
      <c r="AM77" s="85" t="str">
        <f t="shared" si="11"/>
        <v/>
      </c>
      <c r="AN77" s="35"/>
      <c r="AO77" s="35"/>
      <c r="AP77" s="77" t="str">
        <f>IF(D77="","",IF(D77=Accueil!$Q$7,PRODUCT('Registre déchets'!G77,Accueil!$S$7),"") &amp; IF(D77=Accueil!$Q$8,PRODUCT('Registre déchets'!G77,Accueil!$S$8),"") &amp; IF(D77=Accueil!$Q$9,PRODUCT('Registre déchets'!G77,Accueil!$S$9),"")&amp; IF(D77=Accueil!$Q$10,PRODUCT('Registre déchets'!G77,Accueil!$S$10),"")&amp; IF(D77=Accueil!$Q$11,PRODUCT('Registre déchets'!G77,Accueil!$S$11),"")&amp; IF(D77=Accueil!$Q$12,PRODUCT('Registre déchets'!G77,Accueil!$S$12),"")&amp; IF(D77=Accueil!$Q$13,PRODUCT('Registre déchets'!G77,Accueil!$S$13),"")&amp; IF(D77=Accueil!$Q$14,PRODUCT('Registre déchets'!G77,Accueil!$S$14),"")&amp; IF(D77=Accueil!$Q$15,PRODUCT('Registre déchets'!G77,Accueil!$S$15),"")&amp; IF(D77=Accueil!$Q$16,PRODUCT('Registre déchets'!G77,Accueil!$S$16),"")&amp; IF(D77=Accueil!$Q$17,PRODUCT('Registre déchets'!G77,Accueil!$S$17),"")&amp; IF(D77=Accueil!$Q$18,PRODUCT('Registre déchets'!G77,Accueil!$S$18),"")&amp; IF(D77=Accueil!$Q$19,PRODUCT('Registre déchets'!G77,Accueil!$S$19),"")&amp; IF(D77=Accueil!$Q$20,PRODUCT('Registre déchets'!G77,Accueil!$S$20),"")&amp; IF(D77=Accueil!$Q$21,PRODUCT('Registre déchets'!G77,Accueil!$S$21),"")&amp; IF(D77=Accueil!$Q$22,PRODUCT('Registre déchets'!G77,Accueil!$S$22),"")&amp; IF(D77=Accueil!$Q$23,PRODUCT('Registre déchets'!G77,Accueil!$S$23),"")&amp; IF(D77=Accueil!$Q$24,PRODUCT('Registre déchets'!G77,Accueil!$S$24),"")&amp; IF(D77=Accueil!$Q$25,PRODUCT('Registre déchets'!G77,Accueil!$S$25),"")&amp; IF(D77=Accueil!$Q$26,PRODUCT('Registre déchets'!G77,Accueil!$S$26),"") &amp; IF(D77=Accueil!$U$7,PRODUCT('Registre déchets'!G77,Accueil!$W$7),"") &amp; IF(D77=Accueil!$U$8,PRODUCT('Registre déchets'!G77,Accueil!$W$8),"") &amp; IF(D77=Accueil!$U$9,PRODUCT('Registre déchets'!G77,Accueil!$W$9),"")&amp; IF(D77=Accueil!$U$10,PRODUCT('Registre déchets'!G77,Accueil!$W$10),"")&amp; IF(D77=Accueil!$U$11,PRODUCT('Registre déchets'!G77,Accueil!$W$11),"")&amp; IF(D77=Accueil!$U$12,PRODUCT('Registre déchets'!G77,Accueil!$W$12),"")&amp; IF(D77=Accueil!$U$13,PRODUCT('Registre déchets'!G77,Accueil!$W$13),"")&amp; IF(D77=Accueil!$U$14,PRODUCT('Registre déchets'!G77,Accueil!$W$14),"")&amp; IF(D77=Accueil!$U$15,PRODUCT('Registre déchets'!G77,Accueil!$W$15),"")&amp; IF(D77=Accueil!$U$16,PRODUCT('Registre déchets'!G77,Accueil!$W$16),"")&amp; IF(D77=Accueil!$U$17,PRODUCT('Registre déchets'!G77,Accueil!$W$17),"")&amp; IF(D77=Accueil!$U$18,PRODUCT('Registre déchets'!G77,Accueil!$W$18),"")&amp; IF(D77=Accueil!$U$19,PRODUCT('Registre déchets'!G77,Accueil!$W$19),"")&amp; IF(D77=Accueil!$U$20,PRODUCT('Registre déchets'!G77,Accueil!$W$20),"")&amp; IF(D77=Accueil!$U$21,PRODUCT('Registre déchets'!G77,Accueil!$W$21),"") &amp; IF(D77=Accueil!$U$22,PRODUCT('Registre déchets'!G77,Accueil!$W$22),"")&amp; IF(D77=Accueil!$U$23,PRODUCT('Registre déchets'!G77,Accueil!$W$23),"")&amp; IF(D77=Accueil!$U$24,PRODUCT('Registre déchets'!G77,Accueil!$W$24),"")&amp; IF(D77=Accueil!$U$25,PRODUCT('Registre déchets'!G77,Accueil!$W$25),"")&amp; IF(D77=Accueil!$U$26,PRODUCT('Registre déchets'!G77,Accueil!$W$26),"")&amp; IF(D77=Accueil!$U$27,PRODUCT('Registre déchets'!G77,Accueil!$W$27),"")&amp; IF(D77=Accueil!$Y$7,PRODUCT('Registre déchets'!G77,Accueil!$AA$7),"") &amp; IF(D77=Accueil!$Y$8,PRODUCT('Registre déchets'!G77,Accueil!$AA$8),"") &amp; IF(D77=Accueil!$Y$9,PRODUCT('Registre déchets'!G77,Accueil!$AA$9),"")&amp; IF(D77=Accueil!$Y$10,PRODUCT('Registre déchets'!G77,Accueil!$AA$10),"")&amp; IF(D77=Accueil!$Y$11,PRODUCT('Registre déchets'!G77,Accueil!$AA$11),"")&amp; IF(D77=Accueil!$Y$12,PRODUCT('Registre déchets'!G77,Accueil!$AA$12),"")&amp; IF(D77=Accueil!$Y$13,PRODUCT('Registre déchets'!G77,Accueil!$AA$13),"")&amp; IF(D77=Accueil!$Y$14,PRODUCT('Registre déchets'!G77,Accueil!$AA$14),"")&amp; IF(D77=Accueil!$Y$15,PRODUCT('Registre déchets'!G77,Accueil!$AA$15),"")&amp; IF(D77=Accueil!$Y$16,PRODUCT('Registre déchets'!G77,Accueil!$AA$16),"")&amp; IF(D77=Accueil!$Y$17,PRODUCT('Registre déchets'!G77,Accueil!$AA$17),"")&amp; IF(D77=Accueil!$Y$18,PRODUCT('Registre déchets'!G77,Accueil!$AA$18),"")&amp; IF(D77=Accueil!$Y$19,PRODUCT('Registre déchets'!G77,Accueil!$AA$19),"")&amp; IF(D77=Accueil!$Y$20,PRODUCT('Registre déchets'!G77,Accueil!$AA$20),"")&amp; IF(D77=Accueil!$Y$21,PRODUCT('Registre déchets'!G77,Accueil!$AA$21),"")&amp; IF(D77=Accueil!$Y$22,PRODUCT('Registre déchets'!G77,Accueil!$AA$22),"")&amp; IF(D77=Accueil!$Y$23,PRODUCT('Registre déchets'!G77,Accueil!$AA$23),"")&amp; IF(D77=Accueil!$Y$24,PRODUCT('Registre déchets'!G77,Accueil!$AA$24),"")&amp; IF(D77=Accueil!$Y$25,PRODUCT('Registre déchets'!G77,Accueil!$AA$25),"")&amp; IF(D77=Accueil!$Y$26,PRODUCT('Registre déchets'!G77,Accueil!$AA$26),"")&amp; IF(D77=Accueil!$Y$27,PRODUCT('Registre déchets'!G77,Accueil!$AA$27),""))</f>
        <v/>
      </c>
      <c r="AQ77" s="79">
        <f t="shared" ref="AQ77:AQ140" si="19">IF(AP77="",0,VALUE(AP77))</f>
        <v>0</v>
      </c>
    </row>
    <row r="78" spans="1:43" ht="50.1" customHeight="1" x14ac:dyDescent="0.25">
      <c r="A78" s="90"/>
      <c r="B78" s="222" t="str">
        <f t="shared" si="14"/>
        <v/>
      </c>
      <c r="C78" s="221"/>
      <c r="D78" s="220"/>
      <c r="E78" s="80" t="str">
        <f t="shared" si="18"/>
        <v/>
      </c>
      <c r="F78" s="81"/>
      <c r="G78" s="82"/>
      <c r="H78" s="241">
        <f t="shared" si="15"/>
        <v>0</v>
      </c>
      <c r="I78" s="206"/>
      <c r="J78" s="206"/>
      <c r="K78" s="86"/>
      <c r="L78" s="86"/>
      <c r="M78" s="86"/>
      <c r="N78" s="82"/>
      <c r="O78" s="81"/>
      <c r="P78" s="82"/>
      <c r="Q78" s="207">
        <v>0</v>
      </c>
      <c r="R78" s="83">
        <f t="shared" si="16"/>
        <v>0</v>
      </c>
      <c r="S78" s="83">
        <f t="shared" si="17"/>
        <v>0</v>
      </c>
      <c r="T78" s="209"/>
      <c r="U78" s="214"/>
      <c r="V78" s="214"/>
      <c r="W78" s="217" t="str">
        <f t="shared" si="12"/>
        <v/>
      </c>
      <c r="X78" s="214"/>
      <c r="Y78" s="224"/>
      <c r="Z78" s="214"/>
      <c r="AA78" s="214"/>
      <c r="AB78" s="35" t="str">
        <f t="shared" si="13"/>
        <v/>
      </c>
      <c r="AC78" s="35"/>
      <c r="AD78" s="35"/>
      <c r="AE78" s="35"/>
      <c r="AF78" s="35"/>
      <c r="AG78" s="35"/>
      <c r="AH78" s="35"/>
      <c r="AI78" s="35"/>
      <c r="AJ78" s="35"/>
      <c r="AK78" s="35"/>
      <c r="AL78" s="35"/>
      <c r="AM78" s="85" t="str">
        <f t="shared" si="11"/>
        <v/>
      </c>
      <c r="AN78" s="35"/>
      <c r="AO78" s="35"/>
      <c r="AP78" s="77" t="str">
        <f>IF(D78="","",IF(D78=Accueil!$Q$7,PRODUCT('Registre déchets'!G78,Accueil!$S$7),"") &amp; IF(D78=Accueil!$Q$8,PRODUCT('Registre déchets'!G78,Accueil!$S$8),"") &amp; IF(D78=Accueil!$Q$9,PRODUCT('Registre déchets'!G78,Accueil!$S$9),"")&amp; IF(D78=Accueil!$Q$10,PRODUCT('Registre déchets'!G78,Accueil!$S$10),"")&amp; IF(D78=Accueil!$Q$11,PRODUCT('Registre déchets'!G78,Accueil!$S$11),"")&amp; IF(D78=Accueil!$Q$12,PRODUCT('Registre déchets'!G78,Accueil!$S$12),"")&amp; IF(D78=Accueil!$Q$13,PRODUCT('Registre déchets'!G78,Accueil!$S$13),"")&amp; IF(D78=Accueil!$Q$14,PRODUCT('Registre déchets'!G78,Accueil!$S$14),"")&amp; IF(D78=Accueil!$Q$15,PRODUCT('Registre déchets'!G78,Accueil!$S$15),"")&amp; IF(D78=Accueil!$Q$16,PRODUCT('Registre déchets'!G78,Accueil!$S$16),"")&amp; IF(D78=Accueil!$Q$17,PRODUCT('Registre déchets'!G78,Accueil!$S$17),"")&amp; IF(D78=Accueil!$Q$18,PRODUCT('Registre déchets'!G78,Accueil!$S$18),"")&amp; IF(D78=Accueil!$Q$19,PRODUCT('Registre déchets'!G78,Accueil!$S$19),"")&amp; IF(D78=Accueil!$Q$20,PRODUCT('Registre déchets'!G78,Accueil!$S$20),"")&amp; IF(D78=Accueil!$Q$21,PRODUCT('Registre déchets'!G78,Accueil!$S$21),"")&amp; IF(D78=Accueil!$Q$22,PRODUCT('Registre déchets'!G78,Accueil!$S$22),"")&amp; IF(D78=Accueil!$Q$23,PRODUCT('Registre déchets'!G78,Accueil!$S$23),"")&amp; IF(D78=Accueil!$Q$24,PRODUCT('Registre déchets'!G78,Accueil!$S$24),"")&amp; IF(D78=Accueil!$Q$25,PRODUCT('Registre déchets'!G78,Accueil!$S$25),"")&amp; IF(D78=Accueil!$Q$26,PRODUCT('Registre déchets'!G78,Accueil!$S$26),"") &amp; IF(D78=Accueil!$U$7,PRODUCT('Registre déchets'!G78,Accueil!$W$7),"") &amp; IF(D78=Accueil!$U$8,PRODUCT('Registre déchets'!G78,Accueil!$W$8),"") &amp; IF(D78=Accueil!$U$9,PRODUCT('Registre déchets'!G78,Accueil!$W$9),"")&amp; IF(D78=Accueil!$U$10,PRODUCT('Registre déchets'!G78,Accueil!$W$10),"")&amp; IF(D78=Accueil!$U$11,PRODUCT('Registre déchets'!G78,Accueil!$W$11),"")&amp; IF(D78=Accueil!$U$12,PRODUCT('Registre déchets'!G78,Accueil!$W$12),"")&amp; IF(D78=Accueil!$U$13,PRODUCT('Registre déchets'!G78,Accueil!$W$13),"")&amp; IF(D78=Accueil!$U$14,PRODUCT('Registre déchets'!G78,Accueil!$W$14),"")&amp; IF(D78=Accueil!$U$15,PRODUCT('Registre déchets'!G78,Accueil!$W$15),"")&amp; IF(D78=Accueil!$U$16,PRODUCT('Registre déchets'!G78,Accueil!$W$16),"")&amp; IF(D78=Accueil!$U$17,PRODUCT('Registre déchets'!G78,Accueil!$W$17),"")&amp; IF(D78=Accueil!$U$18,PRODUCT('Registre déchets'!G78,Accueil!$W$18),"")&amp; IF(D78=Accueil!$U$19,PRODUCT('Registre déchets'!G78,Accueil!$W$19),"")&amp; IF(D78=Accueil!$U$20,PRODUCT('Registre déchets'!G78,Accueil!$W$20),"")&amp; IF(D78=Accueil!$U$21,PRODUCT('Registre déchets'!G78,Accueil!$W$21),"") &amp; IF(D78=Accueil!$U$22,PRODUCT('Registre déchets'!G78,Accueil!$W$22),"")&amp; IF(D78=Accueil!$U$23,PRODUCT('Registre déchets'!G78,Accueil!$W$23),"")&amp; IF(D78=Accueil!$U$24,PRODUCT('Registre déchets'!G78,Accueil!$W$24),"")&amp; IF(D78=Accueil!$U$25,PRODUCT('Registre déchets'!G78,Accueil!$W$25),"")&amp; IF(D78=Accueil!$U$26,PRODUCT('Registre déchets'!G78,Accueil!$W$26),"")&amp; IF(D78=Accueil!$U$27,PRODUCT('Registre déchets'!G78,Accueil!$W$27),"")&amp; IF(D78=Accueil!$Y$7,PRODUCT('Registre déchets'!G78,Accueil!$AA$7),"") &amp; IF(D78=Accueil!$Y$8,PRODUCT('Registre déchets'!G78,Accueil!$AA$8),"") &amp; IF(D78=Accueil!$Y$9,PRODUCT('Registre déchets'!G78,Accueil!$AA$9),"")&amp; IF(D78=Accueil!$Y$10,PRODUCT('Registre déchets'!G78,Accueil!$AA$10),"")&amp; IF(D78=Accueil!$Y$11,PRODUCT('Registre déchets'!G78,Accueil!$AA$11),"")&amp; IF(D78=Accueil!$Y$12,PRODUCT('Registre déchets'!G78,Accueil!$AA$12),"")&amp; IF(D78=Accueil!$Y$13,PRODUCT('Registre déchets'!G78,Accueil!$AA$13),"")&amp; IF(D78=Accueil!$Y$14,PRODUCT('Registre déchets'!G78,Accueil!$AA$14),"")&amp; IF(D78=Accueil!$Y$15,PRODUCT('Registre déchets'!G78,Accueil!$AA$15),"")&amp; IF(D78=Accueil!$Y$16,PRODUCT('Registre déchets'!G78,Accueil!$AA$16),"")&amp; IF(D78=Accueil!$Y$17,PRODUCT('Registre déchets'!G78,Accueil!$AA$17),"")&amp; IF(D78=Accueil!$Y$18,PRODUCT('Registre déchets'!G78,Accueil!$AA$18),"")&amp; IF(D78=Accueil!$Y$19,PRODUCT('Registre déchets'!G78,Accueil!$AA$19),"")&amp; IF(D78=Accueil!$Y$20,PRODUCT('Registre déchets'!G78,Accueil!$AA$20),"")&amp; IF(D78=Accueil!$Y$21,PRODUCT('Registre déchets'!G78,Accueil!$AA$21),"")&amp; IF(D78=Accueil!$Y$22,PRODUCT('Registre déchets'!G78,Accueil!$AA$22),"")&amp; IF(D78=Accueil!$Y$23,PRODUCT('Registre déchets'!G78,Accueil!$AA$23),"")&amp; IF(D78=Accueil!$Y$24,PRODUCT('Registre déchets'!G78,Accueil!$AA$24),"")&amp; IF(D78=Accueil!$Y$25,PRODUCT('Registre déchets'!G78,Accueil!$AA$25),"")&amp; IF(D78=Accueil!$Y$26,PRODUCT('Registre déchets'!G78,Accueil!$AA$26),"")&amp; IF(D78=Accueil!$Y$27,PRODUCT('Registre déchets'!G78,Accueil!$AA$27),""))</f>
        <v/>
      </c>
      <c r="AQ78" s="79">
        <f t="shared" si="19"/>
        <v>0</v>
      </c>
    </row>
    <row r="79" spans="1:43" ht="50.1" customHeight="1" x14ac:dyDescent="0.25">
      <c r="A79" s="90"/>
      <c r="B79" s="222" t="str">
        <f t="shared" si="14"/>
        <v/>
      </c>
      <c r="C79" s="221"/>
      <c r="D79" s="220"/>
      <c r="E79" s="80" t="str">
        <f t="shared" si="18"/>
        <v/>
      </c>
      <c r="F79" s="81"/>
      <c r="G79" s="82"/>
      <c r="H79" s="241">
        <f t="shared" si="15"/>
        <v>0</v>
      </c>
      <c r="I79" s="206"/>
      <c r="J79" s="206"/>
      <c r="K79" s="86"/>
      <c r="L79" s="86"/>
      <c r="M79" s="86"/>
      <c r="N79" s="82"/>
      <c r="O79" s="81"/>
      <c r="P79" s="82"/>
      <c r="Q79" s="207">
        <v>0</v>
      </c>
      <c r="R79" s="83">
        <f t="shared" si="16"/>
        <v>0</v>
      </c>
      <c r="S79" s="83">
        <f t="shared" si="17"/>
        <v>0</v>
      </c>
      <c r="T79" s="209"/>
      <c r="U79" s="214"/>
      <c r="V79" s="214"/>
      <c r="W79" s="217" t="str">
        <f t="shared" si="12"/>
        <v/>
      </c>
      <c r="X79" s="214"/>
      <c r="Y79" s="224"/>
      <c r="Z79" s="214"/>
      <c r="AA79" s="214"/>
      <c r="AB79" s="35" t="str">
        <f t="shared" si="13"/>
        <v/>
      </c>
      <c r="AC79" s="35"/>
      <c r="AD79" s="35"/>
      <c r="AE79" s="35"/>
      <c r="AF79" s="35"/>
      <c r="AG79" s="35"/>
      <c r="AH79" s="35"/>
      <c r="AI79" s="35"/>
      <c r="AJ79" s="35"/>
      <c r="AK79" s="35"/>
      <c r="AL79" s="35"/>
      <c r="AM79" s="85" t="str">
        <f t="shared" si="11"/>
        <v/>
      </c>
      <c r="AN79" s="35"/>
      <c r="AO79" s="35"/>
      <c r="AP79" s="77" t="str">
        <f>IF(D79="","",IF(D79=Accueil!$Q$7,PRODUCT('Registre déchets'!G79,Accueil!$S$7),"") &amp; IF(D79=Accueil!$Q$8,PRODUCT('Registre déchets'!G79,Accueil!$S$8),"") &amp; IF(D79=Accueil!$Q$9,PRODUCT('Registre déchets'!G79,Accueil!$S$9),"")&amp; IF(D79=Accueil!$Q$10,PRODUCT('Registre déchets'!G79,Accueil!$S$10),"")&amp; IF(D79=Accueil!$Q$11,PRODUCT('Registre déchets'!G79,Accueil!$S$11),"")&amp; IF(D79=Accueil!$Q$12,PRODUCT('Registre déchets'!G79,Accueil!$S$12),"")&amp; IF(D79=Accueil!$Q$13,PRODUCT('Registre déchets'!G79,Accueil!$S$13),"")&amp; IF(D79=Accueil!$Q$14,PRODUCT('Registre déchets'!G79,Accueil!$S$14),"")&amp; IF(D79=Accueil!$Q$15,PRODUCT('Registre déchets'!G79,Accueil!$S$15),"")&amp; IF(D79=Accueil!$Q$16,PRODUCT('Registre déchets'!G79,Accueil!$S$16),"")&amp; IF(D79=Accueil!$Q$17,PRODUCT('Registre déchets'!G79,Accueil!$S$17),"")&amp; IF(D79=Accueil!$Q$18,PRODUCT('Registre déchets'!G79,Accueil!$S$18),"")&amp; IF(D79=Accueil!$Q$19,PRODUCT('Registre déchets'!G79,Accueil!$S$19),"")&amp; IF(D79=Accueil!$Q$20,PRODUCT('Registre déchets'!G79,Accueil!$S$20),"")&amp; IF(D79=Accueil!$Q$21,PRODUCT('Registre déchets'!G79,Accueil!$S$21),"")&amp; IF(D79=Accueil!$Q$22,PRODUCT('Registre déchets'!G79,Accueil!$S$22),"")&amp; IF(D79=Accueil!$Q$23,PRODUCT('Registre déchets'!G79,Accueil!$S$23),"")&amp; IF(D79=Accueil!$Q$24,PRODUCT('Registre déchets'!G79,Accueil!$S$24),"")&amp; IF(D79=Accueil!$Q$25,PRODUCT('Registre déchets'!G79,Accueil!$S$25),"")&amp; IF(D79=Accueil!$Q$26,PRODUCT('Registre déchets'!G79,Accueil!$S$26),"") &amp; IF(D79=Accueil!$U$7,PRODUCT('Registre déchets'!G79,Accueil!$W$7),"") &amp; IF(D79=Accueil!$U$8,PRODUCT('Registre déchets'!G79,Accueil!$W$8),"") &amp; IF(D79=Accueil!$U$9,PRODUCT('Registre déchets'!G79,Accueil!$W$9),"")&amp; IF(D79=Accueil!$U$10,PRODUCT('Registre déchets'!G79,Accueil!$W$10),"")&amp; IF(D79=Accueil!$U$11,PRODUCT('Registre déchets'!G79,Accueil!$W$11),"")&amp; IF(D79=Accueil!$U$12,PRODUCT('Registre déchets'!G79,Accueil!$W$12),"")&amp; IF(D79=Accueil!$U$13,PRODUCT('Registre déchets'!G79,Accueil!$W$13),"")&amp; IF(D79=Accueil!$U$14,PRODUCT('Registre déchets'!G79,Accueil!$W$14),"")&amp; IF(D79=Accueil!$U$15,PRODUCT('Registre déchets'!G79,Accueil!$W$15),"")&amp; IF(D79=Accueil!$U$16,PRODUCT('Registre déchets'!G79,Accueil!$W$16),"")&amp; IF(D79=Accueil!$U$17,PRODUCT('Registre déchets'!G79,Accueil!$W$17),"")&amp; IF(D79=Accueil!$U$18,PRODUCT('Registre déchets'!G79,Accueil!$W$18),"")&amp; IF(D79=Accueil!$U$19,PRODUCT('Registre déchets'!G79,Accueil!$W$19),"")&amp; IF(D79=Accueil!$U$20,PRODUCT('Registre déchets'!G79,Accueil!$W$20),"")&amp; IF(D79=Accueil!$U$21,PRODUCT('Registre déchets'!G79,Accueil!$W$21),"") &amp; IF(D79=Accueil!$U$22,PRODUCT('Registre déchets'!G79,Accueil!$W$22),"")&amp; IF(D79=Accueil!$U$23,PRODUCT('Registre déchets'!G79,Accueil!$W$23),"")&amp; IF(D79=Accueil!$U$24,PRODUCT('Registre déchets'!G79,Accueil!$W$24),"")&amp; IF(D79=Accueil!$U$25,PRODUCT('Registre déchets'!G79,Accueil!$W$25),"")&amp; IF(D79=Accueil!$U$26,PRODUCT('Registre déchets'!G79,Accueil!$W$26),"")&amp; IF(D79=Accueil!$U$27,PRODUCT('Registre déchets'!G79,Accueil!$W$27),"")&amp; IF(D79=Accueil!$Y$7,PRODUCT('Registre déchets'!G79,Accueil!$AA$7),"") &amp; IF(D79=Accueil!$Y$8,PRODUCT('Registre déchets'!G79,Accueil!$AA$8),"") &amp; IF(D79=Accueil!$Y$9,PRODUCT('Registre déchets'!G79,Accueil!$AA$9),"")&amp; IF(D79=Accueil!$Y$10,PRODUCT('Registre déchets'!G79,Accueil!$AA$10),"")&amp; IF(D79=Accueil!$Y$11,PRODUCT('Registre déchets'!G79,Accueil!$AA$11),"")&amp; IF(D79=Accueil!$Y$12,PRODUCT('Registre déchets'!G79,Accueil!$AA$12),"")&amp; IF(D79=Accueil!$Y$13,PRODUCT('Registre déchets'!G79,Accueil!$AA$13),"")&amp; IF(D79=Accueil!$Y$14,PRODUCT('Registre déchets'!G79,Accueil!$AA$14),"")&amp; IF(D79=Accueil!$Y$15,PRODUCT('Registre déchets'!G79,Accueil!$AA$15),"")&amp; IF(D79=Accueil!$Y$16,PRODUCT('Registre déchets'!G79,Accueil!$AA$16),"")&amp; IF(D79=Accueil!$Y$17,PRODUCT('Registre déchets'!G79,Accueil!$AA$17),"")&amp; IF(D79=Accueil!$Y$18,PRODUCT('Registre déchets'!G79,Accueil!$AA$18),"")&amp; IF(D79=Accueil!$Y$19,PRODUCT('Registre déchets'!G79,Accueil!$AA$19),"")&amp; IF(D79=Accueil!$Y$20,PRODUCT('Registre déchets'!G79,Accueil!$AA$20),"")&amp; IF(D79=Accueil!$Y$21,PRODUCT('Registre déchets'!G79,Accueil!$AA$21),"")&amp; IF(D79=Accueil!$Y$22,PRODUCT('Registre déchets'!G79,Accueil!$AA$22),"")&amp; IF(D79=Accueil!$Y$23,PRODUCT('Registre déchets'!G79,Accueil!$AA$23),"")&amp; IF(D79=Accueil!$Y$24,PRODUCT('Registre déchets'!G79,Accueil!$AA$24),"")&amp; IF(D79=Accueil!$Y$25,PRODUCT('Registre déchets'!G79,Accueil!$AA$25),"")&amp; IF(D79=Accueil!$Y$26,PRODUCT('Registre déchets'!G79,Accueil!$AA$26),"")&amp; IF(D79=Accueil!$Y$27,PRODUCT('Registre déchets'!G79,Accueil!$AA$27),""))</f>
        <v/>
      </c>
      <c r="AQ79" s="79">
        <f t="shared" si="19"/>
        <v>0</v>
      </c>
    </row>
    <row r="80" spans="1:43" ht="50.1" customHeight="1" x14ac:dyDescent="0.25">
      <c r="A80" s="90"/>
      <c r="B80" s="222" t="str">
        <f t="shared" si="14"/>
        <v/>
      </c>
      <c r="C80" s="221"/>
      <c r="D80" s="220"/>
      <c r="E80" s="80" t="str">
        <f t="shared" si="18"/>
        <v/>
      </c>
      <c r="F80" s="81"/>
      <c r="G80" s="82"/>
      <c r="H80" s="241">
        <f t="shared" si="15"/>
        <v>0</v>
      </c>
      <c r="I80" s="206"/>
      <c r="J80" s="206"/>
      <c r="K80" s="86"/>
      <c r="L80" s="86"/>
      <c r="M80" s="86"/>
      <c r="N80" s="82"/>
      <c r="O80" s="81"/>
      <c r="P80" s="82"/>
      <c r="Q80" s="207">
        <v>0</v>
      </c>
      <c r="R80" s="83">
        <f t="shared" si="16"/>
        <v>0</v>
      </c>
      <c r="S80" s="83">
        <f t="shared" si="17"/>
        <v>0</v>
      </c>
      <c r="T80" s="209"/>
      <c r="U80" s="214"/>
      <c r="V80" s="214"/>
      <c r="W80" s="217" t="str">
        <f t="shared" si="12"/>
        <v/>
      </c>
      <c r="X80" s="214"/>
      <c r="Y80" s="224"/>
      <c r="Z80" s="214"/>
      <c r="AA80" s="214"/>
      <c r="AB80" s="35" t="str">
        <f t="shared" si="13"/>
        <v/>
      </c>
      <c r="AC80" s="35"/>
      <c r="AD80" s="35"/>
      <c r="AE80" s="35"/>
      <c r="AF80" s="35"/>
      <c r="AG80" s="35"/>
      <c r="AH80" s="35"/>
      <c r="AI80" s="35"/>
      <c r="AJ80" s="35"/>
      <c r="AK80" s="35"/>
      <c r="AL80" s="35"/>
      <c r="AM80" s="85" t="str">
        <f t="shared" si="11"/>
        <v/>
      </c>
      <c r="AN80" s="35"/>
      <c r="AO80" s="35"/>
      <c r="AP80" s="77" t="str">
        <f>IF(D80="","",IF(D80=Accueil!$Q$7,PRODUCT('Registre déchets'!G80,Accueil!$S$7),"") &amp; IF(D80=Accueil!$Q$8,PRODUCT('Registre déchets'!G80,Accueil!$S$8),"") &amp; IF(D80=Accueil!$Q$9,PRODUCT('Registre déchets'!G80,Accueil!$S$9),"")&amp; IF(D80=Accueil!$Q$10,PRODUCT('Registre déchets'!G80,Accueil!$S$10),"")&amp; IF(D80=Accueil!$Q$11,PRODUCT('Registre déchets'!G80,Accueil!$S$11),"")&amp; IF(D80=Accueil!$Q$12,PRODUCT('Registre déchets'!G80,Accueil!$S$12),"")&amp; IF(D80=Accueil!$Q$13,PRODUCT('Registre déchets'!G80,Accueil!$S$13),"")&amp; IF(D80=Accueil!$Q$14,PRODUCT('Registre déchets'!G80,Accueil!$S$14),"")&amp; IF(D80=Accueil!$Q$15,PRODUCT('Registre déchets'!G80,Accueil!$S$15),"")&amp; IF(D80=Accueil!$Q$16,PRODUCT('Registre déchets'!G80,Accueil!$S$16),"")&amp; IF(D80=Accueil!$Q$17,PRODUCT('Registre déchets'!G80,Accueil!$S$17),"")&amp; IF(D80=Accueil!$Q$18,PRODUCT('Registre déchets'!G80,Accueil!$S$18),"")&amp; IF(D80=Accueil!$Q$19,PRODUCT('Registre déchets'!G80,Accueil!$S$19),"")&amp; IF(D80=Accueil!$Q$20,PRODUCT('Registre déchets'!G80,Accueil!$S$20),"")&amp; IF(D80=Accueil!$Q$21,PRODUCT('Registre déchets'!G80,Accueil!$S$21),"")&amp; IF(D80=Accueil!$Q$22,PRODUCT('Registre déchets'!G80,Accueil!$S$22),"")&amp; IF(D80=Accueil!$Q$23,PRODUCT('Registre déchets'!G80,Accueil!$S$23),"")&amp; IF(D80=Accueil!$Q$24,PRODUCT('Registre déchets'!G80,Accueil!$S$24),"")&amp; IF(D80=Accueil!$Q$25,PRODUCT('Registre déchets'!G80,Accueil!$S$25),"")&amp; IF(D80=Accueil!$Q$26,PRODUCT('Registre déchets'!G80,Accueil!$S$26),"") &amp; IF(D80=Accueil!$U$7,PRODUCT('Registre déchets'!G80,Accueil!$W$7),"") &amp; IF(D80=Accueil!$U$8,PRODUCT('Registre déchets'!G80,Accueil!$W$8),"") &amp; IF(D80=Accueil!$U$9,PRODUCT('Registre déchets'!G80,Accueil!$W$9),"")&amp; IF(D80=Accueil!$U$10,PRODUCT('Registre déchets'!G80,Accueil!$W$10),"")&amp; IF(D80=Accueil!$U$11,PRODUCT('Registre déchets'!G80,Accueil!$W$11),"")&amp; IF(D80=Accueil!$U$12,PRODUCT('Registre déchets'!G80,Accueil!$W$12),"")&amp; IF(D80=Accueil!$U$13,PRODUCT('Registre déchets'!G80,Accueil!$W$13),"")&amp; IF(D80=Accueil!$U$14,PRODUCT('Registre déchets'!G80,Accueil!$W$14),"")&amp; IF(D80=Accueil!$U$15,PRODUCT('Registre déchets'!G80,Accueil!$W$15),"")&amp; IF(D80=Accueil!$U$16,PRODUCT('Registre déchets'!G80,Accueil!$W$16),"")&amp; IF(D80=Accueil!$U$17,PRODUCT('Registre déchets'!G80,Accueil!$W$17),"")&amp; IF(D80=Accueil!$U$18,PRODUCT('Registre déchets'!G80,Accueil!$W$18),"")&amp; IF(D80=Accueil!$U$19,PRODUCT('Registre déchets'!G80,Accueil!$W$19),"")&amp; IF(D80=Accueil!$U$20,PRODUCT('Registre déchets'!G80,Accueil!$W$20),"")&amp; IF(D80=Accueil!$U$21,PRODUCT('Registre déchets'!G80,Accueil!$W$21),"") &amp; IF(D80=Accueil!$U$22,PRODUCT('Registre déchets'!G80,Accueil!$W$22),"")&amp; IF(D80=Accueil!$U$23,PRODUCT('Registre déchets'!G80,Accueil!$W$23),"")&amp; IF(D80=Accueil!$U$24,PRODUCT('Registre déchets'!G80,Accueil!$W$24),"")&amp; IF(D80=Accueil!$U$25,PRODUCT('Registre déchets'!G80,Accueil!$W$25),"")&amp; IF(D80=Accueil!$U$26,PRODUCT('Registre déchets'!G80,Accueil!$W$26),"")&amp; IF(D80=Accueil!$U$27,PRODUCT('Registre déchets'!G80,Accueil!$W$27),"")&amp; IF(D80=Accueil!$Y$7,PRODUCT('Registre déchets'!G80,Accueil!$AA$7),"") &amp; IF(D80=Accueil!$Y$8,PRODUCT('Registre déchets'!G80,Accueil!$AA$8),"") &amp; IF(D80=Accueil!$Y$9,PRODUCT('Registre déchets'!G80,Accueil!$AA$9),"")&amp; IF(D80=Accueil!$Y$10,PRODUCT('Registre déchets'!G80,Accueil!$AA$10),"")&amp; IF(D80=Accueil!$Y$11,PRODUCT('Registre déchets'!G80,Accueil!$AA$11),"")&amp; IF(D80=Accueil!$Y$12,PRODUCT('Registre déchets'!G80,Accueil!$AA$12),"")&amp; IF(D80=Accueil!$Y$13,PRODUCT('Registre déchets'!G80,Accueil!$AA$13),"")&amp; IF(D80=Accueil!$Y$14,PRODUCT('Registre déchets'!G80,Accueil!$AA$14),"")&amp; IF(D80=Accueil!$Y$15,PRODUCT('Registre déchets'!G80,Accueil!$AA$15),"")&amp; IF(D80=Accueil!$Y$16,PRODUCT('Registre déchets'!G80,Accueil!$AA$16),"")&amp; IF(D80=Accueil!$Y$17,PRODUCT('Registre déchets'!G80,Accueil!$AA$17),"")&amp; IF(D80=Accueil!$Y$18,PRODUCT('Registre déchets'!G80,Accueil!$AA$18),"")&amp; IF(D80=Accueil!$Y$19,PRODUCT('Registre déchets'!G80,Accueil!$AA$19),"")&amp; IF(D80=Accueil!$Y$20,PRODUCT('Registre déchets'!G80,Accueil!$AA$20),"")&amp; IF(D80=Accueil!$Y$21,PRODUCT('Registre déchets'!G80,Accueil!$AA$21),"")&amp; IF(D80=Accueil!$Y$22,PRODUCT('Registre déchets'!G80,Accueil!$AA$22),"")&amp; IF(D80=Accueil!$Y$23,PRODUCT('Registre déchets'!G80,Accueil!$AA$23),"")&amp; IF(D80=Accueil!$Y$24,PRODUCT('Registre déchets'!G80,Accueil!$AA$24),"")&amp; IF(D80=Accueil!$Y$25,PRODUCT('Registre déchets'!G80,Accueil!$AA$25),"")&amp; IF(D80=Accueil!$Y$26,PRODUCT('Registre déchets'!G80,Accueil!$AA$26),"")&amp; IF(D80=Accueil!$Y$27,PRODUCT('Registre déchets'!G80,Accueil!$AA$27),""))</f>
        <v/>
      </c>
      <c r="AQ80" s="79">
        <f t="shared" si="19"/>
        <v>0</v>
      </c>
    </row>
    <row r="81" spans="1:43" ht="50.1" customHeight="1" x14ac:dyDescent="0.25">
      <c r="A81" s="90"/>
      <c r="B81" s="222" t="str">
        <f t="shared" si="14"/>
        <v/>
      </c>
      <c r="C81" s="221"/>
      <c r="D81" s="220"/>
      <c r="E81" s="80" t="str">
        <f t="shared" si="18"/>
        <v/>
      </c>
      <c r="F81" s="81"/>
      <c r="G81" s="82"/>
      <c r="H81" s="241">
        <f t="shared" si="15"/>
        <v>0</v>
      </c>
      <c r="I81" s="206"/>
      <c r="J81" s="206"/>
      <c r="K81" s="86"/>
      <c r="L81" s="86"/>
      <c r="M81" s="86"/>
      <c r="N81" s="82"/>
      <c r="O81" s="81"/>
      <c r="P81" s="82"/>
      <c r="Q81" s="207">
        <v>0</v>
      </c>
      <c r="R81" s="83">
        <f t="shared" si="16"/>
        <v>0</v>
      </c>
      <c r="S81" s="83">
        <f t="shared" si="17"/>
        <v>0</v>
      </c>
      <c r="T81" s="209"/>
      <c r="U81" s="214"/>
      <c r="V81" s="214"/>
      <c r="W81" s="217" t="str">
        <f t="shared" si="12"/>
        <v/>
      </c>
      <c r="X81" s="214"/>
      <c r="Y81" s="224"/>
      <c r="Z81" s="214"/>
      <c r="AA81" s="214"/>
      <c r="AB81" s="35" t="str">
        <f t="shared" si="13"/>
        <v/>
      </c>
      <c r="AC81" s="35"/>
      <c r="AD81" s="35"/>
      <c r="AE81" s="35"/>
      <c r="AF81" s="35"/>
      <c r="AG81" s="35"/>
      <c r="AH81" s="35"/>
      <c r="AI81" s="35"/>
      <c r="AJ81" s="35"/>
      <c r="AK81" s="35"/>
      <c r="AL81" s="35"/>
      <c r="AM81" s="85" t="str">
        <f t="shared" si="11"/>
        <v/>
      </c>
      <c r="AN81" s="35"/>
      <c r="AO81" s="35"/>
      <c r="AP81" s="77" t="str">
        <f>IF(D81="","",IF(D81=Accueil!$Q$7,PRODUCT('Registre déchets'!G81,Accueil!$S$7),"") &amp; IF(D81=Accueil!$Q$8,PRODUCT('Registre déchets'!G81,Accueil!$S$8),"") &amp; IF(D81=Accueil!$Q$9,PRODUCT('Registre déchets'!G81,Accueil!$S$9),"")&amp; IF(D81=Accueil!$Q$10,PRODUCT('Registre déchets'!G81,Accueil!$S$10),"")&amp; IF(D81=Accueil!$Q$11,PRODUCT('Registre déchets'!G81,Accueil!$S$11),"")&amp; IF(D81=Accueil!$Q$12,PRODUCT('Registre déchets'!G81,Accueil!$S$12),"")&amp; IF(D81=Accueil!$Q$13,PRODUCT('Registre déchets'!G81,Accueil!$S$13),"")&amp; IF(D81=Accueil!$Q$14,PRODUCT('Registre déchets'!G81,Accueil!$S$14),"")&amp; IF(D81=Accueil!$Q$15,PRODUCT('Registre déchets'!G81,Accueil!$S$15),"")&amp; IF(D81=Accueil!$Q$16,PRODUCT('Registre déchets'!G81,Accueil!$S$16),"")&amp; IF(D81=Accueil!$Q$17,PRODUCT('Registre déchets'!G81,Accueil!$S$17),"")&amp; IF(D81=Accueil!$Q$18,PRODUCT('Registre déchets'!G81,Accueil!$S$18),"")&amp; IF(D81=Accueil!$Q$19,PRODUCT('Registre déchets'!G81,Accueil!$S$19),"")&amp; IF(D81=Accueil!$Q$20,PRODUCT('Registre déchets'!G81,Accueil!$S$20),"")&amp; IF(D81=Accueil!$Q$21,PRODUCT('Registre déchets'!G81,Accueil!$S$21),"")&amp; IF(D81=Accueil!$Q$22,PRODUCT('Registre déchets'!G81,Accueil!$S$22),"")&amp; IF(D81=Accueil!$Q$23,PRODUCT('Registre déchets'!G81,Accueil!$S$23),"")&amp; IF(D81=Accueil!$Q$24,PRODUCT('Registre déchets'!G81,Accueil!$S$24),"")&amp; IF(D81=Accueil!$Q$25,PRODUCT('Registre déchets'!G81,Accueil!$S$25),"")&amp; IF(D81=Accueil!$Q$26,PRODUCT('Registre déchets'!G81,Accueil!$S$26),"") &amp; IF(D81=Accueil!$U$7,PRODUCT('Registre déchets'!G81,Accueil!$W$7),"") &amp; IF(D81=Accueil!$U$8,PRODUCT('Registre déchets'!G81,Accueil!$W$8),"") &amp; IF(D81=Accueil!$U$9,PRODUCT('Registre déchets'!G81,Accueil!$W$9),"")&amp; IF(D81=Accueil!$U$10,PRODUCT('Registre déchets'!G81,Accueil!$W$10),"")&amp; IF(D81=Accueil!$U$11,PRODUCT('Registre déchets'!G81,Accueil!$W$11),"")&amp; IF(D81=Accueil!$U$12,PRODUCT('Registre déchets'!G81,Accueil!$W$12),"")&amp; IF(D81=Accueil!$U$13,PRODUCT('Registre déchets'!G81,Accueil!$W$13),"")&amp; IF(D81=Accueil!$U$14,PRODUCT('Registre déchets'!G81,Accueil!$W$14),"")&amp; IF(D81=Accueil!$U$15,PRODUCT('Registre déchets'!G81,Accueil!$W$15),"")&amp; IF(D81=Accueil!$U$16,PRODUCT('Registre déchets'!G81,Accueil!$W$16),"")&amp; IF(D81=Accueil!$U$17,PRODUCT('Registre déchets'!G81,Accueil!$W$17),"")&amp; IF(D81=Accueil!$U$18,PRODUCT('Registre déchets'!G81,Accueil!$W$18),"")&amp; IF(D81=Accueil!$U$19,PRODUCT('Registre déchets'!G81,Accueil!$W$19),"")&amp; IF(D81=Accueil!$U$20,PRODUCT('Registre déchets'!G81,Accueil!$W$20),"")&amp; IF(D81=Accueil!$U$21,PRODUCT('Registre déchets'!G81,Accueil!$W$21),"") &amp; IF(D81=Accueil!$U$22,PRODUCT('Registre déchets'!G81,Accueil!$W$22),"")&amp; IF(D81=Accueil!$U$23,PRODUCT('Registre déchets'!G81,Accueil!$W$23),"")&amp; IF(D81=Accueil!$U$24,PRODUCT('Registre déchets'!G81,Accueil!$W$24),"")&amp; IF(D81=Accueil!$U$25,PRODUCT('Registre déchets'!G81,Accueil!$W$25),"")&amp; IF(D81=Accueil!$U$26,PRODUCT('Registre déchets'!G81,Accueil!$W$26),"")&amp; IF(D81=Accueil!$U$27,PRODUCT('Registre déchets'!G81,Accueil!$W$27),"")&amp; IF(D81=Accueil!$Y$7,PRODUCT('Registre déchets'!G81,Accueil!$AA$7),"") &amp; IF(D81=Accueil!$Y$8,PRODUCT('Registre déchets'!G81,Accueil!$AA$8),"") &amp; IF(D81=Accueil!$Y$9,PRODUCT('Registre déchets'!G81,Accueil!$AA$9),"")&amp; IF(D81=Accueil!$Y$10,PRODUCT('Registre déchets'!G81,Accueil!$AA$10),"")&amp; IF(D81=Accueil!$Y$11,PRODUCT('Registre déchets'!G81,Accueil!$AA$11),"")&amp; IF(D81=Accueil!$Y$12,PRODUCT('Registre déchets'!G81,Accueil!$AA$12),"")&amp; IF(D81=Accueil!$Y$13,PRODUCT('Registre déchets'!G81,Accueil!$AA$13),"")&amp; IF(D81=Accueil!$Y$14,PRODUCT('Registre déchets'!G81,Accueil!$AA$14),"")&amp; IF(D81=Accueil!$Y$15,PRODUCT('Registre déchets'!G81,Accueil!$AA$15),"")&amp; IF(D81=Accueil!$Y$16,PRODUCT('Registre déchets'!G81,Accueil!$AA$16),"")&amp; IF(D81=Accueil!$Y$17,PRODUCT('Registre déchets'!G81,Accueil!$AA$17),"")&amp; IF(D81=Accueil!$Y$18,PRODUCT('Registre déchets'!G81,Accueil!$AA$18),"")&amp; IF(D81=Accueil!$Y$19,PRODUCT('Registre déchets'!G81,Accueil!$AA$19),"")&amp; IF(D81=Accueil!$Y$20,PRODUCT('Registre déchets'!G81,Accueil!$AA$20),"")&amp; IF(D81=Accueil!$Y$21,PRODUCT('Registre déchets'!G81,Accueil!$AA$21),"")&amp; IF(D81=Accueil!$Y$22,PRODUCT('Registre déchets'!G81,Accueil!$AA$22),"")&amp; IF(D81=Accueil!$Y$23,PRODUCT('Registre déchets'!G81,Accueil!$AA$23),"")&amp; IF(D81=Accueil!$Y$24,PRODUCT('Registre déchets'!G81,Accueil!$AA$24),"")&amp; IF(D81=Accueil!$Y$25,PRODUCT('Registre déchets'!G81,Accueil!$AA$25),"")&amp; IF(D81=Accueil!$Y$26,PRODUCT('Registre déchets'!G81,Accueil!$AA$26),"")&amp; IF(D81=Accueil!$Y$27,PRODUCT('Registre déchets'!G81,Accueil!$AA$27),""))</f>
        <v/>
      </c>
      <c r="AQ81" s="79">
        <f t="shared" si="19"/>
        <v>0</v>
      </c>
    </row>
    <row r="82" spans="1:43" ht="50.1" customHeight="1" x14ac:dyDescent="0.25">
      <c r="A82" s="90"/>
      <c r="B82" s="222" t="str">
        <f t="shared" si="14"/>
        <v/>
      </c>
      <c r="C82" s="221"/>
      <c r="D82" s="220"/>
      <c r="E82" s="80" t="str">
        <f t="shared" si="18"/>
        <v/>
      </c>
      <c r="F82" s="81"/>
      <c r="G82" s="82"/>
      <c r="H82" s="241">
        <f t="shared" si="15"/>
        <v>0</v>
      </c>
      <c r="I82" s="206"/>
      <c r="J82" s="206"/>
      <c r="K82" s="86"/>
      <c r="L82" s="86"/>
      <c r="M82" s="86"/>
      <c r="N82" s="82"/>
      <c r="O82" s="81"/>
      <c r="P82" s="82"/>
      <c r="Q82" s="207">
        <v>0</v>
      </c>
      <c r="R82" s="83">
        <f t="shared" si="16"/>
        <v>0</v>
      </c>
      <c r="S82" s="83">
        <f t="shared" si="17"/>
        <v>0</v>
      </c>
      <c r="T82" s="209"/>
      <c r="U82" s="214"/>
      <c r="V82" s="214"/>
      <c r="W82" s="217" t="str">
        <f t="shared" si="12"/>
        <v/>
      </c>
      <c r="X82" s="214"/>
      <c r="Y82" s="224"/>
      <c r="Z82" s="214"/>
      <c r="AA82" s="214"/>
      <c r="AB82" s="35" t="str">
        <f t="shared" si="13"/>
        <v/>
      </c>
      <c r="AC82" s="35"/>
      <c r="AD82" s="35"/>
      <c r="AE82" s="35"/>
      <c r="AF82" s="35"/>
      <c r="AG82" s="35"/>
      <c r="AH82" s="35"/>
      <c r="AI82" s="35"/>
      <c r="AJ82" s="35"/>
      <c r="AK82" s="35"/>
      <c r="AL82" s="35"/>
      <c r="AM82" s="85" t="str">
        <f t="shared" si="11"/>
        <v/>
      </c>
      <c r="AN82" s="35"/>
      <c r="AO82" s="35"/>
      <c r="AP82" s="77" t="str">
        <f>IF(D82="","",IF(D82=Accueil!$Q$7,PRODUCT('Registre déchets'!G82,Accueil!$S$7),"") &amp; IF(D82=Accueil!$Q$8,PRODUCT('Registre déchets'!G82,Accueil!$S$8),"") &amp; IF(D82=Accueil!$Q$9,PRODUCT('Registre déchets'!G82,Accueil!$S$9),"")&amp; IF(D82=Accueil!$Q$10,PRODUCT('Registre déchets'!G82,Accueil!$S$10),"")&amp; IF(D82=Accueil!$Q$11,PRODUCT('Registre déchets'!G82,Accueil!$S$11),"")&amp; IF(D82=Accueil!$Q$12,PRODUCT('Registre déchets'!G82,Accueil!$S$12),"")&amp; IF(D82=Accueil!$Q$13,PRODUCT('Registre déchets'!G82,Accueil!$S$13),"")&amp; IF(D82=Accueil!$Q$14,PRODUCT('Registre déchets'!G82,Accueil!$S$14),"")&amp; IF(D82=Accueil!$Q$15,PRODUCT('Registre déchets'!G82,Accueil!$S$15),"")&amp; IF(D82=Accueil!$Q$16,PRODUCT('Registre déchets'!G82,Accueil!$S$16),"")&amp; IF(D82=Accueil!$Q$17,PRODUCT('Registre déchets'!G82,Accueil!$S$17),"")&amp; IF(D82=Accueil!$Q$18,PRODUCT('Registre déchets'!G82,Accueil!$S$18),"")&amp; IF(D82=Accueil!$Q$19,PRODUCT('Registre déchets'!G82,Accueil!$S$19),"")&amp; IF(D82=Accueil!$Q$20,PRODUCT('Registre déchets'!G82,Accueil!$S$20),"")&amp; IF(D82=Accueil!$Q$21,PRODUCT('Registre déchets'!G82,Accueil!$S$21),"")&amp; IF(D82=Accueil!$Q$22,PRODUCT('Registre déchets'!G82,Accueil!$S$22),"")&amp; IF(D82=Accueil!$Q$23,PRODUCT('Registre déchets'!G82,Accueil!$S$23),"")&amp; IF(D82=Accueil!$Q$24,PRODUCT('Registre déchets'!G82,Accueil!$S$24),"")&amp; IF(D82=Accueil!$Q$25,PRODUCT('Registre déchets'!G82,Accueil!$S$25),"")&amp; IF(D82=Accueil!$Q$26,PRODUCT('Registre déchets'!G82,Accueil!$S$26),"") &amp; IF(D82=Accueil!$U$7,PRODUCT('Registre déchets'!G82,Accueil!$W$7),"") &amp; IF(D82=Accueil!$U$8,PRODUCT('Registre déchets'!G82,Accueil!$W$8),"") &amp; IF(D82=Accueil!$U$9,PRODUCT('Registre déchets'!G82,Accueil!$W$9),"")&amp; IF(D82=Accueil!$U$10,PRODUCT('Registre déchets'!G82,Accueil!$W$10),"")&amp; IF(D82=Accueil!$U$11,PRODUCT('Registre déchets'!G82,Accueil!$W$11),"")&amp; IF(D82=Accueil!$U$12,PRODUCT('Registre déchets'!G82,Accueil!$W$12),"")&amp; IF(D82=Accueil!$U$13,PRODUCT('Registre déchets'!G82,Accueil!$W$13),"")&amp; IF(D82=Accueil!$U$14,PRODUCT('Registre déchets'!G82,Accueil!$W$14),"")&amp; IF(D82=Accueil!$U$15,PRODUCT('Registre déchets'!G82,Accueil!$W$15),"")&amp; IF(D82=Accueil!$U$16,PRODUCT('Registre déchets'!G82,Accueil!$W$16),"")&amp; IF(D82=Accueil!$U$17,PRODUCT('Registre déchets'!G82,Accueil!$W$17),"")&amp; IF(D82=Accueil!$U$18,PRODUCT('Registre déchets'!G82,Accueil!$W$18),"")&amp; IF(D82=Accueil!$U$19,PRODUCT('Registre déchets'!G82,Accueil!$W$19),"")&amp; IF(D82=Accueil!$U$20,PRODUCT('Registre déchets'!G82,Accueil!$W$20),"")&amp; IF(D82=Accueil!$U$21,PRODUCT('Registre déchets'!G82,Accueil!$W$21),"") &amp; IF(D82=Accueil!$U$22,PRODUCT('Registre déchets'!G82,Accueil!$W$22),"")&amp; IF(D82=Accueil!$U$23,PRODUCT('Registre déchets'!G82,Accueil!$W$23),"")&amp; IF(D82=Accueil!$U$24,PRODUCT('Registre déchets'!G82,Accueil!$W$24),"")&amp; IF(D82=Accueil!$U$25,PRODUCT('Registre déchets'!G82,Accueil!$W$25),"")&amp; IF(D82=Accueil!$U$26,PRODUCT('Registre déchets'!G82,Accueil!$W$26),"")&amp; IF(D82=Accueil!$U$27,PRODUCT('Registre déchets'!G82,Accueil!$W$27),"")&amp; IF(D82=Accueil!$Y$7,PRODUCT('Registre déchets'!G82,Accueil!$AA$7),"") &amp; IF(D82=Accueil!$Y$8,PRODUCT('Registre déchets'!G82,Accueil!$AA$8),"") &amp; IF(D82=Accueil!$Y$9,PRODUCT('Registre déchets'!G82,Accueil!$AA$9),"")&amp; IF(D82=Accueil!$Y$10,PRODUCT('Registre déchets'!G82,Accueil!$AA$10),"")&amp; IF(D82=Accueil!$Y$11,PRODUCT('Registre déchets'!G82,Accueil!$AA$11),"")&amp; IF(D82=Accueil!$Y$12,PRODUCT('Registre déchets'!G82,Accueil!$AA$12),"")&amp; IF(D82=Accueil!$Y$13,PRODUCT('Registre déchets'!G82,Accueil!$AA$13),"")&amp; IF(D82=Accueil!$Y$14,PRODUCT('Registre déchets'!G82,Accueil!$AA$14),"")&amp; IF(D82=Accueil!$Y$15,PRODUCT('Registre déchets'!G82,Accueil!$AA$15),"")&amp; IF(D82=Accueil!$Y$16,PRODUCT('Registre déchets'!G82,Accueil!$AA$16),"")&amp; IF(D82=Accueil!$Y$17,PRODUCT('Registre déchets'!G82,Accueil!$AA$17),"")&amp; IF(D82=Accueil!$Y$18,PRODUCT('Registre déchets'!G82,Accueil!$AA$18),"")&amp; IF(D82=Accueil!$Y$19,PRODUCT('Registre déchets'!G82,Accueil!$AA$19),"")&amp; IF(D82=Accueil!$Y$20,PRODUCT('Registre déchets'!G82,Accueil!$AA$20),"")&amp; IF(D82=Accueil!$Y$21,PRODUCT('Registre déchets'!G82,Accueil!$AA$21),"")&amp; IF(D82=Accueil!$Y$22,PRODUCT('Registre déchets'!G82,Accueil!$AA$22),"")&amp; IF(D82=Accueil!$Y$23,PRODUCT('Registre déchets'!G82,Accueil!$AA$23),"")&amp; IF(D82=Accueil!$Y$24,PRODUCT('Registre déchets'!G82,Accueil!$AA$24),"")&amp; IF(D82=Accueil!$Y$25,PRODUCT('Registre déchets'!G82,Accueil!$AA$25),"")&amp; IF(D82=Accueil!$Y$26,PRODUCT('Registre déchets'!G82,Accueil!$AA$26),"")&amp; IF(D82=Accueil!$Y$27,PRODUCT('Registre déchets'!G82,Accueil!$AA$27),""))</f>
        <v/>
      </c>
      <c r="AQ82" s="79">
        <f t="shared" si="19"/>
        <v>0</v>
      </c>
    </row>
    <row r="83" spans="1:43" ht="50.1" customHeight="1" x14ac:dyDescent="0.25">
      <c r="A83" s="90"/>
      <c r="B83" s="222" t="str">
        <f t="shared" si="14"/>
        <v/>
      </c>
      <c r="C83" s="221"/>
      <c r="D83" s="220"/>
      <c r="E83" s="80" t="str">
        <f t="shared" si="18"/>
        <v/>
      </c>
      <c r="F83" s="81"/>
      <c r="G83" s="82"/>
      <c r="H83" s="241">
        <f t="shared" si="15"/>
        <v>0</v>
      </c>
      <c r="I83" s="206"/>
      <c r="J83" s="206"/>
      <c r="K83" s="86"/>
      <c r="L83" s="86"/>
      <c r="M83" s="86"/>
      <c r="N83" s="82"/>
      <c r="O83" s="81"/>
      <c r="P83" s="82"/>
      <c r="Q83" s="207">
        <v>0</v>
      </c>
      <c r="R83" s="83">
        <f t="shared" si="16"/>
        <v>0</v>
      </c>
      <c r="S83" s="83">
        <f t="shared" si="17"/>
        <v>0</v>
      </c>
      <c r="T83" s="209"/>
      <c r="U83" s="214"/>
      <c r="V83" s="214"/>
      <c r="W83" s="217" t="str">
        <f t="shared" si="12"/>
        <v/>
      </c>
      <c r="X83" s="214"/>
      <c r="Y83" s="224"/>
      <c r="Z83" s="214"/>
      <c r="AA83" s="214"/>
      <c r="AB83" s="35" t="str">
        <f t="shared" si="13"/>
        <v/>
      </c>
      <c r="AC83" s="35"/>
      <c r="AD83" s="35"/>
      <c r="AE83" s="35"/>
      <c r="AF83" s="35"/>
      <c r="AG83" s="35"/>
      <c r="AH83" s="35"/>
      <c r="AI83" s="35"/>
      <c r="AJ83" s="35"/>
      <c r="AK83" s="35"/>
      <c r="AL83" s="35"/>
      <c r="AM83" s="85" t="str">
        <f t="shared" si="11"/>
        <v/>
      </c>
      <c r="AN83" s="35"/>
      <c r="AO83" s="35"/>
      <c r="AP83" s="77" t="str">
        <f>IF(D83="","",IF(D83=Accueil!$Q$7,PRODUCT('Registre déchets'!G83,Accueil!$S$7),"") &amp; IF(D83=Accueil!$Q$8,PRODUCT('Registre déchets'!G83,Accueil!$S$8),"") &amp; IF(D83=Accueil!$Q$9,PRODUCT('Registre déchets'!G83,Accueil!$S$9),"")&amp; IF(D83=Accueil!$Q$10,PRODUCT('Registre déchets'!G83,Accueil!$S$10),"")&amp; IF(D83=Accueil!$Q$11,PRODUCT('Registre déchets'!G83,Accueil!$S$11),"")&amp; IF(D83=Accueil!$Q$12,PRODUCT('Registre déchets'!G83,Accueil!$S$12),"")&amp; IF(D83=Accueil!$Q$13,PRODUCT('Registre déchets'!G83,Accueil!$S$13),"")&amp; IF(D83=Accueil!$Q$14,PRODUCT('Registre déchets'!G83,Accueil!$S$14),"")&amp; IF(D83=Accueil!$Q$15,PRODUCT('Registre déchets'!G83,Accueil!$S$15),"")&amp; IF(D83=Accueil!$Q$16,PRODUCT('Registre déchets'!G83,Accueil!$S$16),"")&amp; IF(D83=Accueil!$Q$17,PRODUCT('Registre déchets'!G83,Accueil!$S$17),"")&amp; IF(D83=Accueil!$Q$18,PRODUCT('Registre déchets'!G83,Accueil!$S$18),"")&amp; IF(D83=Accueil!$Q$19,PRODUCT('Registre déchets'!G83,Accueil!$S$19),"")&amp; IF(D83=Accueil!$Q$20,PRODUCT('Registre déchets'!G83,Accueil!$S$20),"")&amp; IF(D83=Accueil!$Q$21,PRODUCT('Registre déchets'!G83,Accueil!$S$21),"")&amp; IF(D83=Accueil!$Q$22,PRODUCT('Registre déchets'!G83,Accueil!$S$22),"")&amp; IF(D83=Accueil!$Q$23,PRODUCT('Registre déchets'!G83,Accueil!$S$23),"")&amp; IF(D83=Accueil!$Q$24,PRODUCT('Registre déchets'!G83,Accueil!$S$24),"")&amp; IF(D83=Accueil!$Q$25,PRODUCT('Registre déchets'!G83,Accueil!$S$25),"")&amp; IF(D83=Accueil!$Q$26,PRODUCT('Registre déchets'!G83,Accueil!$S$26),"") &amp; IF(D83=Accueil!$U$7,PRODUCT('Registre déchets'!G83,Accueil!$W$7),"") &amp; IF(D83=Accueil!$U$8,PRODUCT('Registre déchets'!G83,Accueil!$W$8),"") &amp; IF(D83=Accueil!$U$9,PRODUCT('Registre déchets'!G83,Accueil!$W$9),"")&amp; IF(D83=Accueil!$U$10,PRODUCT('Registre déchets'!G83,Accueil!$W$10),"")&amp; IF(D83=Accueil!$U$11,PRODUCT('Registre déchets'!G83,Accueil!$W$11),"")&amp; IF(D83=Accueil!$U$12,PRODUCT('Registre déchets'!G83,Accueil!$W$12),"")&amp; IF(D83=Accueil!$U$13,PRODUCT('Registre déchets'!G83,Accueil!$W$13),"")&amp; IF(D83=Accueil!$U$14,PRODUCT('Registre déchets'!G83,Accueil!$W$14),"")&amp; IF(D83=Accueil!$U$15,PRODUCT('Registre déchets'!G83,Accueil!$W$15),"")&amp; IF(D83=Accueil!$U$16,PRODUCT('Registre déchets'!G83,Accueil!$W$16),"")&amp; IF(D83=Accueil!$U$17,PRODUCT('Registre déchets'!G83,Accueil!$W$17),"")&amp; IF(D83=Accueil!$U$18,PRODUCT('Registre déchets'!G83,Accueil!$W$18),"")&amp; IF(D83=Accueil!$U$19,PRODUCT('Registre déchets'!G83,Accueil!$W$19),"")&amp; IF(D83=Accueil!$U$20,PRODUCT('Registre déchets'!G83,Accueil!$W$20),"")&amp; IF(D83=Accueil!$U$21,PRODUCT('Registre déchets'!G83,Accueil!$W$21),"") &amp; IF(D83=Accueil!$U$22,PRODUCT('Registre déchets'!G83,Accueil!$W$22),"")&amp; IF(D83=Accueil!$U$23,PRODUCT('Registre déchets'!G83,Accueil!$W$23),"")&amp; IF(D83=Accueil!$U$24,PRODUCT('Registre déchets'!G83,Accueil!$W$24),"")&amp; IF(D83=Accueil!$U$25,PRODUCT('Registre déchets'!G83,Accueil!$W$25),"")&amp; IF(D83=Accueil!$U$26,PRODUCT('Registre déchets'!G83,Accueil!$W$26),"")&amp; IF(D83=Accueil!$U$27,PRODUCT('Registre déchets'!G83,Accueil!$W$27),"")&amp; IF(D83=Accueil!$Y$7,PRODUCT('Registre déchets'!G83,Accueil!$AA$7),"") &amp; IF(D83=Accueil!$Y$8,PRODUCT('Registre déchets'!G83,Accueil!$AA$8),"") &amp; IF(D83=Accueil!$Y$9,PRODUCT('Registre déchets'!G83,Accueil!$AA$9),"")&amp; IF(D83=Accueil!$Y$10,PRODUCT('Registre déchets'!G83,Accueil!$AA$10),"")&amp; IF(D83=Accueil!$Y$11,PRODUCT('Registre déchets'!G83,Accueil!$AA$11),"")&amp; IF(D83=Accueil!$Y$12,PRODUCT('Registre déchets'!G83,Accueil!$AA$12),"")&amp; IF(D83=Accueil!$Y$13,PRODUCT('Registre déchets'!G83,Accueil!$AA$13),"")&amp; IF(D83=Accueil!$Y$14,PRODUCT('Registre déchets'!G83,Accueil!$AA$14),"")&amp; IF(D83=Accueil!$Y$15,PRODUCT('Registre déchets'!G83,Accueil!$AA$15),"")&amp; IF(D83=Accueil!$Y$16,PRODUCT('Registre déchets'!G83,Accueil!$AA$16),"")&amp; IF(D83=Accueil!$Y$17,PRODUCT('Registre déchets'!G83,Accueil!$AA$17),"")&amp; IF(D83=Accueil!$Y$18,PRODUCT('Registre déchets'!G83,Accueil!$AA$18),"")&amp; IF(D83=Accueil!$Y$19,PRODUCT('Registre déchets'!G83,Accueil!$AA$19),"")&amp; IF(D83=Accueil!$Y$20,PRODUCT('Registre déchets'!G83,Accueil!$AA$20),"")&amp; IF(D83=Accueil!$Y$21,PRODUCT('Registre déchets'!G83,Accueil!$AA$21),"")&amp; IF(D83=Accueil!$Y$22,PRODUCT('Registre déchets'!G83,Accueil!$AA$22),"")&amp; IF(D83=Accueil!$Y$23,PRODUCT('Registre déchets'!G83,Accueil!$AA$23),"")&amp; IF(D83=Accueil!$Y$24,PRODUCT('Registre déchets'!G83,Accueil!$AA$24),"")&amp; IF(D83=Accueil!$Y$25,PRODUCT('Registre déchets'!G83,Accueil!$AA$25),"")&amp; IF(D83=Accueil!$Y$26,PRODUCT('Registre déchets'!G83,Accueil!$AA$26),"")&amp; IF(D83=Accueil!$Y$27,PRODUCT('Registre déchets'!G83,Accueil!$AA$27),""))</f>
        <v/>
      </c>
      <c r="AQ83" s="79">
        <f t="shared" si="19"/>
        <v>0</v>
      </c>
    </row>
    <row r="84" spans="1:43" ht="50.1" customHeight="1" x14ac:dyDescent="0.25">
      <c r="A84" s="90"/>
      <c r="B84" s="222" t="str">
        <f t="shared" si="14"/>
        <v/>
      </c>
      <c r="C84" s="221"/>
      <c r="D84" s="220"/>
      <c r="E84" s="80" t="str">
        <f t="shared" si="18"/>
        <v/>
      </c>
      <c r="F84" s="81"/>
      <c r="G84" s="82"/>
      <c r="H84" s="241">
        <f t="shared" si="15"/>
        <v>0</v>
      </c>
      <c r="I84" s="206"/>
      <c r="J84" s="206"/>
      <c r="K84" s="86"/>
      <c r="L84" s="86"/>
      <c r="M84" s="86"/>
      <c r="N84" s="82"/>
      <c r="O84" s="81"/>
      <c r="P84" s="82"/>
      <c r="Q84" s="207">
        <v>0</v>
      </c>
      <c r="R84" s="83">
        <f t="shared" si="16"/>
        <v>0</v>
      </c>
      <c r="S84" s="83">
        <f t="shared" si="17"/>
        <v>0</v>
      </c>
      <c r="T84" s="209"/>
      <c r="U84" s="214"/>
      <c r="V84" s="214"/>
      <c r="W84" s="217" t="str">
        <f t="shared" si="12"/>
        <v/>
      </c>
      <c r="X84" s="214"/>
      <c r="Y84" s="224"/>
      <c r="Z84" s="214"/>
      <c r="AA84" s="214"/>
      <c r="AB84" s="35" t="str">
        <f t="shared" si="13"/>
        <v/>
      </c>
      <c r="AC84" s="35"/>
      <c r="AD84" s="35"/>
      <c r="AE84" s="35"/>
      <c r="AF84" s="35"/>
      <c r="AG84" s="35"/>
      <c r="AH84" s="35"/>
      <c r="AI84" s="35"/>
      <c r="AJ84" s="35"/>
      <c r="AK84" s="35"/>
      <c r="AL84" s="35"/>
      <c r="AM84" s="85" t="str">
        <f t="shared" si="11"/>
        <v/>
      </c>
      <c r="AN84" s="35"/>
      <c r="AO84" s="35"/>
      <c r="AP84" s="77" t="str">
        <f>IF(D84="","",IF(D84=Accueil!$Q$7,PRODUCT('Registre déchets'!G84,Accueil!$S$7),"") &amp; IF(D84=Accueil!$Q$8,PRODUCT('Registre déchets'!G84,Accueil!$S$8),"") &amp; IF(D84=Accueil!$Q$9,PRODUCT('Registre déchets'!G84,Accueil!$S$9),"")&amp; IF(D84=Accueil!$Q$10,PRODUCT('Registre déchets'!G84,Accueil!$S$10),"")&amp; IF(D84=Accueil!$Q$11,PRODUCT('Registre déchets'!G84,Accueil!$S$11),"")&amp; IF(D84=Accueil!$Q$12,PRODUCT('Registre déchets'!G84,Accueil!$S$12),"")&amp; IF(D84=Accueil!$Q$13,PRODUCT('Registre déchets'!G84,Accueil!$S$13),"")&amp; IF(D84=Accueil!$Q$14,PRODUCT('Registre déchets'!G84,Accueil!$S$14),"")&amp; IF(D84=Accueil!$Q$15,PRODUCT('Registre déchets'!G84,Accueil!$S$15),"")&amp; IF(D84=Accueil!$Q$16,PRODUCT('Registre déchets'!G84,Accueil!$S$16),"")&amp; IF(D84=Accueil!$Q$17,PRODUCT('Registre déchets'!G84,Accueil!$S$17),"")&amp; IF(D84=Accueil!$Q$18,PRODUCT('Registre déchets'!G84,Accueil!$S$18),"")&amp; IF(D84=Accueil!$Q$19,PRODUCT('Registre déchets'!G84,Accueil!$S$19),"")&amp; IF(D84=Accueil!$Q$20,PRODUCT('Registre déchets'!G84,Accueil!$S$20),"")&amp; IF(D84=Accueil!$Q$21,PRODUCT('Registre déchets'!G84,Accueil!$S$21),"")&amp; IF(D84=Accueil!$Q$22,PRODUCT('Registre déchets'!G84,Accueil!$S$22),"")&amp; IF(D84=Accueil!$Q$23,PRODUCT('Registre déchets'!G84,Accueil!$S$23),"")&amp; IF(D84=Accueil!$Q$24,PRODUCT('Registre déchets'!G84,Accueil!$S$24),"")&amp; IF(D84=Accueil!$Q$25,PRODUCT('Registre déchets'!G84,Accueil!$S$25),"")&amp; IF(D84=Accueil!$Q$26,PRODUCT('Registre déchets'!G84,Accueil!$S$26),"") &amp; IF(D84=Accueil!$U$7,PRODUCT('Registre déchets'!G84,Accueil!$W$7),"") &amp; IF(D84=Accueil!$U$8,PRODUCT('Registre déchets'!G84,Accueil!$W$8),"") &amp; IF(D84=Accueil!$U$9,PRODUCT('Registre déchets'!G84,Accueil!$W$9),"")&amp; IF(D84=Accueil!$U$10,PRODUCT('Registre déchets'!G84,Accueil!$W$10),"")&amp; IF(D84=Accueil!$U$11,PRODUCT('Registre déchets'!G84,Accueil!$W$11),"")&amp; IF(D84=Accueil!$U$12,PRODUCT('Registre déchets'!G84,Accueil!$W$12),"")&amp; IF(D84=Accueil!$U$13,PRODUCT('Registre déchets'!G84,Accueil!$W$13),"")&amp; IF(D84=Accueil!$U$14,PRODUCT('Registre déchets'!G84,Accueil!$W$14),"")&amp; IF(D84=Accueil!$U$15,PRODUCT('Registre déchets'!G84,Accueil!$W$15),"")&amp; IF(D84=Accueil!$U$16,PRODUCT('Registre déchets'!G84,Accueil!$W$16),"")&amp; IF(D84=Accueil!$U$17,PRODUCT('Registre déchets'!G84,Accueil!$W$17),"")&amp; IF(D84=Accueil!$U$18,PRODUCT('Registre déchets'!G84,Accueil!$W$18),"")&amp; IF(D84=Accueil!$U$19,PRODUCT('Registre déchets'!G84,Accueil!$W$19),"")&amp; IF(D84=Accueil!$U$20,PRODUCT('Registre déchets'!G84,Accueil!$W$20),"")&amp; IF(D84=Accueil!$U$21,PRODUCT('Registre déchets'!G84,Accueil!$W$21),"") &amp; IF(D84=Accueil!$U$22,PRODUCT('Registre déchets'!G84,Accueil!$W$22),"")&amp; IF(D84=Accueil!$U$23,PRODUCT('Registre déchets'!G84,Accueil!$W$23),"")&amp; IF(D84=Accueil!$U$24,PRODUCT('Registre déchets'!G84,Accueil!$W$24),"")&amp; IF(D84=Accueil!$U$25,PRODUCT('Registre déchets'!G84,Accueil!$W$25),"")&amp; IF(D84=Accueil!$U$26,PRODUCT('Registre déchets'!G84,Accueil!$W$26),"")&amp; IF(D84=Accueil!$U$27,PRODUCT('Registre déchets'!G84,Accueil!$W$27),"")&amp; IF(D84=Accueil!$Y$7,PRODUCT('Registre déchets'!G84,Accueil!$AA$7),"") &amp; IF(D84=Accueil!$Y$8,PRODUCT('Registre déchets'!G84,Accueil!$AA$8),"") &amp; IF(D84=Accueil!$Y$9,PRODUCT('Registre déchets'!G84,Accueil!$AA$9),"")&amp; IF(D84=Accueil!$Y$10,PRODUCT('Registre déchets'!G84,Accueil!$AA$10),"")&amp; IF(D84=Accueil!$Y$11,PRODUCT('Registre déchets'!G84,Accueil!$AA$11),"")&amp; IF(D84=Accueil!$Y$12,PRODUCT('Registre déchets'!G84,Accueil!$AA$12),"")&amp; IF(D84=Accueil!$Y$13,PRODUCT('Registre déchets'!G84,Accueil!$AA$13),"")&amp; IF(D84=Accueil!$Y$14,PRODUCT('Registre déchets'!G84,Accueil!$AA$14),"")&amp; IF(D84=Accueil!$Y$15,PRODUCT('Registre déchets'!G84,Accueil!$AA$15),"")&amp; IF(D84=Accueil!$Y$16,PRODUCT('Registre déchets'!G84,Accueil!$AA$16),"")&amp; IF(D84=Accueil!$Y$17,PRODUCT('Registre déchets'!G84,Accueil!$AA$17),"")&amp; IF(D84=Accueil!$Y$18,PRODUCT('Registre déchets'!G84,Accueil!$AA$18),"")&amp; IF(D84=Accueil!$Y$19,PRODUCT('Registre déchets'!G84,Accueil!$AA$19),"")&amp; IF(D84=Accueil!$Y$20,PRODUCT('Registre déchets'!G84,Accueil!$AA$20),"")&amp; IF(D84=Accueil!$Y$21,PRODUCT('Registre déchets'!G84,Accueil!$AA$21),"")&amp; IF(D84=Accueil!$Y$22,PRODUCT('Registre déchets'!G84,Accueil!$AA$22),"")&amp; IF(D84=Accueil!$Y$23,PRODUCT('Registre déchets'!G84,Accueil!$AA$23),"")&amp; IF(D84=Accueil!$Y$24,PRODUCT('Registre déchets'!G84,Accueil!$AA$24),"")&amp; IF(D84=Accueil!$Y$25,PRODUCT('Registre déchets'!G84,Accueil!$AA$25),"")&amp; IF(D84=Accueil!$Y$26,PRODUCT('Registre déchets'!G84,Accueil!$AA$26),"")&amp; IF(D84=Accueil!$Y$27,PRODUCT('Registre déchets'!G84,Accueil!$AA$27),""))</f>
        <v/>
      </c>
      <c r="AQ84" s="79">
        <f t="shared" si="19"/>
        <v>0</v>
      </c>
    </row>
    <row r="85" spans="1:43" ht="50.1" customHeight="1" x14ac:dyDescent="0.25">
      <c r="A85" s="90"/>
      <c r="B85" s="222" t="str">
        <f t="shared" si="14"/>
        <v/>
      </c>
      <c r="C85" s="221"/>
      <c r="D85" s="220"/>
      <c r="E85" s="80" t="str">
        <f t="shared" si="18"/>
        <v/>
      </c>
      <c r="F85" s="81"/>
      <c r="G85" s="82"/>
      <c r="H85" s="241">
        <f t="shared" si="15"/>
        <v>0</v>
      </c>
      <c r="I85" s="206"/>
      <c r="J85" s="206"/>
      <c r="K85" s="86"/>
      <c r="L85" s="86"/>
      <c r="M85" s="86"/>
      <c r="N85" s="82"/>
      <c r="O85" s="81"/>
      <c r="P85" s="82"/>
      <c r="Q85" s="207">
        <v>0</v>
      </c>
      <c r="R85" s="83">
        <f t="shared" si="16"/>
        <v>0</v>
      </c>
      <c r="S85" s="83">
        <f t="shared" si="17"/>
        <v>0</v>
      </c>
      <c r="T85" s="209"/>
      <c r="U85" s="214"/>
      <c r="V85" s="214"/>
      <c r="W85" s="217" t="str">
        <f t="shared" si="12"/>
        <v/>
      </c>
      <c r="X85" s="214"/>
      <c r="Y85" s="224"/>
      <c r="Z85" s="214"/>
      <c r="AA85" s="214"/>
      <c r="AB85" s="35" t="str">
        <f t="shared" si="13"/>
        <v/>
      </c>
      <c r="AC85" s="35"/>
      <c r="AD85" s="35"/>
      <c r="AE85" s="35"/>
      <c r="AF85" s="35"/>
      <c r="AG85" s="35"/>
      <c r="AH85" s="35"/>
      <c r="AI85" s="35"/>
      <c r="AJ85" s="35"/>
      <c r="AK85" s="35"/>
      <c r="AL85" s="35"/>
      <c r="AM85" s="85" t="str">
        <f t="shared" si="11"/>
        <v/>
      </c>
      <c r="AN85" s="35"/>
      <c r="AO85" s="35"/>
      <c r="AP85" s="77" t="str">
        <f>IF(D85="","",IF(D85=Accueil!$Q$7,PRODUCT('Registre déchets'!G85,Accueil!$S$7),"") &amp; IF(D85=Accueil!$Q$8,PRODUCT('Registre déchets'!G85,Accueil!$S$8),"") &amp; IF(D85=Accueil!$Q$9,PRODUCT('Registre déchets'!G85,Accueil!$S$9),"")&amp; IF(D85=Accueil!$Q$10,PRODUCT('Registre déchets'!G85,Accueil!$S$10),"")&amp; IF(D85=Accueil!$Q$11,PRODUCT('Registre déchets'!G85,Accueil!$S$11),"")&amp; IF(D85=Accueil!$Q$12,PRODUCT('Registre déchets'!G85,Accueil!$S$12),"")&amp; IF(D85=Accueil!$Q$13,PRODUCT('Registre déchets'!G85,Accueil!$S$13),"")&amp; IF(D85=Accueil!$Q$14,PRODUCT('Registre déchets'!G85,Accueil!$S$14),"")&amp; IF(D85=Accueil!$Q$15,PRODUCT('Registre déchets'!G85,Accueil!$S$15),"")&amp; IF(D85=Accueil!$Q$16,PRODUCT('Registre déchets'!G85,Accueil!$S$16),"")&amp; IF(D85=Accueil!$Q$17,PRODUCT('Registre déchets'!G85,Accueil!$S$17),"")&amp; IF(D85=Accueil!$Q$18,PRODUCT('Registre déchets'!G85,Accueil!$S$18),"")&amp; IF(D85=Accueil!$Q$19,PRODUCT('Registre déchets'!G85,Accueil!$S$19),"")&amp; IF(D85=Accueil!$Q$20,PRODUCT('Registre déchets'!G85,Accueil!$S$20),"")&amp; IF(D85=Accueil!$Q$21,PRODUCT('Registre déchets'!G85,Accueil!$S$21),"")&amp; IF(D85=Accueil!$Q$22,PRODUCT('Registre déchets'!G85,Accueil!$S$22),"")&amp; IF(D85=Accueil!$Q$23,PRODUCT('Registre déchets'!G85,Accueil!$S$23),"")&amp; IF(D85=Accueil!$Q$24,PRODUCT('Registre déchets'!G85,Accueil!$S$24),"")&amp; IF(D85=Accueil!$Q$25,PRODUCT('Registre déchets'!G85,Accueil!$S$25),"")&amp; IF(D85=Accueil!$Q$26,PRODUCT('Registre déchets'!G85,Accueil!$S$26),"") &amp; IF(D85=Accueil!$U$7,PRODUCT('Registre déchets'!G85,Accueil!$W$7),"") &amp; IF(D85=Accueil!$U$8,PRODUCT('Registre déchets'!G85,Accueil!$W$8),"") &amp; IF(D85=Accueil!$U$9,PRODUCT('Registre déchets'!G85,Accueil!$W$9),"")&amp; IF(D85=Accueil!$U$10,PRODUCT('Registre déchets'!G85,Accueil!$W$10),"")&amp; IF(D85=Accueil!$U$11,PRODUCT('Registre déchets'!G85,Accueil!$W$11),"")&amp; IF(D85=Accueil!$U$12,PRODUCT('Registre déchets'!G85,Accueil!$W$12),"")&amp; IF(D85=Accueil!$U$13,PRODUCT('Registre déchets'!G85,Accueil!$W$13),"")&amp; IF(D85=Accueil!$U$14,PRODUCT('Registre déchets'!G85,Accueil!$W$14),"")&amp; IF(D85=Accueil!$U$15,PRODUCT('Registre déchets'!G85,Accueil!$W$15),"")&amp; IF(D85=Accueil!$U$16,PRODUCT('Registre déchets'!G85,Accueil!$W$16),"")&amp; IF(D85=Accueil!$U$17,PRODUCT('Registre déchets'!G85,Accueil!$W$17),"")&amp; IF(D85=Accueil!$U$18,PRODUCT('Registre déchets'!G85,Accueil!$W$18),"")&amp; IF(D85=Accueil!$U$19,PRODUCT('Registre déchets'!G85,Accueil!$W$19),"")&amp; IF(D85=Accueil!$U$20,PRODUCT('Registre déchets'!G85,Accueil!$W$20),"")&amp; IF(D85=Accueil!$U$21,PRODUCT('Registre déchets'!G85,Accueil!$W$21),"") &amp; IF(D85=Accueil!$U$22,PRODUCT('Registre déchets'!G85,Accueil!$W$22),"")&amp; IF(D85=Accueil!$U$23,PRODUCT('Registre déchets'!G85,Accueil!$W$23),"")&amp; IF(D85=Accueil!$U$24,PRODUCT('Registre déchets'!G85,Accueil!$W$24),"")&amp; IF(D85=Accueil!$U$25,PRODUCT('Registre déchets'!G85,Accueil!$W$25),"")&amp; IF(D85=Accueil!$U$26,PRODUCT('Registre déchets'!G85,Accueil!$W$26),"")&amp; IF(D85=Accueil!$U$27,PRODUCT('Registre déchets'!G85,Accueil!$W$27),"")&amp; IF(D85=Accueil!$Y$7,PRODUCT('Registre déchets'!G85,Accueil!$AA$7),"") &amp; IF(D85=Accueil!$Y$8,PRODUCT('Registre déchets'!G85,Accueil!$AA$8),"") &amp; IF(D85=Accueil!$Y$9,PRODUCT('Registre déchets'!G85,Accueil!$AA$9),"")&amp; IF(D85=Accueil!$Y$10,PRODUCT('Registre déchets'!G85,Accueil!$AA$10),"")&amp; IF(D85=Accueil!$Y$11,PRODUCT('Registre déchets'!G85,Accueil!$AA$11),"")&amp; IF(D85=Accueil!$Y$12,PRODUCT('Registre déchets'!G85,Accueil!$AA$12),"")&amp; IF(D85=Accueil!$Y$13,PRODUCT('Registre déchets'!G85,Accueil!$AA$13),"")&amp; IF(D85=Accueil!$Y$14,PRODUCT('Registre déchets'!G85,Accueil!$AA$14),"")&amp; IF(D85=Accueil!$Y$15,PRODUCT('Registre déchets'!G85,Accueil!$AA$15),"")&amp; IF(D85=Accueil!$Y$16,PRODUCT('Registre déchets'!G85,Accueil!$AA$16),"")&amp; IF(D85=Accueil!$Y$17,PRODUCT('Registre déchets'!G85,Accueil!$AA$17),"")&amp; IF(D85=Accueil!$Y$18,PRODUCT('Registre déchets'!G85,Accueil!$AA$18),"")&amp; IF(D85=Accueil!$Y$19,PRODUCT('Registre déchets'!G85,Accueil!$AA$19),"")&amp; IF(D85=Accueil!$Y$20,PRODUCT('Registre déchets'!G85,Accueil!$AA$20),"")&amp; IF(D85=Accueil!$Y$21,PRODUCT('Registre déchets'!G85,Accueil!$AA$21),"")&amp; IF(D85=Accueil!$Y$22,PRODUCT('Registre déchets'!G85,Accueil!$AA$22),"")&amp; IF(D85=Accueil!$Y$23,PRODUCT('Registre déchets'!G85,Accueil!$AA$23),"")&amp; IF(D85=Accueil!$Y$24,PRODUCT('Registre déchets'!G85,Accueil!$AA$24),"")&amp; IF(D85=Accueil!$Y$25,PRODUCT('Registre déchets'!G85,Accueil!$AA$25),"")&amp; IF(D85=Accueil!$Y$26,PRODUCT('Registre déchets'!G85,Accueil!$AA$26),"")&amp; IF(D85=Accueil!$Y$27,PRODUCT('Registre déchets'!G85,Accueil!$AA$27),""))</f>
        <v/>
      </c>
      <c r="AQ85" s="79">
        <f t="shared" si="19"/>
        <v>0</v>
      </c>
    </row>
    <row r="86" spans="1:43" ht="50.1" customHeight="1" x14ac:dyDescent="0.25">
      <c r="A86" s="90"/>
      <c r="B86" s="222" t="str">
        <f t="shared" si="14"/>
        <v/>
      </c>
      <c r="C86" s="221"/>
      <c r="D86" s="220"/>
      <c r="E86" s="80" t="str">
        <f t="shared" si="18"/>
        <v/>
      </c>
      <c r="F86" s="81"/>
      <c r="G86" s="82"/>
      <c r="H86" s="241">
        <f t="shared" si="15"/>
        <v>0</v>
      </c>
      <c r="I86" s="206"/>
      <c r="J86" s="206"/>
      <c r="K86" s="86"/>
      <c r="L86" s="86"/>
      <c r="M86" s="86"/>
      <c r="N86" s="82"/>
      <c r="O86" s="81"/>
      <c r="P86" s="82"/>
      <c r="Q86" s="207">
        <v>0</v>
      </c>
      <c r="R86" s="83">
        <f t="shared" si="16"/>
        <v>0</v>
      </c>
      <c r="S86" s="83">
        <f t="shared" si="17"/>
        <v>0</v>
      </c>
      <c r="T86" s="209"/>
      <c r="U86" s="214"/>
      <c r="V86" s="214"/>
      <c r="W86" s="217" t="str">
        <f t="shared" si="12"/>
        <v/>
      </c>
      <c r="X86" s="214"/>
      <c r="Y86" s="224"/>
      <c r="Z86" s="214"/>
      <c r="AA86" s="214"/>
      <c r="AB86" s="35" t="str">
        <f t="shared" si="13"/>
        <v/>
      </c>
      <c r="AC86" s="35"/>
      <c r="AD86" s="35"/>
      <c r="AE86" s="35"/>
      <c r="AF86" s="35"/>
      <c r="AG86" s="35"/>
      <c r="AH86" s="35"/>
      <c r="AI86" s="35"/>
      <c r="AJ86" s="35"/>
      <c r="AK86" s="35"/>
      <c r="AL86" s="35"/>
      <c r="AM86" s="85" t="str">
        <f t="shared" si="11"/>
        <v/>
      </c>
      <c r="AN86" s="35"/>
      <c r="AO86" s="35"/>
      <c r="AP86" s="77" t="str">
        <f>IF(D86="","",IF(D86=Accueil!$Q$7,PRODUCT('Registre déchets'!G86,Accueil!$S$7),"") &amp; IF(D86=Accueil!$Q$8,PRODUCT('Registre déchets'!G86,Accueil!$S$8),"") &amp; IF(D86=Accueil!$Q$9,PRODUCT('Registre déchets'!G86,Accueil!$S$9),"")&amp; IF(D86=Accueil!$Q$10,PRODUCT('Registre déchets'!G86,Accueil!$S$10),"")&amp; IF(D86=Accueil!$Q$11,PRODUCT('Registre déchets'!G86,Accueil!$S$11),"")&amp; IF(D86=Accueil!$Q$12,PRODUCT('Registre déchets'!G86,Accueil!$S$12),"")&amp; IF(D86=Accueil!$Q$13,PRODUCT('Registre déchets'!G86,Accueil!$S$13),"")&amp; IF(D86=Accueil!$Q$14,PRODUCT('Registre déchets'!G86,Accueil!$S$14),"")&amp; IF(D86=Accueil!$Q$15,PRODUCT('Registre déchets'!G86,Accueil!$S$15),"")&amp; IF(D86=Accueil!$Q$16,PRODUCT('Registre déchets'!G86,Accueil!$S$16),"")&amp; IF(D86=Accueil!$Q$17,PRODUCT('Registre déchets'!G86,Accueil!$S$17),"")&amp; IF(D86=Accueil!$Q$18,PRODUCT('Registre déchets'!G86,Accueil!$S$18),"")&amp; IF(D86=Accueil!$Q$19,PRODUCT('Registre déchets'!G86,Accueil!$S$19),"")&amp; IF(D86=Accueil!$Q$20,PRODUCT('Registre déchets'!G86,Accueil!$S$20),"")&amp; IF(D86=Accueil!$Q$21,PRODUCT('Registre déchets'!G86,Accueil!$S$21),"")&amp; IF(D86=Accueil!$Q$22,PRODUCT('Registre déchets'!G86,Accueil!$S$22),"")&amp; IF(D86=Accueil!$Q$23,PRODUCT('Registre déchets'!G86,Accueil!$S$23),"")&amp; IF(D86=Accueil!$Q$24,PRODUCT('Registre déchets'!G86,Accueil!$S$24),"")&amp; IF(D86=Accueil!$Q$25,PRODUCT('Registre déchets'!G86,Accueil!$S$25),"")&amp; IF(D86=Accueil!$Q$26,PRODUCT('Registre déchets'!G86,Accueil!$S$26),"") &amp; IF(D86=Accueil!$U$7,PRODUCT('Registre déchets'!G86,Accueil!$W$7),"") &amp; IF(D86=Accueil!$U$8,PRODUCT('Registre déchets'!G86,Accueil!$W$8),"") &amp; IF(D86=Accueil!$U$9,PRODUCT('Registre déchets'!G86,Accueil!$W$9),"")&amp; IF(D86=Accueil!$U$10,PRODUCT('Registre déchets'!G86,Accueil!$W$10),"")&amp; IF(D86=Accueil!$U$11,PRODUCT('Registre déchets'!G86,Accueil!$W$11),"")&amp; IF(D86=Accueil!$U$12,PRODUCT('Registre déchets'!G86,Accueil!$W$12),"")&amp; IF(D86=Accueil!$U$13,PRODUCT('Registre déchets'!G86,Accueil!$W$13),"")&amp; IF(D86=Accueil!$U$14,PRODUCT('Registre déchets'!G86,Accueil!$W$14),"")&amp; IF(D86=Accueil!$U$15,PRODUCT('Registre déchets'!G86,Accueil!$W$15),"")&amp; IF(D86=Accueil!$U$16,PRODUCT('Registre déchets'!G86,Accueil!$W$16),"")&amp; IF(D86=Accueil!$U$17,PRODUCT('Registre déchets'!G86,Accueil!$W$17),"")&amp; IF(D86=Accueil!$U$18,PRODUCT('Registre déchets'!G86,Accueil!$W$18),"")&amp; IF(D86=Accueil!$U$19,PRODUCT('Registre déchets'!G86,Accueil!$W$19),"")&amp; IF(D86=Accueil!$U$20,PRODUCT('Registre déchets'!G86,Accueil!$W$20),"")&amp; IF(D86=Accueil!$U$21,PRODUCT('Registre déchets'!G86,Accueil!$W$21),"") &amp; IF(D86=Accueil!$U$22,PRODUCT('Registre déchets'!G86,Accueil!$W$22),"")&amp; IF(D86=Accueil!$U$23,PRODUCT('Registre déchets'!G86,Accueil!$W$23),"")&amp; IF(D86=Accueil!$U$24,PRODUCT('Registre déchets'!G86,Accueil!$W$24),"")&amp; IF(D86=Accueil!$U$25,PRODUCT('Registre déchets'!G86,Accueil!$W$25),"")&amp; IF(D86=Accueil!$U$26,PRODUCT('Registre déchets'!G86,Accueil!$W$26),"")&amp; IF(D86=Accueil!$U$27,PRODUCT('Registre déchets'!G86,Accueil!$W$27),"")&amp; IF(D86=Accueil!$Y$7,PRODUCT('Registre déchets'!G86,Accueil!$AA$7),"") &amp; IF(D86=Accueil!$Y$8,PRODUCT('Registre déchets'!G86,Accueil!$AA$8),"") &amp; IF(D86=Accueil!$Y$9,PRODUCT('Registre déchets'!G86,Accueil!$AA$9),"")&amp; IF(D86=Accueil!$Y$10,PRODUCT('Registre déchets'!G86,Accueil!$AA$10),"")&amp; IF(D86=Accueil!$Y$11,PRODUCT('Registre déchets'!G86,Accueil!$AA$11),"")&amp; IF(D86=Accueil!$Y$12,PRODUCT('Registre déchets'!G86,Accueil!$AA$12),"")&amp; IF(D86=Accueil!$Y$13,PRODUCT('Registre déchets'!G86,Accueil!$AA$13),"")&amp; IF(D86=Accueil!$Y$14,PRODUCT('Registre déchets'!G86,Accueil!$AA$14),"")&amp; IF(D86=Accueil!$Y$15,PRODUCT('Registre déchets'!G86,Accueil!$AA$15),"")&amp; IF(D86=Accueil!$Y$16,PRODUCT('Registre déchets'!G86,Accueil!$AA$16),"")&amp; IF(D86=Accueil!$Y$17,PRODUCT('Registre déchets'!G86,Accueil!$AA$17),"")&amp; IF(D86=Accueil!$Y$18,PRODUCT('Registre déchets'!G86,Accueil!$AA$18),"")&amp; IF(D86=Accueil!$Y$19,PRODUCT('Registre déchets'!G86,Accueil!$AA$19),"")&amp; IF(D86=Accueil!$Y$20,PRODUCT('Registre déchets'!G86,Accueil!$AA$20),"")&amp; IF(D86=Accueil!$Y$21,PRODUCT('Registre déchets'!G86,Accueil!$AA$21),"")&amp; IF(D86=Accueil!$Y$22,PRODUCT('Registre déchets'!G86,Accueil!$AA$22),"")&amp; IF(D86=Accueil!$Y$23,PRODUCT('Registre déchets'!G86,Accueil!$AA$23),"")&amp; IF(D86=Accueil!$Y$24,PRODUCT('Registre déchets'!G86,Accueil!$AA$24),"")&amp; IF(D86=Accueil!$Y$25,PRODUCT('Registre déchets'!G86,Accueil!$AA$25),"")&amp; IF(D86=Accueil!$Y$26,PRODUCT('Registre déchets'!G86,Accueil!$AA$26),"")&amp; IF(D86=Accueil!$Y$27,PRODUCT('Registre déchets'!G86,Accueil!$AA$27),""))</f>
        <v/>
      </c>
      <c r="AQ86" s="79">
        <f t="shared" si="19"/>
        <v>0</v>
      </c>
    </row>
    <row r="87" spans="1:43" ht="50.1" customHeight="1" x14ac:dyDescent="0.25">
      <c r="A87" s="90"/>
      <c r="B87" s="222" t="str">
        <f t="shared" si="14"/>
        <v/>
      </c>
      <c r="C87" s="221"/>
      <c r="D87" s="220"/>
      <c r="E87" s="80" t="str">
        <f t="shared" si="18"/>
        <v/>
      </c>
      <c r="F87" s="81"/>
      <c r="G87" s="82"/>
      <c r="H87" s="241">
        <f t="shared" si="15"/>
        <v>0</v>
      </c>
      <c r="I87" s="206"/>
      <c r="J87" s="206"/>
      <c r="K87" s="86"/>
      <c r="L87" s="86"/>
      <c r="M87" s="86"/>
      <c r="N87" s="82"/>
      <c r="O87" s="81"/>
      <c r="P87" s="82"/>
      <c r="Q87" s="207">
        <v>0</v>
      </c>
      <c r="R87" s="83">
        <f t="shared" si="16"/>
        <v>0</v>
      </c>
      <c r="S87" s="83">
        <f t="shared" si="17"/>
        <v>0</v>
      </c>
      <c r="T87" s="209"/>
      <c r="U87" s="214"/>
      <c r="V87" s="214"/>
      <c r="W87" s="217" t="str">
        <f t="shared" si="12"/>
        <v/>
      </c>
      <c r="X87" s="214"/>
      <c r="Y87" s="224"/>
      <c r="Z87" s="214"/>
      <c r="AA87" s="214"/>
      <c r="AB87" s="35" t="str">
        <f t="shared" si="13"/>
        <v/>
      </c>
      <c r="AC87" s="35"/>
      <c r="AD87" s="35"/>
      <c r="AE87" s="35"/>
      <c r="AF87" s="35"/>
      <c r="AG87" s="35"/>
      <c r="AH87" s="35"/>
      <c r="AI87" s="35"/>
      <c r="AJ87" s="35"/>
      <c r="AK87" s="35"/>
      <c r="AL87" s="35"/>
      <c r="AM87" s="85" t="str">
        <f t="shared" si="11"/>
        <v/>
      </c>
      <c r="AN87" s="35"/>
      <c r="AO87" s="35"/>
      <c r="AP87" s="77" t="str">
        <f>IF(D87="","",IF(D87=Accueil!$Q$7,PRODUCT('Registre déchets'!G87,Accueil!$S$7),"") &amp; IF(D87=Accueil!$Q$8,PRODUCT('Registre déchets'!G87,Accueil!$S$8),"") &amp; IF(D87=Accueil!$Q$9,PRODUCT('Registre déchets'!G87,Accueil!$S$9),"")&amp; IF(D87=Accueil!$Q$10,PRODUCT('Registre déchets'!G87,Accueil!$S$10),"")&amp; IF(D87=Accueil!$Q$11,PRODUCT('Registre déchets'!G87,Accueil!$S$11),"")&amp; IF(D87=Accueil!$Q$12,PRODUCT('Registre déchets'!G87,Accueil!$S$12),"")&amp; IF(D87=Accueil!$Q$13,PRODUCT('Registre déchets'!G87,Accueil!$S$13),"")&amp; IF(D87=Accueil!$Q$14,PRODUCT('Registre déchets'!G87,Accueil!$S$14),"")&amp; IF(D87=Accueil!$Q$15,PRODUCT('Registre déchets'!G87,Accueil!$S$15),"")&amp; IF(D87=Accueil!$Q$16,PRODUCT('Registre déchets'!G87,Accueil!$S$16),"")&amp; IF(D87=Accueil!$Q$17,PRODUCT('Registre déchets'!G87,Accueil!$S$17),"")&amp; IF(D87=Accueil!$Q$18,PRODUCT('Registre déchets'!G87,Accueil!$S$18),"")&amp; IF(D87=Accueil!$Q$19,PRODUCT('Registre déchets'!G87,Accueil!$S$19),"")&amp; IF(D87=Accueil!$Q$20,PRODUCT('Registre déchets'!G87,Accueil!$S$20),"")&amp; IF(D87=Accueil!$Q$21,PRODUCT('Registre déchets'!G87,Accueil!$S$21),"")&amp; IF(D87=Accueil!$Q$22,PRODUCT('Registre déchets'!G87,Accueil!$S$22),"")&amp; IF(D87=Accueil!$Q$23,PRODUCT('Registre déchets'!G87,Accueil!$S$23),"")&amp; IF(D87=Accueil!$Q$24,PRODUCT('Registre déchets'!G87,Accueil!$S$24),"")&amp; IF(D87=Accueil!$Q$25,PRODUCT('Registre déchets'!G87,Accueil!$S$25),"")&amp; IF(D87=Accueil!$Q$26,PRODUCT('Registre déchets'!G87,Accueil!$S$26),"") &amp; IF(D87=Accueil!$U$7,PRODUCT('Registre déchets'!G87,Accueil!$W$7),"") &amp; IF(D87=Accueil!$U$8,PRODUCT('Registre déchets'!G87,Accueil!$W$8),"") &amp; IF(D87=Accueil!$U$9,PRODUCT('Registre déchets'!G87,Accueil!$W$9),"")&amp; IF(D87=Accueil!$U$10,PRODUCT('Registre déchets'!G87,Accueil!$W$10),"")&amp; IF(D87=Accueil!$U$11,PRODUCT('Registre déchets'!G87,Accueil!$W$11),"")&amp; IF(D87=Accueil!$U$12,PRODUCT('Registre déchets'!G87,Accueil!$W$12),"")&amp; IF(D87=Accueil!$U$13,PRODUCT('Registre déchets'!G87,Accueil!$W$13),"")&amp; IF(D87=Accueil!$U$14,PRODUCT('Registre déchets'!G87,Accueil!$W$14),"")&amp; IF(D87=Accueil!$U$15,PRODUCT('Registre déchets'!G87,Accueil!$W$15),"")&amp; IF(D87=Accueil!$U$16,PRODUCT('Registre déchets'!G87,Accueil!$W$16),"")&amp; IF(D87=Accueil!$U$17,PRODUCT('Registre déchets'!G87,Accueil!$W$17),"")&amp; IF(D87=Accueil!$U$18,PRODUCT('Registre déchets'!G87,Accueil!$W$18),"")&amp; IF(D87=Accueil!$U$19,PRODUCT('Registre déchets'!G87,Accueil!$W$19),"")&amp; IF(D87=Accueil!$U$20,PRODUCT('Registre déchets'!G87,Accueil!$W$20),"")&amp; IF(D87=Accueil!$U$21,PRODUCT('Registre déchets'!G87,Accueil!$W$21),"") &amp; IF(D87=Accueil!$U$22,PRODUCT('Registre déchets'!G87,Accueil!$W$22),"")&amp; IF(D87=Accueil!$U$23,PRODUCT('Registre déchets'!G87,Accueil!$W$23),"")&amp; IF(D87=Accueil!$U$24,PRODUCT('Registre déchets'!G87,Accueil!$W$24),"")&amp; IF(D87=Accueil!$U$25,PRODUCT('Registre déchets'!G87,Accueil!$W$25),"")&amp; IF(D87=Accueil!$U$26,PRODUCT('Registre déchets'!G87,Accueil!$W$26),"")&amp; IF(D87=Accueil!$U$27,PRODUCT('Registre déchets'!G87,Accueil!$W$27),"")&amp; IF(D87=Accueil!$Y$7,PRODUCT('Registre déchets'!G87,Accueil!$AA$7),"") &amp; IF(D87=Accueil!$Y$8,PRODUCT('Registre déchets'!G87,Accueil!$AA$8),"") &amp; IF(D87=Accueil!$Y$9,PRODUCT('Registre déchets'!G87,Accueil!$AA$9),"")&amp; IF(D87=Accueil!$Y$10,PRODUCT('Registre déchets'!G87,Accueil!$AA$10),"")&amp; IF(D87=Accueil!$Y$11,PRODUCT('Registre déchets'!G87,Accueil!$AA$11),"")&amp; IF(D87=Accueil!$Y$12,PRODUCT('Registre déchets'!G87,Accueil!$AA$12),"")&amp; IF(D87=Accueil!$Y$13,PRODUCT('Registre déchets'!G87,Accueil!$AA$13),"")&amp; IF(D87=Accueil!$Y$14,PRODUCT('Registre déchets'!G87,Accueil!$AA$14),"")&amp; IF(D87=Accueil!$Y$15,PRODUCT('Registre déchets'!G87,Accueil!$AA$15),"")&amp; IF(D87=Accueil!$Y$16,PRODUCT('Registre déchets'!G87,Accueil!$AA$16),"")&amp; IF(D87=Accueil!$Y$17,PRODUCT('Registre déchets'!G87,Accueil!$AA$17),"")&amp; IF(D87=Accueil!$Y$18,PRODUCT('Registre déchets'!G87,Accueil!$AA$18),"")&amp; IF(D87=Accueil!$Y$19,PRODUCT('Registre déchets'!G87,Accueil!$AA$19),"")&amp; IF(D87=Accueil!$Y$20,PRODUCT('Registre déchets'!G87,Accueil!$AA$20),"")&amp; IF(D87=Accueil!$Y$21,PRODUCT('Registre déchets'!G87,Accueil!$AA$21),"")&amp; IF(D87=Accueil!$Y$22,PRODUCT('Registre déchets'!G87,Accueil!$AA$22),"")&amp; IF(D87=Accueil!$Y$23,PRODUCT('Registre déchets'!G87,Accueil!$AA$23),"")&amp; IF(D87=Accueil!$Y$24,PRODUCT('Registre déchets'!G87,Accueil!$AA$24),"")&amp; IF(D87=Accueil!$Y$25,PRODUCT('Registre déchets'!G87,Accueil!$AA$25),"")&amp; IF(D87=Accueil!$Y$26,PRODUCT('Registre déchets'!G87,Accueil!$AA$26),"")&amp; IF(D87=Accueil!$Y$27,PRODUCT('Registre déchets'!G87,Accueil!$AA$27),""))</f>
        <v/>
      </c>
      <c r="AQ87" s="79">
        <f t="shared" si="19"/>
        <v>0</v>
      </c>
    </row>
    <row r="88" spans="1:43" ht="50.1" customHeight="1" x14ac:dyDescent="0.25">
      <c r="A88" s="90"/>
      <c r="B88" s="222" t="str">
        <f t="shared" si="14"/>
        <v/>
      </c>
      <c r="C88" s="221"/>
      <c r="D88" s="220"/>
      <c r="E88" s="80" t="str">
        <f t="shared" si="18"/>
        <v/>
      </c>
      <c r="F88" s="81"/>
      <c r="G88" s="82"/>
      <c r="H88" s="241">
        <f t="shared" si="15"/>
        <v>0</v>
      </c>
      <c r="I88" s="206"/>
      <c r="J88" s="206"/>
      <c r="K88" s="86"/>
      <c r="L88" s="86"/>
      <c r="M88" s="86"/>
      <c r="N88" s="82"/>
      <c r="O88" s="81"/>
      <c r="P88" s="82"/>
      <c r="Q88" s="207">
        <v>0</v>
      </c>
      <c r="R88" s="83">
        <f t="shared" si="16"/>
        <v>0</v>
      </c>
      <c r="S88" s="83">
        <f t="shared" si="17"/>
        <v>0</v>
      </c>
      <c r="T88" s="209"/>
      <c r="U88" s="214"/>
      <c r="V88" s="214"/>
      <c r="W88" s="217" t="str">
        <f t="shared" si="12"/>
        <v/>
      </c>
      <c r="X88" s="214"/>
      <c r="Y88" s="224"/>
      <c r="Z88" s="214"/>
      <c r="AA88" s="214"/>
      <c r="AB88" s="35" t="str">
        <f t="shared" si="13"/>
        <v/>
      </c>
      <c r="AC88" s="35"/>
      <c r="AD88" s="35"/>
      <c r="AE88" s="35"/>
      <c r="AF88" s="35"/>
      <c r="AG88" s="35"/>
      <c r="AH88" s="35"/>
      <c r="AI88" s="35"/>
      <c r="AJ88" s="35"/>
      <c r="AK88" s="35"/>
      <c r="AL88" s="35"/>
      <c r="AM88" s="85" t="str">
        <f t="shared" si="11"/>
        <v/>
      </c>
      <c r="AN88" s="35"/>
      <c r="AO88" s="35"/>
      <c r="AP88" s="77" t="str">
        <f>IF(D88="","",IF(D88=Accueil!$Q$7,PRODUCT('Registre déchets'!G88,Accueil!$S$7),"") &amp; IF(D88=Accueil!$Q$8,PRODUCT('Registre déchets'!G88,Accueil!$S$8),"") &amp; IF(D88=Accueil!$Q$9,PRODUCT('Registre déchets'!G88,Accueil!$S$9),"")&amp; IF(D88=Accueil!$Q$10,PRODUCT('Registre déchets'!G88,Accueil!$S$10),"")&amp; IF(D88=Accueil!$Q$11,PRODUCT('Registre déchets'!G88,Accueil!$S$11),"")&amp; IF(D88=Accueil!$Q$12,PRODUCT('Registre déchets'!G88,Accueil!$S$12),"")&amp; IF(D88=Accueil!$Q$13,PRODUCT('Registre déchets'!G88,Accueil!$S$13),"")&amp; IF(D88=Accueil!$Q$14,PRODUCT('Registre déchets'!G88,Accueil!$S$14),"")&amp; IF(D88=Accueil!$Q$15,PRODUCT('Registre déchets'!G88,Accueil!$S$15),"")&amp; IF(D88=Accueil!$Q$16,PRODUCT('Registre déchets'!G88,Accueil!$S$16),"")&amp; IF(D88=Accueil!$Q$17,PRODUCT('Registre déchets'!G88,Accueil!$S$17),"")&amp; IF(D88=Accueil!$Q$18,PRODUCT('Registre déchets'!G88,Accueil!$S$18),"")&amp; IF(D88=Accueil!$Q$19,PRODUCT('Registre déchets'!G88,Accueil!$S$19),"")&amp; IF(D88=Accueil!$Q$20,PRODUCT('Registre déchets'!G88,Accueil!$S$20),"")&amp; IF(D88=Accueil!$Q$21,PRODUCT('Registre déchets'!G88,Accueil!$S$21),"")&amp; IF(D88=Accueil!$Q$22,PRODUCT('Registre déchets'!G88,Accueil!$S$22),"")&amp; IF(D88=Accueil!$Q$23,PRODUCT('Registre déchets'!G88,Accueil!$S$23),"")&amp; IF(D88=Accueil!$Q$24,PRODUCT('Registre déchets'!G88,Accueil!$S$24),"")&amp; IF(D88=Accueil!$Q$25,PRODUCT('Registre déchets'!G88,Accueil!$S$25),"")&amp; IF(D88=Accueil!$Q$26,PRODUCT('Registre déchets'!G88,Accueil!$S$26),"") &amp; IF(D88=Accueil!$U$7,PRODUCT('Registre déchets'!G88,Accueil!$W$7),"") &amp; IF(D88=Accueil!$U$8,PRODUCT('Registre déchets'!G88,Accueil!$W$8),"") &amp; IF(D88=Accueil!$U$9,PRODUCT('Registre déchets'!G88,Accueil!$W$9),"")&amp; IF(D88=Accueil!$U$10,PRODUCT('Registre déchets'!G88,Accueil!$W$10),"")&amp; IF(D88=Accueil!$U$11,PRODUCT('Registre déchets'!G88,Accueil!$W$11),"")&amp; IF(D88=Accueil!$U$12,PRODUCT('Registre déchets'!G88,Accueil!$W$12),"")&amp; IF(D88=Accueil!$U$13,PRODUCT('Registre déchets'!G88,Accueil!$W$13),"")&amp; IF(D88=Accueil!$U$14,PRODUCT('Registre déchets'!G88,Accueil!$W$14),"")&amp; IF(D88=Accueil!$U$15,PRODUCT('Registre déchets'!G88,Accueil!$W$15),"")&amp; IF(D88=Accueil!$U$16,PRODUCT('Registre déchets'!G88,Accueil!$W$16),"")&amp; IF(D88=Accueil!$U$17,PRODUCT('Registre déchets'!G88,Accueil!$W$17),"")&amp; IF(D88=Accueil!$U$18,PRODUCT('Registre déchets'!G88,Accueil!$W$18),"")&amp; IF(D88=Accueil!$U$19,PRODUCT('Registre déchets'!G88,Accueil!$W$19),"")&amp; IF(D88=Accueil!$U$20,PRODUCT('Registre déchets'!G88,Accueil!$W$20),"")&amp; IF(D88=Accueil!$U$21,PRODUCT('Registre déchets'!G88,Accueil!$W$21),"") &amp; IF(D88=Accueil!$U$22,PRODUCT('Registre déchets'!G88,Accueil!$W$22),"")&amp; IF(D88=Accueil!$U$23,PRODUCT('Registre déchets'!G88,Accueil!$W$23),"")&amp; IF(D88=Accueil!$U$24,PRODUCT('Registre déchets'!G88,Accueil!$W$24),"")&amp; IF(D88=Accueil!$U$25,PRODUCT('Registre déchets'!G88,Accueil!$W$25),"")&amp; IF(D88=Accueil!$U$26,PRODUCT('Registre déchets'!G88,Accueil!$W$26),"")&amp; IF(D88=Accueil!$U$27,PRODUCT('Registre déchets'!G88,Accueil!$W$27),"")&amp; IF(D88=Accueil!$Y$7,PRODUCT('Registre déchets'!G88,Accueil!$AA$7),"") &amp; IF(D88=Accueil!$Y$8,PRODUCT('Registre déchets'!G88,Accueil!$AA$8),"") &amp; IF(D88=Accueil!$Y$9,PRODUCT('Registre déchets'!G88,Accueil!$AA$9),"")&amp; IF(D88=Accueil!$Y$10,PRODUCT('Registre déchets'!G88,Accueil!$AA$10),"")&amp; IF(D88=Accueil!$Y$11,PRODUCT('Registre déchets'!G88,Accueil!$AA$11),"")&amp; IF(D88=Accueil!$Y$12,PRODUCT('Registre déchets'!G88,Accueil!$AA$12),"")&amp; IF(D88=Accueil!$Y$13,PRODUCT('Registre déchets'!G88,Accueil!$AA$13),"")&amp; IF(D88=Accueil!$Y$14,PRODUCT('Registre déchets'!G88,Accueil!$AA$14),"")&amp; IF(D88=Accueil!$Y$15,PRODUCT('Registre déchets'!G88,Accueil!$AA$15),"")&amp; IF(D88=Accueil!$Y$16,PRODUCT('Registre déchets'!G88,Accueil!$AA$16),"")&amp; IF(D88=Accueil!$Y$17,PRODUCT('Registre déchets'!G88,Accueil!$AA$17),"")&amp; IF(D88=Accueil!$Y$18,PRODUCT('Registre déchets'!G88,Accueil!$AA$18),"")&amp; IF(D88=Accueil!$Y$19,PRODUCT('Registre déchets'!G88,Accueil!$AA$19),"")&amp; IF(D88=Accueil!$Y$20,PRODUCT('Registre déchets'!G88,Accueil!$AA$20),"")&amp; IF(D88=Accueil!$Y$21,PRODUCT('Registre déchets'!G88,Accueil!$AA$21),"")&amp; IF(D88=Accueil!$Y$22,PRODUCT('Registre déchets'!G88,Accueil!$AA$22),"")&amp; IF(D88=Accueil!$Y$23,PRODUCT('Registre déchets'!G88,Accueil!$AA$23),"")&amp; IF(D88=Accueil!$Y$24,PRODUCT('Registre déchets'!G88,Accueil!$AA$24),"")&amp; IF(D88=Accueil!$Y$25,PRODUCT('Registre déchets'!G88,Accueil!$AA$25),"")&amp; IF(D88=Accueil!$Y$26,PRODUCT('Registre déchets'!G88,Accueil!$AA$26),"")&amp; IF(D88=Accueil!$Y$27,PRODUCT('Registre déchets'!G88,Accueil!$AA$27),""))</f>
        <v/>
      </c>
      <c r="AQ88" s="79">
        <f t="shared" si="19"/>
        <v>0</v>
      </c>
    </row>
    <row r="89" spans="1:43" ht="50.1" customHeight="1" x14ac:dyDescent="0.25">
      <c r="A89" s="90"/>
      <c r="B89" s="222" t="str">
        <f t="shared" si="14"/>
        <v/>
      </c>
      <c r="C89" s="221"/>
      <c r="D89" s="220"/>
      <c r="E89" s="80" t="str">
        <f t="shared" si="18"/>
        <v/>
      </c>
      <c r="F89" s="81"/>
      <c r="G89" s="82"/>
      <c r="H89" s="241">
        <f t="shared" si="15"/>
        <v>0</v>
      </c>
      <c r="I89" s="206"/>
      <c r="J89" s="206"/>
      <c r="K89" s="86"/>
      <c r="L89" s="86"/>
      <c r="M89" s="86"/>
      <c r="N89" s="82"/>
      <c r="O89" s="81"/>
      <c r="P89" s="82"/>
      <c r="Q89" s="207">
        <v>0</v>
      </c>
      <c r="R89" s="83">
        <f t="shared" si="16"/>
        <v>0</v>
      </c>
      <c r="S89" s="83">
        <f t="shared" si="17"/>
        <v>0</v>
      </c>
      <c r="T89" s="209"/>
      <c r="U89" s="214"/>
      <c r="V89" s="214"/>
      <c r="W89" s="217" t="str">
        <f t="shared" si="12"/>
        <v/>
      </c>
      <c r="X89" s="214"/>
      <c r="Y89" s="224"/>
      <c r="Z89" s="214"/>
      <c r="AA89" s="214"/>
      <c r="AB89" s="35" t="str">
        <f t="shared" si="13"/>
        <v/>
      </c>
      <c r="AC89" s="35"/>
      <c r="AD89" s="35"/>
      <c r="AE89" s="35"/>
      <c r="AF89" s="35"/>
      <c r="AG89" s="35"/>
      <c r="AH89" s="35"/>
      <c r="AI89" s="35"/>
      <c r="AJ89" s="35"/>
      <c r="AK89" s="35"/>
      <c r="AL89" s="35"/>
      <c r="AM89" s="85" t="str">
        <f t="shared" si="11"/>
        <v/>
      </c>
      <c r="AN89" s="35"/>
      <c r="AO89" s="35"/>
      <c r="AP89" s="77" t="str">
        <f>IF(D89="","",IF(D89=Accueil!$Q$7,PRODUCT('Registre déchets'!G89,Accueil!$S$7),"") &amp; IF(D89=Accueil!$Q$8,PRODUCT('Registre déchets'!G89,Accueil!$S$8),"") &amp; IF(D89=Accueil!$Q$9,PRODUCT('Registre déchets'!G89,Accueil!$S$9),"")&amp; IF(D89=Accueil!$Q$10,PRODUCT('Registre déchets'!G89,Accueil!$S$10),"")&amp; IF(D89=Accueil!$Q$11,PRODUCT('Registre déchets'!G89,Accueil!$S$11),"")&amp; IF(D89=Accueil!$Q$12,PRODUCT('Registre déchets'!G89,Accueil!$S$12),"")&amp; IF(D89=Accueil!$Q$13,PRODUCT('Registre déchets'!G89,Accueil!$S$13),"")&amp; IF(D89=Accueil!$Q$14,PRODUCT('Registre déchets'!G89,Accueil!$S$14),"")&amp; IF(D89=Accueil!$Q$15,PRODUCT('Registre déchets'!G89,Accueil!$S$15),"")&amp; IF(D89=Accueil!$Q$16,PRODUCT('Registre déchets'!G89,Accueil!$S$16),"")&amp; IF(D89=Accueil!$Q$17,PRODUCT('Registre déchets'!G89,Accueil!$S$17),"")&amp; IF(D89=Accueil!$Q$18,PRODUCT('Registre déchets'!G89,Accueil!$S$18),"")&amp; IF(D89=Accueil!$Q$19,PRODUCT('Registre déchets'!G89,Accueil!$S$19),"")&amp; IF(D89=Accueil!$Q$20,PRODUCT('Registre déchets'!G89,Accueil!$S$20),"")&amp; IF(D89=Accueil!$Q$21,PRODUCT('Registre déchets'!G89,Accueil!$S$21),"")&amp; IF(D89=Accueil!$Q$22,PRODUCT('Registre déchets'!G89,Accueil!$S$22),"")&amp; IF(D89=Accueil!$Q$23,PRODUCT('Registre déchets'!G89,Accueil!$S$23),"")&amp; IF(D89=Accueil!$Q$24,PRODUCT('Registre déchets'!G89,Accueil!$S$24),"")&amp; IF(D89=Accueil!$Q$25,PRODUCT('Registre déchets'!G89,Accueil!$S$25),"")&amp; IF(D89=Accueil!$Q$26,PRODUCT('Registre déchets'!G89,Accueil!$S$26),"") &amp; IF(D89=Accueil!$U$7,PRODUCT('Registre déchets'!G89,Accueil!$W$7),"") &amp; IF(D89=Accueil!$U$8,PRODUCT('Registre déchets'!G89,Accueil!$W$8),"") &amp; IF(D89=Accueil!$U$9,PRODUCT('Registre déchets'!G89,Accueil!$W$9),"")&amp; IF(D89=Accueil!$U$10,PRODUCT('Registre déchets'!G89,Accueil!$W$10),"")&amp; IF(D89=Accueil!$U$11,PRODUCT('Registre déchets'!G89,Accueil!$W$11),"")&amp; IF(D89=Accueil!$U$12,PRODUCT('Registre déchets'!G89,Accueil!$W$12),"")&amp; IF(D89=Accueil!$U$13,PRODUCT('Registre déchets'!G89,Accueil!$W$13),"")&amp; IF(D89=Accueil!$U$14,PRODUCT('Registre déchets'!G89,Accueil!$W$14),"")&amp; IF(D89=Accueil!$U$15,PRODUCT('Registre déchets'!G89,Accueil!$W$15),"")&amp; IF(D89=Accueil!$U$16,PRODUCT('Registre déchets'!G89,Accueil!$W$16),"")&amp; IF(D89=Accueil!$U$17,PRODUCT('Registre déchets'!G89,Accueil!$W$17),"")&amp; IF(D89=Accueil!$U$18,PRODUCT('Registre déchets'!G89,Accueil!$W$18),"")&amp; IF(D89=Accueil!$U$19,PRODUCT('Registre déchets'!G89,Accueil!$W$19),"")&amp; IF(D89=Accueil!$U$20,PRODUCT('Registre déchets'!G89,Accueil!$W$20),"")&amp; IF(D89=Accueil!$U$21,PRODUCT('Registre déchets'!G89,Accueil!$W$21),"") &amp; IF(D89=Accueil!$U$22,PRODUCT('Registre déchets'!G89,Accueil!$W$22),"")&amp; IF(D89=Accueil!$U$23,PRODUCT('Registre déchets'!G89,Accueil!$W$23),"")&amp; IF(D89=Accueil!$U$24,PRODUCT('Registre déchets'!G89,Accueil!$W$24),"")&amp; IF(D89=Accueil!$U$25,PRODUCT('Registre déchets'!G89,Accueil!$W$25),"")&amp; IF(D89=Accueil!$U$26,PRODUCT('Registre déchets'!G89,Accueil!$W$26),"")&amp; IF(D89=Accueil!$U$27,PRODUCT('Registre déchets'!G89,Accueil!$W$27),"")&amp; IF(D89=Accueil!$Y$7,PRODUCT('Registre déchets'!G89,Accueil!$AA$7),"") &amp; IF(D89=Accueil!$Y$8,PRODUCT('Registre déchets'!G89,Accueil!$AA$8),"") &amp; IF(D89=Accueil!$Y$9,PRODUCT('Registre déchets'!G89,Accueil!$AA$9),"")&amp; IF(D89=Accueil!$Y$10,PRODUCT('Registre déchets'!G89,Accueil!$AA$10),"")&amp; IF(D89=Accueil!$Y$11,PRODUCT('Registre déchets'!G89,Accueil!$AA$11),"")&amp; IF(D89=Accueil!$Y$12,PRODUCT('Registre déchets'!G89,Accueil!$AA$12),"")&amp; IF(D89=Accueil!$Y$13,PRODUCT('Registre déchets'!G89,Accueil!$AA$13),"")&amp; IF(D89=Accueil!$Y$14,PRODUCT('Registre déchets'!G89,Accueil!$AA$14),"")&amp; IF(D89=Accueil!$Y$15,PRODUCT('Registre déchets'!G89,Accueil!$AA$15),"")&amp; IF(D89=Accueil!$Y$16,PRODUCT('Registre déchets'!G89,Accueil!$AA$16),"")&amp; IF(D89=Accueil!$Y$17,PRODUCT('Registre déchets'!G89,Accueil!$AA$17),"")&amp; IF(D89=Accueil!$Y$18,PRODUCT('Registre déchets'!G89,Accueil!$AA$18),"")&amp; IF(D89=Accueil!$Y$19,PRODUCT('Registre déchets'!G89,Accueil!$AA$19),"")&amp; IF(D89=Accueil!$Y$20,PRODUCT('Registre déchets'!G89,Accueil!$AA$20),"")&amp; IF(D89=Accueil!$Y$21,PRODUCT('Registre déchets'!G89,Accueil!$AA$21),"")&amp; IF(D89=Accueil!$Y$22,PRODUCT('Registre déchets'!G89,Accueil!$AA$22),"")&amp; IF(D89=Accueil!$Y$23,PRODUCT('Registre déchets'!G89,Accueil!$AA$23),"")&amp; IF(D89=Accueil!$Y$24,PRODUCT('Registre déchets'!G89,Accueil!$AA$24),"")&amp; IF(D89=Accueil!$Y$25,PRODUCT('Registre déchets'!G89,Accueil!$AA$25),"")&amp; IF(D89=Accueil!$Y$26,PRODUCT('Registre déchets'!G89,Accueil!$AA$26),"")&amp; IF(D89=Accueil!$Y$27,PRODUCT('Registre déchets'!G89,Accueil!$AA$27),""))</f>
        <v/>
      </c>
      <c r="AQ89" s="79">
        <f t="shared" si="19"/>
        <v>0</v>
      </c>
    </row>
    <row r="90" spans="1:43" ht="50.1" customHeight="1" x14ac:dyDescent="0.25">
      <c r="A90" s="90"/>
      <c r="B90" s="222" t="str">
        <f t="shared" si="14"/>
        <v/>
      </c>
      <c r="C90" s="221"/>
      <c r="D90" s="220"/>
      <c r="E90" s="80" t="str">
        <f t="shared" si="18"/>
        <v/>
      </c>
      <c r="F90" s="81"/>
      <c r="G90" s="82"/>
      <c r="H90" s="241">
        <f t="shared" si="15"/>
        <v>0</v>
      </c>
      <c r="I90" s="206"/>
      <c r="J90" s="206"/>
      <c r="K90" s="86"/>
      <c r="L90" s="86"/>
      <c r="M90" s="86"/>
      <c r="N90" s="82"/>
      <c r="O90" s="81"/>
      <c r="P90" s="82"/>
      <c r="Q90" s="207">
        <v>0</v>
      </c>
      <c r="R90" s="83">
        <f t="shared" si="16"/>
        <v>0</v>
      </c>
      <c r="S90" s="83">
        <f t="shared" si="17"/>
        <v>0</v>
      </c>
      <c r="T90" s="209"/>
      <c r="U90" s="214"/>
      <c r="V90" s="214"/>
      <c r="W90" s="217" t="str">
        <f t="shared" si="12"/>
        <v/>
      </c>
      <c r="X90" s="214"/>
      <c r="Y90" s="224"/>
      <c r="Z90" s="214"/>
      <c r="AA90" s="214"/>
      <c r="AB90" s="35" t="str">
        <f t="shared" si="13"/>
        <v/>
      </c>
      <c r="AC90" s="35"/>
      <c r="AD90" s="35"/>
      <c r="AE90" s="35"/>
      <c r="AF90" s="35"/>
      <c r="AG90" s="35"/>
      <c r="AH90" s="35"/>
      <c r="AI90" s="35"/>
      <c r="AJ90" s="35"/>
      <c r="AK90" s="35"/>
      <c r="AL90" s="35"/>
      <c r="AM90" s="85" t="str">
        <f t="shared" si="11"/>
        <v/>
      </c>
      <c r="AN90" s="35"/>
      <c r="AO90" s="35"/>
      <c r="AP90" s="77" t="str">
        <f>IF(D90="","",IF(D90=Accueil!$Q$7,PRODUCT('Registre déchets'!G90,Accueil!$S$7),"") &amp; IF(D90=Accueil!$Q$8,PRODUCT('Registre déchets'!G90,Accueil!$S$8),"") &amp; IF(D90=Accueil!$Q$9,PRODUCT('Registre déchets'!G90,Accueil!$S$9),"")&amp; IF(D90=Accueil!$Q$10,PRODUCT('Registre déchets'!G90,Accueil!$S$10),"")&amp; IF(D90=Accueil!$Q$11,PRODUCT('Registre déchets'!G90,Accueil!$S$11),"")&amp; IF(D90=Accueil!$Q$12,PRODUCT('Registre déchets'!G90,Accueil!$S$12),"")&amp; IF(D90=Accueil!$Q$13,PRODUCT('Registre déchets'!G90,Accueil!$S$13),"")&amp; IF(D90=Accueil!$Q$14,PRODUCT('Registre déchets'!G90,Accueil!$S$14),"")&amp; IF(D90=Accueil!$Q$15,PRODUCT('Registre déchets'!G90,Accueil!$S$15),"")&amp; IF(D90=Accueil!$Q$16,PRODUCT('Registre déchets'!G90,Accueil!$S$16),"")&amp; IF(D90=Accueil!$Q$17,PRODUCT('Registre déchets'!G90,Accueil!$S$17),"")&amp; IF(D90=Accueil!$Q$18,PRODUCT('Registre déchets'!G90,Accueil!$S$18),"")&amp; IF(D90=Accueil!$Q$19,PRODUCT('Registre déchets'!G90,Accueil!$S$19),"")&amp; IF(D90=Accueil!$Q$20,PRODUCT('Registre déchets'!G90,Accueil!$S$20),"")&amp; IF(D90=Accueil!$Q$21,PRODUCT('Registre déchets'!G90,Accueil!$S$21),"")&amp; IF(D90=Accueil!$Q$22,PRODUCT('Registre déchets'!G90,Accueil!$S$22),"")&amp; IF(D90=Accueil!$Q$23,PRODUCT('Registre déchets'!G90,Accueil!$S$23),"")&amp; IF(D90=Accueil!$Q$24,PRODUCT('Registre déchets'!G90,Accueil!$S$24),"")&amp; IF(D90=Accueil!$Q$25,PRODUCT('Registre déchets'!G90,Accueil!$S$25),"")&amp; IF(D90=Accueil!$Q$26,PRODUCT('Registre déchets'!G90,Accueil!$S$26),"") &amp; IF(D90=Accueil!$U$7,PRODUCT('Registre déchets'!G90,Accueil!$W$7),"") &amp; IF(D90=Accueil!$U$8,PRODUCT('Registre déchets'!G90,Accueil!$W$8),"") &amp; IF(D90=Accueil!$U$9,PRODUCT('Registre déchets'!G90,Accueil!$W$9),"")&amp; IF(D90=Accueil!$U$10,PRODUCT('Registre déchets'!G90,Accueil!$W$10),"")&amp; IF(D90=Accueil!$U$11,PRODUCT('Registre déchets'!G90,Accueil!$W$11),"")&amp; IF(D90=Accueil!$U$12,PRODUCT('Registre déchets'!G90,Accueil!$W$12),"")&amp; IF(D90=Accueil!$U$13,PRODUCT('Registre déchets'!G90,Accueil!$W$13),"")&amp; IF(D90=Accueil!$U$14,PRODUCT('Registre déchets'!G90,Accueil!$W$14),"")&amp; IF(D90=Accueil!$U$15,PRODUCT('Registre déchets'!G90,Accueil!$W$15),"")&amp; IF(D90=Accueil!$U$16,PRODUCT('Registre déchets'!G90,Accueil!$W$16),"")&amp; IF(D90=Accueil!$U$17,PRODUCT('Registre déchets'!G90,Accueil!$W$17),"")&amp; IF(D90=Accueil!$U$18,PRODUCT('Registre déchets'!G90,Accueil!$W$18),"")&amp; IF(D90=Accueil!$U$19,PRODUCT('Registre déchets'!G90,Accueil!$W$19),"")&amp; IF(D90=Accueil!$U$20,PRODUCT('Registre déchets'!G90,Accueil!$W$20),"")&amp; IF(D90=Accueil!$U$21,PRODUCT('Registre déchets'!G90,Accueil!$W$21),"") &amp; IF(D90=Accueil!$U$22,PRODUCT('Registre déchets'!G90,Accueil!$W$22),"")&amp; IF(D90=Accueil!$U$23,PRODUCT('Registre déchets'!G90,Accueil!$W$23),"")&amp; IF(D90=Accueil!$U$24,PRODUCT('Registre déchets'!G90,Accueil!$W$24),"")&amp; IF(D90=Accueil!$U$25,PRODUCT('Registre déchets'!G90,Accueil!$W$25),"")&amp; IF(D90=Accueil!$U$26,PRODUCT('Registre déchets'!G90,Accueil!$W$26),"")&amp; IF(D90=Accueil!$U$27,PRODUCT('Registre déchets'!G90,Accueil!$W$27),"")&amp; IF(D90=Accueil!$Y$7,PRODUCT('Registre déchets'!G90,Accueil!$AA$7),"") &amp; IF(D90=Accueil!$Y$8,PRODUCT('Registre déchets'!G90,Accueil!$AA$8),"") &amp; IF(D90=Accueil!$Y$9,PRODUCT('Registre déchets'!G90,Accueil!$AA$9),"")&amp; IF(D90=Accueil!$Y$10,PRODUCT('Registre déchets'!G90,Accueil!$AA$10),"")&amp; IF(D90=Accueil!$Y$11,PRODUCT('Registre déchets'!G90,Accueil!$AA$11),"")&amp; IF(D90=Accueil!$Y$12,PRODUCT('Registre déchets'!G90,Accueil!$AA$12),"")&amp; IF(D90=Accueil!$Y$13,PRODUCT('Registre déchets'!G90,Accueil!$AA$13),"")&amp; IF(D90=Accueil!$Y$14,PRODUCT('Registre déchets'!G90,Accueil!$AA$14),"")&amp; IF(D90=Accueil!$Y$15,PRODUCT('Registre déchets'!G90,Accueil!$AA$15),"")&amp; IF(D90=Accueil!$Y$16,PRODUCT('Registre déchets'!G90,Accueil!$AA$16),"")&amp; IF(D90=Accueil!$Y$17,PRODUCT('Registre déchets'!G90,Accueil!$AA$17),"")&amp; IF(D90=Accueil!$Y$18,PRODUCT('Registre déchets'!G90,Accueil!$AA$18),"")&amp; IF(D90=Accueil!$Y$19,PRODUCT('Registre déchets'!G90,Accueil!$AA$19),"")&amp; IF(D90=Accueil!$Y$20,PRODUCT('Registre déchets'!G90,Accueil!$AA$20),"")&amp; IF(D90=Accueil!$Y$21,PRODUCT('Registre déchets'!G90,Accueil!$AA$21),"")&amp; IF(D90=Accueil!$Y$22,PRODUCT('Registre déchets'!G90,Accueil!$AA$22),"")&amp; IF(D90=Accueil!$Y$23,PRODUCT('Registre déchets'!G90,Accueil!$AA$23),"")&amp; IF(D90=Accueil!$Y$24,PRODUCT('Registre déchets'!G90,Accueil!$AA$24),"")&amp; IF(D90=Accueil!$Y$25,PRODUCT('Registre déchets'!G90,Accueil!$AA$25),"")&amp; IF(D90=Accueil!$Y$26,PRODUCT('Registre déchets'!G90,Accueil!$AA$26),"")&amp; IF(D90=Accueil!$Y$27,PRODUCT('Registre déchets'!G90,Accueil!$AA$27),""))</f>
        <v/>
      </c>
      <c r="AQ90" s="79">
        <f t="shared" si="19"/>
        <v>0</v>
      </c>
    </row>
    <row r="91" spans="1:43" ht="50.1" customHeight="1" x14ac:dyDescent="0.25">
      <c r="A91" s="90"/>
      <c r="B91" s="222" t="str">
        <f t="shared" si="14"/>
        <v/>
      </c>
      <c r="C91" s="221"/>
      <c r="D91" s="220"/>
      <c r="E91" s="80" t="str">
        <f t="shared" si="18"/>
        <v/>
      </c>
      <c r="F91" s="81"/>
      <c r="G91" s="82"/>
      <c r="H91" s="241">
        <f t="shared" si="15"/>
        <v>0</v>
      </c>
      <c r="I91" s="206"/>
      <c r="J91" s="206"/>
      <c r="K91" s="86"/>
      <c r="L91" s="86"/>
      <c r="M91" s="86"/>
      <c r="N91" s="82"/>
      <c r="O91" s="81"/>
      <c r="P91" s="82"/>
      <c r="Q91" s="207">
        <v>0</v>
      </c>
      <c r="R91" s="83">
        <f t="shared" si="16"/>
        <v>0</v>
      </c>
      <c r="S91" s="83">
        <f t="shared" si="17"/>
        <v>0</v>
      </c>
      <c r="T91" s="209"/>
      <c r="U91" s="214"/>
      <c r="V91" s="214"/>
      <c r="W91" s="217" t="str">
        <f t="shared" si="12"/>
        <v/>
      </c>
      <c r="X91" s="214"/>
      <c r="Y91" s="224"/>
      <c r="Z91" s="214"/>
      <c r="AA91" s="214"/>
      <c r="AB91" s="35" t="str">
        <f t="shared" si="13"/>
        <v/>
      </c>
      <c r="AC91" s="35"/>
      <c r="AD91" s="35"/>
      <c r="AE91" s="35"/>
      <c r="AF91" s="35"/>
      <c r="AG91" s="35"/>
      <c r="AH91" s="35"/>
      <c r="AI91" s="35"/>
      <c r="AJ91" s="35"/>
      <c r="AK91" s="35"/>
      <c r="AL91" s="35"/>
      <c r="AM91" s="85" t="str">
        <f t="shared" si="11"/>
        <v/>
      </c>
      <c r="AN91" s="35"/>
      <c r="AO91" s="35"/>
      <c r="AP91" s="77" t="str">
        <f>IF(D91="","",IF(D91=Accueil!$Q$7,PRODUCT('Registre déchets'!G91,Accueil!$S$7),"") &amp; IF(D91=Accueil!$Q$8,PRODUCT('Registre déchets'!G91,Accueil!$S$8),"") &amp; IF(D91=Accueil!$Q$9,PRODUCT('Registre déchets'!G91,Accueil!$S$9),"")&amp; IF(D91=Accueil!$Q$10,PRODUCT('Registre déchets'!G91,Accueil!$S$10),"")&amp; IF(D91=Accueil!$Q$11,PRODUCT('Registre déchets'!G91,Accueil!$S$11),"")&amp; IF(D91=Accueil!$Q$12,PRODUCT('Registre déchets'!G91,Accueil!$S$12),"")&amp; IF(D91=Accueil!$Q$13,PRODUCT('Registre déchets'!G91,Accueil!$S$13),"")&amp; IF(D91=Accueil!$Q$14,PRODUCT('Registre déchets'!G91,Accueil!$S$14),"")&amp; IF(D91=Accueil!$Q$15,PRODUCT('Registre déchets'!G91,Accueil!$S$15),"")&amp; IF(D91=Accueil!$Q$16,PRODUCT('Registre déchets'!G91,Accueil!$S$16),"")&amp; IF(D91=Accueil!$Q$17,PRODUCT('Registre déchets'!G91,Accueil!$S$17),"")&amp; IF(D91=Accueil!$Q$18,PRODUCT('Registre déchets'!G91,Accueil!$S$18),"")&amp; IF(D91=Accueil!$Q$19,PRODUCT('Registre déchets'!G91,Accueil!$S$19),"")&amp; IF(D91=Accueil!$Q$20,PRODUCT('Registre déchets'!G91,Accueil!$S$20),"")&amp; IF(D91=Accueil!$Q$21,PRODUCT('Registre déchets'!G91,Accueil!$S$21),"")&amp; IF(D91=Accueil!$Q$22,PRODUCT('Registre déchets'!G91,Accueil!$S$22),"")&amp; IF(D91=Accueil!$Q$23,PRODUCT('Registre déchets'!G91,Accueil!$S$23),"")&amp; IF(D91=Accueil!$Q$24,PRODUCT('Registre déchets'!G91,Accueil!$S$24),"")&amp; IF(D91=Accueil!$Q$25,PRODUCT('Registre déchets'!G91,Accueil!$S$25),"")&amp; IF(D91=Accueil!$Q$26,PRODUCT('Registre déchets'!G91,Accueil!$S$26),"") &amp; IF(D91=Accueil!$U$7,PRODUCT('Registre déchets'!G91,Accueil!$W$7),"") &amp; IF(D91=Accueil!$U$8,PRODUCT('Registre déchets'!G91,Accueil!$W$8),"") &amp; IF(D91=Accueil!$U$9,PRODUCT('Registre déchets'!G91,Accueil!$W$9),"")&amp; IF(D91=Accueil!$U$10,PRODUCT('Registre déchets'!G91,Accueil!$W$10),"")&amp; IF(D91=Accueil!$U$11,PRODUCT('Registre déchets'!G91,Accueil!$W$11),"")&amp; IF(D91=Accueil!$U$12,PRODUCT('Registre déchets'!G91,Accueil!$W$12),"")&amp; IF(D91=Accueil!$U$13,PRODUCT('Registre déchets'!G91,Accueil!$W$13),"")&amp; IF(D91=Accueil!$U$14,PRODUCT('Registre déchets'!G91,Accueil!$W$14),"")&amp; IF(D91=Accueil!$U$15,PRODUCT('Registre déchets'!G91,Accueil!$W$15),"")&amp; IF(D91=Accueil!$U$16,PRODUCT('Registre déchets'!G91,Accueil!$W$16),"")&amp; IF(D91=Accueil!$U$17,PRODUCT('Registre déchets'!G91,Accueil!$W$17),"")&amp; IF(D91=Accueil!$U$18,PRODUCT('Registre déchets'!G91,Accueil!$W$18),"")&amp; IF(D91=Accueil!$U$19,PRODUCT('Registre déchets'!G91,Accueil!$W$19),"")&amp; IF(D91=Accueil!$U$20,PRODUCT('Registre déchets'!G91,Accueil!$W$20),"")&amp; IF(D91=Accueil!$U$21,PRODUCT('Registre déchets'!G91,Accueil!$W$21),"") &amp; IF(D91=Accueil!$U$22,PRODUCT('Registre déchets'!G91,Accueil!$W$22),"")&amp; IF(D91=Accueil!$U$23,PRODUCT('Registre déchets'!G91,Accueil!$W$23),"")&amp; IF(D91=Accueil!$U$24,PRODUCT('Registre déchets'!G91,Accueil!$W$24),"")&amp; IF(D91=Accueil!$U$25,PRODUCT('Registre déchets'!G91,Accueil!$W$25),"")&amp; IF(D91=Accueil!$U$26,PRODUCT('Registre déchets'!G91,Accueil!$W$26),"")&amp; IF(D91=Accueil!$U$27,PRODUCT('Registre déchets'!G91,Accueil!$W$27),"")&amp; IF(D91=Accueil!$Y$7,PRODUCT('Registre déchets'!G91,Accueil!$AA$7),"") &amp; IF(D91=Accueil!$Y$8,PRODUCT('Registre déchets'!G91,Accueil!$AA$8),"") &amp; IF(D91=Accueil!$Y$9,PRODUCT('Registre déchets'!G91,Accueil!$AA$9),"")&amp; IF(D91=Accueil!$Y$10,PRODUCT('Registre déchets'!G91,Accueil!$AA$10),"")&amp; IF(D91=Accueil!$Y$11,PRODUCT('Registre déchets'!G91,Accueil!$AA$11),"")&amp; IF(D91=Accueil!$Y$12,PRODUCT('Registre déchets'!G91,Accueil!$AA$12),"")&amp; IF(D91=Accueil!$Y$13,PRODUCT('Registre déchets'!G91,Accueil!$AA$13),"")&amp; IF(D91=Accueil!$Y$14,PRODUCT('Registre déchets'!G91,Accueil!$AA$14),"")&amp; IF(D91=Accueil!$Y$15,PRODUCT('Registre déchets'!G91,Accueil!$AA$15),"")&amp; IF(D91=Accueil!$Y$16,PRODUCT('Registre déchets'!G91,Accueil!$AA$16),"")&amp; IF(D91=Accueil!$Y$17,PRODUCT('Registre déchets'!G91,Accueil!$AA$17),"")&amp; IF(D91=Accueil!$Y$18,PRODUCT('Registre déchets'!G91,Accueil!$AA$18),"")&amp; IF(D91=Accueil!$Y$19,PRODUCT('Registre déchets'!G91,Accueil!$AA$19),"")&amp; IF(D91=Accueil!$Y$20,PRODUCT('Registre déchets'!G91,Accueil!$AA$20),"")&amp; IF(D91=Accueil!$Y$21,PRODUCT('Registre déchets'!G91,Accueil!$AA$21),"")&amp; IF(D91=Accueil!$Y$22,PRODUCT('Registre déchets'!G91,Accueil!$AA$22),"")&amp; IF(D91=Accueil!$Y$23,PRODUCT('Registre déchets'!G91,Accueil!$AA$23),"")&amp; IF(D91=Accueil!$Y$24,PRODUCT('Registre déchets'!G91,Accueil!$AA$24),"")&amp; IF(D91=Accueil!$Y$25,PRODUCT('Registre déchets'!G91,Accueil!$AA$25),"")&amp; IF(D91=Accueil!$Y$26,PRODUCT('Registre déchets'!G91,Accueil!$AA$26),"")&amp; IF(D91=Accueil!$Y$27,PRODUCT('Registre déchets'!G91,Accueil!$AA$27),""))</f>
        <v/>
      </c>
      <c r="AQ91" s="79">
        <f t="shared" si="19"/>
        <v>0</v>
      </c>
    </row>
    <row r="92" spans="1:43" ht="50.1" customHeight="1" x14ac:dyDescent="0.25">
      <c r="A92" s="90"/>
      <c r="B92" s="222" t="str">
        <f t="shared" si="14"/>
        <v/>
      </c>
      <c r="C92" s="221"/>
      <c r="D92" s="220"/>
      <c r="E92" s="80" t="str">
        <f t="shared" si="18"/>
        <v/>
      </c>
      <c r="F92" s="81"/>
      <c r="G92" s="82"/>
      <c r="H92" s="241">
        <f t="shared" si="15"/>
        <v>0</v>
      </c>
      <c r="I92" s="206"/>
      <c r="J92" s="206"/>
      <c r="K92" s="86"/>
      <c r="L92" s="86"/>
      <c r="M92" s="86"/>
      <c r="N92" s="82"/>
      <c r="O92" s="81"/>
      <c r="P92" s="82"/>
      <c r="Q92" s="207">
        <v>0</v>
      </c>
      <c r="R92" s="83">
        <f t="shared" si="16"/>
        <v>0</v>
      </c>
      <c r="S92" s="83">
        <f t="shared" si="17"/>
        <v>0</v>
      </c>
      <c r="T92" s="209"/>
      <c r="U92" s="214"/>
      <c r="V92" s="214"/>
      <c r="W92" s="217" t="str">
        <f t="shared" si="12"/>
        <v/>
      </c>
      <c r="X92" s="214"/>
      <c r="Y92" s="224"/>
      <c r="Z92" s="214"/>
      <c r="AA92" s="214"/>
      <c r="AB92" s="35" t="str">
        <f t="shared" si="13"/>
        <v/>
      </c>
      <c r="AC92" s="35"/>
      <c r="AD92" s="35"/>
      <c r="AE92" s="35"/>
      <c r="AF92" s="35"/>
      <c r="AG92" s="35"/>
      <c r="AH92" s="35"/>
      <c r="AI92" s="35"/>
      <c r="AJ92" s="35"/>
      <c r="AK92" s="35"/>
      <c r="AL92" s="35"/>
      <c r="AM92" s="85" t="str">
        <f t="shared" si="11"/>
        <v/>
      </c>
      <c r="AN92" s="35"/>
      <c r="AO92" s="35"/>
      <c r="AP92" s="77" t="str">
        <f>IF(D92="","",IF(D92=Accueil!$Q$7,PRODUCT('Registre déchets'!G92,Accueil!$S$7),"") &amp; IF(D92=Accueil!$Q$8,PRODUCT('Registre déchets'!G92,Accueil!$S$8),"") &amp; IF(D92=Accueil!$Q$9,PRODUCT('Registre déchets'!G92,Accueil!$S$9),"")&amp; IF(D92=Accueil!$Q$10,PRODUCT('Registre déchets'!G92,Accueil!$S$10),"")&amp; IF(D92=Accueil!$Q$11,PRODUCT('Registre déchets'!G92,Accueil!$S$11),"")&amp; IF(D92=Accueil!$Q$12,PRODUCT('Registre déchets'!G92,Accueil!$S$12),"")&amp; IF(D92=Accueil!$Q$13,PRODUCT('Registre déchets'!G92,Accueil!$S$13),"")&amp; IF(D92=Accueil!$Q$14,PRODUCT('Registre déchets'!G92,Accueil!$S$14),"")&amp; IF(D92=Accueil!$Q$15,PRODUCT('Registre déchets'!G92,Accueil!$S$15),"")&amp; IF(D92=Accueil!$Q$16,PRODUCT('Registre déchets'!G92,Accueil!$S$16),"")&amp; IF(D92=Accueil!$Q$17,PRODUCT('Registre déchets'!G92,Accueil!$S$17),"")&amp; IF(D92=Accueil!$Q$18,PRODUCT('Registre déchets'!G92,Accueil!$S$18),"")&amp; IF(D92=Accueil!$Q$19,PRODUCT('Registre déchets'!G92,Accueil!$S$19),"")&amp; IF(D92=Accueil!$Q$20,PRODUCT('Registre déchets'!G92,Accueil!$S$20),"")&amp; IF(D92=Accueil!$Q$21,PRODUCT('Registre déchets'!G92,Accueil!$S$21),"")&amp; IF(D92=Accueil!$Q$22,PRODUCT('Registre déchets'!G92,Accueil!$S$22),"")&amp; IF(D92=Accueil!$Q$23,PRODUCT('Registre déchets'!G92,Accueil!$S$23),"")&amp; IF(D92=Accueil!$Q$24,PRODUCT('Registre déchets'!G92,Accueil!$S$24),"")&amp; IF(D92=Accueil!$Q$25,PRODUCT('Registre déchets'!G92,Accueil!$S$25),"")&amp; IF(D92=Accueil!$Q$26,PRODUCT('Registre déchets'!G92,Accueil!$S$26),"") &amp; IF(D92=Accueil!$U$7,PRODUCT('Registre déchets'!G92,Accueil!$W$7),"") &amp; IF(D92=Accueil!$U$8,PRODUCT('Registre déchets'!G92,Accueil!$W$8),"") &amp; IF(D92=Accueil!$U$9,PRODUCT('Registre déchets'!G92,Accueil!$W$9),"")&amp; IF(D92=Accueil!$U$10,PRODUCT('Registre déchets'!G92,Accueil!$W$10),"")&amp; IF(D92=Accueil!$U$11,PRODUCT('Registre déchets'!G92,Accueil!$W$11),"")&amp; IF(D92=Accueil!$U$12,PRODUCT('Registre déchets'!G92,Accueil!$W$12),"")&amp; IF(D92=Accueil!$U$13,PRODUCT('Registre déchets'!G92,Accueil!$W$13),"")&amp; IF(D92=Accueil!$U$14,PRODUCT('Registre déchets'!G92,Accueil!$W$14),"")&amp; IF(D92=Accueil!$U$15,PRODUCT('Registre déchets'!G92,Accueil!$W$15),"")&amp; IF(D92=Accueil!$U$16,PRODUCT('Registre déchets'!G92,Accueil!$W$16),"")&amp; IF(D92=Accueil!$U$17,PRODUCT('Registre déchets'!G92,Accueil!$W$17),"")&amp; IF(D92=Accueil!$U$18,PRODUCT('Registre déchets'!G92,Accueil!$W$18),"")&amp; IF(D92=Accueil!$U$19,PRODUCT('Registre déchets'!G92,Accueil!$W$19),"")&amp; IF(D92=Accueil!$U$20,PRODUCT('Registre déchets'!G92,Accueil!$W$20),"")&amp; IF(D92=Accueil!$U$21,PRODUCT('Registre déchets'!G92,Accueil!$W$21),"") &amp; IF(D92=Accueil!$U$22,PRODUCT('Registre déchets'!G92,Accueil!$W$22),"")&amp; IF(D92=Accueil!$U$23,PRODUCT('Registre déchets'!G92,Accueil!$W$23),"")&amp; IF(D92=Accueil!$U$24,PRODUCT('Registre déchets'!G92,Accueil!$W$24),"")&amp; IF(D92=Accueil!$U$25,PRODUCT('Registre déchets'!G92,Accueil!$W$25),"")&amp; IF(D92=Accueil!$U$26,PRODUCT('Registre déchets'!G92,Accueil!$W$26),"")&amp; IF(D92=Accueil!$U$27,PRODUCT('Registre déchets'!G92,Accueil!$W$27),"")&amp; IF(D92=Accueil!$Y$7,PRODUCT('Registre déchets'!G92,Accueil!$AA$7),"") &amp; IF(D92=Accueil!$Y$8,PRODUCT('Registre déchets'!G92,Accueil!$AA$8),"") &amp; IF(D92=Accueil!$Y$9,PRODUCT('Registre déchets'!G92,Accueil!$AA$9),"")&amp; IF(D92=Accueil!$Y$10,PRODUCT('Registre déchets'!G92,Accueil!$AA$10),"")&amp; IF(D92=Accueil!$Y$11,PRODUCT('Registre déchets'!G92,Accueil!$AA$11),"")&amp; IF(D92=Accueil!$Y$12,PRODUCT('Registre déchets'!G92,Accueil!$AA$12),"")&amp; IF(D92=Accueil!$Y$13,PRODUCT('Registre déchets'!G92,Accueil!$AA$13),"")&amp; IF(D92=Accueil!$Y$14,PRODUCT('Registre déchets'!G92,Accueil!$AA$14),"")&amp; IF(D92=Accueil!$Y$15,PRODUCT('Registre déchets'!G92,Accueil!$AA$15),"")&amp; IF(D92=Accueil!$Y$16,PRODUCT('Registre déchets'!G92,Accueil!$AA$16),"")&amp; IF(D92=Accueil!$Y$17,PRODUCT('Registre déchets'!G92,Accueil!$AA$17),"")&amp; IF(D92=Accueil!$Y$18,PRODUCT('Registre déchets'!G92,Accueil!$AA$18),"")&amp; IF(D92=Accueil!$Y$19,PRODUCT('Registre déchets'!G92,Accueil!$AA$19),"")&amp; IF(D92=Accueil!$Y$20,PRODUCT('Registre déchets'!G92,Accueil!$AA$20),"")&amp; IF(D92=Accueil!$Y$21,PRODUCT('Registre déchets'!G92,Accueil!$AA$21),"")&amp; IF(D92=Accueil!$Y$22,PRODUCT('Registre déchets'!G92,Accueil!$AA$22),"")&amp; IF(D92=Accueil!$Y$23,PRODUCT('Registre déchets'!G92,Accueil!$AA$23),"")&amp; IF(D92=Accueil!$Y$24,PRODUCT('Registre déchets'!G92,Accueil!$AA$24),"")&amp; IF(D92=Accueil!$Y$25,PRODUCT('Registre déchets'!G92,Accueil!$AA$25),"")&amp; IF(D92=Accueil!$Y$26,PRODUCT('Registre déchets'!G92,Accueil!$AA$26),"")&amp; IF(D92=Accueil!$Y$27,PRODUCT('Registre déchets'!G92,Accueil!$AA$27),""))</f>
        <v/>
      </c>
      <c r="AQ92" s="79">
        <f t="shared" si="19"/>
        <v>0</v>
      </c>
    </row>
    <row r="93" spans="1:43" ht="50.1" customHeight="1" x14ac:dyDescent="0.25">
      <c r="A93" s="90"/>
      <c r="B93" s="222" t="str">
        <f t="shared" si="14"/>
        <v/>
      </c>
      <c r="C93" s="221"/>
      <c r="D93" s="220"/>
      <c r="E93" s="80" t="str">
        <f t="shared" si="18"/>
        <v/>
      </c>
      <c r="F93" s="81"/>
      <c r="G93" s="82"/>
      <c r="H93" s="241">
        <f t="shared" si="15"/>
        <v>0</v>
      </c>
      <c r="I93" s="206"/>
      <c r="J93" s="206"/>
      <c r="K93" s="86"/>
      <c r="L93" s="86"/>
      <c r="M93" s="86"/>
      <c r="N93" s="82"/>
      <c r="O93" s="81"/>
      <c r="P93" s="82"/>
      <c r="Q93" s="207">
        <v>0</v>
      </c>
      <c r="R93" s="83">
        <f t="shared" si="16"/>
        <v>0</v>
      </c>
      <c r="S93" s="83">
        <f t="shared" si="17"/>
        <v>0</v>
      </c>
      <c r="T93" s="209"/>
      <c r="U93" s="214"/>
      <c r="V93" s="214"/>
      <c r="W93" s="217" t="str">
        <f t="shared" si="12"/>
        <v/>
      </c>
      <c r="X93" s="214"/>
      <c r="Y93" s="224"/>
      <c r="Z93" s="214"/>
      <c r="AA93" s="214"/>
      <c r="AB93" s="35" t="str">
        <f t="shared" si="13"/>
        <v/>
      </c>
      <c r="AC93" s="35"/>
      <c r="AD93" s="35"/>
      <c r="AE93" s="35"/>
      <c r="AF93" s="35"/>
      <c r="AG93" s="35"/>
      <c r="AH93" s="35"/>
      <c r="AI93" s="35"/>
      <c r="AJ93" s="35"/>
      <c r="AK93" s="35"/>
      <c r="AL93" s="35"/>
      <c r="AM93" s="85" t="str">
        <f t="shared" si="11"/>
        <v/>
      </c>
      <c r="AN93" s="35"/>
      <c r="AO93" s="35"/>
      <c r="AP93" s="77" t="str">
        <f>IF(D93="","",IF(D93=Accueil!$Q$7,PRODUCT('Registre déchets'!G93,Accueil!$S$7),"") &amp; IF(D93=Accueil!$Q$8,PRODUCT('Registre déchets'!G93,Accueil!$S$8),"") &amp; IF(D93=Accueil!$Q$9,PRODUCT('Registre déchets'!G93,Accueil!$S$9),"")&amp; IF(D93=Accueil!$Q$10,PRODUCT('Registre déchets'!G93,Accueil!$S$10),"")&amp; IF(D93=Accueil!$Q$11,PRODUCT('Registre déchets'!G93,Accueil!$S$11),"")&amp; IF(D93=Accueil!$Q$12,PRODUCT('Registre déchets'!G93,Accueil!$S$12),"")&amp; IF(D93=Accueil!$Q$13,PRODUCT('Registre déchets'!G93,Accueil!$S$13),"")&amp; IF(D93=Accueil!$Q$14,PRODUCT('Registre déchets'!G93,Accueil!$S$14),"")&amp; IF(D93=Accueil!$Q$15,PRODUCT('Registre déchets'!G93,Accueil!$S$15),"")&amp; IF(D93=Accueil!$Q$16,PRODUCT('Registre déchets'!G93,Accueil!$S$16),"")&amp; IF(D93=Accueil!$Q$17,PRODUCT('Registre déchets'!G93,Accueil!$S$17),"")&amp; IF(D93=Accueil!$Q$18,PRODUCT('Registre déchets'!G93,Accueil!$S$18),"")&amp; IF(D93=Accueil!$Q$19,PRODUCT('Registre déchets'!G93,Accueil!$S$19),"")&amp; IF(D93=Accueil!$Q$20,PRODUCT('Registre déchets'!G93,Accueil!$S$20),"")&amp; IF(D93=Accueil!$Q$21,PRODUCT('Registre déchets'!G93,Accueil!$S$21),"")&amp; IF(D93=Accueil!$Q$22,PRODUCT('Registre déchets'!G93,Accueil!$S$22),"")&amp; IF(D93=Accueil!$Q$23,PRODUCT('Registre déchets'!G93,Accueil!$S$23),"")&amp; IF(D93=Accueil!$Q$24,PRODUCT('Registre déchets'!G93,Accueil!$S$24),"")&amp; IF(D93=Accueil!$Q$25,PRODUCT('Registre déchets'!G93,Accueil!$S$25),"")&amp; IF(D93=Accueil!$Q$26,PRODUCT('Registre déchets'!G93,Accueil!$S$26),"") &amp; IF(D93=Accueil!$U$7,PRODUCT('Registre déchets'!G93,Accueil!$W$7),"") &amp; IF(D93=Accueil!$U$8,PRODUCT('Registre déchets'!G93,Accueil!$W$8),"") &amp; IF(D93=Accueil!$U$9,PRODUCT('Registre déchets'!G93,Accueil!$W$9),"")&amp; IF(D93=Accueil!$U$10,PRODUCT('Registre déchets'!G93,Accueil!$W$10),"")&amp; IF(D93=Accueil!$U$11,PRODUCT('Registre déchets'!G93,Accueil!$W$11),"")&amp; IF(D93=Accueil!$U$12,PRODUCT('Registre déchets'!G93,Accueil!$W$12),"")&amp; IF(D93=Accueil!$U$13,PRODUCT('Registre déchets'!G93,Accueil!$W$13),"")&amp; IF(D93=Accueil!$U$14,PRODUCT('Registre déchets'!G93,Accueil!$W$14),"")&amp; IF(D93=Accueil!$U$15,PRODUCT('Registre déchets'!G93,Accueil!$W$15),"")&amp; IF(D93=Accueil!$U$16,PRODUCT('Registre déchets'!G93,Accueil!$W$16),"")&amp; IF(D93=Accueil!$U$17,PRODUCT('Registre déchets'!G93,Accueil!$W$17),"")&amp; IF(D93=Accueil!$U$18,PRODUCT('Registre déchets'!G93,Accueil!$W$18),"")&amp; IF(D93=Accueil!$U$19,PRODUCT('Registre déchets'!G93,Accueil!$W$19),"")&amp; IF(D93=Accueil!$U$20,PRODUCT('Registre déchets'!G93,Accueil!$W$20),"")&amp; IF(D93=Accueil!$U$21,PRODUCT('Registre déchets'!G93,Accueil!$W$21),"") &amp; IF(D93=Accueil!$U$22,PRODUCT('Registre déchets'!G93,Accueil!$W$22),"")&amp; IF(D93=Accueil!$U$23,PRODUCT('Registre déchets'!G93,Accueil!$W$23),"")&amp; IF(D93=Accueil!$U$24,PRODUCT('Registre déchets'!G93,Accueil!$W$24),"")&amp; IF(D93=Accueil!$U$25,PRODUCT('Registre déchets'!G93,Accueil!$W$25),"")&amp; IF(D93=Accueil!$U$26,PRODUCT('Registre déchets'!G93,Accueil!$W$26),"")&amp; IF(D93=Accueil!$U$27,PRODUCT('Registre déchets'!G93,Accueil!$W$27),"")&amp; IF(D93=Accueil!$Y$7,PRODUCT('Registre déchets'!G93,Accueil!$AA$7),"") &amp; IF(D93=Accueil!$Y$8,PRODUCT('Registre déchets'!G93,Accueil!$AA$8),"") &amp; IF(D93=Accueil!$Y$9,PRODUCT('Registre déchets'!G93,Accueil!$AA$9),"")&amp; IF(D93=Accueil!$Y$10,PRODUCT('Registre déchets'!G93,Accueil!$AA$10),"")&amp; IF(D93=Accueil!$Y$11,PRODUCT('Registre déchets'!G93,Accueil!$AA$11),"")&amp; IF(D93=Accueil!$Y$12,PRODUCT('Registre déchets'!G93,Accueil!$AA$12),"")&amp; IF(D93=Accueil!$Y$13,PRODUCT('Registre déchets'!G93,Accueil!$AA$13),"")&amp; IF(D93=Accueil!$Y$14,PRODUCT('Registre déchets'!G93,Accueil!$AA$14),"")&amp; IF(D93=Accueil!$Y$15,PRODUCT('Registre déchets'!G93,Accueil!$AA$15),"")&amp; IF(D93=Accueil!$Y$16,PRODUCT('Registre déchets'!G93,Accueil!$AA$16),"")&amp; IF(D93=Accueil!$Y$17,PRODUCT('Registre déchets'!G93,Accueil!$AA$17),"")&amp; IF(D93=Accueil!$Y$18,PRODUCT('Registre déchets'!G93,Accueil!$AA$18),"")&amp; IF(D93=Accueil!$Y$19,PRODUCT('Registre déchets'!G93,Accueil!$AA$19),"")&amp; IF(D93=Accueil!$Y$20,PRODUCT('Registre déchets'!G93,Accueil!$AA$20),"")&amp; IF(D93=Accueil!$Y$21,PRODUCT('Registre déchets'!G93,Accueil!$AA$21),"")&amp; IF(D93=Accueil!$Y$22,PRODUCT('Registre déchets'!G93,Accueil!$AA$22),"")&amp; IF(D93=Accueil!$Y$23,PRODUCT('Registre déchets'!G93,Accueil!$AA$23),"")&amp; IF(D93=Accueil!$Y$24,PRODUCT('Registre déchets'!G93,Accueil!$AA$24),"")&amp; IF(D93=Accueil!$Y$25,PRODUCT('Registre déchets'!G93,Accueil!$AA$25),"")&amp; IF(D93=Accueil!$Y$26,PRODUCT('Registre déchets'!G93,Accueil!$AA$26),"")&amp; IF(D93=Accueil!$Y$27,PRODUCT('Registre déchets'!G93,Accueil!$AA$27),""))</f>
        <v/>
      </c>
      <c r="AQ93" s="79">
        <f t="shared" si="19"/>
        <v>0</v>
      </c>
    </row>
    <row r="94" spans="1:43" ht="50.1" customHeight="1" x14ac:dyDescent="0.25">
      <c r="A94" s="90"/>
      <c r="B94" s="222" t="str">
        <f t="shared" si="14"/>
        <v/>
      </c>
      <c r="C94" s="221"/>
      <c r="D94" s="220"/>
      <c r="E94" s="80" t="str">
        <f t="shared" si="18"/>
        <v/>
      </c>
      <c r="F94" s="81"/>
      <c r="G94" s="82"/>
      <c r="H94" s="241">
        <f t="shared" si="15"/>
        <v>0</v>
      </c>
      <c r="I94" s="206"/>
      <c r="J94" s="206"/>
      <c r="K94" s="86"/>
      <c r="L94" s="86"/>
      <c r="M94" s="86"/>
      <c r="N94" s="82"/>
      <c r="O94" s="81"/>
      <c r="P94" s="82"/>
      <c r="Q94" s="207">
        <v>0</v>
      </c>
      <c r="R94" s="83">
        <f t="shared" si="16"/>
        <v>0</v>
      </c>
      <c r="S94" s="83">
        <f t="shared" si="17"/>
        <v>0</v>
      </c>
      <c r="T94" s="209"/>
      <c r="U94" s="214"/>
      <c r="V94" s="214"/>
      <c r="W94" s="217" t="str">
        <f t="shared" si="12"/>
        <v/>
      </c>
      <c r="X94" s="214"/>
      <c r="Y94" s="224"/>
      <c r="Z94" s="214"/>
      <c r="AA94" s="214"/>
      <c r="AB94" s="35" t="str">
        <f t="shared" si="13"/>
        <v/>
      </c>
      <c r="AC94" s="35"/>
      <c r="AD94" s="35"/>
      <c r="AE94" s="35"/>
      <c r="AF94" s="35"/>
      <c r="AG94" s="35"/>
      <c r="AH94" s="35"/>
      <c r="AI94" s="35"/>
      <c r="AJ94" s="35"/>
      <c r="AK94" s="35"/>
      <c r="AL94" s="35"/>
      <c r="AM94" s="85" t="str">
        <f t="shared" si="11"/>
        <v/>
      </c>
      <c r="AN94" s="35"/>
      <c r="AO94" s="35"/>
      <c r="AP94" s="77" t="str">
        <f>IF(D94="","",IF(D94=Accueil!$Q$7,PRODUCT('Registre déchets'!G94,Accueil!$S$7),"") &amp; IF(D94=Accueil!$Q$8,PRODUCT('Registre déchets'!G94,Accueil!$S$8),"") &amp; IF(D94=Accueil!$Q$9,PRODUCT('Registre déchets'!G94,Accueil!$S$9),"")&amp; IF(D94=Accueil!$Q$10,PRODUCT('Registre déchets'!G94,Accueil!$S$10),"")&amp; IF(D94=Accueil!$Q$11,PRODUCT('Registre déchets'!G94,Accueil!$S$11),"")&amp; IF(D94=Accueil!$Q$12,PRODUCT('Registre déchets'!G94,Accueil!$S$12),"")&amp; IF(D94=Accueil!$Q$13,PRODUCT('Registre déchets'!G94,Accueil!$S$13),"")&amp; IF(D94=Accueil!$Q$14,PRODUCT('Registre déchets'!G94,Accueil!$S$14),"")&amp; IF(D94=Accueil!$Q$15,PRODUCT('Registre déchets'!G94,Accueil!$S$15),"")&amp; IF(D94=Accueil!$Q$16,PRODUCT('Registre déchets'!G94,Accueil!$S$16),"")&amp; IF(D94=Accueil!$Q$17,PRODUCT('Registre déchets'!G94,Accueil!$S$17),"")&amp; IF(D94=Accueil!$Q$18,PRODUCT('Registre déchets'!G94,Accueil!$S$18),"")&amp; IF(D94=Accueil!$Q$19,PRODUCT('Registre déchets'!G94,Accueil!$S$19),"")&amp; IF(D94=Accueil!$Q$20,PRODUCT('Registre déchets'!G94,Accueil!$S$20),"")&amp; IF(D94=Accueil!$Q$21,PRODUCT('Registre déchets'!G94,Accueil!$S$21),"")&amp; IF(D94=Accueil!$Q$22,PRODUCT('Registre déchets'!G94,Accueil!$S$22),"")&amp; IF(D94=Accueil!$Q$23,PRODUCT('Registre déchets'!G94,Accueil!$S$23),"")&amp; IF(D94=Accueil!$Q$24,PRODUCT('Registre déchets'!G94,Accueil!$S$24),"")&amp; IF(D94=Accueil!$Q$25,PRODUCT('Registre déchets'!G94,Accueil!$S$25),"")&amp; IF(D94=Accueil!$Q$26,PRODUCT('Registre déchets'!G94,Accueil!$S$26),"") &amp; IF(D94=Accueil!$U$7,PRODUCT('Registre déchets'!G94,Accueil!$W$7),"") &amp; IF(D94=Accueil!$U$8,PRODUCT('Registre déchets'!G94,Accueil!$W$8),"") &amp; IF(D94=Accueil!$U$9,PRODUCT('Registre déchets'!G94,Accueil!$W$9),"")&amp; IF(D94=Accueil!$U$10,PRODUCT('Registre déchets'!G94,Accueil!$W$10),"")&amp; IF(D94=Accueil!$U$11,PRODUCT('Registre déchets'!G94,Accueil!$W$11),"")&amp; IF(D94=Accueil!$U$12,PRODUCT('Registre déchets'!G94,Accueil!$W$12),"")&amp; IF(D94=Accueil!$U$13,PRODUCT('Registre déchets'!G94,Accueil!$W$13),"")&amp; IF(D94=Accueil!$U$14,PRODUCT('Registre déchets'!G94,Accueil!$W$14),"")&amp; IF(D94=Accueil!$U$15,PRODUCT('Registre déchets'!G94,Accueil!$W$15),"")&amp; IF(D94=Accueil!$U$16,PRODUCT('Registre déchets'!G94,Accueil!$W$16),"")&amp; IF(D94=Accueil!$U$17,PRODUCT('Registre déchets'!G94,Accueil!$W$17),"")&amp; IF(D94=Accueil!$U$18,PRODUCT('Registre déchets'!G94,Accueil!$W$18),"")&amp; IF(D94=Accueil!$U$19,PRODUCT('Registre déchets'!G94,Accueil!$W$19),"")&amp; IF(D94=Accueil!$U$20,PRODUCT('Registre déchets'!G94,Accueil!$W$20),"")&amp; IF(D94=Accueil!$U$21,PRODUCT('Registre déchets'!G94,Accueil!$W$21),"") &amp; IF(D94=Accueil!$U$22,PRODUCT('Registre déchets'!G94,Accueil!$W$22),"")&amp; IF(D94=Accueil!$U$23,PRODUCT('Registre déchets'!G94,Accueil!$W$23),"")&amp; IF(D94=Accueil!$U$24,PRODUCT('Registre déchets'!G94,Accueil!$W$24),"")&amp; IF(D94=Accueil!$U$25,PRODUCT('Registre déchets'!G94,Accueil!$W$25),"")&amp; IF(D94=Accueil!$U$26,PRODUCT('Registre déchets'!G94,Accueil!$W$26),"")&amp; IF(D94=Accueil!$U$27,PRODUCT('Registre déchets'!G94,Accueil!$W$27),"")&amp; IF(D94=Accueil!$Y$7,PRODUCT('Registre déchets'!G94,Accueil!$AA$7),"") &amp; IF(D94=Accueil!$Y$8,PRODUCT('Registre déchets'!G94,Accueil!$AA$8),"") &amp; IF(D94=Accueil!$Y$9,PRODUCT('Registre déchets'!G94,Accueil!$AA$9),"")&amp; IF(D94=Accueil!$Y$10,PRODUCT('Registre déchets'!G94,Accueil!$AA$10),"")&amp; IF(D94=Accueil!$Y$11,PRODUCT('Registre déchets'!G94,Accueil!$AA$11),"")&amp; IF(D94=Accueil!$Y$12,PRODUCT('Registre déchets'!G94,Accueil!$AA$12),"")&amp; IF(D94=Accueil!$Y$13,PRODUCT('Registre déchets'!G94,Accueil!$AA$13),"")&amp; IF(D94=Accueil!$Y$14,PRODUCT('Registre déchets'!G94,Accueil!$AA$14),"")&amp; IF(D94=Accueil!$Y$15,PRODUCT('Registre déchets'!G94,Accueil!$AA$15),"")&amp; IF(D94=Accueil!$Y$16,PRODUCT('Registre déchets'!G94,Accueil!$AA$16),"")&amp; IF(D94=Accueil!$Y$17,PRODUCT('Registre déchets'!G94,Accueil!$AA$17),"")&amp; IF(D94=Accueil!$Y$18,PRODUCT('Registre déchets'!G94,Accueil!$AA$18),"")&amp; IF(D94=Accueil!$Y$19,PRODUCT('Registre déchets'!G94,Accueil!$AA$19),"")&amp; IF(D94=Accueil!$Y$20,PRODUCT('Registre déchets'!G94,Accueil!$AA$20),"")&amp; IF(D94=Accueil!$Y$21,PRODUCT('Registre déchets'!G94,Accueil!$AA$21),"")&amp; IF(D94=Accueil!$Y$22,PRODUCT('Registre déchets'!G94,Accueil!$AA$22),"")&amp; IF(D94=Accueil!$Y$23,PRODUCT('Registre déchets'!G94,Accueil!$AA$23),"")&amp; IF(D94=Accueil!$Y$24,PRODUCT('Registre déchets'!G94,Accueil!$AA$24),"")&amp; IF(D94=Accueil!$Y$25,PRODUCT('Registre déchets'!G94,Accueil!$AA$25),"")&amp; IF(D94=Accueil!$Y$26,PRODUCT('Registre déchets'!G94,Accueil!$AA$26),"")&amp; IF(D94=Accueil!$Y$27,PRODUCT('Registre déchets'!G94,Accueil!$AA$27),""))</f>
        <v/>
      </c>
      <c r="AQ94" s="79">
        <f t="shared" si="19"/>
        <v>0</v>
      </c>
    </row>
    <row r="95" spans="1:43" ht="50.1" customHeight="1" x14ac:dyDescent="0.25">
      <c r="A95" s="90"/>
      <c r="B95" s="222" t="str">
        <f t="shared" si="14"/>
        <v/>
      </c>
      <c r="C95" s="221"/>
      <c r="D95" s="220"/>
      <c r="E95" s="80" t="str">
        <f t="shared" si="18"/>
        <v/>
      </c>
      <c r="F95" s="81"/>
      <c r="G95" s="82"/>
      <c r="H95" s="241">
        <f t="shared" si="15"/>
        <v>0</v>
      </c>
      <c r="I95" s="206"/>
      <c r="J95" s="206"/>
      <c r="K95" s="86"/>
      <c r="L95" s="86"/>
      <c r="M95" s="86"/>
      <c r="N95" s="82"/>
      <c r="O95" s="81"/>
      <c r="P95" s="82"/>
      <c r="Q95" s="207">
        <v>0</v>
      </c>
      <c r="R95" s="83">
        <f t="shared" si="16"/>
        <v>0</v>
      </c>
      <c r="S95" s="83">
        <f t="shared" si="17"/>
        <v>0</v>
      </c>
      <c r="T95" s="209"/>
      <c r="U95" s="214"/>
      <c r="V95" s="214"/>
      <c r="W95" s="217" t="str">
        <f t="shared" si="12"/>
        <v/>
      </c>
      <c r="X95" s="214"/>
      <c r="Y95" s="224"/>
      <c r="Z95" s="214"/>
      <c r="AA95" s="214"/>
      <c r="AB95" s="35" t="str">
        <f t="shared" si="13"/>
        <v/>
      </c>
      <c r="AC95" s="35"/>
      <c r="AD95" s="35"/>
      <c r="AE95" s="35"/>
      <c r="AF95" s="35"/>
      <c r="AG95" s="35"/>
      <c r="AH95" s="35"/>
      <c r="AI95" s="35"/>
      <c r="AJ95" s="35"/>
      <c r="AK95" s="35"/>
      <c r="AL95" s="35"/>
      <c r="AM95" s="85" t="str">
        <f t="shared" si="11"/>
        <v/>
      </c>
      <c r="AN95" s="35"/>
      <c r="AO95" s="35"/>
      <c r="AP95" s="77" t="str">
        <f>IF(D95="","",IF(D95=Accueil!$Q$7,PRODUCT('Registre déchets'!G95,Accueil!$S$7),"") &amp; IF(D95=Accueil!$Q$8,PRODUCT('Registre déchets'!G95,Accueil!$S$8),"") &amp; IF(D95=Accueil!$Q$9,PRODUCT('Registre déchets'!G95,Accueil!$S$9),"")&amp; IF(D95=Accueil!$Q$10,PRODUCT('Registre déchets'!G95,Accueil!$S$10),"")&amp; IF(D95=Accueil!$Q$11,PRODUCT('Registre déchets'!G95,Accueil!$S$11),"")&amp; IF(D95=Accueil!$Q$12,PRODUCT('Registre déchets'!G95,Accueil!$S$12),"")&amp; IF(D95=Accueil!$Q$13,PRODUCT('Registre déchets'!G95,Accueil!$S$13),"")&amp; IF(D95=Accueil!$Q$14,PRODUCT('Registre déchets'!G95,Accueil!$S$14),"")&amp; IF(D95=Accueil!$Q$15,PRODUCT('Registre déchets'!G95,Accueil!$S$15),"")&amp; IF(D95=Accueil!$Q$16,PRODUCT('Registre déchets'!G95,Accueil!$S$16),"")&amp; IF(D95=Accueil!$Q$17,PRODUCT('Registre déchets'!G95,Accueil!$S$17),"")&amp; IF(D95=Accueil!$Q$18,PRODUCT('Registre déchets'!G95,Accueil!$S$18),"")&amp; IF(D95=Accueil!$Q$19,PRODUCT('Registre déchets'!G95,Accueil!$S$19),"")&amp; IF(D95=Accueil!$Q$20,PRODUCT('Registre déchets'!G95,Accueil!$S$20),"")&amp; IF(D95=Accueil!$Q$21,PRODUCT('Registre déchets'!G95,Accueil!$S$21),"")&amp; IF(D95=Accueil!$Q$22,PRODUCT('Registre déchets'!G95,Accueil!$S$22),"")&amp; IF(D95=Accueil!$Q$23,PRODUCT('Registre déchets'!G95,Accueil!$S$23),"")&amp; IF(D95=Accueil!$Q$24,PRODUCT('Registre déchets'!G95,Accueil!$S$24),"")&amp; IF(D95=Accueil!$Q$25,PRODUCT('Registre déchets'!G95,Accueil!$S$25),"")&amp; IF(D95=Accueil!$Q$26,PRODUCT('Registre déchets'!G95,Accueil!$S$26),"") &amp; IF(D95=Accueil!$U$7,PRODUCT('Registre déchets'!G95,Accueil!$W$7),"") &amp; IF(D95=Accueil!$U$8,PRODUCT('Registre déchets'!G95,Accueil!$W$8),"") &amp; IF(D95=Accueil!$U$9,PRODUCT('Registre déchets'!G95,Accueil!$W$9),"")&amp; IF(D95=Accueil!$U$10,PRODUCT('Registre déchets'!G95,Accueil!$W$10),"")&amp; IF(D95=Accueil!$U$11,PRODUCT('Registre déchets'!G95,Accueil!$W$11),"")&amp; IF(D95=Accueil!$U$12,PRODUCT('Registre déchets'!G95,Accueil!$W$12),"")&amp; IF(D95=Accueil!$U$13,PRODUCT('Registre déchets'!G95,Accueil!$W$13),"")&amp; IF(D95=Accueil!$U$14,PRODUCT('Registre déchets'!G95,Accueil!$W$14),"")&amp; IF(D95=Accueil!$U$15,PRODUCT('Registre déchets'!G95,Accueil!$W$15),"")&amp; IF(D95=Accueil!$U$16,PRODUCT('Registre déchets'!G95,Accueil!$W$16),"")&amp; IF(D95=Accueil!$U$17,PRODUCT('Registre déchets'!G95,Accueil!$W$17),"")&amp; IF(D95=Accueil!$U$18,PRODUCT('Registre déchets'!G95,Accueil!$W$18),"")&amp; IF(D95=Accueil!$U$19,PRODUCT('Registre déchets'!G95,Accueil!$W$19),"")&amp; IF(D95=Accueil!$U$20,PRODUCT('Registre déchets'!G95,Accueil!$W$20),"")&amp; IF(D95=Accueil!$U$21,PRODUCT('Registre déchets'!G95,Accueil!$W$21),"") &amp; IF(D95=Accueil!$U$22,PRODUCT('Registre déchets'!G95,Accueil!$W$22),"")&amp; IF(D95=Accueil!$U$23,PRODUCT('Registre déchets'!G95,Accueil!$W$23),"")&amp; IF(D95=Accueil!$U$24,PRODUCT('Registre déchets'!G95,Accueil!$W$24),"")&amp; IF(D95=Accueil!$U$25,PRODUCT('Registre déchets'!G95,Accueil!$W$25),"")&amp; IF(D95=Accueil!$U$26,PRODUCT('Registre déchets'!G95,Accueil!$W$26),"")&amp; IF(D95=Accueil!$U$27,PRODUCT('Registre déchets'!G95,Accueil!$W$27),"")&amp; IF(D95=Accueil!$Y$7,PRODUCT('Registre déchets'!G95,Accueil!$AA$7),"") &amp; IF(D95=Accueil!$Y$8,PRODUCT('Registre déchets'!G95,Accueil!$AA$8),"") &amp; IF(D95=Accueil!$Y$9,PRODUCT('Registre déchets'!G95,Accueil!$AA$9),"")&amp; IF(D95=Accueil!$Y$10,PRODUCT('Registre déchets'!G95,Accueil!$AA$10),"")&amp; IF(D95=Accueil!$Y$11,PRODUCT('Registre déchets'!G95,Accueil!$AA$11),"")&amp; IF(D95=Accueil!$Y$12,PRODUCT('Registre déchets'!G95,Accueil!$AA$12),"")&amp; IF(D95=Accueil!$Y$13,PRODUCT('Registre déchets'!G95,Accueil!$AA$13),"")&amp; IF(D95=Accueil!$Y$14,PRODUCT('Registre déchets'!G95,Accueil!$AA$14),"")&amp; IF(D95=Accueil!$Y$15,PRODUCT('Registre déchets'!G95,Accueil!$AA$15),"")&amp; IF(D95=Accueil!$Y$16,PRODUCT('Registre déchets'!G95,Accueil!$AA$16),"")&amp; IF(D95=Accueil!$Y$17,PRODUCT('Registre déchets'!G95,Accueil!$AA$17),"")&amp; IF(D95=Accueil!$Y$18,PRODUCT('Registre déchets'!G95,Accueil!$AA$18),"")&amp; IF(D95=Accueil!$Y$19,PRODUCT('Registre déchets'!G95,Accueil!$AA$19),"")&amp; IF(D95=Accueil!$Y$20,PRODUCT('Registre déchets'!G95,Accueil!$AA$20),"")&amp; IF(D95=Accueil!$Y$21,PRODUCT('Registre déchets'!G95,Accueil!$AA$21),"")&amp; IF(D95=Accueil!$Y$22,PRODUCT('Registre déchets'!G95,Accueil!$AA$22),"")&amp; IF(D95=Accueil!$Y$23,PRODUCT('Registre déchets'!G95,Accueil!$AA$23),"")&amp; IF(D95=Accueil!$Y$24,PRODUCT('Registre déchets'!G95,Accueil!$AA$24),"")&amp; IF(D95=Accueil!$Y$25,PRODUCT('Registre déchets'!G95,Accueil!$AA$25),"")&amp; IF(D95=Accueil!$Y$26,PRODUCT('Registre déchets'!G95,Accueil!$AA$26),"")&amp; IF(D95=Accueil!$Y$27,PRODUCT('Registre déchets'!G95,Accueil!$AA$27),""))</f>
        <v/>
      </c>
      <c r="AQ95" s="79">
        <f t="shared" si="19"/>
        <v>0</v>
      </c>
    </row>
    <row r="96" spans="1:43" ht="50.1" customHeight="1" x14ac:dyDescent="0.25">
      <c r="A96" s="90"/>
      <c r="B96" s="222" t="str">
        <f t="shared" si="14"/>
        <v/>
      </c>
      <c r="C96" s="221"/>
      <c r="D96" s="220"/>
      <c r="E96" s="80" t="str">
        <f t="shared" si="18"/>
        <v/>
      </c>
      <c r="F96" s="81"/>
      <c r="G96" s="82"/>
      <c r="H96" s="241">
        <f t="shared" si="15"/>
        <v>0</v>
      </c>
      <c r="I96" s="206"/>
      <c r="J96" s="206"/>
      <c r="K96" s="86"/>
      <c r="L96" s="86"/>
      <c r="M96" s="86"/>
      <c r="N96" s="82"/>
      <c r="O96" s="81"/>
      <c r="P96" s="82"/>
      <c r="Q96" s="207">
        <v>0</v>
      </c>
      <c r="R96" s="83">
        <f t="shared" si="16"/>
        <v>0</v>
      </c>
      <c r="S96" s="83">
        <f t="shared" si="17"/>
        <v>0</v>
      </c>
      <c r="T96" s="209"/>
      <c r="U96" s="214"/>
      <c r="V96" s="214"/>
      <c r="W96" s="217" t="str">
        <f t="shared" si="12"/>
        <v/>
      </c>
      <c r="X96" s="214"/>
      <c r="Y96" s="224"/>
      <c r="Z96" s="214"/>
      <c r="AA96" s="214"/>
      <c r="AB96" s="35" t="str">
        <f t="shared" si="13"/>
        <v/>
      </c>
      <c r="AC96" s="35"/>
      <c r="AD96" s="35"/>
      <c r="AE96" s="35"/>
      <c r="AF96" s="35"/>
      <c r="AG96" s="35"/>
      <c r="AH96" s="35"/>
      <c r="AI96" s="35"/>
      <c r="AJ96" s="35"/>
      <c r="AK96" s="35"/>
      <c r="AL96" s="35"/>
      <c r="AM96" s="85" t="str">
        <f t="shared" si="11"/>
        <v/>
      </c>
      <c r="AN96" s="35"/>
      <c r="AO96" s="35"/>
      <c r="AP96" s="77" t="str">
        <f>IF(D96="","",IF(D96=Accueil!$Q$7,PRODUCT('Registre déchets'!G96,Accueil!$S$7),"") &amp; IF(D96=Accueil!$Q$8,PRODUCT('Registre déchets'!G96,Accueil!$S$8),"") &amp; IF(D96=Accueil!$Q$9,PRODUCT('Registre déchets'!G96,Accueil!$S$9),"")&amp; IF(D96=Accueil!$Q$10,PRODUCT('Registre déchets'!G96,Accueil!$S$10),"")&amp; IF(D96=Accueil!$Q$11,PRODUCT('Registre déchets'!G96,Accueil!$S$11),"")&amp; IF(D96=Accueil!$Q$12,PRODUCT('Registre déchets'!G96,Accueil!$S$12),"")&amp; IF(D96=Accueil!$Q$13,PRODUCT('Registre déchets'!G96,Accueil!$S$13),"")&amp; IF(D96=Accueil!$Q$14,PRODUCT('Registre déchets'!G96,Accueil!$S$14),"")&amp; IF(D96=Accueil!$Q$15,PRODUCT('Registre déchets'!G96,Accueil!$S$15),"")&amp; IF(D96=Accueil!$Q$16,PRODUCT('Registre déchets'!G96,Accueil!$S$16),"")&amp; IF(D96=Accueil!$Q$17,PRODUCT('Registre déchets'!G96,Accueil!$S$17),"")&amp; IF(D96=Accueil!$Q$18,PRODUCT('Registre déchets'!G96,Accueil!$S$18),"")&amp; IF(D96=Accueil!$Q$19,PRODUCT('Registre déchets'!G96,Accueil!$S$19),"")&amp; IF(D96=Accueil!$Q$20,PRODUCT('Registre déchets'!G96,Accueil!$S$20),"")&amp; IF(D96=Accueil!$Q$21,PRODUCT('Registre déchets'!G96,Accueil!$S$21),"")&amp; IF(D96=Accueil!$Q$22,PRODUCT('Registre déchets'!G96,Accueil!$S$22),"")&amp; IF(D96=Accueil!$Q$23,PRODUCT('Registre déchets'!G96,Accueil!$S$23),"")&amp; IF(D96=Accueil!$Q$24,PRODUCT('Registre déchets'!G96,Accueil!$S$24),"")&amp; IF(D96=Accueil!$Q$25,PRODUCT('Registre déchets'!G96,Accueil!$S$25),"")&amp; IF(D96=Accueil!$Q$26,PRODUCT('Registre déchets'!G96,Accueil!$S$26),"") &amp; IF(D96=Accueil!$U$7,PRODUCT('Registre déchets'!G96,Accueil!$W$7),"") &amp; IF(D96=Accueil!$U$8,PRODUCT('Registre déchets'!G96,Accueil!$W$8),"") &amp; IF(D96=Accueil!$U$9,PRODUCT('Registre déchets'!G96,Accueil!$W$9),"")&amp; IF(D96=Accueil!$U$10,PRODUCT('Registre déchets'!G96,Accueil!$W$10),"")&amp; IF(D96=Accueil!$U$11,PRODUCT('Registre déchets'!G96,Accueil!$W$11),"")&amp; IF(D96=Accueil!$U$12,PRODUCT('Registre déchets'!G96,Accueil!$W$12),"")&amp; IF(D96=Accueil!$U$13,PRODUCT('Registre déchets'!G96,Accueil!$W$13),"")&amp; IF(D96=Accueil!$U$14,PRODUCT('Registre déchets'!G96,Accueil!$W$14),"")&amp; IF(D96=Accueil!$U$15,PRODUCT('Registre déchets'!G96,Accueil!$W$15),"")&amp; IF(D96=Accueil!$U$16,PRODUCT('Registre déchets'!G96,Accueil!$W$16),"")&amp; IF(D96=Accueil!$U$17,PRODUCT('Registre déchets'!G96,Accueil!$W$17),"")&amp; IF(D96=Accueil!$U$18,PRODUCT('Registre déchets'!G96,Accueil!$W$18),"")&amp; IF(D96=Accueil!$U$19,PRODUCT('Registre déchets'!G96,Accueil!$W$19),"")&amp; IF(D96=Accueil!$U$20,PRODUCT('Registre déchets'!G96,Accueil!$W$20),"")&amp; IF(D96=Accueil!$U$21,PRODUCT('Registre déchets'!G96,Accueil!$W$21),"") &amp; IF(D96=Accueil!$U$22,PRODUCT('Registre déchets'!G96,Accueil!$W$22),"")&amp; IF(D96=Accueil!$U$23,PRODUCT('Registre déchets'!G96,Accueil!$W$23),"")&amp; IF(D96=Accueil!$U$24,PRODUCT('Registre déchets'!G96,Accueil!$W$24),"")&amp; IF(D96=Accueil!$U$25,PRODUCT('Registre déchets'!G96,Accueil!$W$25),"")&amp; IF(D96=Accueil!$U$26,PRODUCT('Registre déchets'!G96,Accueil!$W$26),"")&amp; IF(D96=Accueil!$U$27,PRODUCT('Registre déchets'!G96,Accueil!$W$27),"")&amp; IF(D96=Accueil!$Y$7,PRODUCT('Registre déchets'!G96,Accueil!$AA$7),"") &amp; IF(D96=Accueil!$Y$8,PRODUCT('Registre déchets'!G96,Accueil!$AA$8),"") &amp; IF(D96=Accueil!$Y$9,PRODUCT('Registre déchets'!G96,Accueil!$AA$9),"")&amp; IF(D96=Accueil!$Y$10,PRODUCT('Registre déchets'!G96,Accueil!$AA$10),"")&amp; IF(D96=Accueil!$Y$11,PRODUCT('Registre déchets'!G96,Accueil!$AA$11),"")&amp; IF(D96=Accueil!$Y$12,PRODUCT('Registre déchets'!G96,Accueil!$AA$12),"")&amp; IF(D96=Accueil!$Y$13,PRODUCT('Registre déchets'!G96,Accueil!$AA$13),"")&amp; IF(D96=Accueil!$Y$14,PRODUCT('Registre déchets'!G96,Accueil!$AA$14),"")&amp; IF(D96=Accueil!$Y$15,PRODUCT('Registre déchets'!G96,Accueil!$AA$15),"")&amp; IF(D96=Accueil!$Y$16,PRODUCT('Registre déchets'!G96,Accueil!$AA$16),"")&amp; IF(D96=Accueil!$Y$17,PRODUCT('Registre déchets'!G96,Accueil!$AA$17),"")&amp; IF(D96=Accueil!$Y$18,PRODUCT('Registre déchets'!G96,Accueil!$AA$18),"")&amp; IF(D96=Accueil!$Y$19,PRODUCT('Registre déchets'!G96,Accueil!$AA$19),"")&amp; IF(D96=Accueil!$Y$20,PRODUCT('Registre déchets'!G96,Accueil!$AA$20),"")&amp; IF(D96=Accueil!$Y$21,PRODUCT('Registre déchets'!G96,Accueil!$AA$21),"")&amp; IF(D96=Accueil!$Y$22,PRODUCT('Registre déchets'!G96,Accueil!$AA$22),"")&amp; IF(D96=Accueil!$Y$23,PRODUCT('Registre déchets'!G96,Accueil!$AA$23),"")&amp; IF(D96=Accueil!$Y$24,PRODUCT('Registre déchets'!G96,Accueil!$AA$24),"")&amp; IF(D96=Accueil!$Y$25,PRODUCT('Registre déchets'!G96,Accueil!$AA$25),"")&amp; IF(D96=Accueil!$Y$26,PRODUCT('Registre déchets'!G96,Accueil!$AA$26),"")&amp; IF(D96=Accueil!$Y$27,PRODUCT('Registre déchets'!G96,Accueil!$AA$27),""))</f>
        <v/>
      </c>
      <c r="AQ96" s="79">
        <f t="shared" si="19"/>
        <v>0</v>
      </c>
    </row>
    <row r="97" spans="1:43" ht="50.1" customHeight="1" x14ac:dyDescent="0.25">
      <c r="A97" s="90"/>
      <c r="B97" s="222" t="str">
        <f t="shared" si="14"/>
        <v/>
      </c>
      <c r="C97" s="221"/>
      <c r="D97" s="220"/>
      <c r="E97" s="80" t="str">
        <f t="shared" si="18"/>
        <v/>
      </c>
      <c r="F97" s="81"/>
      <c r="G97" s="82"/>
      <c r="H97" s="241">
        <f t="shared" si="15"/>
        <v>0</v>
      </c>
      <c r="I97" s="206"/>
      <c r="J97" s="206"/>
      <c r="K97" s="86"/>
      <c r="L97" s="86"/>
      <c r="M97" s="86"/>
      <c r="N97" s="82"/>
      <c r="O97" s="81"/>
      <c r="P97" s="82"/>
      <c r="Q97" s="207">
        <v>0</v>
      </c>
      <c r="R97" s="83">
        <f t="shared" si="16"/>
        <v>0</v>
      </c>
      <c r="S97" s="83">
        <f t="shared" si="17"/>
        <v>0</v>
      </c>
      <c r="T97" s="209"/>
      <c r="U97" s="214"/>
      <c r="V97" s="214"/>
      <c r="W97" s="217" t="str">
        <f t="shared" si="12"/>
        <v/>
      </c>
      <c r="X97" s="214"/>
      <c r="Y97" s="224"/>
      <c r="Z97" s="214"/>
      <c r="AA97" s="214"/>
      <c r="AB97" s="35" t="str">
        <f t="shared" si="13"/>
        <v/>
      </c>
      <c r="AC97" s="35"/>
      <c r="AD97" s="35"/>
      <c r="AE97" s="35"/>
      <c r="AF97" s="35"/>
      <c r="AG97" s="35"/>
      <c r="AH97" s="35"/>
      <c r="AI97" s="35"/>
      <c r="AJ97" s="35"/>
      <c r="AK97" s="35"/>
      <c r="AL97" s="35"/>
      <c r="AM97" s="85" t="str">
        <f t="shared" ref="AM97:AM160" si="20">IF(O96="valorisation énergétique (R1)",100%,"") &amp; IF(O96="enfouissement (D1)",0%,"") &amp; IF(O96="valorisation matière (R5)","","")</f>
        <v/>
      </c>
      <c r="AN97" s="35"/>
      <c r="AO97" s="35"/>
      <c r="AP97" s="77" t="str">
        <f>IF(D97="","",IF(D97=Accueil!$Q$7,PRODUCT('Registre déchets'!G97,Accueil!$S$7),"") &amp; IF(D97=Accueil!$Q$8,PRODUCT('Registre déchets'!G97,Accueil!$S$8),"") &amp; IF(D97=Accueil!$Q$9,PRODUCT('Registre déchets'!G97,Accueil!$S$9),"")&amp; IF(D97=Accueil!$Q$10,PRODUCT('Registre déchets'!G97,Accueil!$S$10),"")&amp; IF(D97=Accueil!$Q$11,PRODUCT('Registre déchets'!G97,Accueil!$S$11),"")&amp; IF(D97=Accueil!$Q$12,PRODUCT('Registre déchets'!G97,Accueil!$S$12),"")&amp; IF(D97=Accueil!$Q$13,PRODUCT('Registre déchets'!G97,Accueil!$S$13),"")&amp; IF(D97=Accueil!$Q$14,PRODUCT('Registre déchets'!G97,Accueil!$S$14),"")&amp; IF(D97=Accueil!$Q$15,PRODUCT('Registre déchets'!G97,Accueil!$S$15),"")&amp; IF(D97=Accueil!$Q$16,PRODUCT('Registre déchets'!G97,Accueil!$S$16),"")&amp; IF(D97=Accueil!$Q$17,PRODUCT('Registre déchets'!G97,Accueil!$S$17),"")&amp; IF(D97=Accueil!$Q$18,PRODUCT('Registre déchets'!G97,Accueil!$S$18),"")&amp; IF(D97=Accueil!$Q$19,PRODUCT('Registre déchets'!G97,Accueil!$S$19),"")&amp; IF(D97=Accueil!$Q$20,PRODUCT('Registre déchets'!G97,Accueil!$S$20),"")&amp; IF(D97=Accueil!$Q$21,PRODUCT('Registre déchets'!G97,Accueil!$S$21),"")&amp; IF(D97=Accueil!$Q$22,PRODUCT('Registre déchets'!G97,Accueil!$S$22),"")&amp; IF(D97=Accueil!$Q$23,PRODUCT('Registre déchets'!G97,Accueil!$S$23),"")&amp; IF(D97=Accueil!$Q$24,PRODUCT('Registre déchets'!G97,Accueil!$S$24),"")&amp; IF(D97=Accueil!$Q$25,PRODUCT('Registre déchets'!G97,Accueil!$S$25),"")&amp; IF(D97=Accueil!$Q$26,PRODUCT('Registre déchets'!G97,Accueil!$S$26),"") &amp; IF(D97=Accueil!$U$7,PRODUCT('Registre déchets'!G97,Accueil!$W$7),"") &amp; IF(D97=Accueil!$U$8,PRODUCT('Registre déchets'!G97,Accueil!$W$8),"") &amp; IF(D97=Accueil!$U$9,PRODUCT('Registre déchets'!G97,Accueil!$W$9),"")&amp; IF(D97=Accueil!$U$10,PRODUCT('Registre déchets'!G97,Accueil!$W$10),"")&amp; IF(D97=Accueil!$U$11,PRODUCT('Registre déchets'!G97,Accueil!$W$11),"")&amp; IF(D97=Accueil!$U$12,PRODUCT('Registre déchets'!G97,Accueil!$W$12),"")&amp; IF(D97=Accueil!$U$13,PRODUCT('Registre déchets'!G97,Accueil!$W$13),"")&amp; IF(D97=Accueil!$U$14,PRODUCT('Registre déchets'!G97,Accueil!$W$14),"")&amp; IF(D97=Accueil!$U$15,PRODUCT('Registre déchets'!G97,Accueil!$W$15),"")&amp; IF(D97=Accueil!$U$16,PRODUCT('Registre déchets'!G97,Accueil!$W$16),"")&amp; IF(D97=Accueil!$U$17,PRODUCT('Registre déchets'!G97,Accueil!$W$17),"")&amp; IF(D97=Accueil!$U$18,PRODUCT('Registre déchets'!G97,Accueil!$W$18),"")&amp; IF(D97=Accueil!$U$19,PRODUCT('Registre déchets'!G97,Accueil!$W$19),"")&amp; IF(D97=Accueil!$U$20,PRODUCT('Registre déchets'!G97,Accueil!$W$20),"")&amp; IF(D97=Accueil!$U$21,PRODUCT('Registre déchets'!G97,Accueil!$W$21),"") &amp; IF(D97=Accueil!$U$22,PRODUCT('Registre déchets'!G97,Accueil!$W$22),"")&amp; IF(D97=Accueil!$U$23,PRODUCT('Registre déchets'!G97,Accueil!$W$23),"")&amp; IF(D97=Accueil!$U$24,PRODUCT('Registre déchets'!G97,Accueil!$W$24),"")&amp; IF(D97=Accueil!$U$25,PRODUCT('Registre déchets'!G97,Accueil!$W$25),"")&amp; IF(D97=Accueil!$U$26,PRODUCT('Registre déchets'!G97,Accueil!$W$26),"")&amp; IF(D97=Accueil!$U$27,PRODUCT('Registre déchets'!G97,Accueil!$W$27),"")&amp; IF(D97=Accueil!$Y$7,PRODUCT('Registre déchets'!G97,Accueil!$AA$7),"") &amp; IF(D97=Accueil!$Y$8,PRODUCT('Registre déchets'!G97,Accueil!$AA$8),"") &amp; IF(D97=Accueil!$Y$9,PRODUCT('Registre déchets'!G97,Accueil!$AA$9),"")&amp; IF(D97=Accueil!$Y$10,PRODUCT('Registre déchets'!G97,Accueil!$AA$10),"")&amp; IF(D97=Accueil!$Y$11,PRODUCT('Registre déchets'!G97,Accueil!$AA$11),"")&amp; IF(D97=Accueil!$Y$12,PRODUCT('Registre déchets'!G97,Accueil!$AA$12),"")&amp; IF(D97=Accueil!$Y$13,PRODUCT('Registre déchets'!G97,Accueil!$AA$13),"")&amp; IF(D97=Accueil!$Y$14,PRODUCT('Registre déchets'!G97,Accueil!$AA$14),"")&amp; IF(D97=Accueil!$Y$15,PRODUCT('Registre déchets'!G97,Accueil!$AA$15),"")&amp; IF(D97=Accueil!$Y$16,PRODUCT('Registre déchets'!G97,Accueil!$AA$16),"")&amp; IF(D97=Accueil!$Y$17,PRODUCT('Registre déchets'!G97,Accueil!$AA$17),"")&amp; IF(D97=Accueil!$Y$18,PRODUCT('Registre déchets'!G97,Accueil!$AA$18),"")&amp; IF(D97=Accueil!$Y$19,PRODUCT('Registre déchets'!G97,Accueil!$AA$19),"")&amp; IF(D97=Accueil!$Y$20,PRODUCT('Registre déchets'!G97,Accueil!$AA$20),"")&amp; IF(D97=Accueil!$Y$21,PRODUCT('Registre déchets'!G97,Accueil!$AA$21),"")&amp; IF(D97=Accueil!$Y$22,PRODUCT('Registre déchets'!G97,Accueil!$AA$22),"")&amp; IF(D97=Accueil!$Y$23,PRODUCT('Registre déchets'!G97,Accueil!$AA$23),"")&amp; IF(D97=Accueil!$Y$24,PRODUCT('Registre déchets'!G97,Accueil!$AA$24),"")&amp; IF(D97=Accueil!$Y$25,PRODUCT('Registre déchets'!G97,Accueil!$AA$25),"")&amp; IF(D97=Accueil!$Y$26,PRODUCT('Registre déchets'!G97,Accueil!$AA$26),"")&amp; IF(D97=Accueil!$Y$27,PRODUCT('Registre déchets'!G97,Accueil!$AA$27),""))</f>
        <v/>
      </c>
      <c r="AQ97" s="79">
        <f t="shared" si="19"/>
        <v>0</v>
      </c>
    </row>
    <row r="98" spans="1:43" ht="50.1" customHeight="1" x14ac:dyDescent="0.25">
      <c r="A98" s="90"/>
      <c r="B98" s="222" t="str">
        <f t="shared" si="14"/>
        <v/>
      </c>
      <c r="C98" s="221"/>
      <c r="D98" s="220"/>
      <c r="E98" s="80" t="str">
        <f t="shared" si="18"/>
        <v/>
      </c>
      <c r="F98" s="81"/>
      <c r="G98" s="82"/>
      <c r="H98" s="241">
        <f t="shared" si="15"/>
        <v>0</v>
      </c>
      <c r="I98" s="206"/>
      <c r="J98" s="206"/>
      <c r="K98" s="86"/>
      <c r="L98" s="86"/>
      <c r="M98" s="86"/>
      <c r="N98" s="82"/>
      <c r="O98" s="81"/>
      <c r="P98" s="82"/>
      <c r="Q98" s="207">
        <v>0</v>
      </c>
      <c r="R98" s="83">
        <f t="shared" si="16"/>
        <v>0</v>
      </c>
      <c r="S98" s="83">
        <f t="shared" si="17"/>
        <v>0</v>
      </c>
      <c r="T98" s="209"/>
      <c r="U98" s="214"/>
      <c r="V98" s="214"/>
      <c r="W98" s="217" t="str">
        <f t="shared" si="12"/>
        <v/>
      </c>
      <c r="X98" s="214"/>
      <c r="Y98" s="224"/>
      <c r="Z98" s="214"/>
      <c r="AA98" s="214"/>
      <c r="AB98" s="35" t="str">
        <f t="shared" si="13"/>
        <v/>
      </c>
      <c r="AC98" s="35"/>
      <c r="AD98" s="35"/>
      <c r="AE98" s="35"/>
      <c r="AF98" s="35"/>
      <c r="AG98" s="35"/>
      <c r="AH98" s="35"/>
      <c r="AI98" s="35"/>
      <c r="AJ98" s="35"/>
      <c r="AK98" s="35"/>
      <c r="AL98" s="35"/>
      <c r="AM98" s="85" t="str">
        <f t="shared" si="20"/>
        <v/>
      </c>
      <c r="AN98" s="35"/>
      <c r="AO98" s="35"/>
      <c r="AP98" s="77" t="str">
        <f>IF(D98="","",IF(D98=Accueil!$Q$7,PRODUCT('Registre déchets'!G98,Accueil!$S$7),"") &amp; IF(D98=Accueil!$Q$8,PRODUCT('Registre déchets'!G98,Accueil!$S$8),"") &amp; IF(D98=Accueil!$Q$9,PRODUCT('Registre déchets'!G98,Accueil!$S$9),"")&amp; IF(D98=Accueil!$Q$10,PRODUCT('Registre déchets'!G98,Accueil!$S$10),"")&amp; IF(D98=Accueil!$Q$11,PRODUCT('Registre déchets'!G98,Accueil!$S$11),"")&amp; IF(D98=Accueil!$Q$12,PRODUCT('Registre déchets'!G98,Accueil!$S$12),"")&amp; IF(D98=Accueil!$Q$13,PRODUCT('Registre déchets'!G98,Accueil!$S$13),"")&amp; IF(D98=Accueil!$Q$14,PRODUCT('Registre déchets'!G98,Accueil!$S$14),"")&amp; IF(D98=Accueil!$Q$15,PRODUCT('Registre déchets'!G98,Accueil!$S$15),"")&amp; IF(D98=Accueil!$Q$16,PRODUCT('Registre déchets'!G98,Accueil!$S$16),"")&amp; IF(D98=Accueil!$Q$17,PRODUCT('Registre déchets'!G98,Accueil!$S$17),"")&amp; IF(D98=Accueil!$Q$18,PRODUCT('Registre déchets'!G98,Accueil!$S$18),"")&amp; IF(D98=Accueil!$Q$19,PRODUCT('Registre déchets'!G98,Accueil!$S$19),"")&amp; IF(D98=Accueil!$Q$20,PRODUCT('Registre déchets'!G98,Accueil!$S$20),"")&amp; IF(D98=Accueil!$Q$21,PRODUCT('Registre déchets'!G98,Accueil!$S$21),"")&amp; IF(D98=Accueil!$Q$22,PRODUCT('Registre déchets'!G98,Accueil!$S$22),"")&amp; IF(D98=Accueil!$Q$23,PRODUCT('Registre déchets'!G98,Accueil!$S$23),"")&amp; IF(D98=Accueil!$Q$24,PRODUCT('Registre déchets'!G98,Accueil!$S$24),"")&amp; IF(D98=Accueil!$Q$25,PRODUCT('Registre déchets'!G98,Accueil!$S$25),"")&amp; IF(D98=Accueil!$Q$26,PRODUCT('Registre déchets'!G98,Accueil!$S$26),"") &amp; IF(D98=Accueil!$U$7,PRODUCT('Registre déchets'!G98,Accueil!$W$7),"") &amp; IF(D98=Accueil!$U$8,PRODUCT('Registre déchets'!G98,Accueil!$W$8),"") &amp; IF(D98=Accueil!$U$9,PRODUCT('Registre déchets'!G98,Accueil!$W$9),"")&amp; IF(D98=Accueil!$U$10,PRODUCT('Registre déchets'!G98,Accueil!$W$10),"")&amp; IF(D98=Accueil!$U$11,PRODUCT('Registre déchets'!G98,Accueil!$W$11),"")&amp; IF(D98=Accueil!$U$12,PRODUCT('Registre déchets'!G98,Accueil!$W$12),"")&amp; IF(D98=Accueil!$U$13,PRODUCT('Registre déchets'!G98,Accueil!$W$13),"")&amp; IF(D98=Accueil!$U$14,PRODUCT('Registre déchets'!G98,Accueil!$W$14),"")&amp; IF(D98=Accueil!$U$15,PRODUCT('Registre déchets'!G98,Accueil!$W$15),"")&amp; IF(D98=Accueil!$U$16,PRODUCT('Registre déchets'!G98,Accueil!$W$16),"")&amp; IF(D98=Accueil!$U$17,PRODUCT('Registre déchets'!G98,Accueil!$W$17),"")&amp; IF(D98=Accueil!$U$18,PRODUCT('Registre déchets'!G98,Accueil!$W$18),"")&amp; IF(D98=Accueil!$U$19,PRODUCT('Registre déchets'!G98,Accueil!$W$19),"")&amp; IF(D98=Accueil!$U$20,PRODUCT('Registre déchets'!G98,Accueil!$W$20),"")&amp; IF(D98=Accueil!$U$21,PRODUCT('Registre déchets'!G98,Accueil!$W$21),"") &amp; IF(D98=Accueil!$U$22,PRODUCT('Registre déchets'!G98,Accueil!$W$22),"")&amp; IF(D98=Accueil!$U$23,PRODUCT('Registre déchets'!G98,Accueil!$W$23),"")&amp; IF(D98=Accueil!$U$24,PRODUCT('Registre déchets'!G98,Accueil!$W$24),"")&amp; IF(D98=Accueil!$U$25,PRODUCT('Registre déchets'!G98,Accueil!$W$25),"")&amp; IF(D98=Accueil!$U$26,PRODUCT('Registre déchets'!G98,Accueil!$W$26),"")&amp; IF(D98=Accueil!$U$27,PRODUCT('Registre déchets'!G98,Accueil!$W$27),"")&amp; IF(D98=Accueil!$Y$7,PRODUCT('Registre déchets'!G98,Accueil!$AA$7),"") &amp; IF(D98=Accueil!$Y$8,PRODUCT('Registre déchets'!G98,Accueil!$AA$8),"") &amp; IF(D98=Accueil!$Y$9,PRODUCT('Registre déchets'!G98,Accueil!$AA$9),"")&amp; IF(D98=Accueil!$Y$10,PRODUCT('Registre déchets'!G98,Accueil!$AA$10),"")&amp; IF(D98=Accueil!$Y$11,PRODUCT('Registre déchets'!G98,Accueil!$AA$11),"")&amp; IF(D98=Accueil!$Y$12,PRODUCT('Registre déchets'!G98,Accueil!$AA$12),"")&amp; IF(D98=Accueil!$Y$13,PRODUCT('Registre déchets'!G98,Accueil!$AA$13),"")&amp; IF(D98=Accueil!$Y$14,PRODUCT('Registre déchets'!G98,Accueil!$AA$14),"")&amp; IF(D98=Accueil!$Y$15,PRODUCT('Registre déchets'!G98,Accueil!$AA$15),"")&amp; IF(D98=Accueil!$Y$16,PRODUCT('Registre déchets'!G98,Accueil!$AA$16),"")&amp; IF(D98=Accueil!$Y$17,PRODUCT('Registre déchets'!G98,Accueil!$AA$17),"")&amp; IF(D98=Accueil!$Y$18,PRODUCT('Registre déchets'!G98,Accueil!$AA$18),"")&amp; IF(D98=Accueil!$Y$19,PRODUCT('Registre déchets'!G98,Accueil!$AA$19),"")&amp; IF(D98=Accueil!$Y$20,PRODUCT('Registre déchets'!G98,Accueil!$AA$20),"")&amp; IF(D98=Accueil!$Y$21,PRODUCT('Registre déchets'!G98,Accueil!$AA$21),"")&amp; IF(D98=Accueil!$Y$22,PRODUCT('Registre déchets'!G98,Accueil!$AA$22),"")&amp; IF(D98=Accueil!$Y$23,PRODUCT('Registre déchets'!G98,Accueil!$AA$23),"")&amp; IF(D98=Accueil!$Y$24,PRODUCT('Registre déchets'!G98,Accueil!$AA$24),"")&amp; IF(D98=Accueil!$Y$25,PRODUCT('Registre déchets'!G98,Accueil!$AA$25),"")&amp; IF(D98=Accueil!$Y$26,PRODUCT('Registre déchets'!G98,Accueil!$AA$26),"")&amp; IF(D98=Accueil!$Y$27,PRODUCT('Registre déchets'!G98,Accueil!$AA$27),""))</f>
        <v/>
      </c>
      <c r="AQ98" s="79">
        <f t="shared" si="19"/>
        <v>0</v>
      </c>
    </row>
    <row r="99" spans="1:43" ht="50.1" customHeight="1" x14ac:dyDescent="0.25">
      <c r="A99" s="90"/>
      <c r="B99" s="222" t="str">
        <f t="shared" si="14"/>
        <v/>
      </c>
      <c r="C99" s="221"/>
      <c r="D99" s="220"/>
      <c r="E99" s="80" t="str">
        <f t="shared" si="18"/>
        <v/>
      </c>
      <c r="F99" s="81"/>
      <c r="G99" s="82"/>
      <c r="H99" s="241">
        <f t="shared" si="15"/>
        <v>0</v>
      </c>
      <c r="I99" s="206"/>
      <c r="J99" s="206"/>
      <c r="K99" s="86"/>
      <c r="L99" s="86"/>
      <c r="M99" s="86"/>
      <c r="N99" s="82"/>
      <c r="O99" s="81"/>
      <c r="P99" s="82"/>
      <c r="Q99" s="207">
        <v>0</v>
      </c>
      <c r="R99" s="83">
        <f t="shared" si="16"/>
        <v>0</v>
      </c>
      <c r="S99" s="83">
        <f t="shared" si="17"/>
        <v>0</v>
      </c>
      <c r="T99" s="209"/>
      <c r="U99" s="214"/>
      <c r="V99" s="214"/>
      <c r="W99" s="217" t="str">
        <f t="shared" si="12"/>
        <v/>
      </c>
      <c r="X99" s="214"/>
      <c r="Y99" s="224"/>
      <c r="Z99" s="214"/>
      <c r="AA99" s="214"/>
      <c r="AB99" s="35" t="str">
        <f t="shared" si="13"/>
        <v/>
      </c>
      <c r="AC99" s="35"/>
      <c r="AD99" s="35"/>
      <c r="AE99" s="35"/>
      <c r="AF99" s="35"/>
      <c r="AG99" s="35"/>
      <c r="AH99" s="35"/>
      <c r="AI99" s="35"/>
      <c r="AJ99" s="35"/>
      <c r="AK99" s="35"/>
      <c r="AL99" s="35"/>
      <c r="AM99" s="85" t="str">
        <f t="shared" si="20"/>
        <v/>
      </c>
      <c r="AN99" s="35"/>
      <c r="AO99" s="35"/>
      <c r="AP99" s="77" t="str">
        <f>IF(D99="","",IF(D99=Accueil!$Q$7,PRODUCT('Registre déchets'!G99,Accueil!$S$7),"") &amp; IF(D99=Accueil!$Q$8,PRODUCT('Registre déchets'!G99,Accueil!$S$8),"") &amp; IF(D99=Accueil!$Q$9,PRODUCT('Registre déchets'!G99,Accueil!$S$9),"")&amp; IF(D99=Accueil!$Q$10,PRODUCT('Registre déchets'!G99,Accueil!$S$10),"")&amp; IF(D99=Accueil!$Q$11,PRODUCT('Registre déchets'!G99,Accueil!$S$11),"")&amp; IF(D99=Accueil!$Q$12,PRODUCT('Registre déchets'!G99,Accueil!$S$12),"")&amp; IF(D99=Accueil!$Q$13,PRODUCT('Registre déchets'!G99,Accueil!$S$13),"")&amp; IF(D99=Accueil!$Q$14,PRODUCT('Registre déchets'!G99,Accueil!$S$14),"")&amp; IF(D99=Accueil!$Q$15,PRODUCT('Registre déchets'!G99,Accueil!$S$15),"")&amp; IF(D99=Accueil!$Q$16,PRODUCT('Registre déchets'!G99,Accueil!$S$16),"")&amp; IF(D99=Accueil!$Q$17,PRODUCT('Registre déchets'!G99,Accueil!$S$17),"")&amp; IF(D99=Accueil!$Q$18,PRODUCT('Registre déchets'!G99,Accueil!$S$18),"")&amp; IF(D99=Accueil!$Q$19,PRODUCT('Registre déchets'!G99,Accueil!$S$19),"")&amp; IF(D99=Accueil!$Q$20,PRODUCT('Registre déchets'!G99,Accueil!$S$20),"")&amp; IF(D99=Accueil!$Q$21,PRODUCT('Registre déchets'!G99,Accueil!$S$21),"")&amp; IF(D99=Accueil!$Q$22,PRODUCT('Registre déchets'!G99,Accueil!$S$22),"")&amp; IF(D99=Accueil!$Q$23,PRODUCT('Registre déchets'!G99,Accueil!$S$23),"")&amp; IF(D99=Accueil!$Q$24,PRODUCT('Registre déchets'!G99,Accueil!$S$24),"")&amp; IF(D99=Accueil!$Q$25,PRODUCT('Registre déchets'!G99,Accueil!$S$25),"")&amp; IF(D99=Accueil!$Q$26,PRODUCT('Registre déchets'!G99,Accueil!$S$26),"") &amp; IF(D99=Accueil!$U$7,PRODUCT('Registre déchets'!G99,Accueil!$W$7),"") &amp; IF(D99=Accueil!$U$8,PRODUCT('Registre déchets'!G99,Accueil!$W$8),"") &amp; IF(D99=Accueil!$U$9,PRODUCT('Registre déchets'!G99,Accueil!$W$9),"")&amp; IF(D99=Accueil!$U$10,PRODUCT('Registre déchets'!G99,Accueil!$W$10),"")&amp; IF(D99=Accueil!$U$11,PRODUCT('Registre déchets'!G99,Accueil!$W$11),"")&amp; IF(D99=Accueil!$U$12,PRODUCT('Registre déchets'!G99,Accueil!$W$12),"")&amp; IF(D99=Accueil!$U$13,PRODUCT('Registre déchets'!G99,Accueil!$W$13),"")&amp; IF(D99=Accueil!$U$14,PRODUCT('Registre déchets'!G99,Accueil!$W$14),"")&amp; IF(D99=Accueil!$U$15,PRODUCT('Registre déchets'!G99,Accueil!$W$15),"")&amp; IF(D99=Accueil!$U$16,PRODUCT('Registre déchets'!G99,Accueil!$W$16),"")&amp; IF(D99=Accueil!$U$17,PRODUCT('Registre déchets'!G99,Accueil!$W$17),"")&amp; IF(D99=Accueil!$U$18,PRODUCT('Registre déchets'!G99,Accueil!$W$18),"")&amp; IF(D99=Accueil!$U$19,PRODUCT('Registre déchets'!G99,Accueil!$W$19),"")&amp; IF(D99=Accueil!$U$20,PRODUCT('Registre déchets'!G99,Accueil!$W$20),"")&amp; IF(D99=Accueil!$U$21,PRODUCT('Registre déchets'!G99,Accueil!$W$21),"") &amp; IF(D99=Accueil!$U$22,PRODUCT('Registre déchets'!G99,Accueil!$W$22),"")&amp; IF(D99=Accueil!$U$23,PRODUCT('Registre déchets'!G99,Accueil!$W$23),"")&amp; IF(D99=Accueil!$U$24,PRODUCT('Registre déchets'!G99,Accueil!$W$24),"")&amp; IF(D99=Accueil!$U$25,PRODUCT('Registre déchets'!G99,Accueil!$W$25),"")&amp; IF(D99=Accueil!$U$26,PRODUCT('Registre déchets'!G99,Accueil!$W$26),"")&amp; IF(D99=Accueil!$U$27,PRODUCT('Registre déchets'!G99,Accueil!$W$27),"")&amp; IF(D99=Accueil!$Y$7,PRODUCT('Registre déchets'!G99,Accueil!$AA$7),"") &amp; IF(D99=Accueil!$Y$8,PRODUCT('Registre déchets'!G99,Accueil!$AA$8),"") &amp; IF(D99=Accueil!$Y$9,PRODUCT('Registre déchets'!G99,Accueil!$AA$9),"")&amp; IF(D99=Accueil!$Y$10,PRODUCT('Registre déchets'!G99,Accueil!$AA$10),"")&amp; IF(D99=Accueil!$Y$11,PRODUCT('Registre déchets'!G99,Accueil!$AA$11),"")&amp; IF(D99=Accueil!$Y$12,PRODUCT('Registre déchets'!G99,Accueil!$AA$12),"")&amp; IF(D99=Accueil!$Y$13,PRODUCT('Registre déchets'!G99,Accueil!$AA$13),"")&amp; IF(D99=Accueil!$Y$14,PRODUCT('Registre déchets'!G99,Accueil!$AA$14),"")&amp; IF(D99=Accueil!$Y$15,PRODUCT('Registre déchets'!G99,Accueil!$AA$15),"")&amp; IF(D99=Accueil!$Y$16,PRODUCT('Registre déchets'!G99,Accueil!$AA$16),"")&amp; IF(D99=Accueil!$Y$17,PRODUCT('Registre déchets'!G99,Accueil!$AA$17),"")&amp; IF(D99=Accueil!$Y$18,PRODUCT('Registre déchets'!G99,Accueil!$AA$18),"")&amp; IF(D99=Accueil!$Y$19,PRODUCT('Registre déchets'!G99,Accueil!$AA$19),"")&amp; IF(D99=Accueil!$Y$20,PRODUCT('Registre déchets'!G99,Accueil!$AA$20),"")&amp; IF(D99=Accueil!$Y$21,PRODUCT('Registre déchets'!G99,Accueil!$AA$21),"")&amp; IF(D99=Accueil!$Y$22,PRODUCT('Registre déchets'!G99,Accueil!$AA$22),"")&amp; IF(D99=Accueil!$Y$23,PRODUCT('Registre déchets'!G99,Accueil!$AA$23),"")&amp; IF(D99=Accueil!$Y$24,PRODUCT('Registre déchets'!G99,Accueil!$AA$24),"")&amp; IF(D99=Accueil!$Y$25,PRODUCT('Registre déchets'!G99,Accueil!$AA$25),"")&amp; IF(D99=Accueil!$Y$26,PRODUCT('Registre déchets'!G99,Accueil!$AA$26),"")&amp; IF(D99=Accueil!$Y$27,PRODUCT('Registre déchets'!G99,Accueil!$AA$27),""))</f>
        <v/>
      </c>
      <c r="AQ99" s="79">
        <f t="shared" si="19"/>
        <v>0</v>
      </c>
    </row>
    <row r="100" spans="1:43" ht="50.1" customHeight="1" x14ac:dyDescent="0.25">
      <c r="A100" s="90"/>
      <c r="B100" s="222" t="str">
        <f t="shared" si="14"/>
        <v/>
      </c>
      <c r="C100" s="221"/>
      <c r="D100" s="220"/>
      <c r="E100" s="80" t="str">
        <f t="shared" si="18"/>
        <v/>
      </c>
      <c r="F100" s="81"/>
      <c r="G100" s="82"/>
      <c r="H100" s="241">
        <f t="shared" si="15"/>
        <v>0</v>
      </c>
      <c r="I100" s="206"/>
      <c r="J100" s="206"/>
      <c r="K100" s="86"/>
      <c r="L100" s="86"/>
      <c r="M100" s="86"/>
      <c r="N100" s="82"/>
      <c r="O100" s="81"/>
      <c r="P100" s="82"/>
      <c r="Q100" s="207">
        <v>0</v>
      </c>
      <c r="R100" s="83">
        <f t="shared" si="16"/>
        <v>0</v>
      </c>
      <c r="S100" s="83">
        <f t="shared" si="17"/>
        <v>0</v>
      </c>
      <c r="T100" s="209"/>
      <c r="U100" s="214"/>
      <c r="V100" s="214"/>
      <c r="W100" s="217" t="str">
        <f t="shared" si="12"/>
        <v/>
      </c>
      <c r="X100" s="214"/>
      <c r="Y100" s="224"/>
      <c r="Z100" s="214"/>
      <c r="AA100" s="214"/>
      <c r="AB100" s="35" t="str">
        <f t="shared" si="13"/>
        <v/>
      </c>
      <c r="AC100" s="35"/>
      <c r="AD100" s="35"/>
      <c r="AE100" s="35"/>
      <c r="AF100" s="35"/>
      <c r="AG100" s="35"/>
      <c r="AH100" s="35"/>
      <c r="AI100" s="35"/>
      <c r="AJ100" s="35"/>
      <c r="AK100" s="35"/>
      <c r="AL100" s="35"/>
      <c r="AM100" s="85" t="str">
        <f t="shared" si="20"/>
        <v/>
      </c>
      <c r="AN100" s="35"/>
      <c r="AO100" s="35"/>
      <c r="AP100" s="77" t="str">
        <f>IF(D100="","",IF(D100=Accueil!$Q$7,PRODUCT('Registre déchets'!G100,Accueil!$S$7),"") &amp; IF(D100=Accueil!$Q$8,PRODUCT('Registre déchets'!G100,Accueil!$S$8),"") &amp; IF(D100=Accueil!$Q$9,PRODUCT('Registre déchets'!G100,Accueil!$S$9),"")&amp; IF(D100=Accueil!$Q$10,PRODUCT('Registre déchets'!G100,Accueil!$S$10),"")&amp; IF(D100=Accueil!$Q$11,PRODUCT('Registre déchets'!G100,Accueil!$S$11),"")&amp; IF(D100=Accueil!$Q$12,PRODUCT('Registre déchets'!G100,Accueil!$S$12),"")&amp; IF(D100=Accueil!$Q$13,PRODUCT('Registre déchets'!G100,Accueil!$S$13),"")&amp; IF(D100=Accueil!$Q$14,PRODUCT('Registre déchets'!G100,Accueil!$S$14),"")&amp; IF(D100=Accueil!$Q$15,PRODUCT('Registre déchets'!G100,Accueil!$S$15),"")&amp; IF(D100=Accueil!$Q$16,PRODUCT('Registre déchets'!G100,Accueil!$S$16),"")&amp; IF(D100=Accueil!$Q$17,PRODUCT('Registre déchets'!G100,Accueil!$S$17),"")&amp; IF(D100=Accueil!$Q$18,PRODUCT('Registre déchets'!G100,Accueil!$S$18),"")&amp; IF(D100=Accueil!$Q$19,PRODUCT('Registre déchets'!G100,Accueil!$S$19),"")&amp; IF(D100=Accueil!$Q$20,PRODUCT('Registre déchets'!G100,Accueil!$S$20),"")&amp; IF(D100=Accueil!$Q$21,PRODUCT('Registre déchets'!G100,Accueil!$S$21),"")&amp; IF(D100=Accueil!$Q$22,PRODUCT('Registre déchets'!G100,Accueil!$S$22),"")&amp; IF(D100=Accueil!$Q$23,PRODUCT('Registre déchets'!G100,Accueil!$S$23),"")&amp; IF(D100=Accueil!$Q$24,PRODUCT('Registre déchets'!G100,Accueil!$S$24),"")&amp; IF(D100=Accueil!$Q$25,PRODUCT('Registre déchets'!G100,Accueil!$S$25),"")&amp; IF(D100=Accueil!$Q$26,PRODUCT('Registre déchets'!G100,Accueil!$S$26),"") &amp; IF(D100=Accueil!$U$7,PRODUCT('Registre déchets'!G100,Accueil!$W$7),"") &amp; IF(D100=Accueil!$U$8,PRODUCT('Registre déchets'!G100,Accueil!$W$8),"") &amp; IF(D100=Accueil!$U$9,PRODUCT('Registre déchets'!G100,Accueil!$W$9),"")&amp; IF(D100=Accueil!$U$10,PRODUCT('Registre déchets'!G100,Accueil!$W$10),"")&amp; IF(D100=Accueil!$U$11,PRODUCT('Registre déchets'!G100,Accueil!$W$11),"")&amp; IF(D100=Accueil!$U$12,PRODUCT('Registre déchets'!G100,Accueil!$W$12),"")&amp; IF(D100=Accueil!$U$13,PRODUCT('Registre déchets'!G100,Accueil!$W$13),"")&amp; IF(D100=Accueil!$U$14,PRODUCT('Registre déchets'!G100,Accueil!$W$14),"")&amp; IF(D100=Accueil!$U$15,PRODUCT('Registre déchets'!G100,Accueil!$W$15),"")&amp; IF(D100=Accueil!$U$16,PRODUCT('Registre déchets'!G100,Accueil!$W$16),"")&amp; IF(D100=Accueil!$U$17,PRODUCT('Registre déchets'!G100,Accueil!$W$17),"")&amp; IF(D100=Accueil!$U$18,PRODUCT('Registre déchets'!G100,Accueil!$W$18),"")&amp; IF(D100=Accueil!$U$19,PRODUCT('Registre déchets'!G100,Accueil!$W$19),"")&amp; IF(D100=Accueil!$U$20,PRODUCT('Registre déchets'!G100,Accueil!$W$20),"")&amp; IF(D100=Accueil!$U$21,PRODUCT('Registre déchets'!G100,Accueil!$W$21),"") &amp; IF(D100=Accueil!$U$22,PRODUCT('Registre déchets'!G100,Accueil!$W$22),"")&amp; IF(D100=Accueil!$U$23,PRODUCT('Registre déchets'!G100,Accueil!$W$23),"")&amp; IF(D100=Accueil!$U$24,PRODUCT('Registre déchets'!G100,Accueil!$W$24),"")&amp; IF(D100=Accueil!$U$25,PRODUCT('Registre déchets'!G100,Accueil!$W$25),"")&amp; IF(D100=Accueil!$U$26,PRODUCT('Registre déchets'!G100,Accueil!$W$26),"")&amp; IF(D100=Accueil!$U$27,PRODUCT('Registre déchets'!G100,Accueil!$W$27),"")&amp; IF(D100=Accueil!$Y$7,PRODUCT('Registre déchets'!G100,Accueil!$AA$7),"") &amp; IF(D100=Accueil!$Y$8,PRODUCT('Registre déchets'!G100,Accueil!$AA$8),"") &amp; IF(D100=Accueil!$Y$9,PRODUCT('Registre déchets'!G100,Accueil!$AA$9),"")&amp; IF(D100=Accueil!$Y$10,PRODUCT('Registre déchets'!G100,Accueil!$AA$10),"")&amp; IF(D100=Accueil!$Y$11,PRODUCT('Registre déchets'!G100,Accueil!$AA$11),"")&amp; IF(D100=Accueil!$Y$12,PRODUCT('Registre déchets'!G100,Accueil!$AA$12),"")&amp; IF(D100=Accueil!$Y$13,PRODUCT('Registre déchets'!G100,Accueil!$AA$13),"")&amp; IF(D100=Accueil!$Y$14,PRODUCT('Registre déchets'!G100,Accueil!$AA$14),"")&amp; IF(D100=Accueil!$Y$15,PRODUCT('Registre déchets'!G100,Accueil!$AA$15),"")&amp; IF(D100=Accueil!$Y$16,PRODUCT('Registre déchets'!G100,Accueil!$AA$16),"")&amp; IF(D100=Accueil!$Y$17,PRODUCT('Registre déchets'!G100,Accueil!$AA$17),"")&amp; IF(D100=Accueil!$Y$18,PRODUCT('Registre déchets'!G100,Accueil!$AA$18),"")&amp; IF(D100=Accueil!$Y$19,PRODUCT('Registre déchets'!G100,Accueil!$AA$19),"")&amp; IF(D100=Accueil!$Y$20,PRODUCT('Registre déchets'!G100,Accueil!$AA$20),"")&amp; IF(D100=Accueil!$Y$21,PRODUCT('Registre déchets'!G100,Accueil!$AA$21),"")&amp; IF(D100=Accueil!$Y$22,PRODUCT('Registre déchets'!G100,Accueil!$AA$22),"")&amp; IF(D100=Accueil!$Y$23,PRODUCT('Registre déchets'!G100,Accueil!$AA$23),"")&amp; IF(D100=Accueil!$Y$24,PRODUCT('Registre déchets'!G100,Accueil!$AA$24),"")&amp; IF(D100=Accueil!$Y$25,PRODUCT('Registre déchets'!G100,Accueil!$AA$25),"")&amp; IF(D100=Accueil!$Y$26,PRODUCT('Registre déchets'!G100,Accueil!$AA$26),"")&amp; IF(D100=Accueil!$Y$27,PRODUCT('Registre déchets'!G100,Accueil!$AA$27),""))</f>
        <v/>
      </c>
      <c r="AQ100" s="79">
        <f t="shared" si="19"/>
        <v>0</v>
      </c>
    </row>
    <row r="101" spans="1:43" ht="50.1" customHeight="1" x14ac:dyDescent="0.25">
      <c r="A101" s="90"/>
      <c r="B101" s="222" t="str">
        <f t="shared" si="14"/>
        <v/>
      </c>
      <c r="C101" s="221"/>
      <c r="D101" s="220"/>
      <c r="E101" s="80" t="str">
        <f t="shared" si="18"/>
        <v/>
      </c>
      <c r="F101" s="81"/>
      <c r="G101" s="82"/>
      <c r="H101" s="241">
        <f t="shared" si="15"/>
        <v>0</v>
      </c>
      <c r="I101" s="206"/>
      <c r="J101" s="206"/>
      <c r="K101" s="86"/>
      <c r="L101" s="86"/>
      <c r="M101" s="86"/>
      <c r="N101" s="82"/>
      <c r="O101" s="81"/>
      <c r="P101" s="82"/>
      <c r="Q101" s="207">
        <v>0</v>
      </c>
      <c r="R101" s="83">
        <f t="shared" si="16"/>
        <v>0</v>
      </c>
      <c r="S101" s="83">
        <f t="shared" si="17"/>
        <v>0</v>
      </c>
      <c r="T101" s="209"/>
      <c r="U101" s="214"/>
      <c r="V101" s="214"/>
      <c r="W101" s="217" t="str">
        <f t="shared" si="12"/>
        <v/>
      </c>
      <c r="X101" s="214"/>
      <c r="Y101" s="224"/>
      <c r="Z101" s="214"/>
      <c r="AA101" s="214"/>
      <c r="AB101" s="35" t="str">
        <f t="shared" si="13"/>
        <v/>
      </c>
      <c r="AC101" s="35"/>
      <c r="AD101" s="35"/>
      <c r="AE101" s="35"/>
      <c r="AF101" s="35"/>
      <c r="AG101" s="35"/>
      <c r="AH101" s="35"/>
      <c r="AI101" s="35"/>
      <c r="AJ101" s="35"/>
      <c r="AK101" s="35"/>
      <c r="AL101" s="35"/>
      <c r="AM101" s="85" t="str">
        <f t="shared" si="20"/>
        <v/>
      </c>
      <c r="AN101" s="35"/>
      <c r="AO101" s="35"/>
      <c r="AP101" s="77" t="str">
        <f>IF(D101="","",IF(D101=Accueil!$Q$7,PRODUCT('Registre déchets'!G101,Accueil!$S$7),"") &amp; IF(D101=Accueil!$Q$8,PRODUCT('Registre déchets'!G101,Accueil!$S$8),"") &amp; IF(D101=Accueil!$Q$9,PRODUCT('Registre déchets'!G101,Accueil!$S$9),"")&amp; IF(D101=Accueil!$Q$10,PRODUCT('Registre déchets'!G101,Accueil!$S$10),"")&amp; IF(D101=Accueil!$Q$11,PRODUCT('Registre déchets'!G101,Accueil!$S$11),"")&amp; IF(D101=Accueil!$Q$12,PRODUCT('Registre déchets'!G101,Accueil!$S$12),"")&amp; IF(D101=Accueil!$Q$13,PRODUCT('Registre déchets'!G101,Accueil!$S$13),"")&amp; IF(D101=Accueil!$Q$14,PRODUCT('Registre déchets'!G101,Accueil!$S$14),"")&amp; IF(D101=Accueil!$Q$15,PRODUCT('Registre déchets'!G101,Accueil!$S$15),"")&amp; IF(D101=Accueil!$Q$16,PRODUCT('Registre déchets'!G101,Accueil!$S$16),"")&amp; IF(D101=Accueil!$Q$17,PRODUCT('Registre déchets'!G101,Accueil!$S$17),"")&amp; IF(D101=Accueil!$Q$18,PRODUCT('Registre déchets'!G101,Accueil!$S$18),"")&amp; IF(D101=Accueil!$Q$19,PRODUCT('Registre déchets'!G101,Accueil!$S$19),"")&amp; IF(D101=Accueil!$Q$20,PRODUCT('Registre déchets'!G101,Accueil!$S$20),"")&amp; IF(D101=Accueil!$Q$21,PRODUCT('Registre déchets'!G101,Accueil!$S$21),"")&amp; IF(D101=Accueil!$Q$22,PRODUCT('Registre déchets'!G101,Accueil!$S$22),"")&amp; IF(D101=Accueil!$Q$23,PRODUCT('Registre déchets'!G101,Accueil!$S$23),"")&amp; IF(D101=Accueil!$Q$24,PRODUCT('Registre déchets'!G101,Accueil!$S$24),"")&amp; IF(D101=Accueil!$Q$25,PRODUCT('Registre déchets'!G101,Accueil!$S$25),"")&amp; IF(D101=Accueil!$Q$26,PRODUCT('Registre déchets'!G101,Accueil!$S$26),"") &amp; IF(D101=Accueil!$U$7,PRODUCT('Registre déchets'!G101,Accueil!$W$7),"") &amp; IF(D101=Accueil!$U$8,PRODUCT('Registre déchets'!G101,Accueil!$W$8),"") &amp; IF(D101=Accueil!$U$9,PRODUCT('Registre déchets'!G101,Accueil!$W$9),"")&amp; IF(D101=Accueil!$U$10,PRODUCT('Registre déchets'!G101,Accueil!$W$10),"")&amp; IF(D101=Accueil!$U$11,PRODUCT('Registre déchets'!G101,Accueil!$W$11),"")&amp; IF(D101=Accueil!$U$12,PRODUCT('Registre déchets'!G101,Accueil!$W$12),"")&amp; IF(D101=Accueil!$U$13,PRODUCT('Registre déchets'!G101,Accueil!$W$13),"")&amp; IF(D101=Accueil!$U$14,PRODUCT('Registre déchets'!G101,Accueil!$W$14),"")&amp; IF(D101=Accueil!$U$15,PRODUCT('Registre déchets'!G101,Accueil!$W$15),"")&amp; IF(D101=Accueil!$U$16,PRODUCT('Registre déchets'!G101,Accueil!$W$16),"")&amp; IF(D101=Accueil!$U$17,PRODUCT('Registre déchets'!G101,Accueil!$W$17),"")&amp; IF(D101=Accueil!$U$18,PRODUCT('Registre déchets'!G101,Accueil!$W$18),"")&amp; IF(D101=Accueil!$U$19,PRODUCT('Registre déchets'!G101,Accueil!$W$19),"")&amp; IF(D101=Accueil!$U$20,PRODUCT('Registre déchets'!G101,Accueil!$W$20),"")&amp; IF(D101=Accueil!$U$21,PRODUCT('Registre déchets'!G101,Accueil!$W$21),"") &amp; IF(D101=Accueil!$U$22,PRODUCT('Registre déchets'!G101,Accueil!$W$22),"")&amp; IF(D101=Accueil!$U$23,PRODUCT('Registre déchets'!G101,Accueil!$W$23),"")&amp; IF(D101=Accueil!$U$24,PRODUCT('Registre déchets'!G101,Accueil!$W$24),"")&amp; IF(D101=Accueil!$U$25,PRODUCT('Registre déchets'!G101,Accueil!$W$25),"")&amp; IF(D101=Accueil!$U$26,PRODUCT('Registre déchets'!G101,Accueil!$W$26),"")&amp; IF(D101=Accueil!$U$27,PRODUCT('Registre déchets'!G101,Accueil!$W$27),"")&amp; IF(D101=Accueil!$Y$7,PRODUCT('Registre déchets'!G101,Accueil!$AA$7),"") &amp; IF(D101=Accueil!$Y$8,PRODUCT('Registre déchets'!G101,Accueil!$AA$8),"") &amp; IF(D101=Accueil!$Y$9,PRODUCT('Registre déchets'!G101,Accueil!$AA$9),"")&amp; IF(D101=Accueil!$Y$10,PRODUCT('Registre déchets'!G101,Accueil!$AA$10),"")&amp; IF(D101=Accueil!$Y$11,PRODUCT('Registre déchets'!G101,Accueil!$AA$11),"")&amp; IF(D101=Accueil!$Y$12,PRODUCT('Registre déchets'!G101,Accueil!$AA$12),"")&amp; IF(D101=Accueil!$Y$13,PRODUCT('Registre déchets'!G101,Accueil!$AA$13),"")&amp; IF(D101=Accueil!$Y$14,PRODUCT('Registre déchets'!G101,Accueil!$AA$14),"")&amp; IF(D101=Accueil!$Y$15,PRODUCT('Registre déchets'!G101,Accueil!$AA$15),"")&amp; IF(D101=Accueil!$Y$16,PRODUCT('Registre déchets'!G101,Accueil!$AA$16),"")&amp; IF(D101=Accueil!$Y$17,PRODUCT('Registre déchets'!G101,Accueil!$AA$17),"")&amp; IF(D101=Accueil!$Y$18,PRODUCT('Registre déchets'!G101,Accueil!$AA$18),"")&amp; IF(D101=Accueil!$Y$19,PRODUCT('Registre déchets'!G101,Accueil!$AA$19),"")&amp; IF(D101=Accueil!$Y$20,PRODUCT('Registre déchets'!G101,Accueil!$AA$20),"")&amp; IF(D101=Accueil!$Y$21,PRODUCT('Registre déchets'!G101,Accueil!$AA$21),"")&amp; IF(D101=Accueil!$Y$22,PRODUCT('Registre déchets'!G101,Accueil!$AA$22),"")&amp; IF(D101=Accueil!$Y$23,PRODUCT('Registre déchets'!G101,Accueil!$AA$23),"")&amp; IF(D101=Accueil!$Y$24,PRODUCT('Registre déchets'!G101,Accueil!$AA$24),"")&amp; IF(D101=Accueil!$Y$25,PRODUCT('Registre déchets'!G101,Accueil!$AA$25),"")&amp; IF(D101=Accueil!$Y$26,PRODUCT('Registre déchets'!G101,Accueil!$AA$26),"")&amp; IF(D101=Accueil!$Y$27,PRODUCT('Registre déchets'!G101,Accueil!$AA$27),""))</f>
        <v/>
      </c>
      <c r="AQ101" s="79">
        <f t="shared" si="19"/>
        <v>0</v>
      </c>
    </row>
    <row r="102" spans="1:43" ht="50.1" customHeight="1" x14ac:dyDescent="0.25">
      <c r="A102" s="90"/>
      <c r="B102" s="222" t="str">
        <f t="shared" si="14"/>
        <v/>
      </c>
      <c r="C102" s="221"/>
      <c r="D102" s="220"/>
      <c r="E102" s="80" t="str">
        <f t="shared" si="18"/>
        <v/>
      </c>
      <c r="F102" s="81"/>
      <c r="G102" s="82"/>
      <c r="H102" s="241">
        <f t="shared" si="15"/>
        <v>0</v>
      </c>
      <c r="I102" s="206"/>
      <c r="J102" s="206"/>
      <c r="K102" s="86"/>
      <c r="L102" s="86"/>
      <c r="M102" s="86"/>
      <c r="N102" s="82"/>
      <c r="O102" s="81"/>
      <c r="P102" s="82"/>
      <c r="Q102" s="207">
        <v>0</v>
      </c>
      <c r="R102" s="83">
        <f t="shared" si="16"/>
        <v>0</v>
      </c>
      <c r="S102" s="83">
        <f t="shared" si="17"/>
        <v>0</v>
      </c>
      <c r="T102" s="209"/>
      <c r="U102" s="214"/>
      <c r="V102" s="214"/>
      <c r="W102" s="217" t="str">
        <f t="shared" si="12"/>
        <v/>
      </c>
      <c r="X102" s="214"/>
      <c r="Y102" s="224"/>
      <c r="Z102" s="214"/>
      <c r="AA102" s="214"/>
      <c r="AB102" s="35" t="str">
        <f t="shared" si="13"/>
        <v/>
      </c>
      <c r="AC102" s="35"/>
      <c r="AD102" s="35"/>
      <c r="AE102" s="35"/>
      <c r="AF102" s="35"/>
      <c r="AG102" s="35"/>
      <c r="AH102" s="35"/>
      <c r="AI102" s="35"/>
      <c r="AJ102" s="35"/>
      <c r="AK102" s="35"/>
      <c r="AL102" s="35"/>
      <c r="AM102" s="85" t="str">
        <f t="shared" si="20"/>
        <v/>
      </c>
      <c r="AN102" s="35"/>
      <c r="AO102" s="35"/>
      <c r="AP102" s="77" t="str">
        <f>IF(D102="","",IF(D102=Accueil!$Q$7,PRODUCT('Registre déchets'!G102,Accueil!$S$7),"") &amp; IF(D102=Accueil!$Q$8,PRODUCT('Registre déchets'!G102,Accueil!$S$8),"") &amp; IF(D102=Accueil!$Q$9,PRODUCT('Registre déchets'!G102,Accueil!$S$9),"")&amp; IF(D102=Accueil!$Q$10,PRODUCT('Registre déchets'!G102,Accueil!$S$10),"")&amp; IF(D102=Accueil!$Q$11,PRODUCT('Registre déchets'!G102,Accueil!$S$11),"")&amp; IF(D102=Accueil!$Q$12,PRODUCT('Registre déchets'!G102,Accueil!$S$12),"")&amp; IF(D102=Accueil!$Q$13,PRODUCT('Registre déchets'!G102,Accueil!$S$13),"")&amp; IF(D102=Accueil!$Q$14,PRODUCT('Registre déchets'!G102,Accueil!$S$14),"")&amp; IF(D102=Accueil!$Q$15,PRODUCT('Registre déchets'!G102,Accueil!$S$15),"")&amp; IF(D102=Accueil!$Q$16,PRODUCT('Registre déchets'!G102,Accueil!$S$16),"")&amp; IF(D102=Accueil!$Q$17,PRODUCT('Registre déchets'!G102,Accueil!$S$17),"")&amp; IF(D102=Accueil!$Q$18,PRODUCT('Registre déchets'!G102,Accueil!$S$18),"")&amp; IF(D102=Accueil!$Q$19,PRODUCT('Registre déchets'!G102,Accueil!$S$19),"")&amp; IF(D102=Accueil!$Q$20,PRODUCT('Registre déchets'!G102,Accueil!$S$20),"")&amp; IF(D102=Accueil!$Q$21,PRODUCT('Registre déchets'!G102,Accueil!$S$21),"")&amp; IF(D102=Accueil!$Q$22,PRODUCT('Registre déchets'!G102,Accueil!$S$22),"")&amp; IF(D102=Accueil!$Q$23,PRODUCT('Registre déchets'!G102,Accueil!$S$23),"")&amp; IF(D102=Accueil!$Q$24,PRODUCT('Registre déchets'!G102,Accueil!$S$24),"")&amp; IF(D102=Accueil!$Q$25,PRODUCT('Registre déchets'!G102,Accueil!$S$25),"")&amp; IF(D102=Accueil!$Q$26,PRODUCT('Registre déchets'!G102,Accueil!$S$26),"") &amp; IF(D102=Accueil!$U$7,PRODUCT('Registre déchets'!G102,Accueil!$W$7),"") &amp; IF(D102=Accueil!$U$8,PRODUCT('Registre déchets'!G102,Accueil!$W$8),"") &amp; IF(D102=Accueil!$U$9,PRODUCT('Registre déchets'!G102,Accueil!$W$9),"")&amp; IF(D102=Accueil!$U$10,PRODUCT('Registre déchets'!G102,Accueil!$W$10),"")&amp; IF(D102=Accueil!$U$11,PRODUCT('Registre déchets'!G102,Accueil!$W$11),"")&amp; IF(D102=Accueil!$U$12,PRODUCT('Registre déchets'!G102,Accueil!$W$12),"")&amp; IF(D102=Accueil!$U$13,PRODUCT('Registre déchets'!G102,Accueil!$W$13),"")&amp; IF(D102=Accueil!$U$14,PRODUCT('Registre déchets'!G102,Accueil!$W$14),"")&amp; IF(D102=Accueil!$U$15,PRODUCT('Registre déchets'!G102,Accueil!$W$15),"")&amp; IF(D102=Accueil!$U$16,PRODUCT('Registre déchets'!G102,Accueil!$W$16),"")&amp; IF(D102=Accueil!$U$17,PRODUCT('Registre déchets'!G102,Accueil!$W$17),"")&amp; IF(D102=Accueil!$U$18,PRODUCT('Registre déchets'!G102,Accueil!$W$18),"")&amp; IF(D102=Accueil!$U$19,PRODUCT('Registre déchets'!G102,Accueil!$W$19),"")&amp; IF(D102=Accueil!$U$20,PRODUCT('Registre déchets'!G102,Accueil!$W$20),"")&amp; IF(D102=Accueil!$U$21,PRODUCT('Registre déchets'!G102,Accueil!$W$21),"") &amp; IF(D102=Accueil!$U$22,PRODUCT('Registre déchets'!G102,Accueil!$W$22),"")&amp; IF(D102=Accueil!$U$23,PRODUCT('Registre déchets'!G102,Accueil!$W$23),"")&amp; IF(D102=Accueil!$U$24,PRODUCT('Registre déchets'!G102,Accueil!$W$24),"")&amp; IF(D102=Accueil!$U$25,PRODUCT('Registre déchets'!G102,Accueil!$W$25),"")&amp; IF(D102=Accueil!$U$26,PRODUCT('Registre déchets'!G102,Accueil!$W$26),"")&amp; IF(D102=Accueil!$U$27,PRODUCT('Registre déchets'!G102,Accueil!$W$27),"")&amp; IF(D102=Accueil!$Y$7,PRODUCT('Registre déchets'!G102,Accueil!$AA$7),"") &amp; IF(D102=Accueil!$Y$8,PRODUCT('Registre déchets'!G102,Accueil!$AA$8),"") &amp; IF(D102=Accueil!$Y$9,PRODUCT('Registre déchets'!G102,Accueil!$AA$9),"")&amp; IF(D102=Accueil!$Y$10,PRODUCT('Registre déchets'!G102,Accueil!$AA$10),"")&amp; IF(D102=Accueil!$Y$11,PRODUCT('Registre déchets'!G102,Accueil!$AA$11),"")&amp; IF(D102=Accueil!$Y$12,PRODUCT('Registre déchets'!G102,Accueil!$AA$12),"")&amp; IF(D102=Accueil!$Y$13,PRODUCT('Registre déchets'!G102,Accueil!$AA$13),"")&amp; IF(D102=Accueil!$Y$14,PRODUCT('Registre déchets'!G102,Accueil!$AA$14),"")&amp; IF(D102=Accueil!$Y$15,PRODUCT('Registre déchets'!G102,Accueil!$AA$15),"")&amp; IF(D102=Accueil!$Y$16,PRODUCT('Registre déchets'!G102,Accueil!$AA$16),"")&amp; IF(D102=Accueil!$Y$17,PRODUCT('Registre déchets'!G102,Accueil!$AA$17),"")&amp; IF(D102=Accueil!$Y$18,PRODUCT('Registre déchets'!G102,Accueil!$AA$18),"")&amp; IF(D102=Accueil!$Y$19,PRODUCT('Registre déchets'!G102,Accueil!$AA$19),"")&amp; IF(D102=Accueil!$Y$20,PRODUCT('Registre déchets'!G102,Accueil!$AA$20),"")&amp; IF(D102=Accueil!$Y$21,PRODUCT('Registre déchets'!G102,Accueil!$AA$21),"")&amp; IF(D102=Accueil!$Y$22,PRODUCT('Registre déchets'!G102,Accueil!$AA$22),"")&amp; IF(D102=Accueil!$Y$23,PRODUCT('Registre déchets'!G102,Accueil!$AA$23),"")&amp; IF(D102=Accueil!$Y$24,PRODUCT('Registre déchets'!G102,Accueil!$AA$24),"")&amp; IF(D102=Accueil!$Y$25,PRODUCT('Registre déchets'!G102,Accueil!$AA$25),"")&amp; IF(D102=Accueil!$Y$26,PRODUCT('Registre déchets'!G102,Accueil!$AA$26),"")&amp; IF(D102=Accueil!$Y$27,PRODUCT('Registre déchets'!G102,Accueil!$AA$27),""))</f>
        <v/>
      </c>
      <c r="AQ102" s="79">
        <f t="shared" si="19"/>
        <v>0</v>
      </c>
    </row>
    <row r="103" spans="1:43" ht="50.1" customHeight="1" x14ac:dyDescent="0.25">
      <c r="A103" s="90"/>
      <c r="B103" s="222" t="str">
        <f t="shared" si="14"/>
        <v/>
      </c>
      <c r="C103" s="221"/>
      <c r="D103" s="220"/>
      <c r="E103" s="80" t="str">
        <f t="shared" si="18"/>
        <v/>
      </c>
      <c r="F103" s="81"/>
      <c r="G103" s="82"/>
      <c r="H103" s="241">
        <f t="shared" si="15"/>
        <v>0</v>
      </c>
      <c r="I103" s="206"/>
      <c r="J103" s="206"/>
      <c r="K103" s="86"/>
      <c r="L103" s="86"/>
      <c r="M103" s="86"/>
      <c r="N103" s="82"/>
      <c r="O103" s="81"/>
      <c r="P103" s="82"/>
      <c r="Q103" s="207">
        <v>0</v>
      </c>
      <c r="R103" s="83">
        <f t="shared" si="16"/>
        <v>0</v>
      </c>
      <c r="S103" s="83">
        <f t="shared" si="17"/>
        <v>0</v>
      </c>
      <c r="T103" s="209"/>
      <c r="U103" s="214"/>
      <c r="V103" s="214"/>
      <c r="W103" s="217" t="str">
        <f t="shared" si="12"/>
        <v/>
      </c>
      <c r="X103" s="214"/>
      <c r="Y103" s="224"/>
      <c r="Z103" s="214"/>
      <c r="AA103" s="214"/>
      <c r="AB103" s="35" t="str">
        <f t="shared" si="13"/>
        <v/>
      </c>
      <c r="AC103" s="35"/>
      <c r="AD103" s="35"/>
      <c r="AE103" s="35"/>
      <c r="AF103" s="35"/>
      <c r="AG103" s="35"/>
      <c r="AH103" s="35"/>
      <c r="AI103" s="35"/>
      <c r="AJ103" s="35"/>
      <c r="AK103" s="35"/>
      <c r="AL103" s="35"/>
      <c r="AM103" s="85" t="str">
        <f t="shared" si="20"/>
        <v/>
      </c>
      <c r="AN103" s="35"/>
      <c r="AO103" s="35"/>
      <c r="AP103" s="77" t="str">
        <f>IF(D103="","",IF(D103=Accueil!$Q$7,PRODUCT('Registre déchets'!G103,Accueil!$S$7),"") &amp; IF(D103=Accueil!$Q$8,PRODUCT('Registre déchets'!G103,Accueil!$S$8),"") &amp; IF(D103=Accueil!$Q$9,PRODUCT('Registre déchets'!G103,Accueil!$S$9),"")&amp; IF(D103=Accueil!$Q$10,PRODUCT('Registre déchets'!G103,Accueil!$S$10),"")&amp; IF(D103=Accueil!$Q$11,PRODUCT('Registre déchets'!G103,Accueil!$S$11),"")&amp; IF(D103=Accueil!$Q$12,PRODUCT('Registre déchets'!G103,Accueil!$S$12),"")&amp; IF(D103=Accueil!$Q$13,PRODUCT('Registre déchets'!G103,Accueil!$S$13),"")&amp; IF(D103=Accueil!$Q$14,PRODUCT('Registre déchets'!G103,Accueil!$S$14),"")&amp; IF(D103=Accueil!$Q$15,PRODUCT('Registre déchets'!G103,Accueil!$S$15),"")&amp; IF(D103=Accueil!$Q$16,PRODUCT('Registre déchets'!G103,Accueil!$S$16),"")&amp; IF(D103=Accueil!$Q$17,PRODUCT('Registre déchets'!G103,Accueil!$S$17),"")&amp; IF(D103=Accueil!$Q$18,PRODUCT('Registre déchets'!G103,Accueil!$S$18),"")&amp; IF(D103=Accueil!$Q$19,PRODUCT('Registre déchets'!G103,Accueil!$S$19),"")&amp; IF(D103=Accueil!$Q$20,PRODUCT('Registre déchets'!G103,Accueil!$S$20),"")&amp; IF(D103=Accueil!$Q$21,PRODUCT('Registre déchets'!G103,Accueil!$S$21),"")&amp; IF(D103=Accueil!$Q$22,PRODUCT('Registre déchets'!G103,Accueil!$S$22),"")&amp; IF(D103=Accueil!$Q$23,PRODUCT('Registre déchets'!G103,Accueil!$S$23),"")&amp; IF(D103=Accueil!$Q$24,PRODUCT('Registre déchets'!G103,Accueil!$S$24),"")&amp; IF(D103=Accueil!$Q$25,PRODUCT('Registre déchets'!G103,Accueil!$S$25),"")&amp; IF(D103=Accueil!$Q$26,PRODUCT('Registre déchets'!G103,Accueil!$S$26),"") &amp; IF(D103=Accueil!$U$7,PRODUCT('Registre déchets'!G103,Accueil!$W$7),"") &amp; IF(D103=Accueil!$U$8,PRODUCT('Registre déchets'!G103,Accueil!$W$8),"") &amp; IF(D103=Accueil!$U$9,PRODUCT('Registre déchets'!G103,Accueil!$W$9),"")&amp; IF(D103=Accueil!$U$10,PRODUCT('Registre déchets'!G103,Accueil!$W$10),"")&amp; IF(D103=Accueil!$U$11,PRODUCT('Registre déchets'!G103,Accueil!$W$11),"")&amp; IF(D103=Accueil!$U$12,PRODUCT('Registre déchets'!G103,Accueil!$W$12),"")&amp; IF(D103=Accueil!$U$13,PRODUCT('Registre déchets'!G103,Accueil!$W$13),"")&amp; IF(D103=Accueil!$U$14,PRODUCT('Registre déchets'!G103,Accueil!$W$14),"")&amp; IF(D103=Accueil!$U$15,PRODUCT('Registre déchets'!G103,Accueil!$W$15),"")&amp; IF(D103=Accueil!$U$16,PRODUCT('Registre déchets'!G103,Accueil!$W$16),"")&amp; IF(D103=Accueil!$U$17,PRODUCT('Registre déchets'!G103,Accueil!$W$17),"")&amp; IF(D103=Accueil!$U$18,PRODUCT('Registre déchets'!G103,Accueil!$W$18),"")&amp; IF(D103=Accueil!$U$19,PRODUCT('Registre déchets'!G103,Accueil!$W$19),"")&amp; IF(D103=Accueil!$U$20,PRODUCT('Registre déchets'!G103,Accueil!$W$20),"")&amp; IF(D103=Accueil!$U$21,PRODUCT('Registre déchets'!G103,Accueil!$W$21),"") &amp; IF(D103=Accueil!$U$22,PRODUCT('Registre déchets'!G103,Accueil!$W$22),"")&amp; IF(D103=Accueil!$U$23,PRODUCT('Registre déchets'!G103,Accueil!$W$23),"")&amp; IF(D103=Accueil!$U$24,PRODUCT('Registre déchets'!G103,Accueil!$W$24),"")&amp; IF(D103=Accueil!$U$25,PRODUCT('Registre déchets'!G103,Accueil!$W$25),"")&amp; IF(D103=Accueil!$U$26,PRODUCT('Registre déchets'!G103,Accueil!$W$26),"")&amp; IF(D103=Accueil!$U$27,PRODUCT('Registre déchets'!G103,Accueil!$W$27),"")&amp; IF(D103=Accueil!$Y$7,PRODUCT('Registre déchets'!G103,Accueil!$AA$7),"") &amp; IF(D103=Accueil!$Y$8,PRODUCT('Registre déchets'!G103,Accueil!$AA$8),"") &amp; IF(D103=Accueil!$Y$9,PRODUCT('Registre déchets'!G103,Accueil!$AA$9),"")&amp; IF(D103=Accueil!$Y$10,PRODUCT('Registre déchets'!G103,Accueil!$AA$10),"")&amp; IF(D103=Accueil!$Y$11,PRODUCT('Registre déchets'!G103,Accueil!$AA$11),"")&amp; IF(D103=Accueil!$Y$12,PRODUCT('Registre déchets'!G103,Accueil!$AA$12),"")&amp; IF(D103=Accueil!$Y$13,PRODUCT('Registre déchets'!G103,Accueil!$AA$13),"")&amp; IF(D103=Accueil!$Y$14,PRODUCT('Registre déchets'!G103,Accueil!$AA$14),"")&amp; IF(D103=Accueil!$Y$15,PRODUCT('Registre déchets'!G103,Accueil!$AA$15),"")&amp; IF(D103=Accueil!$Y$16,PRODUCT('Registre déchets'!G103,Accueil!$AA$16),"")&amp; IF(D103=Accueil!$Y$17,PRODUCT('Registre déchets'!G103,Accueil!$AA$17),"")&amp; IF(D103=Accueil!$Y$18,PRODUCT('Registre déchets'!G103,Accueil!$AA$18),"")&amp; IF(D103=Accueil!$Y$19,PRODUCT('Registre déchets'!G103,Accueil!$AA$19),"")&amp; IF(D103=Accueil!$Y$20,PRODUCT('Registre déchets'!G103,Accueil!$AA$20),"")&amp; IF(D103=Accueil!$Y$21,PRODUCT('Registre déchets'!G103,Accueil!$AA$21),"")&amp; IF(D103=Accueil!$Y$22,PRODUCT('Registre déchets'!G103,Accueil!$AA$22),"")&amp; IF(D103=Accueil!$Y$23,PRODUCT('Registre déchets'!G103,Accueil!$AA$23),"")&amp; IF(D103=Accueil!$Y$24,PRODUCT('Registre déchets'!G103,Accueil!$AA$24),"")&amp; IF(D103=Accueil!$Y$25,PRODUCT('Registre déchets'!G103,Accueil!$AA$25),"")&amp; IF(D103=Accueil!$Y$26,PRODUCT('Registre déchets'!G103,Accueil!$AA$26),"")&amp; IF(D103=Accueil!$Y$27,PRODUCT('Registre déchets'!G103,Accueil!$AA$27),""))</f>
        <v/>
      </c>
      <c r="AQ103" s="79">
        <f t="shared" si="19"/>
        <v>0</v>
      </c>
    </row>
    <row r="104" spans="1:43" ht="50.1" customHeight="1" x14ac:dyDescent="0.25">
      <c r="A104" s="90"/>
      <c r="B104" s="222" t="str">
        <f t="shared" si="14"/>
        <v/>
      </c>
      <c r="C104" s="221"/>
      <c r="D104" s="220"/>
      <c r="E104" s="80" t="str">
        <f t="shared" si="18"/>
        <v/>
      </c>
      <c r="F104" s="81"/>
      <c r="G104" s="82"/>
      <c r="H104" s="241">
        <f t="shared" si="15"/>
        <v>0</v>
      </c>
      <c r="I104" s="206"/>
      <c r="J104" s="206"/>
      <c r="K104" s="86"/>
      <c r="L104" s="86"/>
      <c r="M104" s="86"/>
      <c r="N104" s="82"/>
      <c r="O104" s="81"/>
      <c r="P104" s="82"/>
      <c r="Q104" s="207">
        <v>0</v>
      </c>
      <c r="R104" s="83">
        <f t="shared" si="16"/>
        <v>0</v>
      </c>
      <c r="S104" s="83">
        <f t="shared" si="17"/>
        <v>0</v>
      </c>
      <c r="T104" s="209"/>
      <c r="U104" s="214"/>
      <c r="V104" s="214"/>
      <c r="W104" s="217" t="str">
        <f t="shared" si="12"/>
        <v/>
      </c>
      <c r="X104" s="214"/>
      <c r="Y104" s="224"/>
      <c r="Z104" s="214"/>
      <c r="AA104" s="214"/>
      <c r="AB104" s="35" t="str">
        <f t="shared" si="13"/>
        <v/>
      </c>
      <c r="AC104" s="35"/>
      <c r="AD104" s="35"/>
      <c r="AE104" s="35"/>
      <c r="AF104" s="35"/>
      <c r="AG104" s="35"/>
      <c r="AH104" s="35"/>
      <c r="AI104" s="35"/>
      <c r="AJ104" s="35"/>
      <c r="AK104" s="35"/>
      <c r="AL104" s="35"/>
      <c r="AM104" s="85" t="str">
        <f t="shared" si="20"/>
        <v/>
      </c>
      <c r="AN104" s="35"/>
      <c r="AO104" s="35"/>
      <c r="AP104" s="77" t="str">
        <f>IF(D104="","",IF(D104=Accueil!$Q$7,PRODUCT('Registre déchets'!G104,Accueil!$S$7),"") &amp; IF(D104=Accueil!$Q$8,PRODUCT('Registre déchets'!G104,Accueil!$S$8),"") &amp; IF(D104=Accueil!$Q$9,PRODUCT('Registre déchets'!G104,Accueil!$S$9),"")&amp; IF(D104=Accueil!$Q$10,PRODUCT('Registre déchets'!G104,Accueil!$S$10),"")&amp; IF(D104=Accueil!$Q$11,PRODUCT('Registre déchets'!G104,Accueil!$S$11),"")&amp; IF(D104=Accueil!$Q$12,PRODUCT('Registre déchets'!G104,Accueil!$S$12),"")&amp; IF(D104=Accueil!$Q$13,PRODUCT('Registre déchets'!G104,Accueil!$S$13),"")&amp; IF(D104=Accueil!$Q$14,PRODUCT('Registre déchets'!G104,Accueil!$S$14),"")&amp; IF(D104=Accueil!$Q$15,PRODUCT('Registre déchets'!G104,Accueil!$S$15),"")&amp; IF(D104=Accueil!$Q$16,PRODUCT('Registre déchets'!G104,Accueil!$S$16),"")&amp; IF(D104=Accueil!$Q$17,PRODUCT('Registre déchets'!G104,Accueil!$S$17),"")&amp; IF(D104=Accueil!$Q$18,PRODUCT('Registre déchets'!G104,Accueil!$S$18),"")&amp; IF(D104=Accueil!$Q$19,PRODUCT('Registre déchets'!G104,Accueil!$S$19),"")&amp; IF(D104=Accueil!$Q$20,PRODUCT('Registre déchets'!G104,Accueil!$S$20),"")&amp; IF(D104=Accueil!$Q$21,PRODUCT('Registre déchets'!G104,Accueil!$S$21),"")&amp; IF(D104=Accueil!$Q$22,PRODUCT('Registre déchets'!G104,Accueil!$S$22),"")&amp; IF(D104=Accueil!$Q$23,PRODUCT('Registre déchets'!G104,Accueil!$S$23),"")&amp; IF(D104=Accueil!$Q$24,PRODUCT('Registre déchets'!G104,Accueil!$S$24),"")&amp; IF(D104=Accueil!$Q$25,PRODUCT('Registre déchets'!G104,Accueil!$S$25),"")&amp; IF(D104=Accueil!$Q$26,PRODUCT('Registre déchets'!G104,Accueil!$S$26),"") &amp; IF(D104=Accueil!$U$7,PRODUCT('Registre déchets'!G104,Accueil!$W$7),"") &amp; IF(D104=Accueil!$U$8,PRODUCT('Registre déchets'!G104,Accueil!$W$8),"") &amp; IF(D104=Accueil!$U$9,PRODUCT('Registre déchets'!G104,Accueil!$W$9),"")&amp; IF(D104=Accueil!$U$10,PRODUCT('Registre déchets'!G104,Accueil!$W$10),"")&amp; IF(D104=Accueil!$U$11,PRODUCT('Registre déchets'!G104,Accueil!$W$11),"")&amp; IF(D104=Accueil!$U$12,PRODUCT('Registre déchets'!G104,Accueil!$W$12),"")&amp; IF(D104=Accueil!$U$13,PRODUCT('Registre déchets'!G104,Accueil!$W$13),"")&amp; IF(D104=Accueil!$U$14,PRODUCT('Registre déchets'!G104,Accueil!$W$14),"")&amp; IF(D104=Accueil!$U$15,PRODUCT('Registre déchets'!G104,Accueil!$W$15),"")&amp; IF(D104=Accueil!$U$16,PRODUCT('Registre déchets'!G104,Accueil!$W$16),"")&amp; IF(D104=Accueil!$U$17,PRODUCT('Registre déchets'!G104,Accueil!$W$17),"")&amp; IF(D104=Accueil!$U$18,PRODUCT('Registre déchets'!G104,Accueil!$W$18),"")&amp; IF(D104=Accueil!$U$19,PRODUCT('Registre déchets'!G104,Accueil!$W$19),"")&amp; IF(D104=Accueil!$U$20,PRODUCT('Registre déchets'!G104,Accueil!$W$20),"")&amp; IF(D104=Accueil!$U$21,PRODUCT('Registre déchets'!G104,Accueil!$W$21),"") &amp; IF(D104=Accueil!$U$22,PRODUCT('Registre déchets'!G104,Accueil!$W$22),"")&amp; IF(D104=Accueil!$U$23,PRODUCT('Registre déchets'!G104,Accueil!$W$23),"")&amp; IF(D104=Accueil!$U$24,PRODUCT('Registre déchets'!G104,Accueil!$W$24),"")&amp; IF(D104=Accueil!$U$25,PRODUCT('Registre déchets'!G104,Accueil!$W$25),"")&amp; IF(D104=Accueil!$U$26,PRODUCT('Registre déchets'!G104,Accueil!$W$26),"")&amp; IF(D104=Accueil!$U$27,PRODUCT('Registre déchets'!G104,Accueil!$W$27),"")&amp; IF(D104=Accueil!$Y$7,PRODUCT('Registre déchets'!G104,Accueil!$AA$7),"") &amp; IF(D104=Accueil!$Y$8,PRODUCT('Registre déchets'!G104,Accueil!$AA$8),"") &amp; IF(D104=Accueil!$Y$9,PRODUCT('Registre déchets'!G104,Accueil!$AA$9),"")&amp; IF(D104=Accueil!$Y$10,PRODUCT('Registre déchets'!G104,Accueil!$AA$10),"")&amp; IF(D104=Accueil!$Y$11,PRODUCT('Registre déchets'!G104,Accueil!$AA$11),"")&amp; IF(D104=Accueil!$Y$12,PRODUCT('Registre déchets'!G104,Accueil!$AA$12),"")&amp; IF(D104=Accueil!$Y$13,PRODUCT('Registre déchets'!G104,Accueil!$AA$13),"")&amp; IF(D104=Accueil!$Y$14,PRODUCT('Registre déchets'!G104,Accueil!$AA$14),"")&amp; IF(D104=Accueil!$Y$15,PRODUCT('Registre déchets'!G104,Accueil!$AA$15),"")&amp; IF(D104=Accueil!$Y$16,PRODUCT('Registre déchets'!G104,Accueil!$AA$16),"")&amp; IF(D104=Accueil!$Y$17,PRODUCT('Registre déchets'!G104,Accueil!$AA$17),"")&amp; IF(D104=Accueil!$Y$18,PRODUCT('Registre déchets'!G104,Accueil!$AA$18),"")&amp; IF(D104=Accueil!$Y$19,PRODUCT('Registre déchets'!G104,Accueil!$AA$19),"")&amp; IF(D104=Accueil!$Y$20,PRODUCT('Registre déchets'!G104,Accueil!$AA$20),"")&amp; IF(D104=Accueil!$Y$21,PRODUCT('Registre déchets'!G104,Accueil!$AA$21),"")&amp; IF(D104=Accueil!$Y$22,PRODUCT('Registre déchets'!G104,Accueil!$AA$22),"")&amp; IF(D104=Accueil!$Y$23,PRODUCT('Registre déchets'!G104,Accueil!$AA$23),"")&amp; IF(D104=Accueil!$Y$24,PRODUCT('Registre déchets'!G104,Accueil!$AA$24),"")&amp; IF(D104=Accueil!$Y$25,PRODUCT('Registre déchets'!G104,Accueil!$AA$25),"")&amp; IF(D104=Accueil!$Y$26,PRODUCT('Registre déchets'!G104,Accueil!$AA$26),"")&amp; IF(D104=Accueil!$Y$27,PRODUCT('Registre déchets'!G104,Accueil!$AA$27),""))</f>
        <v/>
      </c>
      <c r="AQ104" s="79">
        <f t="shared" si="19"/>
        <v>0</v>
      </c>
    </row>
    <row r="105" spans="1:43" ht="50.1" customHeight="1" x14ac:dyDescent="0.25">
      <c r="A105" s="90"/>
      <c r="B105" s="222" t="str">
        <f t="shared" si="14"/>
        <v/>
      </c>
      <c r="C105" s="221"/>
      <c r="D105" s="220"/>
      <c r="E105" s="80" t="str">
        <f t="shared" si="18"/>
        <v/>
      </c>
      <c r="F105" s="81"/>
      <c r="G105" s="82"/>
      <c r="H105" s="241">
        <f t="shared" si="15"/>
        <v>0</v>
      </c>
      <c r="I105" s="206"/>
      <c r="J105" s="206"/>
      <c r="K105" s="86"/>
      <c r="L105" s="86"/>
      <c r="M105" s="86"/>
      <c r="N105" s="82"/>
      <c r="O105" s="81"/>
      <c r="P105" s="82"/>
      <c r="Q105" s="207">
        <v>0</v>
      </c>
      <c r="R105" s="83">
        <f t="shared" si="16"/>
        <v>0</v>
      </c>
      <c r="S105" s="83">
        <f t="shared" si="17"/>
        <v>0</v>
      </c>
      <c r="T105" s="209"/>
      <c r="U105" s="214"/>
      <c r="V105" s="214"/>
      <c r="W105" s="217" t="str">
        <f t="shared" si="12"/>
        <v/>
      </c>
      <c r="X105" s="214"/>
      <c r="Y105" s="224"/>
      <c r="Z105" s="214"/>
      <c r="AA105" s="214"/>
      <c r="AB105" s="35" t="str">
        <f t="shared" si="13"/>
        <v/>
      </c>
      <c r="AC105" s="35"/>
      <c r="AD105" s="35"/>
      <c r="AE105" s="35"/>
      <c r="AF105" s="35"/>
      <c r="AG105" s="35"/>
      <c r="AH105" s="35"/>
      <c r="AI105" s="35"/>
      <c r="AJ105" s="35"/>
      <c r="AK105" s="35"/>
      <c r="AL105" s="35"/>
      <c r="AM105" s="85" t="str">
        <f t="shared" si="20"/>
        <v/>
      </c>
      <c r="AN105" s="35"/>
      <c r="AO105" s="35"/>
      <c r="AP105" s="77" t="str">
        <f>IF(D105="","",IF(D105=Accueil!$Q$7,PRODUCT('Registre déchets'!G105,Accueil!$S$7),"") &amp; IF(D105=Accueil!$Q$8,PRODUCT('Registre déchets'!G105,Accueil!$S$8),"") &amp; IF(D105=Accueil!$Q$9,PRODUCT('Registre déchets'!G105,Accueil!$S$9),"")&amp; IF(D105=Accueil!$Q$10,PRODUCT('Registre déchets'!G105,Accueil!$S$10),"")&amp; IF(D105=Accueil!$Q$11,PRODUCT('Registre déchets'!G105,Accueil!$S$11),"")&amp; IF(D105=Accueil!$Q$12,PRODUCT('Registre déchets'!G105,Accueil!$S$12),"")&amp; IF(D105=Accueil!$Q$13,PRODUCT('Registre déchets'!G105,Accueil!$S$13),"")&amp; IF(D105=Accueil!$Q$14,PRODUCT('Registre déchets'!G105,Accueil!$S$14),"")&amp; IF(D105=Accueil!$Q$15,PRODUCT('Registre déchets'!G105,Accueil!$S$15),"")&amp; IF(D105=Accueil!$Q$16,PRODUCT('Registre déchets'!G105,Accueil!$S$16),"")&amp; IF(D105=Accueil!$Q$17,PRODUCT('Registre déchets'!G105,Accueil!$S$17),"")&amp; IF(D105=Accueil!$Q$18,PRODUCT('Registre déchets'!G105,Accueil!$S$18),"")&amp; IF(D105=Accueil!$Q$19,PRODUCT('Registre déchets'!G105,Accueil!$S$19),"")&amp; IF(D105=Accueil!$Q$20,PRODUCT('Registre déchets'!G105,Accueil!$S$20),"")&amp; IF(D105=Accueil!$Q$21,PRODUCT('Registre déchets'!G105,Accueil!$S$21),"")&amp; IF(D105=Accueil!$Q$22,PRODUCT('Registre déchets'!G105,Accueil!$S$22),"")&amp; IF(D105=Accueil!$Q$23,PRODUCT('Registre déchets'!G105,Accueil!$S$23),"")&amp; IF(D105=Accueil!$Q$24,PRODUCT('Registre déchets'!G105,Accueil!$S$24),"")&amp; IF(D105=Accueil!$Q$25,PRODUCT('Registre déchets'!G105,Accueil!$S$25),"")&amp; IF(D105=Accueil!$Q$26,PRODUCT('Registre déchets'!G105,Accueil!$S$26),"") &amp; IF(D105=Accueil!$U$7,PRODUCT('Registre déchets'!G105,Accueil!$W$7),"") &amp; IF(D105=Accueil!$U$8,PRODUCT('Registre déchets'!G105,Accueil!$W$8),"") &amp; IF(D105=Accueil!$U$9,PRODUCT('Registre déchets'!G105,Accueil!$W$9),"")&amp; IF(D105=Accueil!$U$10,PRODUCT('Registre déchets'!G105,Accueil!$W$10),"")&amp; IF(D105=Accueil!$U$11,PRODUCT('Registre déchets'!G105,Accueil!$W$11),"")&amp; IF(D105=Accueil!$U$12,PRODUCT('Registre déchets'!G105,Accueil!$W$12),"")&amp; IF(D105=Accueil!$U$13,PRODUCT('Registre déchets'!G105,Accueil!$W$13),"")&amp; IF(D105=Accueil!$U$14,PRODUCT('Registre déchets'!G105,Accueil!$W$14),"")&amp; IF(D105=Accueil!$U$15,PRODUCT('Registre déchets'!G105,Accueil!$W$15),"")&amp; IF(D105=Accueil!$U$16,PRODUCT('Registre déchets'!G105,Accueil!$W$16),"")&amp; IF(D105=Accueil!$U$17,PRODUCT('Registre déchets'!G105,Accueil!$W$17),"")&amp; IF(D105=Accueil!$U$18,PRODUCT('Registre déchets'!G105,Accueil!$W$18),"")&amp; IF(D105=Accueil!$U$19,PRODUCT('Registre déchets'!G105,Accueil!$W$19),"")&amp; IF(D105=Accueil!$U$20,PRODUCT('Registre déchets'!G105,Accueil!$W$20),"")&amp; IF(D105=Accueil!$U$21,PRODUCT('Registre déchets'!G105,Accueil!$W$21),"") &amp; IF(D105=Accueil!$U$22,PRODUCT('Registre déchets'!G105,Accueil!$W$22),"")&amp; IF(D105=Accueil!$U$23,PRODUCT('Registre déchets'!G105,Accueil!$W$23),"")&amp; IF(D105=Accueil!$U$24,PRODUCT('Registre déchets'!G105,Accueil!$W$24),"")&amp; IF(D105=Accueil!$U$25,PRODUCT('Registre déchets'!G105,Accueil!$W$25),"")&amp; IF(D105=Accueil!$U$26,PRODUCT('Registre déchets'!G105,Accueil!$W$26),"")&amp; IF(D105=Accueil!$U$27,PRODUCT('Registre déchets'!G105,Accueil!$W$27),"")&amp; IF(D105=Accueil!$Y$7,PRODUCT('Registre déchets'!G105,Accueil!$AA$7),"") &amp; IF(D105=Accueil!$Y$8,PRODUCT('Registre déchets'!G105,Accueil!$AA$8),"") &amp; IF(D105=Accueil!$Y$9,PRODUCT('Registre déchets'!G105,Accueil!$AA$9),"")&amp; IF(D105=Accueil!$Y$10,PRODUCT('Registre déchets'!G105,Accueil!$AA$10),"")&amp; IF(D105=Accueil!$Y$11,PRODUCT('Registre déchets'!G105,Accueil!$AA$11),"")&amp; IF(D105=Accueil!$Y$12,PRODUCT('Registre déchets'!G105,Accueil!$AA$12),"")&amp; IF(D105=Accueil!$Y$13,PRODUCT('Registre déchets'!G105,Accueil!$AA$13),"")&amp; IF(D105=Accueil!$Y$14,PRODUCT('Registre déchets'!G105,Accueil!$AA$14),"")&amp; IF(D105=Accueil!$Y$15,PRODUCT('Registre déchets'!G105,Accueil!$AA$15),"")&amp; IF(D105=Accueil!$Y$16,PRODUCT('Registre déchets'!G105,Accueil!$AA$16),"")&amp; IF(D105=Accueil!$Y$17,PRODUCT('Registre déchets'!G105,Accueil!$AA$17),"")&amp; IF(D105=Accueil!$Y$18,PRODUCT('Registre déchets'!G105,Accueil!$AA$18),"")&amp; IF(D105=Accueil!$Y$19,PRODUCT('Registre déchets'!G105,Accueil!$AA$19),"")&amp; IF(D105=Accueil!$Y$20,PRODUCT('Registre déchets'!G105,Accueil!$AA$20),"")&amp; IF(D105=Accueil!$Y$21,PRODUCT('Registre déchets'!G105,Accueil!$AA$21),"")&amp; IF(D105=Accueil!$Y$22,PRODUCT('Registre déchets'!G105,Accueil!$AA$22),"")&amp; IF(D105=Accueil!$Y$23,PRODUCT('Registre déchets'!G105,Accueil!$AA$23),"")&amp; IF(D105=Accueil!$Y$24,PRODUCT('Registre déchets'!G105,Accueil!$AA$24),"")&amp; IF(D105=Accueil!$Y$25,PRODUCT('Registre déchets'!G105,Accueil!$AA$25),"")&amp; IF(D105=Accueil!$Y$26,PRODUCT('Registre déchets'!G105,Accueil!$AA$26),"")&amp; IF(D105=Accueil!$Y$27,PRODUCT('Registre déchets'!G105,Accueil!$AA$27),""))</f>
        <v/>
      </c>
      <c r="AQ105" s="79">
        <f t="shared" si="19"/>
        <v>0</v>
      </c>
    </row>
    <row r="106" spans="1:43" ht="50.1" customHeight="1" x14ac:dyDescent="0.25">
      <c r="A106" s="90"/>
      <c r="B106" s="222" t="str">
        <f t="shared" si="14"/>
        <v/>
      </c>
      <c r="C106" s="221"/>
      <c r="D106" s="220"/>
      <c r="E106" s="80" t="str">
        <f t="shared" si="18"/>
        <v/>
      </c>
      <c r="F106" s="81"/>
      <c r="G106" s="82"/>
      <c r="H106" s="241">
        <f t="shared" si="15"/>
        <v>0</v>
      </c>
      <c r="I106" s="206"/>
      <c r="J106" s="206"/>
      <c r="K106" s="86"/>
      <c r="L106" s="86"/>
      <c r="M106" s="86"/>
      <c r="N106" s="82"/>
      <c r="O106" s="81"/>
      <c r="P106" s="82"/>
      <c r="Q106" s="207">
        <v>0</v>
      </c>
      <c r="R106" s="83">
        <f t="shared" si="16"/>
        <v>0</v>
      </c>
      <c r="S106" s="83">
        <f t="shared" si="17"/>
        <v>0</v>
      </c>
      <c r="T106" s="209"/>
      <c r="U106" s="214"/>
      <c r="V106" s="214"/>
      <c r="W106" s="217" t="str">
        <f t="shared" si="12"/>
        <v/>
      </c>
      <c r="X106" s="214"/>
      <c r="Y106" s="224"/>
      <c r="Z106" s="214"/>
      <c r="AA106" s="214"/>
      <c r="AB106" s="35" t="str">
        <f t="shared" si="13"/>
        <v/>
      </c>
      <c r="AC106" s="35"/>
      <c r="AD106" s="35"/>
      <c r="AE106" s="35"/>
      <c r="AF106" s="35"/>
      <c r="AG106" s="35"/>
      <c r="AH106" s="35"/>
      <c r="AI106" s="35"/>
      <c r="AJ106" s="35"/>
      <c r="AK106" s="35"/>
      <c r="AL106" s="35"/>
      <c r="AM106" s="85" t="str">
        <f t="shared" si="20"/>
        <v/>
      </c>
      <c r="AN106" s="35"/>
      <c r="AO106" s="35"/>
      <c r="AP106" s="77" t="str">
        <f>IF(D106="","",IF(D106=Accueil!$Q$7,PRODUCT('Registre déchets'!G106,Accueil!$S$7),"") &amp; IF(D106=Accueil!$Q$8,PRODUCT('Registre déchets'!G106,Accueil!$S$8),"") &amp; IF(D106=Accueil!$Q$9,PRODUCT('Registre déchets'!G106,Accueil!$S$9),"")&amp; IF(D106=Accueil!$Q$10,PRODUCT('Registre déchets'!G106,Accueil!$S$10),"")&amp; IF(D106=Accueil!$Q$11,PRODUCT('Registre déchets'!G106,Accueil!$S$11),"")&amp; IF(D106=Accueil!$Q$12,PRODUCT('Registre déchets'!G106,Accueil!$S$12),"")&amp; IF(D106=Accueil!$Q$13,PRODUCT('Registre déchets'!G106,Accueil!$S$13),"")&amp; IF(D106=Accueil!$Q$14,PRODUCT('Registre déchets'!G106,Accueil!$S$14),"")&amp; IF(D106=Accueil!$Q$15,PRODUCT('Registre déchets'!G106,Accueil!$S$15),"")&amp; IF(D106=Accueil!$Q$16,PRODUCT('Registre déchets'!G106,Accueil!$S$16),"")&amp; IF(D106=Accueil!$Q$17,PRODUCT('Registre déchets'!G106,Accueil!$S$17),"")&amp; IF(D106=Accueil!$Q$18,PRODUCT('Registre déchets'!G106,Accueil!$S$18),"")&amp; IF(D106=Accueil!$Q$19,PRODUCT('Registre déchets'!G106,Accueil!$S$19),"")&amp; IF(D106=Accueil!$Q$20,PRODUCT('Registre déchets'!G106,Accueil!$S$20),"")&amp; IF(D106=Accueil!$Q$21,PRODUCT('Registre déchets'!G106,Accueil!$S$21),"")&amp; IF(D106=Accueil!$Q$22,PRODUCT('Registre déchets'!G106,Accueil!$S$22),"")&amp; IF(D106=Accueil!$Q$23,PRODUCT('Registre déchets'!G106,Accueil!$S$23),"")&amp; IF(D106=Accueil!$Q$24,PRODUCT('Registre déchets'!G106,Accueil!$S$24),"")&amp; IF(D106=Accueil!$Q$25,PRODUCT('Registre déchets'!G106,Accueil!$S$25),"")&amp; IF(D106=Accueil!$Q$26,PRODUCT('Registre déchets'!G106,Accueil!$S$26),"") &amp; IF(D106=Accueil!$U$7,PRODUCT('Registre déchets'!G106,Accueil!$W$7),"") &amp; IF(D106=Accueil!$U$8,PRODUCT('Registre déchets'!G106,Accueil!$W$8),"") &amp; IF(D106=Accueil!$U$9,PRODUCT('Registre déchets'!G106,Accueil!$W$9),"")&amp; IF(D106=Accueil!$U$10,PRODUCT('Registre déchets'!G106,Accueil!$W$10),"")&amp; IF(D106=Accueil!$U$11,PRODUCT('Registre déchets'!G106,Accueil!$W$11),"")&amp; IF(D106=Accueil!$U$12,PRODUCT('Registre déchets'!G106,Accueil!$W$12),"")&amp; IF(D106=Accueil!$U$13,PRODUCT('Registre déchets'!G106,Accueil!$W$13),"")&amp; IF(D106=Accueil!$U$14,PRODUCT('Registre déchets'!G106,Accueil!$W$14),"")&amp; IF(D106=Accueil!$U$15,PRODUCT('Registre déchets'!G106,Accueil!$W$15),"")&amp; IF(D106=Accueil!$U$16,PRODUCT('Registre déchets'!G106,Accueil!$W$16),"")&amp; IF(D106=Accueil!$U$17,PRODUCT('Registre déchets'!G106,Accueil!$W$17),"")&amp; IF(D106=Accueil!$U$18,PRODUCT('Registre déchets'!G106,Accueil!$W$18),"")&amp; IF(D106=Accueil!$U$19,PRODUCT('Registre déchets'!G106,Accueil!$W$19),"")&amp; IF(D106=Accueil!$U$20,PRODUCT('Registre déchets'!G106,Accueil!$W$20),"")&amp; IF(D106=Accueil!$U$21,PRODUCT('Registre déchets'!G106,Accueil!$W$21),"") &amp; IF(D106=Accueil!$U$22,PRODUCT('Registre déchets'!G106,Accueil!$W$22),"")&amp; IF(D106=Accueil!$U$23,PRODUCT('Registre déchets'!G106,Accueil!$W$23),"")&amp; IF(D106=Accueil!$U$24,PRODUCT('Registre déchets'!G106,Accueil!$W$24),"")&amp; IF(D106=Accueil!$U$25,PRODUCT('Registre déchets'!G106,Accueil!$W$25),"")&amp; IF(D106=Accueil!$U$26,PRODUCT('Registre déchets'!G106,Accueil!$W$26),"")&amp; IF(D106=Accueil!$U$27,PRODUCT('Registre déchets'!G106,Accueil!$W$27),"")&amp; IF(D106=Accueil!$Y$7,PRODUCT('Registre déchets'!G106,Accueil!$AA$7),"") &amp; IF(D106=Accueil!$Y$8,PRODUCT('Registre déchets'!G106,Accueil!$AA$8),"") &amp; IF(D106=Accueil!$Y$9,PRODUCT('Registre déchets'!G106,Accueil!$AA$9),"")&amp; IF(D106=Accueil!$Y$10,PRODUCT('Registre déchets'!G106,Accueil!$AA$10),"")&amp; IF(D106=Accueil!$Y$11,PRODUCT('Registre déchets'!G106,Accueil!$AA$11),"")&amp; IF(D106=Accueil!$Y$12,PRODUCT('Registre déchets'!G106,Accueil!$AA$12),"")&amp; IF(D106=Accueil!$Y$13,PRODUCT('Registre déchets'!G106,Accueil!$AA$13),"")&amp; IF(D106=Accueil!$Y$14,PRODUCT('Registre déchets'!G106,Accueil!$AA$14),"")&amp; IF(D106=Accueil!$Y$15,PRODUCT('Registre déchets'!G106,Accueil!$AA$15),"")&amp; IF(D106=Accueil!$Y$16,PRODUCT('Registre déchets'!G106,Accueil!$AA$16),"")&amp; IF(D106=Accueil!$Y$17,PRODUCT('Registre déchets'!G106,Accueil!$AA$17),"")&amp; IF(D106=Accueil!$Y$18,PRODUCT('Registre déchets'!G106,Accueil!$AA$18),"")&amp; IF(D106=Accueil!$Y$19,PRODUCT('Registre déchets'!G106,Accueil!$AA$19),"")&amp; IF(D106=Accueil!$Y$20,PRODUCT('Registre déchets'!G106,Accueil!$AA$20),"")&amp; IF(D106=Accueil!$Y$21,PRODUCT('Registre déchets'!G106,Accueil!$AA$21),"")&amp; IF(D106=Accueil!$Y$22,PRODUCT('Registre déchets'!G106,Accueil!$AA$22),"")&amp; IF(D106=Accueil!$Y$23,PRODUCT('Registre déchets'!G106,Accueil!$AA$23),"")&amp; IF(D106=Accueil!$Y$24,PRODUCT('Registre déchets'!G106,Accueil!$AA$24),"")&amp; IF(D106=Accueil!$Y$25,PRODUCT('Registre déchets'!G106,Accueil!$AA$25),"")&amp; IF(D106=Accueil!$Y$26,PRODUCT('Registre déchets'!G106,Accueil!$AA$26),"")&amp; IF(D106=Accueil!$Y$27,PRODUCT('Registre déchets'!G106,Accueil!$AA$27),""))</f>
        <v/>
      </c>
      <c r="AQ106" s="79">
        <f t="shared" si="19"/>
        <v>0</v>
      </c>
    </row>
    <row r="107" spans="1:43" ht="50.1" customHeight="1" x14ac:dyDescent="0.25">
      <c r="A107" s="90"/>
      <c r="B107" s="222" t="str">
        <f t="shared" si="14"/>
        <v/>
      </c>
      <c r="C107" s="221"/>
      <c r="D107" s="220"/>
      <c r="E107" s="80" t="str">
        <f t="shared" si="18"/>
        <v/>
      </c>
      <c r="F107" s="81"/>
      <c r="G107" s="82"/>
      <c r="H107" s="241">
        <f t="shared" si="15"/>
        <v>0</v>
      </c>
      <c r="I107" s="206"/>
      <c r="J107" s="206"/>
      <c r="K107" s="86"/>
      <c r="L107" s="86"/>
      <c r="M107" s="86"/>
      <c r="N107" s="82"/>
      <c r="O107" s="81"/>
      <c r="P107" s="82"/>
      <c r="Q107" s="207">
        <v>0</v>
      </c>
      <c r="R107" s="83">
        <f t="shared" si="16"/>
        <v>0</v>
      </c>
      <c r="S107" s="83">
        <f t="shared" si="17"/>
        <v>0</v>
      </c>
      <c r="T107" s="209"/>
      <c r="U107" s="214"/>
      <c r="V107" s="214"/>
      <c r="W107" s="217" t="str">
        <f t="shared" si="12"/>
        <v/>
      </c>
      <c r="X107" s="214"/>
      <c r="Y107" s="224"/>
      <c r="Z107" s="214"/>
      <c r="AA107" s="214"/>
      <c r="AB107" s="35" t="str">
        <f t="shared" si="13"/>
        <v/>
      </c>
      <c r="AC107" s="35"/>
      <c r="AD107" s="35"/>
      <c r="AE107" s="35"/>
      <c r="AF107" s="35"/>
      <c r="AG107" s="35"/>
      <c r="AH107" s="35"/>
      <c r="AI107" s="35"/>
      <c r="AJ107" s="35"/>
      <c r="AK107" s="35"/>
      <c r="AL107" s="35"/>
      <c r="AM107" s="85" t="str">
        <f t="shared" si="20"/>
        <v/>
      </c>
      <c r="AN107" s="35"/>
      <c r="AO107" s="35"/>
      <c r="AP107" s="77" t="str">
        <f>IF(D107="","",IF(D107=Accueil!$Q$7,PRODUCT('Registre déchets'!G107,Accueil!$S$7),"") &amp; IF(D107=Accueil!$Q$8,PRODUCT('Registre déchets'!G107,Accueil!$S$8),"") &amp; IF(D107=Accueil!$Q$9,PRODUCT('Registre déchets'!G107,Accueil!$S$9),"")&amp; IF(D107=Accueil!$Q$10,PRODUCT('Registre déchets'!G107,Accueil!$S$10),"")&amp; IF(D107=Accueil!$Q$11,PRODUCT('Registre déchets'!G107,Accueil!$S$11),"")&amp; IF(D107=Accueil!$Q$12,PRODUCT('Registre déchets'!G107,Accueil!$S$12),"")&amp; IF(D107=Accueil!$Q$13,PRODUCT('Registre déchets'!G107,Accueil!$S$13),"")&amp; IF(D107=Accueil!$Q$14,PRODUCT('Registre déchets'!G107,Accueil!$S$14),"")&amp; IF(D107=Accueil!$Q$15,PRODUCT('Registre déchets'!G107,Accueil!$S$15),"")&amp; IF(D107=Accueil!$Q$16,PRODUCT('Registre déchets'!G107,Accueil!$S$16),"")&amp; IF(D107=Accueil!$Q$17,PRODUCT('Registre déchets'!G107,Accueil!$S$17),"")&amp; IF(D107=Accueil!$Q$18,PRODUCT('Registre déchets'!G107,Accueil!$S$18),"")&amp; IF(D107=Accueil!$Q$19,PRODUCT('Registre déchets'!G107,Accueil!$S$19),"")&amp; IF(D107=Accueil!$Q$20,PRODUCT('Registre déchets'!G107,Accueil!$S$20),"")&amp; IF(D107=Accueil!$Q$21,PRODUCT('Registre déchets'!G107,Accueil!$S$21),"")&amp; IF(D107=Accueil!$Q$22,PRODUCT('Registre déchets'!G107,Accueil!$S$22),"")&amp; IF(D107=Accueil!$Q$23,PRODUCT('Registre déchets'!G107,Accueil!$S$23),"")&amp; IF(D107=Accueil!$Q$24,PRODUCT('Registre déchets'!G107,Accueil!$S$24),"")&amp; IF(D107=Accueil!$Q$25,PRODUCT('Registre déchets'!G107,Accueil!$S$25),"")&amp; IF(D107=Accueil!$Q$26,PRODUCT('Registre déchets'!G107,Accueil!$S$26),"") &amp; IF(D107=Accueil!$U$7,PRODUCT('Registre déchets'!G107,Accueil!$W$7),"") &amp; IF(D107=Accueil!$U$8,PRODUCT('Registre déchets'!G107,Accueil!$W$8),"") &amp; IF(D107=Accueil!$U$9,PRODUCT('Registre déchets'!G107,Accueil!$W$9),"")&amp; IF(D107=Accueil!$U$10,PRODUCT('Registre déchets'!G107,Accueil!$W$10),"")&amp; IF(D107=Accueil!$U$11,PRODUCT('Registre déchets'!G107,Accueil!$W$11),"")&amp; IF(D107=Accueil!$U$12,PRODUCT('Registre déchets'!G107,Accueil!$W$12),"")&amp; IF(D107=Accueil!$U$13,PRODUCT('Registre déchets'!G107,Accueil!$W$13),"")&amp; IF(D107=Accueil!$U$14,PRODUCT('Registre déchets'!G107,Accueil!$W$14),"")&amp; IF(D107=Accueil!$U$15,PRODUCT('Registre déchets'!G107,Accueil!$W$15),"")&amp; IF(D107=Accueil!$U$16,PRODUCT('Registre déchets'!G107,Accueil!$W$16),"")&amp; IF(D107=Accueil!$U$17,PRODUCT('Registre déchets'!G107,Accueil!$W$17),"")&amp; IF(D107=Accueil!$U$18,PRODUCT('Registre déchets'!G107,Accueil!$W$18),"")&amp; IF(D107=Accueil!$U$19,PRODUCT('Registre déchets'!G107,Accueil!$W$19),"")&amp; IF(D107=Accueil!$U$20,PRODUCT('Registre déchets'!G107,Accueil!$W$20),"")&amp; IF(D107=Accueil!$U$21,PRODUCT('Registre déchets'!G107,Accueil!$W$21),"") &amp; IF(D107=Accueil!$U$22,PRODUCT('Registre déchets'!G107,Accueil!$W$22),"")&amp; IF(D107=Accueil!$U$23,PRODUCT('Registre déchets'!G107,Accueil!$W$23),"")&amp; IF(D107=Accueil!$U$24,PRODUCT('Registre déchets'!G107,Accueil!$W$24),"")&amp; IF(D107=Accueil!$U$25,PRODUCT('Registre déchets'!G107,Accueil!$W$25),"")&amp; IF(D107=Accueil!$U$26,PRODUCT('Registre déchets'!G107,Accueil!$W$26),"")&amp; IF(D107=Accueil!$U$27,PRODUCT('Registre déchets'!G107,Accueil!$W$27),"")&amp; IF(D107=Accueil!$Y$7,PRODUCT('Registre déchets'!G107,Accueil!$AA$7),"") &amp; IF(D107=Accueil!$Y$8,PRODUCT('Registre déchets'!G107,Accueil!$AA$8),"") &amp; IF(D107=Accueil!$Y$9,PRODUCT('Registre déchets'!G107,Accueil!$AA$9),"")&amp; IF(D107=Accueil!$Y$10,PRODUCT('Registre déchets'!G107,Accueil!$AA$10),"")&amp; IF(D107=Accueil!$Y$11,PRODUCT('Registre déchets'!G107,Accueil!$AA$11),"")&amp; IF(D107=Accueil!$Y$12,PRODUCT('Registre déchets'!G107,Accueil!$AA$12),"")&amp; IF(D107=Accueil!$Y$13,PRODUCT('Registre déchets'!G107,Accueil!$AA$13),"")&amp; IF(D107=Accueil!$Y$14,PRODUCT('Registre déchets'!G107,Accueil!$AA$14),"")&amp; IF(D107=Accueil!$Y$15,PRODUCT('Registre déchets'!G107,Accueil!$AA$15),"")&amp; IF(D107=Accueil!$Y$16,PRODUCT('Registre déchets'!G107,Accueil!$AA$16),"")&amp; IF(D107=Accueil!$Y$17,PRODUCT('Registre déchets'!G107,Accueil!$AA$17),"")&amp; IF(D107=Accueil!$Y$18,PRODUCT('Registre déchets'!G107,Accueil!$AA$18),"")&amp; IF(D107=Accueil!$Y$19,PRODUCT('Registre déchets'!G107,Accueil!$AA$19),"")&amp; IF(D107=Accueil!$Y$20,PRODUCT('Registre déchets'!G107,Accueil!$AA$20),"")&amp; IF(D107=Accueil!$Y$21,PRODUCT('Registre déchets'!G107,Accueil!$AA$21),"")&amp; IF(D107=Accueil!$Y$22,PRODUCT('Registre déchets'!G107,Accueil!$AA$22),"")&amp; IF(D107=Accueil!$Y$23,PRODUCT('Registre déchets'!G107,Accueil!$AA$23),"")&amp; IF(D107=Accueil!$Y$24,PRODUCT('Registre déchets'!G107,Accueil!$AA$24),"")&amp; IF(D107=Accueil!$Y$25,PRODUCT('Registre déchets'!G107,Accueil!$AA$25),"")&amp; IF(D107=Accueil!$Y$26,PRODUCT('Registre déchets'!G107,Accueil!$AA$26),"")&amp; IF(D107=Accueil!$Y$27,PRODUCT('Registre déchets'!G107,Accueil!$AA$27),""))</f>
        <v/>
      </c>
      <c r="AQ107" s="79">
        <f t="shared" si="19"/>
        <v>0</v>
      </c>
    </row>
    <row r="108" spans="1:43" ht="50.1" customHeight="1" x14ac:dyDescent="0.25">
      <c r="A108" s="90"/>
      <c r="B108" s="222" t="str">
        <f t="shared" si="14"/>
        <v/>
      </c>
      <c r="C108" s="221"/>
      <c r="D108" s="220"/>
      <c r="E108" s="80" t="str">
        <f t="shared" si="18"/>
        <v/>
      </c>
      <c r="F108" s="81"/>
      <c r="G108" s="82"/>
      <c r="H108" s="241">
        <f t="shared" si="15"/>
        <v>0</v>
      </c>
      <c r="I108" s="206"/>
      <c r="J108" s="206"/>
      <c r="K108" s="86"/>
      <c r="L108" s="86"/>
      <c r="M108" s="86"/>
      <c r="N108" s="82"/>
      <c r="O108" s="81"/>
      <c r="P108" s="82"/>
      <c r="Q108" s="207">
        <v>0</v>
      </c>
      <c r="R108" s="83">
        <f t="shared" si="16"/>
        <v>0</v>
      </c>
      <c r="S108" s="83">
        <f t="shared" si="17"/>
        <v>0</v>
      </c>
      <c r="T108" s="209"/>
      <c r="U108" s="214"/>
      <c r="V108" s="214"/>
      <c r="W108" s="217" t="str">
        <f t="shared" si="12"/>
        <v/>
      </c>
      <c r="X108" s="214"/>
      <c r="Y108" s="224"/>
      <c r="Z108" s="214"/>
      <c r="AA108" s="214"/>
      <c r="AB108" s="35" t="str">
        <f t="shared" si="13"/>
        <v/>
      </c>
      <c r="AC108" s="35"/>
      <c r="AD108" s="35"/>
      <c r="AE108" s="35"/>
      <c r="AF108" s="35"/>
      <c r="AG108" s="35"/>
      <c r="AH108" s="35"/>
      <c r="AI108" s="35"/>
      <c r="AJ108" s="35"/>
      <c r="AK108" s="35"/>
      <c r="AL108" s="35"/>
      <c r="AM108" s="85" t="str">
        <f t="shared" si="20"/>
        <v/>
      </c>
      <c r="AN108" s="35"/>
      <c r="AO108" s="35"/>
      <c r="AP108" s="77" t="str">
        <f>IF(D108="","",IF(D108=Accueil!$Q$7,PRODUCT('Registre déchets'!G108,Accueil!$S$7),"") &amp; IF(D108=Accueil!$Q$8,PRODUCT('Registre déchets'!G108,Accueil!$S$8),"") &amp; IF(D108=Accueil!$Q$9,PRODUCT('Registre déchets'!G108,Accueil!$S$9),"")&amp; IF(D108=Accueil!$Q$10,PRODUCT('Registre déchets'!G108,Accueil!$S$10),"")&amp; IF(D108=Accueil!$Q$11,PRODUCT('Registre déchets'!G108,Accueil!$S$11),"")&amp; IF(D108=Accueil!$Q$12,PRODUCT('Registre déchets'!G108,Accueil!$S$12),"")&amp; IF(D108=Accueil!$Q$13,PRODUCT('Registre déchets'!G108,Accueil!$S$13),"")&amp; IF(D108=Accueil!$Q$14,PRODUCT('Registre déchets'!G108,Accueil!$S$14),"")&amp; IF(D108=Accueil!$Q$15,PRODUCT('Registre déchets'!G108,Accueil!$S$15),"")&amp; IF(D108=Accueil!$Q$16,PRODUCT('Registre déchets'!G108,Accueil!$S$16),"")&amp; IF(D108=Accueil!$Q$17,PRODUCT('Registre déchets'!G108,Accueil!$S$17),"")&amp; IF(D108=Accueil!$Q$18,PRODUCT('Registre déchets'!G108,Accueil!$S$18),"")&amp; IF(D108=Accueil!$Q$19,PRODUCT('Registre déchets'!G108,Accueil!$S$19),"")&amp; IF(D108=Accueil!$Q$20,PRODUCT('Registre déchets'!G108,Accueil!$S$20),"")&amp; IF(D108=Accueil!$Q$21,PRODUCT('Registre déchets'!G108,Accueil!$S$21),"")&amp; IF(D108=Accueil!$Q$22,PRODUCT('Registre déchets'!G108,Accueil!$S$22),"")&amp; IF(D108=Accueil!$Q$23,PRODUCT('Registre déchets'!G108,Accueil!$S$23),"")&amp; IF(D108=Accueil!$Q$24,PRODUCT('Registre déchets'!G108,Accueil!$S$24),"")&amp; IF(D108=Accueil!$Q$25,PRODUCT('Registre déchets'!G108,Accueil!$S$25),"")&amp; IF(D108=Accueil!$Q$26,PRODUCT('Registre déchets'!G108,Accueil!$S$26),"") &amp; IF(D108=Accueil!$U$7,PRODUCT('Registre déchets'!G108,Accueil!$W$7),"") &amp; IF(D108=Accueil!$U$8,PRODUCT('Registre déchets'!G108,Accueil!$W$8),"") &amp; IF(D108=Accueil!$U$9,PRODUCT('Registre déchets'!G108,Accueil!$W$9),"")&amp; IF(D108=Accueil!$U$10,PRODUCT('Registre déchets'!G108,Accueil!$W$10),"")&amp; IF(D108=Accueil!$U$11,PRODUCT('Registre déchets'!G108,Accueil!$W$11),"")&amp; IF(D108=Accueil!$U$12,PRODUCT('Registre déchets'!G108,Accueil!$W$12),"")&amp; IF(D108=Accueil!$U$13,PRODUCT('Registre déchets'!G108,Accueil!$W$13),"")&amp; IF(D108=Accueil!$U$14,PRODUCT('Registre déchets'!G108,Accueil!$W$14),"")&amp; IF(D108=Accueil!$U$15,PRODUCT('Registre déchets'!G108,Accueil!$W$15),"")&amp; IF(D108=Accueil!$U$16,PRODUCT('Registre déchets'!G108,Accueil!$W$16),"")&amp; IF(D108=Accueil!$U$17,PRODUCT('Registre déchets'!G108,Accueil!$W$17),"")&amp; IF(D108=Accueil!$U$18,PRODUCT('Registre déchets'!G108,Accueil!$W$18),"")&amp; IF(D108=Accueil!$U$19,PRODUCT('Registre déchets'!G108,Accueil!$W$19),"")&amp; IF(D108=Accueil!$U$20,PRODUCT('Registre déchets'!G108,Accueil!$W$20),"")&amp; IF(D108=Accueil!$U$21,PRODUCT('Registre déchets'!G108,Accueil!$W$21),"") &amp; IF(D108=Accueil!$U$22,PRODUCT('Registre déchets'!G108,Accueil!$W$22),"")&amp; IF(D108=Accueil!$U$23,PRODUCT('Registre déchets'!G108,Accueil!$W$23),"")&amp; IF(D108=Accueil!$U$24,PRODUCT('Registre déchets'!G108,Accueil!$W$24),"")&amp; IF(D108=Accueil!$U$25,PRODUCT('Registre déchets'!G108,Accueil!$W$25),"")&amp; IF(D108=Accueil!$U$26,PRODUCT('Registre déchets'!G108,Accueil!$W$26),"")&amp; IF(D108=Accueil!$U$27,PRODUCT('Registre déchets'!G108,Accueil!$W$27),"")&amp; IF(D108=Accueil!$Y$7,PRODUCT('Registre déchets'!G108,Accueil!$AA$7),"") &amp; IF(D108=Accueil!$Y$8,PRODUCT('Registre déchets'!G108,Accueil!$AA$8),"") &amp; IF(D108=Accueil!$Y$9,PRODUCT('Registre déchets'!G108,Accueil!$AA$9),"")&amp; IF(D108=Accueil!$Y$10,PRODUCT('Registre déchets'!G108,Accueil!$AA$10),"")&amp; IF(D108=Accueil!$Y$11,PRODUCT('Registre déchets'!G108,Accueil!$AA$11),"")&amp; IF(D108=Accueil!$Y$12,PRODUCT('Registre déchets'!G108,Accueil!$AA$12),"")&amp; IF(D108=Accueil!$Y$13,PRODUCT('Registre déchets'!G108,Accueil!$AA$13),"")&amp; IF(D108=Accueil!$Y$14,PRODUCT('Registre déchets'!G108,Accueil!$AA$14),"")&amp; IF(D108=Accueil!$Y$15,PRODUCT('Registre déchets'!G108,Accueil!$AA$15),"")&amp; IF(D108=Accueil!$Y$16,PRODUCT('Registre déchets'!G108,Accueil!$AA$16),"")&amp; IF(D108=Accueil!$Y$17,PRODUCT('Registre déchets'!G108,Accueil!$AA$17),"")&amp; IF(D108=Accueil!$Y$18,PRODUCT('Registre déchets'!G108,Accueil!$AA$18),"")&amp; IF(D108=Accueil!$Y$19,PRODUCT('Registre déchets'!G108,Accueil!$AA$19),"")&amp; IF(D108=Accueil!$Y$20,PRODUCT('Registre déchets'!G108,Accueil!$AA$20),"")&amp; IF(D108=Accueil!$Y$21,PRODUCT('Registre déchets'!G108,Accueil!$AA$21),"")&amp; IF(D108=Accueil!$Y$22,PRODUCT('Registre déchets'!G108,Accueil!$AA$22),"")&amp; IF(D108=Accueil!$Y$23,PRODUCT('Registre déchets'!G108,Accueil!$AA$23),"")&amp; IF(D108=Accueil!$Y$24,PRODUCT('Registre déchets'!G108,Accueil!$AA$24),"")&amp; IF(D108=Accueil!$Y$25,PRODUCT('Registre déchets'!G108,Accueil!$AA$25),"")&amp; IF(D108=Accueil!$Y$26,PRODUCT('Registre déchets'!G108,Accueil!$AA$26),"")&amp; IF(D108=Accueil!$Y$27,PRODUCT('Registre déchets'!G108,Accueil!$AA$27),""))</f>
        <v/>
      </c>
      <c r="AQ108" s="79">
        <f t="shared" si="19"/>
        <v>0</v>
      </c>
    </row>
    <row r="109" spans="1:43" ht="50.1" customHeight="1" x14ac:dyDescent="0.25">
      <c r="A109" s="90"/>
      <c r="B109" s="222" t="str">
        <f t="shared" si="14"/>
        <v/>
      </c>
      <c r="C109" s="221"/>
      <c r="D109" s="220"/>
      <c r="E109" s="80" t="str">
        <f t="shared" si="18"/>
        <v/>
      </c>
      <c r="F109" s="81"/>
      <c r="G109" s="82"/>
      <c r="H109" s="241">
        <f t="shared" si="15"/>
        <v>0</v>
      </c>
      <c r="I109" s="206"/>
      <c r="J109" s="206"/>
      <c r="K109" s="86"/>
      <c r="L109" s="86"/>
      <c r="M109" s="86"/>
      <c r="N109" s="82"/>
      <c r="O109" s="81"/>
      <c r="P109" s="82"/>
      <c r="Q109" s="207">
        <v>0</v>
      </c>
      <c r="R109" s="83">
        <f t="shared" si="16"/>
        <v>0</v>
      </c>
      <c r="S109" s="83">
        <f t="shared" si="17"/>
        <v>0</v>
      </c>
      <c r="T109" s="209"/>
      <c r="U109" s="214"/>
      <c r="V109" s="214"/>
      <c r="W109" s="217" t="str">
        <f t="shared" si="12"/>
        <v/>
      </c>
      <c r="X109" s="214"/>
      <c r="Y109" s="224"/>
      <c r="Z109" s="214"/>
      <c r="AA109" s="214"/>
      <c r="AB109" s="35" t="str">
        <f t="shared" si="13"/>
        <v/>
      </c>
      <c r="AC109" s="35"/>
      <c r="AD109" s="35"/>
      <c r="AE109" s="35"/>
      <c r="AF109" s="35"/>
      <c r="AG109" s="35"/>
      <c r="AH109" s="35"/>
      <c r="AI109" s="35"/>
      <c r="AJ109" s="35"/>
      <c r="AK109" s="35"/>
      <c r="AL109" s="35"/>
      <c r="AM109" s="85" t="str">
        <f t="shared" si="20"/>
        <v/>
      </c>
      <c r="AN109" s="35"/>
      <c r="AO109" s="35"/>
      <c r="AP109" s="77" t="str">
        <f>IF(D109="","",IF(D109=Accueil!$Q$7,PRODUCT('Registre déchets'!G109,Accueil!$S$7),"") &amp; IF(D109=Accueil!$Q$8,PRODUCT('Registre déchets'!G109,Accueil!$S$8),"") &amp; IF(D109=Accueil!$Q$9,PRODUCT('Registre déchets'!G109,Accueil!$S$9),"")&amp; IF(D109=Accueil!$Q$10,PRODUCT('Registre déchets'!G109,Accueil!$S$10),"")&amp; IF(D109=Accueil!$Q$11,PRODUCT('Registre déchets'!G109,Accueil!$S$11),"")&amp; IF(D109=Accueil!$Q$12,PRODUCT('Registre déchets'!G109,Accueil!$S$12),"")&amp; IF(D109=Accueil!$Q$13,PRODUCT('Registre déchets'!G109,Accueil!$S$13),"")&amp; IF(D109=Accueil!$Q$14,PRODUCT('Registre déchets'!G109,Accueil!$S$14),"")&amp; IF(D109=Accueil!$Q$15,PRODUCT('Registre déchets'!G109,Accueil!$S$15),"")&amp; IF(D109=Accueil!$Q$16,PRODUCT('Registre déchets'!G109,Accueil!$S$16),"")&amp; IF(D109=Accueil!$Q$17,PRODUCT('Registre déchets'!G109,Accueil!$S$17),"")&amp; IF(D109=Accueil!$Q$18,PRODUCT('Registre déchets'!G109,Accueil!$S$18),"")&amp; IF(D109=Accueil!$Q$19,PRODUCT('Registre déchets'!G109,Accueil!$S$19),"")&amp; IF(D109=Accueil!$Q$20,PRODUCT('Registre déchets'!G109,Accueil!$S$20),"")&amp; IF(D109=Accueil!$Q$21,PRODUCT('Registre déchets'!G109,Accueil!$S$21),"")&amp; IF(D109=Accueil!$Q$22,PRODUCT('Registre déchets'!G109,Accueil!$S$22),"")&amp; IF(D109=Accueil!$Q$23,PRODUCT('Registre déchets'!G109,Accueil!$S$23),"")&amp; IF(D109=Accueil!$Q$24,PRODUCT('Registre déchets'!G109,Accueil!$S$24),"")&amp; IF(D109=Accueil!$Q$25,PRODUCT('Registre déchets'!G109,Accueil!$S$25),"")&amp; IF(D109=Accueil!$Q$26,PRODUCT('Registre déchets'!G109,Accueil!$S$26),"") &amp; IF(D109=Accueil!$U$7,PRODUCT('Registre déchets'!G109,Accueil!$W$7),"") &amp; IF(D109=Accueil!$U$8,PRODUCT('Registre déchets'!G109,Accueil!$W$8),"") &amp; IF(D109=Accueil!$U$9,PRODUCT('Registre déchets'!G109,Accueil!$W$9),"")&amp; IF(D109=Accueil!$U$10,PRODUCT('Registre déchets'!G109,Accueil!$W$10),"")&amp; IF(D109=Accueil!$U$11,PRODUCT('Registre déchets'!G109,Accueil!$W$11),"")&amp; IF(D109=Accueil!$U$12,PRODUCT('Registre déchets'!G109,Accueil!$W$12),"")&amp; IF(D109=Accueil!$U$13,PRODUCT('Registre déchets'!G109,Accueil!$W$13),"")&amp; IF(D109=Accueil!$U$14,PRODUCT('Registre déchets'!G109,Accueil!$W$14),"")&amp; IF(D109=Accueil!$U$15,PRODUCT('Registre déchets'!G109,Accueil!$W$15),"")&amp; IF(D109=Accueil!$U$16,PRODUCT('Registre déchets'!G109,Accueil!$W$16),"")&amp; IF(D109=Accueil!$U$17,PRODUCT('Registre déchets'!G109,Accueil!$W$17),"")&amp; IF(D109=Accueil!$U$18,PRODUCT('Registre déchets'!G109,Accueil!$W$18),"")&amp; IF(D109=Accueil!$U$19,PRODUCT('Registre déchets'!G109,Accueil!$W$19),"")&amp; IF(D109=Accueil!$U$20,PRODUCT('Registre déchets'!G109,Accueil!$W$20),"")&amp; IF(D109=Accueil!$U$21,PRODUCT('Registre déchets'!G109,Accueil!$W$21),"") &amp; IF(D109=Accueil!$U$22,PRODUCT('Registre déchets'!G109,Accueil!$W$22),"")&amp; IF(D109=Accueil!$U$23,PRODUCT('Registre déchets'!G109,Accueil!$W$23),"")&amp; IF(D109=Accueil!$U$24,PRODUCT('Registre déchets'!G109,Accueil!$W$24),"")&amp; IF(D109=Accueil!$U$25,PRODUCT('Registre déchets'!G109,Accueil!$W$25),"")&amp; IF(D109=Accueil!$U$26,PRODUCT('Registre déchets'!G109,Accueil!$W$26),"")&amp; IF(D109=Accueil!$U$27,PRODUCT('Registre déchets'!G109,Accueil!$W$27),"")&amp; IF(D109=Accueil!$Y$7,PRODUCT('Registre déchets'!G109,Accueil!$AA$7),"") &amp; IF(D109=Accueil!$Y$8,PRODUCT('Registre déchets'!G109,Accueil!$AA$8),"") &amp; IF(D109=Accueil!$Y$9,PRODUCT('Registre déchets'!G109,Accueil!$AA$9),"")&amp; IF(D109=Accueil!$Y$10,PRODUCT('Registre déchets'!G109,Accueil!$AA$10),"")&amp; IF(D109=Accueil!$Y$11,PRODUCT('Registre déchets'!G109,Accueil!$AA$11),"")&amp; IF(D109=Accueil!$Y$12,PRODUCT('Registre déchets'!G109,Accueil!$AA$12),"")&amp; IF(D109=Accueil!$Y$13,PRODUCT('Registre déchets'!G109,Accueil!$AA$13),"")&amp; IF(D109=Accueil!$Y$14,PRODUCT('Registre déchets'!G109,Accueil!$AA$14),"")&amp; IF(D109=Accueil!$Y$15,PRODUCT('Registre déchets'!G109,Accueil!$AA$15),"")&amp; IF(D109=Accueil!$Y$16,PRODUCT('Registre déchets'!G109,Accueil!$AA$16),"")&amp; IF(D109=Accueil!$Y$17,PRODUCT('Registre déchets'!G109,Accueil!$AA$17),"")&amp; IF(D109=Accueil!$Y$18,PRODUCT('Registre déchets'!G109,Accueil!$AA$18),"")&amp; IF(D109=Accueil!$Y$19,PRODUCT('Registre déchets'!G109,Accueil!$AA$19),"")&amp; IF(D109=Accueil!$Y$20,PRODUCT('Registre déchets'!G109,Accueil!$AA$20),"")&amp; IF(D109=Accueil!$Y$21,PRODUCT('Registre déchets'!G109,Accueil!$AA$21),"")&amp; IF(D109=Accueil!$Y$22,PRODUCT('Registre déchets'!G109,Accueil!$AA$22),"")&amp; IF(D109=Accueil!$Y$23,PRODUCT('Registre déchets'!G109,Accueil!$AA$23),"")&amp; IF(D109=Accueil!$Y$24,PRODUCT('Registre déchets'!G109,Accueil!$AA$24),"")&amp; IF(D109=Accueil!$Y$25,PRODUCT('Registre déchets'!G109,Accueil!$AA$25),"")&amp; IF(D109=Accueil!$Y$26,PRODUCT('Registre déchets'!G109,Accueil!$AA$26),"")&amp; IF(D109=Accueil!$Y$27,PRODUCT('Registre déchets'!G109,Accueil!$AA$27),""))</f>
        <v/>
      </c>
      <c r="AQ109" s="79">
        <f t="shared" si="19"/>
        <v>0</v>
      </c>
    </row>
    <row r="110" spans="1:43" ht="50.1" customHeight="1" x14ac:dyDescent="0.25">
      <c r="A110" s="90"/>
      <c r="B110" s="222" t="str">
        <f t="shared" si="14"/>
        <v/>
      </c>
      <c r="C110" s="221"/>
      <c r="D110" s="220"/>
      <c r="E110" s="80" t="str">
        <f t="shared" si="18"/>
        <v/>
      </c>
      <c r="F110" s="81"/>
      <c r="G110" s="82"/>
      <c r="H110" s="241">
        <f t="shared" si="15"/>
        <v>0</v>
      </c>
      <c r="I110" s="206"/>
      <c r="J110" s="206"/>
      <c r="K110" s="86"/>
      <c r="L110" s="86"/>
      <c r="M110" s="86"/>
      <c r="N110" s="82"/>
      <c r="O110" s="81"/>
      <c r="P110" s="82"/>
      <c r="Q110" s="207">
        <v>0</v>
      </c>
      <c r="R110" s="83">
        <f t="shared" si="16"/>
        <v>0</v>
      </c>
      <c r="S110" s="83">
        <f t="shared" si="17"/>
        <v>0</v>
      </c>
      <c r="T110" s="209"/>
      <c r="U110" s="214"/>
      <c r="V110" s="214"/>
      <c r="W110" s="217" t="str">
        <f t="shared" si="12"/>
        <v/>
      </c>
      <c r="X110" s="214"/>
      <c r="Y110" s="224"/>
      <c r="Z110" s="214"/>
      <c r="AA110" s="214"/>
      <c r="AB110" s="35" t="str">
        <f t="shared" si="13"/>
        <v/>
      </c>
      <c r="AC110" s="35"/>
      <c r="AD110" s="35"/>
      <c r="AE110" s="35"/>
      <c r="AF110" s="35"/>
      <c r="AG110" s="35"/>
      <c r="AH110" s="35"/>
      <c r="AI110" s="35"/>
      <c r="AJ110" s="35"/>
      <c r="AK110" s="35"/>
      <c r="AL110" s="35"/>
      <c r="AM110" s="85" t="str">
        <f t="shared" si="20"/>
        <v/>
      </c>
      <c r="AN110" s="35"/>
      <c r="AO110" s="35"/>
      <c r="AP110" s="77" t="str">
        <f>IF(D110="","",IF(D110=Accueil!$Q$7,PRODUCT('Registre déchets'!G110,Accueil!$S$7),"") &amp; IF(D110=Accueil!$Q$8,PRODUCT('Registre déchets'!G110,Accueil!$S$8),"") &amp; IF(D110=Accueil!$Q$9,PRODUCT('Registre déchets'!G110,Accueil!$S$9),"")&amp; IF(D110=Accueil!$Q$10,PRODUCT('Registre déchets'!G110,Accueil!$S$10),"")&amp; IF(D110=Accueil!$Q$11,PRODUCT('Registre déchets'!G110,Accueil!$S$11),"")&amp; IF(D110=Accueil!$Q$12,PRODUCT('Registre déchets'!G110,Accueil!$S$12),"")&amp; IF(D110=Accueil!$Q$13,PRODUCT('Registre déchets'!G110,Accueil!$S$13),"")&amp; IF(D110=Accueil!$Q$14,PRODUCT('Registre déchets'!G110,Accueil!$S$14),"")&amp; IF(D110=Accueil!$Q$15,PRODUCT('Registre déchets'!G110,Accueil!$S$15),"")&amp; IF(D110=Accueil!$Q$16,PRODUCT('Registre déchets'!G110,Accueil!$S$16),"")&amp; IF(D110=Accueil!$Q$17,PRODUCT('Registre déchets'!G110,Accueil!$S$17),"")&amp; IF(D110=Accueil!$Q$18,PRODUCT('Registre déchets'!G110,Accueil!$S$18),"")&amp; IF(D110=Accueil!$Q$19,PRODUCT('Registre déchets'!G110,Accueil!$S$19),"")&amp; IF(D110=Accueil!$Q$20,PRODUCT('Registre déchets'!G110,Accueil!$S$20),"")&amp; IF(D110=Accueil!$Q$21,PRODUCT('Registre déchets'!G110,Accueil!$S$21),"")&amp; IF(D110=Accueil!$Q$22,PRODUCT('Registre déchets'!G110,Accueil!$S$22),"")&amp; IF(D110=Accueil!$Q$23,PRODUCT('Registre déchets'!G110,Accueil!$S$23),"")&amp; IF(D110=Accueil!$Q$24,PRODUCT('Registre déchets'!G110,Accueil!$S$24),"")&amp; IF(D110=Accueil!$Q$25,PRODUCT('Registre déchets'!G110,Accueil!$S$25),"")&amp; IF(D110=Accueil!$Q$26,PRODUCT('Registre déchets'!G110,Accueil!$S$26),"") &amp; IF(D110=Accueil!$U$7,PRODUCT('Registre déchets'!G110,Accueil!$W$7),"") &amp; IF(D110=Accueil!$U$8,PRODUCT('Registre déchets'!G110,Accueil!$W$8),"") &amp; IF(D110=Accueil!$U$9,PRODUCT('Registre déchets'!G110,Accueil!$W$9),"")&amp; IF(D110=Accueil!$U$10,PRODUCT('Registre déchets'!G110,Accueil!$W$10),"")&amp; IF(D110=Accueil!$U$11,PRODUCT('Registre déchets'!G110,Accueil!$W$11),"")&amp; IF(D110=Accueil!$U$12,PRODUCT('Registre déchets'!G110,Accueil!$W$12),"")&amp; IF(D110=Accueil!$U$13,PRODUCT('Registre déchets'!G110,Accueil!$W$13),"")&amp; IF(D110=Accueil!$U$14,PRODUCT('Registre déchets'!G110,Accueil!$W$14),"")&amp; IF(D110=Accueil!$U$15,PRODUCT('Registre déchets'!G110,Accueil!$W$15),"")&amp; IF(D110=Accueil!$U$16,PRODUCT('Registre déchets'!G110,Accueil!$W$16),"")&amp; IF(D110=Accueil!$U$17,PRODUCT('Registre déchets'!G110,Accueil!$W$17),"")&amp; IF(D110=Accueil!$U$18,PRODUCT('Registre déchets'!G110,Accueil!$W$18),"")&amp; IF(D110=Accueil!$U$19,PRODUCT('Registre déchets'!G110,Accueil!$W$19),"")&amp; IF(D110=Accueil!$U$20,PRODUCT('Registre déchets'!G110,Accueil!$W$20),"")&amp; IF(D110=Accueil!$U$21,PRODUCT('Registre déchets'!G110,Accueil!$W$21),"") &amp; IF(D110=Accueil!$U$22,PRODUCT('Registre déchets'!G110,Accueil!$W$22),"")&amp; IF(D110=Accueil!$U$23,PRODUCT('Registre déchets'!G110,Accueil!$W$23),"")&amp; IF(D110=Accueil!$U$24,PRODUCT('Registre déchets'!G110,Accueil!$W$24),"")&amp; IF(D110=Accueil!$U$25,PRODUCT('Registre déchets'!G110,Accueil!$W$25),"")&amp; IF(D110=Accueil!$U$26,PRODUCT('Registre déchets'!G110,Accueil!$W$26),"")&amp; IF(D110=Accueil!$U$27,PRODUCT('Registre déchets'!G110,Accueil!$W$27),"")&amp; IF(D110=Accueil!$Y$7,PRODUCT('Registre déchets'!G110,Accueil!$AA$7),"") &amp; IF(D110=Accueil!$Y$8,PRODUCT('Registre déchets'!G110,Accueil!$AA$8),"") &amp; IF(D110=Accueil!$Y$9,PRODUCT('Registre déchets'!G110,Accueil!$AA$9),"")&amp; IF(D110=Accueil!$Y$10,PRODUCT('Registre déchets'!G110,Accueil!$AA$10),"")&amp; IF(D110=Accueil!$Y$11,PRODUCT('Registre déchets'!G110,Accueil!$AA$11),"")&amp; IF(D110=Accueil!$Y$12,PRODUCT('Registre déchets'!G110,Accueil!$AA$12),"")&amp; IF(D110=Accueil!$Y$13,PRODUCT('Registre déchets'!G110,Accueil!$AA$13),"")&amp; IF(D110=Accueil!$Y$14,PRODUCT('Registre déchets'!G110,Accueil!$AA$14),"")&amp; IF(D110=Accueil!$Y$15,PRODUCT('Registre déchets'!G110,Accueil!$AA$15),"")&amp; IF(D110=Accueil!$Y$16,PRODUCT('Registre déchets'!G110,Accueil!$AA$16),"")&amp; IF(D110=Accueil!$Y$17,PRODUCT('Registre déchets'!G110,Accueil!$AA$17),"")&amp; IF(D110=Accueil!$Y$18,PRODUCT('Registre déchets'!G110,Accueil!$AA$18),"")&amp; IF(D110=Accueil!$Y$19,PRODUCT('Registre déchets'!G110,Accueil!$AA$19),"")&amp; IF(D110=Accueil!$Y$20,PRODUCT('Registre déchets'!G110,Accueil!$AA$20),"")&amp; IF(D110=Accueil!$Y$21,PRODUCT('Registre déchets'!G110,Accueil!$AA$21),"")&amp; IF(D110=Accueil!$Y$22,PRODUCT('Registre déchets'!G110,Accueil!$AA$22),"")&amp; IF(D110=Accueil!$Y$23,PRODUCT('Registre déchets'!G110,Accueil!$AA$23),"")&amp; IF(D110=Accueil!$Y$24,PRODUCT('Registre déchets'!G110,Accueil!$AA$24),"")&amp; IF(D110=Accueil!$Y$25,PRODUCT('Registre déchets'!G110,Accueil!$AA$25),"")&amp; IF(D110=Accueil!$Y$26,PRODUCT('Registre déchets'!G110,Accueil!$AA$26),"")&amp; IF(D110=Accueil!$Y$27,PRODUCT('Registre déchets'!G110,Accueil!$AA$27),""))</f>
        <v/>
      </c>
      <c r="AQ110" s="79">
        <f t="shared" si="19"/>
        <v>0</v>
      </c>
    </row>
    <row r="111" spans="1:43" ht="50.1" customHeight="1" x14ac:dyDescent="0.25">
      <c r="A111" s="90"/>
      <c r="B111" s="222" t="str">
        <f t="shared" si="14"/>
        <v/>
      </c>
      <c r="C111" s="221"/>
      <c r="D111" s="220"/>
      <c r="E111" s="80" t="str">
        <f t="shared" si="18"/>
        <v/>
      </c>
      <c r="F111" s="81"/>
      <c r="G111" s="82"/>
      <c r="H111" s="241">
        <f t="shared" si="15"/>
        <v>0</v>
      </c>
      <c r="I111" s="206"/>
      <c r="J111" s="206"/>
      <c r="K111" s="86"/>
      <c r="L111" s="86"/>
      <c r="M111" s="86"/>
      <c r="N111" s="82"/>
      <c r="O111" s="81"/>
      <c r="P111" s="82"/>
      <c r="Q111" s="207">
        <v>0</v>
      </c>
      <c r="R111" s="83">
        <f t="shared" si="16"/>
        <v>0</v>
      </c>
      <c r="S111" s="83">
        <f t="shared" si="17"/>
        <v>0</v>
      </c>
      <c r="T111" s="209"/>
      <c r="U111" s="214"/>
      <c r="V111" s="214"/>
      <c r="W111" s="217" t="str">
        <f t="shared" si="12"/>
        <v/>
      </c>
      <c r="X111" s="214"/>
      <c r="Y111" s="224"/>
      <c r="Z111" s="214"/>
      <c r="AA111" s="214"/>
      <c r="AB111" s="35" t="str">
        <f t="shared" si="13"/>
        <v/>
      </c>
      <c r="AC111" s="35"/>
      <c r="AD111" s="35"/>
      <c r="AE111" s="35"/>
      <c r="AF111" s="35"/>
      <c r="AG111" s="35"/>
      <c r="AH111" s="35"/>
      <c r="AI111" s="35"/>
      <c r="AJ111" s="35"/>
      <c r="AK111" s="35"/>
      <c r="AL111" s="35"/>
      <c r="AM111" s="85" t="str">
        <f t="shared" si="20"/>
        <v/>
      </c>
      <c r="AN111" s="35"/>
      <c r="AO111" s="35"/>
      <c r="AP111" s="77" t="str">
        <f>IF(D111="","",IF(D111=Accueil!$Q$7,PRODUCT('Registre déchets'!G111,Accueil!$S$7),"") &amp; IF(D111=Accueil!$Q$8,PRODUCT('Registre déchets'!G111,Accueil!$S$8),"") &amp; IF(D111=Accueil!$Q$9,PRODUCT('Registre déchets'!G111,Accueil!$S$9),"")&amp; IF(D111=Accueil!$Q$10,PRODUCT('Registre déchets'!G111,Accueil!$S$10),"")&amp; IF(D111=Accueil!$Q$11,PRODUCT('Registre déchets'!G111,Accueil!$S$11),"")&amp; IF(D111=Accueil!$Q$12,PRODUCT('Registre déchets'!G111,Accueil!$S$12),"")&amp; IF(D111=Accueil!$Q$13,PRODUCT('Registre déchets'!G111,Accueil!$S$13),"")&amp; IF(D111=Accueil!$Q$14,PRODUCT('Registre déchets'!G111,Accueil!$S$14),"")&amp; IF(D111=Accueil!$Q$15,PRODUCT('Registre déchets'!G111,Accueil!$S$15),"")&amp; IF(D111=Accueil!$Q$16,PRODUCT('Registre déchets'!G111,Accueil!$S$16),"")&amp; IF(D111=Accueil!$Q$17,PRODUCT('Registre déchets'!G111,Accueil!$S$17),"")&amp; IF(D111=Accueil!$Q$18,PRODUCT('Registre déchets'!G111,Accueil!$S$18),"")&amp; IF(D111=Accueil!$Q$19,PRODUCT('Registre déchets'!G111,Accueil!$S$19),"")&amp; IF(D111=Accueil!$Q$20,PRODUCT('Registre déchets'!G111,Accueil!$S$20),"")&amp; IF(D111=Accueil!$Q$21,PRODUCT('Registre déchets'!G111,Accueil!$S$21),"")&amp; IF(D111=Accueil!$Q$22,PRODUCT('Registre déchets'!G111,Accueil!$S$22),"")&amp; IF(D111=Accueil!$Q$23,PRODUCT('Registre déchets'!G111,Accueil!$S$23),"")&amp; IF(D111=Accueil!$Q$24,PRODUCT('Registre déchets'!G111,Accueil!$S$24),"")&amp; IF(D111=Accueil!$Q$25,PRODUCT('Registre déchets'!G111,Accueil!$S$25),"")&amp; IF(D111=Accueil!$Q$26,PRODUCT('Registre déchets'!G111,Accueil!$S$26),"") &amp; IF(D111=Accueil!$U$7,PRODUCT('Registre déchets'!G111,Accueil!$W$7),"") &amp; IF(D111=Accueil!$U$8,PRODUCT('Registre déchets'!G111,Accueil!$W$8),"") &amp; IF(D111=Accueil!$U$9,PRODUCT('Registre déchets'!G111,Accueil!$W$9),"")&amp; IF(D111=Accueil!$U$10,PRODUCT('Registre déchets'!G111,Accueil!$W$10),"")&amp; IF(D111=Accueil!$U$11,PRODUCT('Registre déchets'!G111,Accueil!$W$11),"")&amp; IF(D111=Accueil!$U$12,PRODUCT('Registre déchets'!G111,Accueil!$W$12),"")&amp; IF(D111=Accueil!$U$13,PRODUCT('Registre déchets'!G111,Accueil!$W$13),"")&amp; IF(D111=Accueil!$U$14,PRODUCT('Registre déchets'!G111,Accueil!$W$14),"")&amp; IF(D111=Accueil!$U$15,PRODUCT('Registre déchets'!G111,Accueil!$W$15),"")&amp; IF(D111=Accueil!$U$16,PRODUCT('Registre déchets'!G111,Accueil!$W$16),"")&amp; IF(D111=Accueil!$U$17,PRODUCT('Registre déchets'!G111,Accueil!$W$17),"")&amp; IF(D111=Accueil!$U$18,PRODUCT('Registre déchets'!G111,Accueil!$W$18),"")&amp; IF(D111=Accueil!$U$19,PRODUCT('Registre déchets'!G111,Accueil!$W$19),"")&amp; IF(D111=Accueil!$U$20,PRODUCT('Registre déchets'!G111,Accueil!$W$20),"")&amp; IF(D111=Accueil!$U$21,PRODUCT('Registre déchets'!G111,Accueil!$W$21),"") &amp; IF(D111=Accueil!$U$22,PRODUCT('Registre déchets'!G111,Accueil!$W$22),"")&amp; IF(D111=Accueil!$U$23,PRODUCT('Registre déchets'!G111,Accueil!$W$23),"")&amp; IF(D111=Accueil!$U$24,PRODUCT('Registre déchets'!G111,Accueil!$W$24),"")&amp; IF(D111=Accueil!$U$25,PRODUCT('Registre déchets'!G111,Accueil!$W$25),"")&amp; IF(D111=Accueil!$U$26,PRODUCT('Registre déchets'!G111,Accueil!$W$26),"")&amp; IF(D111=Accueil!$U$27,PRODUCT('Registre déchets'!G111,Accueil!$W$27),"")&amp; IF(D111=Accueil!$Y$7,PRODUCT('Registre déchets'!G111,Accueil!$AA$7),"") &amp; IF(D111=Accueil!$Y$8,PRODUCT('Registre déchets'!G111,Accueil!$AA$8),"") &amp; IF(D111=Accueil!$Y$9,PRODUCT('Registre déchets'!G111,Accueil!$AA$9),"")&amp; IF(D111=Accueil!$Y$10,PRODUCT('Registre déchets'!G111,Accueil!$AA$10),"")&amp; IF(D111=Accueil!$Y$11,PRODUCT('Registre déchets'!G111,Accueil!$AA$11),"")&amp; IF(D111=Accueil!$Y$12,PRODUCT('Registre déchets'!G111,Accueil!$AA$12),"")&amp; IF(D111=Accueil!$Y$13,PRODUCT('Registre déchets'!G111,Accueil!$AA$13),"")&amp; IF(D111=Accueil!$Y$14,PRODUCT('Registre déchets'!G111,Accueil!$AA$14),"")&amp; IF(D111=Accueil!$Y$15,PRODUCT('Registre déchets'!G111,Accueil!$AA$15),"")&amp; IF(D111=Accueil!$Y$16,PRODUCT('Registre déchets'!G111,Accueil!$AA$16),"")&amp; IF(D111=Accueil!$Y$17,PRODUCT('Registre déchets'!G111,Accueil!$AA$17),"")&amp; IF(D111=Accueil!$Y$18,PRODUCT('Registre déchets'!G111,Accueil!$AA$18),"")&amp; IF(D111=Accueil!$Y$19,PRODUCT('Registre déchets'!G111,Accueil!$AA$19),"")&amp; IF(D111=Accueil!$Y$20,PRODUCT('Registre déchets'!G111,Accueil!$AA$20),"")&amp; IF(D111=Accueil!$Y$21,PRODUCT('Registre déchets'!G111,Accueil!$AA$21),"")&amp; IF(D111=Accueil!$Y$22,PRODUCT('Registre déchets'!G111,Accueil!$AA$22),"")&amp; IF(D111=Accueil!$Y$23,PRODUCT('Registre déchets'!G111,Accueil!$AA$23),"")&amp; IF(D111=Accueil!$Y$24,PRODUCT('Registre déchets'!G111,Accueil!$AA$24),"")&amp; IF(D111=Accueil!$Y$25,PRODUCT('Registre déchets'!G111,Accueil!$AA$25),"")&amp; IF(D111=Accueil!$Y$26,PRODUCT('Registre déchets'!G111,Accueil!$AA$26),"")&amp; IF(D111=Accueil!$Y$27,PRODUCT('Registre déchets'!G111,Accueil!$AA$27),""))</f>
        <v/>
      </c>
      <c r="AQ111" s="79">
        <f t="shared" si="19"/>
        <v>0</v>
      </c>
    </row>
    <row r="112" spans="1:43" ht="50.1" customHeight="1" x14ac:dyDescent="0.25">
      <c r="A112" s="90"/>
      <c r="B112" s="222" t="str">
        <f t="shared" si="14"/>
        <v/>
      </c>
      <c r="C112" s="221"/>
      <c r="D112" s="220"/>
      <c r="E112" s="80" t="str">
        <f t="shared" si="18"/>
        <v/>
      </c>
      <c r="F112" s="81"/>
      <c r="G112" s="82"/>
      <c r="H112" s="241">
        <f t="shared" si="15"/>
        <v>0</v>
      </c>
      <c r="I112" s="206"/>
      <c r="J112" s="206"/>
      <c r="K112" s="86"/>
      <c r="L112" s="86"/>
      <c r="M112" s="86"/>
      <c r="N112" s="82"/>
      <c r="O112" s="81"/>
      <c r="P112" s="82"/>
      <c r="Q112" s="207">
        <v>0</v>
      </c>
      <c r="R112" s="83">
        <f t="shared" si="16"/>
        <v>0</v>
      </c>
      <c r="S112" s="83">
        <f t="shared" si="17"/>
        <v>0</v>
      </c>
      <c r="T112" s="209"/>
      <c r="U112" s="214"/>
      <c r="V112" s="214"/>
      <c r="W112" s="217" t="str">
        <f t="shared" si="12"/>
        <v/>
      </c>
      <c r="X112" s="214"/>
      <c r="Y112" s="224"/>
      <c r="Z112" s="214"/>
      <c r="AA112" s="214"/>
      <c r="AB112" s="35" t="str">
        <f t="shared" si="13"/>
        <v/>
      </c>
      <c r="AC112" s="35"/>
      <c r="AD112" s="35"/>
      <c r="AE112" s="35"/>
      <c r="AF112" s="35"/>
      <c r="AG112" s="35"/>
      <c r="AH112" s="35"/>
      <c r="AI112" s="35"/>
      <c r="AJ112" s="35"/>
      <c r="AK112" s="35"/>
      <c r="AL112" s="35"/>
      <c r="AM112" s="85" t="str">
        <f t="shared" si="20"/>
        <v/>
      </c>
      <c r="AN112" s="35"/>
      <c r="AO112" s="35"/>
      <c r="AP112" s="77" t="str">
        <f>IF(D112="","",IF(D112=Accueil!$Q$7,PRODUCT('Registre déchets'!G112,Accueil!$S$7),"") &amp; IF(D112=Accueil!$Q$8,PRODUCT('Registre déchets'!G112,Accueil!$S$8),"") &amp; IF(D112=Accueil!$Q$9,PRODUCT('Registre déchets'!G112,Accueil!$S$9),"")&amp; IF(D112=Accueil!$Q$10,PRODUCT('Registre déchets'!G112,Accueil!$S$10),"")&amp; IF(D112=Accueil!$Q$11,PRODUCT('Registre déchets'!G112,Accueil!$S$11),"")&amp; IF(D112=Accueil!$Q$12,PRODUCT('Registre déchets'!G112,Accueil!$S$12),"")&amp; IF(D112=Accueil!$Q$13,PRODUCT('Registre déchets'!G112,Accueil!$S$13),"")&amp; IF(D112=Accueil!$Q$14,PRODUCT('Registre déchets'!G112,Accueil!$S$14),"")&amp; IF(D112=Accueil!$Q$15,PRODUCT('Registre déchets'!G112,Accueil!$S$15),"")&amp; IF(D112=Accueil!$Q$16,PRODUCT('Registre déchets'!G112,Accueil!$S$16),"")&amp; IF(D112=Accueil!$Q$17,PRODUCT('Registre déchets'!G112,Accueil!$S$17),"")&amp; IF(D112=Accueil!$Q$18,PRODUCT('Registre déchets'!G112,Accueil!$S$18),"")&amp; IF(D112=Accueil!$Q$19,PRODUCT('Registre déchets'!G112,Accueil!$S$19),"")&amp; IF(D112=Accueil!$Q$20,PRODUCT('Registre déchets'!G112,Accueil!$S$20),"")&amp; IF(D112=Accueil!$Q$21,PRODUCT('Registre déchets'!G112,Accueil!$S$21),"")&amp; IF(D112=Accueil!$Q$22,PRODUCT('Registre déchets'!G112,Accueil!$S$22),"")&amp; IF(D112=Accueil!$Q$23,PRODUCT('Registre déchets'!G112,Accueil!$S$23),"")&amp; IF(D112=Accueil!$Q$24,PRODUCT('Registre déchets'!G112,Accueil!$S$24),"")&amp; IF(D112=Accueil!$Q$25,PRODUCT('Registre déchets'!G112,Accueil!$S$25),"")&amp; IF(D112=Accueil!$Q$26,PRODUCT('Registre déchets'!G112,Accueil!$S$26),"") &amp; IF(D112=Accueil!$U$7,PRODUCT('Registre déchets'!G112,Accueil!$W$7),"") &amp; IF(D112=Accueil!$U$8,PRODUCT('Registre déchets'!G112,Accueil!$W$8),"") &amp; IF(D112=Accueil!$U$9,PRODUCT('Registre déchets'!G112,Accueil!$W$9),"")&amp; IF(D112=Accueil!$U$10,PRODUCT('Registre déchets'!G112,Accueil!$W$10),"")&amp; IF(D112=Accueil!$U$11,PRODUCT('Registre déchets'!G112,Accueil!$W$11),"")&amp; IF(D112=Accueil!$U$12,PRODUCT('Registre déchets'!G112,Accueil!$W$12),"")&amp; IF(D112=Accueil!$U$13,PRODUCT('Registre déchets'!G112,Accueil!$W$13),"")&amp; IF(D112=Accueil!$U$14,PRODUCT('Registre déchets'!G112,Accueil!$W$14),"")&amp; IF(D112=Accueil!$U$15,PRODUCT('Registre déchets'!G112,Accueil!$W$15),"")&amp; IF(D112=Accueil!$U$16,PRODUCT('Registre déchets'!G112,Accueil!$W$16),"")&amp; IF(D112=Accueil!$U$17,PRODUCT('Registre déchets'!G112,Accueil!$W$17),"")&amp; IF(D112=Accueil!$U$18,PRODUCT('Registre déchets'!G112,Accueil!$W$18),"")&amp; IF(D112=Accueil!$U$19,PRODUCT('Registre déchets'!G112,Accueil!$W$19),"")&amp; IF(D112=Accueil!$U$20,PRODUCT('Registre déchets'!G112,Accueil!$W$20),"")&amp; IF(D112=Accueil!$U$21,PRODUCT('Registre déchets'!G112,Accueil!$W$21),"") &amp; IF(D112=Accueil!$U$22,PRODUCT('Registre déchets'!G112,Accueil!$W$22),"")&amp; IF(D112=Accueil!$U$23,PRODUCT('Registre déchets'!G112,Accueil!$W$23),"")&amp; IF(D112=Accueil!$U$24,PRODUCT('Registre déchets'!G112,Accueil!$W$24),"")&amp; IF(D112=Accueil!$U$25,PRODUCT('Registre déchets'!G112,Accueil!$W$25),"")&amp; IF(D112=Accueil!$U$26,PRODUCT('Registre déchets'!G112,Accueil!$W$26),"")&amp; IF(D112=Accueil!$U$27,PRODUCT('Registre déchets'!G112,Accueil!$W$27),"")&amp; IF(D112=Accueil!$Y$7,PRODUCT('Registre déchets'!G112,Accueil!$AA$7),"") &amp; IF(D112=Accueil!$Y$8,PRODUCT('Registre déchets'!G112,Accueil!$AA$8),"") &amp; IF(D112=Accueil!$Y$9,PRODUCT('Registre déchets'!G112,Accueil!$AA$9),"")&amp; IF(D112=Accueil!$Y$10,PRODUCT('Registre déchets'!G112,Accueil!$AA$10),"")&amp; IF(D112=Accueil!$Y$11,PRODUCT('Registre déchets'!G112,Accueil!$AA$11),"")&amp; IF(D112=Accueil!$Y$12,PRODUCT('Registre déchets'!G112,Accueil!$AA$12),"")&amp; IF(D112=Accueil!$Y$13,PRODUCT('Registre déchets'!G112,Accueil!$AA$13),"")&amp; IF(D112=Accueil!$Y$14,PRODUCT('Registre déchets'!G112,Accueil!$AA$14),"")&amp; IF(D112=Accueil!$Y$15,PRODUCT('Registre déchets'!G112,Accueil!$AA$15),"")&amp; IF(D112=Accueil!$Y$16,PRODUCT('Registre déchets'!G112,Accueil!$AA$16),"")&amp; IF(D112=Accueil!$Y$17,PRODUCT('Registre déchets'!G112,Accueil!$AA$17),"")&amp; IF(D112=Accueil!$Y$18,PRODUCT('Registre déchets'!G112,Accueil!$AA$18),"")&amp; IF(D112=Accueil!$Y$19,PRODUCT('Registre déchets'!G112,Accueil!$AA$19),"")&amp; IF(D112=Accueil!$Y$20,PRODUCT('Registre déchets'!G112,Accueil!$AA$20),"")&amp; IF(D112=Accueil!$Y$21,PRODUCT('Registre déchets'!G112,Accueil!$AA$21),"")&amp; IF(D112=Accueil!$Y$22,PRODUCT('Registre déchets'!G112,Accueil!$AA$22),"")&amp; IF(D112=Accueil!$Y$23,PRODUCT('Registre déchets'!G112,Accueil!$AA$23),"")&amp; IF(D112=Accueil!$Y$24,PRODUCT('Registre déchets'!G112,Accueil!$AA$24),"")&amp; IF(D112=Accueil!$Y$25,PRODUCT('Registre déchets'!G112,Accueil!$AA$25),"")&amp; IF(D112=Accueil!$Y$26,PRODUCT('Registre déchets'!G112,Accueil!$AA$26),"")&amp; IF(D112=Accueil!$Y$27,PRODUCT('Registre déchets'!G112,Accueil!$AA$27),""))</f>
        <v/>
      </c>
      <c r="AQ112" s="79">
        <f t="shared" si="19"/>
        <v>0</v>
      </c>
    </row>
    <row r="113" spans="1:43" ht="50.1" customHeight="1" x14ac:dyDescent="0.25">
      <c r="A113" s="90"/>
      <c r="B113" s="222" t="str">
        <f t="shared" si="14"/>
        <v/>
      </c>
      <c r="C113" s="221"/>
      <c r="D113" s="220"/>
      <c r="E113" s="80" t="str">
        <f t="shared" si="18"/>
        <v/>
      </c>
      <c r="F113" s="81"/>
      <c r="G113" s="82"/>
      <c r="H113" s="241">
        <f t="shared" si="15"/>
        <v>0</v>
      </c>
      <c r="I113" s="206"/>
      <c r="J113" s="206"/>
      <c r="K113" s="86"/>
      <c r="L113" s="86"/>
      <c r="M113" s="86"/>
      <c r="N113" s="82"/>
      <c r="O113" s="81"/>
      <c r="P113" s="82"/>
      <c r="Q113" s="207">
        <v>0</v>
      </c>
      <c r="R113" s="83">
        <f t="shared" si="16"/>
        <v>0</v>
      </c>
      <c r="S113" s="83">
        <f t="shared" si="17"/>
        <v>0</v>
      </c>
      <c r="T113" s="209"/>
      <c r="U113" s="214"/>
      <c r="V113" s="214"/>
      <c r="W113" s="217" t="str">
        <f t="shared" si="12"/>
        <v/>
      </c>
      <c r="X113" s="214"/>
      <c r="Y113" s="224"/>
      <c r="Z113" s="214"/>
      <c r="AA113" s="214"/>
      <c r="AB113" s="35" t="str">
        <f t="shared" si="13"/>
        <v/>
      </c>
      <c r="AC113" s="35"/>
      <c r="AD113" s="35"/>
      <c r="AE113" s="35"/>
      <c r="AF113" s="35"/>
      <c r="AG113" s="35"/>
      <c r="AH113" s="35"/>
      <c r="AI113" s="35"/>
      <c r="AJ113" s="35"/>
      <c r="AK113" s="35"/>
      <c r="AL113" s="35"/>
      <c r="AM113" s="85" t="str">
        <f t="shared" si="20"/>
        <v/>
      </c>
      <c r="AN113" s="35"/>
      <c r="AO113" s="35"/>
      <c r="AP113" s="77" t="str">
        <f>IF(D113="","",IF(D113=Accueil!$Q$7,PRODUCT('Registre déchets'!G113,Accueil!$S$7),"") &amp; IF(D113=Accueil!$Q$8,PRODUCT('Registre déchets'!G113,Accueil!$S$8),"") &amp; IF(D113=Accueil!$Q$9,PRODUCT('Registre déchets'!G113,Accueil!$S$9),"")&amp; IF(D113=Accueil!$Q$10,PRODUCT('Registre déchets'!G113,Accueil!$S$10),"")&amp; IF(D113=Accueil!$Q$11,PRODUCT('Registre déchets'!G113,Accueil!$S$11),"")&amp; IF(D113=Accueil!$Q$12,PRODUCT('Registre déchets'!G113,Accueil!$S$12),"")&amp; IF(D113=Accueil!$Q$13,PRODUCT('Registre déchets'!G113,Accueil!$S$13),"")&amp; IF(D113=Accueil!$Q$14,PRODUCT('Registre déchets'!G113,Accueil!$S$14),"")&amp; IF(D113=Accueil!$Q$15,PRODUCT('Registre déchets'!G113,Accueil!$S$15),"")&amp; IF(D113=Accueil!$Q$16,PRODUCT('Registre déchets'!G113,Accueil!$S$16),"")&amp; IF(D113=Accueil!$Q$17,PRODUCT('Registre déchets'!G113,Accueil!$S$17),"")&amp; IF(D113=Accueil!$Q$18,PRODUCT('Registre déchets'!G113,Accueil!$S$18),"")&amp; IF(D113=Accueil!$Q$19,PRODUCT('Registre déchets'!G113,Accueil!$S$19),"")&amp; IF(D113=Accueil!$Q$20,PRODUCT('Registre déchets'!G113,Accueil!$S$20),"")&amp; IF(D113=Accueil!$Q$21,PRODUCT('Registre déchets'!G113,Accueil!$S$21),"")&amp; IF(D113=Accueil!$Q$22,PRODUCT('Registre déchets'!G113,Accueil!$S$22),"")&amp; IF(D113=Accueil!$Q$23,PRODUCT('Registre déchets'!G113,Accueil!$S$23),"")&amp; IF(D113=Accueil!$Q$24,PRODUCT('Registre déchets'!G113,Accueil!$S$24),"")&amp; IF(D113=Accueil!$Q$25,PRODUCT('Registre déchets'!G113,Accueil!$S$25),"")&amp; IF(D113=Accueil!$Q$26,PRODUCT('Registre déchets'!G113,Accueil!$S$26),"") &amp; IF(D113=Accueil!$U$7,PRODUCT('Registre déchets'!G113,Accueil!$W$7),"") &amp; IF(D113=Accueil!$U$8,PRODUCT('Registre déchets'!G113,Accueil!$W$8),"") &amp; IF(D113=Accueil!$U$9,PRODUCT('Registre déchets'!G113,Accueil!$W$9),"")&amp; IF(D113=Accueil!$U$10,PRODUCT('Registre déchets'!G113,Accueil!$W$10),"")&amp; IF(D113=Accueil!$U$11,PRODUCT('Registre déchets'!G113,Accueil!$W$11),"")&amp; IF(D113=Accueil!$U$12,PRODUCT('Registre déchets'!G113,Accueil!$W$12),"")&amp; IF(D113=Accueil!$U$13,PRODUCT('Registre déchets'!G113,Accueil!$W$13),"")&amp; IF(D113=Accueil!$U$14,PRODUCT('Registre déchets'!G113,Accueil!$W$14),"")&amp; IF(D113=Accueil!$U$15,PRODUCT('Registre déchets'!G113,Accueil!$W$15),"")&amp; IF(D113=Accueil!$U$16,PRODUCT('Registre déchets'!G113,Accueil!$W$16),"")&amp; IF(D113=Accueil!$U$17,PRODUCT('Registre déchets'!G113,Accueil!$W$17),"")&amp; IF(D113=Accueil!$U$18,PRODUCT('Registre déchets'!G113,Accueil!$W$18),"")&amp; IF(D113=Accueil!$U$19,PRODUCT('Registre déchets'!G113,Accueil!$W$19),"")&amp; IF(D113=Accueil!$U$20,PRODUCT('Registre déchets'!G113,Accueil!$W$20),"")&amp; IF(D113=Accueil!$U$21,PRODUCT('Registre déchets'!G113,Accueil!$W$21),"") &amp; IF(D113=Accueil!$U$22,PRODUCT('Registre déchets'!G113,Accueil!$W$22),"")&amp; IF(D113=Accueil!$U$23,PRODUCT('Registre déchets'!G113,Accueil!$W$23),"")&amp; IF(D113=Accueil!$U$24,PRODUCT('Registre déchets'!G113,Accueil!$W$24),"")&amp; IF(D113=Accueil!$U$25,PRODUCT('Registre déchets'!G113,Accueil!$W$25),"")&amp; IF(D113=Accueil!$U$26,PRODUCT('Registre déchets'!G113,Accueil!$W$26),"")&amp; IF(D113=Accueil!$U$27,PRODUCT('Registre déchets'!G113,Accueil!$W$27),"")&amp; IF(D113=Accueil!$Y$7,PRODUCT('Registre déchets'!G113,Accueil!$AA$7),"") &amp; IF(D113=Accueil!$Y$8,PRODUCT('Registre déchets'!G113,Accueil!$AA$8),"") &amp; IF(D113=Accueil!$Y$9,PRODUCT('Registre déchets'!G113,Accueil!$AA$9),"")&amp; IF(D113=Accueil!$Y$10,PRODUCT('Registre déchets'!G113,Accueil!$AA$10),"")&amp; IF(D113=Accueil!$Y$11,PRODUCT('Registre déchets'!G113,Accueil!$AA$11),"")&amp; IF(D113=Accueil!$Y$12,PRODUCT('Registre déchets'!G113,Accueil!$AA$12),"")&amp; IF(D113=Accueil!$Y$13,PRODUCT('Registre déchets'!G113,Accueil!$AA$13),"")&amp; IF(D113=Accueil!$Y$14,PRODUCT('Registre déchets'!G113,Accueil!$AA$14),"")&amp; IF(D113=Accueil!$Y$15,PRODUCT('Registre déchets'!G113,Accueil!$AA$15),"")&amp; IF(D113=Accueil!$Y$16,PRODUCT('Registre déchets'!G113,Accueil!$AA$16),"")&amp; IF(D113=Accueil!$Y$17,PRODUCT('Registre déchets'!G113,Accueil!$AA$17),"")&amp; IF(D113=Accueil!$Y$18,PRODUCT('Registre déchets'!G113,Accueil!$AA$18),"")&amp; IF(D113=Accueil!$Y$19,PRODUCT('Registre déchets'!G113,Accueil!$AA$19),"")&amp; IF(D113=Accueil!$Y$20,PRODUCT('Registre déchets'!G113,Accueil!$AA$20),"")&amp; IF(D113=Accueil!$Y$21,PRODUCT('Registre déchets'!G113,Accueil!$AA$21),"")&amp; IF(D113=Accueil!$Y$22,PRODUCT('Registre déchets'!G113,Accueil!$AA$22),"")&amp; IF(D113=Accueil!$Y$23,PRODUCT('Registre déchets'!G113,Accueil!$AA$23),"")&amp; IF(D113=Accueil!$Y$24,PRODUCT('Registre déchets'!G113,Accueil!$AA$24),"")&amp; IF(D113=Accueil!$Y$25,PRODUCT('Registre déchets'!G113,Accueil!$AA$25),"")&amp; IF(D113=Accueil!$Y$26,PRODUCT('Registre déchets'!G113,Accueil!$AA$26),"")&amp; IF(D113=Accueil!$Y$27,PRODUCT('Registre déchets'!G113,Accueil!$AA$27),""))</f>
        <v/>
      </c>
      <c r="AQ113" s="79">
        <f t="shared" si="19"/>
        <v>0</v>
      </c>
    </row>
    <row r="114" spans="1:43" ht="50.1" customHeight="1" x14ac:dyDescent="0.25">
      <c r="A114" s="90"/>
      <c r="B114" s="222" t="str">
        <f t="shared" si="14"/>
        <v/>
      </c>
      <c r="C114" s="221"/>
      <c r="D114" s="220"/>
      <c r="E114" s="80" t="str">
        <f t="shared" si="18"/>
        <v/>
      </c>
      <c r="F114" s="81"/>
      <c r="G114" s="82"/>
      <c r="H114" s="241">
        <f t="shared" si="15"/>
        <v>0</v>
      </c>
      <c r="I114" s="206"/>
      <c r="J114" s="206"/>
      <c r="K114" s="86"/>
      <c r="L114" s="86"/>
      <c r="M114" s="86"/>
      <c r="N114" s="82"/>
      <c r="O114" s="81"/>
      <c r="P114" s="82"/>
      <c r="Q114" s="207">
        <v>0</v>
      </c>
      <c r="R114" s="83">
        <f t="shared" si="16"/>
        <v>0</v>
      </c>
      <c r="S114" s="83">
        <f t="shared" si="17"/>
        <v>0</v>
      </c>
      <c r="T114" s="209"/>
      <c r="U114" s="214"/>
      <c r="V114" s="214"/>
      <c r="W114" s="217" t="str">
        <f t="shared" si="12"/>
        <v/>
      </c>
      <c r="X114" s="214"/>
      <c r="Y114" s="224"/>
      <c r="Z114" s="214"/>
      <c r="AA114" s="214"/>
      <c r="AB114" s="35" t="str">
        <f t="shared" si="13"/>
        <v/>
      </c>
      <c r="AC114" s="35"/>
      <c r="AD114" s="35"/>
      <c r="AE114" s="35"/>
      <c r="AF114" s="35"/>
      <c r="AG114" s="35"/>
      <c r="AH114" s="35"/>
      <c r="AI114" s="35"/>
      <c r="AJ114" s="35"/>
      <c r="AK114" s="35"/>
      <c r="AL114" s="35"/>
      <c r="AM114" s="85" t="str">
        <f t="shared" si="20"/>
        <v/>
      </c>
      <c r="AN114" s="35"/>
      <c r="AO114" s="35"/>
      <c r="AP114" s="77" t="str">
        <f>IF(D114="","",IF(D114=Accueil!$Q$7,PRODUCT('Registre déchets'!G114,Accueil!$S$7),"") &amp; IF(D114=Accueil!$Q$8,PRODUCT('Registre déchets'!G114,Accueil!$S$8),"") &amp; IF(D114=Accueil!$Q$9,PRODUCT('Registre déchets'!G114,Accueil!$S$9),"")&amp; IF(D114=Accueil!$Q$10,PRODUCT('Registre déchets'!G114,Accueil!$S$10),"")&amp; IF(D114=Accueil!$Q$11,PRODUCT('Registre déchets'!G114,Accueil!$S$11),"")&amp; IF(D114=Accueil!$Q$12,PRODUCT('Registre déchets'!G114,Accueil!$S$12),"")&amp; IF(D114=Accueil!$Q$13,PRODUCT('Registre déchets'!G114,Accueil!$S$13),"")&amp; IF(D114=Accueil!$Q$14,PRODUCT('Registre déchets'!G114,Accueil!$S$14),"")&amp; IF(D114=Accueil!$Q$15,PRODUCT('Registre déchets'!G114,Accueil!$S$15),"")&amp; IF(D114=Accueil!$Q$16,PRODUCT('Registre déchets'!G114,Accueil!$S$16),"")&amp; IF(D114=Accueil!$Q$17,PRODUCT('Registre déchets'!G114,Accueil!$S$17),"")&amp; IF(D114=Accueil!$Q$18,PRODUCT('Registre déchets'!G114,Accueil!$S$18),"")&amp; IF(D114=Accueil!$Q$19,PRODUCT('Registre déchets'!G114,Accueil!$S$19),"")&amp; IF(D114=Accueil!$Q$20,PRODUCT('Registre déchets'!G114,Accueil!$S$20),"")&amp; IF(D114=Accueil!$Q$21,PRODUCT('Registre déchets'!G114,Accueil!$S$21),"")&amp; IF(D114=Accueil!$Q$22,PRODUCT('Registre déchets'!G114,Accueil!$S$22),"")&amp; IF(D114=Accueil!$Q$23,PRODUCT('Registre déchets'!G114,Accueil!$S$23),"")&amp; IF(D114=Accueil!$Q$24,PRODUCT('Registre déchets'!G114,Accueil!$S$24),"")&amp; IF(D114=Accueil!$Q$25,PRODUCT('Registre déchets'!G114,Accueil!$S$25),"")&amp; IF(D114=Accueil!$Q$26,PRODUCT('Registre déchets'!G114,Accueil!$S$26),"") &amp; IF(D114=Accueil!$U$7,PRODUCT('Registre déchets'!G114,Accueil!$W$7),"") &amp; IF(D114=Accueil!$U$8,PRODUCT('Registre déchets'!G114,Accueil!$W$8),"") &amp; IF(D114=Accueil!$U$9,PRODUCT('Registre déchets'!G114,Accueil!$W$9),"")&amp; IF(D114=Accueil!$U$10,PRODUCT('Registre déchets'!G114,Accueil!$W$10),"")&amp; IF(D114=Accueil!$U$11,PRODUCT('Registre déchets'!G114,Accueil!$W$11),"")&amp; IF(D114=Accueil!$U$12,PRODUCT('Registre déchets'!G114,Accueil!$W$12),"")&amp; IF(D114=Accueil!$U$13,PRODUCT('Registre déchets'!G114,Accueil!$W$13),"")&amp; IF(D114=Accueil!$U$14,PRODUCT('Registre déchets'!G114,Accueil!$W$14),"")&amp; IF(D114=Accueil!$U$15,PRODUCT('Registre déchets'!G114,Accueil!$W$15),"")&amp; IF(D114=Accueil!$U$16,PRODUCT('Registre déchets'!G114,Accueil!$W$16),"")&amp; IF(D114=Accueil!$U$17,PRODUCT('Registre déchets'!G114,Accueil!$W$17),"")&amp; IF(D114=Accueil!$U$18,PRODUCT('Registre déchets'!G114,Accueil!$W$18),"")&amp; IF(D114=Accueil!$U$19,PRODUCT('Registre déchets'!G114,Accueil!$W$19),"")&amp; IF(D114=Accueil!$U$20,PRODUCT('Registre déchets'!G114,Accueil!$W$20),"")&amp; IF(D114=Accueil!$U$21,PRODUCT('Registre déchets'!G114,Accueil!$W$21),"") &amp; IF(D114=Accueil!$U$22,PRODUCT('Registre déchets'!G114,Accueil!$W$22),"")&amp; IF(D114=Accueil!$U$23,PRODUCT('Registre déchets'!G114,Accueil!$W$23),"")&amp; IF(D114=Accueil!$U$24,PRODUCT('Registre déchets'!G114,Accueil!$W$24),"")&amp; IF(D114=Accueil!$U$25,PRODUCT('Registre déchets'!G114,Accueil!$W$25),"")&amp; IF(D114=Accueil!$U$26,PRODUCT('Registre déchets'!G114,Accueil!$W$26),"")&amp; IF(D114=Accueil!$U$27,PRODUCT('Registre déchets'!G114,Accueil!$W$27),"")&amp; IF(D114=Accueil!$Y$7,PRODUCT('Registre déchets'!G114,Accueil!$AA$7),"") &amp; IF(D114=Accueil!$Y$8,PRODUCT('Registre déchets'!G114,Accueil!$AA$8),"") &amp; IF(D114=Accueil!$Y$9,PRODUCT('Registre déchets'!G114,Accueil!$AA$9),"")&amp; IF(D114=Accueil!$Y$10,PRODUCT('Registre déchets'!G114,Accueil!$AA$10),"")&amp; IF(D114=Accueil!$Y$11,PRODUCT('Registre déchets'!G114,Accueil!$AA$11),"")&amp; IF(D114=Accueil!$Y$12,PRODUCT('Registre déchets'!G114,Accueil!$AA$12),"")&amp; IF(D114=Accueil!$Y$13,PRODUCT('Registre déchets'!G114,Accueil!$AA$13),"")&amp; IF(D114=Accueil!$Y$14,PRODUCT('Registre déchets'!G114,Accueil!$AA$14),"")&amp; IF(D114=Accueil!$Y$15,PRODUCT('Registre déchets'!G114,Accueil!$AA$15),"")&amp; IF(D114=Accueil!$Y$16,PRODUCT('Registre déchets'!G114,Accueil!$AA$16),"")&amp; IF(D114=Accueil!$Y$17,PRODUCT('Registre déchets'!G114,Accueil!$AA$17),"")&amp; IF(D114=Accueil!$Y$18,PRODUCT('Registre déchets'!G114,Accueil!$AA$18),"")&amp; IF(D114=Accueil!$Y$19,PRODUCT('Registre déchets'!G114,Accueil!$AA$19),"")&amp; IF(D114=Accueil!$Y$20,PRODUCT('Registre déchets'!G114,Accueil!$AA$20),"")&amp; IF(D114=Accueil!$Y$21,PRODUCT('Registre déchets'!G114,Accueil!$AA$21),"")&amp; IF(D114=Accueil!$Y$22,PRODUCT('Registre déchets'!G114,Accueil!$AA$22),"")&amp; IF(D114=Accueil!$Y$23,PRODUCT('Registre déchets'!G114,Accueil!$AA$23),"")&amp; IF(D114=Accueil!$Y$24,PRODUCT('Registre déchets'!G114,Accueil!$AA$24),"")&amp; IF(D114=Accueil!$Y$25,PRODUCT('Registre déchets'!G114,Accueil!$AA$25),"")&amp; IF(D114=Accueil!$Y$26,PRODUCT('Registre déchets'!G114,Accueil!$AA$26),"")&amp; IF(D114=Accueil!$Y$27,PRODUCT('Registre déchets'!G114,Accueil!$AA$27),""))</f>
        <v/>
      </c>
      <c r="AQ114" s="79">
        <f t="shared" si="19"/>
        <v>0</v>
      </c>
    </row>
    <row r="115" spans="1:43" ht="50.1" customHeight="1" x14ac:dyDescent="0.25">
      <c r="A115" s="90"/>
      <c r="B115" s="222" t="str">
        <f t="shared" si="14"/>
        <v/>
      </c>
      <c r="C115" s="221"/>
      <c r="D115" s="220"/>
      <c r="E115" s="80" t="str">
        <f t="shared" si="18"/>
        <v/>
      </c>
      <c r="F115" s="81"/>
      <c r="G115" s="82"/>
      <c r="H115" s="241">
        <f t="shared" si="15"/>
        <v>0</v>
      </c>
      <c r="I115" s="206"/>
      <c r="J115" s="206"/>
      <c r="K115" s="86"/>
      <c r="L115" s="86"/>
      <c r="M115" s="86"/>
      <c r="N115" s="82"/>
      <c r="O115" s="81"/>
      <c r="P115" s="82"/>
      <c r="Q115" s="207">
        <v>0</v>
      </c>
      <c r="R115" s="83">
        <f t="shared" si="16"/>
        <v>0</v>
      </c>
      <c r="S115" s="83">
        <f t="shared" si="17"/>
        <v>0</v>
      </c>
      <c r="T115" s="209"/>
      <c r="U115" s="214"/>
      <c r="V115" s="214"/>
      <c r="W115" s="217" t="str">
        <f t="shared" si="12"/>
        <v/>
      </c>
      <c r="X115" s="214"/>
      <c r="Y115" s="224"/>
      <c r="Z115" s="214"/>
      <c r="AA115" s="214"/>
      <c r="AB115" s="35" t="str">
        <f t="shared" si="13"/>
        <v/>
      </c>
      <c r="AC115" s="35"/>
      <c r="AD115" s="35"/>
      <c r="AE115" s="35"/>
      <c r="AF115" s="35"/>
      <c r="AG115" s="35"/>
      <c r="AH115" s="35"/>
      <c r="AI115" s="35"/>
      <c r="AJ115" s="35"/>
      <c r="AK115" s="35"/>
      <c r="AL115" s="35"/>
      <c r="AM115" s="85" t="str">
        <f t="shared" si="20"/>
        <v/>
      </c>
      <c r="AN115" s="35"/>
      <c r="AO115" s="35"/>
      <c r="AP115" s="77" t="str">
        <f>IF(D115="","",IF(D115=Accueil!$Q$7,PRODUCT('Registre déchets'!G115,Accueil!$S$7),"") &amp; IF(D115=Accueil!$Q$8,PRODUCT('Registre déchets'!G115,Accueil!$S$8),"") &amp; IF(D115=Accueil!$Q$9,PRODUCT('Registre déchets'!G115,Accueil!$S$9),"")&amp; IF(D115=Accueil!$Q$10,PRODUCT('Registre déchets'!G115,Accueil!$S$10),"")&amp; IF(D115=Accueil!$Q$11,PRODUCT('Registre déchets'!G115,Accueil!$S$11),"")&amp; IF(D115=Accueil!$Q$12,PRODUCT('Registre déchets'!G115,Accueil!$S$12),"")&amp; IF(D115=Accueil!$Q$13,PRODUCT('Registre déchets'!G115,Accueil!$S$13),"")&amp; IF(D115=Accueil!$Q$14,PRODUCT('Registre déchets'!G115,Accueil!$S$14),"")&amp; IF(D115=Accueil!$Q$15,PRODUCT('Registre déchets'!G115,Accueil!$S$15),"")&amp; IF(D115=Accueil!$Q$16,PRODUCT('Registre déchets'!G115,Accueil!$S$16),"")&amp; IF(D115=Accueil!$Q$17,PRODUCT('Registre déchets'!G115,Accueil!$S$17),"")&amp; IF(D115=Accueil!$Q$18,PRODUCT('Registre déchets'!G115,Accueil!$S$18),"")&amp; IF(D115=Accueil!$Q$19,PRODUCT('Registre déchets'!G115,Accueil!$S$19),"")&amp; IF(D115=Accueil!$Q$20,PRODUCT('Registre déchets'!G115,Accueil!$S$20),"")&amp; IF(D115=Accueil!$Q$21,PRODUCT('Registre déchets'!G115,Accueil!$S$21),"")&amp; IF(D115=Accueil!$Q$22,PRODUCT('Registre déchets'!G115,Accueil!$S$22),"")&amp; IF(D115=Accueil!$Q$23,PRODUCT('Registre déchets'!G115,Accueil!$S$23),"")&amp; IF(D115=Accueil!$Q$24,PRODUCT('Registre déchets'!G115,Accueil!$S$24),"")&amp; IF(D115=Accueil!$Q$25,PRODUCT('Registre déchets'!G115,Accueil!$S$25),"")&amp; IF(D115=Accueil!$Q$26,PRODUCT('Registre déchets'!G115,Accueil!$S$26),"") &amp; IF(D115=Accueil!$U$7,PRODUCT('Registre déchets'!G115,Accueil!$W$7),"") &amp; IF(D115=Accueil!$U$8,PRODUCT('Registre déchets'!G115,Accueil!$W$8),"") &amp; IF(D115=Accueil!$U$9,PRODUCT('Registre déchets'!G115,Accueil!$W$9),"")&amp; IF(D115=Accueil!$U$10,PRODUCT('Registre déchets'!G115,Accueil!$W$10),"")&amp; IF(D115=Accueil!$U$11,PRODUCT('Registre déchets'!G115,Accueil!$W$11),"")&amp; IF(D115=Accueil!$U$12,PRODUCT('Registre déchets'!G115,Accueil!$W$12),"")&amp; IF(D115=Accueil!$U$13,PRODUCT('Registre déchets'!G115,Accueil!$W$13),"")&amp; IF(D115=Accueil!$U$14,PRODUCT('Registre déchets'!G115,Accueil!$W$14),"")&amp; IF(D115=Accueil!$U$15,PRODUCT('Registre déchets'!G115,Accueil!$W$15),"")&amp; IF(D115=Accueil!$U$16,PRODUCT('Registre déchets'!G115,Accueil!$W$16),"")&amp; IF(D115=Accueil!$U$17,PRODUCT('Registre déchets'!G115,Accueil!$W$17),"")&amp; IF(D115=Accueil!$U$18,PRODUCT('Registre déchets'!G115,Accueil!$W$18),"")&amp; IF(D115=Accueil!$U$19,PRODUCT('Registre déchets'!G115,Accueil!$W$19),"")&amp; IF(D115=Accueil!$U$20,PRODUCT('Registre déchets'!G115,Accueil!$W$20),"")&amp; IF(D115=Accueil!$U$21,PRODUCT('Registre déchets'!G115,Accueil!$W$21),"") &amp; IF(D115=Accueil!$U$22,PRODUCT('Registre déchets'!G115,Accueil!$W$22),"")&amp; IF(D115=Accueil!$U$23,PRODUCT('Registre déchets'!G115,Accueil!$W$23),"")&amp; IF(D115=Accueil!$U$24,PRODUCT('Registre déchets'!G115,Accueil!$W$24),"")&amp; IF(D115=Accueil!$U$25,PRODUCT('Registre déchets'!G115,Accueil!$W$25),"")&amp; IF(D115=Accueil!$U$26,PRODUCT('Registre déchets'!G115,Accueil!$W$26),"")&amp; IF(D115=Accueil!$U$27,PRODUCT('Registre déchets'!G115,Accueil!$W$27),"")&amp; IF(D115=Accueil!$Y$7,PRODUCT('Registre déchets'!G115,Accueil!$AA$7),"") &amp; IF(D115=Accueil!$Y$8,PRODUCT('Registre déchets'!G115,Accueil!$AA$8),"") &amp; IF(D115=Accueil!$Y$9,PRODUCT('Registre déchets'!G115,Accueil!$AA$9),"")&amp; IF(D115=Accueil!$Y$10,PRODUCT('Registre déchets'!G115,Accueil!$AA$10),"")&amp; IF(D115=Accueil!$Y$11,PRODUCT('Registre déchets'!G115,Accueil!$AA$11),"")&amp; IF(D115=Accueil!$Y$12,PRODUCT('Registre déchets'!G115,Accueil!$AA$12),"")&amp; IF(D115=Accueil!$Y$13,PRODUCT('Registre déchets'!G115,Accueil!$AA$13),"")&amp; IF(D115=Accueil!$Y$14,PRODUCT('Registre déchets'!G115,Accueil!$AA$14),"")&amp; IF(D115=Accueil!$Y$15,PRODUCT('Registre déchets'!G115,Accueil!$AA$15),"")&amp; IF(D115=Accueil!$Y$16,PRODUCT('Registre déchets'!G115,Accueil!$AA$16),"")&amp; IF(D115=Accueil!$Y$17,PRODUCT('Registre déchets'!G115,Accueil!$AA$17),"")&amp; IF(D115=Accueil!$Y$18,PRODUCT('Registre déchets'!G115,Accueil!$AA$18),"")&amp; IF(D115=Accueil!$Y$19,PRODUCT('Registre déchets'!G115,Accueil!$AA$19),"")&amp; IF(D115=Accueil!$Y$20,PRODUCT('Registre déchets'!G115,Accueil!$AA$20),"")&amp; IF(D115=Accueil!$Y$21,PRODUCT('Registre déchets'!G115,Accueil!$AA$21),"")&amp; IF(D115=Accueil!$Y$22,PRODUCT('Registre déchets'!G115,Accueil!$AA$22),"")&amp; IF(D115=Accueil!$Y$23,PRODUCT('Registre déchets'!G115,Accueil!$AA$23),"")&amp; IF(D115=Accueil!$Y$24,PRODUCT('Registre déchets'!G115,Accueil!$AA$24),"")&amp; IF(D115=Accueil!$Y$25,PRODUCT('Registre déchets'!G115,Accueil!$AA$25),"")&amp; IF(D115=Accueil!$Y$26,PRODUCT('Registre déchets'!G115,Accueil!$AA$26),"")&amp; IF(D115=Accueil!$Y$27,PRODUCT('Registre déchets'!G115,Accueil!$AA$27),""))</f>
        <v/>
      </c>
      <c r="AQ115" s="79">
        <f t="shared" si="19"/>
        <v>0</v>
      </c>
    </row>
    <row r="116" spans="1:43" ht="50.1" customHeight="1" x14ac:dyDescent="0.25">
      <c r="A116" s="90"/>
      <c r="B116" s="222" t="str">
        <f t="shared" si="14"/>
        <v/>
      </c>
      <c r="C116" s="221"/>
      <c r="D116" s="220"/>
      <c r="E116" s="80" t="str">
        <f t="shared" si="18"/>
        <v/>
      </c>
      <c r="F116" s="81"/>
      <c r="G116" s="82"/>
      <c r="H116" s="241">
        <f t="shared" si="15"/>
        <v>0</v>
      </c>
      <c r="I116" s="206"/>
      <c r="J116" s="206"/>
      <c r="K116" s="86"/>
      <c r="L116" s="86"/>
      <c r="M116" s="86"/>
      <c r="N116" s="82"/>
      <c r="O116" s="81"/>
      <c r="P116" s="82"/>
      <c r="Q116" s="207">
        <v>0</v>
      </c>
      <c r="R116" s="83">
        <f t="shared" si="16"/>
        <v>0</v>
      </c>
      <c r="S116" s="83">
        <f t="shared" si="17"/>
        <v>0</v>
      </c>
      <c r="T116" s="209"/>
      <c r="U116" s="214"/>
      <c r="V116" s="214"/>
      <c r="W116" s="217" t="str">
        <f t="shared" si="12"/>
        <v/>
      </c>
      <c r="X116" s="214"/>
      <c r="Y116" s="224"/>
      <c r="Z116" s="214"/>
      <c r="AA116" s="214"/>
      <c r="AB116" s="35" t="str">
        <f t="shared" si="13"/>
        <v/>
      </c>
      <c r="AC116" s="35"/>
      <c r="AD116" s="35"/>
      <c r="AE116" s="35"/>
      <c r="AF116" s="35"/>
      <c r="AG116" s="35"/>
      <c r="AH116" s="35"/>
      <c r="AI116" s="35"/>
      <c r="AJ116" s="35"/>
      <c r="AK116" s="35"/>
      <c r="AL116" s="35"/>
      <c r="AM116" s="85" t="str">
        <f t="shared" si="20"/>
        <v/>
      </c>
      <c r="AN116" s="35"/>
      <c r="AO116" s="35"/>
      <c r="AP116" s="77" t="str">
        <f>IF(D116="","",IF(D116=Accueil!$Q$7,PRODUCT('Registre déchets'!G116,Accueil!$S$7),"") &amp; IF(D116=Accueil!$Q$8,PRODUCT('Registre déchets'!G116,Accueil!$S$8),"") &amp; IF(D116=Accueil!$Q$9,PRODUCT('Registre déchets'!G116,Accueil!$S$9),"")&amp; IF(D116=Accueil!$Q$10,PRODUCT('Registre déchets'!G116,Accueil!$S$10),"")&amp; IF(D116=Accueil!$Q$11,PRODUCT('Registre déchets'!G116,Accueil!$S$11),"")&amp; IF(D116=Accueil!$Q$12,PRODUCT('Registre déchets'!G116,Accueil!$S$12),"")&amp; IF(D116=Accueil!$Q$13,PRODUCT('Registre déchets'!G116,Accueil!$S$13),"")&amp; IF(D116=Accueil!$Q$14,PRODUCT('Registre déchets'!G116,Accueil!$S$14),"")&amp; IF(D116=Accueil!$Q$15,PRODUCT('Registre déchets'!G116,Accueil!$S$15),"")&amp; IF(D116=Accueil!$Q$16,PRODUCT('Registre déchets'!G116,Accueil!$S$16),"")&amp; IF(D116=Accueil!$Q$17,PRODUCT('Registre déchets'!G116,Accueil!$S$17),"")&amp; IF(D116=Accueil!$Q$18,PRODUCT('Registre déchets'!G116,Accueil!$S$18),"")&amp; IF(D116=Accueil!$Q$19,PRODUCT('Registre déchets'!G116,Accueil!$S$19),"")&amp; IF(D116=Accueil!$Q$20,PRODUCT('Registre déchets'!G116,Accueil!$S$20),"")&amp; IF(D116=Accueil!$Q$21,PRODUCT('Registre déchets'!G116,Accueil!$S$21),"")&amp; IF(D116=Accueil!$Q$22,PRODUCT('Registre déchets'!G116,Accueil!$S$22),"")&amp; IF(D116=Accueil!$Q$23,PRODUCT('Registre déchets'!G116,Accueil!$S$23),"")&amp; IF(D116=Accueil!$Q$24,PRODUCT('Registre déchets'!G116,Accueil!$S$24),"")&amp; IF(D116=Accueil!$Q$25,PRODUCT('Registre déchets'!G116,Accueil!$S$25),"")&amp; IF(D116=Accueil!$Q$26,PRODUCT('Registre déchets'!G116,Accueil!$S$26),"") &amp; IF(D116=Accueil!$U$7,PRODUCT('Registre déchets'!G116,Accueil!$W$7),"") &amp; IF(D116=Accueil!$U$8,PRODUCT('Registre déchets'!G116,Accueil!$W$8),"") &amp; IF(D116=Accueil!$U$9,PRODUCT('Registre déchets'!G116,Accueil!$W$9),"")&amp; IF(D116=Accueil!$U$10,PRODUCT('Registre déchets'!G116,Accueil!$W$10),"")&amp; IF(D116=Accueil!$U$11,PRODUCT('Registre déchets'!G116,Accueil!$W$11),"")&amp; IF(D116=Accueil!$U$12,PRODUCT('Registre déchets'!G116,Accueil!$W$12),"")&amp; IF(D116=Accueil!$U$13,PRODUCT('Registre déchets'!G116,Accueil!$W$13),"")&amp; IF(D116=Accueil!$U$14,PRODUCT('Registre déchets'!G116,Accueil!$W$14),"")&amp; IF(D116=Accueil!$U$15,PRODUCT('Registre déchets'!G116,Accueil!$W$15),"")&amp; IF(D116=Accueil!$U$16,PRODUCT('Registre déchets'!G116,Accueil!$W$16),"")&amp; IF(D116=Accueil!$U$17,PRODUCT('Registre déchets'!G116,Accueil!$W$17),"")&amp; IF(D116=Accueil!$U$18,PRODUCT('Registre déchets'!G116,Accueil!$W$18),"")&amp; IF(D116=Accueil!$U$19,PRODUCT('Registre déchets'!G116,Accueil!$W$19),"")&amp; IF(D116=Accueil!$U$20,PRODUCT('Registre déchets'!G116,Accueil!$W$20),"")&amp; IF(D116=Accueil!$U$21,PRODUCT('Registre déchets'!G116,Accueil!$W$21),"") &amp; IF(D116=Accueil!$U$22,PRODUCT('Registre déchets'!G116,Accueil!$W$22),"")&amp; IF(D116=Accueil!$U$23,PRODUCT('Registre déchets'!G116,Accueil!$W$23),"")&amp; IF(D116=Accueil!$U$24,PRODUCT('Registre déchets'!G116,Accueil!$W$24),"")&amp; IF(D116=Accueil!$U$25,PRODUCT('Registre déchets'!G116,Accueil!$W$25),"")&amp; IF(D116=Accueil!$U$26,PRODUCT('Registre déchets'!G116,Accueil!$W$26),"")&amp; IF(D116=Accueil!$U$27,PRODUCT('Registre déchets'!G116,Accueil!$W$27),"")&amp; IF(D116=Accueil!$Y$7,PRODUCT('Registre déchets'!G116,Accueil!$AA$7),"") &amp; IF(D116=Accueil!$Y$8,PRODUCT('Registre déchets'!G116,Accueil!$AA$8),"") &amp; IF(D116=Accueil!$Y$9,PRODUCT('Registre déchets'!G116,Accueil!$AA$9),"")&amp; IF(D116=Accueil!$Y$10,PRODUCT('Registre déchets'!G116,Accueil!$AA$10),"")&amp; IF(D116=Accueil!$Y$11,PRODUCT('Registre déchets'!G116,Accueil!$AA$11),"")&amp; IF(D116=Accueil!$Y$12,PRODUCT('Registre déchets'!G116,Accueil!$AA$12),"")&amp; IF(D116=Accueil!$Y$13,PRODUCT('Registre déchets'!G116,Accueil!$AA$13),"")&amp; IF(D116=Accueil!$Y$14,PRODUCT('Registre déchets'!G116,Accueil!$AA$14),"")&amp; IF(D116=Accueil!$Y$15,PRODUCT('Registre déchets'!G116,Accueil!$AA$15),"")&amp; IF(D116=Accueil!$Y$16,PRODUCT('Registre déchets'!G116,Accueil!$AA$16),"")&amp; IF(D116=Accueil!$Y$17,PRODUCT('Registre déchets'!G116,Accueil!$AA$17),"")&amp; IF(D116=Accueil!$Y$18,PRODUCT('Registre déchets'!G116,Accueil!$AA$18),"")&amp; IF(D116=Accueil!$Y$19,PRODUCT('Registre déchets'!G116,Accueil!$AA$19),"")&amp; IF(D116=Accueil!$Y$20,PRODUCT('Registre déchets'!G116,Accueil!$AA$20),"")&amp; IF(D116=Accueil!$Y$21,PRODUCT('Registre déchets'!G116,Accueil!$AA$21),"")&amp; IF(D116=Accueil!$Y$22,PRODUCT('Registre déchets'!G116,Accueil!$AA$22),"")&amp; IF(D116=Accueil!$Y$23,PRODUCT('Registre déchets'!G116,Accueil!$AA$23),"")&amp; IF(D116=Accueil!$Y$24,PRODUCT('Registre déchets'!G116,Accueil!$AA$24),"")&amp; IF(D116=Accueil!$Y$25,PRODUCT('Registre déchets'!G116,Accueil!$AA$25),"")&amp; IF(D116=Accueil!$Y$26,PRODUCT('Registre déchets'!G116,Accueil!$AA$26),"")&amp; IF(D116=Accueil!$Y$27,PRODUCT('Registre déchets'!G116,Accueil!$AA$27),""))</f>
        <v/>
      </c>
      <c r="AQ116" s="79">
        <f t="shared" si="19"/>
        <v>0</v>
      </c>
    </row>
    <row r="117" spans="1:43" ht="50.1" customHeight="1" x14ac:dyDescent="0.25">
      <c r="A117" s="90"/>
      <c r="B117" s="222" t="str">
        <f t="shared" si="14"/>
        <v/>
      </c>
      <c r="C117" s="221"/>
      <c r="D117" s="220"/>
      <c r="E117" s="80" t="str">
        <f t="shared" si="18"/>
        <v/>
      </c>
      <c r="F117" s="81"/>
      <c r="G117" s="82"/>
      <c r="H117" s="241">
        <f t="shared" si="15"/>
        <v>0</v>
      </c>
      <c r="I117" s="206"/>
      <c r="J117" s="206"/>
      <c r="K117" s="86"/>
      <c r="L117" s="86"/>
      <c r="M117" s="86"/>
      <c r="N117" s="82"/>
      <c r="O117" s="81"/>
      <c r="P117" s="82"/>
      <c r="Q117" s="207">
        <v>0</v>
      </c>
      <c r="R117" s="83">
        <f t="shared" si="16"/>
        <v>0</v>
      </c>
      <c r="S117" s="83">
        <f t="shared" si="17"/>
        <v>0</v>
      </c>
      <c r="T117" s="209"/>
      <c r="U117" s="214"/>
      <c r="V117" s="214"/>
      <c r="W117" s="217" t="str">
        <f t="shared" si="12"/>
        <v/>
      </c>
      <c r="X117" s="214"/>
      <c r="Y117" s="224"/>
      <c r="Z117" s="214"/>
      <c r="AA117" s="214"/>
      <c r="AB117" s="35" t="str">
        <f t="shared" si="13"/>
        <v/>
      </c>
      <c r="AC117" s="35"/>
      <c r="AD117" s="35"/>
      <c r="AE117" s="35"/>
      <c r="AF117" s="35"/>
      <c r="AG117" s="35"/>
      <c r="AH117" s="35"/>
      <c r="AI117" s="35"/>
      <c r="AJ117" s="35"/>
      <c r="AK117" s="35"/>
      <c r="AL117" s="35"/>
      <c r="AM117" s="85" t="str">
        <f t="shared" si="20"/>
        <v/>
      </c>
      <c r="AN117" s="35"/>
      <c r="AO117" s="35"/>
      <c r="AP117" s="77" t="str">
        <f>IF(D117="","",IF(D117=Accueil!$Q$7,PRODUCT('Registre déchets'!G117,Accueil!$S$7),"") &amp; IF(D117=Accueil!$Q$8,PRODUCT('Registre déchets'!G117,Accueil!$S$8),"") &amp; IF(D117=Accueil!$Q$9,PRODUCT('Registre déchets'!G117,Accueil!$S$9),"")&amp; IF(D117=Accueil!$Q$10,PRODUCT('Registre déchets'!G117,Accueil!$S$10),"")&amp; IF(D117=Accueil!$Q$11,PRODUCT('Registre déchets'!G117,Accueil!$S$11),"")&amp; IF(D117=Accueil!$Q$12,PRODUCT('Registre déchets'!G117,Accueil!$S$12),"")&amp; IF(D117=Accueil!$Q$13,PRODUCT('Registre déchets'!G117,Accueil!$S$13),"")&amp; IF(D117=Accueil!$Q$14,PRODUCT('Registre déchets'!G117,Accueil!$S$14),"")&amp; IF(D117=Accueil!$Q$15,PRODUCT('Registre déchets'!G117,Accueil!$S$15),"")&amp; IF(D117=Accueil!$Q$16,PRODUCT('Registre déchets'!G117,Accueil!$S$16),"")&amp; IF(D117=Accueil!$Q$17,PRODUCT('Registre déchets'!G117,Accueil!$S$17),"")&amp; IF(D117=Accueil!$Q$18,PRODUCT('Registre déchets'!G117,Accueil!$S$18),"")&amp; IF(D117=Accueil!$Q$19,PRODUCT('Registre déchets'!G117,Accueil!$S$19),"")&amp; IF(D117=Accueil!$Q$20,PRODUCT('Registre déchets'!G117,Accueil!$S$20),"")&amp; IF(D117=Accueil!$Q$21,PRODUCT('Registre déchets'!G117,Accueil!$S$21),"")&amp; IF(D117=Accueil!$Q$22,PRODUCT('Registre déchets'!G117,Accueil!$S$22),"")&amp; IF(D117=Accueil!$Q$23,PRODUCT('Registre déchets'!G117,Accueil!$S$23),"")&amp; IF(D117=Accueil!$Q$24,PRODUCT('Registre déchets'!G117,Accueil!$S$24),"")&amp; IF(D117=Accueil!$Q$25,PRODUCT('Registre déchets'!G117,Accueil!$S$25),"")&amp; IF(D117=Accueil!$Q$26,PRODUCT('Registre déchets'!G117,Accueil!$S$26),"") &amp; IF(D117=Accueil!$U$7,PRODUCT('Registre déchets'!G117,Accueil!$W$7),"") &amp; IF(D117=Accueil!$U$8,PRODUCT('Registre déchets'!G117,Accueil!$W$8),"") &amp; IF(D117=Accueil!$U$9,PRODUCT('Registre déchets'!G117,Accueil!$W$9),"")&amp; IF(D117=Accueil!$U$10,PRODUCT('Registre déchets'!G117,Accueil!$W$10),"")&amp; IF(D117=Accueil!$U$11,PRODUCT('Registre déchets'!G117,Accueil!$W$11),"")&amp; IF(D117=Accueil!$U$12,PRODUCT('Registre déchets'!G117,Accueil!$W$12),"")&amp; IF(D117=Accueil!$U$13,PRODUCT('Registre déchets'!G117,Accueil!$W$13),"")&amp; IF(D117=Accueil!$U$14,PRODUCT('Registre déchets'!G117,Accueil!$W$14),"")&amp; IF(D117=Accueil!$U$15,PRODUCT('Registre déchets'!G117,Accueil!$W$15),"")&amp; IF(D117=Accueil!$U$16,PRODUCT('Registre déchets'!G117,Accueil!$W$16),"")&amp; IF(D117=Accueil!$U$17,PRODUCT('Registre déchets'!G117,Accueil!$W$17),"")&amp; IF(D117=Accueil!$U$18,PRODUCT('Registre déchets'!G117,Accueil!$W$18),"")&amp; IF(D117=Accueil!$U$19,PRODUCT('Registre déchets'!G117,Accueil!$W$19),"")&amp; IF(D117=Accueil!$U$20,PRODUCT('Registre déchets'!G117,Accueil!$W$20),"")&amp; IF(D117=Accueil!$U$21,PRODUCT('Registre déchets'!G117,Accueil!$W$21),"") &amp; IF(D117=Accueil!$U$22,PRODUCT('Registre déchets'!G117,Accueil!$W$22),"")&amp; IF(D117=Accueil!$U$23,PRODUCT('Registre déchets'!G117,Accueil!$W$23),"")&amp; IF(D117=Accueil!$U$24,PRODUCT('Registre déchets'!G117,Accueil!$W$24),"")&amp; IF(D117=Accueil!$U$25,PRODUCT('Registre déchets'!G117,Accueil!$W$25),"")&amp; IF(D117=Accueil!$U$26,PRODUCT('Registre déchets'!G117,Accueil!$W$26),"")&amp; IF(D117=Accueil!$U$27,PRODUCT('Registre déchets'!G117,Accueil!$W$27),"")&amp; IF(D117=Accueil!$Y$7,PRODUCT('Registre déchets'!G117,Accueil!$AA$7),"") &amp; IF(D117=Accueil!$Y$8,PRODUCT('Registre déchets'!G117,Accueil!$AA$8),"") &amp; IF(D117=Accueil!$Y$9,PRODUCT('Registre déchets'!G117,Accueil!$AA$9),"")&amp; IF(D117=Accueil!$Y$10,PRODUCT('Registre déchets'!G117,Accueil!$AA$10),"")&amp; IF(D117=Accueil!$Y$11,PRODUCT('Registre déchets'!G117,Accueil!$AA$11),"")&amp; IF(D117=Accueil!$Y$12,PRODUCT('Registre déchets'!G117,Accueil!$AA$12),"")&amp; IF(D117=Accueil!$Y$13,PRODUCT('Registre déchets'!G117,Accueil!$AA$13),"")&amp; IF(D117=Accueil!$Y$14,PRODUCT('Registre déchets'!G117,Accueil!$AA$14),"")&amp; IF(D117=Accueil!$Y$15,PRODUCT('Registre déchets'!G117,Accueil!$AA$15),"")&amp; IF(D117=Accueil!$Y$16,PRODUCT('Registre déchets'!G117,Accueil!$AA$16),"")&amp; IF(D117=Accueil!$Y$17,PRODUCT('Registre déchets'!G117,Accueil!$AA$17),"")&amp; IF(D117=Accueil!$Y$18,PRODUCT('Registre déchets'!G117,Accueil!$AA$18),"")&amp; IF(D117=Accueil!$Y$19,PRODUCT('Registre déchets'!G117,Accueil!$AA$19),"")&amp; IF(D117=Accueil!$Y$20,PRODUCT('Registre déchets'!G117,Accueil!$AA$20),"")&amp; IF(D117=Accueil!$Y$21,PRODUCT('Registre déchets'!G117,Accueil!$AA$21),"")&amp; IF(D117=Accueil!$Y$22,PRODUCT('Registre déchets'!G117,Accueil!$AA$22),"")&amp; IF(D117=Accueil!$Y$23,PRODUCT('Registre déchets'!G117,Accueil!$AA$23),"")&amp; IF(D117=Accueil!$Y$24,PRODUCT('Registre déchets'!G117,Accueil!$AA$24),"")&amp; IF(D117=Accueil!$Y$25,PRODUCT('Registre déchets'!G117,Accueil!$AA$25),"")&amp; IF(D117=Accueil!$Y$26,PRODUCT('Registre déchets'!G117,Accueil!$AA$26),"")&amp; IF(D117=Accueil!$Y$27,PRODUCT('Registre déchets'!G117,Accueil!$AA$27),""))</f>
        <v/>
      </c>
      <c r="AQ117" s="79">
        <f t="shared" si="19"/>
        <v>0</v>
      </c>
    </row>
    <row r="118" spans="1:43" ht="50.1" customHeight="1" x14ac:dyDescent="0.25">
      <c r="A118" s="90"/>
      <c r="B118" s="222" t="str">
        <f t="shared" si="14"/>
        <v/>
      </c>
      <c r="C118" s="221"/>
      <c r="D118" s="220"/>
      <c r="E118" s="80" t="str">
        <f t="shared" si="18"/>
        <v/>
      </c>
      <c r="F118" s="81"/>
      <c r="G118" s="82"/>
      <c r="H118" s="241">
        <f t="shared" si="15"/>
        <v>0</v>
      </c>
      <c r="I118" s="206"/>
      <c r="J118" s="206"/>
      <c r="K118" s="86"/>
      <c r="L118" s="86"/>
      <c r="M118" s="86"/>
      <c r="N118" s="82"/>
      <c r="O118" s="81"/>
      <c r="P118" s="82"/>
      <c r="Q118" s="207">
        <v>0</v>
      </c>
      <c r="R118" s="83">
        <f t="shared" si="16"/>
        <v>0</v>
      </c>
      <c r="S118" s="83">
        <f t="shared" si="17"/>
        <v>0</v>
      </c>
      <c r="T118" s="209"/>
      <c r="U118" s="214"/>
      <c r="V118" s="214"/>
      <c r="W118" s="217" t="str">
        <f t="shared" si="12"/>
        <v/>
      </c>
      <c r="X118" s="214"/>
      <c r="Y118" s="224"/>
      <c r="Z118" s="214"/>
      <c r="AA118" s="214"/>
      <c r="AB118" s="35" t="str">
        <f t="shared" si="13"/>
        <v/>
      </c>
      <c r="AC118" s="35"/>
      <c r="AD118" s="35"/>
      <c r="AE118" s="35"/>
      <c r="AF118" s="35"/>
      <c r="AG118" s="35"/>
      <c r="AH118" s="35"/>
      <c r="AI118" s="35"/>
      <c r="AJ118" s="35"/>
      <c r="AK118" s="35"/>
      <c r="AL118" s="35"/>
      <c r="AM118" s="85" t="str">
        <f t="shared" si="20"/>
        <v/>
      </c>
      <c r="AN118" s="35"/>
      <c r="AO118" s="35"/>
      <c r="AP118" s="77" t="str">
        <f>IF(D118="","",IF(D118=Accueil!$Q$7,PRODUCT('Registre déchets'!G118,Accueil!$S$7),"") &amp; IF(D118=Accueil!$Q$8,PRODUCT('Registre déchets'!G118,Accueil!$S$8),"") &amp; IF(D118=Accueil!$Q$9,PRODUCT('Registre déchets'!G118,Accueil!$S$9),"")&amp; IF(D118=Accueil!$Q$10,PRODUCT('Registre déchets'!G118,Accueil!$S$10),"")&amp; IF(D118=Accueil!$Q$11,PRODUCT('Registre déchets'!G118,Accueil!$S$11),"")&amp; IF(D118=Accueil!$Q$12,PRODUCT('Registre déchets'!G118,Accueil!$S$12),"")&amp; IF(D118=Accueil!$Q$13,PRODUCT('Registre déchets'!G118,Accueil!$S$13),"")&amp; IF(D118=Accueil!$Q$14,PRODUCT('Registre déchets'!G118,Accueil!$S$14),"")&amp; IF(D118=Accueil!$Q$15,PRODUCT('Registre déchets'!G118,Accueil!$S$15),"")&amp; IF(D118=Accueil!$Q$16,PRODUCT('Registre déchets'!G118,Accueil!$S$16),"")&amp; IF(D118=Accueil!$Q$17,PRODUCT('Registre déchets'!G118,Accueil!$S$17),"")&amp; IF(D118=Accueil!$Q$18,PRODUCT('Registre déchets'!G118,Accueil!$S$18),"")&amp; IF(D118=Accueil!$Q$19,PRODUCT('Registre déchets'!G118,Accueil!$S$19),"")&amp; IF(D118=Accueil!$Q$20,PRODUCT('Registre déchets'!G118,Accueil!$S$20),"")&amp; IF(D118=Accueil!$Q$21,PRODUCT('Registre déchets'!G118,Accueil!$S$21),"")&amp; IF(D118=Accueil!$Q$22,PRODUCT('Registre déchets'!G118,Accueil!$S$22),"")&amp; IF(D118=Accueil!$Q$23,PRODUCT('Registre déchets'!G118,Accueil!$S$23),"")&amp; IF(D118=Accueil!$Q$24,PRODUCT('Registre déchets'!G118,Accueil!$S$24),"")&amp; IF(D118=Accueil!$Q$25,PRODUCT('Registre déchets'!G118,Accueil!$S$25),"")&amp; IF(D118=Accueil!$Q$26,PRODUCT('Registre déchets'!G118,Accueil!$S$26),"") &amp; IF(D118=Accueil!$U$7,PRODUCT('Registre déchets'!G118,Accueil!$W$7),"") &amp; IF(D118=Accueil!$U$8,PRODUCT('Registre déchets'!G118,Accueil!$W$8),"") &amp; IF(D118=Accueil!$U$9,PRODUCT('Registre déchets'!G118,Accueil!$W$9),"")&amp; IF(D118=Accueil!$U$10,PRODUCT('Registre déchets'!G118,Accueil!$W$10),"")&amp; IF(D118=Accueil!$U$11,PRODUCT('Registre déchets'!G118,Accueil!$W$11),"")&amp; IF(D118=Accueil!$U$12,PRODUCT('Registre déchets'!G118,Accueil!$W$12),"")&amp; IF(D118=Accueil!$U$13,PRODUCT('Registre déchets'!G118,Accueil!$W$13),"")&amp; IF(D118=Accueil!$U$14,PRODUCT('Registre déchets'!G118,Accueil!$W$14),"")&amp; IF(D118=Accueil!$U$15,PRODUCT('Registre déchets'!G118,Accueil!$W$15),"")&amp; IF(D118=Accueil!$U$16,PRODUCT('Registre déchets'!G118,Accueil!$W$16),"")&amp; IF(D118=Accueil!$U$17,PRODUCT('Registre déchets'!G118,Accueil!$W$17),"")&amp; IF(D118=Accueil!$U$18,PRODUCT('Registre déchets'!G118,Accueil!$W$18),"")&amp; IF(D118=Accueil!$U$19,PRODUCT('Registre déchets'!G118,Accueil!$W$19),"")&amp; IF(D118=Accueil!$U$20,PRODUCT('Registre déchets'!G118,Accueil!$W$20),"")&amp; IF(D118=Accueil!$U$21,PRODUCT('Registre déchets'!G118,Accueil!$W$21),"") &amp; IF(D118=Accueil!$U$22,PRODUCT('Registre déchets'!G118,Accueil!$W$22),"")&amp; IF(D118=Accueil!$U$23,PRODUCT('Registre déchets'!G118,Accueil!$W$23),"")&amp; IF(D118=Accueil!$U$24,PRODUCT('Registre déchets'!G118,Accueil!$W$24),"")&amp; IF(D118=Accueil!$U$25,PRODUCT('Registre déchets'!G118,Accueil!$W$25),"")&amp; IF(D118=Accueil!$U$26,PRODUCT('Registre déchets'!G118,Accueil!$W$26),"")&amp; IF(D118=Accueil!$U$27,PRODUCT('Registre déchets'!G118,Accueil!$W$27),"")&amp; IF(D118=Accueil!$Y$7,PRODUCT('Registre déchets'!G118,Accueil!$AA$7),"") &amp; IF(D118=Accueil!$Y$8,PRODUCT('Registre déchets'!G118,Accueil!$AA$8),"") &amp; IF(D118=Accueil!$Y$9,PRODUCT('Registre déchets'!G118,Accueil!$AA$9),"")&amp; IF(D118=Accueil!$Y$10,PRODUCT('Registre déchets'!G118,Accueil!$AA$10),"")&amp; IF(D118=Accueil!$Y$11,PRODUCT('Registre déchets'!G118,Accueil!$AA$11),"")&amp; IF(D118=Accueil!$Y$12,PRODUCT('Registre déchets'!G118,Accueil!$AA$12),"")&amp; IF(D118=Accueil!$Y$13,PRODUCT('Registre déchets'!G118,Accueil!$AA$13),"")&amp; IF(D118=Accueil!$Y$14,PRODUCT('Registre déchets'!G118,Accueil!$AA$14),"")&amp; IF(D118=Accueil!$Y$15,PRODUCT('Registre déchets'!G118,Accueil!$AA$15),"")&amp; IF(D118=Accueil!$Y$16,PRODUCT('Registre déchets'!G118,Accueil!$AA$16),"")&amp; IF(D118=Accueil!$Y$17,PRODUCT('Registre déchets'!G118,Accueil!$AA$17),"")&amp; IF(D118=Accueil!$Y$18,PRODUCT('Registre déchets'!G118,Accueil!$AA$18),"")&amp; IF(D118=Accueil!$Y$19,PRODUCT('Registre déchets'!G118,Accueil!$AA$19),"")&amp; IF(D118=Accueil!$Y$20,PRODUCT('Registre déchets'!G118,Accueil!$AA$20),"")&amp; IF(D118=Accueil!$Y$21,PRODUCT('Registre déchets'!G118,Accueil!$AA$21),"")&amp; IF(D118=Accueil!$Y$22,PRODUCT('Registre déchets'!G118,Accueil!$AA$22),"")&amp; IF(D118=Accueil!$Y$23,PRODUCT('Registre déchets'!G118,Accueil!$AA$23),"")&amp; IF(D118=Accueil!$Y$24,PRODUCT('Registre déchets'!G118,Accueil!$AA$24),"")&amp; IF(D118=Accueil!$Y$25,PRODUCT('Registre déchets'!G118,Accueil!$AA$25),"")&amp; IF(D118=Accueil!$Y$26,PRODUCT('Registre déchets'!G118,Accueil!$AA$26),"")&amp; IF(D118=Accueil!$Y$27,PRODUCT('Registre déchets'!G118,Accueil!$AA$27),""))</f>
        <v/>
      </c>
      <c r="AQ118" s="79">
        <f t="shared" si="19"/>
        <v>0</v>
      </c>
    </row>
    <row r="119" spans="1:43" ht="50.1" customHeight="1" x14ac:dyDescent="0.25">
      <c r="A119" s="90"/>
      <c r="B119" s="222" t="str">
        <f t="shared" si="14"/>
        <v/>
      </c>
      <c r="C119" s="221"/>
      <c r="D119" s="220"/>
      <c r="E119" s="80" t="str">
        <f t="shared" si="18"/>
        <v/>
      </c>
      <c r="F119" s="81"/>
      <c r="G119" s="82"/>
      <c r="H119" s="241">
        <f t="shared" si="15"/>
        <v>0</v>
      </c>
      <c r="I119" s="206"/>
      <c r="J119" s="206"/>
      <c r="K119" s="86"/>
      <c r="L119" s="86"/>
      <c r="M119" s="86"/>
      <c r="N119" s="82"/>
      <c r="O119" s="81"/>
      <c r="P119" s="82"/>
      <c r="Q119" s="207">
        <v>0</v>
      </c>
      <c r="R119" s="83">
        <f t="shared" si="16"/>
        <v>0</v>
      </c>
      <c r="S119" s="83">
        <f t="shared" si="17"/>
        <v>0</v>
      </c>
      <c r="T119" s="209"/>
      <c r="U119" s="214"/>
      <c r="V119" s="214"/>
      <c r="W119" s="217" t="str">
        <f t="shared" si="12"/>
        <v/>
      </c>
      <c r="X119" s="214"/>
      <c r="Y119" s="224"/>
      <c r="Z119" s="214"/>
      <c r="AA119" s="214"/>
      <c r="AB119" s="35" t="str">
        <f t="shared" si="13"/>
        <v/>
      </c>
      <c r="AC119" s="35"/>
      <c r="AD119" s="35"/>
      <c r="AE119" s="35"/>
      <c r="AF119" s="35"/>
      <c r="AG119" s="35"/>
      <c r="AH119" s="35"/>
      <c r="AI119" s="35"/>
      <c r="AJ119" s="35"/>
      <c r="AK119" s="35"/>
      <c r="AL119" s="35"/>
      <c r="AM119" s="85" t="str">
        <f t="shared" si="20"/>
        <v/>
      </c>
      <c r="AN119" s="35"/>
      <c r="AO119" s="35"/>
      <c r="AP119" s="77" t="str">
        <f>IF(D119="","",IF(D119=Accueil!$Q$7,PRODUCT('Registre déchets'!G119,Accueil!$S$7),"") &amp; IF(D119=Accueil!$Q$8,PRODUCT('Registre déchets'!G119,Accueil!$S$8),"") &amp; IF(D119=Accueil!$Q$9,PRODUCT('Registre déchets'!G119,Accueil!$S$9),"")&amp; IF(D119=Accueil!$Q$10,PRODUCT('Registre déchets'!G119,Accueil!$S$10),"")&amp; IF(D119=Accueil!$Q$11,PRODUCT('Registre déchets'!G119,Accueil!$S$11),"")&amp; IF(D119=Accueil!$Q$12,PRODUCT('Registre déchets'!G119,Accueil!$S$12),"")&amp; IF(D119=Accueil!$Q$13,PRODUCT('Registre déchets'!G119,Accueil!$S$13),"")&amp; IF(D119=Accueil!$Q$14,PRODUCT('Registre déchets'!G119,Accueil!$S$14),"")&amp; IF(D119=Accueil!$Q$15,PRODUCT('Registre déchets'!G119,Accueil!$S$15),"")&amp; IF(D119=Accueil!$Q$16,PRODUCT('Registre déchets'!G119,Accueil!$S$16),"")&amp; IF(D119=Accueil!$Q$17,PRODUCT('Registre déchets'!G119,Accueil!$S$17),"")&amp; IF(D119=Accueil!$Q$18,PRODUCT('Registre déchets'!G119,Accueil!$S$18),"")&amp; IF(D119=Accueil!$Q$19,PRODUCT('Registre déchets'!G119,Accueil!$S$19),"")&amp; IF(D119=Accueil!$Q$20,PRODUCT('Registre déchets'!G119,Accueil!$S$20),"")&amp; IF(D119=Accueil!$Q$21,PRODUCT('Registre déchets'!G119,Accueil!$S$21),"")&amp; IF(D119=Accueil!$Q$22,PRODUCT('Registre déchets'!G119,Accueil!$S$22),"")&amp; IF(D119=Accueil!$Q$23,PRODUCT('Registre déchets'!G119,Accueil!$S$23),"")&amp; IF(D119=Accueil!$Q$24,PRODUCT('Registre déchets'!G119,Accueil!$S$24),"")&amp; IF(D119=Accueil!$Q$25,PRODUCT('Registre déchets'!G119,Accueil!$S$25),"")&amp; IF(D119=Accueil!$Q$26,PRODUCT('Registre déchets'!G119,Accueil!$S$26),"") &amp; IF(D119=Accueil!$U$7,PRODUCT('Registre déchets'!G119,Accueil!$W$7),"") &amp; IF(D119=Accueil!$U$8,PRODUCT('Registre déchets'!G119,Accueil!$W$8),"") &amp; IF(D119=Accueil!$U$9,PRODUCT('Registre déchets'!G119,Accueil!$W$9),"")&amp; IF(D119=Accueil!$U$10,PRODUCT('Registre déchets'!G119,Accueil!$W$10),"")&amp; IF(D119=Accueil!$U$11,PRODUCT('Registre déchets'!G119,Accueil!$W$11),"")&amp; IF(D119=Accueil!$U$12,PRODUCT('Registre déchets'!G119,Accueil!$W$12),"")&amp; IF(D119=Accueil!$U$13,PRODUCT('Registre déchets'!G119,Accueil!$W$13),"")&amp; IF(D119=Accueil!$U$14,PRODUCT('Registre déchets'!G119,Accueil!$W$14),"")&amp; IF(D119=Accueil!$U$15,PRODUCT('Registre déchets'!G119,Accueil!$W$15),"")&amp; IF(D119=Accueil!$U$16,PRODUCT('Registre déchets'!G119,Accueil!$W$16),"")&amp; IF(D119=Accueil!$U$17,PRODUCT('Registre déchets'!G119,Accueil!$W$17),"")&amp; IF(D119=Accueil!$U$18,PRODUCT('Registre déchets'!G119,Accueil!$W$18),"")&amp; IF(D119=Accueil!$U$19,PRODUCT('Registre déchets'!G119,Accueil!$W$19),"")&amp; IF(D119=Accueil!$U$20,PRODUCT('Registre déchets'!G119,Accueil!$W$20),"")&amp; IF(D119=Accueil!$U$21,PRODUCT('Registre déchets'!G119,Accueil!$W$21),"") &amp; IF(D119=Accueil!$U$22,PRODUCT('Registre déchets'!G119,Accueil!$W$22),"")&amp; IF(D119=Accueil!$U$23,PRODUCT('Registre déchets'!G119,Accueil!$W$23),"")&amp; IF(D119=Accueil!$U$24,PRODUCT('Registre déchets'!G119,Accueil!$W$24),"")&amp; IF(D119=Accueil!$U$25,PRODUCT('Registre déchets'!G119,Accueil!$W$25),"")&amp; IF(D119=Accueil!$U$26,PRODUCT('Registre déchets'!G119,Accueil!$W$26),"")&amp; IF(D119=Accueil!$U$27,PRODUCT('Registre déchets'!G119,Accueil!$W$27),"")&amp; IF(D119=Accueil!$Y$7,PRODUCT('Registre déchets'!G119,Accueil!$AA$7),"") &amp; IF(D119=Accueil!$Y$8,PRODUCT('Registre déchets'!G119,Accueil!$AA$8),"") &amp; IF(D119=Accueil!$Y$9,PRODUCT('Registre déchets'!G119,Accueil!$AA$9),"")&amp; IF(D119=Accueil!$Y$10,PRODUCT('Registre déchets'!G119,Accueil!$AA$10),"")&amp; IF(D119=Accueil!$Y$11,PRODUCT('Registre déchets'!G119,Accueil!$AA$11),"")&amp; IF(D119=Accueil!$Y$12,PRODUCT('Registre déchets'!G119,Accueil!$AA$12),"")&amp; IF(D119=Accueil!$Y$13,PRODUCT('Registre déchets'!G119,Accueil!$AA$13),"")&amp; IF(D119=Accueil!$Y$14,PRODUCT('Registre déchets'!G119,Accueil!$AA$14),"")&amp; IF(D119=Accueil!$Y$15,PRODUCT('Registre déchets'!G119,Accueil!$AA$15),"")&amp; IF(D119=Accueil!$Y$16,PRODUCT('Registre déchets'!G119,Accueil!$AA$16),"")&amp; IF(D119=Accueil!$Y$17,PRODUCT('Registre déchets'!G119,Accueil!$AA$17),"")&amp; IF(D119=Accueil!$Y$18,PRODUCT('Registre déchets'!G119,Accueil!$AA$18),"")&amp; IF(D119=Accueil!$Y$19,PRODUCT('Registre déchets'!G119,Accueil!$AA$19),"")&amp; IF(D119=Accueil!$Y$20,PRODUCT('Registre déchets'!G119,Accueil!$AA$20),"")&amp; IF(D119=Accueil!$Y$21,PRODUCT('Registre déchets'!G119,Accueil!$AA$21),"")&amp; IF(D119=Accueil!$Y$22,PRODUCT('Registre déchets'!G119,Accueil!$AA$22),"")&amp; IF(D119=Accueil!$Y$23,PRODUCT('Registre déchets'!G119,Accueil!$AA$23),"")&amp; IF(D119=Accueil!$Y$24,PRODUCT('Registre déchets'!G119,Accueil!$AA$24),"")&amp; IF(D119=Accueil!$Y$25,PRODUCT('Registre déchets'!G119,Accueil!$AA$25),"")&amp; IF(D119=Accueil!$Y$26,PRODUCT('Registre déchets'!G119,Accueil!$AA$26),"")&amp; IF(D119=Accueil!$Y$27,PRODUCT('Registre déchets'!G119,Accueil!$AA$27),""))</f>
        <v/>
      </c>
      <c r="AQ119" s="79">
        <f t="shared" si="19"/>
        <v>0</v>
      </c>
    </row>
    <row r="120" spans="1:43" ht="50.1" customHeight="1" x14ac:dyDescent="0.25">
      <c r="A120" s="90"/>
      <c r="B120" s="222" t="str">
        <f t="shared" si="14"/>
        <v/>
      </c>
      <c r="C120" s="221"/>
      <c r="D120" s="220"/>
      <c r="E120" s="80" t="str">
        <f t="shared" si="18"/>
        <v/>
      </c>
      <c r="F120" s="81"/>
      <c r="G120" s="82"/>
      <c r="H120" s="241">
        <f t="shared" si="15"/>
        <v>0</v>
      </c>
      <c r="I120" s="206"/>
      <c r="J120" s="206"/>
      <c r="K120" s="86"/>
      <c r="L120" s="86"/>
      <c r="M120" s="86"/>
      <c r="N120" s="82"/>
      <c r="O120" s="81"/>
      <c r="P120" s="82"/>
      <c r="Q120" s="207">
        <v>0</v>
      </c>
      <c r="R120" s="83">
        <f t="shared" si="16"/>
        <v>0</v>
      </c>
      <c r="S120" s="83">
        <f t="shared" si="17"/>
        <v>0</v>
      </c>
      <c r="T120" s="209"/>
      <c r="U120" s="214"/>
      <c r="V120" s="214"/>
      <c r="W120" s="217" t="str">
        <f t="shared" si="12"/>
        <v/>
      </c>
      <c r="X120" s="214"/>
      <c r="Y120" s="224"/>
      <c r="Z120" s="214"/>
      <c r="AA120" s="214"/>
      <c r="AB120" s="35" t="str">
        <f t="shared" si="13"/>
        <v/>
      </c>
      <c r="AC120" s="35"/>
      <c r="AD120" s="35"/>
      <c r="AE120" s="35"/>
      <c r="AF120" s="35"/>
      <c r="AG120" s="35"/>
      <c r="AH120" s="35"/>
      <c r="AI120" s="35"/>
      <c r="AJ120" s="35"/>
      <c r="AK120" s="35"/>
      <c r="AL120" s="35"/>
      <c r="AM120" s="85" t="str">
        <f t="shared" si="20"/>
        <v/>
      </c>
      <c r="AN120" s="35"/>
      <c r="AO120" s="35"/>
      <c r="AP120" s="77" t="str">
        <f>IF(D120="","",IF(D120=Accueil!$Q$7,PRODUCT('Registre déchets'!G120,Accueil!$S$7),"") &amp; IF(D120=Accueil!$Q$8,PRODUCT('Registre déchets'!G120,Accueil!$S$8),"") &amp; IF(D120=Accueil!$Q$9,PRODUCT('Registre déchets'!G120,Accueil!$S$9),"")&amp; IF(D120=Accueil!$Q$10,PRODUCT('Registre déchets'!G120,Accueil!$S$10),"")&amp; IF(D120=Accueil!$Q$11,PRODUCT('Registre déchets'!G120,Accueil!$S$11),"")&amp; IF(D120=Accueil!$Q$12,PRODUCT('Registre déchets'!G120,Accueil!$S$12),"")&amp; IF(D120=Accueil!$Q$13,PRODUCT('Registre déchets'!G120,Accueil!$S$13),"")&amp; IF(D120=Accueil!$Q$14,PRODUCT('Registre déchets'!G120,Accueil!$S$14),"")&amp; IF(D120=Accueil!$Q$15,PRODUCT('Registre déchets'!G120,Accueil!$S$15),"")&amp; IF(D120=Accueil!$Q$16,PRODUCT('Registre déchets'!G120,Accueil!$S$16),"")&amp; IF(D120=Accueil!$Q$17,PRODUCT('Registre déchets'!G120,Accueil!$S$17),"")&amp; IF(D120=Accueil!$Q$18,PRODUCT('Registre déchets'!G120,Accueil!$S$18),"")&amp; IF(D120=Accueil!$Q$19,PRODUCT('Registre déchets'!G120,Accueil!$S$19),"")&amp; IF(D120=Accueil!$Q$20,PRODUCT('Registre déchets'!G120,Accueil!$S$20),"")&amp; IF(D120=Accueil!$Q$21,PRODUCT('Registre déchets'!G120,Accueil!$S$21),"")&amp; IF(D120=Accueil!$Q$22,PRODUCT('Registre déchets'!G120,Accueil!$S$22),"")&amp; IF(D120=Accueil!$Q$23,PRODUCT('Registre déchets'!G120,Accueil!$S$23),"")&amp; IF(D120=Accueil!$Q$24,PRODUCT('Registre déchets'!G120,Accueil!$S$24),"")&amp; IF(D120=Accueil!$Q$25,PRODUCT('Registre déchets'!G120,Accueil!$S$25),"")&amp; IF(D120=Accueil!$Q$26,PRODUCT('Registre déchets'!G120,Accueil!$S$26),"") &amp; IF(D120=Accueil!$U$7,PRODUCT('Registre déchets'!G120,Accueil!$W$7),"") &amp; IF(D120=Accueil!$U$8,PRODUCT('Registre déchets'!G120,Accueil!$W$8),"") &amp; IF(D120=Accueil!$U$9,PRODUCT('Registre déchets'!G120,Accueil!$W$9),"")&amp; IF(D120=Accueil!$U$10,PRODUCT('Registre déchets'!G120,Accueil!$W$10),"")&amp; IF(D120=Accueil!$U$11,PRODUCT('Registre déchets'!G120,Accueil!$W$11),"")&amp; IF(D120=Accueil!$U$12,PRODUCT('Registre déchets'!G120,Accueil!$W$12),"")&amp; IF(D120=Accueil!$U$13,PRODUCT('Registre déchets'!G120,Accueil!$W$13),"")&amp; IF(D120=Accueil!$U$14,PRODUCT('Registre déchets'!G120,Accueil!$W$14),"")&amp; IF(D120=Accueil!$U$15,PRODUCT('Registre déchets'!G120,Accueil!$W$15),"")&amp; IF(D120=Accueil!$U$16,PRODUCT('Registre déchets'!G120,Accueil!$W$16),"")&amp; IF(D120=Accueil!$U$17,PRODUCT('Registre déchets'!G120,Accueil!$W$17),"")&amp; IF(D120=Accueil!$U$18,PRODUCT('Registre déchets'!G120,Accueil!$W$18),"")&amp; IF(D120=Accueil!$U$19,PRODUCT('Registre déchets'!G120,Accueil!$W$19),"")&amp; IF(D120=Accueil!$U$20,PRODUCT('Registre déchets'!G120,Accueil!$W$20),"")&amp; IF(D120=Accueil!$U$21,PRODUCT('Registre déchets'!G120,Accueil!$W$21),"") &amp; IF(D120=Accueil!$U$22,PRODUCT('Registre déchets'!G120,Accueil!$W$22),"")&amp; IF(D120=Accueil!$U$23,PRODUCT('Registre déchets'!G120,Accueil!$W$23),"")&amp; IF(D120=Accueil!$U$24,PRODUCT('Registre déchets'!G120,Accueil!$W$24),"")&amp; IF(D120=Accueil!$U$25,PRODUCT('Registre déchets'!G120,Accueil!$W$25),"")&amp; IF(D120=Accueil!$U$26,PRODUCT('Registre déchets'!G120,Accueil!$W$26),"")&amp; IF(D120=Accueil!$U$27,PRODUCT('Registre déchets'!G120,Accueil!$W$27),"")&amp; IF(D120=Accueil!$Y$7,PRODUCT('Registre déchets'!G120,Accueil!$AA$7),"") &amp; IF(D120=Accueil!$Y$8,PRODUCT('Registre déchets'!G120,Accueil!$AA$8),"") &amp; IF(D120=Accueil!$Y$9,PRODUCT('Registre déchets'!G120,Accueil!$AA$9),"")&amp; IF(D120=Accueil!$Y$10,PRODUCT('Registre déchets'!G120,Accueil!$AA$10),"")&amp; IF(D120=Accueil!$Y$11,PRODUCT('Registre déchets'!G120,Accueil!$AA$11),"")&amp; IF(D120=Accueil!$Y$12,PRODUCT('Registre déchets'!G120,Accueil!$AA$12),"")&amp; IF(D120=Accueil!$Y$13,PRODUCT('Registre déchets'!G120,Accueil!$AA$13),"")&amp; IF(D120=Accueil!$Y$14,PRODUCT('Registre déchets'!G120,Accueil!$AA$14),"")&amp; IF(D120=Accueil!$Y$15,PRODUCT('Registre déchets'!G120,Accueil!$AA$15),"")&amp; IF(D120=Accueil!$Y$16,PRODUCT('Registre déchets'!G120,Accueil!$AA$16),"")&amp; IF(D120=Accueil!$Y$17,PRODUCT('Registre déchets'!G120,Accueil!$AA$17),"")&amp; IF(D120=Accueil!$Y$18,PRODUCT('Registre déchets'!G120,Accueil!$AA$18),"")&amp; IF(D120=Accueil!$Y$19,PRODUCT('Registre déchets'!G120,Accueil!$AA$19),"")&amp; IF(D120=Accueil!$Y$20,PRODUCT('Registre déchets'!G120,Accueil!$AA$20),"")&amp; IF(D120=Accueil!$Y$21,PRODUCT('Registre déchets'!G120,Accueil!$AA$21),"")&amp; IF(D120=Accueil!$Y$22,PRODUCT('Registre déchets'!G120,Accueil!$AA$22),"")&amp; IF(D120=Accueil!$Y$23,PRODUCT('Registre déchets'!G120,Accueil!$AA$23),"")&amp; IF(D120=Accueil!$Y$24,PRODUCT('Registre déchets'!G120,Accueil!$AA$24),"")&amp; IF(D120=Accueil!$Y$25,PRODUCT('Registre déchets'!G120,Accueil!$AA$25),"")&amp; IF(D120=Accueil!$Y$26,PRODUCT('Registre déchets'!G120,Accueil!$AA$26),"")&amp; IF(D120=Accueil!$Y$27,PRODUCT('Registre déchets'!G120,Accueil!$AA$27),""))</f>
        <v/>
      </c>
      <c r="AQ120" s="79">
        <f t="shared" si="19"/>
        <v>0</v>
      </c>
    </row>
    <row r="121" spans="1:43" ht="50.1" customHeight="1" x14ac:dyDescent="0.25">
      <c r="A121" s="90"/>
      <c r="B121" s="222" t="str">
        <f t="shared" si="14"/>
        <v/>
      </c>
      <c r="C121" s="221"/>
      <c r="D121" s="220"/>
      <c r="E121" s="80" t="str">
        <f t="shared" si="18"/>
        <v/>
      </c>
      <c r="F121" s="81"/>
      <c r="G121" s="82"/>
      <c r="H121" s="241">
        <f t="shared" si="15"/>
        <v>0</v>
      </c>
      <c r="I121" s="206"/>
      <c r="J121" s="206"/>
      <c r="K121" s="86"/>
      <c r="L121" s="86"/>
      <c r="M121" s="86"/>
      <c r="N121" s="82"/>
      <c r="O121" s="81"/>
      <c r="P121" s="82"/>
      <c r="Q121" s="207">
        <v>0</v>
      </c>
      <c r="R121" s="83">
        <f t="shared" si="16"/>
        <v>0</v>
      </c>
      <c r="S121" s="83">
        <f t="shared" si="17"/>
        <v>0</v>
      </c>
      <c r="T121" s="209"/>
      <c r="U121" s="214"/>
      <c r="V121" s="214"/>
      <c r="W121" s="217" t="str">
        <f t="shared" si="12"/>
        <v/>
      </c>
      <c r="X121" s="214"/>
      <c r="Y121" s="224"/>
      <c r="Z121" s="214"/>
      <c r="AA121" s="214"/>
      <c r="AB121" s="35" t="str">
        <f t="shared" si="13"/>
        <v/>
      </c>
      <c r="AC121" s="35"/>
      <c r="AD121" s="35"/>
      <c r="AE121" s="35"/>
      <c r="AF121" s="35"/>
      <c r="AG121" s="35"/>
      <c r="AH121" s="35"/>
      <c r="AI121" s="35"/>
      <c r="AJ121" s="35"/>
      <c r="AK121" s="35"/>
      <c r="AL121" s="35"/>
      <c r="AM121" s="85" t="str">
        <f t="shared" si="20"/>
        <v/>
      </c>
      <c r="AN121" s="35"/>
      <c r="AO121" s="35"/>
      <c r="AP121" s="77" t="str">
        <f>IF(D121="","",IF(D121=Accueil!$Q$7,PRODUCT('Registre déchets'!G121,Accueil!$S$7),"") &amp; IF(D121=Accueil!$Q$8,PRODUCT('Registre déchets'!G121,Accueil!$S$8),"") &amp; IF(D121=Accueil!$Q$9,PRODUCT('Registre déchets'!G121,Accueil!$S$9),"")&amp; IF(D121=Accueil!$Q$10,PRODUCT('Registre déchets'!G121,Accueil!$S$10),"")&amp; IF(D121=Accueil!$Q$11,PRODUCT('Registre déchets'!G121,Accueil!$S$11),"")&amp; IF(D121=Accueil!$Q$12,PRODUCT('Registre déchets'!G121,Accueil!$S$12),"")&amp; IF(D121=Accueil!$Q$13,PRODUCT('Registre déchets'!G121,Accueil!$S$13),"")&amp; IF(D121=Accueil!$Q$14,PRODUCT('Registre déchets'!G121,Accueil!$S$14),"")&amp; IF(D121=Accueil!$Q$15,PRODUCT('Registre déchets'!G121,Accueil!$S$15),"")&amp; IF(D121=Accueil!$Q$16,PRODUCT('Registre déchets'!G121,Accueil!$S$16),"")&amp; IF(D121=Accueil!$Q$17,PRODUCT('Registre déchets'!G121,Accueil!$S$17),"")&amp; IF(D121=Accueil!$Q$18,PRODUCT('Registre déchets'!G121,Accueil!$S$18),"")&amp; IF(D121=Accueil!$Q$19,PRODUCT('Registre déchets'!G121,Accueil!$S$19),"")&amp; IF(D121=Accueil!$Q$20,PRODUCT('Registre déchets'!G121,Accueil!$S$20),"")&amp; IF(D121=Accueil!$Q$21,PRODUCT('Registre déchets'!G121,Accueil!$S$21),"")&amp; IF(D121=Accueil!$Q$22,PRODUCT('Registre déchets'!G121,Accueil!$S$22),"")&amp; IF(D121=Accueil!$Q$23,PRODUCT('Registre déchets'!G121,Accueil!$S$23),"")&amp; IF(D121=Accueil!$Q$24,PRODUCT('Registre déchets'!G121,Accueil!$S$24),"")&amp; IF(D121=Accueil!$Q$25,PRODUCT('Registre déchets'!G121,Accueil!$S$25),"")&amp; IF(D121=Accueil!$Q$26,PRODUCT('Registre déchets'!G121,Accueil!$S$26),"") &amp; IF(D121=Accueil!$U$7,PRODUCT('Registre déchets'!G121,Accueil!$W$7),"") &amp; IF(D121=Accueil!$U$8,PRODUCT('Registre déchets'!G121,Accueil!$W$8),"") &amp; IF(D121=Accueil!$U$9,PRODUCT('Registre déchets'!G121,Accueil!$W$9),"")&amp; IF(D121=Accueil!$U$10,PRODUCT('Registre déchets'!G121,Accueil!$W$10),"")&amp; IF(D121=Accueil!$U$11,PRODUCT('Registre déchets'!G121,Accueil!$W$11),"")&amp; IF(D121=Accueil!$U$12,PRODUCT('Registre déchets'!G121,Accueil!$W$12),"")&amp; IF(D121=Accueil!$U$13,PRODUCT('Registre déchets'!G121,Accueil!$W$13),"")&amp; IF(D121=Accueil!$U$14,PRODUCT('Registre déchets'!G121,Accueil!$W$14),"")&amp; IF(D121=Accueil!$U$15,PRODUCT('Registre déchets'!G121,Accueil!$W$15),"")&amp; IF(D121=Accueil!$U$16,PRODUCT('Registre déchets'!G121,Accueil!$W$16),"")&amp; IF(D121=Accueil!$U$17,PRODUCT('Registre déchets'!G121,Accueil!$W$17),"")&amp; IF(D121=Accueil!$U$18,PRODUCT('Registre déchets'!G121,Accueil!$W$18),"")&amp; IF(D121=Accueil!$U$19,PRODUCT('Registre déchets'!G121,Accueil!$W$19),"")&amp; IF(D121=Accueil!$U$20,PRODUCT('Registre déchets'!G121,Accueil!$W$20),"")&amp; IF(D121=Accueil!$U$21,PRODUCT('Registre déchets'!G121,Accueil!$W$21),"") &amp; IF(D121=Accueil!$U$22,PRODUCT('Registre déchets'!G121,Accueil!$W$22),"")&amp; IF(D121=Accueil!$U$23,PRODUCT('Registre déchets'!G121,Accueil!$W$23),"")&amp; IF(D121=Accueil!$U$24,PRODUCT('Registre déchets'!G121,Accueil!$W$24),"")&amp; IF(D121=Accueil!$U$25,PRODUCT('Registre déchets'!G121,Accueil!$W$25),"")&amp; IF(D121=Accueil!$U$26,PRODUCT('Registre déchets'!G121,Accueil!$W$26),"")&amp; IF(D121=Accueil!$U$27,PRODUCT('Registre déchets'!G121,Accueil!$W$27),"")&amp; IF(D121=Accueil!$Y$7,PRODUCT('Registre déchets'!G121,Accueil!$AA$7),"") &amp; IF(D121=Accueil!$Y$8,PRODUCT('Registre déchets'!G121,Accueil!$AA$8),"") &amp; IF(D121=Accueil!$Y$9,PRODUCT('Registre déchets'!G121,Accueil!$AA$9),"")&amp; IF(D121=Accueil!$Y$10,PRODUCT('Registre déchets'!G121,Accueil!$AA$10),"")&amp; IF(D121=Accueil!$Y$11,PRODUCT('Registre déchets'!G121,Accueil!$AA$11),"")&amp; IF(D121=Accueil!$Y$12,PRODUCT('Registre déchets'!G121,Accueil!$AA$12),"")&amp; IF(D121=Accueil!$Y$13,PRODUCT('Registre déchets'!G121,Accueil!$AA$13),"")&amp; IF(D121=Accueil!$Y$14,PRODUCT('Registre déchets'!G121,Accueil!$AA$14),"")&amp; IF(D121=Accueil!$Y$15,PRODUCT('Registre déchets'!G121,Accueil!$AA$15),"")&amp; IF(D121=Accueil!$Y$16,PRODUCT('Registre déchets'!G121,Accueil!$AA$16),"")&amp; IF(D121=Accueil!$Y$17,PRODUCT('Registre déchets'!G121,Accueil!$AA$17),"")&amp; IF(D121=Accueil!$Y$18,PRODUCT('Registre déchets'!G121,Accueil!$AA$18),"")&amp; IF(D121=Accueil!$Y$19,PRODUCT('Registre déchets'!G121,Accueil!$AA$19),"")&amp; IF(D121=Accueil!$Y$20,PRODUCT('Registre déchets'!G121,Accueil!$AA$20),"")&amp; IF(D121=Accueil!$Y$21,PRODUCT('Registre déchets'!G121,Accueil!$AA$21),"")&amp; IF(D121=Accueil!$Y$22,PRODUCT('Registre déchets'!G121,Accueil!$AA$22),"")&amp; IF(D121=Accueil!$Y$23,PRODUCT('Registre déchets'!G121,Accueil!$AA$23),"")&amp; IF(D121=Accueil!$Y$24,PRODUCT('Registre déchets'!G121,Accueil!$AA$24),"")&amp; IF(D121=Accueil!$Y$25,PRODUCT('Registre déchets'!G121,Accueil!$AA$25),"")&amp; IF(D121=Accueil!$Y$26,PRODUCT('Registre déchets'!G121,Accueil!$AA$26),"")&amp; IF(D121=Accueil!$Y$27,PRODUCT('Registre déchets'!G121,Accueil!$AA$27),""))</f>
        <v/>
      </c>
      <c r="AQ121" s="79">
        <f t="shared" si="19"/>
        <v>0</v>
      </c>
    </row>
    <row r="122" spans="1:43" ht="50.1" customHeight="1" x14ac:dyDescent="0.25">
      <c r="A122" s="90"/>
      <c r="B122" s="222" t="str">
        <f t="shared" si="14"/>
        <v/>
      </c>
      <c r="C122" s="221"/>
      <c r="D122" s="220"/>
      <c r="E122" s="80" t="str">
        <f t="shared" si="18"/>
        <v/>
      </c>
      <c r="F122" s="81"/>
      <c r="G122" s="82"/>
      <c r="H122" s="241">
        <f t="shared" si="15"/>
        <v>0</v>
      </c>
      <c r="I122" s="206"/>
      <c r="J122" s="206"/>
      <c r="K122" s="86"/>
      <c r="L122" s="86"/>
      <c r="M122" s="86"/>
      <c r="N122" s="82"/>
      <c r="O122" s="81"/>
      <c r="P122" s="82"/>
      <c r="Q122" s="207">
        <v>0</v>
      </c>
      <c r="R122" s="83">
        <f t="shared" si="16"/>
        <v>0</v>
      </c>
      <c r="S122" s="83">
        <f t="shared" si="17"/>
        <v>0</v>
      </c>
      <c r="T122" s="209"/>
      <c r="U122" s="214"/>
      <c r="V122" s="214"/>
      <c r="W122" s="217" t="str">
        <f t="shared" si="12"/>
        <v/>
      </c>
      <c r="X122" s="214"/>
      <c r="Y122" s="224"/>
      <c r="Z122" s="214"/>
      <c r="AA122" s="214"/>
      <c r="AB122" s="35" t="str">
        <f t="shared" si="13"/>
        <v/>
      </c>
      <c r="AC122" s="35"/>
      <c r="AD122" s="35"/>
      <c r="AE122" s="35"/>
      <c r="AF122" s="35"/>
      <c r="AG122" s="35"/>
      <c r="AH122" s="35"/>
      <c r="AI122" s="35"/>
      <c r="AJ122" s="35"/>
      <c r="AK122" s="35"/>
      <c r="AL122" s="35"/>
      <c r="AM122" s="85" t="str">
        <f t="shared" si="20"/>
        <v/>
      </c>
      <c r="AN122" s="35"/>
      <c r="AO122" s="35"/>
      <c r="AP122" s="77" t="str">
        <f>IF(D122="","",IF(D122=Accueil!$Q$7,PRODUCT('Registre déchets'!G122,Accueil!$S$7),"") &amp; IF(D122=Accueil!$Q$8,PRODUCT('Registre déchets'!G122,Accueil!$S$8),"") &amp; IF(D122=Accueil!$Q$9,PRODUCT('Registre déchets'!G122,Accueil!$S$9),"")&amp; IF(D122=Accueil!$Q$10,PRODUCT('Registre déchets'!G122,Accueil!$S$10),"")&amp; IF(D122=Accueil!$Q$11,PRODUCT('Registre déchets'!G122,Accueil!$S$11),"")&amp; IF(D122=Accueil!$Q$12,PRODUCT('Registre déchets'!G122,Accueil!$S$12),"")&amp; IF(D122=Accueil!$Q$13,PRODUCT('Registre déchets'!G122,Accueil!$S$13),"")&amp; IF(D122=Accueil!$Q$14,PRODUCT('Registre déchets'!G122,Accueil!$S$14),"")&amp; IF(D122=Accueil!$Q$15,PRODUCT('Registre déchets'!G122,Accueil!$S$15),"")&amp; IF(D122=Accueil!$Q$16,PRODUCT('Registre déchets'!G122,Accueil!$S$16),"")&amp; IF(D122=Accueil!$Q$17,PRODUCT('Registre déchets'!G122,Accueil!$S$17),"")&amp; IF(D122=Accueil!$Q$18,PRODUCT('Registre déchets'!G122,Accueil!$S$18),"")&amp; IF(D122=Accueil!$Q$19,PRODUCT('Registre déchets'!G122,Accueil!$S$19),"")&amp; IF(D122=Accueil!$Q$20,PRODUCT('Registre déchets'!G122,Accueil!$S$20),"")&amp; IF(D122=Accueil!$Q$21,PRODUCT('Registre déchets'!G122,Accueil!$S$21),"")&amp; IF(D122=Accueil!$Q$22,PRODUCT('Registre déchets'!G122,Accueil!$S$22),"")&amp; IF(D122=Accueil!$Q$23,PRODUCT('Registre déchets'!G122,Accueil!$S$23),"")&amp; IF(D122=Accueil!$Q$24,PRODUCT('Registre déchets'!G122,Accueil!$S$24),"")&amp; IF(D122=Accueil!$Q$25,PRODUCT('Registre déchets'!G122,Accueil!$S$25),"")&amp; IF(D122=Accueil!$Q$26,PRODUCT('Registre déchets'!G122,Accueil!$S$26),"") &amp; IF(D122=Accueil!$U$7,PRODUCT('Registre déchets'!G122,Accueil!$W$7),"") &amp; IF(D122=Accueil!$U$8,PRODUCT('Registre déchets'!G122,Accueil!$W$8),"") &amp; IF(D122=Accueil!$U$9,PRODUCT('Registre déchets'!G122,Accueil!$W$9),"")&amp; IF(D122=Accueil!$U$10,PRODUCT('Registre déchets'!G122,Accueil!$W$10),"")&amp; IF(D122=Accueil!$U$11,PRODUCT('Registre déchets'!G122,Accueil!$W$11),"")&amp; IF(D122=Accueil!$U$12,PRODUCT('Registre déchets'!G122,Accueil!$W$12),"")&amp; IF(D122=Accueil!$U$13,PRODUCT('Registre déchets'!G122,Accueil!$W$13),"")&amp; IF(D122=Accueil!$U$14,PRODUCT('Registre déchets'!G122,Accueil!$W$14),"")&amp; IF(D122=Accueil!$U$15,PRODUCT('Registre déchets'!G122,Accueil!$W$15),"")&amp; IF(D122=Accueil!$U$16,PRODUCT('Registre déchets'!G122,Accueil!$W$16),"")&amp; IF(D122=Accueil!$U$17,PRODUCT('Registre déchets'!G122,Accueil!$W$17),"")&amp; IF(D122=Accueil!$U$18,PRODUCT('Registre déchets'!G122,Accueil!$W$18),"")&amp; IF(D122=Accueil!$U$19,PRODUCT('Registre déchets'!G122,Accueil!$W$19),"")&amp; IF(D122=Accueil!$U$20,PRODUCT('Registre déchets'!G122,Accueil!$W$20),"")&amp; IF(D122=Accueil!$U$21,PRODUCT('Registre déchets'!G122,Accueil!$W$21),"") &amp; IF(D122=Accueil!$U$22,PRODUCT('Registre déchets'!G122,Accueil!$W$22),"")&amp; IF(D122=Accueil!$U$23,PRODUCT('Registre déchets'!G122,Accueil!$W$23),"")&amp; IF(D122=Accueil!$U$24,PRODUCT('Registre déchets'!G122,Accueil!$W$24),"")&amp; IF(D122=Accueil!$U$25,PRODUCT('Registre déchets'!G122,Accueil!$W$25),"")&amp; IF(D122=Accueil!$U$26,PRODUCT('Registre déchets'!G122,Accueil!$W$26),"")&amp; IF(D122=Accueil!$U$27,PRODUCT('Registre déchets'!G122,Accueil!$W$27),"")&amp; IF(D122=Accueil!$Y$7,PRODUCT('Registre déchets'!G122,Accueil!$AA$7),"") &amp; IF(D122=Accueil!$Y$8,PRODUCT('Registre déchets'!G122,Accueil!$AA$8),"") &amp; IF(D122=Accueil!$Y$9,PRODUCT('Registre déchets'!G122,Accueil!$AA$9),"")&amp; IF(D122=Accueil!$Y$10,PRODUCT('Registre déchets'!G122,Accueil!$AA$10),"")&amp; IF(D122=Accueil!$Y$11,PRODUCT('Registre déchets'!G122,Accueil!$AA$11),"")&amp; IF(D122=Accueil!$Y$12,PRODUCT('Registre déchets'!G122,Accueil!$AA$12),"")&amp; IF(D122=Accueil!$Y$13,PRODUCT('Registre déchets'!G122,Accueil!$AA$13),"")&amp; IF(D122=Accueil!$Y$14,PRODUCT('Registre déchets'!G122,Accueil!$AA$14),"")&amp; IF(D122=Accueil!$Y$15,PRODUCT('Registre déchets'!G122,Accueil!$AA$15),"")&amp; IF(D122=Accueil!$Y$16,PRODUCT('Registre déchets'!G122,Accueil!$AA$16),"")&amp; IF(D122=Accueil!$Y$17,PRODUCT('Registre déchets'!G122,Accueil!$AA$17),"")&amp; IF(D122=Accueil!$Y$18,PRODUCT('Registre déchets'!G122,Accueil!$AA$18),"")&amp; IF(D122=Accueil!$Y$19,PRODUCT('Registre déchets'!G122,Accueil!$AA$19),"")&amp; IF(D122=Accueil!$Y$20,PRODUCT('Registre déchets'!G122,Accueil!$AA$20),"")&amp; IF(D122=Accueil!$Y$21,PRODUCT('Registre déchets'!G122,Accueil!$AA$21),"")&amp; IF(D122=Accueil!$Y$22,PRODUCT('Registre déchets'!G122,Accueil!$AA$22),"")&amp; IF(D122=Accueil!$Y$23,PRODUCT('Registre déchets'!G122,Accueil!$AA$23),"")&amp; IF(D122=Accueil!$Y$24,PRODUCT('Registre déchets'!G122,Accueil!$AA$24),"")&amp; IF(D122=Accueil!$Y$25,PRODUCT('Registre déchets'!G122,Accueil!$AA$25),"")&amp; IF(D122=Accueil!$Y$26,PRODUCT('Registre déchets'!G122,Accueil!$AA$26),"")&amp; IF(D122=Accueil!$Y$27,PRODUCT('Registre déchets'!G122,Accueil!$AA$27),""))</f>
        <v/>
      </c>
      <c r="AQ122" s="79">
        <f t="shared" si="19"/>
        <v>0</v>
      </c>
    </row>
    <row r="123" spans="1:43" ht="50.1" customHeight="1" x14ac:dyDescent="0.25">
      <c r="A123" s="90"/>
      <c r="B123" s="222" t="str">
        <f t="shared" si="14"/>
        <v/>
      </c>
      <c r="C123" s="221"/>
      <c r="D123" s="220"/>
      <c r="E123" s="80" t="str">
        <f t="shared" si="18"/>
        <v/>
      </c>
      <c r="F123" s="81"/>
      <c r="G123" s="82"/>
      <c r="H123" s="241">
        <f t="shared" si="15"/>
        <v>0</v>
      </c>
      <c r="I123" s="206"/>
      <c r="J123" s="206"/>
      <c r="K123" s="86"/>
      <c r="L123" s="86"/>
      <c r="M123" s="86"/>
      <c r="N123" s="82"/>
      <c r="O123" s="81"/>
      <c r="P123" s="82"/>
      <c r="Q123" s="207">
        <v>0</v>
      </c>
      <c r="R123" s="83">
        <f t="shared" si="16"/>
        <v>0</v>
      </c>
      <c r="S123" s="83">
        <f t="shared" si="17"/>
        <v>0</v>
      </c>
      <c r="T123" s="209"/>
      <c r="U123" s="214"/>
      <c r="V123" s="214"/>
      <c r="W123" s="217" t="str">
        <f t="shared" si="12"/>
        <v/>
      </c>
      <c r="X123" s="214"/>
      <c r="Y123" s="224"/>
      <c r="Z123" s="214"/>
      <c r="AA123" s="214"/>
      <c r="AB123" s="35" t="str">
        <f t="shared" si="13"/>
        <v/>
      </c>
      <c r="AC123" s="35"/>
      <c r="AD123" s="35"/>
      <c r="AE123" s="35"/>
      <c r="AF123" s="35"/>
      <c r="AG123" s="35"/>
      <c r="AH123" s="35"/>
      <c r="AI123" s="35"/>
      <c r="AJ123" s="35"/>
      <c r="AK123" s="35"/>
      <c r="AL123" s="35"/>
      <c r="AM123" s="85" t="str">
        <f t="shared" si="20"/>
        <v/>
      </c>
      <c r="AN123" s="35"/>
      <c r="AO123" s="35"/>
      <c r="AP123" s="77" t="str">
        <f>IF(D123="","",IF(D123=Accueil!$Q$7,PRODUCT('Registre déchets'!G123,Accueil!$S$7),"") &amp; IF(D123=Accueil!$Q$8,PRODUCT('Registre déchets'!G123,Accueil!$S$8),"") &amp; IF(D123=Accueil!$Q$9,PRODUCT('Registre déchets'!G123,Accueil!$S$9),"")&amp; IF(D123=Accueil!$Q$10,PRODUCT('Registre déchets'!G123,Accueil!$S$10),"")&amp; IF(D123=Accueil!$Q$11,PRODUCT('Registre déchets'!G123,Accueil!$S$11),"")&amp; IF(D123=Accueil!$Q$12,PRODUCT('Registre déchets'!G123,Accueil!$S$12),"")&amp; IF(D123=Accueil!$Q$13,PRODUCT('Registre déchets'!G123,Accueil!$S$13),"")&amp; IF(D123=Accueil!$Q$14,PRODUCT('Registre déchets'!G123,Accueil!$S$14),"")&amp; IF(D123=Accueil!$Q$15,PRODUCT('Registre déchets'!G123,Accueil!$S$15),"")&amp; IF(D123=Accueil!$Q$16,PRODUCT('Registre déchets'!G123,Accueil!$S$16),"")&amp; IF(D123=Accueil!$Q$17,PRODUCT('Registre déchets'!G123,Accueil!$S$17),"")&amp; IF(D123=Accueil!$Q$18,PRODUCT('Registre déchets'!G123,Accueil!$S$18),"")&amp; IF(D123=Accueil!$Q$19,PRODUCT('Registre déchets'!G123,Accueil!$S$19),"")&amp; IF(D123=Accueil!$Q$20,PRODUCT('Registre déchets'!G123,Accueil!$S$20),"")&amp; IF(D123=Accueil!$Q$21,PRODUCT('Registre déchets'!G123,Accueil!$S$21),"")&amp; IF(D123=Accueil!$Q$22,PRODUCT('Registre déchets'!G123,Accueil!$S$22),"")&amp; IF(D123=Accueil!$Q$23,PRODUCT('Registre déchets'!G123,Accueil!$S$23),"")&amp; IF(D123=Accueil!$Q$24,PRODUCT('Registre déchets'!G123,Accueil!$S$24),"")&amp; IF(D123=Accueil!$Q$25,PRODUCT('Registre déchets'!G123,Accueil!$S$25),"")&amp; IF(D123=Accueil!$Q$26,PRODUCT('Registre déchets'!G123,Accueil!$S$26),"") &amp; IF(D123=Accueil!$U$7,PRODUCT('Registre déchets'!G123,Accueil!$W$7),"") &amp; IF(D123=Accueil!$U$8,PRODUCT('Registre déchets'!G123,Accueil!$W$8),"") &amp; IF(D123=Accueil!$U$9,PRODUCT('Registre déchets'!G123,Accueil!$W$9),"")&amp; IF(D123=Accueil!$U$10,PRODUCT('Registre déchets'!G123,Accueil!$W$10),"")&amp; IF(D123=Accueil!$U$11,PRODUCT('Registre déchets'!G123,Accueil!$W$11),"")&amp; IF(D123=Accueil!$U$12,PRODUCT('Registre déchets'!G123,Accueil!$W$12),"")&amp; IF(D123=Accueil!$U$13,PRODUCT('Registre déchets'!G123,Accueil!$W$13),"")&amp; IF(D123=Accueil!$U$14,PRODUCT('Registre déchets'!G123,Accueil!$W$14),"")&amp; IF(D123=Accueil!$U$15,PRODUCT('Registre déchets'!G123,Accueil!$W$15),"")&amp; IF(D123=Accueil!$U$16,PRODUCT('Registre déchets'!G123,Accueil!$W$16),"")&amp; IF(D123=Accueil!$U$17,PRODUCT('Registre déchets'!G123,Accueil!$W$17),"")&amp; IF(D123=Accueil!$U$18,PRODUCT('Registre déchets'!G123,Accueil!$W$18),"")&amp; IF(D123=Accueil!$U$19,PRODUCT('Registre déchets'!G123,Accueil!$W$19),"")&amp; IF(D123=Accueil!$U$20,PRODUCT('Registre déchets'!G123,Accueil!$W$20),"")&amp; IF(D123=Accueil!$U$21,PRODUCT('Registre déchets'!G123,Accueil!$W$21),"") &amp; IF(D123=Accueil!$U$22,PRODUCT('Registre déchets'!G123,Accueil!$W$22),"")&amp; IF(D123=Accueil!$U$23,PRODUCT('Registre déchets'!G123,Accueil!$W$23),"")&amp; IF(D123=Accueil!$U$24,PRODUCT('Registre déchets'!G123,Accueil!$W$24),"")&amp; IF(D123=Accueil!$U$25,PRODUCT('Registre déchets'!G123,Accueil!$W$25),"")&amp; IF(D123=Accueil!$U$26,PRODUCT('Registre déchets'!G123,Accueil!$W$26),"")&amp; IF(D123=Accueil!$U$27,PRODUCT('Registre déchets'!G123,Accueil!$W$27),"")&amp; IF(D123=Accueil!$Y$7,PRODUCT('Registre déchets'!G123,Accueil!$AA$7),"") &amp; IF(D123=Accueil!$Y$8,PRODUCT('Registre déchets'!G123,Accueil!$AA$8),"") &amp; IF(D123=Accueil!$Y$9,PRODUCT('Registre déchets'!G123,Accueil!$AA$9),"")&amp; IF(D123=Accueil!$Y$10,PRODUCT('Registre déchets'!G123,Accueil!$AA$10),"")&amp; IF(D123=Accueil!$Y$11,PRODUCT('Registre déchets'!G123,Accueil!$AA$11),"")&amp; IF(D123=Accueil!$Y$12,PRODUCT('Registre déchets'!G123,Accueil!$AA$12),"")&amp; IF(D123=Accueil!$Y$13,PRODUCT('Registre déchets'!G123,Accueil!$AA$13),"")&amp; IF(D123=Accueil!$Y$14,PRODUCT('Registre déchets'!G123,Accueil!$AA$14),"")&amp; IF(D123=Accueil!$Y$15,PRODUCT('Registre déchets'!G123,Accueil!$AA$15),"")&amp; IF(D123=Accueil!$Y$16,PRODUCT('Registre déchets'!G123,Accueil!$AA$16),"")&amp; IF(D123=Accueil!$Y$17,PRODUCT('Registre déchets'!G123,Accueil!$AA$17),"")&amp; IF(D123=Accueil!$Y$18,PRODUCT('Registre déchets'!G123,Accueil!$AA$18),"")&amp; IF(D123=Accueil!$Y$19,PRODUCT('Registre déchets'!G123,Accueil!$AA$19),"")&amp; IF(D123=Accueil!$Y$20,PRODUCT('Registre déchets'!G123,Accueil!$AA$20),"")&amp; IF(D123=Accueil!$Y$21,PRODUCT('Registre déchets'!G123,Accueil!$AA$21),"")&amp; IF(D123=Accueil!$Y$22,PRODUCT('Registre déchets'!G123,Accueil!$AA$22),"")&amp; IF(D123=Accueil!$Y$23,PRODUCT('Registre déchets'!G123,Accueil!$AA$23),"")&amp; IF(D123=Accueil!$Y$24,PRODUCT('Registre déchets'!G123,Accueil!$AA$24),"")&amp; IF(D123=Accueil!$Y$25,PRODUCT('Registre déchets'!G123,Accueil!$AA$25),"")&amp; IF(D123=Accueil!$Y$26,PRODUCT('Registre déchets'!G123,Accueil!$AA$26),"")&amp; IF(D123=Accueil!$Y$27,PRODUCT('Registre déchets'!G123,Accueil!$AA$27),""))</f>
        <v/>
      </c>
      <c r="AQ123" s="79">
        <f t="shared" si="19"/>
        <v>0</v>
      </c>
    </row>
    <row r="124" spans="1:43" ht="50.1" customHeight="1" x14ac:dyDescent="0.25">
      <c r="A124" s="90"/>
      <c r="B124" s="222" t="str">
        <f t="shared" si="14"/>
        <v/>
      </c>
      <c r="C124" s="221"/>
      <c r="D124" s="220"/>
      <c r="E124" s="80" t="str">
        <f t="shared" si="18"/>
        <v/>
      </c>
      <c r="F124" s="81"/>
      <c r="G124" s="82"/>
      <c r="H124" s="241">
        <f t="shared" si="15"/>
        <v>0</v>
      </c>
      <c r="I124" s="206"/>
      <c r="J124" s="206"/>
      <c r="K124" s="86"/>
      <c r="L124" s="86"/>
      <c r="M124" s="86"/>
      <c r="N124" s="82"/>
      <c r="O124" s="81"/>
      <c r="P124" s="82"/>
      <c r="Q124" s="207">
        <v>0</v>
      </c>
      <c r="R124" s="83">
        <f t="shared" si="16"/>
        <v>0</v>
      </c>
      <c r="S124" s="83">
        <f t="shared" si="17"/>
        <v>0</v>
      </c>
      <c r="T124" s="209"/>
      <c r="U124" s="214"/>
      <c r="V124" s="214"/>
      <c r="W124" s="217" t="str">
        <f t="shared" si="12"/>
        <v/>
      </c>
      <c r="X124" s="214"/>
      <c r="Y124" s="224"/>
      <c r="Z124" s="214"/>
      <c r="AA124" s="214"/>
      <c r="AB124" s="35" t="str">
        <f t="shared" si="13"/>
        <v/>
      </c>
      <c r="AC124" s="35"/>
      <c r="AD124" s="35"/>
      <c r="AE124" s="35"/>
      <c r="AF124" s="35"/>
      <c r="AG124" s="35"/>
      <c r="AH124" s="35"/>
      <c r="AI124" s="35"/>
      <c r="AJ124" s="35"/>
      <c r="AK124" s="35"/>
      <c r="AL124" s="35"/>
      <c r="AM124" s="85" t="str">
        <f t="shared" si="20"/>
        <v/>
      </c>
      <c r="AN124" s="35"/>
      <c r="AO124" s="35"/>
      <c r="AP124" s="77" t="str">
        <f>IF(D124="","",IF(D124=Accueil!$Q$7,PRODUCT('Registre déchets'!G124,Accueil!$S$7),"") &amp; IF(D124=Accueil!$Q$8,PRODUCT('Registre déchets'!G124,Accueil!$S$8),"") &amp; IF(D124=Accueil!$Q$9,PRODUCT('Registre déchets'!G124,Accueil!$S$9),"")&amp; IF(D124=Accueil!$Q$10,PRODUCT('Registre déchets'!G124,Accueil!$S$10),"")&amp; IF(D124=Accueil!$Q$11,PRODUCT('Registre déchets'!G124,Accueil!$S$11),"")&amp; IF(D124=Accueil!$Q$12,PRODUCT('Registre déchets'!G124,Accueil!$S$12),"")&amp; IF(D124=Accueil!$Q$13,PRODUCT('Registre déchets'!G124,Accueil!$S$13),"")&amp; IF(D124=Accueil!$Q$14,PRODUCT('Registre déchets'!G124,Accueil!$S$14),"")&amp; IF(D124=Accueil!$Q$15,PRODUCT('Registre déchets'!G124,Accueil!$S$15),"")&amp; IF(D124=Accueil!$Q$16,PRODUCT('Registre déchets'!G124,Accueil!$S$16),"")&amp; IF(D124=Accueil!$Q$17,PRODUCT('Registre déchets'!G124,Accueil!$S$17),"")&amp; IF(D124=Accueil!$Q$18,PRODUCT('Registre déchets'!G124,Accueil!$S$18),"")&amp; IF(D124=Accueil!$Q$19,PRODUCT('Registre déchets'!G124,Accueil!$S$19),"")&amp; IF(D124=Accueil!$Q$20,PRODUCT('Registre déchets'!G124,Accueil!$S$20),"")&amp; IF(D124=Accueil!$Q$21,PRODUCT('Registre déchets'!G124,Accueil!$S$21),"")&amp; IF(D124=Accueil!$Q$22,PRODUCT('Registre déchets'!G124,Accueil!$S$22),"")&amp; IF(D124=Accueil!$Q$23,PRODUCT('Registre déchets'!G124,Accueil!$S$23),"")&amp; IF(D124=Accueil!$Q$24,PRODUCT('Registre déchets'!G124,Accueil!$S$24),"")&amp; IF(D124=Accueil!$Q$25,PRODUCT('Registre déchets'!G124,Accueil!$S$25),"")&amp; IF(D124=Accueil!$Q$26,PRODUCT('Registre déchets'!G124,Accueil!$S$26),"") &amp; IF(D124=Accueil!$U$7,PRODUCT('Registre déchets'!G124,Accueil!$W$7),"") &amp; IF(D124=Accueil!$U$8,PRODUCT('Registre déchets'!G124,Accueil!$W$8),"") &amp; IF(D124=Accueil!$U$9,PRODUCT('Registre déchets'!G124,Accueil!$W$9),"")&amp; IF(D124=Accueil!$U$10,PRODUCT('Registre déchets'!G124,Accueil!$W$10),"")&amp; IF(D124=Accueil!$U$11,PRODUCT('Registre déchets'!G124,Accueil!$W$11),"")&amp; IF(D124=Accueil!$U$12,PRODUCT('Registre déchets'!G124,Accueil!$W$12),"")&amp; IF(D124=Accueil!$U$13,PRODUCT('Registre déchets'!G124,Accueil!$W$13),"")&amp; IF(D124=Accueil!$U$14,PRODUCT('Registre déchets'!G124,Accueil!$W$14),"")&amp; IF(D124=Accueil!$U$15,PRODUCT('Registre déchets'!G124,Accueil!$W$15),"")&amp; IF(D124=Accueil!$U$16,PRODUCT('Registre déchets'!G124,Accueil!$W$16),"")&amp; IF(D124=Accueil!$U$17,PRODUCT('Registre déchets'!G124,Accueil!$W$17),"")&amp; IF(D124=Accueil!$U$18,PRODUCT('Registre déchets'!G124,Accueil!$W$18),"")&amp; IF(D124=Accueil!$U$19,PRODUCT('Registre déchets'!G124,Accueil!$W$19),"")&amp; IF(D124=Accueil!$U$20,PRODUCT('Registre déchets'!G124,Accueil!$W$20),"")&amp; IF(D124=Accueil!$U$21,PRODUCT('Registre déchets'!G124,Accueil!$W$21),"") &amp; IF(D124=Accueil!$U$22,PRODUCT('Registre déchets'!G124,Accueil!$W$22),"")&amp; IF(D124=Accueil!$U$23,PRODUCT('Registre déchets'!G124,Accueil!$W$23),"")&amp; IF(D124=Accueil!$U$24,PRODUCT('Registre déchets'!G124,Accueil!$W$24),"")&amp; IF(D124=Accueil!$U$25,PRODUCT('Registre déchets'!G124,Accueil!$W$25),"")&amp; IF(D124=Accueil!$U$26,PRODUCT('Registre déchets'!G124,Accueil!$W$26),"")&amp; IF(D124=Accueil!$U$27,PRODUCT('Registre déchets'!G124,Accueil!$W$27),"")&amp; IF(D124=Accueil!$Y$7,PRODUCT('Registre déchets'!G124,Accueil!$AA$7),"") &amp; IF(D124=Accueil!$Y$8,PRODUCT('Registre déchets'!G124,Accueil!$AA$8),"") &amp; IF(D124=Accueil!$Y$9,PRODUCT('Registre déchets'!G124,Accueil!$AA$9),"")&amp; IF(D124=Accueil!$Y$10,PRODUCT('Registre déchets'!G124,Accueil!$AA$10),"")&amp; IF(D124=Accueil!$Y$11,PRODUCT('Registre déchets'!G124,Accueil!$AA$11),"")&amp; IF(D124=Accueil!$Y$12,PRODUCT('Registre déchets'!G124,Accueil!$AA$12),"")&amp; IF(D124=Accueil!$Y$13,PRODUCT('Registre déchets'!G124,Accueil!$AA$13),"")&amp; IF(D124=Accueil!$Y$14,PRODUCT('Registre déchets'!G124,Accueil!$AA$14),"")&amp; IF(D124=Accueil!$Y$15,PRODUCT('Registre déchets'!G124,Accueil!$AA$15),"")&amp; IF(D124=Accueil!$Y$16,PRODUCT('Registre déchets'!G124,Accueil!$AA$16),"")&amp; IF(D124=Accueil!$Y$17,PRODUCT('Registre déchets'!G124,Accueil!$AA$17),"")&amp; IF(D124=Accueil!$Y$18,PRODUCT('Registre déchets'!G124,Accueil!$AA$18),"")&amp; IF(D124=Accueil!$Y$19,PRODUCT('Registre déchets'!G124,Accueil!$AA$19),"")&amp; IF(D124=Accueil!$Y$20,PRODUCT('Registre déchets'!G124,Accueil!$AA$20),"")&amp; IF(D124=Accueil!$Y$21,PRODUCT('Registre déchets'!G124,Accueil!$AA$21),"")&amp; IF(D124=Accueil!$Y$22,PRODUCT('Registre déchets'!G124,Accueil!$AA$22),"")&amp; IF(D124=Accueil!$Y$23,PRODUCT('Registre déchets'!G124,Accueil!$AA$23),"")&amp; IF(D124=Accueil!$Y$24,PRODUCT('Registre déchets'!G124,Accueil!$AA$24),"")&amp; IF(D124=Accueil!$Y$25,PRODUCT('Registre déchets'!G124,Accueil!$AA$25),"")&amp; IF(D124=Accueil!$Y$26,PRODUCT('Registre déchets'!G124,Accueil!$AA$26),"")&amp; IF(D124=Accueil!$Y$27,PRODUCT('Registre déchets'!G124,Accueil!$AA$27),""))</f>
        <v/>
      </c>
      <c r="AQ124" s="79">
        <f t="shared" si="19"/>
        <v>0</v>
      </c>
    </row>
    <row r="125" spans="1:43" ht="50.1" customHeight="1" x14ac:dyDescent="0.25">
      <c r="A125" s="90"/>
      <c r="B125" s="222" t="str">
        <f t="shared" si="14"/>
        <v/>
      </c>
      <c r="C125" s="221"/>
      <c r="D125" s="220"/>
      <c r="E125" s="80" t="str">
        <f t="shared" si="18"/>
        <v/>
      </c>
      <c r="F125" s="81"/>
      <c r="G125" s="82"/>
      <c r="H125" s="241">
        <f t="shared" si="15"/>
        <v>0</v>
      </c>
      <c r="I125" s="206"/>
      <c r="J125" s="206"/>
      <c r="K125" s="86"/>
      <c r="L125" s="86"/>
      <c r="M125" s="86"/>
      <c r="N125" s="82"/>
      <c r="O125" s="81"/>
      <c r="P125" s="82"/>
      <c r="Q125" s="207">
        <v>0</v>
      </c>
      <c r="R125" s="83">
        <f t="shared" si="16"/>
        <v>0</v>
      </c>
      <c r="S125" s="83">
        <f t="shared" si="17"/>
        <v>0</v>
      </c>
      <c r="T125" s="209"/>
      <c r="U125" s="214"/>
      <c r="V125" s="214"/>
      <c r="W125" s="217" t="str">
        <f t="shared" si="12"/>
        <v/>
      </c>
      <c r="X125" s="214"/>
      <c r="Y125" s="224"/>
      <c r="Z125" s="214"/>
      <c r="AA125" s="214"/>
      <c r="AB125" s="35" t="str">
        <f t="shared" si="13"/>
        <v/>
      </c>
      <c r="AC125" s="35"/>
      <c r="AD125" s="35"/>
      <c r="AE125" s="35"/>
      <c r="AF125" s="35"/>
      <c r="AG125" s="35"/>
      <c r="AH125" s="35"/>
      <c r="AI125" s="35"/>
      <c r="AJ125" s="35"/>
      <c r="AK125" s="35"/>
      <c r="AL125" s="35"/>
      <c r="AM125" s="85" t="str">
        <f t="shared" si="20"/>
        <v/>
      </c>
      <c r="AN125" s="35"/>
      <c r="AO125" s="35"/>
      <c r="AP125" s="77" t="str">
        <f>IF(D125="","",IF(D125=Accueil!$Q$7,PRODUCT('Registre déchets'!G125,Accueil!$S$7),"") &amp; IF(D125=Accueil!$Q$8,PRODUCT('Registre déchets'!G125,Accueil!$S$8),"") &amp; IF(D125=Accueil!$Q$9,PRODUCT('Registre déchets'!G125,Accueil!$S$9),"")&amp; IF(D125=Accueil!$Q$10,PRODUCT('Registre déchets'!G125,Accueil!$S$10),"")&amp; IF(D125=Accueil!$Q$11,PRODUCT('Registre déchets'!G125,Accueil!$S$11),"")&amp; IF(D125=Accueil!$Q$12,PRODUCT('Registre déchets'!G125,Accueil!$S$12),"")&amp; IF(D125=Accueil!$Q$13,PRODUCT('Registre déchets'!G125,Accueil!$S$13),"")&amp; IF(D125=Accueil!$Q$14,PRODUCT('Registre déchets'!G125,Accueil!$S$14),"")&amp; IF(D125=Accueil!$Q$15,PRODUCT('Registre déchets'!G125,Accueil!$S$15),"")&amp; IF(D125=Accueil!$Q$16,PRODUCT('Registre déchets'!G125,Accueil!$S$16),"")&amp; IF(D125=Accueil!$Q$17,PRODUCT('Registre déchets'!G125,Accueil!$S$17),"")&amp; IF(D125=Accueil!$Q$18,PRODUCT('Registre déchets'!G125,Accueil!$S$18),"")&amp; IF(D125=Accueil!$Q$19,PRODUCT('Registre déchets'!G125,Accueil!$S$19),"")&amp; IF(D125=Accueil!$Q$20,PRODUCT('Registre déchets'!G125,Accueil!$S$20),"")&amp; IF(D125=Accueil!$Q$21,PRODUCT('Registre déchets'!G125,Accueil!$S$21),"")&amp; IF(D125=Accueil!$Q$22,PRODUCT('Registre déchets'!G125,Accueil!$S$22),"")&amp; IF(D125=Accueil!$Q$23,PRODUCT('Registre déchets'!G125,Accueil!$S$23),"")&amp; IF(D125=Accueil!$Q$24,PRODUCT('Registre déchets'!G125,Accueil!$S$24),"")&amp; IF(D125=Accueil!$Q$25,PRODUCT('Registre déchets'!G125,Accueil!$S$25),"")&amp; IF(D125=Accueil!$Q$26,PRODUCT('Registre déchets'!G125,Accueil!$S$26),"") &amp; IF(D125=Accueil!$U$7,PRODUCT('Registre déchets'!G125,Accueil!$W$7),"") &amp; IF(D125=Accueil!$U$8,PRODUCT('Registre déchets'!G125,Accueil!$W$8),"") &amp; IF(D125=Accueil!$U$9,PRODUCT('Registre déchets'!G125,Accueil!$W$9),"")&amp; IF(D125=Accueil!$U$10,PRODUCT('Registre déchets'!G125,Accueil!$W$10),"")&amp; IF(D125=Accueil!$U$11,PRODUCT('Registre déchets'!G125,Accueil!$W$11),"")&amp; IF(D125=Accueil!$U$12,PRODUCT('Registre déchets'!G125,Accueil!$W$12),"")&amp; IF(D125=Accueil!$U$13,PRODUCT('Registre déchets'!G125,Accueil!$W$13),"")&amp; IF(D125=Accueil!$U$14,PRODUCT('Registre déchets'!G125,Accueil!$W$14),"")&amp; IF(D125=Accueil!$U$15,PRODUCT('Registre déchets'!G125,Accueil!$W$15),"")&amp; IF(D125=Accueil!$U$16,PRODUCT('Registre déchets'!G125,Accueil!$W$16),"")&amp; IF(D125=Accueil!$U$17,PRODUCT('Registre déchets'!G125,Accueil!$W$17),"")&amp; IF(D125=Accueil!$U$18,PRODUCT('Registre déchets'!G125,Accueil!$W$18),"")&amp; IF(D125=Accueil!$U$19,PRODUCT('Registre déchets'!G125,Accueil!$W$19),"")&amp; IF(D125=Accueil!$U$20,PRODUCT('Registre déchets'!G125,Accueil!$W$20),"")&amp; IF(D125=Accueil!$U$21,PRODUCT('Registre déchets'!G125,Accueil!$W$21),"") &amp; IF(D125=Accueil!$U$22,PRODUCT('Registre déchets'!G125,Accueil!$W$22),"")&amp; IF(D125=Accueil!$U$23,PRODUCT('Registre déchets'!G125,Accueil!$W$23),"")&amp; IF(D125=Accueil!$U$24,PRODUCT('Registre déchets'!G125,Accueil!$W$24),"")&amp; IF(D125=Accueil!$U$25,PRODUCT('Registre déchets'!G125,Accueil!$W$25),"")&amp; IF(D125=Accueil!$U$26,PRODUCT('Registre déchets'!G125,Accueil!$W$26),"")&amp; IF(D125=Accueil!$U$27,PRODUCT('Registre déchets'!G125,Accueil!$W$27),"")&amp; IF(D125=Accueil!$Y$7,PRODUCT('Registre déchets'!G125,Accueil!$AA$7),"") &amp; IF(D125=Accueil!$Y$8,PRODUCT('Registre déchets'!G125,Accueil!$AA$8),"") &amp; IF(D125=Accueil!$Y$9,PRODUCT('Registre déchets'!G125,Accueil!$AA$9),"")&amp; IF(D125=Accueil!$Y$10,PRODUCT('Registre déchets'!G125,Accueil!$AA$10),"")&amp; IF(D125=Accueil!$Y$11,PRODUCT('Registre déchets'!G125,Accueil!$AA$11),"")&amp; IF(D125=Accueil!$Y$12,PRODUCT('Registre déchets'!G125,Accueil!$AA$12),"")&amp; IF(D125=Accueil!$Y$13,PRODUCT('Registre déchets'!G125,Accueil!$AA$13),"")&amp; IF(D125=Accueil!$Y$14,PRODUCT('Registre déchets'!G125,Accueil!$AA$14),"")&amp; IF(D125=Accueil!$Y$15,PRODUCT('Registre déchets'!G125,Accueil!$AA$15),"")&amp; IF(D125=Accueil!$Y$16,PRODUCT('Registre déchets'!G125,Accueil!$AA$16),"")&amp; IF(D125=Accueil!$Y$17,PRODUCT('Registre déchets'!G125,Accueil!$AA$17),"")&amp; IF(D125=Accueil!$Y$18,PRODUCT('Registre déchets'!G125,Accueil!$AA$18),"")&amp; IF(D125=Accueil!$Y$19,PRODUCT('Registre déchets'!G125,Accueil!$AA$19),"")&amp; IF(D125=Accueil!$Y$20,PRODUCT('Registre déchets'!G125,Accueil!$AA$20),"")&amp; IF(D125=Accueil!$Y$21,PRODUCT('Registre déchets'!G125,Accueil!$AA$21),"")&amp; IF(D125=Accueil!$Y$22,PRODUCT('Registre déchets'!G125,Accueil!$AA$22),"")&amp; IF(D125=Accueil!$Y$23,PRODUCT('Registre déchets'!G125,Accueil!$AA$23),"")&amp; IF(D125=Accueil!$Y$24,PRODUCT('Registre déchets'!G125,Accueil!$AA$24),"")&amp; IF(D125=Accueil!$Y$25,PRODUCT('Registre déchets'!G125,Accueil!$AA$25),"")&amp; IF(D125=Accueil!$Y$26,PRODUCT('Registre déchets'!G125,Accueil!$AA$26),"")&amp; IF(D125=Accueil!$Y$27,PRODUCT('Registre déchets'!G125,Accueil!$AA$27),""))</f>
        <v/>
      </c>
      <c r="AQ125" s="79">
        <f t="shared" si="19"/>
        <v>0</v>
      </c>
    </row>
    <row r="126" spans="1:43" ht="50.1" customHeight="1" x14ac:dyDescent="0.25">
      <c r="A126" s="90"/>
      <c r="B126" s="222" t="str">
        <f t="shared" si="14"/>
        <v/>
      </c>
      <c r="C126" s="221"/>
      <c r="D126" s="220"/>
      <c r="E126" s="80" t="str">
        <f t="shared" si="18"/>
        <v/>
      </c>
      <c r="F126" s="81"/>
      <c r="G126" s="82"/>
      <c r="H126" s="241">
        <f t="shared" si="15"/>
        <v>0</v>
      </c>
      <c r="I126" s="206"/>
      <c r="J126" s="206"/>
      <c r="K126" s="86"/>
      <c r="L126" s="86"/>
      <c r="M126" s="86"/>
      <c r="N126" s="82"/>
      <c r="O126" s="81"/>
      <c r="P126" s="82"/>
      <c r="Q126" s="207">
        <v>0</v>
      </c>
      <c r="R126" s="83">
        <f t="shared" si="16"/>
        <v>0</v>
      </c>
      <c r="S126" s="83">
        <f t="shared" si="17"/>
        <v>0</v>
      </c>
      <c r="T126" s="209"/>
      <c r="U126" s="214"/>
      <c r="V126" s="214"/>
      <c r="W126" s="217" t="str">
        <f t="shared" si="12"/>
        <v/>
      </c>
      <c r="X126" s="214"/>
      <c r="Y126" s="224"/>
      <c r="Z126" s="214"/>
      <c r="AA126" s="214"/>
      <c r="AB126" s="35" t="str">
        <f t="shared" si="13"/>
        <v/>
      </c>
      <c r="AC126" s="35"/>
      <c r="AD126" s="35"/>
      <c r="AE126" s="35"/>
      <c r="AF126" s="35"/>
      <c r="AG126" s="35"/>
      <c r="AH126" s="35"/>
      <c r="AI126" s="35"/>
      <c r="AJ126" s="35"/>
      <c r="AK126" s="35"/>
      <c r="AL126" s="35"/>
      <c r="AM126" s="85" t="str">
        <f t="shared" si="20"/>
        <v/>
      </c>
      <c r="AN126" s="35"/>
      <c r="AO126" s="35"/>
      <c r="AP126" s="77" t="str">
        <f>IF(D126="","",IF(D126=Accueil!$Q$7,PRODUCT('Registre déchets'!G126,Accueil!$S$7),"") &amp; IF(D126=Accueil!$Q$8,PRODUCT('Registre déchets'!G126,Accueil!$S$8),"") &amp; IF(D126=Accueil!$Q$9,PRODUCT('Registre déchets'!G126,Accueil!$S$9),"")&amp; IF(D126=Accueil!$Q$10,PRODUCT('Registre déchets'!G126,Accueil!$S$10),"")&amp; IF(D126=Accueil!$Q$11,PRODUCT('Registre déchets'!G126,Accueil!$S$11),"")&amp; IF(D126=Accueil!$Q$12,PRODUCT('Registre déchets'!G126,Accueil!$S$12),"")&amp; IF(D126=Accueil!$Q$13,PRODUCT('Registre déchets'!G126,Accueil!$S$13),"")&amp; IF(D126=Accueil!$Q$14,PRODUCT('Registre déchets'!G126,Accueil!$S$14),"")&amp; IF(D126=Accueil!$Q$15,PRODUCT('Registre déchets'!G126,Accueil!$S$15),"")&amp; IF(D126=Accueil!$Q$16,PRODUCT('Registre déchets'!G126,Accueil!$S$16),"")&amp; IF(D126=Accueil!$Q$17,PRODUCT('Registre déchets'!G126,Accueil!$S$17),"")&amp; IF(D126=Accueil!$Q$18,PRODUCT('Registre déchets'!G126,Accueil!$S$18),"")&amp; IF(D126=Accueil!$Q$19,PRODUCT('Registre déchets'!G126,Accueil!$S$19),"")&amp; IF(D126=Accueil!$Q$20,PRODUCT('Registre déchets'!G126,Accueil!$S$20),"")&amp; IF(D126=Accueil!$Q$21,PRODUCT('Registre déchets'!G126,Accueil!$S$21),"")&amp; IF(D126=Accueil!$Q$22,PRODUCT('Registre déchets'!G126,Accueil!$S$22),"")&amp; IF(D126=Accueil!$Q$23,PRODUCT('Registre déchets'!G126,Accueil!$S$23),"")&amp; IF(D126=Accueil!$Q$24,PRODUCT('Registre déchets'!G126,Accueil!$S$24),"")&amp; IF(D126=Accueil!$Q$25,PRODUCT('Registre déchets'!G126,Accueil!$S$25),"")&amp; IF(D126=Accueil!$Q$26,PRODUCT('Registre déchets'!G126,Accueil!$S$26),"") &amp; IF(D126=Accueil!$U$7,PRODUCT('Registre déchets'!G126,Accueil!$W$7),"") &amp; IF(D126=Accueil!$U$8,PRODUCT('Registre déchets'!G126,Accueil!$W$8),"") &amp; IF(D126=Accueil!$U$9,PRODUCT('Registre déchets'!G126,Accueil!$W$9),"")&amp; IF(D126=Accueil!$U$10,PRODUCT('Registre déchets'!G126,Accueil!$W$10),"")&amp; IF(D126=Accueil!$U$11,PRODUCT('Registre déchets'!G126,Accueil!$W$11),"")&amp; IF(D126=Accueil!$U$12,PRODUCT('Registre déchets'!G126,Accueil!$W$12),"")&amp; IF(D126=Accueil!$U$13,PRODUCT('Registre déchets'!G126,Accueil!$W$13),"")&amp; IF(D126=Accueil!$U$14,PRODUCT('Registre déchets'!G126,Accueil!$W$14),"")&amp; IF(D126=Accueil!$U$15,PRODUCT('Registre déchets'!G126,Accueil!$W$15),"")&amp; IF(D126=Accueil!$U$16,PRODUCT('Registre déchets'!G126,Accueil!$W$16),"")&amp; IF(D126=Accueil!$U$17,PRODUCT('Registre déchets'!G126,Accueil!$W$17),"")&amp; IF(D126=Accueil!$U$18,PRODUCT('Registre déchets'!G126,Accueil!$W$18),"")&amp; IF(D126=Accueil!$U$19,PRODUCT('Registre déchets'!G126,Accueil!$W$19),"")&amp; IF(D126=Accueil!$U$20,PRODUCT('Registre déchets'!G126,Accueil!$W$20),"")&amp; IF(D126=Accueil!$U$21,PRODUCT('Registre déchets'!G126,Accueil!$W$21),"") &amp; IF(D126=Accueil!$U$22,PRODUCT('Registre déchets'!G126,Accueil!$W$22),"")&amp; IF(D126=Accueil!$U$23,PRODUCT('Registre déchets'!G126,Accueil!$W$23),"")&amp; IF(D126=Accueil!$U$24,PRODUCT('Registre déchets'!G126,Accueil!$W$24),"")&amp; IF(D126=Accueil!$U$25,PRODUCT('Registre déchets'!G126,Accueil!$W$25),"")&amp; IF(D126=Accueil!$U$26,PRODUCT('Registre déchets'!G126,Accueil!$W$26),"")&amp; IF(D126=Accueil!$U$27,PRODUCT('Registre déchets'!G126,Accueil!$W$27),"")&amp; IF(D126=Accueil!$Y$7,PRODUCT('Registre déchets'!G126,Accueil!$AA$7),"") &amp; IF(D126=Accueil!$Y$8,PRODUCT('Registre déchets'!G126,Accueil!$AA$8),"") &amp; IF(D126=Accueil!$Y$9,PRODUCT('Registre déchets'!G126,Accueil!$AA$9),"")&amp; IF(D126=Accueil!$Y$10,PRODUCT('Registre déchets'!G126,Accueil!$AA$10),"")&amp; IF(D126=Accueil!$Y$11,PRODUCT('Registre déchets'!G126,Accueil!$AA$11),"")&amp; IF(D126=Accueil!$Y$12,PRODUCT('Registre déchets'!G126,Accueil!$AA$12),"")&amp; IF(D126=Accueil!$Y$13,PRODUCT('Registre déchets'!G126,Accueil!$AA$13),"")&amp; IF(D126=Accueil!$Y$14,PRODUCT('Registre déchets'!G126,Accueil!$AA$14),"")&amp; IF(D126=Accueil!$Y$15,PRODUCT('Registre déchets'!G126,Accueil!$AA$15),"")&amp; IF(D126=Accueil!$Y$16,PRODUCT('Registre déchets'!G126,Accueil!$AA$16),"")&amp; IF(D126=Accueil!$Y$17,PRODUCT('Registre déchets'!G126,Accueil!$AA$17),"")&amp; IF(D126=Accueil!$Y$18,PRODUCT('Registre déchets'!G126,Accueil!$AA$18),"")&amp; IF(D126=Accueil!$Y$19,PRODUCT('Registre déchets'!G126,Accueil!$AA$19),"")&amp; IF(D126=Accueil!$Y$20,PRODUCT('Registre déchets'!G126,Accueil!$AA$20),"")&amp; IF(D126=Accueil!$Y$21,PRODUCT('Registre déchets'!G126,Accueil!$AA$21),"")&amp; IF(D126=Accueil!$Y$22,PRODUCT('Registre déchets'!G126,Accueil!$AA$22),"")&amp; IF(D126=Accueil!$Y$23,PRODUCT('Registre déchets'!G126,Accueil!$AA$23),"")&amp; IF(D126=Accueil!$Y$24,PRODUCT('Registre déchets'!G126,Accueil!$AA$24),"")&amp; IF(D126=Accueil!$Y$25,PRODUCT('Registre déchets'!G126,Accueil!$AA$25),"")&amp; IF(D126=Accueil!$Y$26,PRODUCT('Registre déchets'!G126,Accueil!$AA$26),"")&amp; IF(D126=Accueil!$Y$27,PRODUCT('Registre déchets'!G126,Accueil!$AA$27),""))</f>
        <v/>
      </c>
      <c r="AQ126" s="79">
        <f t="shared" si="19"/>
        <v>0</v>
      </c>
    </row>
    <row r="127" spans="1:43" ht="50.1" customHeight="1" x14ac:dyDescent="0.25">
      <c r="A127" s="90"/>
      <c r="B127" s="222" t="str">
        <f t="shared" si="14"/>
        <v/>
      </c>
      <c r="C127" s="221"/>
      <c r="D127" s="220"/>
      <c r="E127" s="80" t="str">
        <f t="shared" si="18"/>
        <v/>
      </c>
      <c r="F127" s="81"/>
      <c r="G127" s="82"/>
      <c r="H127" s="241">
        <f t="shared" si="15"/>
        <v>0</v>
      </c>
      <c r="I127" s="206"/>
      <c r="J127" s="206"/>
      <c r="K127" s="86"/>
      <c r="L127" s="86"/>
      <c r="M127" s="86"/>
      <c r="N127" s="82"/>
      <c r="O127" s="81"/>
      <c r="P127" s="82"/>
      <c r="Q127" s="207">
        <v>0</v>
      </c>
      <c r="R127" s="83">
        <f t="shared" si="16"/>
        <v>0</v>
      </c>
      <c r="S127" s="83">
        <f t="shared" si="17"/>
        <v>0</v>
      </c>
      <c r="T127" s="209"/>
      <c r="U127" s="214"/>
      <c r="V127" s="214"/>
      <c r="W127" s="217" t="str">
        <f t="shared" si="12"/>
        <v/>
      </c>
      <c r="X127" s="214"/>
      <c r="Y127" s="224"/>
      <c r="Z127" s="214"/>
      <c r="AA127" s="214"/>
      <c r="AB127" s="35" t="str">
        <f t="shared" si="13"/>
        <v/>
      </c>
      <c r="AC127" s="35"/>
      <c r="AD127" s="35"/>
      <c r="AE127" s="35"/>
      <c r="AF127" s="35"/>
      <c r="AG127" s="35"/>
      <c r="AH127" s="35"/>
      <c r="AI127" s="35"/>
      <c r="AJ127" s="35"/>
      <c r="AK127" s="35"/>
      <c r="AL127" s="35"/>
      <c r="AM127" s="85" t="str">
        <f t="shared" si="20"/>
        <v/>
      </c>
      <c r="AN127" s="35"/>
      <c r="AO127" s="35"/>
      <c r="AP127" s="77" t="str">
        <f>IF(D127="","",IF(D127=Accueil!$Q$7,PRODUCT('Registre déchets'!G127,Accueil!$S$7),"") &amp; IF(D127=Accueil!$Q$8,PRODUCT('Registre déchets'!G127,Accueil!$S$8),"") &amp; IF(D127=Accueil!$Q$9,PRODUCT('Registre déchets'!G127,Accueil!$S$9),"")&amp; IF(D127=Accueil!$Q$10,PRODUCT('Registre déchets'!G127,Accueil!$S$10),"")&amp; IF(D127=Accueil!$Q$11,PRODUCT('Registre déchets'!G127,Accueil!$S$11),"")&amp; IF(D127=Accueil!$Q$12,PRODUCT('Registre déchets'!G127,Accueil!$S$12),"")&amp; IF(D127=Accueil!$Q$13,PRODUCT('Registre déchets'!G127,Accueil!$S$13),"")&amp; IF(D127=Accueil!$Q$14,PRODUCT('Registre déchets'!G127,Accueil!$S$14),"")&amp; IF(D127=Accueil!$Q$15,PRODUCT('Registre déchets'!G127,Accueil!$S$15),"")&amp; IF(D127=Accueil!$Q$16,PRODUCT('Registre déchets'!G127,Accueil!$S$16),"")&amp; IF(D127=Accueil!$Q$17,PRODUCT('Registre déchets'!G127,Accueil!$S$17),"")&amp; IF(D127=Accueil!$Q$18,PRODUCT('Registre déchets'!G127,Accueil!$S$18),"")&amp; IF(D127=Accueil!$Q$19,PRODUCT('Registre déchets'!G127,Accueil!$S$19),"")&amp; IF(D127=Accueil!$Q$20,PRODUCT('Registre déchets'!G127,Accueil!$S$20),"")&amp; IF(D127=Accueil!$Q$21,PRODUCT('Registre déchets'!G127,Accueil!$S$21),"")&amp; IF(D127=Accueil!$Q$22,PRODUCT('Registre déchets'!G127,Accueil!$S$22),"")&amp; IF(D127=Accueil!$Q$23,PRODUCT('Registre déchets'!G127,Accueil!$S$23),"")&amp; IF(D127=Accueil!$Q$24,PRODUCT('Registre déchets'!G127,Accueil!$S$24),"")&amp; IF(D127=Accueil!$Q$25,PRODUCT('Registre déchets'!G127,Accueil!$S$25),"")&amp; IF(D127=Accueil!$Q$26,PRODUCT('Registre déchets'!G127,Accueil!$S$26),"") &amp; IF(D127=Accueil!$U$7,PRODUCT('Registre déchets'!G127,Accueil!$W$7),"") &amp; IF(D127=Accueil!$U$8,PRODUCT('Registre déchets'!G127,Accueil!$W$8),"") &amp; IF(D127=Accueil!$U$9,PRODUCT('Registre déchets'!G127,Accueil!$W$9),"")&amp; IF(D127=Accueil!$U$10,PRODUCT('Registre déchets'!G127,Accueil!$W$10),"")&amp; IF(D127=Accueil!$U$11,PRODUCT('Registre déchets'!G127,Accueil!$W$11),"")&amp; IF(D127=Accueil!$U$12,PRODUCT('Registre déchets'!G127,Accueil!$W$12),"")&amp; IF(D127=Accueil!$U$13,PRODUCT('Registre déchets'!G127,Accueil!$W$13),"")&amp; IF(D127=Accueil!$U$14,PRODUCT('Registre déchets'!G127,Accueil!$W$14),"")&amp; IF(D127=Accueil!$U$15,PRODUCT('Registre déchets'!G127,Accueil!$W$15),"")&amp; IF(D127=Accueil!$U$16,PRODUCT('Registre déchets'!G127,Accueil!$W$16),"")&amp; IF(D127=Accueil!$U$17,PRODUCT('Registre déchets'!G127,Accueil!$W$17),"")&amp; IF(D127=Accueil!$U$18,PRODUCT('Registre déchets'!G127,Accueil!$W$18),"")&amp; IF(D127=Accueil!$U$19,PRODUCT('Registre déchets'!G127,Accueil!$W$19),"")&amp; IF(D127=Accueil!$U$20,PRODUCT('Registre déchets'!G127,Accueil!$W$20),"")&amp; IF(D127=Accueil!$U$21,PRODUCT('Registre déchets'!G127,Accueil!$W$21),"") &amp; IF(D127=Accueil!$U$22,PRODUCT('Registre déchets'!G127,Accueil!$W$22),"")&amp; IF(D127=Accueil!$U$23,PRODUCT('Registre déchets'!G127,Accueil!$W$23),"")&amp; IF(D127=Accueil!$U$24,PRODUCT('Registre déchets'!G127,Accueil!$W$24),"")&amp; IF(D127=Accueil!$U$25,PRODUCT('Registre déchets'!G127,Accueil!$W$25),"")&amp; IF(D127=Accueil!$U$26,PRODUCT('Registre déchets'!G127,Accueil!$W$26),"")&amp; IF(D127=Accueil!$U$27,PRODUCT('Registre déchets'!G127,Accueil!$W$27),"")&amp; IF(D127=Accueil!$Y$7,PRODUCT('Registre déchets'!G127,Accueil!$AA$7),"") &amp; IF(D127=Accueil!$Y$8,PRODUCT('Registre déchets'!G127,Accueil!$AA$8),"") &amp; IF(D127=Accueil!$Y$9,PRODUCT('Registre déchets'!G127,Accueil!$AA$9),"")&amp; IF(D127=Accueil!$Y$10,PRODUCT('Registre déchets'!G127,Accueil!$AA$10),"")&amp; IF(D127=Accueil!$Y$11,PRODUCT('Registre déchets'!G127,Accueil!$AA$11),"")&amp; IF(D127=Accueil!$Y$12,PRODUCT('Registre déchets'!G127,Accueil!$AA$12),"")&amp; IF(D127=Accueil!$Y$13,PRODUCT('Registre déchets'!G127,Accueil!$AA$13),"")&amp; IF(D127=Accueil!$Y$14,PRODUCT('Registre déchets'!G127,Accueil!$AA$14),"")&amp; IF(D127=Accueil!$Y$15,PRODUCT('Registre déchets'!G127,Accueil!$AA$15),"")&amp; IF(D127=Accueil!$Y$16,PRODUCT('Registre déchets'!G127,Accueil!$AA$16),"")&amp; IF(D127=Accueil!$Y$17,PRODUCT('Registre déchets'!G127,Accueil!$AA$17),"")&amp; IF(D127=Accueil!$Y$18,PRODUCT('Registre déchets'!G127,Accueil!$AA$18),"")&amp; IF(D127=Accueil!$Y$19,PRODUCT('Registre déchets'!G127,Accueil!$AA$19),"")&amp; IF(D127=Accueil!$Y$20,PRODUCT('Registre déchets'!G127,Accueil!$AA$20),"")&amp; IF(D127=Accueil!$Y$21,PRODUCT('Registre déchets'!G127,Accueil!$AA$21),"")&amp; IF(D127=Accueil!$Y$22,PRODUCT('Registre déchets'!G127,Accueil!$AA$22),"")&amp; IF(D127=Accueil!$Y$23,PRODUCT('Registre déchets'!G127,Accueil!$AA$23),"")&amp; IF(D127=Accueil!$Y$24,PRODUCT('Registre déchets'!G127,Accueil!$AA$24),"")&amp; IF(D127=Accueil!$Y$25,PRODUCT('Registre déchets'!G127,Accueil!$AA$25),"")&amp; IF(D127=Accueil!$Y$26,PRODUCT('Registre déchets'!G127,Accueil!$AA$26),"")&amp; IF(D127=Accueil!$Y$27,PRODUCT('Registre déchets'!G127,Accueil!$AA$27),""))</f>
        <v/>
      </c>
      <c r="AQ127" s="79">
        <f t="shared" si="19"/>
        <v>0</v>
      </c>
    </row>
    <row r="128" spans="1:43" ht="50.1" customHeight="1" x14ac:dyDescent="0.25">
      <c r="A128" s="90"/>
      <c r="B128" s="222" t="str">
        <f t="shared" si="14"/>
        <v/>
      </c>
      <c r="C128" s="221"/>
      <c r="D128" s="220"/>
      <c r="E128" s="80" t="str">
        <f t="shared" si="18"/>
        <v/>
      </c>
      <c r="F128" s="81"/>
      <c r="G128" s="82"/>
      <c r="H128" s="241">
        <f t="shared" si="15"/>
        <v>0</v>
      </c>
      <c r="I128" s="206"/>
      <c r="J128" s="206"/>
      <c r="K128" s="86"/>
      <c r="L128" s="86"/>
      <c r="M128" s="86"/>
      <c r="N128" s="82"/>
      <c r="O128" s="81"/>
      <c r="P128" s="82"/>
      <c r="Q128" s="207">
        <v>0</v>
      </c>
      <c r="R128" s="83">
        <f t="shared" si="16"/>
        <v>0</v>
      </c>
      <c r="S128" s="83">
        <f t="shared" si="17"/>
        <v>0</v>
      </c>
      <c r="T128" s="209"/>
      <c r="U128" s="214"/>
      <c r="V128" s="214"/>
      <c r="W128" s="217" t="str">
        <f t="shared" si="12"/>
        <v/>
      </c>
      <c r="X128" s="214"/>
      <c r="Y128" s="224"/>
      <c r="Z128" s="214"/>
      <c r="AA128" s="214"/>
      <c r="AB128" s="35" t="str">
        <f t="shared" si="13"/>
        <v/>
      </c>
      <c r="AC128" s="35"/>
      <c r="AD128" s="35"/>
      <c r="AE128" s="35"/>
      <c r="AF128" s="35"/>
      <c r="AG128" s="35"/>
      <c r="AH128" s="35"/>
      <c r="AI128" s="35"/>
      <c r="AJ128" s="35"/>
      <c r="AK128" s="35"/>
      <c r="AL128" s="35"/>
      <c r="AM128" s="85" t="str">
        <f t="shared" si="20"/>
        <v/>
      </c>
      <c r="AN128" s="35"/>
      <c r="AO128" s="35"/>
      <c r="AP128" s="77" t="str">
        <f>IF(D128="","",IF(D128=Accueil!$Q$7,PRODUCT('Registre déchets'!G128,Accueil!$S$7),"") &amp; IF(D128=Accueil!$Q$8,PRODUCT('Registre déchets'!G128,Accueil!$S$8),"") &amp; IF(D128=Accueil!$Q$9,PRODUCT('Registre déchets'!G128,Accueil!$S$9),"")&amp; IF(D128=Accueil!$Q$10,PRODUCT('Registre déchets'!G128,Accueil!$S$10),"")&amp; IF(D128=Accueil!$Q$11,PRODUCT('Registre déchets'!G128,Accueil!$S$11),"")&amp; IF(D128=Accueil!$Q$12,PRODUCT('Registre déchets'!G128,Accueil!$S$12),"")&amp; IF(D128=Accueil!$Q$13,PRODUCT('Registre déchets'!G128,Accueil!$S$13),"")&amp; IF(D128=Accueil!$Q$14,PRODUCT('Registre déchets'!G128,Accueil!$S$14),"")&amp; IF(D128=Accueil!$Q$15,PRODUCT('Registre déchets'!G128,Accueil!$S$15),"")&amp; IF(D128=Accueil!$Q$16,PRODUCT('Registre déchets'!G128,Accueil!$S$16),"")&amp; IF(D128=Accueil!$Q$17,PRODUCT('Registre déchets'!G128,Accueil!$S$17),"")&amp; IF(D128=Accueil!$Q$18,PRODUCT('Registre déchets'!G128,Accueil!$S$18),"")&amp; IF(D128=Accueil!$Q$19,PRODUCT('Registre déchets'!G128,Accueil!$S$19),"")&amp; IF(D128=Accueil!$Q$20,PRODUCT('Registre déchets'!G128,Accueil!$S$20),"")&amp; IF(D128=Accueil!$Q$21,PRODUCT('Registre déchets'!G128,Accueil!$S$21),"")&amp; IF(D128=Accueil!$Q$22,PRODUCT('Registre déchets'!G128,Accueil!$S$22),"")&amp; IF(D128=Accueil!$Q$23,PRODUCT('Registre déchets'!G128,Accueil!$S$23),"")&amp; IF(D128=Accueil!$Q$24,PRODUCT('Registre déchets'!G128,Accueil!$S$24),"")&amp; IF(D128=Accueil!$Q$25,PRODUCT('Registre déchets'!G128,Accueil!$S$25),"")&amp; IF(D128=Accueil!$Q$26,PRODUCT('Registre déchets'!G128,Accueil!$S$26),"") &amp; IF(D128=Accueil!$U$7,PRODUCT('Registre déchets'!G128,Accueil!$W$7),"") &amp; IF(D128=Accueil!$U$8,PRODUCT('Registre déchets'!G128,Accueil!$W$8),"") &amp; IF(D128=Accueil!$U$9,PRODUCT('Registre déchets'!G128,Accueil!$W$9),"")&amp; IF(D128=Accueil!$U$10,PRODUCT('Registre déchets'!G128,Accueil!$W$10),"")&amp; IF(D128=Accueil!$U$11,PRODUCT('Registre déchets'!G128,Accueil!$W$11),"")&amp; IF(D128=Accueil!$U$12,PRODUCT('Registre déchets'!G128,Accueil!$W$12),"")&amp; IF(D128=Accueil!$U$13,PRODUCT('Registre déchets'!G128,Accueil!$W$13),"")&amp; IF(D128=Accueil!$U$14,PRODUCT('Registre déchets'!G128,Accueil!$W$14),"")&amp; IF(D128=Accueil!$U$15,PRODUCT('Registre déchets'!G128,Accueil!$W$15),"")&amp; IF(D128=Accueil!$U$16,PRODUCT('Registre déchets'!G128,Accueil!$W$16),"")&amp; IF(D128=Accueil!$U$17,PRODUCT('Registre déchets'!G128,Accueil!$W$17),"")&amp; IF(D128=Accueil!$U$18,PRODUCT('Registre déchets'!G128,Accueil!$W$18),"")&amp; IF(D128=Accueil!$U$19,PRODUCT('Registre déchets'!G128,Accueil!$W$19),"")&amp; IF(D128=Accueil!$U$20,PRODUCT('Registre déchets'!G128,Accueil!$W$20),"")&amp; IF(D128=Accueil!$U$21,PRODUCT('Registre déchets'!G128,Accueil!$W$21),"") &amp; IF(D128=Accueil!$U$22,PRODUCT('Registre déchets'!G128,Accueil!$W$22),"")&amp; IF(D128=Accueil!$U$23,PRODUCT('Registre déchets'!G128,Accueil!$W$23),"")&amp; IF(D128=Accueil!$U$24,PRODUCT('Registre déchets'!G128,Accueil!$W$24),"")&amp; IF(D128=Accueil!$U$25,PRODUCT('Registre déchets'!G128,Accueil!$W$25),"")&amp; IF(D128=Accueil!$U$26,PRODUCT('Registre déchets'!G128,Accueil!$W$26),"")&amp; IF(D128=Accueil!$U$27,PRODUCT('Registre déchets'!G128,Accueil!$W$27),"")&amp; IF(D128=Accueil!$Y$7,PRODUCT('Registre déchets'!G128,Accueil!$AA$7),"") &amp; IF(D128=Accueil!$Y$8,PRODUCT('Registre déchets'!G128,Accueil!$AA$8),"") &amp; IF(D128=Accueil!$Y$9,PRODUCT('Registre déchets'!G128,Accueil!$AA$9),"")&amp; IF(D128=Accueil!$Y$10,PRODUCT('Registre déchets'!G128,Accueil!$AA$10),"")&amp; IF(D128=Accueil!$Y$11,PRODUCT('Registre déchets'!G128,Accueil!$AA$11),"")&amp; IF(D128=Accueil!$Y$12,PRODUCT('Registre déchets'!G128,Accueil!$AA$12),"")&amp; IF(D128=Accueil!$Y$13,PRODUCT('Registre déchets'!G128,Accueil!$AA$13),"")&amp; IF(D128=Accueil!$Y$14,PRODUCT('Registre déchets'!G128,Accueil!$AA$14),"")&amp; IF(D128=Accueil!$Y$15,PRODUCT('Registre déchets'!G128,Accueil!$AA$15),"")&amp; IF(D128=Accueil!$Y$16,PRODUCT('Registre déchets'!G128,Accueil!$AA$16),"")&amp; IF(D128=Accueil!$Y$17,PRODUCT('Registre déchets'!G128,Accueil!$AA$17),"")&amp; IF(D128=Accueil!$Y$18,PRODUCT('Registre déchets'!G128,Accueil!$AA$18),"")&amp; IF(D128=Accueil!$Y$19,PRODUCT('Registre déchets'!G128,Accueil!$AA$19),"")&amp; IF(D128=Accueil!$Y$20,PRODUCT('Registre déchets'!G128,Accueil!$AA$20),"")&amp; IF(D128=Accueil!$Y$21,PRODUCT('Registre déchets'!G128,Accueil!$AA$21),"")&amp; IF(D128=Accueil!$Y$22,PRODUCT('Registre déchets'!G128,Accueil!$AA$22),"")&amp; IF(D128=Accueil!$Y$23,PRODUCT('Registre déchets'!G128,Accueil!$AA$23),"")&amp; IF(D128=Accueil!$Y$24,PRODUCT('Registre déchets'!G128,Accueil!$AA$24),"")&amp; IF(D128=Accueil!$Y$25,PRODUCT('Registre déchets'!G128,Accueil!$AA$25),"")&amp; IF(D128=Accueil!$Y$26,PRODUCT('Registre déchets'!G128,Accueil!$AA$26),"")&amp; IF(D128=Accueil!$Y$27,PRODUCT('Registre déchets'!G128,Accueil!$AA$27),""))</f>
        <v/>
      </c>
      <c r="AQ128" s="79">
        <f t="shared" si="19"/>
        <v>0</v>
      </c>
    </row>
    <row r="129" spans="1:43" ht="50.1" customHeight="1" x14ac:dyDescent="0.25">
      <c r="A129" s="90"/>
      <c r="B129" s="222" t="str">
        <f t="shared" si="14"/>
        <v/>
      </c>
      <c r="C129" s="221"/>
      <c r="D129" s="220"/>
      <c r="E129" s="80" t="str">
        <f t="shared" si="18"/>
        <v/>
      </c>
      <c r="F129" s="81"/>
      <c r="G129" s="82"/>
      <c r="H129" s="241">
        <f t="shared" si="15"/>
        <v>0</v>
      </c>
      <c r="I129" s="206"/>
      <c r="J129" s="206"/>
      <c r="K129" s="86"/>
      <c r="L129" s="86"/>
      <c r="M129" s="86"/>
      <c r="N129" s="82"/>
      <c r="O129" s="81"/>
      <c r="P129" s="82"/>
      <c r="Q129" s="207">
        <v>0</v>
      </c>
      <c r="R129" s="83">
        <f t="shared" si="16"/>
        <v>0</v>
      </c>
      <c r="S129" s="83">
        <f t="shared" si="17"/>
        <v>0</v>
      </c>
      <c r="T129" s="209"/>
      <c r="U129" s="214"/>
      <c r="V129" s="214"/>
      <c r="W129" s="217" t="str">
        <f t="shared" si="12"/>
        <v/>
      </c>
      <c r="X129" s="214"/>
      <c r="Y129" s="224"/>
      <c r="Z129" s="214"/>
      <c r="AA129" s="214"/>
      <c r="AB129" s="35" t="str">
        <f t="shared" si="13"/>
        <v/>
      </c>
      <c r="AC129" s="35"/>
      <c r="AD129" s="35"/>
      <c r="AE129" s="35"/>
      <c r="AF129" s="35"/>
      <c r="AG129" s="35"/>
      <c r="AH129" s="35"/>
      <c r="AI129" s="35"/>
      <c r="AJ129" s="35"/>
      <c r="AK129" s="35"/>
      <c r="AL129" s="35"/>
      <c r="AM129" s="85" t="str">
        <f t="shared" si="20"/>
        <v/>
      </c>
      <c r="AN129" s="35"/>
      <c r="AO129" s="35"/>
      <c r="AP129" s="77" t="str">
        <f>IF(D129="","",IF(D129=Accueil!$Q$7,PRODUCT('Registre déchets'!G129,Accueil!$S$7),"") &amp; IF(D129=Accueil!$Q$8,PRODUCT('Registre déchets'!G129,Accueil!$S$8),"") &amp; IF(D129=Accueil!$Q$9,PRODUCT('Registre déchets'!G129,Accueil!$S$9),"")&amp; IF(D129=Accueil!$Q$10,PRODUCT('Registre déchets'!G129,Accueil!$S$10),"")&amp; IF(D129=Accueil!$Q$11,PRODUCT('Registre déchets'!G129,Accueil!$S$11),"")&amp; IF(D129=Accueil!$Q$12,PRODUCT('Registre déchets'!G129,Accueil!$S$12),"")&amp; IF(D129=Accueil!$Q$13,PRODUCT('Registre déchets'!G129,Accueil!$S$13),"")&amp; IF(D129=Accueil!$Q$14,PRODUCT('Registre déchets'!G129,Accueil!$S$14),"")&amp; IF(D129=Accueil!$Q$15,PRODUCT('Registre déchets'!G129,Accueil!$S$15),"")&amp; IF(D129=Accueil!$Q$16,PRODUCT('Registre déchets'!G129,Accueil!$S$16),"")&amp; IF(D129=Accueil!$Q$17,PRODUCT('Registre déchets'!G129,Accueil!$S$17),"")&amp; IF(D129=Accueil!$Q$18,PRODUCT('Registre déchets'!G129,Accueil!$S$18),"")&amp; IF(D129=Accueil!$Q$19,PRODUCT('Registre déchets'!G129,Accueil!$S$19),"")&amp; IF(D129=Accueil!$Q$20,PRODUCT('Registre déchets'!G129,Accueil!$S$20),"")&amp; IF(D129=Accueil!$Q$21,PRODUCT('Registre déchets'!G129,Accueil!$S$21),"")&amp; IF(D129=Accueil!$Q$22,PRODUCT('Registre déchets'!G129,Accueil!$S$22),"")&amp; IF(D129=Accueil!$Q$23,PRODUCT('Registre déchets'!G129,Accueil!$S$23),"")&amp; IF(D129=Accueil!$Q$24,PRODUCT('Registre déchets'!G129,Accueil!$S$24),"")&amp; IF(D129=Accueil!$Q$25,PRODUCT('Registre déchets'!G129,Accueil!$S$25),"")&amp; IF(D129=Accueil!$Q$26,PRODUCT('Registre déchets'!G129,Accueil!$S$26),"") &amp; IF(D129=Accueil!$U$7,PRODUCT('Registre déchets'!G129,Accueil!$W$7),"") &amp; IF(D129=Accueil!$U$8,PRODUCT('Registre déchets'!G129,Accueil!$W$8),"") &amp; IF(D129=Accueil!$U$9,PRODUCT('Registre déchets'!G129,Accueil!$W$9),"")&amp; IF(D129=Accueil!$U$10,PRODUCT('Registre déchets'!G129,Accueil!$W$10),"")&amp; IF(D129=Accueil!$U$11,PRODUCT('Registre déchets'!G129,Accueil!$W$11),"")&amp; IF(D129=Accueil!$U$12,PRODUCT('Registre déchets'!G129,Accueil!$W$12),"")&amp; IF(D129=Accueil!$U$13,PRODUCT('Registre déchets'!G129,Accueil!$W$13),"")&amp; IF(D129=Accueil!$U$14,PRODUCT('Registre déchets'!G129,Accueil!$W$14),"")&amp; IF(D129=Accueil!$U$15,PRODUCT('Registre déchets'!G129,Accueil!$W$15),"")&amp; IF(D129=Accueil!$U$16,PRODUCT('Registre déchets'!G129,Accueil!$W$16),"")&amp; IF(D129=Accueil!$U$17,PRODUCT('Registre déchets'!G129,Accueil!$W$17),"")&amp; IF(D129=Accueil!$U$18,PRODUCT('Registre déchets'!G129,Accueil!$W$18),"")&amp; IF(D129=Accueil!$U$19,PRODUCT('Registre déchets'!G129,Accueil!$W$19),"")&amp; IF(D129=Accueil!$U$20,PRODUCT('Registre déchets'!G129,Accueil!$W$20),"")&amp; IF(D129=Accueil!$U$21,PRODUCT('Registre déchets'!G129,Accueil!$W$21),"") &amp; IF(D129=Accueil!$U$22,PRODUCT('Registre déchets'!G129,Accueil!$W$22),"")&amp; IF(D129=Accueil!$U$23,PRODUCT('Registre déchets'!G129,Accueil!$W$23),"")&amp; IF(D129=Accueil!$U$24,PRODUCT('Registre déchets'!G129,Accueil!$W$24),"")&amp; IF(D129=Accueil!$U$25,PRODUCT('Registre déchets'!G129,Accueil!$W$25),"")&amp; IF(D129=Accueil!$U$26,PRODUCT('Registre déchets'!G129,Accueil!$W$26),"")&amp; IF(D129=Accueil!$U$27,PRODUCT('Registre déchets'!G129,Accueil!$W$27),"")&amp; IF(D129=Accueil!$Y$7,PRODUCT('Registre déchets'!G129,Accueil!$AA$7),"") &amp; IF(D129=Accueil!$Y$8,PRODUCT('Registre déchets'!G129,Accueil!$AA$8),"") &amp; IF(D129=Accueil!$Y$9,PRODUCT('Registre déchets'!G129,Accueil!$AA$9),"")&amp; IF(D129=Accueil!$Y$10,PRODUCT('Registre déchets'!G129,Accueil!$AA$10),"")&amp; IF(D129=Accueil!$Y$11,PRODUCT('Registre déchets'!G129,Accueil!$AA$11),"")&amp; IF(D129=Accueil!$Y$12,PRODUCT('Registre déchets'!G129,Accueil!$AA$12),"")&amp; IF(D129=Accueil!$Y$13,PRODUCT('Registre déchets'!G129,Accueil!$AA$13),"")&amp; IF(D129=Accueil!$Y$14,PRODUCT('Registre déchets'!G129,Accueil!$AA$14),"")&amp; IF(D129=Accueil!$Y$15,PRODUCT('Registre déchets'!G129,Accueil!$AA$15),"")&amp; IF(D129=Accueil!$Y$16,PRODUCT('Registre déchets'!G129,Accueil!$AA$16),"")&amp; IF(D129=Accueil!$Y$17,PRODUCT('Registre déchets'!G129,Accueil!$AA$17),"")&amp; IF(D129=Accueil!$Y$18,PRODUCT('Registre déchets'!G129,Accueil!$AA$18),"")&amp; IF(D129=Accueil!$Y$19,PRODUCT('Registre déchets'!G129,Accueil!$AA$19),"")&amp; IF(D129=Accueil!$Y$20,PRODUCT('Registre déchets'!G129,Accueil!$AA$20),"")&amp; IF(D129=Accueil!$Y$21,PRODUCT('Registre déchets'!G129,Accueil!$AA$21),"")&amp; IF(D129=Accueil!$Y$22,PRODUCT('Registre déchets'!G129,Accueil!$AA$22),"")&amp; IF(D129=Accueil!$Y$23,PRODUCT('Registre déchets'!G129,Accueil!$AA$23),"")&amp; IF(D129=Accueil!$Y$24,PRODUCT('Registre déchets'!G129,Accueil!$AA$24),"")&amp; IF(D129=Accueil!$Y$25,PRODUCT('Registre déchets'!G129,Accueil!$AA$25),"")&amp; IF(D129=Accueil!$Y$26,PRODUCT('Registre déchets'!G129,Accueil!$AA$26),"")&amp; IF(D129=Accueil!$Y$27,PRODUCT('Registre déchets'!G129,Accueil!$AA$27),""))</f>
        <v/>
      </c>
      <c r="AQ129" s="79">
        <f t="shared" si="19"/>
        <v>0</v>
      </c>
    </row>
    <row r="130" spans="1:43" ht="50.1" customHeight="1" x14ac:dyDescent="0.25">
      <c r="A130" s="90"/>
      <c r="B130" s="222" t="str">
        <f t="shared" si="14"/>
        <v/>
      </c>
      <c r="C130" s="221"/>
      <c r="D130" s="220"/>
      <c r="E130" s="80" t="str">
        <f t="shared" si="18"/>
        <v/>
      </c>
      <c r="F130" s="81"/>
      <c r="G130" s="82"/>
      <c r="H130" s="241">
        <f t="shared" si="15"/>
        <v>0</v>
      </c>
      <c r="I130" s="206"/>
      <c r="J130" s="206"/>
      <c r="K130" s="86"/>
      <c r="L130" s="86"/>
      <c r="M130" s="86"/>
      <c r="N130" s="82"/>
      <c r="O130" s="81"/>
      <c r="P130" s="82"/>
      <c r="Q130" s="207">
        <v>0</v>
      </c>
      <c r="R130" s="83">
        <f t="shared" si="16"/>
        <v>0</v>
      </c>
      <c r="S130" s="83">
        <f t="shared" si="17"/>
        <v>0</v>
      </c>
      <c r="T130" s="209"/>
      <c r="U130" s="214"/>
      <c r="V130" s="214"/>
      <c r="W130" s="217" t="str">
        <f t="shared" si="12"/>
        <v/>
      </c>
      <c r="X130" s="214"/>
      <c r="Y130" s="224"/>
      <c r="Z130" s="214"/>
      <c r="AA130" s="214"/>
      <c r="AB130" s="35" t="str">
        <f t="shared" si="13"/>
        <v/>
      </c>
      <c r="AC130" s="35"/>
      <c r="AD130" s="35"/>
      <c r="AE130" s="35"/>
      <c r="AF130" s="35"/>
      <c r="AG130" s="35"/>
      <c r="AH130" s="35"/>
      <c r="AI130" s="35"/>
      <c r="AJ130" s="35"/>
      <c r="AK130" s="35"/>
      <c r="AL130" s="35"/>
      <c r="AM130" s="85" t="str">
        <f t="shared" si="20"/>
        <v/>
      </c>
      <c r="AN130" s="35"/>
      <c r="AO130" s="35"/>
      <c r="AP130" s="77" t="str">
        <f>IF(D130="","",IF(D130=Accueil!$Q$7,PRODUCT('Registre déchets'!G130,Accueil!$S$7),"") &amp; IF(D130=Accueil!$Q$8,PRODUCT('Registre déchets'!G130,Accueil!$S$8),"") &amp; IF(D130=Accueil!$Q$9,PRODUCT('Registre déchets'!G130,Accueil!$S$9),"")&amp; IF(D130=Accueil!$Q$10,PRODUCT('Registre déchets'!G130,Accueil!$S$10),"")&amp; IF(D130=Accueil!$Q$11,PRODUCT('Registre déchets'!G130,Accueil!$S$11),"")&amp; IF(D130=Accueil!$Q$12,PRODUCT('Registre déchets'!G130,Accueil!$S$12),"")&amp; IF(D130=Accueil!$Q$13,PRODUCT('Registre déchets'!G130,Accueil!$S$13),"")&amp; IF(D130=Accueil!$Q$14,PRODUCT('Registre déchets'!G130,Accueil!$S$14),"")&amp; IF(D130=Accueil!$Q$15,PRODUCT('Registre déchets'!G130,Accueil!$S$15),"")&amp; IF(D130=Accueil!$Q$16,PRODUCT('Registre déchets'!G130,Accueil!$S$16),"")&amp; IF(D130=Accueil!$Q$17,PRODUCT('Registre déchets'!G130,Accueil!$S$17),"")&amp; IF(D130=Accueil!$Q$18,PRODUCT('Registre déchets'!G130,Accueil!$S$18),"")&amp; IF(D130=Accueil!$Q$19,PRODUCT('Registre déchets'!G130,Accueil!$S$19),"")&amp; IF(D130=Accueil!$Q$20,PRODUCT('Registre déchets'!G130,Accueil!$S$20),"")&amp; IF(D130=Accueil!$Q$21,PRODUCT('Registre déchets'!G130,Accueil!$S$21),"")&amp; IF(D130=Accueil!$Q$22,PRODUCT('Registre déchets'!G130,Accueil!$S$22),"")&amp; IF(D130=Accueil!$Q$23,PRODUCT('Registre déchets'!G130,Accueil!$S$23),"")&amp; IF(D130=Accueil!$Q$24,PRODUCT('Registre déchets'!G130,Accueil!$S$24),"")&amp; IF(D130=Accueil!$Q$25,PRODUCT('Registre déchets'!G130,Accueil!$S$25),"")&amp; IF(D130=Accueil!$Q$26,PRODUCT('Registre déchets'!G130,Accueil!$S$26),"") &amp; IF(D130=Accueil!$U$7,PRODUCT('Registre déchets'!G130,Accueil!$W$7),"") &amp; IF(D130=Accueil!$U$8,PRODUCT('Registre déchets'!G130,Accueil!$W$8),"") &amp; IF(D130=Accueil!$U$9,PRODUCT('Registre déchets'!G130,Accueil!$W$9),"")&amp; IF(D130=Accueil!$U$10,PRODUCT('Registre déchets'!G130,Accueil!$W$10),"")&amp; IF(D130=Accueil!$U$11,PRODUCT('Registre déchets'!G130,Accueil!$W$11),"")&amp; IF(D130=Accueil!$U$12,PRODUCT('Registre déchets'!G130,Accueil!$W$12),"")&amp; IF(D130=Accueil!$U$13,PRODUCT('Registre déchets'!G130,Accueil!$W$13),"")&amp; IF(D130=Accueil!$U$14,PRODUCT('Registre déchets'!G130,Accueil!$W$14),"")&amp; IF(D130=Accueil!$U$15,PRODUCT('Registre déchets'!G130,Accueil!$W$15),"")&amp; IF(D130=Accueil!$U$16,PRODUCT('Registre déchets'!G130,Accueil!$W$16),"")&amp; IF(D130=Accueil!$U$17,PRODUCT('Registre déchets'!G130,Accueil!$W$17),"")&amp; IF(D130=Accueil!$U$18,PRODUCT('Registre déchets'!G130,Accueil!$W$18),"")&amp; IF(D130=Accueil!$U$19,PRODUCT('Registre déchets'!G130,Accueil!$W$19),"")&amp; IF(D130=Accueil!$U$20,PRODUCT('Registre déchets'!G130,Accueil!$W$20),"")&amp; IF(D130=Accueil!$U$21,PRODUCT('Registre déchets'!G130,Accueil!$W$21),"") &amp; IF(D130=Accueil!$U$22,PRODUCT('Registre déchets'!G130,Accueil!$W$22),"")&amp; IF(D130=Accueil!$U$23,PRODUCT('Registre déchets'!G130,Accueil!$W$23),"")&amp; IF(D130=Accueil!$U$24,PRODUCT('Registre déchets'!G130,Accueil!$W$24),"")&amp; IF(D130=Accueil!$U$25,PRODUCT('Registre déchets'!G130,Accueil!$W$25),"")&amp; IF(D130=Accueil!$U$26,PRODUCT('Registre déchets'!G130,Accueil!$W$26),"")&amp; IF(D130=Accueil!$U$27,PRODUCT('Registre déchets'!G130,Accueil!$W$27),"")&amp; IF(D130=Accueil!$Y$7,PRODUCT('Registre déchets'!G130,Accueil!$AA$7),"") &amp; IF(D130=Accueil!$Y$8,PRODUCT('Registre déchets'!G130,Accueil!$AA$8),"") &amp; IF(D130=Accueil!$Y$9,PRODUCT('Registre déchets'!G130,Accueil!$AA$9),"")&amp; IF(D130=Accueil!$Y$10,PRODUCT('Registre déchets'!G130,Accueil!$AA$10),"")&amp; IF(D130=Accueil!$Y$11,PRODUCT('Registre déchets'!G130,Accueil!$AA$11),"")&amp; IF(D130=Accueil!$Y$12,PRODUCT('Registre déchets'!G130,Accueil!$AA$12),"")&amp; IF(D130=Accueil!$Y$13,PRODUCT('Registre déchets'!G130,Accueil!$AA$13),"")&amp; IF(D130=Accueil!$Y$14,PRODUCT('Registre déchets'!G130,Accueil!$AA$14),"")&amp; IF(D130=Accueil!$Y$15,PRODUCT('Registre déchets'!G130,Accueil!$AA$15),"")&amp; IF(D130=Accueil!$Y$16,PRODUCT('Registre déchets'!G130,Accueil!$AA$16),"")&amp; IF(D130=Accueil!$Y$17,PRODUCT('Registre déchets'!G130,Accueil!$AA$17),"")&amp; IF(D130=Accueil!$Y$18,PRODUCT('Registre déchets'!G130,Accueil!$AA$18),"")&amp; IF(D130=Accueil!$Y$19,PRODUCT('Registre déchets'!G130,Accueil!$AA$19),"")&amp; IF(D130=Accueil!$Y$20,PRODUCT('Registre déchets'!G130,Accueil!$AA$20),"")&amp; IF(D130=Accueil!$Y$21,PRODUCT('Registre déchets'!G130,Accueil!$AA$21),"")&amp; IF(D130=Accueil!$Y$22,PRODUCT('Registre déchets'!G130,Accueil!$AA$22),"")&amp; IF(D130=Accueil!$Y$23,PRODUCT('Registre déchets'!G130,Accueil!$AA$23),"")&amp; IF(D130=Accueil!$Y$24,PRODUCT('Registre déchets'!G130,Accueil!$AA$24),"")&amp; IF(D130=Accueil!$Y$25,PRODUCT('Registre déchets'!G130,Accueil!$AA$25),"")&amp; IF(D130=Accueil!$Y$26,PRODUCT('Registre déchets'!G130,Accueil!$AA$26),"")&amp; IF(D130=Accueil!$Y$27,PRODUCT('Registre déchets'!G130,Accueil!$AA$27),""))</f>
        <v/>
      </c>
      <c r="AQ130" s="79">
        <f t="shared" si="19"/>
        <v>0</v>
      </c>
    </row>
    <row r="131" spans="1:43" ht="50.1" customHeight="1" x14ac:dyDescent="0.25">
      <c r="A131" s="90"/>
      <c r="B131" s="222" t="str">
        <f t="shared" si="14"/>
        <v/>
      </c>
      <c r="C131" s="221"/>
      <c r="D131" s="220"/>
      <c r="E131" s="80" t="str">
        <f t="shared" si="18"/>
        <v/>
      </c>
      <c r="F131" s="81"/>
      <c r="G131" s="82"/>
      <c r="H131" s="241">
        <f t="shared" si="15"/>
        <v>0</v>
      </c>
      <c r="I131" s="206"/>
      <c r="J131" s="206"/>
      <c r="K131" s="86"/>
      <c r="L131" s="86"/>
      <c r="M131" s="86"/>
      <c r="N131" s="82"/>
      <c r="O131" s="81"/>
      <c r="P131" s="82"/>
      <c r="Q131" s="207">
        <v>0</v>
      </c>
      <c r="R131" s="83">
        <f t="shared" si="16"/>
        <v>0</v>
      </c>
      <c r="S131" s="83">
        <f t="shared" si="17"/>
        <v>0</v>
      </c>
      <c r="T131" s="209"/>
      <c r="U131" s="214"/>
      <c r="V131" s="214"/>
      <c r="W131" s="217" t="str">
        <f t="shared" si="12"/>
        <v/>
      </c>
      <c r="X131" s="214"/>
      <c r="Y131" s="224"/>
      <c r="Z131" s="214"/>
      <c r="AA131" s="214"/>
      <c r="AB131" s="35" t="str">
        <f t="shared" si="13"/>
        <v/>
      </c>
      <c r="AC131" s="35"/>
      <c r="AD131" s="35"/>
      <c r="AE131" s="35"/>
      <c r="AF131" s="35"/>
      <c r="AG131" s="35"/>
      <c r="AH131" s="35"/>
      <c r="AI131" s="35"/>
      <c r="AJ131" s="35"/>
      <c r="AK131" s="35"/>
      <c r="AL131" s="35"/>
      <c r="AM131" s="85" t="str">
        <f t="shared" si="20"/>
        <v/>
      </c>
      <c r="AN131" s="35"/>
      <c r="AO131" s="35"/>
      <c r="AP131" s="77" t="str">
        <f>IF(D131="","",IF(D131=Accueil!$Q$7,PRODUCT('Registre déchets'!G131,Accueil!$S$7),"") &amp; IF(D131=Accueil!$Q$8,PRODUCT('Registre déchets'!G131,Accueil!$S$8),"") &amp; IF(D131=Accueil!$Q$9,PRODUCT('Registre déchets'!G131,Accueil!$S$9),"")&amp; IF(D131=Accueil!$Q$10,PRODUCT('Registre déchets'!G131,Accueil!$S$10),"")&amp; IF(D131=Accueil!$Q$11,PRODUCT('Registre déchets'!G131,Accueil!$S$11),"")&amp; IF(D131=Accueil!$Q$12,PRODUCT('Registre déchets'!G131,Accueil!$S$12),"")&amp; IF(D131=Accueil!$Q$13,PRODUCT('Registre déchets'!G131,Accueil!$S$13),"")&amp; IF(D131=Accueil!$Q$14,PRODUCT('Registre déchets'!G131,Accueil!$S$14),"")&amp; IF(D131=Accueil!$Q$15,PRODUCT('Registre déchets'!G131,Accueil!$S$15),"")&amp; IF(D131=Accueil!$Q$16,PRODUCT('Registre déchets'!G131,Accueil!$S$16),"")&amp; IF(D131=Accueil!$Q$17,PRODUCT('Registre déchets'!G131,Accueil!$S$17),"")&amp; IF(D131=Accueil!$Q$18,PRODUCT('Registre déchets'!G131,Accueil!$S$18),"")&amp; IF(D131=Accueil!$Q$19,PRODUCT('Registre déchets'!G131,Accueil!$S$19),"")&amp; IF(D131=Accueil!$Q$20,PRODUCT('Registre déchets'!G131,Accueil!$S$20),"")&amp; IF(D131=Accueil!$Q$21,PRODUCT('Registre déchets'!G131,Accueil!$S$21),"")&amp; IF(D131=Accueil!$Q$22,PRODUCT('Registre déchets'!G131,Accueil!$S$22),"")&amp; IF(D131=Accueil!$Q$23,PRODUCT('Registre déchets'!G131,Accueil!$S$23),"")&amp; IF(D131=Accueil!$Q$24,PRODUCT('Registre déchets'!G131,Accueil!$S$24),"")&amp; IF(D131=Accueil!$Q$25,PRODUCT('Registre déchets'!G131,Accueil!$S$25),"")&amp; IF(D131=Accueil!$Q$26,PRODUCT('Registre déchets'!G131,Accueil!$S$26),"") &amp; IF(D131=Accueil!$U$7,PRODUCT('Registre déchets'!G131,Accueil!$W$7),"") &amp; IF(D131=Accueil!$U$8,PRODUCT('Registre déchets'!G131,Accueil!$W$8),"") &amp; IF(D131=Accueil!$U$9,PRODUCT('Registre déchets'!G131,Accueil!$W$9),"")&amp; IF(D131=Accueil!$U$10,PRODUCT('Registre déchets'!G131,Accueil!$W$10),"")&amp; IF(D131=Accueil!$U$11,PRODUCT('Registre déchets'!G131,Accueil!$W$11),"")&amp; IF(D131=Accueil!$U$12,PRODUCT('Registre déchets'!G131,Accueil!$W$12),"")&amp; IF(D131=Accueil!$U$13,PRODUCT('Registre déchets'!G131,Accueil!$W$13),"")&amp; IF(D131=Accueil!$U$14,PRODUCT('Registre déchets'!G131,Accueil!$W$14),"")&amp; IF(D131=Accueil!$U$15,PRODUCT('Registre déchets'!G131,Accueil!$W$15),"")&amp; IF(D131=Accueil!$U$16,PRODUCT('Registre déchets'!G131,Accueil!$W$16),"")&amp; IF(D131=Accueil!$U$17,PRODUCT('Registre déchets'!G131,Accueil!$W$17),"")&amp; IF(D131=Accueil!$U$18,PRODUCT('Registre déchets'!G131,Accueil!$W$18),"")&amp; IF(D131=Accueil!$U$19,PRODUCT('Registre déchets'!G131,Accueil!$W$19),"")&amp; IF(D131=Accueil!$U$20,PRODUCT('Registre déchets'!G131,Accueil!$W$20),"")&amp; IF(D131=Accueil!$U$21,PRODUCT('Registre déchets'!G131,Accueil!$W$21),"") &amp; IF(D131=Accueil!$U$22,PRODUCT('Registre déchets'!G131,Accueil!$W$22),"")&amp; IF(D131=Accueil!$U$23,PRODUCT('Registre déchets'!G131,Accueil!$W$23),"")&amp; IF(D131=Accueil!$U$24,PRODUCT('Registre déchets'!G131,Accueil!$W$24),"")&amp; IF(D131=Accueil!$U$25,PRODUCT('Registre déchets'!G131,Accueil!$W$25),"")&amp; IF(D131=Accueil!$U$26,PRODUCT('Registre déchets'!G131,Accueil!$W$26),"")&amp; IF(D131=Accueil!$U$27,PRODUCT('Registre déchets'!G131,Accueil!$W$27),"")&amp; IF(D131=Accueil!$Y$7,PRODUCT('Registre déchets'!G131,Accueil!$AA$7),"") &amp; IF(D131=Accueil!$Y$8,PRODUCT('Registre déchets'!G131,Accueil!$AA$8),"") &amp; IF(D131=Accueil!$Y$9,PRODUCT('Registre déchets'!G131,Accueil!$AA$9),"")&amp; IF(D131=Accueil!$Y$10,PRODUCT('Registre déchets'!G131,Accueil!$AA$10),"")&amp; IF(D131=Accueil!$Y$11,PRODUCT('Registre déchets'!G131,Accueil!$AA$11),"")&amp; IF(D131=Accueil!$Y$12,PRODUCT('Registre déchets'!G131,Accueil!$AA$12),"")&amp; IF(D131=Accueil!$Y$13,PRODUCT('Registre déchets'!G131,Accueil!$AA$13),"")&amp; IF(D131=Accueil!$Y$14,PRODUCT('Registre déchets'!G131,Accueil!$AA$14),"")&amp; IF(D131=Accueil!$Y$15,PRODUCT('Registre déchets'!G131,Accueil!$AA$15),"")&amp; IF(D131=Accueil!$Y$16,PRODUCT('Registre déchets'!G131,Accueil!$AA$16),"")&amp; IF(D131=Accueil!$Y$17,PRODUCT('Registre déchets'!G131,Accueil!$AA$17),"")&amp; IF(D131=Accueil!$Y$18,PRODUCT('Registre déchets'!G131,Accueil!$AA$18),"")&amp; IF(D131=Accueil!$Y$19,PRODUCT('Registre déchets'!G131,Accueil!$AA$19),"")&amp; IF(D131=Accueil!$Y$20,PRODUCT('Registre déchets'!G131,Accueil!$AA$20),"")&amp; IF(D131=Accueil!$Y$21,PRODUCT('Registre déchets'!G131,Accueil!$AA$21),"")&amp; IF(D131=Accueil!$Y$22,PRODUCT('Registre déchets'!G131,Accueil!$AA$22),"")&amp; IF(D131=Accueil!$Y$23,PRODUCT('Registre déchets'!G131,Accueil!$AA$23),"")&amp; IF(D131=Accueil!$Y$24,PRODUCT('Registre déchets'!G131,Accueil!$AA$24),"")&amp; IF(D131=Accueil!$Y$25,PRODUCT('Registre déchets'!G131,Accueil!$AA$25),"")&amp; IF(D131=Accueil!$Y$26,PRODUCT('Registre déchets'!G131,Accueil!$AA$26),"")&amp; IF(D131=Accueil!$Y$27,PRODUCT('Registre déchets'!G131,Accueil!$AA$27),""))</f>
        <v/>
      </c>
      <c r="AQ131" s="79">
        <f t="shared" si="19"/>
        <v>0</v>
      </c>
    </row>
    <row r="132" spans="1:43" ht="50.1" customHeight="1" x14ac:dyDescent="0.25">
      <c r="A132" s="90"/>
      <c r="B132" s="222" t="str">
        <f t="shared" si="14"/>
        <v/>
      </c>
      <c r="C132" s="221"/>
      <c r="D132" s="220"/>
      <c r="E132" s="80" t="str">
        <f t="shared" si="18"/>
        <v/>
      </c>
      <c r="F132" s="81"/>
      <c r="G132" s="82"/>
      <c r="H132" s="241">
        <f t="shared" si="15"/>
        <v>0</v>
      </c>
      <c r="I132" s="206"/>
      <c r="J132" s="206"/>
      <c r="K132" s="86"/>
      <c r="L132" s="86"/>
      <c r="M132" s="86"/>
      <c r="N132" s="82"/>
      <c r="O132" s="81"/>
      <c r="P132" s="82"/>
      <c r="Q132" s="207">
        <v>0</v>
      </c>
      <c r="R132" s="83">
        <f t="shared" si="16"/>
        <v>0</v>
      </c>
      <c r="S132" s="83">
        <f t="shared" si="17"/>
        <v>0</v>
      </c>
      <c r="T132" s="209"/>
      <c r="U132" s="214"/>
      <c r="V132" s="214"/>
      <c r="W132" s="217" t="str">
        <f t="shared" si="12"/>
        <v/>
      </c>
      <c r="X132" s="214"/>
      <c r="Y132" s="224"/>
      <c r="Z132" s="214"/>
      <c r="AA132" s="214"/>
      <c r="AB132" s="35" t="str">
        <f t="shared" si="13"/>
        <v/>
      </c>
      <c r="AC132" s="35"/>
      <c r="AD132" s="35"/>
      <c r="AE132" s="35"/>
      <c r="AF132" s="35"/>
      <c r="AG132" s="35"/>
      <c r="AH132" s="35"/>
      <c r="AI132" s="35"/>
      <c r="AJ132" s="35"/>
      <c r="AK132" s="35"/>
      <c r="AL132" s="35"/>
      <c r="AM132" s="85" t="str">
        <f t="shared" si="20"/>
        <v/>
      </c>
      <c r="AN132" s="35"/>
      <c r="AO132" s="35"/>
      <c r="AP132" s="77" t="str">
        <f>IF(D132="","",IF(D132=Accueil!$Q$7,PRODUCT('Registre déchets'!G132,Accueil!$S$7),"") &amp; IF(D132=Accueil!$Q$8,PRODUCT('Registre déchets'!G132,Accueil!$S$8),"") &amp; IF(D132=Accueil!$Q$9,PRODUCT('Registre déchets'!G132,Accueil!$S$9),"")&amp; IF(D132=Accueil!$Q$10,PRODUCT('Registre déchets'!G132,Accueil!$S$10),"")&amp; IF(D132=Accueil!$Q$11,PRODUCT('Registre déchets'!G132,Accueil!$S$11),"")&amp; IF(D132=Accueil!$Q$12,PRODUCT('Registre déchets'!G132,Accueil!$S$12),"")&amp; IF(D132=Accueil!$Q$13,PRODUCT('Registre déchets'!G132,Accueil!$S$13),"")&amp; IF(D132=Accueil!$Q$14,PRODUCT('Registre déchets'!G132,Accueil!$S$14),"")&amp; IF(D132=Accueil!$Q$15,PRODUCT('Registre déchets'!G132,Accueil!$S$15),"")&amp; IF(D132=Accueil!$Q$16,PRODUCT('Registre déchets'!G132,Accueil!$S$16),"")&amp; IF(D132=Accueil!$Q$17,PRODUCT('Registre déchets'!G132,Accueil!$S$17),"")&amp; IF(D132=Accueil!$Q$18,PRODUCT('Registre déchets'!G132,Accueil!$S$18),"")&amp; IF(D132=Accueil!$Q$19,PRODUCT('Registre déchets'!G132,Accueil!$S$19),"")&amp; IF(D132=Accueil!$Q$20,PRODUCT('Registre déchets'!G132,Accueil!$S$20),"")&amp; IF(D132=Accueil!$Q$21,PRODUCT('Registre déchets'!G132,Accueil!$S$21),"")&amp; IF(D132=Accueil!$Q$22,PRODUCT('Registre déchets'!G132,Accueil!$S$22),"")&amp; IF(D132=Accueil!$Q$23,PRODUCT('Registre déchets'!G132,Accueil!$S$23),"")&amp; IF(D132=Accueil!$Q$24,PRODUCT('Registre déchets'!G132,Accueil!$S$24),"")&amp; IF(D132=Accueil!$Q$25,PRODUCT('Registre déchets'!G132,Accueil!$S$25),"")&amp; IF(D132=Accueil!$Q$26,PRODUCT('Registre déchets'!G132,Accueil!$S$26),"") &amp; IF(D132=Accueil!$U$7,PRODUCT('Registre déchets'!G132,Accueil!$W$7),"") &amp; IF(D132=Accueil!$U$8,PRODUCT('Registre déchets'!G132,Accueil!$W$8),"") &amp; IF(D132=Accueil!$U$9,PRODUCT('Registre déchets'!G132,Accueil!$W$9),"")&amp; IF(D132=Accueil!$U$10,PRODUCT('Registre déchets'!G132,Accueil!$W$10),"")&amp; IF(D132=Accueil!$U$11,PRODUCT('Registre déchets'!G132,Accueil!$W$11),"")&amp; IF(D132=Accueil!$U$12,PRODUCT('Registre déchets'!G132,Accueil!$W$12),"")&amp; IF(D132=Accueil!$U$13,PRODUCT('Registre déchets'!G132,Accueil!$W$13),"")&amp; IF(D132=Accueil!$U$14,PRODUCT('Registre déchets'!G132,Accueil!$W$14),"")&amp; IF(D132=Accueil!$U$15,PRODUCT('Registre déchets'!G132,Accueil!$W$15),"")&amp; IF(D132=Accueil!$U$16,PRODUCT('Registre déchets'!G132,Accueil!$W$16),"")&amp; IF(D132=Accueil!$U$17,PRODUCT('Registre déchets'!G132,Accueil!$W$17),"")&amp; IF(D132=Accueil!$U$18,PRODUCT('Registre déchets'!G132,Accueil!$W$18),"")&amp; IF(D132=Accueil!$U$19,PRODUCT('Registre déchets'!G132,Accueil!$W$19),"")&amp; IF(D132=Accueil!$U$20,PRODUCT('Registre déchets'!G132,Accueil!$W$20),"")&amp; IF(D132=Accueil!$U$21,PRODUCT('Registre déchets'!G132,Accueil!$W$21),"") &amp; IF(D132=Accueil!$U$22,PRODUCT('Registre déchets'!G132,Accueil!$W$22),"")&amp; IF(D132=Accueil!$U$23,PRODUCT('Registre déchets'!G132,Accueil!$W$23),"")&amp; IF(D132=Accueil!$U$24,PRODUCT('Registre déchets'!G132,Accueil!$W$24),"")&amp; IF(D132=Accueil!$U$25,PRODUCT('Registre déchets'!G132,Accueil!$W$25),"")&amp; IF(D132=Accueil!$U$26,PRODUCT('Registre déchets'!G132,Accueil!$W$26),"")&amp; IF(D132=Accueil!$U$27,PRODUCT('Registre déchets'!G132,Accueil!$W$27),"")&amp; IF(D132=Accueil!$Y$7,PRODUCT('Registre déchets'!G132,Accueil!$AA$7),"") &amp; IF(D132=Accueil!$Y$8,PRODUCT('Registre déchets'!G132,Accueil!$AA$8),"") &amp; IF(D132=Accueil!$Y$9,PRODUCT('Registre déchets'!G132,Accueil!$AA$9),"")&amp; IF(D132=Accueil!$Y$10,PRODUCT('Registre déchets'!G132,Accueil!$AA$10),"")&amp; IF(D132=Accueil!$Y$11,PRODUCT('Registre déchets'!G132,Accueil!$AA$11),"")&amp; IF(D132=Accueil!$Y$12,PRODUCT('Registre déchets'!G132,Accueil!$AA$12),"")&amp; IF(D132=Accueil!$Y$13,PRODUCT('Registre déchets'!G132,Accueil!$AA$13),"")&amp; IF(D132=Accueil!$Y$14,PRODUCT('Registre déchets'!G132,Accueil!$AA$14),"")&amp; IF(D132=Accueil!$Y$15,PRODUCT('Registre déchets'!G132,Accueil!$AA$15),"")&amp; IF(D132=Accueil!$Y$16,PRODUCT('Registre déchets'!G132,Accueil!$AA$16),"")&amp; IF(D132=Accueil!$Y$17,PRODUCT('Registre déchets'!G132,Accueil!$AA$17),"")&amp; IF(D132=Accueil!$Y$18,PRODUCT('Registre déchets'!G132,Accueil!$AA$18),"")&amp; IF(D132=Accueil!$Y$19,PRODUCT('Registre déchets'!G132,Accueil!$AA$19),"")&amp; IF(D132=Accueil!$Y$20,PRODUCT('Registre déchets'!G132,Accueil!$AA$20),"")&amp; IF(D132=Accueil!$Y$21,PRODUCT('Registre déchets'!G132,Accueil!$AA$21),"")&amp; IF(D132=Accueil!$Y$22,PRODUCT('Registre déchets'!G132,Accueil!$AA$22),"")&amp; IF(D132=Accueil!$Y$23,PRODUCT('Registre déchets'!G132,Accueil!$AA$23),"")&amp; IF(D132=Accueil!$Y$24,PRODUCT('Registre déchets'!G132,Accueil!$AA$24),"")&amp; IF(D132=Accueil!$Y$25,PRODUCT('Registre déchets'!G132,Accueil!$AA$25),"")&amp; IF(D132=Accueil!$Y$26,PRODUCT('Registre déchets'!G132,Accueil!$AA$26),"")&amp; IF(D132=Accueil!$Y$27,PRODUCT('Registre déchets'!G132,Accueil!$AA$27),""))</f>
        <v/>
      </c>
      <c r="AQ132" s="79">
        <f t="shared" si="19"/>
        <v>0</v>
      </c>
    </row>
    <row r="133" spans="1:43" ht="50.1" customHeight="1" x14ac:dyDescent="0.25">
      <c r="A133" s="90"/>
      <c r="B133" s="222" t="str">
        <f t="shared" si="14"/>
        <v/>
      </c>
      <c r="C133" s="221"/>
      <c r="D133" s="220"/>
      <c r="E133" s="80" t="str">
        <f t="shared" si="18"/>
        <v/>
      </c>
      <c r="F133" s="81"/>
      <c r="G133" s="82"/>
      <c r="H133" s="241">
        <f t="shared" si="15"/>
        <v>0</v>
      </c>
      <c r="I133" s="206"/>
      <c r="J133" s="206"/>
      <c r="K133" s="86"/>
      <c r="L133" s="86"/>
      <c r="M133" s="86"/>
      <c r="N133" s="82"/>
      <c r="O133" s="81"/>
      <c r="P133" s="82"/>
      <c r="Q133" s="207">
        <v>0</v>
      </c>
      <c r="R133" s="83">
        <f t="shared" si="16"/>
        <v>0</v>
      </c>
      <c r="S133" s="83">
        <f t="shared" si="17"/>
        <v>0</v>
      </c>
      <c r="T133" s="209"/>
      <c r="U133" s="214"/>
      <c r="V133" s="214"/>
      <c r="W133" s="217" t="str">
        <f t="shared" si="12"/>
        <v/>
      </c>
      <c r="X133" s="214"/>
      <c r="Y133" s="224"/>
      <c r="Z133" s="214"/>
      <c r="AA133" s="214"/>
      <c r="AB133" s="35" t="str">
        <f t="shared" si="13"/>
        <v/>
      </c>
      <c r="AC133" s="35"/>
      <c r="AD133" s="35"/>
      <c r="AE133" s="35"/>
      <c r="AF133" s="35"/>
      <c r="AG133" s="35"/>
      <c r="AH133" s="35"/>
      <c r="AI133" s="35"/>
      <c r="AJ133" s="35"/>
      <c r="AK133" s="35"/>
      <c r="AL133" s="35"/>
      <c r="AM133" s="85" t="str">
        <f t="shared" si="20"/>
        <v/>
      </c>
      <c r="AN133" s="35"/>
      <c r="AO133" s="35"/>
      <c r="AP133" s="77" t="str">
        <f>IF(D133="","",IF(D133=Accueil!$Q$7,PRODUCT('Registre déchets'!G133,Accueil!$S$7),"") &amp; IF(D133=Accueil!$Q$8,PRODUCT('Registre déchets'!G133,Accueil!$S$8),"") &amp; IF(D133=Accueil!$Q$9,PRODUCT('Registre déchets'!G133,Accueil!$S$9),"")&amp; IF(D133=Accueil!$Q$10,PRODUCT('Registre déchets'!G133,Accueil!$S$10),"")&amp; IF(D133=Accueil!$Q$11,PRODUCT('Registre déchets'!G133,Accueil!$S$11),"")&amp; IF(D133=Accueil!$Q$12,PRODUCT('Registre déchets'!G133,Accueil!$S$12),"")&amp; IF(D133=Accueil!$Q$13,PRODUCT('Registre déchets'!G133,Accueil!$S$13),"")&amp; IF(D133=Accueil!$Q$14,PRODUCT('Registre déchets'!G133,Accueil!$S$14),"")&amp; IF(D133=Accueil!$Q$15,PRODUCT('Registre déchets'!G133,Accueil!$S$15),"")&amp; IF(D133=Accueil!$Q$16,PRODUCT('Registre déchets'!G133,Accueil!$S$16),"")&amp; IF(D133=Accueil!$Q$17,PRODUCT('Registre déchets'!G133,Accueil!$S$17),"")&amp; IF(D133=Accueil!$Q$18,PRODUCT('Registre déchets'!G133,Accueil!$S$18),"")&amp; IF(D133=Accueil!$Q$19,PRODUCT('Registre déchets'!G133,Accueil!$S$19),"")&amp; IF(D133=Accueil!$Q$20,PRODUCT('Registre déchets'!G133,Accueil!$S$20),"")&amp; IF(D133=Accueil!$Q$21,PRODUCT('Registre déchets'!G133,Accueil!$S$21),"")&amp; IF(D133=Accueil!$Q$22,PRODUCT('Registre déchets'!G133,Accueil!$S$22),"")&amp; IF(D133=Accueil!$Q$23,PRODUCT('Registre déchets'!G133,Accueil!$S$23),"")&amp; IF(D133=Accueil!$Q$24,PRODUCT('Registre déchets'!G133,Accueil!$S$24),"")&amp; IF(D133=Accueil!$Q$25,PRODUCT('Registre déchets'!G133,Accueil!$S$25),"")&amp; IF(D133=Accueil!$Q$26,PRODUCT('Registre déchets'!G133,Accueil!$S$26),"") &amp; IF(D133=Accueil!$U$7,PRODUCT('Registre déchets'!G133,Accueil!$W$7),"") &amp; IF(D133=Accueil!$U$8,PRODUCT('Registre déchets'!G133,Accueil!$W$8),"") &amp; IF(D133=Accueil!$U$9,PRODUCT('Registre déchets'!G133,Accueil!$W$9),"")&amp; IF(D133=Accueil!$U$10,PRODUCT('Registre déchets'!G133,Accueil!$W$10),"")&amp; IF(D133=Accueil!$U$11,PRODUCT('Registre déchets'!G133,Accueil!$W$11),"")&amp; IF(D133=Accueil!$U$12,PRODUCT('Registre déchets'!G133,Accueil!$W$12),"")&amp; IF(D133=Accueil!$U$13,PRODUCT('Registre déchets'!G133,Accueil!$W$13),"")&amp; IF(D133=Accueil!$U$14,PRODUCT('Registre déchets'!G133,Accueil!$W$14),"")&amp; IF(D133=Accueil!$U$15,PRODUCT('Registre déchets'!G133,Accueil!$W$15),"")&amp; IF(D133=Accueil!$U$16,PRODUCT('Registre déchets'!G133,Accueil!$W$16),"")&amp; IF(D133=Accueil!$U$17,PRODUCT('Registre déchets'!G133,Accueil!$W$17),"")&amp; IF(D133=Accueil!$U$18,PRODUCT('Registre déchets'!G133,Accueil!$W$18),"")&amp; IF(D133=Accueil!$U$19,PRODUCT('Registre déchets'!G133,Accueil!$W$19),"")&amp; IF(D133=Accueil!$U$20,PRODUCT('Registre déchets'!G133,Accueil!$W$20),"")&amp; IF(D133=Accueil!$U$21,PRODUCT('Registre déchets'!G133,Accueil!$W$21),"") &amp; IF(D133=Accueil!$U$22,PRODUCT('Registre déchets'!G133,Accueil!$W$22),"")&amp; IF(D133=Accueil!$U$23,PRODUCT('Registre déchets'!G133,Accueil!$W$23),"")&amp; IF(D133=Accueil!$U$24,PRODUCT('Registre déchets'!G133,Accueil!$W$24),"")&amp; IF(D133=Accueil!$U$25,PRODUCT('Registre déchets'!G133,Accueil!$W$25),"")&amp; IF(D133=Accueil!$U$26,PRODUCT('Registre déchets'!G133,Accueil!$W$26),"")&amp; IF(D133=Accueil!$U$27,PRODUCT('Registre déchets'!G133,Accueil!$W$27),"")&amp; IF(D133=Accueil!$Y$7,PRODUCT('Registre déchets'!G133,Accueil!$AA$7),"") &amp; IF(D133=Accueil!$Y$8,PRODUCT('Registre déchets'!G133,Accueil!$AA$8),"") &amp; IF(D133=Accueil!$Y$9,PRODUCT('Registre déchets'!G133,Accueil!$AA$9),"")&amp; IF(D133=Accueil!$Y$10,PRODUCT('Registre déchets'!G133,Accueil!$AA$10),"")&amp; IF(D133=Accueil!$Y$11,PRODUCT('Registre déchets'!G133,Accueil!$AA$11),"")&amp; IF(D133=Accueil!$Y$12,PRODUCT('Registre déchets'!G133,Accueil!$AA$12),"")&amp; IF(D133=Accueil!$Y$13,PRODUCT('Registre déchets'!G133,Accueil!$AA$13),"")&amp; IF(D133=Accueil!$Y$14,PRODUCT('Registre déchets'!G133,Accueil!$AA$14),"")&amp; IF(D133=Accueil!$Y$15,PRODUCT('Registre déchets'!G133,Accueil!$AA$15),"")&amp; IF(D133=Accueil!$Y$16,PRODUCT('Registre déchets'!G133,Accueil!$AA$16),"")&amp; IF(D133=Accueil!$Y$17,PRODUCT('Registre déchets'!G133,Accueil!$AA$17),"")&amp; IF(D133=Accueil!$Y$18,PRODUCT('Registre déchets'!G133,Accueil!$AA$18),"")&amp; IF(D133=Accueil!$Y$19,PRODUCT('Registre déchets'!G133,Accueil!$AA$19),"")&amp; IF(D133=Accueil!$Y$20,PRODUCT('Registre déchets'!G133,Accueil!$AA$20),"")&amp; IF(D133=Accueil!$Y$21,PRODUCT('Registre déchets'!G133,Accueil!$AA$21),"")&amp; IF(D133=Accueil!$Y$22,PRODUCT('Registre déchets'!G133,Accueil!$AA$22),"")&amp; IF(D133=Accueil!$Y$23,PRODUCT('Registre déchets'!G133,Accueil!$AA$23),"")&amp; IF(D133=Accueil!$Y$24,PRODUCT('Registre déchets'!G133,Accueil!$AA$24),"")&amp; IF(D133=Accueil!$Y$25,PRODUCT('Registre déchets'!G133,Accueil!$AA$25),"")&amp; IF(D133=Accueil!$Y$26,PRODUCT('Registre déchets'!G133,Accueil!$AA$26),"")&amp; IF(D133=Accueil!$Y$27,PRODUCT('Registre déchets'!G133,Accueil!$AA$27),""))</f>
        <v/>
      </c>
      <c r="AQ133" s="79">
        <f t="shared" si="19"/>
        <v>0</v>
      </c>
    </row>
    <row r="134" spans="1:43" ht="50.1" customHeight="1" x14ac:dyDescent="0.25">
      <c r="A134" s="90"/>
      <c r="B134" s="222" t="str">
        <f t="shared" si="14"/>
        <v/>
      </c>
      <c r="C134" s="221"/>
      <c r="D134" s="220"/>
      <c r="E134" s="80" t="str">
        <f t="shared" si="18"/>
        <v/>
      </c>
      <c r="F134" s="81"/>
      <c r="G134" s="82"/>
      <c r="H134" s="241">
        <f t="shared" si="15"/>
        <v>0</v>
      </c>
      <c r="I134" s="206"/>
      <c r="J134" s="206"/>
      <c r="K134" s="86"/>
      <c r="L134" s="86"/>
      <c r="M134" s="86"/>
      <c r="N134" s="82"/>
      <c r="O134" s="81"/>
      <c r="P134" s="82"/>
      <c r="Q134" s="207">
        <v>0</v>
      </c>
      <c r="R134" s="83">
        <f t="shared" si="16"/>
        <v>0</v>
      </c>
      <c r="S134" s="83">
        <f t="shared" si="17"/>
        <v>0</v>
      </c>
      <c r="T134" s="209"/>
      <c r="U134" s="214"/>
      <c r="V134" s="214"/>
      <c r="W134" s="217" t="str">
        <f t="shared" si="12"/>
        <v/>
      </c>
      <c r="X134" s="214"/>
      <c r="Y134" s="224"/>
      <c r="Z134" s="214"/>
      <c r="AA134" s="214"/>
      <c r="AB134" s="35" t="str">
        <f t="shared" si="13"/>
        <v/>
      </c>
      <c r="AC134" s="35"/>
      <c r="AD134" s="35"/>
      <c r="AE134" s="35"/>
      <c r="AF134" s="35"/>
      <c r="AG134" s="35"/>
      <c r="AH134" s="35"/>
      <c r="AI134" s="35"/>
      <c r="AJ134" s="35"/>
      <c r="AK134" s="35"/>
      <c r="AL134" s="35"/>
      <c r="AM134" s="85" t="str">
        <f t="shared" si="20"/>
        <v/>
      </c>
      <c r="AN134" s="35"/>
      <c r="AO134" s="35"/>
      <c r="AP134" s="77" t="str">
        <f>IF(D134="","",IF(D134=Accueil!$Q$7,PRODUCT('Registre déchets'!G134,Accueil!$S$7),"") &amp; IF(D134=Accueil!$Q$8,PRODUCT('Registre déchets'!G134,Accueil!$S$8),"") &amp; IF(D134=Accueil!$Q$9,PRODUCT('Registre déchets'!G134,Accueil!$S$9),"")&amp; IF(D134=Accueil!$Q$10,PRODUCT('Registre déchets'!G134,Accueil!$S$10),"")&amp; IF(D134=Accueil!$Q$11,PRODUCT('Registre déchets'!G134,Accueil!$S$11),"")&amp; IF(D134=Accueil!$Q$12,PRODUCT('Registre déchets'!G134,Accueil!$S$12),"")&amp; IF(D134=Accueil!$Q$13,PRODUCT('Registre déchets'!G134,Accueil!$S$13),"")&amp; IF(D134=Accueil!$Q$14,PRODUCT('Registre déchets'!G134,Accueil!$S$14),"")&amp; IF(D134=Accueil!$Q$15,PRODUCT('Registre déchets'!G134,Accueil!$S$15),"")&amp; IF(D134=Accueil!$Q$16,PRODUCT('Registre déchets'!G134,Accueil!$S$16),"")&amp; IF(D134=Accueil!$Q$17,PRODUCT('Registre déchets'!G134,Accueil!$S$17),"")&amp; IF(D134=Accueil!$Q$18,PRODUCT('Registre déchets'!G134,Accueil!$S$18),"")&amp; IF(D134=Accueil!$Q$19,PRODUCT('Registre déchets'!G134,Accueil!$S$19),"")&amp; IF(D134=Accueil!$Q$20,PRODUCT('Registre déchets'!G134,Accueil!$S$20),"")&amp; IF(D134=Accueil!$Q$21,PRODUCT('Registre déchets'!G134,Accueil!$S$21),"")&amp; IF(D134=Accueil!$Q$22,PRODUCT('Registre déchets'!G134,Accueil!$S$22),"")&amp; IF(D134=Accueil!$Q$23,PRODUCT('Registre déchets'!G134,Accueil!$S$23),"")&amp; IF(D134=Accueil!$Q$24,PRODUCT('Registre déchets'!G134,Accueil!$S$24),"")&amp; IF(D134=Accueil!$Q$25,PRODUCT('Registre déchets'!G134,Accueil!$S$25),"")&amp; IF(D134=Accueil!$Q$26,PRODUCT('Registre déchets'!G134,Accueil!$S$26),"") &amp; IF(D134=Accueil!$U$7,PRODUCT('Registre déchets'!G134,Accueil!$W$7),"") &amp; IF(D134=Accueil!$U$8,PRODUCT('Registre déchets'!G134,Accueil!$W$8),"") &amp; IF(D134=Accueil!$U$9,PRODUCT('Registre déchets'!G134,Accueil!$W$9),"")&amp; IF(D134=Accueil!$U$10,PRODUCT('Registre déchets'!G134,Accueil!$W$10),"")&amp; IF(D134=Accueil!$U$11,PRODUCT('Registre déchets'!G134,Accueil!$W$11),"")&amp; IF(D134=Accueil!$U$12,PRODUCT('Registre déchets'!G134,Accueil!$W$12),"")&amp; IF(D134=Accueil!$U$13,PRODUCT('Registre déchets'!G134,Accueil!$W$13),"")&amp; IF(D134=Accueil!$U$14,PRODUCT('Registre déchets'!G134,Accueil!$W$14),"")&amp; IF(D134=Accueil!$U$15,PRODUCT('Registre déchets'!G134,Accueil!$W$15),"")&amp; IF(D134=Accueil!$U$16,PRODUCT('Registre déchets'!G134,Accueil!$W$16),"")&amp; IF(D134=Accueil!$U$17,PRODUCT('Registre déchets'!G134,Accueil!$W$17),"")&amp; IF(D134=Accueil!$U$18,PRODUCT('Registre déchets'!G134,Accueil!$W$18),"")&amp; IF(D134=Accueil!$U$19,PRODUCT('Registre déchets'!G134,Accueil!$W$19),"")&amp; IF(D134=Accueil!$U$20,PRODUCT('Registre déchets'!G134,Accueil!$W$20),"")&amp; IF(D134=Accueil!$U$21,PRODUCT('Registre déchets'!G134,Accueil!$W$21),"") &amp; IF(D134=Accueil!$U$22,PRODUCT('Registre déchets'!G134,Accueil!$W$22),"")&amp; IF(D134=Accueil!$U$23,PRODUCT('Registre déchets'!G134,Accueil!$W$23),"")&amp; IF(D134=Accueil!$U$24,PRODUCT('Registre déchets'!G134,Accueil!$W$24),"")&amp; IF(D134=Accueil!$U$25,PRODUCT('Registre déchets'!G134,Accueil!$W$25),"")&amp; IF(D134=Accueil!$U$26,PRODUCT('Registre déchets'!G134,Accueil!$W$26),"")&amp; IF(D134=Accueil!$U$27,PRODUCT('Registre déchets'!G134,Accueil!$W$27),"")&amp; IF(D134=Accueil!$Y$7,PRODUCT('Registre déchets'!G134,Accueil!$AA$7),"") &amp; IF(D134=Accueil!$Y$8,PRODUCT('Registre déchets'!G134,Accueil!$AA$8),"") &amp; IF(D134=Accueil!$Y$9,PRODUCT('Registre déchets'!G134,Accueil!$AA$9),"")&amp; IF(D134=Accueil!$Y$10,PRODUCT('Registre déchets'!G134,Accueil!$AA$10),"")&amp; IF(D134=Accueil!$Y$11,PRODUCT('Registre déchets'!G134,Accueil!$AA$11),"")&amp; IF(D134=Accueil!$Y$12,PRODUCT('Registre déchets'!G134,Accueil!$AA$12),"")&amp; IF(D134=Accueil!$Y$13,PRODUCT('Registre déchets'!G134,Accueil!$AA$13),"")&amp; IF(D134=Accueil!$Y$14,PRODUCT('Registre déchets'!G134,Accueil!$AA$14),"")&amp; IF(D134=Accueil!$Y$15,PRODUCT('Registre déchets'!G134,Accueil!$AA$15),"")&amp; IF(D134=Accueil!$Y$16,PRODUCT('Registre déchets'!G134,Accueil!$AA$16),"")&amp; IF(D134=Accueil!$Y$17,PRODUCT('Registre déchets'!G134,Accueil!$AA$17),"")&amp; IF(D134=Accueil!$Y$18,PRODUCT('Registre déchets'!G134,Accueil!$AA$18),"")&amp; IF(D134=Accueil!$Y$19,PRODUCT('Registre déchets'!G134,Accueil!$AA$19),"")&amp; IF(D134=Accueil!$Y$20,PRODUCT('Registre déchets'!G134,Accueil!$AA$20),"")&amp; IF(D134=Accueil!$Y$21,PRODUCT('Registre déchets'!G134,Accueil!$AA$21),"")&amp; IF(D134=Accueil!$Y$22,PRODUCT('Registre déchets'!G134,Accueil!$AA$22),"")&amp; IF(D134=Accueil!$Y$23,PRODUCT('Registre déchets'!G134,Accueil!$AA$23),"")&amp; IF(D134=Accueil!$Y$24,PRODUCT('Registre déchets'!G134,Accueil!$AA$24),"")&amp; IF(D134=Accueil!$Y$25,PRODUCT('Registre déchets'!G134,Accueil!$AA$25),"")&amp; IF(D134=Accueil!$Y$26,PRODUCT('Registre déchets'!G134,Accueil!$AA$26),"")&amp; IF(D134=Accueil!$Y$27,PRODUCT('Registre déchets'!G134,Accueil!$AA$27),""))</f>
        <v/>
      </c>
      <c r="AQ134" s="79">
        <f t="shared" si="19"/>
        <v>0</v>
      </c>
    </row>
    <row r="135" spans="1:43" ht="50.1" customHeight="1" x14ac:dyDescent="0.25">
      <c r="A135" s="90"/>
      <c r="B135" s="222" t="str">
        <f t="shared" si="14"/>
        <v/>
      </c>
      <c r="C135" s="221"/>
      <c r="D135" s="220"/>
      <c r="E135" s="80" t="str">
        <f t="shared" si="18"/>
        <v/>
      </c>
      <c r="F135" s="81"/>
      <c r="G135" s="82"/>
      <c r="H135" s="241">
        <f t="shared" si="15"/>
        <v>0</v>
      </c>
      <c r="I135" s="206"/>
      <c r="J135" s="206"/>
      <c r="K135" s="86"/>
      <c r="L135" s="86"/>
      <c r="M135" s="86"/>
      <c r="N135" s="82"/>
      <c r="O135" s="81"/>
      <c r="P135" s="82"/>
      <c r="Q135" s="207">
        <v>0</v>
      </c>
      <c r="R135" s="83">
        <f t="shared" si="16"/>
        <v>0</v>
      </c>
      <c r="S135" s="83">
        <f t="shared" si="17"/>
        <v>0</v>
      </c>
      <c r="T135" s="209"/>
      <c r="U135" s="214"/>
      <c r="V135" s="214"/>
      <c r="W135" s="217" t="str">
        <f t="shared" si="12"/>
        <v/>
      </c>
      <c r="X135" s="214"/>
      <c r="Y135" s="224"/>
      <c r="Z135" s="214"/>
      <c r="AA135" s="214"/>
      <c r="AB135" s="35" t="str">
        <f t="shared" si="13"/>
        <v/>
      </c>
      <c r="AC135" s="35"/>
      <c r="AD135" s="35"/>
      <c r="AE135" s="35"/>
      <c r="AF135" s="35"/>
      <c r="AG135" s="35"/>
      <c r="AH135" s="35"/>
      <c r="AI135" s="35"/>
      <c r="AJ135" s="35"/>
      <c r="AK135" s="35"/>
      <c r="AL135" s="35"/>
      <c r="AM135" s="85" t="str">
        <f t="shared" si="20"/>
        <v/>
      </c>
      <c r="AN135" s="35"/>
      <c r="AO135" s="35"/>
      <c r="AP135" s="77" t="str">
        <f>IF(D135="","",IF(D135=Accueil!$Q$7,PRODUCT('Registre déchets'!G135,Accueil!$S$7),"") &amp; IF(D135=Accueil!$Q$8,PRODUCT('Registre déchets'!G135,Accueil!$S$8),"") &amp; IF(D135=Accueil!$Q$9,PRODUCT('Registre déchets'!G135,Accueil!$S$9),"")&amp; IF(D135=Accueil!$Q$10,PRODUCT('Registre déchets'!G135,Accueil!$S$10),"")&amp; IF(D135=Accueil!$Q$11,PRODUCT('Registre déchets'!G135,Accueil!$S$11),"")&amp; IF(D135=Accueil!$Q$12,PRODUCT('Registre déchets'!G135,Accueil!$S$12),"")&amp; IF(D135=Accueil!$Q$13,PRODUCT('Registre déchets'!G135,Accueil!$S$13),"")&amp; IF(D135=Accueil!$Q$14,PRODUCT('Registre déchets'!G135,Accueil!$S$14),"")&amp; IF(D135=Accueil!$Q$15,PRODUCT('Registre déchets'!G135,Accueil!$S$15),"")&amp; IF(D135=Accueil!$Q$16,PRODUCT('Registre déchets'!G135,Accueil!$S$16),"")&amp; IF(D135=Accueil!$Q$17,PRODUCT('Registre déchets'!G135,Accueil!$S$17),"")&amp; IF(D135=Accueil!$Q$18,PRODUCT('Registre déchets'!G135,Accueil!$S$18),"")&amp; IF(D135=Accueil!$Q$19,PRODUCT('Registre déchets'!G135,Accueil!$S$19),"")&amp; IF(D135=Accueil!$Q$20,PRODUCT('Registre déchets'!G135,Accueil!$S$20),"")&amp; IF(D135=Accueil!$Q$21,PRODUCT('Registre déchets'!G135,Accueil!$S$21),"")&amp; IF(D135=Accueil!$Q$22,PRODUCT('Registre déchets'!G135,Accueil!$S$22),"")&amp; IF(D135=Accueil!$Q$23,PRODUCT('Registre déchets'!G135,Accueil!$S$23),"")&amp; IF(D135=Accueil!$Q$24,PRODUCT('Registre déchets'!G135,Accueil!$S$24),"")&amp; IF(D135=Accueil!$Q$25,PRODUCT('Registre déchets'!G135,Accueil!$S$25),"")&amp; IF(D135=Accueil!$Q$26,PRODUCT('Registre déchets'!G135,Accueil!$S$26),"") &amp; IF(D135=Accueil!$U$7,PRODUCT('Registre déchets'!G135,Accueil!$W$7),"") &amp; IF(D135=Accueil!$U$8,PRODUCT('Registre déchets'!G135,Accueil!$W$8),"") &amp; IF(D135=Accueil!$U$9,PRODUCT('Registre déchets'!G135,Accueil!$W$9),"")&amp; IF(D135=Accueil!$U$10,PRODUCT('Registre déchets'!G135,Accueil!$W$10),"")&amp; IF(D135=Accueil!$U$11,PRODUCT('Registre déchets'!G135,Accueil!$W$11),"")&amp; IF(D135=Accueil!$U$12,PRODUCT('Registre déchets'!G135,Accueil!$W$12),"")&amp; IF(D135=Accueil!$U$13,PRODUCT('Registre déchets'!G135,Accueil!$W$13),"")&amp; IF(D135=Accueil!$U$14,PRODUCT('Registre déchets'!G135,Accueil!$W$14),"")&amp; IF(D135=Accueil!$U$15,PRODUCT('Registre déchets'!G135,Accueil!$W$15),"")&amp; IF(D135=Accueil!$U$16,PRODUCT('Registre déchets'!G135,Accueil!$W$16),"")&amp; IF(D135=Accueil!$U$17,PRODUCT('Registre déchets'!G135,Accueil!$W$17),"")&amp; IF(D135=Accueil!$U$18,PRODUCT('Registre déchets'!G135,Accueil!$W$18),"")&amp; IF(D135=Accueil!$U$19,PRODUCT('Registre déchets'!G135,Accueil!$W$19),"")&amp; IF(D135=Accueil!$U$20,PRODUCT('Registre déchets'!G135,Accueil!$W$20),"")&amp; IF(D135=Accueil!$U$21,PRODUCT('Registre déchets'!G135,Accueil!$W$21),"") &amp; IF(D135=Accueil!$U$22,PRODUCT('Registre déchets'!G135,Accueil!$W$22),"")&amp; IF(D135=Accueil!$U$23,PRODUCT('Registre déchets'!G135,Accueil!$W$23),"")&amp; IF(D135=Accueil!$U$24,PRODUCT('Registre déchets'!G135,Accueil!$W$24),"")&amp; IF(D135=Accueil!$U$25,PRODUCT('Registre déchets'!G135,Accueil!$W$25),"")&amp; IF(D135=Accueil!$U$26,PRODUCT('Registre déchets'!G135,Accueil!$W$26),"")&amp; IF(D135=Accueil!$U$27,PRODUCT('Registre déchets'!G135,Accueil!$W$27),"")&amp; IF(D135=Accueil!$Y$7,PRODUCT('Registre déchets'!G135,Accueil!$AA$7),"") &amp; IF(D135=Accueil!$Y$8,PRODUCT('Registre déchets'!G135,Accueil!$AA$8),"") &amp; IF(D135=Accueil!$Y$9,PRODUCT('Registre déchets'!G135,Accueil!$AA$9),"")&amp; IF(D135=Accueil!$Y$10,PRODUCT('Registre déchets'!G135,Accueil!$AA$10),"")&amp; IF(D135=Accueil!$Y$11,PRODUCT('Registre déchets'!G135,Accueil!$AA$11),"")&amp; IF(D135=Accueil!$Y$12,PRODUCT('Registre déchets'!G135,Accueil!$AA$12),"")&amp; IF(D135=Accueil!$Y$13,PRODUCT('Registre déchets'!G135,Accueil!$AA$13),"")&amp; IF(D135=Accueil!$Y$14,PRODUCT('Registre déchets'!G135,Accueil!$AA$14),"")&amp; IF(D135=Accueil!$Y$15,PRODUCT('Registre déchets'!G135,Accueil!$AA$15),"")&amp; IF(D135=Accueil!$Y$16,PRODUCT('Registre déchets'!G135,Accueil!$AA$16),"")&amp; IF(D135=Accueil!$Y$17,PRODUCT('Registre déchets'!G135,Accueil!$AA$17),"")&amp; IF(D135=Accueil!$Y$18,PRODUCT('Registre déchets'!G135,Accueil!$AA$18),"")&amp; IF(D135=Accueil!$Y$19,PRODUCT('Registre déchets'!G135,Accueil!$AA$19),"")&amp; IF(D135=Accueil!$Y$20,PRODUCT('Registre déchets'!G135,Accueil!$AA$20),"")&amp; IF(D135=Accueil!$Y$21,PRODUCT('Registre déchets'!G135,Accueil!$AA$21),"")&amp; IF(D135=Accueil!$Y$22,PRODUCT('Registre déchets'!G135,Accueil!$AA$22),"")&amp; IF(D135=Accueil!$Y$23,PRODUCT('Registre déchets'!G135,Accueil!$AA$23),"")&amp; IF(D135=Accueil!$Y$24,PRODUCT('Registre déchets'!G135,Accueil!$AA$24),"")&amp; IF(D135=Accueil!$Y$25,PRODUCT('Registre déchets'!G135,Accueil!$AA$25),"")&amp; IF(D135=Accueil!$Y$26,PRODUCT('Registre déchets'!G135,Accueil!$AA$26),"")&amp; IF(D135=Accueil!$Y$27,PRODUCT('Registre déchets'!G135,Accueil!$AA$27),""))</f>
        <v/>
      </c>
      <c r="AQ135" s="79">
        <f t="shared" si="19"/>
        <v>0</v>
      </c>
    </row>
    <row r="136" spans="1:43" ht="50.1" customHeight="1" x14ac:dyDescent="0.25">
      <c r="A136" s="90"/>
      <c r="B136" s="222" t="str">
        <f t="shared" si="14"/>
        <v/>
      </c>
      <c r="C136" s="221"/>
      <c r="D136" s="220"/>
      <c r="E136" s="80" t="str">
        <f t="shared" si="18"/>
        <v/>
      </c>
      <c r="F136" s="81"/>
      <c r="G136" s="82"/>
      <c r="H136" s="241">
        <f t="shared" si="15"/>
        <v>0</v>
      </c>
      <c r="I136" s="206"/>
      <c r="J136" s="206"/>
      <c r="K136" s="86"/>
      <c r="L136" s="86"/>
      <c r="M136" s="86"/>
      <c r="N136" s="82"/>
      <c r="O136" s="81"/>
      <c r="P136" s="82"/>
      <c r="Q136" s="207">
        <v>0</v>
      </c>
      <c r="R136" s="83">
        <f t="shared" si="16"/>
        <v>0</v>
      </c>
      <c r="S136" s="83">
        <f t="shared" si="17"/>
        <v>0</v>
      </c>
      <c r="T136" s="209"/>
      <c r="U136" s="214"/>
      <c r="V136" s="214"/>
      <c r="W136" s="217" t="str">
        <f t="shared" ref="W136:W199" si="21">IF(T136="Libre","Oui",IF(T136="Lié","Non",""))</f>
        <v/>
      </c>
      <c r="X136" s="214"/>
      <c r="Y136" s="224"/>
      <c r="Z136" s="214"/>
      <c r="AA136" s="214"/>
      <c r="AB136" s="35" t="str">
        <f t="shared" ref="AB136:AB199" si="22">IF(OR(D136="Déchets dangereux (*)",D136="Aérosols",D136="Emballages souillés",D136="Peintures",D136="Absorbants, matériaux filtrants, chiffons d'essuyage et vêtements de protection souillés",D136="Matériaux d'isolation contenant de l'amiante",D136="Autres matériaux d'isolation à base de ou contenant des substances dangereuses",D136="Matériaux de construction contenant de l'amiante",D136="Bois, verre et matières plastiques contenant des substances dangereuses ou contaminés par de telles substances",D136="Patins à freins contenant de l’amiante",D136="Equipements mis au rebut contenant de l'amiante libre",D136="Terres souillées",D136="Huiles moteurs usagées",D136="Huiles hydrauliques usagées",D136="Métaux souillés",D136="Boues de dragage souillées",D136="Ballast de voie contenant des substances dangereuses",D136="Mélanges bitumineux contenant du goudron",D136="Matériaux de construction à base de gypse contaminés par des substances dangereuses",D136="Autres déchets de construction et de démolition (y compris en mélange) contenant des substances dangereuses",D136="Emballages métalliques contenant une matrice poreuse solide dangereuse (par exemple amiante), y compris des conteneurs à pression vides"),"ISDD",IF(OR(D136="Déchets Non Dangereux (DIB)",D136="DIB en mélange",D136="Gravats Impurs en mélange (GIM)",D136="Bois",D136="Ferraille",D136="Plâtre",D136="Menuiseries PVC",D136="Emballages en plastique",D136="Emballages en carton/papier",D136="Emballages en mélange",D136="Polystyrène",D136="DEEE"),"ISDND",IF(OR(D136="Déchets Inertes",D136="Béton",D136="Terre non souillée",D136="Verre",D136="Briques",D136="Tuiles et Céramiques",D136="Terre végétale"),"ISDI","")))</f>
        <v/>
      </c>
      <c r="AC136" s="35"/>
      <c r="AD136" s="35"/>
      <c r="AE136" s="35"/>
      <c r="AF136" s="35"/>
      <c r="AG136" s="35"/>
      <c r="AH136" s="35"/>
      <c r="AI136" s="35"/>
      <c r="AJ136" s="35"/>
      <c r="AK136" s="35"/>
      <c r="AL136" s="35"/>
      <c r="AM136" s="85" t="str">
        <f t="shared" si="20"/>
        <v/>
      </c>
      <c r="AN136" s="35"/>
      <c r="AO136" s="35"/>
      <c r="AP136" s="77" t="str">
        <f>IF(D136="","",IF(D136=Accueil!$Q$7,PRODUCT('Registre déchets'!G136,Accueil!$S$7),"") &amp; IF(D136=Accueil!$Q$8,PRODUCT('Registre déchets'!G136,Accueil!$S$8),"") &amp; IF(D136=Accueil!$Q$9,PRODUCT('Registre déchets'!G136,Accueil!$S$9),"")&amp; IF(D136=Accueil!$Q$10,PRODUCT('Registre déchets'!G136,Accueil!$S$10),"")&amp; IF(D136=Accueil!$Q$11,PRODUCT('Registre déchets'!G136,Accueil!$S$11),"")&amp; IF(D136=Accueil!$Q$12,PRODUCT('Registre déchets'!G136,Accueil!$S$12),"")&amp; IF(D136=Accueil!$Q$13,PRODUCT('Registre déchets'!G136,Accueil!$S$13),"")&amp; IF(D136=Accueil!$Q$14,PRODUCT('Registre déchets'!G136,Accueil!$S$14),"")&amp; IF(D136=Accueil!$Q$15,PRODUCT('Registre déchets'!G136,Accueil!$S$15),"")&amp; IF(D136=Accueil!$Q$16,PRODUCT('Registre déchets'!G136,Accueil!$S$16),"")&amp; IF(D136=Accueil!$Q$17,PRODUCT('Registre déchets'!G136,Accueil!$S$17),"")&amp; IF(D136=Accueil!$Q$18,PRODUCT('Registre déchets'!G136,Accueil!$S$18),"")&amp; IF(D136=Accueil!$Q$19,PRODUCT('Registre déchets'!G136,Accueil!$S$19),"")&amp; IF(D136=Accueil!$Q$20,PRODUCT('Registre déchets'!G136,Accueil!$S$20),"")&amp; IF(D136=Accueil!$Q$21,PRODUCT('Registre déchets'!G136,Accueil!$S$21),"")&amp; IF(D136=Accueil!$Q$22,PRODUCT('Registre déchets'!G136,Accueil!$S$22),"")&amp; IF(D136=Accueil!$Q$23,PRODUCT('Registre déchets'!G136,Accueil!$S$23),"")&amp; IF(D136=Accueil!$Q$24,PRODUCT('Registre déchets'!G136,Accueil!$S$24),"")&amp; IF(D136=Accueil!$Q$25,PRODUCT('Registre déchets'!G136,Accueil!$S$25),"")&amp; IF(D136=Accueil!$Q$26,PRODUCT('Registre déchets'!G136,Accueil!$S$26),"") &amp; IF(D136=Accueil!$U$7,PRODUCT('Registre déchets'!G136,Accueil!$W$7),"") &amp; IF(D136=Accueil!$U$8,PRODUCT('Registre déchets'!G136,Accueil!$W$8),"") &amp; IF(D136=Accueil!$U$9,PRODUCT('Registre déchets'!G136,Accueil!$W$9),"")&amp; IF(D136=Accueil!$U$10,PRODUCT('Registre déchets'!G136,Accueil!$W$10),"")&amp; IF(D136=Accueil!$U$11,PRODUCT('Registre déchets'!G136,Accueil!$W$11),"")&amp; IF(D136=Accueil!$U$12,PRODUCT('Registre déchets'!G136,Accueil!$W$12),"")&amp; IF(D136=Accueil!$U$13,PRODUCT('Registre déchets'!G136,Accueil!$W$13),"")&amp; IF(D136=Accueil!$U$14,PRODUCT('Registre déchets'!G136,Accueil!$W$14),"")&amp; IF(D136=Accueil!$U$15,PRODUCT('Registre déchets'!G136,Accueil!$W$15),"")&amp; IF(D136=Accueil!$U$16,PRODUCT('Registre déchets'!G136,Accueil!$W$16),"")&amp; IF(D136=Accueil!$U$17,PRODUCT('Registre déchets'!G136,Accueil!$W$17),"")&amp; IF(D136=Accueil!$U$18,PRODUCT('Registre déchets'!G136,Accueil!$W$18),"")&amp; IF(D136=Accueil!$U$19,PRODUCT('Registre déchets'!G136,Accueil!$W$19),"")&amp; IF(D136=Accueil!$U$20,PRODUCT('Registre déchets'!G136,Accueil!$W$20),"")&amp; IF(D136=Accueil!$U$21,PRODUCT('Registre déchets'!G136,Accueil!$W$21),"") &amp; IF(D136=Accueil!$U$22,PRODUCT('Registre déchets'!G136,Accueil!$W$22),"")&amp; IF(D136=Accueil!$U$23,PRODUCT('Registre déchets'!G136,Accueil!$W$23),"")&amp; IF(D136=Accueil!$U$24,PRODUCT('Registre déchets'!G136,Accueil!$W$24),"")&amp; IF(D136=Accueil!$U$25,PRODUCT('Registre déchets'!G136,Accueil!$W$25),"")&amp; IF(D136=Accueil!$U$26,PRODUCT('Registre déchets'!G136,Accueil!$W$26),"")&amp; IF(D136=Accueil!$U$27,PRODUCT('Registre déchets'!G136,Accueil!$W$27),"")&amp; IF(D136=Accueil!$Y$7,PRODUCT('Registre déchets'!G136,Accueil!$AA$7),"") &amp; IF(D136=Accueil!$Y$8,PRODUCT('Registre déchets'!G136,Accueil!$AA$8),"") &amp; IF(D136=Accueil!$Y$9,PRODUCT('Registre déchets'!G136,Accueil!$AA$9),"")&amp; IF(D136=Accueil!$Y$10,PRODUCT('Registre déchets'!G136,Accueil!$AA$10),"")&amp; IF(D136=Accueil!$Y$11,PRODUCT('Registre déchets'!G136,Accueil!$AA$11),"")&amp; IF(D136=Accueil!$Y$12,PRODUCT('Registre déchets'!G136,Accueil!$AA$12),"")&amp; IF(D136=Accueil!$Y$13,PRODUCT('Registre déchets'!G136,Accueil!$AA$13),"")&amp; IF(D136=Accueil!$Y$14,PRODUCT('Registre déchets'!G136,Accueil!$AA$14),"")&amp; IF(D136=Accueil!$Y$15,PRODUCT('Registre déchets'!G136,Accueil!$AA$15),"")&amp; IF(D136=Accueil!$Y$16,PRODUCT('Registre déchets'!G136,Accueil!$AA$16),"")&amp; IF(D136=Accueil!$Y$17,PRODUCT('Registre déchets'!G136,Accueil!$AA$17),"")&amp; IF(D136=Accueil!$Y$18,PRODUCT('Registre déchets'!G136,Accueil!$AA$18),"")&amp; IF(D136=Accueil!$Y$19,PRODUCT('Registre déchets'!G136,Accueil!$AA$19),"")&amp; IF(D136=Accueil!$Y$20,PRODUCT('Registre déchets'!G136,Accueil!$AA$20),"")&amp; IF(D136=Accueil!$Y$21,PRODUCT('Registre déchets'!G136,Accueil!$AA$21),"")&amp; IF(D136=Accueil!$Y$22,PRODUCT('Registre déchets'!G136,Accueil!$AA$22),"")&amp; IF(D136=Accueil!$Y$23,PRODUCT('Registre déchets'!G136,Accueil!$AA$23),"")&amp; IF(D136=Accueil!$Y$24,PRODUCT('Registre déchets'!G136,Accueil!$AA$24),"")&amp; IF(D136=Accueil!$Y$25,PRODUCT('Registre déchets'!G136,Accueil!$AA$25),"")&amp; IF(D136=Accueil!$Y$26,PRODUCT('Registre déchets'!G136,Accueil!$AA$26),"")&amp; IF(D136=Accueil!$Y$27,PRODUCT('Registre déchets'!G136,Accueil!$AA$27),""))</f>
        <v/>
      </c>
      <c r="AQ136" s="79">
        <f t="shared" si="19"/>
        <v>0</v>
      </c>
    </row>
    <row r="137" spans="1:43" ht="50.1" customHeight="1" x14ac:dyDescent="0.25">
      <c r="A137" s="90"/>
      <c r="B137" s="222" t="str">
        <f t="shared" ref="B137:B200" si="23">IF(OR(D137="Déchets dangereux (*)",D137="Aérosols",D137="Emballages souillés",D137="Peintures",D137="Absorbants, matériaux filtrants, chiffons d'essuyage et vêtements de protection souillés",D137="Matériaux d'isolation contenant de l'amiante",D137="Autres matériaux d'isolation à base de ou contenant des substances dangereuses",D137="Matériaux de construction contenant de l'amiante",D137="Bois, verre et matières plastiques contenant des substances dangereuses ou contaminés par de telles substances",D137="Patins à freins contenant de l’amiante",D137="Equipements mis au rebut contenant de l'amiante libre",D137="Terres souillées",D137="Huiles moteurs usagées",D137="Huiles hydrauliques usagées",D137="Métaux souillés",D137="Boues de dragage souillées",D137="Ballast de voie contenant des substances dangereuses",D137="Mélanges bitumineux contenant du goudron",D137="Matériaux de construction à base de gypse contaminés par des substances dangereuses",D137="Emballages métalliques contenant une matrice poreuse solide dangereuse (par exemple amiante), y compris des conteneurs à pression vides"),"DD",IF(OR(D137="Déchets Non Dangereux (DIB)",D137="DIB en mélange",D137="Gravats Impurs en mélange (GIM)",D137="Bois",D137="Ferraille",D137="Plâtre",D137="Menuiseries PVC",D137="Emballages en plastique",D137="Emballages en carton/papier",D137="Emballages en mélange",D137="Polystyrène",D137="DEEE",D137="Pneus hors d'usage"),"DND",IF(OR(D137="Déchets Inertes",D137="Béton",D137="Terre non souillée",D137="Verre",D137="Briques",D137="Tuiles et Céramiques",D137="Terre végétale"),"DI","")))</f>
        <v/>
      </c>
      <c r="C137" s="221"/>
      <c r="D137" s="220"/>
      <c r="E137" s="80" t="str">
        <f t="shared" si="18"/>
        <v/>
      </c>
      <c r="F137" s="81"/>
      <c r="G137" s="82"/>
      <c r="H137" s="241">
        <f t="shared" ref="H137:H200" si="24">AQ137</f>
        <v>0</v>
      </c>
      <c r="I137" s="206"/>
      <c r="J137" s="206"/>
      <c r="K137" s="86"/>
      <c r="L137" s="86"/>
      <c r="M137" s="86"/>
      <c r="N137" s="82"/>
      <c r="O137" s="81"/>
      <c r="P137" s="82"/>
      <c r="Q137" s="207">
        <v>0</v>
      </c>
      <c r="R137" s="83">
        <f t="shared" ref="R137:R200" si="25">IF(H137="",0,H137*Q137)</f>
        <v>0</v>
      </c>
      <c r="S137" s="83">
        <f t="shared" ref="S137:S200" si="26">IF(H137="",0,H137-R137)</f>
        <v>0</v>
      </c>
      <c r="T137" s="209"/>
      <c r="U137" s="214"/>
      <c r="V137" s="214"/>
      <c r="W137" s="217" t="str">
        <f t="shared" si="21"/>
        <v/>
      </c>
      <c r="X137" s="214"/>
      <c r="Y137" s="224"/>
      <c r="Z137" s="214"/>
      <c r="AA137" s="214"/>
      <c r="AB137" s="35" t="str">
        <f t="shared" si="22"/>
        <v/>
      </c>
      <c r="AC137" s="35"/>
      <c r="AD137" s="35"/>
      <c r="AE137" s="35"/>
      <c r="AF137" s="35"/>
      <c r="AG137" s="35"/>
      <c r="AH137" s="35"/>
      <c r="AI137" s="35"/>
      <c r="AJ137" s="35"/>
      <c r="AK137" s="35"/>
      <c r="AL137" s="35"/>
      <c r="AM137" s="85" t="str">
        <f t="shared" si="20"/>
        <v/>
      </c>
      <c r="AN137" s="35"/>
      <c r="AO137" s="35"/>
      <c r="AP137" s="77" t="str">
        <f>IF(D137="","",IF(D137=Accueil!$Q$7,PRODUCT('Registre déchets'!G137,Accueil!$S$7),"") &amp; IF(D137=Accueil!$Q$8,PRODUCT('Registre déchets'!G137,Accueil!$S$8),"") &amp; IF(D137=Accueil!$Q$9,PRODUCT('Registre déchets'!G137,Accueil!$S$9),"")&amp; IF(D137=Accueil!$Q$10,PRODUCT('Registre déchets'!G137,Accueil!$S$10),"")&amp; IF(D137=Accueil!$Q$11,PRODUCT('Registre déchets'!G137,Accueil!$S$11),"")&amp; IF(D137=Accueil!$Q$12,PRODUCT('Registre déchets'!G137,Accueil!$S$12),"")&amp; IF(D137=Accueil!$Q$13,PRODUCT('Registre déchets'!G137,Accueil!$S$13),"")&amp; IF(D137=Accueil!$Q$14,PRODUCT('Registre déchets'!G137,Accueil!$S$14),"")&amp; IF(D137=Accueil!$Q$15,PRODUCT('Registre déchets'!G137,Accueil!$S$15),"")&amp; IF(D137=Accueil!$Q$16,PRODUCT('Registre déchets'!G137,Accueil!$S$16),"")&amp; IF(D137=Accueil!$Q$17,PRODUCT('Registre déchets'!G137,Accueil!$S$17),"")&amp; IF(D137=Accueil!$Q$18,PRODUCT('Registre déchets'!G137,Accueil!$S$18),"")&amp; IF(D137=Accueil!$Q$19,PRODUCT('Registre déchets'!G137,Accueil!$S$19),"")&amp; IF(D137=Accueil!$Q$20,PRODUCT('Registre déchets'!G137,Accueil!$S$20),"")&amp; IF(D137=Accueil!$Q$21,PRODUCT('Registre déchets'!G137,Accueil!$S$21),"")&amp; IF(D137=Accueil!$Q$22,PRODUCT('Registre déchets'!G137,Accueil!$S$22),"")&amp; IF(D137=Accueil!$Q$23,PRODUCT('Registre déchets'!G137,Accueil!$S$23),"")&amp; IF(D137=Accueil!$Q$24,PRODUCT('Registre déchets'!G137,Accueil!$S$24),"")&amp; IF(D137=Accueil!$Q$25,PRODUCT('Registre déchets'!G137,Accueil!$S$25),"")&amp; IF(D137=Accueil!$Q$26,PRODUCT('Registre déchets'!G137,Accueil!$S$26),"") &amp; IF(D137=Accueil!$U$7,PRODUCT('Registre déchets'!G137,Accueil!$W$7),"") &amp; IF(D137=Accueil!$U$8,PRODUCT('Registre déchets'!G137,Accueil!$W$8),"") &amp; IF(D137=Accueil!$U$9,PRODUCT('Registre déchets'!G137,Accueil!$W$9),"")&amp; IF(D137=Accueil!$U$10,PRODUCT('Registre déchets'!G137,Accueil!$W$10),"")&amp; IF(D137=Accueil!$U$11,PRODUCT('Registre déchets'!G137,Accueil!$W$11),"")&amp; IF(D137=Accueil!$U$12,PRODUCT('Registre déchets'!G137,Accueil!$W$12),"")&amp; IF(D137=Accueil!$U$13,PRODUCT('Registre déchets'!G137,Accueil!$W$13),"")&amp; IF(D137=Accueil!$U$14,PRODUCT('Registre déchets'!G137,Accueil!$W$14),"")&amp; IF(D137=Accueil!$U$15,PRODUCT('Registre déchets'!G137,Accueil!$W$15),"")&amp; IF(D137=Accueil!$U$16,PRODUCT('Registre déchets'!G137,Accueil!$W$16),"")&amp; IF(D137=Accueil!$U$17,PRODUCT('Registre déchets'!G137,Accueil!$W$17),"")&amp; IF(D137=Accueil!$U$18,PRODUCT('Registre déchets'!G137,Accueil!$W$18),"")&amp; IF(D137=Accueil!$U$19,PRODUCT('Registre déchets'!G137,Accueil!$W$19),"")&amp; IF(D137=Accueil!$U$20,PRODUCT('Registre déchets'!G137,Accueil!$W$20),"")&amp; IF(D137=Accueil!$U$21,PRODUCT('Registre déchets'!G137,Accueil!$W$21),"") &amp; IF(D137=Accueil!$U$22,PRODUCT('Registre déchets'!G137,Accueil!$W$22),"")&amp; IF(D137=Accueil!$U$23,PRODUCT('Registre déchets'!G137,Accueil!$W$23),"")&amp; IF(D137=Accueil!$U$24,PRODUCT('Registre déchets'!G137,Accueil!$W$24),"")&amp; IF(D137=Accueil!$U$25,PRODUCT('Registre déchets'!G137,Accueil!$W$25),"")&amp; IF(D137=Accueil!$U$26,PRODUCT('Registre déchets'!G137,Accueil!$W$26),"")&amp; IF(D137=Accueil!$U$27,PRODUCT('Registre déchets'!G137,Accueil!$W$27),"")&amp; IF(D137=Accueil!$Y$7,PRODUCT('Registre déchets'!G137,Accueil!$AA$7),"") &amp; IF(D137=Accueil!$Y$8,PRODUCT('Registre déchets'!G137,Accueil!$AA$8),"") &amp; IF(D137=Accueil!$Y$9,PRODUCT('Registre déchets'!G137,Accueil!$AA$9),"")&amp; IF(D137=Accueil!$Y$10,PRODUCT('Registre déchets'!G137,Accueil!$AA$10),"")&amp; IF(D137=Accueil!$Y$11,PRODUCT('Registre déchets'!G137,Accueil!$AA$11),"")&amp; IF(D137=Accueil!$Y$12,PRODUCT('Registre déchets'!G137,Accueil!$AA$12),"")&amp; IF(D137=Accueil!$Y$13,PRODUCT('Registre déchets'!G137,Accueil!$AA$13),"")&amp; IF(D137=Accueil!$Y$14,PRODUCT('Registre déchets'!G137,Accueil!$AA$14),"")&amp; IF(D137=Accueil!$Y$15,PRODUCT('Registre déchets'!G137,Accueil!$AA$15),"")&amp; IF(D137=Accueil!$Y$16,PRODUCT('Registre déchets'!G137,Accueil!$AA$16),"")&amp; IF(D137=Accueil!$Y$17,PRODUCT('Registre déchets'!G137,Accueil!$AA$17),"")&amp; IF(D137=Accueil!$Y$18,PRODUCT('Registre déchets'!G137,Accueil!$AA$18),"")&amp; IF(D137=Accueil!$Y$19,PRODUCT('Registre déchets'!G137,Accueil!$AA$19),"")&amp; IF(D137=Accueil!$Y$20,PRODUCT('Registre déchets'!G137,Accueil!$AA$20),"")&amp; IF(D137=Accueil!$Y$21,PRODUCT('Registre déchets'!G137,Accueil!$AA$21),"")&amp; IF(D137=Accueil!$Y$22,PRODUCT('Registre déchets'!G137,Accueil!$AA$22),"")&amp; IF(D137=Accueil!$Y$23,PRODUCT('Registre déchets'!G137,Accueil!$AA$23),"")&amp; IF(D137=Accueil!$Y$24,PRODUCT('Registre déchets'!G137,Accueil!$AA$24),"")&amp; IF(D137=Accueil!$Y$25,PRODUCT('Registre déchets'!G137,Accueil!$AA$25),"")&amp; IF(D137=Accueil!$Y$26,PRODUCT('Registre déchets'!G137,Accueil!$AA$26),"")&amp; IF(D137=Accueil!$Y$27,PRODUCT('Registre déchets'!G137,Accueil!$AA$27),""))</f>
        <v/>
      </c>
      <c r="AQ137" s="79">
        <f t="shared" si="19"/>
        <v>0</v>
      </c>
    </row>
    <row r="138" spans="1:43" ht="50.1" customHeight="1" x14ac:dyDescent="0.25">
      <c r="A138" s="90"/>
      <c r="B138" s="222" t="str">
        <f t="shared" si="23"/>
        <v/>
      </c>
      <c r="C138" s="221"/>
      <c r="D138" s="220"/>
      <c r="E138" s="80" t="str">
        <f t="shared" si="18"/>
        <v/>
      </c>
      <c r="F138" s="81"/>
      <c r="G138" s="82"/>
      <c r="H138" s="241">
        <f t="shared" si="24"/>
        <v>0</v>
      </c>
      <c r="I138" s="206"/>
      <c r="J138" s="206"/>
      <c r="K138" s="86"/>
      <c r="L138" s="86"/>
      <c r="M138" s="86"/>
      <c r="N138" s="82"/>
      <c r="O138" s="81"/>
      <c r="P138" s="82"/>
      <c r="Q138" s="207">
        <v>0</v>
      </c>
      <c r="R138" s="83">
        <f t="shared" si="25"/>
        <v>0</v>
      </c>
      <c r="S138" s="83">
        <f t="shared" si="26"/>
        <v>0</v>
      </c>
      <c r="T138" s="209"/>
      <c r="U138" s="214"/>
      <c r="V138" s="214"/>
      <c r="W138" s="217" t="str">
        <f t="shared" si="21"/>
        <v/>
      </c>
      <c r="X138" s="214"/>
      <c r="Y138" s="224"/>
      <c r="Z138" s="214"/>
      <c r="AA138" s="214"/>
      <c r="AB138" s="35" t="str">
        <f t="shared" si="22"/>
        <v/>
      </c>
      <c r="AC138" s="35"/>
      <c r="AD138" s="35"/>
      <c r="AE138" s="35"/>
      <c r="AF138" s="35"/>
      <c r="AG138" s="35"/>
      <c r="AH138" s="35"/>
      <c r="AI138" s="35"/>
      <c r="AJ138" s="35"/>
      <c r="AK138" s="35"/>
      <c r="AL138" s="35"/>
      <c r="AM138" s="85" t="str">
        <f t="shared" si="20"/>
        <v/>
      </c>
      <c r="AN138" s="35"/>
      <c r="AO138" s="35"/>
      <c r="AP138" s="77" t="str">
        <f>IF(D138="","",IF(D138=Accueil!$Q$7,PRODUCT('Registre déchets'!G138,Accueil!$S$7),"") &amp; IF(D138=Accueil!$Q$8,PRODUCT('Registre déchets'!G138,Accueil!$S$8),"") &amp; IF(D138=Accueil!$Q$9,PRODUCT('Registre déchets'!G138,Accueil!$S$9),"")&amp; IF(D138=Accueil!$Q$10,PRODUCT('Registre déchets'!G138,Accueil!$S$10),"")&amp; IF(D138=Accueil!$Q$11,PRODUCT('Registre déchets'!G138,Accueil!$S$11),"")&amp; IF(D138=Accueil!$Q$12,PRODUCT('Registre déchets'!G138,Accueil!$S$12),"")&amp; IF(D138=Accueil!$Q$13,PRODUCT('Registre déchets'!G138,Accueil!$S$13),"")&amp; IF(D138=Accueil!$Q$14,PRODUCT('Registre déchets'!G138,Accueil!$S$14),"")&amp; IF(D138=Accueil!$Q$15,PRODUCT('Registre déchets'!G138,Accueil!$S$15),"")&amp; IF(D138=Accueil!$Q$16,PRODUCT('Registre déchets'!G138,Accueil!$S$16),"")&amp; IF(D138=Accueil!$Q$17,PRODUCT('Registre déchets'!G138,Accueil!$S$17),"")&amp; IF(D138=Accueil!$Q$18,PRODUCT('Registre déchets'!G138,Accueil!$S$18),"")&amp; IF(D138=Accueil!$Q$19,PRODUCT('Registre déchets'!G138,Accueil!$S$19),"")&amp; IF(D138=Accueil!$Q$20,PRODUCT('Registre déchets'!G138,Accueil!$S$20),"")&amp; IF(D138=Accueil!$Q$21,PRODUCT('Registre déchets'!G138,Accueil!$S$21),"")&amp; IF(D138=Accueil!$Q$22,PRODUCT('Registre déchets'!G138,Accueil!$S$22),"")&amp; IF(D138=Accueil!$Q$23,PRODUCT('Registre déchets'!G138,Accueil!$S$23),"")&amp; IF(D138=Accueil!$Q$24,PRODUCT('Registre déchets'!G138,Accueil!$S$24),"")&amp; IF(D138=Accueil!$Q$25,PRODUCT('Registre déchets'!G138,Accueil!$S$25),"")&amp; IF(D138=Accueil!$Q$26,PRODUCT('Registre déchets'!G138,Accueil!$S$26),"") &amp; IF(D138=Accueil!$U$7,PRODUCT('Registre déchets'!G138,Accueil!$W$7),"") &amp; IF(D138=Accueil!$U$8,PRODUCT('Registre déchets'!G138,Accueil!$W$8),"") &amp; IF(D138=Accueil!$U$9,PRODUCT('Registre déchets'!G138,Accueil!$W$9),"")&amp; IF(D138=Accueil!$U$10,PRODUCT('Registre déchets'!G138,Accueil!$W$10),"")&amp; IF(D138=Accueil!$U$11,PRODUCT('Registre déchets'!G138,Accueil!$W$11),"")&amp; IF(D138=Accueil!$U$12,PRODUCT('Registre déchets'!G138,Accueil!$W$12),"")&amp; IF(D138=Accueil!$U$13,PRODUCT('Registre déchets'!G138,Accueil!$W$13),"")&amp; IF(D138=Accueil!$U$14,PRODUCT('Registre déchets'!G138,Accueil!$W$14),"")&amp; IF(D138=Accueil!$U$15,PRODUCT('Registre déchets'!G138,Accueil!$W$15),"")&amp; IF(D138=Accueil!$U$16,PRODUCT('Registre déchets'!G138,Accueil!$W$16),"")&amp; IF(D138=Accueil!$U$17,PRODUCT('Registre déchets'!G138,Accueil!$W$17),"")&amp; IF(D138=Accueil!$U$18,PRODUCT('Registre déchets'!G138,Accueil!$W$18),"")&amp; IF(D138=Accueil!$U$19,PRODUCT('Registre déchets'!G138,Accueil!$W$19),"")&amp; IF(D138=Accueil!$U$20,PRODUCT('Registre déchets'!G138,Accueil!$W$20),"")&amp; IF(D138=Accueil!$U$21,PRODUCT('Registre déchets'!G138,Accueil!$W$21),"") &amp; IF(D138=Accueil!$U$22,PRODUCT('Registre déchets'!G138,Accueil!$W$22),"")&amp; IF(D138=Accueil!$U$23,PRODUCT('Registre déchets'!G138,Accueil!$W$23),"")&amp; IF(D138=Accueil!$U$24,PRODUCT('Registre déchets'!G138,Accueil!$W$24),"")&amp; IF(D138=Accueil!$U$25,PRODUCT('Registre déchets'!G138,Accueil!$W$25),"")&amp; IF(D138=Accueil!$U$26,PRODUCT('Registre déchets'!G138,Accueil!$W$26),"")&amp; IF(D138=Accueil!$U$27,PRODUCT('Registre déchets'!G138,Accueil!$W$27),"")&amp; IF(D138=Accueil!$Y$7,PRODUCT('Registre déchets'!G138,Accueil!$AA$7),"") &amp; IF(D138=Accueil!$Y$8,PRODUCT('Registre déchets'!G138,Accueil!$AA$8),"") &amp; IF(D138=Accueil!$Y$9,PRODUCT('Registre déchets'!G138,Accueil!$AA$9),"")&amp; IF(D138=Accueil!$Y$10,PRODUCT('Registre déchets'!G138,Accueil!$AA$10),"")&amp; IF(D138=Accueil!$Y$11,PRODUCT('Registre déchets'!G138,Accueil!$AA$11),"")&amp; IF(D138=Accueil!$Y$12,PRODUCT('Registre déchets'!G138,Accueil!$AA$12),"")&amp; IF(D138=Accueil!$Y$13,PRODUCT('Registre déchets'!G138,Accueil!$AA$13),"")&amp; IF(D138=Accueil!$Y$14,PRODUCT('Registre déchets'!G138,Accueil!$AA$14),"")&amp; IF(D138=Accueil!$Y$15,PRODUCT('Registre déchets'!G138,Accueil!$AA$15),"")&amp; IF(D138=Accueil!$Y$16,PRODUCT('Registre déchets'!G138,Accueil!$AA$16),"")&amp; IF(D138=Accueil!$Y$17,PRODUCT('Registre déchets'!G138,Accueil!$AA$17),"")&amp; IF(D138=Accueil!$Y$18,PRODUCT('Registre déchets'!G138,Accueil!$AA$18),"")&amp; IF(D138=Accueil!$Y$19,PRODUCT('Registre déchets'!G138,Accueil!$AA$19),"")&amp; IF(D138=Accueil!$Y$20,PRODUCT('Registre déchets'!G138,Accueil!$AA$20),"")&amp; IF(D138=Accueil!$Y$21,PRODUCT('Registre déchets'!G138,Accueil!$AA$21),"")&amp; IF(D138=Accueil!$Y$22,PRODUCT('Registre déchets'!G138,Accueil!$AA$22),"")&amp; IF(D138=Accueil!$Y$23,PRODUCT('Registre déchets'!G138,Accueil!$AA$23),"")&amp; IF(D138=Accueil!$Y$24,PRODUCT('Registre déchets'!G138,Accueil!$AA$24),"")&amp; IF(D138=Accueil!$Y$25,PRODUCT('Registre déchets'!G138,Accueil!$AA$25),"")&amp; IF(D138=Accueil!$Y$26,PRODUCT('Registre déchets'!G138,Accueil!$AA$26),"")&amp; IF(D138=Accueil!$Y$27,PRODUCT('Registre déchets'!G138,Accueil!$AA$27),""))</f>
        <v/>
      </c>
      <c r="AQ138" s="79">
        <f t="shared" si="19"/>
        <v>0</v>
      </c>
    </row>
    <row r="139" spans="1:43" ht="50.1" customHeight="1" x14ac:dyDescent="0.25">
      <c r="A139" s="90"/>
      <c r="B139" s="222" t="str">
        <f t="shared" si="23"/>
        <v/>
      </c>
      <c r="C139" s="221"/>
      <c r="D139" s="220"/>
      <c r="E139" s="80" t="str">
        <f t="shared" ref="E139:E202" si="27">IF(D139=$AD$9,$AE$9,"") &amp; IF(D139=$AD$10,$AE$10,"") &amp; IF(D139=$AD$11,$AE$11,"") &amp; IF(D139=$AD$12,$AE$12,"") &amp; IF(D139=$AD$13,$AE$13,"") &amp; IF(D139=$AD$14,$AE$14,"") &amp; IF(D139=$AD$15,$AE$15,"") &amp; IF(D139=$AD$16,$AE$16,"") &amp; IF(D139=$AD$17,$AE$17,"") &amp; IF(D139=$AD$18,$AE$18,"") &amp; IF(D139=$AD$19,$AE$19,"") &amp; IF(D139=$AD$20,$AE$20,"") &amp; IF(D139=$AD$21,$AE$21,"") &amp; IF(D139=$AD$22,$AE$22,"") &amp; IF(D139=$AD$23,$AE$23,"") &amp; IF(D139=$AD$24,$AE$24,"") &amp; IF(D139=$AD$25,$AE$25,"") &amp; IF(D139=$AD$26,$AE$26,"") &amp; IF(D139=$AD$27,$AE$27,"") &amp; IF(D139=$AD$28,$AE$28,"") &amp; IF(D139=$AD$29,$AE$29,"") &amp; IF(D139=$AD$30,$AE$30,"") &amp; IF(D139=$AD$31,$AE$31,"") &amp; IF(D139=$AD$33,$AE$33,"") &amp; IF(D139=$AD$34,$AE$34,"") &amp; IF(D139=$AD$35,$AE$35,"") &amp; IF(D139=$AD$36,$AE$36,"") &amp; IF(D139=$AD$37,$AE$37,"") &amp; IF(D139=$AD$38,$AE$38,"") &amp; IF(D139=$AD$39,$AE$39,"") &amp; IF(D139=$AD$40,$AE$40,"") &amp; IF(D139=$AD$41,$AE$41,"") &amp; IF(D139=$AD$42,$AE$42,"") &amp; IF(D139=$AD$43,$AE$43,"") &amp; IF(D139=$AD$44,$AE$44,"") &amp; IF(D139=$AD$45,$AE$45,"") &amp; IF(D139=$AD$46,$AE$46,"") &amp; IF(D139=$AD$48,$AE$48,"") &amp; IF(D139=$AD$49,$AE$49,"") &amp; IF(D139=$AD$50,$AE$50,"") &amp; IF(D139=$AD$51,$AE$51,"") &amp; IF(D139=$AD$52,$AE$52,"") &amp; IF(D139=$AD$53,$AE$53,"") &amp; IF(D139=$AD$54,$AE$54,"") &amp; IF(D139=$AD$55,$AE$55,"") &amp; IF(D139=$AD$56,$AE$56,"") &amp; IF(D139=$AD$57,$AE$57,"") &amp; IF(D139=$AD$58,$AE$58,"") &amp; IF(D139=$AD$59,$AE$59,"") &amp; IF(D139=$AD$60,$AE$60,"") &amp; IF(D139=$AD$61,$AE$61,"")</f>
        <v/>
      </c>
      <c r="F139" s="81"/>
      <c r="G139" s="82"/>
      <c r="H139" s="241">
        <f t="shared" si="24"/>
        <v>0</v>
      </c>
      <c r="I139" s="206"/>
      <c r="J139" s="206"/>
      <c r="K139" s="86"/>
      <c r="L139" s="86"/>
      <c r="M139" s="86"/>
      <c r="N139" s="82"/>
      <c r="O139" s="81"/>
      <c r="P139" s="82"/>
      <c r="Q139" s="207">
        <v>0</v>
      </c>
      <c r="R139" s="83">
        <f t="shared" si="25"/>
        <v>0</v>
      </c>
      <c r="S139" s="83">
        <f t="shared" si="26"/>
        <v>0</v>
      </c>
      <c r="T139" s="209"/>
      <c r="U139" s="214"/>
      <c r="V139" s="214"/>
      <c r="W139" s="217" t="str">
        <f t="shared" si="21"/>
        <v/>
      </c>
      <c r="X139" s="214"/>
      <c r="Y139" s="224"/>
      <c r="Z139" s="214"/>
      <c r="AA139" s="214"/>
      <c r="AB139" s="35" t="str">
        <f t="shared" si="22"/>
        <v/>
      </c>
      <c r="AC139" s="35"/>
      <c r="AD139" s="35"/>
      <c r="AE139" s="35"/>
      <c r="AF139" s="35"/>
      <c r="AG139" s="35"/>
      <c r="AH139" s="35"/>
      <c r="AI139" s="35"/>
      <c r="AJ139" s="35"/>
      <c r="AK139" s="35"/>
      <c r="AL139" s="35"/>
      <c r="AM139" s="85" t="str">
        <f t="shared" si="20"/>
        <v/>
      </c>
      <c r="AN139" s="35"/>
      <c r="AO139" s="35"/>
      <c r="AP139" s="77" t="str">
        <f>IF(D139="","",IF(D139=Accueil!$Q$7,PRODUCT('Registre déchets'!G139,Accueil!$S$7),"") &amp; IF(D139=Accueil!$Q$8,PRODUCT('Registre déchets'!G139,Accueil!$S$8),"") &amp; IF(D139=Accueil!$Q$9,PRODUCT('Registre déchets'!G139,Accueil!$S$9),"")&amp; IF(D139=Accueil!$Q$10,PRODUCT('Registre déchets'!G139,Accueil!$S$10),"")&amp; IF(D139=Accueil!$Q$11,PRODUCT('Registre déchets'!G139,Accueil!$S$11),"")&amp; IF(D139=Accueil!$Q$12,PRODUCT('Registre déchets'!G139,Accueil!$S$12),"")&amp; IF(D139=Accueil!$Q$13,PRODUCT('Registre déchets'!G139,Accueil!$S$13),"")&amp; IF(D139=Accueil!$Q$14,PRODUCT('Registre déchets'!G139,Accueil!$S$14),"")&amp; IF(D139=Accueil!$Q$15,PRODUCT('Registre déchets'!G139,Accueil!$S$15),"")&amp; IF(D139=Accueil!$Q$16,PRODUCT('Registre déchets'!G139,Accueil!$S$16),"")&amp; IF(D139=Accueil!$Q$17,PRODUCT('Registre déchets'!G139,Accueil!$S$17),"")&amp; IF(D139=Accueil!$Q$18,PRODUCT('Registre déchets'!G139,Accueil!$S$18),"")&amp; IF(D139=Accueil!$Q$19,PRODUCT('Registre déchets'!G139,Accueil!$S$19),"")&amp; IF(D139=Accueil!$Q$20,PRODUCT('Registre déchets'!G139,Accueil!$S$20),"")&amp; IF(D139=Accueil!$Q$21,PRODUCT('Registre déchets'!G139,Accueil!$S$21),"")&amp; IF(D139=Accueil!$Q$22,PRODUCT('Registre déchets'!G139,Accueil!$S$22),"")&amp; IF(D139=Accueil!$Q$23,PRODUCT('Registre déchets'!G139,Accueil!$S$23),"")&amp; IF(D139=Accueil!$Q$24,PRODUCT('Registre déchets'!G139,Accueil!$S$24),"")&amp; IF(D139=Accueil!$Q$25,PRODUCT('Registre déchets'!G139,Accueil!$S$25),"")&amp; IF(D139=Accueil!$Q$26,PRODUCT('Registre déchets'!G139,Accueil!$S$26),"") &amp; IF(D139=Accueil!$U$7,PRODUCT('Registre déchets'!G139,Accueil!$W$7),"") &amp; IF(D139=Accueil!$U$8,PRODUCT('Registre déchets'!G139,Accueil!$W$8),"") &amp; IF(D139=Accueil!$U$9,PRODUCT('Registre déchets'!G139,Accueil!$W$9),"")&amp; IF(D139=Accueil!$U$10,PRODUCT('Registre déchets'!G139,Accueil!$W$10),"")&amp; IF(D139=Accueil!$U$11,PRODUCT('Registre déchets'!G139,Accueil!$W$11),"")&amp; IF(D139=Accueil!$U$12,PRODUCT('Registre déchets'!G139,Accueil!$W$12),"")&amp; IF(D139=Accueil!$U$13,PRODUCT('Registre déchets'!G139,Accueil!$W$13),"")&amp; IF(D139=Accueil!$U$14,PRODUCT('Registre déchets'!G139,Accueil!$W$14),"")&amp; IF(D139=Accueil!$U$15,PRODUCT('Registre déchets'!G139,Accueil!$W$15),"")&amp; IF(D139=Accueil!$U$16,PRODUCT('Registre déchets'!G139,Accueil!$W$16),"")&amp; IF(D139=Accueil!$U$17,PRODUCT('Registre déchets'!G139,Accueil!$W$17),"")&amp; IF(D139=Accueil!$U$18,PRODUCT('Registre déchets'!G139,Accueil!$W$18),"")&amp; IF(D139=Accueil!$U$19,PRODUCT('Registre déchets'!G139,Accueil!$W$19),"")&amp; IF(D139=Accueil!$U$20,PRODUCT('Registre déchets'!G139,Accueil!$W$20),"")&amp; IF(D139=Accueil!$U$21,PRODUCT('Registre déchets'!G139,Accueil!$W$21),"") &amp; IF(D139=Accueil!$U$22,PRODUCT('Registre déchets'!G139,Accueil!$W$22),"")&amp; IF(D139=Accueil!$U$23,PRODUCT('Registre déchets'!G139,Accueil!$W$23),"")&amp; IF(D139=Accueil!$U$24,PRODUCT('Registre déchets'!G139,Accueil!$W$24),"")&amp; IF(D139=Accueil!$U$25,PRODUCT('Registre déchets'!G139,Accueil!$W$25),"")&amp; IF(D139=Accueil!$U$26,PRODUCT('Registre déchets'!G139,Accueil!$W$26),"")&amp; IF(D139=Accueil!$U$27,PRODUCT('Registre déchets'!G139,Accueil!$W$27),"")&amp; IF(D139=Accueil!$Y$7,PRODUCT('Registre déchets'!G139,Accueil!$AA$7),"") &amp; IF(D139=Accueil!$Y$8,PRODUCT('Registre déchets'!G139,Accueil!$AA$8),"") &amp; IF(D139=Accueil!$Y$9,PRODUCT('Registre déchets'!G139,Accueil!$AA$9),"")&amp; IF(D139=Accueil!$Y$10,PRODUCT('Registre déchets'!G139,Accueil!$AA$10),"")&amp; IF(D139=Accueil!$Y$11,PRODUCT('Registre déchets'!G139,Accueil!$AA$11),"")&amp; IF(D139=Accueil!$Y$12,PRODUCT('Registre déchets'!G139,Accueil!$AA$12),"")&amp; IF(D139=Accueil!$Y$13,PRODUCT('Registre déchets'!G139,Accueil!$AA$13),"")&amp; IF(D139=Accueil!$Y$14,PRODUCT('Registre déchets'!G139,Accueil!$AA$14),"")&amp; IF(D139=Accueil!$Y$15,PRODUCT('Registre déchets'!G139,Accueil!$AA$15),"")&amp; IF(D139=Accueil!$Y$16,PRODUCT('Registre déchets'!G139,Accueil!$AA$16),"")&amp; IF(D139=Accueil!$Y$17,PRODUCT('Registre déchets'!G139,Accueil!$AA$17),"")&amp; IF(D139=Accueil!$Y$18,PRODUCT('Registre déchets'!G139,Accueil!$AA$18),"")&amp; IF(D139=Accueil!$Y$19,PRODUCT('Registre déchets'!G139,Accueil!$AA$19),"")&amp; IF(D139=Accueil!$Y$20,PRODUCT('Registre déchets'!G139,Accueil!$AA$20),"")&amp; IF(D139=Accueil!$Y$21,PRODUCT('Registre déchets'!G139,Accueil!$AA$21),"")&amp; IF(D139=Accueil!$Y$22,PRODUCT('Registre déchets'!G139,Accueil!$AA$22),"")&amp; IF(D139=Accueil!$Y$23,PRODUCT('Registre déchets'!G139,Accueil!$AA$23),"")&amp; IF(D139=Accueil!$Y$24,PRODUCT('Registre déchets'!G139,Accueil!$AA$24),"")&amp; IF(D139=Accueil!$Y$25,PRODUCT('Registre déchets'!G139,Accueil!$AA$25),"")&amp; IF(D139=Accueil!$Y$26,PRODUCT('Registre déchets'!G139,Accueil!$AA$26),"")&amp; IF(D139=Accueil!$Y$27,PRODUCT('Registre déchets'!G139,Accueil!$AA$27),""))</f>
        <v/>
      </c>
      <c r="AQ139" s="79">
        <f t="shared" si="19"/>
        <v>0</v>
      </c>
    </row>
    <row r="140" spans="1:43" ht="50.1" customHeight="1" x14ac:dyDescent="0.25">
      <c r="A140" s="90"/>
      <c r="B140" s="222" t="str">
        <f t="shared" si="23"/>
        <v/>
      </c>
      <c r="C140" s="221"/>
      <c r="D140" s="220"/>
      <c r="E140" s="80" t="str">
        <f t="shared" si="27"/>
        <v/>
      </c>
      <c r="F140" s="81"/>
      <c r="G140" s="82"/>
      <c r="H140" s="241">
        <f t="shared" si="24"/>
        <v>0</v>
      </c>
      <c r="I140" s="206"/>
      <c r="J140" s="206"/>
      <c r="K140" s="86"/>
      <c r="L140" s="86"/>
      <c r="M140" s="86"/>
      <c r="N140" s="82"/>
      <c r="O140" s="81"/>
      <c r="P140" s="82"/>
      <c r="Q140" s="207">
        <v>0</v>
      </c>
      <c r="R140" s="83">
        <f t="shared" si="25"/>
        <v>0</v>
      </c>
      <c r="S140" s="83">
        <f t="shared" si="26"/>
        <v>0</v>
      </c>
      <c r="T140" s="209"/>
      <c r="U140" s="214"/>
      <c r="V140" s="214"/>
      <c r="W140" s="217" t="str">
        <f t="shared" si="21"/>
        <v/>
      </c>
      <c r="X140" s="214"/>
      <c r="Y140" s="224"/>
      <c r="Z140" s="214"/>
      <c r="AA140" s="214"/>
      <c r="AB140" s="35" t="str">
        <f t="shared" si="22"/>
        <v/>
      </c>
      <c r="AC140" s="35"/>
      <c r="AD140" s="35"/>
      <c r="AE140" s="35"/>
      <c r="AF140" s="35"/>
      <c r="AG140" s="35"/>
      <c r="AH140" s="35"/>
      <c r="AI140" s="35"/>
      <c r="AJ140" s="35"/>
      <c r="AK140" s="35"/>
      <c r="AL140" s="35"/>
      <c r="AM140" s="85" t="str">
        <f t="shared" si="20"/>
        <v/>
      </c>
      <c r="AN140" s="35"/>
      <c r="AO140" s="35"/>
      <c r="AP140" s="77" t="str">
        <f>IF(D140="","",IF(D140=Accueil!$Q$7,PRODUCT('Registre déchets'!G140,Accueil!$S$7),"") &amp; IF(D140=Accueil!$Q$8,PRODUCT('Registre déchets'!G140,Accueil!$S$8),"") &amp; IF(D140=Accueil!$Q$9,PRODUCT('Registre déchets'!G140,Accueil!$S$9),"")&amp; IF(D140=Accueil!$Q$10,PRODUCT('Registre déchets'!G140,Accueil!$S$10),"")&amp; IF(D140=Accueil!$Q$11,PRODUCT('Registre déchets'!G140,Accueil!$S$11),"")&amp; IF(D140=Accueil!$Q$12,PRODUCT('Registre déchets'!G140,Accueil!$S$12),"")&amp; IF(D140=Accueil!$Q$13,PRODUCT('Registre déchets'!G140,Accueil!$S$13),"")&amp; IF(D140=Accueil!$Q$14,PRODUCT('Registre déchets'!G140,Accueil!$S$14),"")&amp; IF(D140=Accueil!$Q$15,PRODUCT('Registre déchets'!G140,Accueil!$S$15),"")&amp; IF(D140=Accueil!$Q$16,PRODUCT('Registre déchets'!G140,Accueil!$S$16),"")&amp; IF(D140=Accueil!$Q$17,PRODUCT('Registre déchets'!G140,Accueil!$S$17),"")&amp; IF(D140=Accueil!$Q$18,PRODUCT('Registre déchets'!G140,Accueil!$S$18),"")&amp; IF(D140=Accueil!$Q$19,PRODUCT('Registre déchets'!G140,Accueil!$S$19),"")&amp; IF(D140=Accueil!$Q$20,PRODUCT('Registre déchets'!G140,Accueil!$S$20),"")&amp; IF(D140=Accueil!$Q$21,PRODUCT('Registre déchets'!G140,Accueil!$S$21),"")&amp; IF(D140=Accueil!$Q$22,PRODUCT('Registre déchets'!G140,Accueil!$S$22),"")&amp; IF(D140=Accueil!$Q$23,PRODUCT('Registre déchets'!G140,Accueil!$S$23),"")&amp; IF(D140=Accueil!$Q$24,PRODUCT('Registre déchets'!G140,Accueil!$S$24),"")&amp; IF(D140=Accueil!$Q$25,PRODUCT('Registre déchets'!G140,Accueil!$S$25),"")&amp; IF(D140=Accueil!$Q$26,PRODUCT('Registre déchets'!G140,Accueil!$S$26),"") &amp; IF(D140=Accueil!$U$7,PRODUCT('Registre déchets'!G140,Accueil!$W$7),"") &amp; IF(D140=Accueil!$U$8,PRODUCT('Registre déchets'!G140,Accueil!$W$8),"") &amp; IF(D140=Accueil!$U$9,PRODUCT('Registre déchets'!G140,Accueil!$W$9),"")&amp; IF(D140=Accueil!$U$10,PRODUCT('Registre déchets'!G140,Accueil!$W$10),"")&amp; IF(D140=Accueil!$U$11,PRODUCT('Registre déchets'!G140,Accueil!$W$11),"")&amp; IF(D140=Accueil!$U$12,PRODUCT('Registre déchets'!G140,Accueil!$W$12),"")&amp; IF(D140=Accueil!$U$13,PRODUCT('Registre déchets'!G140,Accueil!$W$13),"")&amp; IF(D140=Accueil!$U$14,PRODUCT('Registre déchets'!G140,Accueil!$W$14),"")&amp; IF(D140=Accueil!$U$15,PRODUCT('Registre déchets'!G140,Accueil!$W$15),"")&amp; IF(D140=Accueil!$U$16,PRODUCT('Registre déchets'!G140,Accueil!$W$16),"")&amp; IF(D140=Accueil!$U$17,PRODUCT('Registre déchets'!G140,Accueil!$W$17),"")&amp; IF(D140=Accueil!$U$18,PRODUCT('Registre déchets'!G140,Accueil!$W$18),"")&amp; IF(D140=Accueil!$U$19,PRODUCT('Registre déchets'!G140,Accueil!$W$19),"")&amp; IF(D140=Accueil!$U$20,PRODUCT('Registre déchets'!G140,Accueil!$W$20),"")&amp; IF(D140=Accueil!$U$21,PRODUCT('Registre déchets'!G140,Accueil!$W$21),"") &amp; IF(D140=Accueil!$U$22,PRODUCT('Registre déchets'!G140,Accueil!$W$22),"")&amp; IF(D140=Accueil!$U$23,PRODUCT('Registre déchets'!G140,Accueil!$W$23),"")&amp; IF(D140=Accueil!$U$24,PRODUCT('Registre déchets'!G140,Accueil!$W$24),"")&amp; IF(D140=Accueil!$U$25,PRODUCT('Registre déchets'!G140,Accueil!$W$25),"")&amp; IF(D140=Accueil!$U$26,PRODUCT('Registre déchets'!G140,Accueil!$W$26),"")&amp; IF(D140=Accueil!$U$27,PRODUCT('Registre déchets'!G140,Accueil!$W$27),"")&amp; IF(D140=Accueil!$Y$7,PRODUCT('Registre déchets'!G140,Accueil!$AA$7),"") &amp; IF(D140=Accueil!$Y$8,PRODUCT('Registre déchets'!G140,Accueil!$AA$8),"") &amp; IF(D140=Accueil!$Y$9,PRODUCT('Registre déchets'!G140,Accueil!$AA$9),"")&amp; IF(D140=Accueil!$Y$10,PRODUCT('Registre déchets'!G140,Accueil!$AA$10),"")&amp; IF(D140=Accueil!$Y$11,PRODUCT('Registre déchets'!G140,Accueil!$AA$11),"")&amp; IF(D140=Accueil!$Y$12,PRODUCT('Registre déchets'!G140,Accueil!$AA$12),"")&amp; IF(D140=Accueil!$Y$13,PRODUCT('Registre déchets'!G140,Accueil!$AA$13),"")&amp; IF(D140=Accueil!$Y$14,PRODUCT('Registre déchets'!G140,Accueil!$AA$14),"")&amp; IF(D140=Accueil!$Y$15,PRODUCT('Registre déchets'!G140,Accueil!$AA$15),"")&amp; IF(D140=Accueil!$Y$16,PRODUCT('Registre déchets'!G140,Accueil!$AA$16),"")&amp; IF(D140=Accueil!$Y$17,PRODUCT('Registre déchets'!G140,Accueil!$AA$17),"")&amp; IF(D140=Accueil!$Y$18,PRODUCT('Registre déchets'!G140,Accueil!$AA$18),"")&amp; IF(D140=Accueil!$Y$19,PRODUCT('Registre déchets'!G140,Accueil!$AA$19),"")&amp; IF(D140=Accueil!$Y$20,PRODUCT('Registre déchets'!G140,Accueil!$AA$20),"")&amp; IF(D140=Accueil!$Y$21,PRODUCT('Registre déchets'!G140,Accueil!$AA$21),"")&amp; IF(D140=Accueil!$Y$22,PRODUCT('Registre déchets'!G140,Accueil!$AA$22),"")&amp; IF(D140=Accueil!$Y$23,PRODUCT('Registre déchets'!G140,Accueil!$AA$23),"")&amp; IF(D140=Accueil!$Y$24,PRODUCT('Registre déchets'!G140,Accueil!$AA$24),"")&amp; IF(D140=Accueil!$Y$25,PRODUCT('Registre déchets'!G140,Accueil!$AA$25),"")&amp; IF(D140=Accueil!$Y$26,PRODUCT('Registre déchets'!G140,Accueil!$AA$26),"")&amp; IF(D140=Accueil!$Y$27,PRODUCT('Registre déchets'!G140,Accueil!$AA$27),""))</f>
        <v/>
      </c>
      <c r="AQ140" s="79">
        <f t="shared" si="19"/>
        <v>0</v>
      </c>
    </row>
    <row r="141" spans="1:43" ht="50.1" customHeight="1" x14ac:dyDescent="0.25">
      <c r="A141" s="90"/>
      <c r="B141" s="222" t="str">
        <f t="shared" si="23"/>
        <v/>
      </c>
      <c r="C141" s="221"/>
      <c r="D141" s="220"/>
      <c r="E141" s="80" t="str">
        <f t="shared" si="27"/>
        <v/>
      </c>
      <c r="F141" s="81"/>
      <c r="G141" s="82"/>
      <c r="H141" s="241">
        <f t="shared" si="24"/>
        <v>0</v>
      </c>
      <c r="I141" s="206"/>
      <c r="J141" s="206"/>
      <c r="K141" s="86"/>
      <c r="L141" s="86"/>
      <c r="M141" s="86"/>
      <c r="N141" s="82"/>
      <c r="O141" s="81"/>
      <c r="P141" s="82"/>
      <c r="Q141" s="207">
        <v>0</v>
      </c>
      <c r="R141" s="83">
        <f t="shared" si="25"/>
        <v>0</v>
      </c>
      <c r="S141" s="83">
        <f t="shared" si="26"/>
        <v>0</v>
      </c>
      <c r="T141" s="209"/>
      <c r="U141" s="214"/>
      <c r="V141" s="214"/>
      <c r="W141" s="217" t="str">
        <f t="shared" si="21"/>
        <v/>
      </c>
      <c r="X141" s="214"/>
      <c r="Y141" s="224"/>
      <c r="Z141" s="214"/>
      <c r="AA141" s="214"/>
      <c r="AB141" s="35" t="str">
        <f t="shared" si="22"/>
        <v/>
      </c>
      <c r="AC141" s="35"/>
      <c r="AD141" s="35"/>
      <c r="AE141" s="35"/>
      <c r="AF141" s="35"/>
      <c r="AG141" s="35"/>
      <c r="AH141" s="35"/>
      <c r="AI141" s="35"/>
      <c r="AJ141" s="35"/>
      <c r="AK141" s="35"/>
      <c r="AL141" s="35"/>
      <c r="AM141" s="85" t="str">
        <f t="shared" si="20"/>
        <v/>
      </c>
      <c r="AN141" s="35"/>
      <c r="AO141" s="35"/>
      <c r="AP141" s="77" t="str">
        <f>IF(D141="","",IF(D141=Accueil!$Q$7,PRODUCT('Registre déchets'!G141,Accueil!$S$7),"") &amp; IF(D141=Accueil!$Q$8,PRODUCT('Registre déchets'!G141,Accueil!$S$8),"") &amp; IF(D141=Accueil!$Q$9,PRODUCT('Registre déchets'!G141,Accueil!$S$9),"")&amp; IF(D141=Accueil!$Q$10,PRODUCT('Registre déchets'!G141,Accueil!$S$10),"")&amp; IF(D141=Accueil!$Q$11,PRODUCT('Registre déchets'!G141,Accueil!$S$11),"")&amp; IF(D141=Accueil!$Q$12,PRODUCT('Registre déchets'!G141,Accueil!$S$12),"")&amp; IF(D141=Accueil!$Q$13,PRODUCT('Registre déchets'!G141,Accueil!$S$13),"")&amp; IF(D141=Accueil!$Q$14,PRODUCT('Registre déchets'!G141,Accueil!$S$14),"")&amp; IF(D141=Accueil!$Q$15,PRODUCT('Registre déchets'!G141,Accueil!$S$15),"")&amp; IF(D141=Accueil!$Q$16,PRODUCT('Registre déchets'!G141,Accueil!$S$16),"")&amp; IF(D141=Accueil!$Q$17,PRODUCT('Registre déchets'!G141,Accueil!$S$17),"")&amp; IF(D141=Accueil!$Q$18,PRODUCT('Registre déchets'!G141,Accueil!$S$18),"")&amp; IF(D141=Accueil!$Q$19,PRODUCT('Registre déchets'!G141,Accueil!$S$19),"")&amp; IF(D141=Accueil!$Q$20,PRODUCT('Registre déchets'!G141,Accueil!$S$20),"")&amp; IF(D141=Accueil!$Q$21,PRODUCT('Registre déchets'!G141,Accueil!$S$21),"")&amp; IF(D141=Accueil!$Q$22,PRODUCT('Registre déchets'!G141,Accueil!$S$22),"")&amp; IF(D141=Accueil!$Q$23,PRODUCT('Registre déchets'!G141,Accueil!$S$23),"")&amp; IF(D141=Accueil!$Q$24,PRODUCT('Registre déchets'!G141,Accueil!$S$24),"")&amp; IF(D141=Accueil!$Q$25,PRODUCT('Registre déchets'!G141,Accueil!$S$25),"")&amp; IF(D141=Accueil!$Q$26,PRODUCT('Registre déchets'!G141,Accueil!$S$26),"") &amp; IF(D141=Accueil!$U$7,PRODUCT('Registre déchets'!G141,Accueil!$W$7),"") &amp; IF(D141=Accueil!$U$8,PRODUCT('Registre déchets'!G141,Accueil!$W$8),"") &amp; IF(D141=Accueil!$U$9,PRODUCT('Registre déchets'!G141,Accueil!$W$9),"")&amp; IF(D141=Accueil!$U$10,PRODUCT('Registre déchets'!G141,Accueil!$W$10),"")&amp; IF(D141=Accueil!$U$11,PRODUCT('Registre déchets'!G141,Accueil!$W$11),"")&amp; IF(D141=Accueil!$U$12,PRODUCT('Registre déchets'!G141,Accueil!$W$12),"")&amp; IF(D141=Accueil!$U$13,PRODUCT('Registre déchets'!G141,Accueil!$W$13),"")&amp; IF(D141=Accueil!$U$14,PRODUCT('Registre déchets'!G141,Accueil!$W$14),"")&amp; IF(D141=Accueil!$U$15,PRODUCT('Registre déchets'!G141,Accueil!$W$15),"")&amp; IF(D141=Accueil!$U$16,PRODUCT('Registre déchets'!G141,Accueil!$W$16),"")&amp; IF(D141=Accueil!$U$17,PRODUCT('Registre déchets'!G141,Accueil!$W$17),"")&amp; IF(D141=Accueil!$U$18,PRODUCT('Registre déchets'!G141,Accueil!$W$18),"")&amp; IF(D141=Accueil!$U$19,PRODUCT('Registre déchets'!G141,Accueil!$W$19),"")&amp; IF(D141=Accueil!$U$20,PRODUCT('Registre déchets'!G141,Accueil!$W$20),"")&amp; IF(D141=Accueil!$U$21,PRODUCT('Registre déchets'!G141,Accueil!$W$21),"") &amp; IF(D141=Accueil!$U$22,PRODUCT('Registre déchets'!G141,Accueil!$W$22),"")&amp; IF(D141=Accueil!$U$23,PRODUCT('Registre déchets'!G141,Accueil!$W$23),"")&amp; IF(D141=Accueil!$U$24,PRODUCT('Registre déchets'!G141,Accueil!$W$24),"")&amp; IF(D141=Accueil!$U$25,PRODUCT('Registre déchets'!G141,Accueil!$W$25),"")&amp; IF(D141=Accueil!$U$26,PRODUCT('Registre déchets'!G141,Accueil!$W$26),"")&amp; IF(D141=Accueil!$U$27,PRODUCT('Registre déchets'!G141,Accueil!$W$27),"")&amp; IF(D141=Accueil!$Y$7,PRODUCT('Registre déchets'!G141,Accueil!$AA$7),"") &amp; IF(D141=Accueil!$Y$8,PRODUCT('Registre déchets'!G141,Accueil!$AA$8),"") &amp; IF(D141=Accueil!$Y$9,PRODUCT('Registre déchets'!G141,Accueil!$AA$9),"")&amp; IF(D141=Accueil!$Y$10,PRODUCT('Registre déchets'!G141,Accueil!$AA$10),"")&amp; IF(D141=Accueil!$Y$11,PRODUCT('Registre déchets'!G141,Accueil!$AA$11),"")&amp; IF(D141=Accueil!$Y$12,PRODUCT('Registre déchets'!G141,Accueil!$AA$12),"")&amp; IF(D141=Accueil!$Y$13,PRODUCT('Registre déchets'!G141,Accueil!$AA$13),"")&amp; IF(D141=Accueil!$Y$14,PRODUCT('Registre déchets'!G141,Accueil!$AA$14),"")&amp; IF(D141=Accueil!$Y$15,PRODUCT('Registre déchets'!G141,Accueil!$AA$15),"")&amp; IF(D141=Accueil!$Y$16,PRODUCT('Registre déchets'!G141,Accueil!$AA$16),"")&amp; IF(D141=Accueil!$Y$17,PRODUCT('Registre déchets'!G141,Accueil!$AA$17),"")&amp; IF(D141=Accueil!$Y$18,PRODUCT('Registre déchets'!G141,Accueil!$AA$18),"")&amp; IF(D141=Accueil!$Y$19,PRODUCT('Registre déchets'!G141,Accueil!$AA$19),"")&amp; IF(D141=Accueil!$Y$20,PRODUCT('Registre déchets'!G141,Accueil!$AA$20),"")&amp; IF(D141=Accueil!$Y$21,PRODUCT('Registre déchets'!G141,Accueil!$AA$21),"")&amp; IF(D141=Accueil!$Y$22,PRODUCT('Registre déchets'!G141,Accueil!$AA$22),"")&amp; IF(D141=Accueil!$Y$23,PRODUCT('Registre déchets'!G141,Accueil!$AA$23),"")&amp; IF(D141=Accueil!$Y$24,PRODUCT('Registre déchets'!G141,Accueil!$AA$24),"")&amp; IF(D141=Accueil!$Y$25,PRODUCT('Registre déchets'!G141,Accueil!$AA$25),"")&amp; IF(D141=Accueil!$Y$26,PRODUCT('Registre déchets'!G141,Accueil!$AA$26),"")&amp; IF(D141=Accueil!$Y$27,PRODUCT('Registre déchets'!G141,Accueil!$AA$27),""))</f>
        <v/>
      </c>
      <c r="AQ141" s="79">
        <f t="shared" ref="AQ141:AQ204" si="28">IF(AP141="",0,VALUE(AP141))</f>
        <v>0</v>
      </c>
    </row>
    <row r="142" spans="1:43" ht="50.1" customHeight="1" x14ac:dyDescent="0.25">
      <c r="A142" s="90"/>
      <c r="B142" s="222" t="str">
        <f t="shared" si="23"/>
        <v/>
      </c>
      <c r="C142" s="221"/>
      <c r="D142" s="220"/>
      <c r="E142" s="80" t="str">
        <f t="shared" si="27"/>
        <v/>
      </c>
      <c r="F142" s="81"/>
      <c r="G142" s="82"/>
      <c r="H142" s="241">
        <f t="shared" si="24"/>
        <v>0</v>
      </c>
      <c r="I142" s="206"/>
      <c r="J142" s="206"/>
      <c r="K142" s="86"/>
      <c r="L142" s="86"/>
      <c r="M142" s="86"/>
      <c r="N142" s="82"/>
      <c r="O142" s="81"/>
      <c r="P142" s="82"/>
      <c r="Q142" s="207">
        <v>0</v>
      </c>
      <c r="R142" s="83">
        <f t="shared" si="25"/>
        <v>0</v>
      </c>
      <c r="S142" s="83">
        <f t="shared" si="26"/>
        <v>0</v>
      </c>
      <c r="T142" s="209"/>
      <c r="U142" s="214"/>
      <c r="V142" s="214"/>
      <c r="W142" s="217" t="str">
        <f t="shared" si="21"/>
        <v/>
      </c>
      <c r="X142" s="214"/>
      <c r="Y142" s="224"/>
      <c r="Z142" s="214"/>
      <c r="AA142" s="214"/>
      <c r="AB142" s="35" t="str">
        <f t="shared" si="22"/>
        <v/>
      </c>
      <c r="AC142" s="35"/>
      <c r="AD142" s="35"/>
      <c r="AE142" s="35"/>
      <c r="AF142" s="35"/>
      <c r="AG142" s="35"/>
      <c r="AH142" s="35"/>
      <c r="AI142" s="35"/>
      <c r="AJ142" s="35"/>
      <c r="AK142" s="35"/>
      <c r="AL142" s="35"/>
      <c r="AM142" s="85" t="str">
        <f t="shared" si="20"/>
        <v/>
      </c>
      <c r="AN142" s="35"/>
      <c r="AO142" s="35"/>
      <c r="AP142" s="77" t="str">
        <f>IF(D142="","",IF(D142=Accueil!$Q$7,PRODUCT('Registre déchets'!G142,Accueil!$S$7),"") &amp; IF(D142=Accueil!$Q$8,PRODUCT('Registre déchets'!G142,Accueil!$S$8),"") &amp; IF(D142=Accueil!$Q$9,PRODUCT('Registre déchets'!G142,Accueil!$S$9),"")&amp; IF(D142=Accueil!$Q$10,PRODUCT('Registre déchets'!G142,Accueil!$S$10),"")&amp; IF(D142=Accueil!$Q$11,PRODUCT('Registre déchets'!G142,Accueil!$S$11),"")&amp; IF(D142=Accueil!$Q$12,PRODUCT('Registre déchets'!G142,Accueil!$S$12),"")&amp; IF(D142=Accueil!$Q$13,PRODUCT('Registre déchets'!G142,Accueil!$S$13),"")&amp; IF(D142=Accueil!$Q$14,PRODUCT('Registre déchets'!G142,Accueil!$S$14),"")&amp; IF(D142=Accueil!$Q$15,PRODUCT('Registre déchets'!G142,Accueil!$S$15),"")&amp; IF(D142=Accueil!$Q$16,PRODUCT('Registre déchets'!G142,Accueil!$S$16),"")&amp; IF(D142=Accueil!$Q$17,PRODUCT('Registre déchets'!G142,Accueil!$S$17),"")&amp; IF(D142=Accueil!$Q$18,PRODUCT('Registre déchets'!G142,Accueil!$S$18),"")&amp; IF(D142=Accueil!$Q$19,PRODUCT('Registre déchets'!G142,Accueil!$S$19),"")&amp; IF(D142=Accueil!$Q$20,PRODUCT('Registre déchets'!G142,Accueil!$S$20),"")&amp; IF(D142=Accueil!$Q$21,PRODUCT('Registre déchets'!G142,Accueil!$S$21),"")&amp; IF(D142=Accueil!$Q$22,PRODUCT('Registre déchets'!G142,Accueil!$S$22),"")&amp; IF(D142=Accueil!$Q$23,PRODUCT('Registre déchets'!G142,Accueil!$S$23),"")&amp; IF(D142=Accueil!$Q$24,PRODUCT('Registre déchets'!G142,Accueil!$S$24),"")&amp; IF(D142=Accueil!$Q$25,PRODUCT('Registre déchets'!G142,Accueil!$S$25),"")&amp; IF(D142=Accueil!$Q$26,PRODUCT('Registre déchets'!G142,Accueil!$S$26),"") &amp; IF(D142=Accueil!$U$7,PRODUCT('Registre déchets'!G142,Accueil!$W$7),"") &amp; IF(D142=Accueil!$U$8,PRODUCT('Registre déchets'!G142,Accueil!$W$8),"") &amp; IF(D142=Accueil!$U$9,PRODUCT('Registre déchets'!G142,Accueil!$W$9),"")&amp; IF(D142=Accueil!$U$10,PRODUCT('Registre déchets'!G142,Accueil!$W$10),"")&amp; IF(D142=Accueil!$U$11,PRODUCT('Registre déchets'!G142,Accueil!$W$11),"")&amp; IF(D142=Accueil!$U$12,PRODUCT('Registre déchets'!G142,Accueil!$W$12),"")&amp; IF(D142=Accueil!$U$13,PRODUCT('Registre déchets'!G142,Accueil!$W$13),"")&amp; IF(D142=Accueil!$U$14,PRODUCT('Registre déchets'!G142,Accueil!$W$14),"")&amp; IF(D142=Accueil!$U$15,PRODUCT('Registre déchets'!G142,Accueil!$W$15),"")&amp; IF(D142=Accueil!$U$16,PRODUCT('Registre déchets'!G142,Accueil!$W$16),"")&amp; IF(D142=Accueil!$U$17,PRODUCT('Registre déchets'!G142,Accueil!$W$17),"")&amp; IF(D142=Accueil!$U$18,PRODUCT('Registre déchets'!G142,Accueil!$W$18),"")&amp; IF(D142=Accueil!$U$19,PRODUCT('Registre déchets'!G142,Accueil!$W$19),"")&amp; IF(D142=Accueil!$U$20,PRODUCT('Registre déchets'!G142,Accueil!$W$20),"")&amp; IF(D142=Accueil!$U$21,PRODUCT('Registre déchets'!G142,Accueil!$W$21),"") &amp; IF(D142=Accueil!$U$22,PRODUCT('Registre déchets'!G142,Accueil!$W$22),"")&amp; IF(D142=Accueil!$U$23,PRODUCT('Registre déchets'!G142,Accueil!$W$23),"")&amp; IF(D142=Accueil!$U$24,PRODUCT('Registre déchets'!G142,Accueil!$W$24),"")&amp; IF(D142=Accueil!$U$25,PRODUCT('Registre déchets'!G142,Accueil!$W$25),"")&amp; IF(D142=Accueil!$U$26,PRODUCT('Registre déchets'!G142,Accueil!$W$26),"")&amp; IF(D142=Accueil!$U$27,PRODUCT('Registre déchets'!G142,Accueil!$W$27),"")&amp; IF(D142=Accueil!$Y$7,PRODUCT('Registre déchets'!G142,Accueil!$AA$7),"") &amp; IF(D142=Accueil!$Y$8,PRODUCT('Registre déchets'!G142,Accueil!$AA$8),"") &amp; IF(D142=Accueil!$Y$9,PRODUCT('Registre déchets'!G142,Accueil!$AA$9),"")&amp; IF(D142=Accueil!$Y$10,PRODUCT('Registre déchets'!G142,Accueil!$AA$10),"")&amp; IF(D142=Accueil!$Y$11,PRODUCT('Registre déchets'!G142,Accueil!$AA$11),"")&amp; IF(D142=Accueil!$Y$12,PRODUCT('Registre déchets'!G142,Accueil!$AA$12),"")&amp; IF(D142=Accueil!$Y$13,PRODUCT('Registre déchets'!G142,Accueil!$AA$13),"")&amp; IF(D142=Accueil!$Y$14,PRODUCT('Registre déchets'!G142,Accueil!$AA$14),"")&amp; IF(D142=Accueil!$Y$15,PRODUCT('Registre déchets'!G142,Accueil!$AA$15),"")&amp; IF(D142=Accueil!$Y$16,PRODUCT('Registre déchets'!G142,Accueil!$AA$16),"")&amp; IF(D142=Accueil!$Y$17,PRODUCT('Registre déchets'!G142,Accueil!$AA$17),"")&amp; IF(D142=Accueil!$Y$18,PRODUCT('Registre déchets'!G142,Accueil!$AA$18),"")&amp; IF(D142=Accueil!$Y$19,PRODUCT('Registre déchets'!G142,Accueil!$AA$19),"")&amp; IF(D142=Accueil!$Y$20,PRODUCT('Registre déchets'!G142,Accueil!$AA$20),"")&amp; IF(D142=Accueil!$Y$21,PRODUCT('Registre déchets'!G142,Accueil!$AA$21),"")&amp; IF(D142=Accueil!$Y$22,PRODUCT('Registre déchets'!G142,Accueil!$AA$22),"")&amp; IF(D142=Accueil!$Y$23,PRODUCT('Registre déchets'!G142,Accueil!$AA$23),"")&amp; IF(D142=Accueil!$Y$24,PRODUCT('Registre déchets'!G142,Accueil!$AA$24),"")&amp; IF(D142=Accueil!$Y$25,PRODUCT('Registre déchets'!G142,Accueil!$AA$25),"")&amp; IF(D142=Accueil!$Y$26,PRODUCT('Registre déchets'!G142,Accueil!$AA$26),"")&amp; IF(D142=Accueil!$Y$27,PRODUCT('Registre déchets'!G142,Accueil!$AA$27),""))</f>
        <v/>
      </c>
      <c r="AQ142" s="79">
        <f t="shared" si="28"/>
        <v>0</v>
      </c>
    </row>
    <row r="143" spans="1:43" ht="50.1" customHeight="1" x14ac:dyDescent="0.25">
      <c r="A143" s="90"/>
      <c r="B143" s="222" t="str">
        <f t="shared" si="23"/>
        <v/>
      </c>
      <c r="C143" s="221"/>
      <c r="D143" s="220"/>
      <c r="E143" s="80" t="str">
        <f t="shared" si="27"/>
        <v/>
      </c>
      <c r="F143" s="81"/>
      <c r="G143" s="82"/>
      <c r="H143" s="241">
        <f t="shared" si="24"/>
        <v>0</v>
      </c>
      <c r="I143" s="206"/>
      <c r="J143" s="206"/>
      <c r="K143" s="86"/>
      <c r="L143" s="86"/>
      <c r="M143" s="86"/>
      <c r="N143" s="82"/>
      <c r="O143" s="81"/>
      <c r="P143" s="82"/>
      <c r="Q143" s="207">
        <v>0</v>
      </c>
      <c r="R143" s="83">
        <f t="shared" si="25"/>
        <v>0</v>
      </c>
      <c r="S143" s="83">
        <f t="shared" si="26"/>
        <v>0</v>
      </c>
      <c r="T143" s="209"/>
      <c r="U143" s="214"/>
      <c r="V143" s="214"/>
      <c r="W143" s="217" t="str">
        <f t="shared" si="21"/>
        <v/>
      </c>
      <c r="X143" s="214"/>
      <c r="Y143" s="224"/>
      <c r="Z143" s="214"/>
      <c r="AA143" s="214"/>
      <c r="AB143" s="35" t="str">
        <f t="shared" si="22"/>
        <v/>
      </c>
      <c r="AC143" s="35"/>
      <c r="AD143" s="35"/>
      <c r="AE143" s="35"/>
      <c r="AF143" s="35"/>
      <c r="AG143" s="35"/>
      <c r="AH143" s="35"/>
      <c r="AI143" s="35"/>
      <c r="AJ143" s="35"/>
      <c r="AK143" s="35"/>
      <c r="AL143" s="35"/>
      <c r="AM143" s="85" t="str">
        <f t="shared" si="20"/>
        <v/>
      </c>
      <c r="AN143" s="35"/>
      <c r="AO143" s="35"/>
      <c r="AP143" s="77" t="str">
        <f>IF(D143="","",IF(D143=Accueil!$Q$7,PRODUCT('Registre déchets'!G143,Accueil!$S$7),"") &amp; IF(D143=Accueil!$Q$8,PRODUCT('Registre déchets'!G143,Accueil!$S$8),"") &amp; IF(D143=Accueil!$Q$9,PRODUCT('Registre déchets'!G143,Accueil!$S$9),"")&amp; IF(D143=Accueil!$Q$10,PRODUCT('Registre déchets'!G143,Accueil!$S$10),"")&amp; IF(D143=Accueil!$Q$11,PRODUCT('Registre déchets'!G143,Accueil!$S$11),"")&amp; IF(D143=Accueil!$Q$12,PRODUCT('Registre déchets'!G143,Accueil!$S$12),"")&amp; IF(D143=Accueil!$Q$13,PRODUCT('Registre déchets'!G143,Accueil!$S$13),"")&amp; IF(D143=Accueil!$Q$14,PRODUCT('Registre déchets'!G143,Accueil!$S$14),"")&amp; IF(D143=Accueil!$Q$15,PRODUCT('Registre déchets'!G143,Accueil!$S$15),"")&amp; IF(D143=Accueil!$Q$16,PRODUCT('Registre déchets'!G143,Accueil!$S$16),"")&amp; IF(D143=Accueil!$Q$17,PRODUCT('Registre déchets'!G143,Accueil!$S$17),"")&amp; IF(D143=Accueil!$Q$18,PRODUCT('Registre déchets'!G143,Accueil!$S$18),"")&amp; IF(D143=Accueil!$Q$19,PRODUCT('Registre déchets'!G143,Accueil!$S$19),"")&amp; IF(D143=Accueil!$Q$20,PRODUCT('Registre déchets'!G143,Accueil!$S$20),"")&amp; IF(D143=Accueil!$Q$21,PRODUCT('Registre déchets'!G143,Accueil!$S$21),"")&amp; IF(D143=Accueil!$Q$22,PRODUCT('Registre déchets'!G143,Accueil!$S$22),"")&amp; IF(D143=Accueil!$Q$23,PRODUCT('Registre déchets'!G143,Accueil!$S$23),"")&amp; IF(D143=Accueil!$Q$24,PRODUCT('Registre déchets'!G143,Accueil!$S$24),"")&amp; IF(D143=Accueil!$Q$25,PRODUCT('Registre déchets'!G143,Accueil!$S$25),"")&amp; IF(D143=Accueil!$Q$26,PRODUCT('Registre déchets'!G143,Accueil!$S$26),"") &amp; IF(D143=Accueil!$U$7,PRODUCT('Registre déchets'!G143,Accueil!$W$7),"") &amp; IF(D143=Accueil!$U$8,PRODUCT('Registre déchets'!G143,Accueil!$W$8),"") &amp; IF(D143=Accueil!$U$9,PRODUCT('Registre déchets'!G143,Accueil!$W$9),"")&amp; IF(D143=Accueil!$U$10,PRODUCT('Registre déchets'!G143,Accueil!$W$10),"")&amp; IF(D143=Accueil!$U$11,PRODUCT('Registre déchets'!G143,Accueil!$W$11),"")&amp; IF(D143=Accueil!$U$12,PRODUCT('Registre déchets'!G143,Accueil!$W$12),"")&amp; IF(D143=Accueil!$U$13,PRODUCT('Registre déchets'!G143,Accueil!$W$13),"")&amp; IF(D143=Accueil!$U$14,PRODUCT('Registre déchets'!G143,Accueil!$W$14),"")&amp; IF(D143=Accueil!$U$15,PRODUCT('Registre déchets'!G143,Accueil!$W$15),"")&amp; IF(D143=Accueil!$U$16,PRODUCT('Registre déchets'!G143,Accueil!$W$16),"")&amp; IF(D143=Accueil!$U$17,PRODUCT('Registre déchets'!G143,Accueil!$W$17),"")&amp; IF(D143=Accueil!$U$18,PRODUCT('Registre déchets'!G143,Accueil!$W$18),"")&amp; IF(D143=Accueil!$U$19,PRODUCT('Registre déchets'!G143,Accueil!$W$19),"")&amp; IF(D143=Accueil!$U$20,PRODUCT('Registre déchets'!G143,Accueil!$W$20),"")&amp; IF(D143=Accueil!$U$21,PRODUCT('Registre déchets'!G143,Accueil!$W$21),"") &amp; IF(D143=Accueil!$U$22,PRODUCT('Registre déchets'!G143,Accueil!$W$22),"")&amp; IF(D143=Accueil!$U$23,PRODUCT('Registre déchets'!G143,Accueil!$W$23),"")&amp; IF(D143=Accueil!$U$24,PRODUCT('Registre déchets'!G143,Accueil!$W$24),"")&amp; IF(D143=Accueil!$U$25,PRODUCT('Registre déchets'!G143,Accueil!$W$25),"")&amp; IF(D143=Accueil!$U$26,PRODUCT('Registre déchets'!G143,Accueil!$W$26),"")&amp; IF(D143=Accueil!$U$27,PRODUCT('Registre déchets'!G143,Accueil!$W$27),"")&amp; IF(D143=Accueil!$Y$7,PRODUCT('Registre déchets'!G143,Accueil!$AA$7),"") &amp; IF(D143=Accueil!$Y$8,PRODUCT('Registre déchets'!G143,Accueil!$AA$8),"") &amp; IF(D143=Accueil!$Y$9,PRODUCT('Registre déchets'!G143,Accueil!$AA$9),"")&amp; IF(D143=Accueil!$Y$10,PRODUCT('Registre déchets'!G143,Accueil!$AA$10),"")&amp; IF(D143=Accueil!$Y$11,PRODUCT('Registre déchets'!G143,Accueil!$AA$11),"")&amp; IF(D143=Accueil!$Y$12,PRODUCT('Registre déchets'!G143,Accueil!$AA$12),"")&amp; IF(D143=Accueil!$Y$13,PRODUCT('Registre déchets'!G143,Accueil!$AA$13),"")&amp; IF(D143=Accueil!$Y$14,PRODUCT('Registre déchets'!G143,Accueil!$AA$14),"")&amp; IF(D143=Accueil!$Y$15,PRODUCT('Registre déchets'!G143,Accueil!$AA$15),"")&amp; IF(D143=Accueil!$Y$16,PRODUCT('Registre déchets'!G143,Accueil!$AA$16),"")&amp; IF(D143=Accueil!$Y$17,PRODUCT('Registre déchets'!G143,Accueil!$AA$17),"")&amp; IF(D143=Accueil!$Y$18,PRODUCT('Registre déchets'!G143,Accueil!$AA$18),"")&amp; IF(D143=Accueil!$Y$19,PRODUCT('Registre déchets'!G143,Accueil!$AA$19),"")&amp; IF(D143=Accueil!$Y$20,PRODUCT('Registre déchets'!G143,Accueil!$AA$20),"")&amp; IF(D143=Accueil!$Y$21,PRODUCT('Registre déchets'!G143,Accueil!$AA$21),"")&amp; IF(D143=Accueil!$Y$22,PRODUCT('Registre déchets'!G143,Accueil!$AA$22),"")&amp; IF(D143=Accueil!$Y$23,PRODUCT('Registre déchets'!G143,Accueil!$AA$23),"")&amp; IF(D143=Accueil!$Y$24,PRODUCT('Registre déchets'!G143,Accueil!$AA$24),"")&amp; IF(D143=Accueil!$Y$25,PRODUCT('Registre déchets'!G143,Accueil!$AA$25),"")&amp; IF(D143=Accueil!$Y$26,PRODUCT('Registre déchets'!G143,Accueil!$AA$26),"")&amp; IF(D143=Accueil!$Y$27,PRODUCT('Registre déchets'!G143,Accueil!$AA$27),""))</f>
        <v/>
      </c>
      <c r="AQ143" s="79">
        <f t="shared" si="28"/>
        <v>0</v>
      </c>
    </row>
    <row r="144" spans="1:43" ht="50.1" customHeight="1" x14ac:dyDescent="0.25">
      <c r="A144" s="90"/>
      <c r="B144" s="222" t="str">
        <f t="shared" si="23"/>
        <v/>
      </c>
      <c r="C144" s="221"/>
      <c r="D144" s="220"/>
      <c r="E144" s="80" t="str">
        <f t="shared" si="27"/>
        <v/>
      </c>
      <c r="F144" s="81"/>
      <c r="G144" s="82"/>
      <c r="H144" s="241">
        <f t="shared" si="24"/>
        <v>0</v>
      </c>
      <c r="I144" s="206"/>
      <c r="J144" s="206"/>
      <c r="K144" s="86"/>
      <c r="L144" s="86"/>
      <c r="M144" s="86"/>
      <c r="N144" s="82"/>
      <c r="O144" s="81"/>
      <c r="P144" s="82"/>
      <c r="Q144" s="207">
        <v>0</v>
      </c>
      <c r="R144" s="83">
        <f t="shared" si="25"/>
        <v>0</v>
      </c>
      <c r="S144" s="83">
        <f t="shared" si="26"/>
        <v>0</v>
      </c>
      <c r="T144" s="209"/>
      <c r="U144" s="214"/>
      <c r="V144" s="214"/>
      <c r="W144" s="217" t="str">
        <f t="shared" si="21"/>
        <v/>
      </c>
      <c r="X144" s="214"/>
      <c r="Y144" s="224"/>
      <c r="Z144" s="214"/>
      <c r="AA144" s="214"/>
      <c r="AB144" s="35" t="str">
        <f t="shared" si="22"/>
        <v/>
      </c>
      <c r="AC144" s="35"/>
      <c r="AD144" s="35"/>
      <c r="AE144" s="35"/>
      <c r="AF144" s="35"/>
      <c r="AG144" s="35"/>
      <c r="AH144" s="35"/>
      <c r="AI144" s="35"/>
      <c r="AJ144" s="35"/>
      <c r="AK144" s="35"/>
      <c r="AL144" s="35"/>
      <c r="AM144" s="85" t="str">
        <f t="shared" si="20"/>
        <v/>
      </c>
      <c r="AN144" s="35"/>
      <c r="AO144" s="35"/>
      <c r="AP144" s="77" t="str">
        <f>IF(D144="","",IF(D144=Accueil!$Q$7,PRODUCT('Registre déchets'!G144,Accueil!$S$7),"") &amp; IF(D144=Accueil!$Q$8,PRODUCT('Registre déchets'!G144,Accueil!$S$8),"") &amp; IF(D144=Accueil!$Q$9,PRODUCT('Registre déchets'!G144,Accueil!$S$9),"")&amp; IF(D144=Accueil!$Q$10,PRODUCT('Registre déchets'!G144,Accueil!$S$10),"")&amp; IF(D144=Accueil!$Q$11,PRODUCT('Registre déchets'!G144,Accueil!$S$11),"")&amp; IF(D144=Accueil!$Q$12,PRODUCT('Registre déchets'!G144,Accueil!$S$12),"")&amp; IF(D144=Accueil!$Q$13,PRODUCT('Registre déchets'!G144,Accueil!$S$13),"")&amp; IF(D144=Accueil!$Q$14,PRODUCT('Registre déchets'!G144,Accueil!$S$14),"")&amp; IF(D144=Accueil!$Q$15,PRODUCT('Registre déchets'!G144,Accueil!$S$15),"")&amp; IF(D144=Accueil!$Q$16,PRODUCT('Registre déchets'!G144,Accueil!$S$16),"")&amp; IF(D144=Accueil!$Q$17,PRODUCT('Registre déchets'!G144,Accueil!$S$17),"")&amp; IF(D144=Accueil!$Q$18,PRODUCT('Registre déchets'!G144,Accueil!$S$18),"")&amp; IF(D144=Accueil!$Q$19,PRODUCT('Registre déchets'!G144,Accueil!$S$19),"")&amp; IF(D144=Accueil!$Q$20,PRODUCT('Registre déchets'!G144,Accueil!$S$20),"")&amp; IF(D144=Accueil!$Q$21,PRODUCT('Registre déchets'!G144,Accueil!$S$21),"")&amp; IF(D144=Accueil!$Q$22,PRODUCT('Registre déchets'!G144,Accueil!$S$22),"")&amp; IF(D144=Accueil!$Q$23,PRODUCT('Registre déchets'!G144,Accueil!$S$23),"")&amp; IF(D144=Accueil!$Q$24,PRODUCT('Registre déchets'!G144,Accueil!$S$24),"")&amp; IF(D144=Accueil!$Q$25,PRODUCT('Registre déchets'!G144,Accueil!$S$25),"")&amp; IF(D144=Accueil!$Q$26,PRODUCT('Registre déchets'!G144,Accueil!$S$26),"") &amp; IF(D144=Accueil!$U$7,PRODUCT('Registre déchets'!G144,Accueil!$W$7),"") &amp; IF(D144=Accueil!$U$8,PRODUCT('Registre déchets'!G144,Accueil!$W$8),"") &amp; IF(D144=Accueil!$U$9,PRODUCT('Registre déchets'!G144,Accueil!$W$9),"")&amp; IF(D144=Accueil!$U$10,PRODUCT('Registre déchets'!G144,Accueil!$W$10),"")&amp; IF(D144=Accueil!$U$11,PRODUCT('Registre déchets'!G144,Accueil!$W$11),"")&amp; IF(D144=Accueil!$U$12,PRODUCT('Registre déchets'!G144,Accueil!$W$12),"")&amp; IF(D144=Accueil!$U$13,PRODUCT('Registre déchets'!G144,Accueil!$W$13),"")&amp; IF(D144=Accueil!$U$14,PRODUCT('Registre déchets'!G144,Accueil!$W$14),"")&amp; IF(D144=Accueil!$U$15,PRODUCT('Registre déchets'!G144,Accueil!$W$15),"")&amp; IF(D144=Accueil!$U$16,PRODUCT('Registre déchets'!G144,Accueil!$W$16),"")&amp; IF(D144=Accueil!$U$17,PRODUCT('Registre déchets'!G144,Accueil!$W$17),"")&amp; IF(D144=Accueil!$U$18,PRODUCT('Registre déchets'!G144,Accueil!$W$18),"")&amp; IF(D144=Accueil!$U$19,PRODUCT('Registre déchets'!G144,Accueil!$W$19),"")&amp; IF(D144=Accueil!$U$20,PRODUCT('Registre déchets'!G144,Accueil!$W$20),"")&amp; IF(D144=Accueil!$U$21,PRODUCT('Registre déchets'!G144,Accueil!$W$21),"") &amp; IF(D144=Accueil!$U$22,PRODUCT('Registre déchets'!G144,Accueil!$W$22),"")&amp; IF(D144=Accueil!$U$23,PRODUCT('Registre déchets'!G144,Accueil!$W$23),"")&amp; IF(D144=Accueil!$U$24,PRODUCT('Registre déchets'!G144,Accueil!$W$24),"")&amp; IF(D144=Accueil!$U$25,PRODUCT('Registre déchets'!G144,Accueil!$W$25),"")&amp; IF(D144=Accueil!$U$26,PRODUCT('Registre déchets'!G144,Accueil!$W$26),"")&amp; IF(D144=Accueil!$U$27,PRODUCT('Registre déchets'!G144,Accueil!$W$27),"")&amp; IF(D144=Accueil!$Y$7,PRODUCT('Registre déchets'!G144,Accueil!$AA$7),"") &amp; IF(D144=Accueil!$Y$8,PRODUCT('Registre déchets'!G144,Accueil!$AA$8),"") &amp; IF(D144=Accueil!$Y$9,PRODUCT('Registre déchets'!G144,Accueil!$AA$9),"")&amp; IF(D144=Accueil!$Y$10,PRODUCT('Registre déchets'!G144,Accueil!$AA$10),"")&amp; IF(D144=Accueil!$Y$11,PRODUCT('Registre déchets'!G144,Accueil!$AA$11),"")&amp; IF(D144=Accueil!$Y$12,PRODUCT('Registre déchets'!G144,Accueil!$AA$12),"")&amp; IF(D144=Accueil!$Y$13,PRODUCT('Registre déchets'!G144,Accueil!$AA$13),"")&amp; IF(D144=Accueil!$Y$14,PRODUCT('Registre déchets'!G144,Accueil!$AA$14),"")&amp; IF(D144=Accueil!$Y$15,PRODUCT('Registre déchets'!G144,Accueil!$AA$15),"")&amp; IF(D144=Accueil!$Y$16,PRODUCT('Registre déchets'!G144,Accueil!$AA$16),"")&amp; IF(D144=Accueil!$Y$17,PRODUCT('Registre déchets'!G144,Accueil!$AA$17),"")&amp; IF(D144=Accueil!$Y$18,PRODUCT('Registre déchets'!G144,Accueil!$AA$18),"")&amp; IF(D144=Accueil!$Y$19,PRODUCT('Registre déchets'!G144,Accueil!$AA$19),"")&amp; IF(D144=Accueil!$Y$20,PRODUCT('Registre déchets'!G144,Accueil!$AA$20),"")&amp; IF(D144=Accueil!$Y$21,PRODUCT('Registre déchets'!G144,Accueil!$AA$21),"")&amp; IF(D144=Accueil!$Y$22,PRODUCT('Registre déchets'!G144,Accueil!$AA$22),"")&amp; IF(D144=Accueil!$Y$23,PRODUCT('Registre déchets'!G144,Accueil!$AA$23),"")&amp; IF(D144=Accueil!$Y$24,PRODUCT('Registre déchets'!G144,Accueil!$AA$24),"")&amp; IF(D144=Accueil!$Y$25,PRODUCT('Registre déchets'!G144,Accueil!$AA$25),"")&amp; IF(D144=Accueil!$Y$26,PRODUCT('Registre déchets'!G144,Accueil!$AA$26),"")&amp; IF(D144=Accueil!$Y$27,PRODUCT('Registre déchets'!G144,Accueil!$AA$27),""))</f>
        <v/>
      </c>
      <c r="AQ144" s="79">
        <f t="shared" si="28"/>
        <v>0</v>
      </c>
    </row>
    <row r="145" spans="1:43" ht="50.1" customHeight="1" x14ac:dyDescent="0.25">
      <c r="A145" s="90"/>
      <c r="B145" s="222" t="str">
        <f t="shared" si="23"/>
        <v/>
      </c>
      <c r="C145" s="221"/>
      <c r="D145" s="220"/>
      <c r="E145" s="80" t="str">
        <f t="shared" si="27"/>
        <v/>
      </c>
      <c r="F145" s="81"/>
      <c r="G145" s="82"/>
      <c r="H145" s="241">
        <f t="shared" si="24"/>
        <v>0</v>
      </c>
      <c r="I145" s="206"/>
      <c r="J145" s="206"/>
      <c r="K145" s="86"/>
      <c r="L145" s="86"/>
      <c r="M145" s="86"/>
      <c r="N145" s="82"/>
      <c r="O145" s="81"/>
      <c r="P145" s="82"/>
      <c r="Q145" s="207">
        <v>0</v>
      </c>
      <c r="R145" s="83">
        <f t="shared" si="25"/>
        <v>0</v>
      </c>
      <c r="S145" s="83">
        <f t="shared" si="26"/>
        <v>0</v>
      </c>
      <c r="T145" s="209"/>
      <c r="U145" s="214"/>
      <c r="V145" s="214"/>
      <c r="W145" s="217" t="str">
        <f t="shared" si="21"/>
        <v/>
      </c>
      <c r="X145" s="214"/>
      <c r="Y145" s="224"/>
      <c r="Z145" s="214"/>
      <c r="AA145" s="214"/>
      <c r="AB145" s="35" t="str">
        <f t="shared" si="22"/>
        <v/>
      </c>
      <c r="AC145" s="35"/>
      <c r="AD145" s="35"/>
      <c r="AE145" s="35"/>
      <c r="AF145" s="35"/>
      <c r="AG145" s="35"/>
      <c r="AH145" s="35"/>
      <c r="AI145" s="35"/>
      <c r="AJ145" s="35"/>
      <c r="AK145" s="35"/>
      <c r="AL145" s="35"/>
      <c r="AM145" s="85" t="str">
        <f t="shared" si="20"/>
        <v/>
      </c>
      <c r="AN145" s="35"/>
      <c r="AO145" s="35"/>
      <c r="AP145" s="77" t="str">
        <f>IF(D145="","",IF(D145=Accueil!$Q$7,PRODUCT('Registre déchets'!G145,Accueil!$S$7),"") &amp; IF(D145=Accueil!$Q$8,PRODUCT('Registre déchets'!G145,Accueil!$S$8),"") &amp; IF(D145=Accueil!$Q$9,PRODUCT('Registre déchets'!G145,Accueil!$S$9),"")&amp; IF(D145=Accueil!$Q$10,PRODUCT('Registre déchets'!G145,Accueil!$S$10),"")&amp; IF(D145=Accueil!$Q$11,PRODUCT('Registre déchets'!G145,Accueil!$S$11),"")&amp; IF(D145=Accueil!$Q$12,PRODUCT('Registre déchets'!G145,Accueil!$S$12),"")&amp; IF(D145=Accueil!$Q$13,PRODUCT('Registre déchets'!G145,Accueil!$S$13),"")&amp; IF(D145=Accueil!$Q$14,PRODUCT('Registre déchets'!G145,Accueil!$S$14),"")&amp; IF(D145=Accueil!$Q$15,PRODUCT('Registre déchets'!G145,Accueil!$S$15),"")&amp; IF(D145=Accueil!$Q$16,PRODUCT('Registre déchets'!G145,Accueil!$S$16),"")&amp; IF(D145=Accueil!$Q$17,PRODUCT('Registre déchets'!G145,Accueil!$S$17),"")&amp; IF(D145=Accueil!$Q$18,PRODUCT('Registre déchets'!G145,Accueil!$S$18),"")&amp; IF(D145=Accueil!$Q$19,PRODUCT('Registre déchets'!G145,Accueil!$S$19),"")&amp; IF(D145=Accueil!$Q$20,PRODUCT('Registre déchets'!G145,Accueil!$S$20),"")&amp; IF(D145=Accueil!$Q$21,PRODUCT('Registre déchets'!G145,Accueil!$S$21),"")&amp; IF(D145=Accueil!$Q$22,PRODUCT('Registre déchets'!G145,Accueil!$S$22),"")&amp; IF(D145=Accueil!$Q$23,PRODUCT('Registre déchets'!G145,Accueil!$S$23),"")&amp; IF(D145=Accueil!$Q$24,PRODUCT('Registre déchets'!G145,Accueil!$S$24),"")&amp; IF(D145=Accueil!$Q$25,PRODUCT('Registre déchets'!G145,Accueil!$S$25),"")&amp; IF(D145=Accueil!$Q$26,PRODUCT('Registre déchets'!G145,Accueil!$S$26),"") &amp; IF(D145=Accueil!$U$7,PRODUCT('Registre déchets'!G145,Accueil!$W$7),"") &amp; IF(D145=Accueil!$U$8,PRODUCT('Registre déchets'!G145,Accueil!$W$8),"") &amp; IF(D145=Accueil!$U$9,PRODUCT('Registre déchets'!G145,Accueil!$W$9),"")&amp; IF(D145=Accueil!$U$10,PRODUCT('Registre déchets'!G145,Accueil!$W$10),"")&amp; IF(D145=Accueil!$U$11,PRODUCT('Registre déchets'!G145,Accueil!$W$11),"")&amp; IF(D145=Accueil!$U$12,PRODUCT('Registre déchets'!G145,Accueil!$W$12),"")&amp; IF(D145=Accueil!$U$13,PRODUCT('Registre déchets'!G145,Accueil!$W$13),"")&amp; IF(D145=Accueil!$U$14,PRODUCT('Registre déchets'!G145,Accueil!$W$14),"")&amp; IF(D145=Accueil!$U$15,PRODUCT('Registre déchets'!G145,Accueil!$W$15),"")&amp; IF(D145=Accueil!$U$16,PRODUCT('Registre déchets'!G145,Accueil!$W$16),"")&amp; IF(D145=Accueil!$U$17,PRODUCT('Registre déchets'!G145,Accueil!$W$17),"")&amp; IF(D145=Accueil!$U$18,PRODUCT('Registre déchets'!G145,Accueil!$W$18),"")&amp; IF(D145=Accueil!$U$19,PRODUCT('Registre déchets'!G145,Accueil!$W$19),"")&amp; IF(D145=Accueil!$U$20,PRODUCT('Registre déchets'!G145,Accueil!$W$20),"")&amp; IF(D145=Accueil!$U$21,PRODUCT('Registre déchets'!G145,Accueil!$W$21),"") &amp; IF(D145=Accueil!$U$22,PRODUCT('Registre déchets'!G145,Accueil!$W$22),"")&amp; IF(D145=Accueil!$U$23,PRODUCT('Registre déchets'!G145,Accueil!$W$23),"")&amp; IF(D145=Accueil!$U$24,PRODUCT('Registre déchets'!G145,Accueil!$W$24),"")&amp; IF(D145=Accueil!$U$25,PRODUCT('Registre déchets'!G145,Accueil!$W$25),"")&amp; IF(D145=Accueil!$U$26,PRODUCT('Registre déchets'!G145,Accueil!$W$26),"")&amp; IF(D145=Accueil!$U$27,PRODUCT('Registre déchets'!G145,Accueil!$W$27),"")&amp; IF(D145=Accueil!$Y$7,PRODUCT('Registre déchets'!G145,Accueil!$AA$7),"") &amp; IF(D145=Accueil!$Y$8,PRODUCT('Registre déchets'!G145,Accueil!$AA$8),"") &amp; IF(D145=Accueil!$Y$9,PRODUCT('Registre déchets'!G145,Accueil!$AA$9),"")&amp; IF(D145=Accueil!$Y$10,PRODUCT('Registre déchets'!G145,Accueil!$AA$10),"")&amp; IF(D145=Accueil!$Y$11,PRODUCT('Registre déchets'!G145,Accueil!$AA$11),"")&amp; IF(D145=Accueil!$Y$12,PRODUCT('Registre déchets'!G145,Accueil!$AA$12),"")&amp; IF(D145=Accueil!$Y$13,PRODUCT('Registre déchets'!G145,Accueil!$AA$13),"")&amp; IF(D145=Accueil!$Y$14,PRODUCT('Registre déchets'!G145,Accueil!$AA$14),"")&amp; IF(D145=Accueil!$Y$15,PRODUCT('Registre déchets'!G145,Accueil!$AA$15),"")&amp; IF(D145=Accueil!$Y$16,PRODUCT('Registre déchets'!G145,Accueil!$AA$16),"")&amp; IF(D145=Accueil!$Y$17,PRODUCT('Registre déchets'!G145,Accueil!$AA$17),"")&amp; IF(D145=Accueil!$Y$18,PRODUCT('Registre déchets'!G145,Accueil!$AA$18),"")&amp; IF(D145=Accueil!$Y$19,PRODUCT('Registre déchets'!G145,Accueil!$AA$19),"")&amp; IF(D145=Accueil!$Y$20,PRODUCT('Registre déchets'!G145,Accueil!$AA$20),"")&amp; IF(D145=Accueil!$Y$21,PRODUCT('Registre déchets'!G145,Accueil!$AA$21),"")&amp; IF(D145=Accueil!$Y$22,PRODUCT('Registre déchets'!G145,Accueil!$AA$22),"")&amp; IF(D145=Accueil!$Y$23,PRODUCT('Registre déchets'!G145,Accueil!$AA$23),"")&amp; IF(D145=Accueil!$Y$24,PRODUCT('Registre déchets'!G145,Accueil!$AA$24),"")&amp; IF(D145=Accueil!$Y$25,PRODUCT('Registre déchets'!G145,Accueil!$AA$25),"")&amp; IF(D145=Accueil!$Y$26,PRODUCT('Registre déchets'!G145,Accueil!$AA$26),"")&amp; IF(D145=Accueil!$Y$27,PRODUCT('Registre déchets'!G145,Accueil!$AA$27),""))</f>
        <v/>
      </c>
      <c r="AQ145" s="79">
        <f t="shared" si="28"/>
        <v>0</v>
      </c>
    </row>
    <row r="146" spans="1:43" ht="50.1" customHeight="1" x14ac:dyDescent="0.25">
      <c r="A146" s="90"/>
      <c r="B146" s="222" t="str">
        <f t="shared" si="23"/>
        <v/>
      </c>
      <c r="C146" s="221"/>
      <c r="D146" s="220"/>
      <c r="E146" s="80" t="str">
        <f t="shared" si="27"/>
        <v/>
      </c>
      <c r="F146" s="81"/>
      <c r="G146" s="82"/>
      <c r="H146" s="241">
        <f t="shared" si="24"/>
        <v>0</v>
      </c>
      <c r="I146" s="206"/>
      <c r="J146" s="206"/>
      <c r="K146" s="86"/>
      <c r="L146" s="86"/>
      <c r="M146" s="86"/>
      <c r="N146" s="82"/>
      <c r="O146" s="81"/>
      <c r="P146" s="82"/>
      <c r="Q146" s="207">
        <v>0</v>
      </c>
      <c r="R146" s="83">
        <f t="shared" si="25"/>
        <v>0</v>
      </c>
      <c r="S146" s="83">
        <f t="shared" si="26"/>
        <v>0</v>
      </c>
      <c r="T146" s="209"/>
      <c r="U146" s="214"/>
      <c r="V146" s="214"/>
      <c r="W146" s="217" t="str">
        <f t="shared" si="21"/>
        <v/>
      </c>
      <c r="X146" s="214"/>
      <c r="Y146" s="224"/>
      <c r="Z146" s="214"/>
      <c r="AA146" s="214"/>
      <c r="AB146" s="35" t="str">
        <f t="shared" si="22"/>
        <v/>
      </c>
      <c r="AC146" s="35"/>
      <c r="AD146" s="35"/>
      <c r="AE146" s="35"/>
      <c r="AF146" s="35"/>
      <c r="AG146" s="35"/>
      <c r="AH146" s="35"/>
      <c r="AI146" s="35"/>
      <c r="AJ146" s="35"/>
      <c r="AK146" s="35"/>
      <c r="AL146" s="35"/>
      <c r="AM146" s="85" t="str">
        <f t="shared" si="20"/>
        <v/>
      </c>
      <c r="AN146" s="35"/>
      <c r="AO146" s="35"/>
      <c r="AP146" s="77" t="str">
        <f>IF(D146="","",IF(D146=Accueil!$Q$7,PRODUCT('Registre déchets'!G146,Accueil!$S$7),"") &amp; IF(D146=Accueil!$Q$8,PRODUCT('Registre déchets'!G146,Accueil!$S$8),"") &amp; IF(D146=Accueil!$Q$9,PRODUCT('Registre déchets'!G146,Accueil!$S$9),"")&amp; IF(D146=Accueil!$Q$10,PRODUCT('Registre déchets'!G146,Accueil!$S$10),"")&amp; IF(D146=Accueil!$Q$11,PRODUCT('Registre déchets'!G146,Accueil!$S$11),"")&amp; IF(D146=Accueil!$Q$12,PRODUCT('Registre déchets'!G146,Accueil!$S$12),"")&amp; IF(D146=Accueil!$Q$13,PRODUCT('Registre déchets'!G146,Accueil!$S$13),"")&amp; IF(D146=Accueil!$Q$14,PRODUCT('Registre déchets'!G146,Accueil!$S$14),"")&amp; IF(D146=Accueil!$Q$15,PRODUCT('Registre déchets'!G146,Accueil!$S$15),"")&amp; IF(D146=Accueil!$Q$16,PRODUCT('Registre déchets'!G146,Accueil!$S$16),"")&amp; IF(D146=Accueil!$Q$17,PRODUCT('Registre déchets'!G146,Accueil!$S$17),"")&amp; IF(D146=Accueil!$Q$18,PRODUCT('Registre déchets'!G146,Accueil!$S$18),"")&amp; IF(D146=Accueil!$Q$19,PRODUCT('Registre déchets'!G146,Accueil!$S$19),"")&amp; IF(D146=Accueil!$Q$20,PRODUCT('Registre déchets'!G146,Accueil!$S$20),"")&amp; IF(D146=Accueil!$Q$21,PRODUCT('Registre déchets'!G146,Accueil!$S$21),"")&amp; IF(D146=Accueil!$Q$22,PRODUCT('Registre déchets'!G146,Accueil!$S$22),"")&amp; IF(D146=Accueil!$Q$23,PRODUCT('Registre déchets'!G146,Accueil!$S$23),"")&amp; IF(D146=Accueil!$Q$24,PRODUCT('Registre déchets'!G146,Accueil!$S$24),"")&amp; IF(D146=Accueil!$Q$25,PRODUCT('Registre déchets'!G146,Accueil!$S$25),"")&amp; IF(D146=Accueil!$Q$26,PRODUCT('Registre déchets'!G146,Accueil!$S$26),"") &amp; IF(D146=Accueil!$U$7,PRODUCT('Registre déchets'!G146,Accueil!$W$7),"") &amp; IF(D146=Accueil!$U$8,PRODUCT('Registre déchets'!G146,Accueil!$W$8),"") &amp; IF(D146=Accueil!$U$9,PRODUCT('Registre déchets'!G146,Accueil!$W$9),"")&amp; IF(D146=Accueil!$U$10,PRODUCT('Registre déchets'!G146,Accueil!$W$10),"")&amp; IF(D146=Accueil!$U$11,PRODUCT('Registre déchets'!G146,Accueil!$W$11),"")&amp; IF(D146=Accueil!$U$12,PRODUCT('Registre déchets'!G146,Accueil!$W$12),"")&amp; IF(D146=Accueil!$U$13,PRODUCT('Registre déchets'!G146,Accueil!$W$13),"")&amp; IF(D146=Accueil!$U$14,PRODUCT('Registre déchets'!G146,Accueil!$W$14),"")&amp; IF(D146=Accueil!$U$15,PRODUCT('Registre déchets'!G146,Accueil!$W$15),"")&amp; IF(D146=Accueil!$U$16,PRODUCT('Registre déchets'!G146,Accueil!$W$16),"")&amp; IF(D146=Accueil!$U$17,PRODUCT('Registre déchets'!G146,Accueil!$W$17),"")&amp; IF(D146=Accueil!$U$18,PRODUCT('Registre déchets'!G146,Accueil!$W$18),"")&amp; IF(D146=Accueil!$U$19,PRODUCT('Registre déchets'!G146,Accueil!$W$19),"")&amp; IF(D146=Accueil!$U$20,PRODUCT('Registre déchets'!G146,Accueil!$W$20),"")&amp; IF(D146=Accueil!$U$21,PRODUCT('Registre déchets'!G146,Accueil!$W$21),"") &amp; IF(D146=Accueil!$U$22,PRODUCT('Registre déchets'!G146,Accueil!$W$22),"")&amp; IF(D146=Accueil!$U$23,PRODUCT('Registre déchets'!G146,Accueil!$W$23),"")&amp; IF(D146=Accueil!$U$24,PRODUCT('Registre déchets'!G146,Accueil!$W$24),"")&amp; IF(D146=Accueil!$U$25,PRODUCT('Registre déchets'!G146,Accueil!$W$25),"")&amp; IF(D146=Accueil!$U$26,PRODUCT('Registre déchets'!G146,Accueil!$W$26),"")&amp; IF(D146=Accueil!$U$27,PRODUCT('Registre déchets'!G146,Accueil!$W$27),"")&amp; IF(D146=Accueil!$Y$7,PRODUCT('Registre déchets'!G146,Accueil!$AA$7),"") &amp; IF(D146=Accueil!$Y$8,PRODUCT('Registre déchets'!G146,Accueil!$AA$8),"") &amp; IF(D146=Accueil!$Y$9,PRODUCT('Registre déchets'!G146,Accueil!$AA$9),"")&amp; IF(D146=Accueil!$Y$10,PRODUCT('Registre déchets'!G146,Accueil!$AA$10),"")&amp; IF(D146=Accueil!$Y$11,PRODUCT('Registre déchets'!G146,Accueil!$AA$11),"")&amp; IF(D146=Accueil!$Y$12,PRODUCT('Registre déchets'!G146,Accueil!$AA$12),"")&amp; IF(D146=Accueil!$Y$13,PRODUCT('Registre déchets'!G146,Accueil!$AA$13),"")&amp; IF(D146=Accueil!$Y$14,PRODUCT('Registre déchets'!G146,Accueil!$AA$14),"")&amp; IF(D146=Accueil!$Y$15,PRODUCT('Registre déchets'!G146,Accueil!$AA$15),"")&amp; IF(D146=Accueil!$Y$16,PRODUCT('Registre déchets'!G146,Accueil!$AA$16),"")&amp; IF(D146=Accueil!$Y$17,PRODUCT('Registre déchets'!G146,Accueil!$AA$17),"")&amp; IF(D146=Accueil!$Y$18,PRODUCT('Registre déchets'!G146,Accueil!$AA$18),"")&amp; IF(D146=Accueil!$Y$19,PRODUCT('Registre déchets'!G146,Accueil!$AA$19),"")&amp; IF(D146=Accueil!$Y$20,PRODUCT('Registre déchets'!G146,Accueil!$AA$20),"")&amp; IF(D146=Accueil!$Y$21,PRODUCT('Registre déchets'!G146,Accueil!$AA$21),"")&amp; IF(D146=Accueil!$Y$22,PRODUCT('Registre déchets'!G146,Accueil!$AA$22),"")&amp; IF(D146=Accueil!$Y$23,PRODUCT('Registre déchets'!G146,Accueil!$AA$23),"")&amp; IF(D146=Accueil!$Y$24,PRODUCT('Registre déchets'!G146,Accueil!$AA$24),"")&amp; IF(D146=Accueil!$Y$25,PRODUCT('Registre déchets'!G146,Accueil!$AA$25),"")&amp; IF(D146=Accueil!$Y$26,PRODUCT('Registre déchets'!G146,Accueil!$AA$26),"")&amp; IF(D146=Accueil!$Y$27,PRODUCT('Registre déchets'!G146,Accueil!$AA$27),""))</f>
        <v/>
      </c>
      <c r="AQ146" s="79">
        <f t="shared" si="28"/>
        <v>0</v>
      </c>
    </row>
    <row r="147" spans="1:43" ht="50.1" customHeight="1" x14ac:dyDescent="0.25">
      <c r="A147" s="90"/>
      <c r="B147" s="222" t="str">
        <f t="shared" si="23"/>
        <v/>
      </c>
      <c r="C147" s="221"/>
      <c r="D147" s="220"/>
      <c r="E147" s="80" t="str">
        <f t="shared" si="27"/>
        <v/>
      </c>
      <c r="F147" s="81"/>
      <c r="G147" s="82"/>
      <c r="H147" s="241">
        <f t="shared" si="24"/>
        <v>0</v>
      </c>
      <c r="I147" s="206"/>
      <c r="J147" s="206"/>
      <c r="K147" s="86"/>
      <c r="L147" s="86"/>
      <c r="M147" s="86"/>
      <c r="N147" s="82"/>
      <c r="O147" s="81"/>
      <c r="P147" s="82"/>
      <c r="Q147" s="207">
        <v>0</v>
      </c>
      <c r="R147" s="83">
        <f t="shared" si="25"/>
        <v>0</v>
      </c>
      <c r="S147" s="83">
        <f t="shared" si="26"/>
        <v>0</v>
      </c>
      <c r="T147" s="209"/>
      <c r="U147" s="214"/>
      <c r="V147" s="214"/>
      <c r="W147" s="217" t="str">
        <f t="shared" si="21"/>
        <v/>
      </c>
      <c r="X147" s="214"/>
      <c r="Y147" s="224"/>
      <c r="Z147" s="214"/>
      <c r="AA147" s="214"/>
      <c r="AB147" s="35" t="str">
        <f t="shared" si="22"/>
        <v/>
      </c>
      <c r="AC147" s="35"/>
      <c r="AD147" s="35"/>
      <c r="AE147" s="35"/>
      <c r="AF147" s="35"/>
      <c r="AG147" s="35"/>
      <c r="AH147" s="35"/>
      <c r="AI147" s="35"/>
      <c r="AJ147" s="35"/>
      <c r="AK147" s="35"/>
      <c r="AL147" s="35"/>
      <c r="AM147" s="85" t="str">
        <f t="shared" si="20"/>
        <v/>
      </c>
      <c r="AN147" s="35"/>
      <c r="AO147" s="35"/>
      <c r="AP147" s="77" t="str">
        <f>IF(D147="","",IF(D147=Accueil!$Q$7,PRODUCT('Registre déchets'!G147,Accueil!$S$7),"") &amp; IF(D147=Accueil!$Q$8,PRODUCT('Registre déchets'!G147,Accueil!$S$8),"") &amp; IF(D147=Accueil!$Q$9,PRODUCT('Registre déchets'!G147,Accueil!$S$9),"")&amp; IF(D147=Accueil!$Q$10,PRODUCT('Registre déchets'!G147,Accueil!$S$10),"")&amp; IF(D147=Accueil!$Q$11,PRODUCT('Registre déchets'!G147,Accueil!$S$11),"")&amp; IF(D147=Accueil!$Q$12,PRODUCT('Registre déchets'!G147,Accueil!$S$12),"")&amp; IF(D147=Accueil!$Q$13,PRODUCT('Registre déchets'!G147,Accueil!$S$13),"")&amp; IF(D147=Accueil!$Q$14,PRODUCT('Registre déchets'!G147,Accueil!$S$14),"")&amp; IF(D147=Accueil!$Q$15,PRODUCT('Registre déchets'!G147,Accueil!$S$15),"")&amp; IF(D147=Accueil!$Q$16,PRODUCT('Registre déchets'!G147,Accueil!$S$16),"")&amp; IF(D147=Accueil!$Q$17,PRODUCT('Registre déchets'!G147,Accueil!$S$17),"")&amp; IF(D147=Accueil!$Q$18,PRODUCT('Registre déchets'!G147,Accueil!$S$18),"")&amp; IF(D147=Accueil!$Q$19,PRODUCT('Registre déchets'!G147,Accueil!$S$19),"")&amp; IF(D147=Accueil!$Q$20,PRODUCT('Registre déchets'!G147,Accueil!$S$20),"")&amp; IF(D147=Accueil!$Q$21,PRODUCT('Registre déchets'!G147,Accueil!$S$21),"")&amp; IF(D147=Accueil!$Q$22,PRODUCT('Registre déchets'!G147,Accueil!$S$22),"")&amp; IF(D147=Accueil!$Q$23,PRODUCT('Registre déchets'!G147,Accueil!$S$23),"")&amp; IF(D147=Accueil!$Q$24,PRODUCT('Registre déchets'!G147,Accueil!$S$24),"")&amp; IF(D147=Accueil!$Q$25,PRODUCT('Registre déchets'!G147,Accueil!$S$25),"")&amp; IF(D147=Accueil!$Q$26,PRODUCT('Registre déchets'!G147,Accueil!$S$26),"") &amp; IF(D147=Accueil!$U$7,PRODUCT('Registre déchets'!G147,Accueil!$W$7),"") &amp; IF(D147=Accueil!$U$8,PRODUCT('Registre déchets'!G147,Accueil!$W$8),"") &amp; IF(D147=Accueil!$U$9,PRODUCT('Registre déchets'!G147,Accueil!$W$9),"")&amp; IF(D147=Accueil!$U$10,PRODUCT('Registre déchets'!G147,Accueil!$W$10),"")&amp; IF(D147=Accueil!$U$11,PRODUCT('Registre déchets'!G147,Accueil!$W$11),"")&amp; IF(D147=Accueil!$U$12,PRODUCT('Registre déchets'!G147,Accueil!$W$12),"")&amp; IF(D147=Accueil!$U$13,PRODUCT('Registre déchets'!G147,Accueil!$W$13),"")&amp; IF(D147=Accueil!$U$14,PRODUCT('Registre déchets'!G147,Accueil!$W$14),"")&amp; IF(D147=Accueil!$U$15,PRODUCT('Registre déchets'!G147,Accueil!$W$15),"")&amp; IF(D147=Accueil!$U$16,PRODUCT('Registre déchets'!G147,Accueil!$W$16),"")&amp; IF(D147=Accueil!$U$17,PRODUCT('Registre déchets'!G147,Accueil!$W$17),"")&amp; IF(D147=Accueil!$U$18,PRODUCT('Registre déchets'!G147,Accueil!$W$18),"")&amp; IF(D147=Accueil!$U$19,PRODUCT('Registre déchets'!G147,Accueil!$W$19),"")&amp; IF(D147=Accueil!$U$20,PRODUCT('Registre déchets'!G147,Accueil!$W$20),"")&amp; IF(D147=Accueil!$U$21,PRODUCT('Registre déchets'!G147,Accueil!$W$21),"") &amp; IF(D147=Accueil!$U$22,PRODUCT('Registre déchets'!G147,Accueil!$W$22),"")&amp; IF(D147=Accueil!$U$23,PRODUCT('Registre déchets'!G147,Accueil!$W$23),"")&amp; IF(D147=Accueil!$U$24,PRODUCT('Registre déchets'!G147,Accueil!$W$24),"")&amp; IF(D147=Accueil!$U$25,PRODUCT('Registre déchets'!G147,Accueil!$W$25),"")&amp; IF(D147=Accueil!$U$26,PRODUCT('Registre déchets'!G147,Accueil!$W$26),"")&amp; IF(D147=Accueil!$U$27,PRODUCT('Registre déchets'!G147,Accueil!$W$27),"")&amp; IF(D147=Accueil!$Y$7,PRODUCT('Registre déchets'!G147,Accueil!$AA$7),"") &amp; IF(D147=Accueil!$Y$8,PRODUCT('Registre déchets'!G147,Accueil!$AA$8),"") &amp; IF(D147=Accueil!$Y$9,PRODUCT('Registre déchets'!G147,Accueil!$AA$9),"")&amp; IF(D147=Accueil!$Y$10,PRODUCT('Registre déchets'!G147,Accueil!$AA$10),"")&amp; IF(D147=Accueil!$Y$11,PRODUCT('Registre déchets'!G147,Accueil!$AA$11),"")&amp; IF(D147=Accueil!$Y$12,PRODUCT('Registre déchets'!G147,Accueil!$AA$12),"")&amp; IF(D147=Accueil!$Y$13,PRODUCT('Registre déchets'!G147,Accueil!$AA$13),"")&amp; IF(D147=Accueil!$Y$14,PRODUCT('Registre déchets'!G147,Accueil!$AA$14),"")&amp; IF(D147=Accueil!$Y$15,PRODUCT('Registre déchets'!G147,Accueil!$AA$15),"")&amp; IF(D147=Accueil!$Y$16,PRODUCT('Registre déchets'!G147,Accueil!$AA$16),"")&amp; IF(D147=Accueil!$Y$17,PRODUCT('Registre déchets'!G147,Accueil!$AA$17),"")&amp; IF(D147=Accueil!$Y$18,PRODUCT('Registre déchets'!G147,Accueil!$AA$18),"")&amp; IF(D147=Accueil!$Y$19,PRODUCT('Registre déchets'!G147,Accueil!$AA$19),"")&amp; IF(D147=Accueil!$Y$20,PRODUCT('Registre déchets'!G147,Accueil!$AA$20),"")&amp; IF(D147=Accueil!$Y$21,PRODUCT('Registre déchets'!G147,Accueil!$AA$21),"")&amp; IF(D147=Accueil!$Y$22,PRODUCT('Registre déchets'!G147,Accueil!$AA$22),"")&amp; IF(D147=Accueil!$Y$23,PRODUCT('Registre déchets'!G147,Accueil!$AA$23),"")&amp; IF(D147=Accueil!$Y$24,PRODUCT('Registre déchets'!G147,Accueil!$AA$24),"")&amp; IF(D147=Accueil!$Y$25,PRODUCT('Registre déchets'!G147,Accueil!$AA$25),"")&amp; IF(D147=Accueil!$Y$26,PRODUCT('Registre déchets'!G147,Accueil!$AA$26),"")&amp; IF(D147=Accueil!$Y$27,PRODUCT('Registre déchets'!G147,Accueil!$AA$27),""))</f>
        <v/>
      </c>
      <c r="AQ147" s="79">
        <f t="shared" si="28"/>
        <v>0</v>
      </c>
    </row>
    <row r="148" spans="1:43" ht="50.1" customHeight="1" x14ac:dyDescent="0.25">
      <c r="A148" s="90"/>
      <c r="B148" s="222" t="str">
        <f t="shared" si="23"/>
        <v/>
      </c>
      <c r="C148" s="221"/>
      <c r="D148" s="220"/>
      <c r="E148" s="80" t="str">
        <f t="shared" si="27"/>
        <v/>
      </c>
      <c r="F148" s="81"/>
      <c r="G148" s="82"/>
      <c r="H148" s="241">
        <f t="shared" si="24"/>
        <v>0</v>
      </c>
      <c r="I148" s="206"/>
      <c r="J148" s="206"/>
      <c r="K148" s="86"/>
      <c r="L148" s="86"/>
      <c r="M148" s="86"/>
      <c r="N148" s="82"/>
      <c r="O148" s="81"/>
      <c r="P148" s="82"/>
      <c r="Q148" s="207">
        <v>0</v>
      </c>
      <c r="R148" s="83">
        <f t="shared" si="25"/>
        <v>0</v>
      </c>
      <c r="S148" s="83">
        <f t="shared" si="26"/>
        <v>0</v>
      </c>
      <c r="T148" s="209"/>
      <c r="U148" s="214"/>
      <c r="V148" s="214"/>
      <c r="W148" s="217" t="str">
        <f t="shared" si="21"/>
        <v/>
      </c>
      <c r="X148" s="214"/>
      <c r="Y148" s="224"/>
      <c r="Z148" s="214"/>
      <c r="AA148" s="214"/>
      <c r="AB148" s="35" t="str">
        <f t="shared" si="22"/>
        <v/>
      </c>
      <c r="AC148" s="35"/>
      <c r="AD148" s="35"/>
      <c r="AE148" s="35"/>
      <c r="AF148" s="35"/>
      <c r="AG148" s="35"/>
      <c r="AH148" s="35"/>
      <c r="AI148" s="35"/>
      <c r="AJ148" s="35"/>
      <c r="AK148" s="35"/>
      <c r="AL148" s="35"/>
      <c r="AM148" s="85" t="str">
        <f t="shared" si="20"/>
        <v/>
      </c>
      <c r="AN148" s="35"/>
      <c r="AO148" s="35"/>
      <c r="AP148" s="77" t="str">
        <f>IF(D148="","",IF(D148=Accueil!$Q$7,PRODUCT('Registre déchets'!G148,Accueil!$S$7),"") &amp; IF(D148=Accueil!$Q$8,PRODUCT('Registre déchets'!G148,Accueil!$S$8),"") &amp; IF(D148=Accueil!$Q$9,PRODUCT('Registre déchets'!G148,Accueil!$S$9),"")&amp; IF(D148=Accueil!$Q$10,PRODUCT('Registre déchets'!G148,Accueil!$S$10),"")&amp; IF(D148=Accueil!$Q$11,PRODUCT('Registre déchets'!G148,Accueil!$S$11),"")&amp; IF(D148=Accueil!$Q$12,PRODUCT('Registre déchets'!G148,Accueil!$S$12),"")&amp; IF(D148=Accueil!$Q$13,PRODUCT('Registre déchets'!G148,Accueil!$S$13),"")&amp; IF(D148=Accueil!$Q$14,PRODUCT('Registre déchets'!G148,Accueil!$S$14),"")&amp; IF(D148=Accueil!$Q$15,PRODUCT('Registre déchets'!G148,Accueil!$S$15),"")&amp; IF(D148=Accueil!$Q$16,PRODUCT('Registre déchets'!G148,Accueil!$S$16),"")&amp; IF(D148=Accueil!$Q$17,PRODUCT('Registre déchets'!G148,Accueil!$S$17),"")&amp; IF(D148=Accueil!$Q$18,PRODUCT('Registre déchets'!G148,Accueil!$S$18),"")&amp; IF(D148=Accueil!$Q$19,PRODUCT('Registre déchets'!G148,Accueil!$S$19),"")&amp; IF(D148=Accueil!$Q$20,PRODUCT('Registre déchets'!G148,Accueil!$S$20),"")&amp; IF(D148=Accueil!$Q$21,PRODUCT('Registre déchets'!G148,Accueil!$S$21),"")&amp; IF(D148=Accueil!$Q$22,PRODUCT('Registre déchets'!G148,Accueil!$S$22),"")&amp; IF(D148=Accueil!$Q$23,PRODUCT('Registre déchets'!G148,Accueil!$S$23),"")&amp; IF(D148=Accueil!$Q$24,PRODUCT('Registre déchets'!G148,Accueil!$S$24),"")&amp; IF(D148=Accueil!$Q$25,PRODUCT('Registre déchets'!G148,Accueil!$S$25),"")&amp; IF(D148=Accueil!$Q$26,PRODUCT('Registre déchets'!G148,Accueil!$S$26),"") &amp; IF(D148=Accueil!$U$7,PRODUCT('Registre déchets'!G148,Accueil!$W$7),"") &amp; IF(D148=Accueil!$U$8,PRODUCT('Registre déchets'!G148,Accueil!$W$8),"") &amp; IF(D148=Accueil!$U$9,PRODUCT('Registre déchets'!G148,Accueil!$W$9),"")&amp; IF(D148=Accueil!$U$10,PRODUCT('Registre déchets'!G148,Accueil!$W$10),"")&amp; IF(D148=Accueil!$U$11,PRODUCT('Registre déchets'!G148,Accueil!$W$11),"")&amp; IF(D148=Accueil!$U$12,PRODUCT('Registre déchets'!G148,Accueil!$W$12),"")&amp; IF(D148=Accueil!$U$13,PRODUCT('Registre déchets'!G148,Accueil!$W$13),"")&amp; IF(D148=Accueil!$U$14,PRODUCT('Registre déchets'!G148,Accueil!$W$14),"")&amp; IF(D148=Accueil!$U$15,PRODUCT('Registre déchets'!G148,Accueil!$W$15),"")&amp; IF(D148=Accueil!$U$16,PRODUCT('Registre déchets'!G148,Accueil!$W$16),"")&amp; IF(D148=Accueil!$U$17,PRODUCT('Registre déchets'!G148,Accueil!$W$17),"")&amp; IF(D148=Accueil!$U$18,PRODUCT('Registre déchets'!G148,Accueil!$W$18),"")&amp; IF(D148=Accueil!$U$19,PRODUCT('Registre déchets'!G148,Accueil!$W$19),"")&amp; IF(D148=Accueil!$U$20,PRODUCT('Registre déchets'!G148,Accueil!$W$20),"")&amp; IF(D148=Accueil!$U$21,PRODUCT('Registre déchets'!G148,Accueil!$W$21),"") &amp; IF(D148=Accueil!$U$22,PRODUCT('Registre déchets'!G148,Accueil!$W$22),"")&amp; IF(D148=Accueil!$U$23,PRODUCT('Registre déchets'!G148,Accueil!$W$23),"")&amp; IF(D148=Accueil!$U$24,PRODUCT('Registre déchets'!G148,Accueil!$W$24),"")&amp; IF(D148=Accueil!$U$25,PRODUCT('Registre déchets'!G148,Accueil!$W$25),"")&amp; IF(D148=Accueil!$U$26,PRODUCT('Registre déchets'!G148,Accueil!$W$26),"")&amp; IF(D148=Accueil!$U$27,PRODUCT('Registre déchets'!G148,Accueil!$W$27),"")&amp; IF(D148=Accueil!$Y$7,PRODUCT('Registre déchets'!G148,Accueil!$AA$7),"") &amp; IF(D148=Accueil!$Y$8,PRODUCT('Registre déchets'!G148,Accueil!$AA$8),"") &amp; IF(D148=Accueil!$Y$9,PRODUCT('Registre déchets'!G148,Accueil!$AA$9),"")&amp; IF(D148=Accueil!$Y$10,PRODUCT('Registre déchets'!G148,Accueil!$AA$10),"")&amp; IF(D148=Accueil!$Y$11,PRODUCT('Registre déchets'!G148,Accueil!$AA$11),"")&amp; IF(D148=Accueil!$Y$12,PRODUCT('Registre déchets'!G148,Accueil!$AA$12),"")&amp; IF(D148=Accueil!$Y$13,PRODUCT('Registre déchets'!G148,Accueil!$AA$13),"")&amp; IF(D148=Accueil!$Y$14,PRODUCT('Registre déchets'!G148,Accueil!$AA$14),"")&amp; IF(D148=Accueil!$Y$15,PRODUCT('Registre déchets'!G148,Accueil!$AA$15),"")&amp; IF(D148=Accueil!$Y$16,PRODUCT('Registre déchets'!G148,Accueil!$AA$16),"")&amp; IF(D148=Accueil!$Y$17,PRODUCT('Registre déchets'!G148,Accueil!$AA$17),"")&amp; IF(D148=Accueil!$Y$18,PRODUCT('Registre déchets'!G148,Accueil!$AA$18),"")&amp; IF(D148=Accueil!$Y$19,PRODUCT('Registre déchets'!G148,Accueil!$AA$19),"")&amp; IF(D148=Accueil!$Y$20,PRODUCT('Registre déchets'!G148,Accueil!$AA$20),"")&amp; IF(D148=Accueil!$Y$21,PRODUCT('Registre déchets'!G148,Accueil!$AA$21),"")&amp; IF(D148=Accueil!$Y$22,PRODUCT('Registre déchets'!G148,Accueil!$AA$22),"")&amp; IF(D148=Accueil!$Y$23,PRODUCT('Registre déchets'!G148,Accueil!$AA$23),"")&amp; IF(D148=Accueil!$Y$24,PRODUCT('Registre déchets'!G148,Accueil!$AA$24),"")&amp; IF(D148=Accueil!$Y$25,PRODUCT('Registre déchets'!G148,Accueil!$AA$25),"")&amp; IF(D148=Accueil!$Y$26,PRODUCT('Registre déchets'!G148,Accueil!$AA$26),"")&amp; IF(D148=Accueil!$Y$27,PRODUCT('Registre déchets'!G148,Accueil!$AA$27),""))</f>
        <v/>
      </c>
      <c r="AQ148" s="79">
        <f t="shared" si="28"/>
        <v>0</v>
      </c>
    </row>
    <row r="149" spans="1:43" ht="50.1" customHeight="1" x14ac:dyDescent="0.25">
      <c r="A149" s="90"/>
      <c r="B149" s="222" t="str">
        <f t="shared" si="23"/>
        <v/>
      </c>
      <c r="C149" s="221"/>
      <c r="D149" s="220"/>
      <c r="E149" s="80" t="str">
        <f t="shared" si="27"/>
        <v/>
      </c>
      <c r="F149" s="81"/>
      <c r="G149" s="82"/>
      <c r="H149" s="241">
        <f t="shared" si="24"/>
        <v>0</v>
      </c>
      <c r="I149" s="206"/>
      <c r="J149" s="206"/>
      <c r="K149" s="86"/>
      <c r="L149" s="86"/>
      <c r="M149" s="86"/>
      <c r="N149" s="82"/>
      <c r="O149" s="81"/>
      <c r="P149" s="82"/>
      <c r="Q149" s="207">
        <v>0</v>
      </c>
      <c r="R149" s="83">
        <f t="shared" si="25"/>
        <v>0</v>
      </c>
      <c r="S149" s="83">
        <f t="shared" si="26"/>
        <v>0</v>
      </c>
      <c r="T149" s="209"/>
      <c r="U149" s="214"/>
      <c r="V149" s="214"/>
      <c r="W149" s="217" t="str">
        <f t="shared" si="21"/>
        <v/>
      </c>
      <c r="X149" s="214"/>
      <c r="Y149" s="224"/>
      <c r="Z149" s="214"/>
      <c r="AA149" s="214"/>
      <c r="AB149" s="35" t="str">
        <f t="shared" si="22"/>
        <v/>
      </c>
      <c r="AC149" s="35"/>
      <c r="AD149" s="35"/>
      <c r="AE149" s="35"/>
      <c r="AF149" s="35"/>
      <c r="AG149" s="35"/>
      <c r="AH149" s="35"/>
      <c r="AI149" s="35"/>
      <c r="AJ149" s="35"/>
      <c r="AK149" s="35"/>
      <c r="AL149" s="35"/>
      <c r="AM149" s="85" t="str">
        <f t="shared" si="20"/>
        <v/>
      </c>
      <c r="AN149" s="35"/>
      <c r="AO149" s="35"/>
      <c r="AP149" s="77" t="str">
        <f>IF(D149="","",IF(D149=Accueil!$Q$7,PRODUCT('Registre déchets'!G149,Accueil!$S$7),"") &amp; IF(D149=Accueil!$Q$8,PRODUCT('Registre déchets'!G149,Accueil!$S$8),"") &amp; IF(D149=Accueil!$Q$9,PRODUCT('Registre déchets'!G149,Accueil!$S$9),"")&amp; IF(D149=Accueil!$Q$10,PRODUCT('Registre déchets'!G149,Accueil!$S$10),"")&amp; IF(D149=Accueil!$Q$11,PRODUCT('Registre déchets'!G149,Accueil!$S$11),"")&amp; IF(D149=Accueil!$Q$12,PRODUCT('Registre déchets'!G149,Accueil!$S$12),"")&amp; IF(D149=Accueil!$Q$13,PRODUCT('Registre déchets'!G149,Accueil!$S$13),"")&amp; IF(D149=Accueil!$Q$14,PRODUCT('Registre déchets'!G149,Accueil!$S$14),"")&amp; IF(D149=Accueil!$Q$15,PRODUCT('Registre déchets'!G149,Accueil!$S$15),"")&amp; IF(D149=Accueil!$Q$16,PRODUCT('Registre déchets'!G149,Accueil!$S$16),"")&amp; IF(D149=Accueil!$Q$17,PRODUCT('Registre déchets'!G149,Accueil!$S$17),"")&amp; IF(D149=Accueil!$Q$18,PRODUCT('Registre déchets'!G149,Accueil!$S$18),"")&amp; IF(D149=Accueil!$Q$19,PRODUCT('Registre déchets'!G149,Accueil!$S$19),"")&amp; IF(D149=Accueil!$Q$20,PRODUCT('Registre déchets'!G149,Accueil!$S$20),"")&amp; IF(D149=Accueil!$Q$21,PRODUCT('Registre déchets'!G149,Accueil!$S$21),"")&amp; IF(D149=Accueil!$Q$22,PRODUCT('Registre déchets'!G149,Accueil!$S$22),"")&amp; IF(D149=Accueil!$Q$23,PRODUCT('Registre déchets'!G149,Accueil!$S$23),"")&amp; IF(D149=Accueil!$Q$24,PRODUCT('Registre déchets'!G149,Accueil!$S$24),"")&amp; IF(D149=Accueil!$Q$25,PRODUCT('Registre déchets'!G149,Accueil!$S$25),"")&amp; IF(D149=Accueil!$Q$26,PRODUCT('Registre déchets'!G149,Accueil!$S$26),"") &amp; IF(D149=Accueil!$U$7,PRODUCT('Registre déchets'!G149,Accueil!$W$7),"") &amp; IF(D149=Accueil!$U$8,PRODUCT('Registre déchets'!G149,Accueil!$W$8),"") &amp; IF(D149=Accueil!$U$9,PRODUCT('Registre déchets'!G149,Accueil!$W$9),"")&amp; IF(D149=Accueil!$U$10,PRODUCT('Registre déchets'!G149,Accueil!$W$10),"")&amp; IF(D149=Accueil!$U$11,PRODUCT('Registre déchets'!G149,Accueil!$W$11),"")&amp; IF(D149=Accueil!$U$12,PRODUCT('Registre déchets'!G149,Accueil!$W$12),"")&amp; IF(D149=Accueil!$U$13,PRODUCT('Registre déchets'!G149,Accueil!$W$13),"")&amp; IF(D149=Accueil!$U$14,PRODUCT('Registre déchets'!G149,Accueil!$W$14),"")&amp; IF(D149=Accueil!$U$15,PRODUCT('Registre déchets'!G149,Accueil!$W$15),"")&amp; IF(D149=Accueil!$U$16,PRODUCT('Registre déchets'!G149,Accueil!$W$16),"")&amp; IF(D149=Accueil!$U$17,PRODUCT('Registre déchets'!G149,Accueil!$W$17),"")&amp; IF(D149=Accueil!$U$18,PRODUCT('Registre déchets'!G149,Accueil!$W$18),"")&amp; IF(D149=Accueil!$U$19,PRODUCT('Registre déchets'!G149,Accueil!$W$19),"")&amp; IF(D149=Accueil!$U$20,PRODUCT('Registre déchets'!G149,Accueil!$W$20),"")&amp; IF(D149=Accueil!$U$21,PRODUCT('Registre déchets'!G149,Accueil!$W$21),"") &amp; IF(D149=Accueil!$U$22,PRODUCT('Registre déchets'!G149,Accueil!$W$22),"")&amp; IF(D149=Accueil!$U$23,PRODUCT('Registre déchets'!G149,Accueil!$W$23),"")&amp; IF(D149=Accueil!$U$24,PRODUCT('Registre déchets'!G149,Accueil!$W$24),"")&amp; IF(D149=Accueil!$U$25,PRODUCT('Registre déchets'!G149,Accueil!$W$25),"")&amp; IF(D149=Accueil!$U$26,PRODUCT('Registre déchets'!G149,Accueil!$W$26),"")&amp; IF(D149=Accueil!$U$27,PRODUCT('Registre déchets'!G149,Accueil!$W$27),"")&amp; IF(D149=Accueil!$Y$7,PRODUCT('Registre déchets'!G149,Accueil!$AA$7),"") &amp; IF(D149=Accueil!$Y$8,PRODUCT('Registre déchets'!G149,Accueil!$AA$8),"") &amp; IF(D149=Accueil!$Y$9,PRODUCT('Registre déchets'!G149,Accueil!$AA$9),"")&amp; IF(D149=Accueil!$Y$10,PRODUCT('Registre déchets'!G149,Accueil!$AA$10),"")&amp; IF(D149=Accueil!$Y$11,PRODUCT('Registre déchets'!G149,Accueil!$AA$11),"")&amp; IF(D149=Accueil!$Y$12,PRODUCT('Registre déchets'!G149,Accueil!$AA$12),"")&amp; IF(D149=Accueil!$Y$13,PRODUCT('Registre déchets'!G149,Accueil!$AA$13),"")&amp; IF(D149=Accueil!$Y$14,PRODUCT('Registre déchets'!G149,Accueil!$AA$14),"")&amp; IF(D149=Accueil!$Y$15,PRODUCT('Registre déchets'!G149,Accueil!$AA$15),"")&amp; IF(D149=Accueil!$Y$16,PRODUCT('Registre déchets'!G149,Accueil!$AA$16),"")&amp; IF(D149=Accueil!$Y$17,PRODUCT('Registre déchets'!G149,Accueil!$AA$17),"")&amp; IF(D149=Accueil!$Y$18,PRODUCT('Registre déchets'!G149,Accueil!$AA$18),"")&amp; IF(D149=Accueil!$Y$19,PRODUCT('Registre déchets'!G149,Accueil!$AA$19),"")&amp; IF(D149=Accueil!$Y$20,PRODUCT('Registre déchets'!G149,Accueil!$AA$20),"")&amp; IF(D149=Accueil!$Y$21,PRODUCT('Registre déchets'!G149,Accueil!$AA$21),"")&amp; IF(D149=Accueil!$Y$22,PRODUCT('Registre déchets'!G149,Accueil!$AA$22),"")&amp; IF(D149=Accueil!$Y$23,PRODUCT('Registre déchets'!G149,Accueil!$AA$23),"")&amp; IF(D149=Accueil!$Y$24,PRODUCT('Registre déchets'!G149,Accueil!$AA$24),"")&amp; IF(D149=Accueil!$Y$25,PRODUCT('Registre déchets'!G149,Accueil!$AA$25),"")&amp; IF(D149=Accueil!$Y$26,PRODUCT('Registre déchets'!G149,Accueil!$AA$26),"")&amp; IF(D149=Accueil!$Y$27,PRODUCT('Registre déchets'!G149,Accueil!$AA$27),""))</f>
        <v/>
      </c>
      <c r="AQ149" s="79">
        <f t="shared" si="28"/>
        <v>0</v>
      </c>
    </row>
    <row r="150" spans="1:43" ht="50.1" customHeight="1" x14ac:dyDescent="0.25">
      <c r="A150" s="90"/>
      <c r="B150" s="222" t="str">
        <f t="shared" si="23"/>
        <v/>
      </c>
      <c r="C150" s="221"/>
      <c r="D150" s="220"/>
      <c r="E150" s="80" t="str">
        <f t="shared" si="27"/>
        <v/>
      </c>
      <c r="F150" s="81"/>
      <c r="G150" s="82"/>
      <c r="H150" s="241">
        <f t="shared" si="24"/>
        <v>0</v>
      </c>
      <c r="I150" s="206"/>
      <c r="J150" s="206"/>
      <c r="K150" s="86"/>
      <c r="L150" s="86"/>
      <c r="M150" s="86"/>
      <c r="N150" s="82"/>
      <c r="O150" s="81"/>
      <c r="P150" s="82"/>
      <c r="Q150" s="207">
        <v>0</v>
      </c>
      <c r="R150" s="83">
        <f t="shared" si="25"/>
        <v>0</v>
      </c>
      <c r="S150" s="83">
        <f t="shared" si="26"/>
        <v>0</v>
      </c>
      <c r="T150" s="209"/>
      <c r="U150" s="214"/>
      <c r="V150" s="214"/>
      <c r="W150" s="217" t="str">
        <f t="shared" si="21"/>
        <v/>
      </c>
      <c r="X150" s="214"/>
      <c r="Y150" s="224"/>
      <c r="Z150" s="214"/>
      <c r="AA150" s="214"/>
      <c r="AB150" s="35" t="str">
        <f t="shared" si="22"/>
        <v/>
      </c>
      <c r="AC150" s="35"/>
      <c r="AD150" s="35"/>
      <c r="AE150" s="35"/>
      <c r="AF150" s="35"/>
      <c r="AG150" s="35"/>
      <c r="AH150" s="35"/>
      <c r="AI150" s="35"/>
      <c r="AJ150" s="35"/>
      <c r="AK150" s="35"/>
      <c r="AL150" s="35"/>
      <c r="AM150" s="85" t="str">
        <f t="shared" si="20"/>
        <v/>
      </c>
      <c r="AN150" s="35"/>
      <c r="AO150" s="35"/>
      <c r="AP150" s="77" t="str">
        <f>IF(D150="","",IF(D150=Accueil!$Q$7,PRODUCT('Registre déchets'!G150,Accueil!$S$7),"") &amp; IF(D150=Accueil!$Q$8,PRODUCT('Registre déchets'!G150,Accueil!$S$8),"") &amp; IF(D150=Accueil!$Q$9,PRODUCT('Registre déchets'!G150,Accueil!$S$9),"")&amp; IF(D150=Accueil!$Q$10,PRODUCT('Registre déchets'!G150,Accueil!$S$10),"")&amp; IF(D150=Accueil!$Q$11,PRODUCT('Registre déchets'!G150,Accueil!$S$11),"")&amp; IF(D150=Accueil!$Q$12,PRODUCT('Registre déchets'!G150,Accueil!$S$12),"")&amp; IF(D150=Accueil!$Q$13,PRODUCT('Registre déchets'!G150,Accueil!$S$13),"")&amp; IF(D150=Accueil!$Q$14,PRODUCT('Registre déchets'!G150,Accueil!$S$14),"")&amp; IF(D150=Accueil!$Q$15,PRODUCT('Registre déchets'!G150,Accueil!$S$15),"")&amp; IF(D150=Accueil!$Q$16,PRODUCT('Registre déchets'!G150,Accueil!$S$16),"")&amp; IF(D150=Accueil!$Q$17,PRODUCT('Registre déchets'!G150,Accueil!$S$17),"")&amp; IF(D150=Accueil!$Q$18,PRODUCT('Registre déchets'!G150,Accueil!$S$18),"")&amp; IF(D150=Accueil!$Q$19,PRODUCT('Registre déchets'!G150,Accueil!$S$19),"")&amp; IF(D150=Accueil!$Q$20,PRODUCT('Registre déchets'!G150,Accueil!$S$20),"")&amp; IF(D150=Accueil!$Q$21,PRODUCT('Registre déchets'!G150,Accueil!$S$21),"")&amp; IF(D150=Accueil!$Q$22,PRODUCT('Registre déchets'!G150,Accueil!$S$22),"")&amp; IF(D150=Accueil!$Q$23,PRODUCT('Registre déchets'!G150,Accueil!$S$23),"")&amp; IF(D150=Accueil!$Q$24,PRODUCT('Registre déchets'!G150,Accueil!$S$24),"")&amp; IF(D150=Accueil!$Q$25,PRODUCT('Registre déchets'!G150,Accueil!$S$25),"")&amp; IF(D150=Accueil!$Q$26,PRODUCT('Registre déchets'!G150,Accueil!$S$26),"") &amp; IF(D150=Accueil!$U$7,PRODUCT('Registre déchets'!G150,Accueil!$W$7),"") &amp; IF(D150=Accueil!$U$8,PRODUCT('Registre déchets'!G150,Accueil!$W$8),"") &amp; IF(D150=Accueil!$U$9,PRODUCT('Registre déchets'!G150,Accueil!$W$9),"")&amp; IF(D150=Accueil!$U$10,PRODUCT('Registre déchets'!G150,Accueil!$W$10),"")&amp; IF(D150=Accueil!$U$11,PRODUCT('Registre déchets'!G150,Accueil!$W$11),"")&amp; IF(D150=Accueil!$U$12,PRODUCT('Registre déchets'!G150,Accueil!$W$12),"")&amp; IF(D150=Accueil!$U$13,PRODUCT('Registre déchets'!G150,Accueil!$W$13),"")&amp; IF(D150=Accueil!$U$14,PRODUCT('Registre déchets'!G150,Accueil!$W$14),"")&amp; IF(D150=Accueil!$U$15,PRODUCT('Registre déchets'!G150,Accueil!$W$15),"")&amp; IF(D150=Accueil!$U$16,PRODUCT('Registre déchets'!G150,Accueil!$W$16),"")&amp; IF(D150=Accueil!$U$17,PRODUCT('Registre déchets'!G150,Accueil!$W$17),"")&amp; IF(D150=Accueil!$U$18,PRODUCT('Registre déchets'!G150,Accueil!$W$18),"")&amp; IF(D150=Accueil!$U$19,PRODUCT('Registre déchets'!G150,Accueil!$W$19),"")&amp; IF(D150=Accueil!$U$20,PRODUCT('Registre déchets'!G150,Accueil!$W$20),"")&amp; IF(D150=Accueil!$U$21,PRODUCT('Registre déchets'!G150,Accueil!$W$21),"") &amp; IF(D150=Accueil!$U$22,PRODUCT('Registre déchets'!G150,Accueil!$W$22),"")&amp; IF(D150=Accueil!$U$23,PRODUCT('Registre déchets'!G150,Accueil!$W$23),"")&amp; IF(D150=Accueil!$U$24,PRODUCT('Registre déchets'!G150,Accueil!$W$24),"")&amp; IF(D150=Accueil!$U$25,PRODUCT('Registre déchets'!G150,Accueil!$W$25),"")&amp; IF(D150=Accueil!$U$26,PRODUCT('Registre déchets'!G150,Accueil!$W$26),"")&amp; IF(D150=Accueil!$U$27,PRODUCT('Registre déchets'!G150,Accueil!$W$27),"")&amp; IF(D150=Accueil!$Y$7,PRODUCT('Registre déchets'!G150,Accueil!$AA$7),"") &amp; IF(D150=Accueil!$Y$8,PRODUCT('Registre déchets'!G150,Accueil!$AA$8),"") &amp; IF(D150=Accueil!$Y$9,PRODUCT('Registre déchets'!G150,Accueil!$AA$9),"")&amp; IF(D150=Accueil!$Y$10,PRODUCT('Registre déchets'!G150,Accueil!$AA$10),"")&amp; IF(D150=Accueil!$Y$11,PRODUCT('Registre déchets'!G150,Accueil!$AA$11),"")&amp; IF(D150=Accueil!$Y$12,PRODUCT('Registre déchets'!G150,Accueil!$AA$12),"")&amp; IF(D150=Accueil!$Y$13,PRODUCT('Registre déchets'!G150,Accueil!$AA$13),"")&amp; IF(D150=Accueil!$Y$14,PRODUCT('Registre déchets'!G150,Accueil!$AA$14),"")&amp; IF(D150=Accueil!$Y$15,PRODUCT('Registre déchets'!G150,Accueil!$AA$15),"")&amp; IF(D150=Accueil!$Y$16,PRODUCT('Registre déchets'!G150,Accueil!$AA$16),"")&amp; IF(D150=Accueil!$Y$17,PRODUCT('Registre déchets'!G150,Accueil!$AA$17),"")&amp; IF(D150=Accueil!$Y$18,PRODUCT('Registre déchets'!G150,Accueil!$AA$18),"")&amp; IF(D150=Accueil!$Y$19,PRODUCT('Registre déchets'!G150,Accueil!$AA$19),"")&amp; IF(D150=Accueil!$Y$20,PRODUCT('Registre déchets'!G150,Accueil!$AA$20),"")&amp; IF(D150=Accueil!$Y$21,PRODUCT('Registre déchets'!G150,Accueil!$AA$21),"")&amp; IF(D150=Accueil!$Y$22,PRODUCT('Registre déchets'!G150,Accueil!$AA$22),"")&amp; IF(D150=Accueil!$Y$23,PRODUCT('Registre déchets'!G150,Accueil!$AA$23),"")&amp; IF(D150=Accueil!$Y$24,PRODUCT('Registre déchets'!G150,Accueil!$AA$24),"")&amp; IF(D150=Accueil!$Y$25,PRODUCT('Registre déchets'!G150,Accueil!$AA$25),"")&amp; IF(D150=Accueil!$Y$26,PRODUCT('Registre déchets'!G150,Accueil!$AA$26),"")&amp; IF(D150=Accueil!$Y$27,PRODUCT('Registre déchets'!G150,Accueil!$AA$27),""))</f>
        <v/>
      </c>
      <c r="AQ150" s="79">
        <f t="shared" si="28"/>
        <v>0</v>
      </c>
    </row>
    <row r="151" spans="1:43" ht="50.1" customHeight="1" x14ac:dyDescent="0.25">
      <c r="A151" s="90"/>
      <c r="B151" s="222" t="str">
        <f t="shared" si="23"/>
        <v/>
      </c>
      <c r="C151" s="221"/>
      <c r="D151" s="220"/>
      <c r="E151" s="80" t="str">
        <f t="shared" si="27"/>
        <v/>
      </c>
      <c r="F151" s="81"/>
      <c r="G151" s="82"/>
      <c r="H151" s="241">
        <f t="shared" si="24"/>
        <v>0</v>
      </c>
      <c r="I151" s="206"/>
      <c r="J151" s="206"/>
      <c r="K151" s="86"/>
      <c r="L151" s="86"/>
      <c r="M151" s="86"/>
      <c r="N151" s="82"/>
      <c r="O151" s="81"/>
      <c r="P151" s="82"/>
      <c r="Q151" s="207">
        <v>0</v>
      </c>
      <c r="R151" s="83">
        <f t="shared" si="25"/>
        <v>0</v>
      </c>
      <c r="S151" s="83">
        <f t="shared" si="26"/>
        <v>0</v>
      </c>
      <c r="T151" s="209"/>
      <c r="U151" s="214"/>
      <c r="V151" s="214"/>
      <c r="W151" s="217" t="str">
        <f t="shared" si="21"/>
        <v/>
      </c>
      <c r="X151" s="214"/>
      <c r="Y151" s="224"/>
      <c r="Z151" s="214"/>
      <c r="AA151" s="214"/>
      <c r="AB151" s="35" t="str">
        <f t="shared" si="22"/>
        <v/>
      </c>
      <c r="AC151" s="35"/>
      <c r="AD151" s="35"/>
      <c r="AE151" s="35"/>
      <c r="AF151" s="35"/>
      <c r="AG151" s="35"/>
      <c r="AH151" s="35"/>
      <c r="AI151" s="35"/>
      <c r="AJ151" s="35"/>
      <c r="AK151" s="35"/>
      <c r="AL151" s="35"/>
      <c r="AM151" s="85" t="str">
        <f t="shared" si="20"/>
        <v/>
      </c>
      <c r="AN151" s="35"/>
      <c r="AO151" s="35"/>
      <c r="AP151" s="77" t="str">
        <f>IF(D151="","",IF(D151=Accueil!$Q$7,PRODUCT('Registre déchets'!G151,Accueil!$S$7),"") &amp; IF(D151=Accueil!$Q$8,PRODUCT('Registre déchets'!G151,Accueil!$S$8),"") &amp; IF(D151=Accueil!$Q$9,PRODUCT('Registre déchets'!G151,Accueil!$S$9),"")&amp; IF(D151=Accueil!$Q$10,PRODUCT('Registre déchets'!G151,Accueil!$S$10),"")&amp; IF(D151=Accueil!$Q$11,PRODUCT('Registre déchets'!G151,Accueil!$S$11),"")&amp; IF(D151=Accueil!$Q$12,PRODUCT('Registre déchets'!G151,Accueil!$S$12),"")&amp; IF(D151=Accueil!$Q$13,PRODUCT('Registre déchets'!G151,Accueil!$S$13),"")&amp; IF(D151=Accueil!$Q$14,PRODUCT('Registre déchets'!G151,Accueil!$S$14),"")&amp; IF(D151=Accueil!$Q$15,PRODUCT('Registre déchets'!G151,Accueil!$S$15),"")&amp; IF(D151=Accueil!$Q$16,PRODUCT('Registre déchets'!G151,Accueil!$S$16),"")&amp; IF(D151=Accueil!$Q$17,PRODUCT('Registre déchets'!G151,Accueil!$S$17),"")&amp; IF(D151=Accueil!$Q$18,PRODUCT('Registre déchets'!G151,Accueil!$S$18),"")&amp; IF(D151=Accueil!$Q$19,PRODUCT('Registre déchets'!G151,Accueil!$S$19),"")&amp; IF(D151=Accueil!$Q$20,PRODUCT('Registre déchets'!G151,Accueil!$S$20),"")&amp; IF(D151=Accueil!$Q$21,PRODUCT('Registre déchets'!G151,Accueil!$S$21),"")&amp; IF(D151=Accueil!$Q$22,PRODUCT('Registre déchets'!G151,Accueil!$S$22),"")&amp; IF(D151=Accueil!$Q$23,PRODUCT('Registre déchets'!G151,Accueil!$S$23),"")&amp; IF(D151=Accueil!$Q$24,PRODUCT('Registre déchets'!G151,Accueil!$S$24),"")&amp; IF(D151=Accueil!$Q$25,PRODUCT('Registre déchets'!G151,Accueil!$S$25),"")&amp; IF(D151=Accueil!$Q$26,PRODUCT('Registre déchets'!G151,Accueil!$S$26),"") &amp; IF(D151=Accueil!$U$7,PRODUCT('Registre déchets'!G151,Accueil!$W$7),"") &amp; IF(D151=Accueil!$U$8,PRODUCT('Registre déchets'!G151,Accueil!$W$8),"") &amp; IF(D151=Accueil!$U$9,PRODUCT('Registre déchets'!G151,Accueil!$W$9),"")&amp; IF(D151=Accueil!$U$10,PRODUCT('Registre déchets'!G151,Accueil!$W$10),"")&amp; IF(D151=Accueil!$U$11,PRODUCT('Registre déchets'!G151,Accueil!$W$11),"")&amp; IF(D151=Accueil!$U$12,PRODUCT('Registre déchets'!G151,Accueil!$W$12),"")&amp; IF(D151=Accueil!$U$13,PRODUCT('Registre déchets'!G151,Accueil!$W$13),"")&amp; IF(D151=Accueil!$U$14,PRODUCT('Registre déchets'!G151,Accueil!$W$14),"")&amp; IF(D151=Accueil!$U$15,PRODUCT('Registre déchets'!G151,Accueil!$W$15),"")&amp; IF(D151=Accueil!$U$16,PRODUCT('Registre déchets'!G151,Accueil!$W$16),"")&amp; IF(D151=Accueil!$U$17,PRODUCT('Registre déchets'!G151,Accueil!$W$17),"")&amp; IF(D151=Accueil!$U$18,PRODUCT('Registre déchets'!G151,Accueil!$W$18),"")&amp; IF(D151=Accueil!$U$19,PRODUCT('Registre déchets'!G151,Accueil!$W$19),"")&amp; IF(D151=Accueil!$U$20,PRODUCT('Registre déchets'!G151,Accueil!$W$20),"")&amp; IF(D151=Accueil!$U$21,PRODUCT('Registre déchets'!G151,Accueil!$W$21),"") &amp; IF(D151=Accueil!$U$22,PRODUCT('Registre déchets'!G151,Accueil!$W$22),"")&amp; IF(D151=Accueil!$U$23,PRODUCT('Registre déchets'!G151,Accueil!$W$23),"")&amp; IF(D151=Accueil!$U$24,PRODUCT('Registre déchets'!G151,Accueil!$W$24),"")&amp; IF(D151=Accueil!$U$25,PRODUCT('Registre déchets'!G151,Accueil!$W$25),"")&amp; IF(D151=Accueil!$U$26,PRODUCT('Registre déchets'!G151,Accueil!$W$26),"")&amp; IF(D151=Accueil!$U$27,PRODUCT('Registre déchets'!G151,Accueil!$W$27),"")&amp; IF(D151=Accueil!$Y$7,PRODUCT('Registre déchets'!G151,Accueil!$AA$7),"") &amp; IF(D151=Accueil!$Y$8,PRODUCT('Registre déchets'!G151,Accueil!$AA$8),"") &amp; IF(D151=Accueil!$Y$9,PRODUCT('Registre déchets'!G151,Accueil!$AA$9),"")&amp; IF(D151=Accueil!$Y$10,PRODUCT('Registre déchets'!G151,Accueil!$AA$10),"")&amp; IF(D151=Accueil!$Y$11,PRODUCT('Registre déchets'!G151,Accueil!$AA$11),"")&amp; IF(D151=Accueil!$Y$12,PRODUCT('Registre déchets'!G151,Accueil!$AA$12),"")&amp; IF(D151=Accueil!$Y$13,PRODUCT('Registre déchets'!G151,Accueil!$AA$13),"")&amp; IF(D151=Accueil!$Y$14,PRODUCT('Registre déchets'!G151,Accueil!$AA$14),"")&amp; IF(D151=Accueil!$Y$15,PRODUCT('Registre déchets'!G151,Accueil!$AA$15),"")&amp; IF(D151=Accueil!$Y$16,PRODUCT('Registre déchets'!G151,Accueil!$AA$16),"")&amp; IF(D151=Accueil!$Y$17,PRODUCT('Registre déchets'!G151,Accueil!$AA$17),"")&amp; IF(D151=Accueil!$Y$18,PRODUCT('Registre déchets'!G151,Accueil!$AA$18),"")&amp; IF(D151=Accueil!$Y$19,PRODUCT('Registre déchets'!G151,Accueil!$AA$19),"")&amp; IF(D151=Accueil!$Y$20,PRODUCT('Registre déchets'!G151,Accueil!$AA$20),"")&amp; IF(D151=Accueil!$Y$21,PRODUCT('Registre déchets'!G151,Accueil!$AA$21),"")&amp; IF(D151=Accueil!$Y$22,PRODUCT('Registre déchets'!G151,Accueil!$AA$22),"")&amp; IF(D151=Accueil!$Y$23,PRODUCT('Registre déchets'!G151,Accueil!$AA$23),"")&amp; IF(D151=Accueil!$Y$24,PRODUCT('Registre déchets'!G151,Accueil!$AA$24),"")&amp; IF(D151=Accueil!$Y$25,PRODUCT('Registre déchets'!G151,Accueil!$AA$25),"")&amp; IF(D151=Accueil!$Y$26,PRODUCT('Registre déchets'!G151,Accueil!$AA$26),"")&amp; IF(D151=Accueil!$Y$27,PRODUCT('Registre déchets'!G151,Accueil!$AA$27),""))</f>
        <v/>
      </c>
      <c r="AQ151" s="79">
        <f t="shared" si="28"/>
        <v>0</v>
      </c>
    </row>
    <row r="152" spans="1:43" ht="50.1" customHeight="1" x14ac:dyDescent="0.25">
      <c r="A152" s="90"/>
      <c r="B152" s="222" t="str">
        <f t="shared" si="23"/>
        <v/>
      </c>
      <c r="C152" s="221"/>
      <c r="D152" s="220"/>
      <c r="E152" s="80" t="str">
        <f t="shared" si="27"/>
        <v/>
      </c>
      <c r="F152" s="81"/>
      <c r="G152" s="82"/>
      <c r="H152" s="241">
        <f t="shared" si="24"/>
        <v>0</v>
      </c>
      <c r="I152" s="206"/>
      <c r="J152" s="206"/>
      <c r="K152" s="86"/>
      <c r="L152" s="86"/>
      <c r="M152" s="86"/>
      <c r="N152" s="82"/>
      <c r="O152" s="81"/>
      <c r="P152" s="82"/>
      <c r="Q152" s="207">
        <v>0</v>
      </c>
      <c r="R152" s="83">
        <f t="shared" si="25"/>
        <v>0</v>
      </c>
      <c r="S152" s="83">
        <f t="shared" si="26"/>
        <v>0</v>
      </c>
      <c r="T152" s="209"/>
      <c r="U152" s="214"/>
      <c r="V152" s="214"/>
      <c r="W152" s="217" t="str">
        <f t="shared" si="21"/>
        <v/>
      </c>
      <c r="X152" s="214"/>
      <c r="Y152" s="224"/>
      <c r="Z152" s="214"/>
      <c r="AA152" s="214"/>
      <c r="AB152" s="35" t="str">
        <f t="shared" si="22"/>
        <v/>
      </c>
      <c r="AC152" s="35"/>
      <c r="AD152" s="35"/>
      <c r="AE152" s="35"/>
      <c r="AF152" s="35"/>
      <c r="AG152" s="35"/>
      <c r="AH152" s="35"/>
      <c r="AI152" s="35"/>
      <c r="AJ152" s="35"/>
      <c r="AK152" s="35"/>
      <c r="AL152" s="35"/>
      <c r="AM152" s="85" t="str">
        <f t="shared" si="20"/>
        <v/>
      </c>
      <c r="AN152" s="35"/>
      <c r="AO152" s="35"/>
      <c r="AP152" s="77" t="str">
        <f>IF(D152="","",IF(D152=Accueil!$Q$7,PRODUCT('Registre déchets'!G152,Accueil!$S$7),"") &amp; IF(D152=Accueil!$Q$8,PRODUCT('Registre déchets'!G152,Accueil!$S$8),"") &amp; IF(D152=Accueil!$Q$9,PRODUCT('Registre déchets'!G152,Accueil!$S$9),"")&amp; IF(D152=Accueil!$Q$10,PRODUCT('Registre déchets'!G152,Accueil!$S$10),"")&amp; IF(D152=Accueil!$Q$11,PRODUCT('Registre déchets'!G152,Accueil!$S$11),"")&amp; IF(D152=Accueil!$Q$12,PRODUCT('Registre déchets'!G152,Accueil!$S$12),"")&amp; IF(D152=Accueil!$Q$13,PRODUCT('Registre déchets'!G152,Accueil!$S$13),"")&amp; IF(D152=Accueil!$Q$14,PRODUCT('Registre déchets'!G152,Accueil!$S$14),"")&amp; IF(D152=Accueil!$Q$15,PRODUCT('Registre déchets'!G152,Accueil!$S$15),"")&amp; IF(D152=Accueil!$Q$16,PRODUCT('Registre déchets'!G152,Accueil!$S$16),"")&amp; IF(D152=Accueil!$Q$17,PRODUCT('Registre déchets'!G152,Accueil!$S$17),"")&amp; IF(D152=Accueil!$Q$18,PRODUCT('Registre déchets'!G152,Accueil!$S$18),"")&amp; IF(D152=Accueil!$Q$19,PRODUCT('Registre déchets'!G152,Accueil!$S$19),"")&amp; IF(D152=Accueil!$Q$20,PRODUCT('Registre déchets'!G152,Accueil!$S$20),"")&amp; IF(D152=Accueil!$Q$21,PRODUCT('Registre déchets'!G152,Accueil!$S$21),"")&amp; IF(D152=Accueil!$Q$22,PRODUCT('Registre déchets'!G152,Accueil!$S$22),"")&amp; IF(D152=Accueil!$Q$23,PRODUCT('Registre déchets'!G152,Accueil!$S$23),"")&amp; IF(D152=Accueil!$Q$24,PRODUCT('Registre déchets'!G152,Accueil!$S$24),"")&amp; IF(D152=Accueil!$Q$25,PRODUCT('Registre déchets'!G152,Accueil!$S$25),"")&amp; IF(D152=Accueil!$Q$26,PRODUCT('Registre déchets'!G152,Accueil!$S$26),"") &amp; IF(D152=Accueil!$U$7,PRODUCT('Registre déchets'!G152,Accueil!$W$7),"") &amp; IF(D152=Accueil!$U$8,PRODUCT('Registre déchets'!G152,Accueil!$W$8),"") &amp; IF(D152=Accueil!$U$9,PRODUCT('Registre déchets'!G152,Accueil!$W$9),"")&amp; IF(D152=Accueil!$U$10,PRODUCT('Registre déchets'!G152,Accueil!$W$10),"")&amp; IF(D152=Accueil!$U$11,PRODUCT('Registre déchets'!G152,Accueil!$W$11),"")&amp; IF(D152=Accueil!$U$12,PRODUCT('Registre déchets'!G152,Accueil!$W$12),"")&amp; IF(D152=Accueil!$U$13,PRODUCT('Registre déchets'!G152,Accueil!$W$13),"")&amp; IF(D152=Accueil!$U$14,PRODUCT('Registre déchets'!G152,Accueil!$W$14),"")&amp; IF(D152=Accueil!$U$15,PRODUCT('Registre déchets'!G152,Accueil!$W$15),"")&amp; IF(D152=Accueil!$U$16,PRODUCT('Registre déchets'!G152,Accueil!$W$16),"")&amp; IF(D152=Accueil!$U$17,PRODUCT('Registre déchets'!G152,Accueil!$W$17),"")&amp; IF(D152=Accueil!$U$18,PRODUCT('Registre déchets'!G152,Accueil!$W$18),"")&amp; IF(D152=Accueil!$U$19,PRODUCT('Registre déchets'!G152,Accueil!$W$19),"")&amp; IF(D152=Accueil!$U$20,PRODUCT('Registre déchets'!G152,Accueil!$W$20),"")&amp; IF(D152=Accueil!$U$21,PRODUCT('Registre déchets'!G152,Accueil!$W$21),"") &amp; IF(D152=Accueil!$U$22,PRODUCT('Registre déchets'!G152,Accueil!$W$22),"")&amp; IF(D152=Accueil!$U$23,PRODUCT('Registre déchets'!G152,Accueil!$W$23),"")&amp; IF(D152=Accueil!$U$24,PRODUCT('Registre déchets'!G152,Accueil!$W$24),"")&amp; IF(D152=Accueil!$U$25,PRODUCT('Registre déchets'!G152,Accueil!$W$25),"")&amp; IF(D152=Accueil!$U$26,PRODUCT('Registre déchets'!G152,Accueil!$W$26),"")&amp; IF(D152=Accueil!$U$27,PRODUCT('Registre déchets'!G152,Accueil!$W$27),"")&amp; IF(D152=Accueil!$Y$7,PRODUCT('Registre déchets'!G152,Accueil!$AA$7),"") &amp; IF(D152=Accueil!$Y$8,PRODUCT('Registre déchets'!G152,Accueil!$AA$8),"") &amp; IF(D152=Accueil!$Y$9,PRODUCT('Registre déchets'!G152,Accueil!$AA$9),"")&amp; IF(D152=Accueil!$Y$10,PRODUCT('Registre déchets'!G152,Accueil!$AA$10),"")&amp; IF(D152=Accueil!$Y$11,PRODUCT('Registre déchets'!G152,Accueil!$AA$11),"")&amp; IF(D152=Accueil!$Y$12,PRODUCT('Registre déchets'!G152,Accueil!$AA$12),"")&amp; IF(D152=Accueil!$Y$13,PRODUCT('Registre déchets'!G152,Accueil!$AA$13),"")&amp; IF(D152=Accueil!$Y$14,PRODUCT('Registre déchets'!G152,Accueil!$AA$14),"")&amp; IF(D152=Accueil!$Y$15,PRODUCT('Registre déchets'!G152,Accueil!$AA$15),"")&amp; IF(D152=Accueil!$Y$16,PRODUCT('Registre déchets'!G152,Accueil!$AA$16),"")&amp; IF(D152=Accueil!$Y$17,PRODUCT('Registre déchets'!G152,Accueil!$AA$17),"")&amp; IF(D152=Accueil!$Y$18,PRODUCT('Registre déchets'!G152,Accueil!$AA$18),"")&amp; IF(D152=Accueil!$Y$19,PRODUCT('Registre déchets'!G152,Accueil!$AA$19),"")&amp; IF(D152=Accueil!$Y$20,PRODUCT('Registre déchets'!G152,Accueil!$AA$20),"")&amp; IF(D152=Accueil!$Y$21,PRODUCT('Registre déchets'!G152,Accueil!$AA$21),"")&amp; IF(D152=Accueil!$Y$22,PRODUCT('Registre déchets'!G152,Accueil!$AA$22),"")&amp; IF(D152=Accueil!$Y$23,PRODUCT('Registre déchets'!G152,Accueil!$AA$23),"")&amp; IF(D152=Accueil!$Y$24,PRODUCT('Registre déchets'!G152,Accueil!$AA$24),"")&amp; IF(D152=Accueil!$Y$25,PRODUCT('Registre déchets'!G152,Accueil!$AA$25),"")&amp; IF(D152=Accueil!$Y$26,PRODUCT('Registre déchets'!G152,Accueil!$AA$26),"")&amp; IF(D152=Accueil!$Y$27,PRODUCT('Registre déchets'!G152,Accueil!$AA$27),""))</f>
        <v/>
      </c>
      <c r="AQ152" s="79">
        <f t="shared" si="28"/>
        <v>0</v>
      </c>
    </row>
    <row r="153" spans="1:43" ht="50.1" customHeight="1" x14ac:dyDescent="0.25">
      <c r="A153" s="90"/>
      <c r="B153" s="222" t="str">
        <f t="shared" si="23"/>
        <v/>
      </c>
      <c r="C153" s="221"/>
      <c r="D153" s="220"/>
      <c r="E153" s="80" t="str">
        <f t="shared" si="27"/>
        <v/>
      </c>
      <c r="F153" s="81"/>
      <c r="G153" s="82"/>
      <c r="H153" s="241">
        <f t="shared" si="24"/>
        <v>0</v>
      </c>
      <c r="I153" s="206"/>
      <c r="J153" s="206"/>
      <c r="K153" s="86"/>
      <c r="L153" s="86"/>
      <c r="M153" s="86"/>
      <c r="N153" s="82"/>
      <c r="O153" s="81"/>
      <c r="P153" s="82"/>
      <c r="Q153" s="207">
        <v>0</v>
      </c>
      <c r="R153" s="83">
        <f t="shared" si="25"/>
        <v>0</v>
      </c>
      <c r="S153" s="83">
        <f t="shared" si="26"/>
        <v>0</v>
      </c>
      <c r="T153" s="209"/>
      <c r="U153" s="214"/>
      <c r="V153" s="214"/>
      <c r="W153" s="217" t="str">
        <f t="shared" si="21"/>
        <v/>
      </c>
      <c r="X153" s="214"/>
      <c r="Y153" s="224"/>
      <c r="Z153" s="214"/>
      <c r="AA153" s="214"/>
      <c r="AB153" s="35" t="str">
        <f t="shared" si="22"/>
        <v/>
      </c>
      <c r="AC153" s="35"/>
      <c r="AD153" s="35"/>
      <c r="AE153" s="35"/>
      <c r="AF153" s="35"/>
      <c r="AG153" s="35"/>
      <c r="AH153" s="35"/>
      <c r="AI153" s="35"/>
      <c r="AJ153" s="35"/>
      <c r="AK153" s="35"/>
      <c r="AL153" s="35"/>
      <c r="AM153" s="85" t="str">
        <f t="shared" si="20"/>
        <v/>
      </c>
      <c r="AN153" s="35"/>
      <c r="AO153" s="35"/>
      <c r="AP153" s="77" t="str">
        <f>IF(D153="","",IF(D153=Accueil!$Q$7,PRODUCT('Registre déchets'!G153,Accueil!$S$7),"") &amp; IF(D153=Accueil!$Q$8,PRODUCT('Registre déchets'!G153,Accueil!$S$8),"") &amp; IF(D153=Accueil!$Q$9,PRODUCT('Registre déchets'!G153,Accueil!$S$9),"")&amp; IF(D153=Accueil!$Q$10,PRODUCT('Registre déchets'!G153,Accueil!$S$10),"")&amp; IF(D153=Accueil!$Q$11,PRODUCT('Registre déchets'!G153,Accueil!$S$11),"")&amp; IF(D153=Accueil!$Q$12,PRODUCT('Registre déchets'!G153,Accueil!$S$12),"")&amp; IF(D153=Accueil!$Q$13,PRODUCT('Registre déchets'!G153,Accueil!$S$13),"")&amp; IF(D153=Accueil!$Q$14,PRODUCT('Registre déchets'!G153,Accueil!$S$14),"")&amp; IF(D153=Accueil!$Q$15,PRODUCT('Registre déchets'!G153,Accueil!$S$15),"")&amp; IF(D153=Accueil!$Q$16,PRODUCT('Registre déchets'!G153,Accueil!$S$16),"")&amp; IF(D153=Accueil!$Q$17,PRODUCT('Registre déchets'!G153,Accueil!$S$17),"")&amp; IF(D153=Accueil!$Q$18,PRODUCT('Registre déchets'!G153,Accueil!$S$18),"")&amp; IF(D153=Accueil!$Q$19,PRODUCT('Registre déchets'!G153,Accueil!$S$19),"")&amp; IF(D153=Accueil!$Q$20,PRODUCT('Registre déchets'!G153,Accueil!$S$20),"")&amp; IF(D153=Accueil!$Q$21,PRODUCT('Registre déchets'!G153,Accueil!$S$21),"")&amp; IF(D153=Accueil!$Q$22,PRODUCT('Registre déchets'!G153,Accueil!$S$22),"")&amp; IF(D153=Accueil!$Q$23,PRODUCT('Registre déchets'!G153,Accueil!$S$23),"")&amp; IF(D153=Accueil!$Q$24,PRODUCT('Registre déchets'!G153,Accueil!$S$24),"")&amp; IF(D153=Accueil!$Q$25,PRODUCT('Registre déchets'!G153,Accueil!$S$25),"")&amp; IF(D153=Accueil!$Q$26,PRODUCT('Registre déchets'!G153,Accueil!$S$26),"") &amp; IF(D153=Accueil!$U$7,PRODUCT('Registre déchets'!G153,Accueil!$W$7),"") &amp; IF(D153=Accueil!$U$8,PRODUCT('Registre déchets'!G153,Accueil!$W$8),"") &amp; IF(D153=Accueil!$U$9,PRODUCT('Registre déchets'!G153,Accueil!$W$9),"")&amp; IF(D153=Accueil!$U$10,PRODUCT('Registre déchets'!G153,Accueil!$W$10),"")&amp; IF(D153=Accueil!$U$11,PRODUCT('Registre déchets'!G153,Accueil!$W$11),"")&amp; IF(D153=Accueil!$U$12,PRODUCT('Registre déchets'!G153,Accueil!$W$12),"")&amp; IF(D153=Accueil!$U$13,PRODUCT('Registre déchets'!G153,Accueil!$W$13),"")&amp; IF(D153=Accueil!$U$14,PRODUCT('Registre déchets'!G153,Accueil!$W$14),"")&amp; IF(D153=Accueil!$U$15,PRODUCT('Registre déchets'!G153,Accueil!$W$15),"")&amp; IF(D153=Accueil!$U$16,PRODUCT('Registre déchets'!G153,Accueil!$W$16),"")&amp; IF(D153=Accueil!$U$17,PRODUCT('Registre déchets'!G153,Accueil!$W$17),"")&amp; IF(D153=Accueil!$U$18,PRODUCT('Registre déchets'!G153,Accueil!$W$18),"")&amp; IF(D153=Accueil!$U$19,PRODUCT('Registre déchets'!G153,Accueil!$W$19),"")&amp; IF(D153=Accueil!$U$20,PRODUCT('Registre déchets'!G153,Accueil!$W$20),"")&amp; IF(D153=Accueil!$U$21,PRODUCT('Registre déchets'!G153,Accueil!$W$21),"") &amp; IF(D153=Accueil!$U$22,PRODUCT('Registre déchets'!G153,Accueil!$W$22),"")&amp; IF(D153=Accueil!$U$23,PRODUCT('Registre déchets'!G153,Accueil!$W$23),"")&amp; IF(D153=Accueil!$U$24,PRODUCT('Registre déchets'!G153,Accueil!$W$24),"")&amp; IF(D153=Accueil!$U$25,PRODUCT('Registre déchets'!G153,Accueil!$W$25),"")&amp; IF(D153=Accueil!$U$26,PRODUCT('Registre déchets'!G153,Accueil!$W$26),"")&amp; IF(D153=Accueil!$U$27,PRODUCT('Registre déchets'!G153,Accueil!$W$27),"")&amp; IF(D153=Accueil!$Y$7,PRODUCT('Registre déchets'!G153,Accueil!$AA$7),"") &amp; IF(D153=Accueil!$Y$8,PRODUCT('Registre déchets'!G153,Accueil!$AA$8),"") &amp; IF(D153=Accueil!$Y$9,PRODUCT('Registre déchets'!G153,Accueil!$AA$9),"")&amp; IF(D153=Accueil!$Y$10,PRODUCT('Registre déchets'!G153,Accueil!$AA$10),"")&amp; IF(D153=Accueil!$Y$11,PRODUCT('Registre déchets'!G153,Accueil!$AA$11),"")&amp; IF(D153=Accueil!$Y$12,PRODUCT('Registre déchets'!G153,Accueil!$AA$12),"")&amp; IF(D153=Accueil!$Y$13,PRODUCT('Registre déchets'!G153,Accueil!$AA$13),"")&amp; IF(D153=Accueil!$Y$14,PRODUCT('Registre déchets'!G153,Accueil!$AA$14),"")&amp; IF(D153=Accueil!$Y$15,PRODUCT('Registre déchets'!G153,Accueil!$AA$15),"")&amp; IF(D153=Accueil!$Y$16,PRODUCT('Registre déchets'!G153,Accueil!$AA$16),"")&amp; IF(D153=Accueil!$Y$17,PRODUCT('Registre déchets'!G153,Accueil!$AA$17),"")&amp; IF(D153=Accueil!$Y$18,PRODUCT('Registre déchets'!G153,Accueil!$AA$18),"")&amp; IF(D153=Accueil!$Y$19,PRODUCT('Registre déchets'!G153,Accueil!$AA$19),"")&amp; IF(D153=Accueil!$Y$20,PRODUCT('Registre déchets'!G153,Accueil!$AA$20),"")&amp; IF(D153=Accueil!$Y$21,PRODUCT('Registre déchets'!G153,Accueil!$AA$21),"")&amp; IF(D153=Accueil!$Y$22,PRODUCT('Registre déchets'!G153,Accueil!$AA$22),"")&amp; IF(D153=Accueil!$Y$23,PRODUCT('Registre déchets'!G153,Accueil!$AA$23),"")&amp; IF(D153=Accueil!$Y$24,PRODUCT('Registre déchets'!G153,Accueil!$AA$24),"")&amp; IF(D153=Accueil!$Y$25,PRODUCT('Registre déchets'!G153,Accueil!$AA$25),"")&amp; IF(D153=Accueil!$Y$26,PRODUCT('Registre déchets'!G153,Accueil!$AA$26),"")&amp; IF(D153=Accueil!$Y$27,PRODUCT('Registre déchets'!G153,Accueil!$AA$27),""))</f>
        <v/>
      </c>
      <c r="AQ153" s="79">
        <f t="shared" si="28"/>
        <v>0</v>
      </c>
    </row>
    <row r="154" spans="1:43" ht="50.1" customHeight="1" x14ac:dyDescent="0.25">
      <c r="A154" s="90"/>
      <c r="B154" s="222" t="str">
        <f t="shared" si="23"/>
        <v/>
      </c>
      <c r="C154" s="221"/>
      <c r="D154" s="220"/>
      <c r="E154" s="80" t="str">
        <f t="shared" si="27"/>
        <v/>
      </c>
      <c r="F154" s="81"/>
      <c r="G154" s="82"/>
      <c r="H154" s="241">
        <f t="shared" si="24"/>
        <v>0</v>
      </c>
      <c r="I154" s="206"/>
      <c r="J154" s="206"/>
      <c r="K154" s="86"/>
      <c r="L154" s="86"/>
      <c r="M154" s="86"/>
      <c r="N154" s="82"/>
      <c r="O154" s="81"/>
      <c r="P154" s="82"/>
      <c r="Q154" s="207">
        <v>0</v>
      </c>
      <c r="R154" s="83">
        <f t="shared" si="25"/>
        <v>0</v>
      </c>
      <c r="S154" s="83">
        <f t="shared" si="26"/>
        <v>0</v>
      </c>
      <c r="T154" s="209"/>
      <c r="U154" s="214"/>
      <c r="V154" s="214"/>
      <c r="W154" s="217" t="str">
        <f t="shared" si="21"/>
        <v/>
      </c>
      <c r="X154" s="214"/>
      <c r="Y154" s="224"/>
      <c r="Z154" s="214"/>
      <c r="AA154" s="214"/>
      <c r="AB154" s="35" t="str">
        <f t="shared" si="22"/>
        <v/>
      </c>
      <c r="AC154" s="35"/>
      <c r="AD154" s="35"/>
      <c r="AE154" s="35"/>
      <c r="AF154" s="35"/>
      <c r="AG154" s="35"/>
      <c r="AH154" s="35"/>
      <c r="AI154" s="35"/>
      <c r="AJ154" s="35"/>
      <c r="AK154" s="35"/>
      <c r="AL154" s="35"/>
      <c r="AM154" s="85" t="str">
        <f t="shared" si="20"/>
        <v/>
      </c>
      <c r="AN154" s="35"/>
      <c r="AO154" s="35"/>
      <c r="AP154" s="77" t="str">
        <f>IF(D154="","",IF(D154=Accueil!$Q$7,PRODUCT('Registre déchets'!G154,Accueil!$S$7),"") &amp; IF(D154=Accueil!$Q$8,PRODUCT('Registre déchets'!G154,Accueil!$S$8),"") &amp; IF(D154=Accueil!$Q$9,PRODUCT('Registre déchets'!G154,Accueil!$S$9),"")&amp; IF(D154=Accueil!$Q$10,PRODUCT('Registre déchets'!G154,Accueil!$S$10),"")&amp; IF(D154=Accueil!$Q$11,PRODUCT('Registre déchets'!G154,Accueil!$S$11),"")&amp; IF(D154=Accueil!$Q$12,PRODUCT('Registre déchets'!G154,Accueil!$S$12),"")&amp; IF(D154=Accueil!$Q$13,PRODUCT('Registre déchets'!G154,Accueil!$S$13),"")&amp; IF(D154=Accueil!$Q$14,PRODUCT('Registre déchets'!G154,Accueil!$S$14),"")&amp; IF(D154=Accueil!$Q$15,PRODUCT('Registre déchets'!G154,Accueil!$S$15),"")&amp; IF(D154=Accueil!$Q$16,PRODUCT('Registre déchets'!G154,Accueil!$S$16),"")&amp; IF(D154=Accueil!$Q$17,PRODUCT('Registre déchets'!G154,Accueil!$S$17),"")&amp; IF(D154=Accueil!$Q$18,PRODUCT('Registre déchets'!G154,Accueil!$S$18),"")&amp; IF(D154=Accueil!$Q$19,PRODUCT('Registre déchets'!G154,Accueil!$S$19),"")&amp; IF(D154=Accueil!$Q$20,PRODUCT('Registre déchets'!G154,Accueil!$S$20),"")&amp; IF(D154=Accueil!$Q$21,PRODUCT('Registre déchets'!G154,Accueil!$S$21),"")&amp; IF(D154=Accueil!$Q$22,PRODUCT('Registre déchets'!G154,Accueil!$S$22),"")&amp; IF(D154=Accueil!$Q$23,PRODUCT('Registre déchets'!G154,Accueil!$S$23),"")&amp; IF(D154=Accueil!$Q$24,PRODUCT('Registre déchets'!G154,Accueil!$S$24),"")&amp; IF(D154=Accueil!$Q$25,PRODUCT('Registre déchets'!G154,Accueil!$S$25),"")&amp; IF(D154=Accueil!$Q$26,PRODUCT('Registre déchets'!G154,Accueil!$S$26),"") &amp; IF(D154=Accueil!$U$7,PRODUCT('Registre déchets'!G154,Accueil!$W$7),"") &amp; IF(D154=Accueil!$U$8,PRODUCT('Registre déchets'!G154,Accueil!$W$8),"") &amp; IF(D154=Accueil!$U$9,PRODUCT('Registre déchets'!G154,Accueil!$W$9),"")&amp; IF(D154=Accueil!$U$10,PRODUCT('Registre déchets'!G154,Accueil!$W$10),"")&amp; IF(D154=Accueil!$U$11,PRODUCT('Registre déchets'!G154,Accueil!$W$11),"")&amp; IF(D154=Accueil!$U$12,PRODUCT('Registre déchets'!G154,Accueil!$W$12),"")&amp; IF(D154=Accueil!$U$13,PRODUCT('Registre déchets'!G154,Accueil!$W$13),"")&amp; IF(D154=Accueil!$U$14,PRODUCT('Registre déchets'!G154,Accueil!$W$14),"")&amp; IF(D154=Accueil!$U$15,PRODUCT('Registre déchets'!G154,Accueil!$W$15),"")&amp; IF(D154=Accueil!$U$16,PRODUCT('Registre déchets'!G154,Accueil!$W$16),"")&amp; IF(D154=Accueil!$U$17,PRODUCT('Registre déchets'!G154,Accueil!$W$17),"")&amp; IF(D154=Accueil!$U$18,PRODUCT('Registre déchets'!G154,Accueil!$W$18),"")&amp; IF(D154=Accueil!$U$19,PRODUCT('Registre déchets'!G154,Accueil!$W$19),"")&amp; IF(D154=Accueil!$U$20,PRODUCT('Registre déchets'!G154,Accueil!$W$20),"")&amp; IF(D154=Accueil!$U$21,PRODUCT('Registre déchets'!G154,Accueil!$W$21),"") &amp; IF(D154=Accueil!$U$22,PRODUCT('Registre déchets'!G154,Accueil!$W$22),"")&amp; IF(D154=Accueil!$U$23,PRODUCT('Registre déchets'!G154,Accueil!$W$23),"")&amp; IF(D154=Accueil!$U$24,PRODUCT('Registre déchets'!G154,Accueil!$W$24),"")&amp; IF(D154=Accueil!$U$25,PRODUCT('Registre déchets'!G154,Accueil!$W$25),"")&amp; IF(D154=Accueil!$U$26,PRODUCT('Registre déchets'!G154,Accueil!$W$26),"")&amp; IF(D154=Accueil!$U$27,PRODUCT('Registre déchets'!G154,Accueil!$W$27),"")&amp; IF(D154=Accueil!$Y$7,PRODUCT('Registre déchets'!G154,Accueil!$AA$7),"") &amp; IF(D154=Accueil!$Y$8,PRODUCT('Registre déchets'!G154,Accueil!$AA$8),"") &amp; IF(D154=Accueil!$Y$9,PRODUCT('Registre déchets'!G154,Accueil!$AA$9),"")&amp; IF(D154=Accueil!$Y$10,PRODUCT('Registre déchets'!G154,Accueil!$AA$10),"")&amp; IF(D154=Accueil!$Y$11,PRODUCT('Registre déchets'!G154,Accueil!$AA$11),"")&amp; IF(D154=Accueil!$Y$12,PRODUCT('Registre déchets'!G154,Accueil!$AA$12),"")&amp; IF(D154=Accueil!$Y$13,PRODUCT('Registre déchets'!G154,Accueil!$AA$13),"")&amp; IF(D154=Accueil!$Y$14,PRODUCT('Registre déchets'!G154,Accueil!$AA$14),"")&amp; IF(D154=Accueil!$Y$15,PRODUCT('Registre déchets'!G154,Accueil!$AA$15),"")&amp; IF(D154=Accueil!$Y$16,PRODUCT('Registre déchets'!G154,Accueil!$AA$16),"")&amp; IF(D154=Accueil!$Y$17,PRODUCT('Registre déchets'!G154,Accueil!$AA$17),"")&amp; IF(D154=Accueil!$Y$18,PRODUCT('Registre déchets'!G154,Accueil!$AA$18),"")&amp; IF(D154=Accueil!$Y$19,PRODUCT('Registre déchets'!G154,Accueil!$AA$19),"")&amp; IF(D154=Accueil!$Y$20,PRODUCT('Registre déchets'!G154,Accueil!$AA$20),"")&amp; IF(D154=Accueil!$Y$21,PRODUCT('Registre déchets'!G154,Accueil!$AA$21),"")&amp; IF(D154=Accueil!$Y$22,PRODUCT('Registre déchets'!G154,Accueil!$AA$22),"")&amp; IF(D154=Accueil!$Y$23,PRODUCT('Registre déchets'!G154,Accueil!$AA$23),"")&amp; IF(D154=Accueil!$Y$24,PRODUCT('Registre déchets'!G154,Accueil!$AA$24),"")&amp; IF(D154=Accueil!$Y$25,PRODUCT('Registre déchets'!G154,Accueil!$AA$25),"")&amp; IF(D154=Accueil!$Y$26,PRODUCT('Registre déchets'!G154,Accueil!$AA$26),"")&amp; IF(D154=Accueil!$Y$27,PRODUCT('Registre déchets'!G154,Accueil!$AA$27),""))</f>
        <v/>
      </c>
      <c r="AQ154" s="79">
        <f t="shared" si="28"/>
        <v>0</v>
      </c>
    </row>
    <row r="155" spans="1:43" ht="50.1" customHeight="1" x14ac:dyDescent="0.25">
      <c r="A155" s="90"/>
      <c r="B155" s="222" t="str">
        <f t="shared" si="23"/>
        <v/>
      </c>
      <c r="C155" s="221"/>
      <c r="D155" s="220"/>
      <c r="E155" s="80" t="str">
        <f t="shared" si="27"/>
        <v/>
      </c>
      <c r="F155" s="81"/>
      <c r="G155" s="82"/>
      <c r="H155" s="241">
        <f t="shared" si="24"/>
        <v>0</v>
      </c>
      <c r="I155" s="206"/>
      <c r="J155" s="206"/>
      <c r="K155" s="86"/>
      <c r="L155" s="86"/>
      <c r="M155" s="86"/>
      <c r="N155" s="82"/>
      <c r="O155" s="81"/>
      <c r="P155" s="82"/>
      <c r="Q155" s="207">
        <v>0</v>
      </c>
      <c r="R155" s="83">
        <f t="shared" si="25"/>
        <v>0</v>
      </c>
      <c r="S155" s="83">
        <f t="shared" si="26"/>
        <v>0</v>
      </c>
      <c r="T155" s="209"/>
      <c r="U155" s="214"/>
      <c r="V155" s="214"/>
      <c r="W155" s="217" t="str">
        <f t="shared" si="21"/>
        <v/>
      </c>
      <c r="X155" s="214"/>
      <c r="Y155" s="224"/>
      <c r="Z155" s="214"/>
      <c r="AA155" s="214"/>
      <c r="AB155" s="35" t="str">
        <f t="shared" si="22"/>
        <v/>
      </c>
      <c r="AC155" s="35"/>
      <c r="AD155" s="35"/>
      <c r="AE155" s="35"/>
      <c r="AF155" s="35"/>
      <c r="AG155" s="35"/>
      <c r="AH155" s="35"/>
      <c r="AI155" s="35"/>
      <c r="AJ155" s="35"/>
      <c r="AK155" s="35"/>
      <c r="AL155" s="35"/>
      <c r="AM155" s="85" t="str">
        <f t="shared" si="20"/>
        <v/>
      </c>
      <c r="AN155" s="35"/>
      <c r="AO155" s="35"/>
      <c r="AP155" s="77" t="str">
        <f>IF(D155="","",IF(D155=Accueil!$Q$7,PRODUCT('Registre déchets'!G155,Accueil!$S$7),"") &amp; IF(D155=Accueil!$Q$8,PRODUCT('Registre déchets'!G155,Accueil!$S$8),"") &amp; IF(D155=Accueil!$Q$9,PRODUCT('Registre déchets'!G155,Accueil!$S$9),"")&amp; IF(D155=Accueil!$Q$10,PRODUCT('Registre déchets'!G155,Accueil!$S$10),"")&amp; IF(D155=Accueil!$Q$11,PRODUCT('Registre déchets'!G155,Accueil!$S$11),"")&amp; IF(D155=Accueil!$Q$12,PRODUCT('Registre déchets'!G155,Accueil!$S$12),"")&amp; IF(D155=Accueil!$Q$13,PRODUCT('Registre déchets'!G155,Accueil!$S$13),"")&amp; IF(D155=Accueil!$Q$14,PRODUCT('Registre déchets'!G155,Accueil!$S$14),"")&amp; IF(D155=Accueil!$Q$15,PRODUCT('Registre déchets'!G155,Accueil!$S$15),"")&amp; IF(D155=Accueil!$Q$16,PRODUCT('Registre déchets'!G155,Accueil!$S$16),"")&amp; IF(D155=Accueil!$Q$17,PRODUCT('Registre déchets'!G155,Accueil!$S$17),"")&amp; IF(D155=Accueil!$Q$18,PRODUCT('Registre déchets'!G155,Accueil!$S$18),"")&amp; IF(D155=Accueil!$Q$19,PRODUCT('Registre déchets'!G155,Accueil!$S$19),"")&amp; IF(D155=Accueil!$Q$20,PRODUCT('Registre déchets'!G155,Accueil!$S$20),"")&amp; IF(D155=Accueil!$Q$21,PRODUCT('Registre déchets'!G155,Accueil!$S$21),"")&amp; IF(D155=Accueil!$Q$22,PRODUCT('Registre déchets'!G155,Accueil!$S$22),"")&amp; IF(D155=Accueil!$Q$23,PRODUCT('Registre déchets'!G155,Accueil!$S$23),"")&amp; IF(D155=Accueil!$Q$24,PRODUCT('Registre déchets'!G155,Accueil!$S$24),"")&amp; IF(D155=Accueil!$Q$25,PRODUCT('Registre déchets'!G155,Accueil!$S$25),"")&amp; IF(D155=Accueil!$Q$26,PRODUCT('Registre déchets'!G155,Accueil!$S$26),"") &amp; IF(D155=Accueil!$U$7,PRODUCT('Registre déchets'!G155,Accueil!$W$7),"") &amp; IF(D155=Accueil!$U$8,PRODUCT('Registre déchets'!G155,Accueil!$W$8),"") &amp; IF(D155=Accueil!$U$9,PRODUCT('Registre déchets'!G155,Accueil!$W$9),"")&amp; IF(D155=Accueil!$U$10,PRODUCT('Registre déchets'!G155,Accueil!$W$10),"")&amp; IF(D155=Accueil!$U$11,PRODUCT('Registre déchets'!G155,Accueil!$W$11),"")&amp; IF(D155=Accueil!$U$12,PRODUCT('Registre déchets'!G155,Accueil!$W$12),"")&amp; IF(D155=Accueil!$U$13,PRODUCT('Registre déchets'!G155,Accueil!$W$13),"")&amp; IF(D155=Accueil!$U$14,PRODUCT('Registre déchets'!G155,Accueil!$W$14),"")&amp; IF(D155=Accueil!$U$15,PRODUCT('Registre déchets'!G155,Accueil!$W$15),"")&amp; IF(D155=Accueil!$U$16,PRODUCT('Registre déchets'!G155,Accueil!$W$16),"")&amp; IF(D155=Accueil!$U$17,PRODUCT('Registre déchets'!G155,Accueil!$W$17),"")&amp; IF(D155=Accueil!$U$18,PRODUCT('Registre déchets'!G155,Accueil!$W$18),"")&amp; IF(D155=Accueil!$U$19,PRODUCT('Registre déchets'!G155,Accueil!$W$19),"")&amp; IF(D155=Accueil!$U$20,PRODUCT('Registre déchets'!G155,Accueil!$W$20),"")&amp; IF(D155=Accueil!$U$21,PRODUCT('Registre déchets'!G155,Accueil!$W$21),"") &amp; IF(D155=Accueil!$U$22,PRODUCT('Registre déchets'!G155,Accueil!$W$22),"")&amp; IF(D155=Accueil!$U$23,PRODUCT('Registre déchets'!G155,Accueil!$W$23),"")&amp; IF(D155=Accueil!$U$24,PRODUCT('Registre déchets'!G155,Accueil!$W$24),"")&amp; IF(D155=Accueil!$U$25,PRODUCT('Registre déchets'!G155,Accueil!$W$25),"")&amp; IF(D155=Accueil!$U$26,PRODUCT('Registre déchets'!G155,Accueil!$W$26),"")&amp; IF(D155=Accueil!$U$27,PRODUCT('Registre déchets'!G155,Accueil!$W$27),"")&amp; IF(D155=Accueil!$Y$7,PRODUCT('Registre déchets'!G155,Accueil!$AA$7),"") &amp; IF(D155=Accueil!$Y$8,PRODUCT('Registre déchets'!G155,Accueil!$AA$8),"") &amp; IF(D155=Accueil!$Y$9,PRODUCT('Registre déchets'!G155,Accueil!$AA$9),"")&amp; IF(D155=Accueil!$Y$10,PRODUCT('Registre déchets'!G155,Accueil!$AA$10),"")&amp; IF(D155=Accueil!$Y$11,PRODUCT('Registre déchets'!G155,Accueil!$AA$11),"")&amp; IF(D155=Accueil!$Y$12,PRODUCT('Registre déchets'!G155,Accueil!$AA$12),"")&amp; IF(D155=Accueil!$Y$13,PRODUCT('Registre déchets'!G155,Accueil!$AA$13),"")&amp; IF(D155=Accueil!$Y$14,PRODUCT('Registre déchets'!G155,Accueil!$AA$14),"")&amp; IF(D155=Accueil!$Y$15,PRODUCT('Registre déchets'!G155,Accueil!$AA$15),"")&amp; IF(D155=Accueil!$Y$16,PRODUCT('Registre déchets'!G155,Accueil!$AA$16),"")&amp; IF(D155=Accueil!$Y$17,PRODUCT('Registre déchets'!G155,Accueil!$AA$17),"")&amp; IF(D155=Accueil!$Y$18,PRODUCT('Registre déchets'!G155,Accueil!$AA$18),"")&amp; IF(D155=Accueil!$Y$19,PRODUCT('Registre déchets'!G155,Accueil!$AA$19),"")&amp; IF(D155=Accueil!$Y$20,PRODUCT('Registre déchets'!G155,Accueil!$AA$20),"")&amp; IF(D155=Accueil!$Y$21,PRODUCT('Registre déchets'!G155,Accueil!$AA$21),"")&amp; IF(D155=Accueil!$Y$22,PRODUCT('Registre déchets'!G155,Accueil!$AA$22),"")&amp; IF(D155=Accueil!$Y$23,PRODUCT('Registre déchets'!G155,Accueil!$AA$23),"")&amp; IF(D155=Accueil!$Y$24,PRODUCT('Registre déchets'!G155,Accueil!$AA$24),"")&amp; IF(D155=Accueil!$Y$25,PRODUCT('Registre déchets'!G155,Accueil!$AA$25),"")&amp; IF(D155=Accueil!$Y$26,PRODUCT('Registre déchets'!G155,Accueil!$AA$26),"")&amp; IF(D155=Accueil!$Y$27,PRODUCT('Registre déchets'!G155,Accueil!$AA$27),""))</f>
        <v/>
      </c>
      <c r="AQ155" s="79">
        <f t="shared" si="28"/>
        <v>0</v>
      </c>
    </row>
    <row r="156" spans="1:43" ht="50.1" customHeight="1" x14ac:dyDescent="0.25">
      <c r="A156" s="90"/>
      <c r="B156" s="222" t="str">
        <f t="shared" si="23"/>
        <v/>
      </c>
      <c r="C156" s="221"/>
      <c r="D156" s="220"/>
      <c r="E156" s="80" t="str">
        <f t="shared" si="27"/>
        <v/>
      </c>
      <c r="F156" s="81"/>
      <c r="G156" s="82"/>
      <c r="H156" s="241">
        <f t="shared" si="24"/>
        <v>0</v>
      </c>
      <c r="I156" s="206"/>
      <c r="J156" s="206"/>
      <c r="K156" s="86"/>
      <c r="L156" s="86"/>
      <c r="M156" s="86"/>
      <c r="N156" s="82"/>
      <c r="O156" s="81"/>
      <c r="P156" s="82"/>
      <c r="Q156" s="207">
        <v>0</v>
      </c>
      <c r="R156" s="83">
        <f t="shared" si="25"/>
        <v>0</v>
      </c>
      <c r="S156" s="83">
        <f t="shared" si="26"/>
        <v>0</v>
      </c>
      <c r="T156" s="209"/>
      <c r="U156" s="214"/>
      <c r="V156" s="214"/>
      <c r="W156" s="217" t="str">
        <f t="shared" si="21"/>
        <v/>
      </c>
      <c r="X156" s="214"/>
      <c r="Y156" s="224"/>
      <c r="Z156" s="214"/>
      <c r="AA156" s="214"/>
      <c r="AB156" s="35" t="str">
        <f t="shared" si="22"/>
        <v/>
      </c>
      <c r="AC156" s="35"/>
      <c r="AD156" s="35"/>
      <c r="AE156" s="35"/>
      <c r="AF156" s="35"/>
      <c r="AG156" s="35"/>
      <c r="AH156" s="35"/>
      <c r="AI156" s="35"/>
      <c r="AJ156" s="35"/>
      <c r="AK156" s="35"/>
      <c r="AL156" s="35"/>
      <c r="AM156" s="85" t="str">
        <f t="shared" si="20"/>
        <v/>
      </c>
      <c r="AN156" s="35"/>
      <c r="AO156" s="35"/>
      <c r="AP156" s="77" t="str">
        <f>IF(D156="","",IF(D156=Accueil!$Q$7,PRODUCT('Registre déchets'!G156,Accueil!$S$7),"") &amp; IF(D156=Accueil!$Q$8,PRODUCT('Registre déchets'!G156,Accueil!$S$8),"") &amp; IF(D156=Accueil!$Q$9,PRODUCT('Registre déchets'!G156,Accueil!$S$9),"")&amp; IF(D156=Accueil!$Q$10,PRODUCT('Registre déchets'!G156,Accueil!$S$10),"")&amp; IF(D156=Accueil!$Q$11,PRODUCT('Registre déchets'!G156,Accueil!$S$11),"")&amp; IF(D156=Accueil!$Q$12,PRODUCT('Registre déchets'!G156,Accueil!$S$12),"")&amp; IF(D156=Accueil!$Q$13,PRODUCT('Registre déchets'!G156,Accueil!$S$13),"")&amp; IF(D156=Accueil!$Q$14,PRODUCT('Registre déchets'!G156,Accueil!$S$14),"")&amp; IF(D156=Accueil!$Q$15,PRODUCT('Registre déchets'!G156,Accueil!$S$15),"")&amp; IF(D156=Accueil!$Q$16,PRODUCT('Registre déchets'!G156,Accueil!$S$16),"")&amp; IF(D156=Accueil!$Q$17,PRODUCT('Registre déchets'!G156,Accueil!$S$17),"")&amp; IF(D156=Accueil!$Q$18,PRODUCT('Registre déchets'!G156,Accueil!$S$18),"")&amp; IF(D156=Accueil!$Q$19,PRODUCT('Registre déchets'!G156,Accueil!$S$19),"")&amp; IF(D156=Accueil!$Q$20,PRODUCT('Registre déchets'!G156,Accueil!$S$20),"")&amp; IF(D156=Accueil!$Q$21,PRODUCT('Registre déchets'!G156,Accueil!$S$21),"")&amp; IF(D156=Accueil!$Q$22,PRODUCT('Registre déchets'!G156,Accueil!$S$22),"")&amp; IF(D156=Accueil!$Q$23,PRODUCT('Registre déchets'!G156,Accueil!$S$23),"")&amp; IF(D156=Accueil!$Q$24,PRODUCT('Registre déchets'!G156,Accueil!$S$24),"")&amp; IF(D156=Accueil!$Q$25,PRODUCT('Registre déchets'!G156,Accueil!$S$25),"")&amp; IF(D156=Accueil!$Q$26,PRODUCT('Registre déchets'!G156,Accueil!$S$26),"") &amp; IF(D156=Accueil!$U$7,PRODUCT('Registre déchets'!G156,Accueil!$W$7),"") &amp; IF(D156=Accueil!$U$8,PRODUCT('Registre déchets'!G156,Accueil!$W$8),"") &amp; IF(D156=Accueil!$U$9,PRODUCT('Registre déchets'!G156,Accueil!$W$9),"")&amp; IF(D156=Accueil!$U$10,PRODUCT('Registre déchets'!G156,Accueil!$W$10),"")&amp; IF(D156=Accueil!$U$11,PRODUCT('Registre déchets'!G156,Accueil!$W$11),"")&amp; IF(D156=Accueil!$U$12,PRODUCT('Registre déchets'!G156,Accueil!$W$12),"")&amp; IF(D156=Accueil!$U$13,PRODUCT('Registre déchets'!G156,Accueil!$W$13),"")&amp; IF(D156=Accueil!$U$14,PRODUCT('Registre déchets'!G156,Accueil!$W$14),"")&amp; IF(D156=Accueil!$U$15,PRODUCT('Registre déchets'!G156,Accueil!$W$15),"")&amp; IF(D156=Accueil!$U$16,PRODUCT('Registre déchets'!G156,Accueil!$W$16),"")&amp; IF(D156=Accueil!$U$17,PRODUCT('Registre déchets'!G156,Accueil!$W$17),"")&amp; IF(D156=Accueil!$U$18,PRODUCT('Registre déchets'!G156,Accueil!$W$18),"")&amp; IF(D156=Accueil!$U$19,PRODUCT('Registre déchets'!G156,Accueil!$W$19),"")&amp; IF(D156=Accueil!$U$20,PRODUCT('Registre déchets'!G156,Accueil!$W$20),"")&amp; IF(D156=Accueil!$U$21,PRODUCT('Registre déchets'!G156,Accueil!$W$21),"") &amp; IF(D156=Accueil!$U$22,PRODUCT('Registre déchets'!G156,Accueil!$W$22),"")&amp; IF(D156=Accueil!$U$23,PRODUCT('Registre déchets'!G156,Accueil!$W$23),"")&amp; IF(D156=Accueil!$U$24,PRODUCT('Registre déchets'!G156,Accueil!$W$24),"")&amp; IF(D156=Accueil!$U$25,PRODUCT('Registre déchets'!G156,Accueil!$W$25),"")&amp; IF(D156=Accueil!$U$26,PRODUCT('Registre déchets'!G156,Accueil!$W$26),"")&amp; IF(D156=Accueil!$U$27,PRODUCT('Registre déchets'!G156,Accueil!$W$27),"")&amp; IF(D156=Accueil!$Y$7,PRODUCT('Registre déchets'!G156,Accueil!$AA$7),"") &amp; IF(D156=Accueil!$Y$8,PRODUCT('Registre déchets'!G156,Accueil!$AA$8),"") &amp; IF(D156=Accueil!$Y$9,PRODUCT('Registre déchets'!G156,Accueil!$AA$9),"")&amp; IF(D156=Accueil!$Y$10,PRODUCT('Registre déchets'!G156,Accueil!$AA$10),"")&amp; IF(D156=Accueil!$Y$11,PRODUCT('Registre déchets'!G156,Accueil!$AA$11),"")&amp; IF(D156=Accueil!$Y$12,PRODUCT('Registre déchets'!G156,Accueil!$AA$12),"")&amp; IF(D156=Accueil!$Y$13,PRODUCT('Registre déchets'!G156,Accueil!$AA$13),"")&amp; IF(D156=Accueil!$Y$14,PRODUCT('Registre déchets'!G156,Accueil!$AA$14),"")&amp; IF(D156=Accueil!$Y$15,PRODUCT('Registre déchets'!G156,Accueil!$AA$15),"")&amp; IF(D156=Accueil!$Y$16,PRODUCT('Registre déchets'!G156,Accueil!$AA$16),"")&amp; IF(D156=Accueil!$Y$17,PRODUCT('Registre déchets'!G156,Accueil!$AA$17),"")&amp; IF(D156=Accueil!$Y$18,PRODUCT('Registre déchets'!G156,Accueil!$AA$18),"")&amp; IF(D156=Accueil!$Y$19,PRODUCT('Registre déchets'!G156,Accueil!$AA$19),"")&amp; IF(D156=Accueil!$Y$20,PRODUCT('Registre déchets'!G156,Accueil!$AA$20),"")&amp; IF(D156=Accueil!$Y$21,PRODUCT('Registre déchets'!G156,Accueil!$AA$21),"")&amp; IF(D156=Accueil!$Y$22,PRODUCT('Registre déchets'!G156,Accueil!$AA$22),"")&amp; IF(D156=Accueil!$Y$23,PRODUCT('Registre déchets'!G156,Accueil!$AA$23),"")&amp; IF(D156=Accueil!$Y$24,PRODUCT('Registre déchets'!G156,Accueil!$AA$24),"")&amp; IF(D156=Accueil!$Y$25,PRODUCT('Registre déchets'!G156,Accueil!$AA$25),"")&amp; IF(D156=Accueil!$Y$26,PRODUCT('Registre déchets'!G156,Accueil!$AA$26),"")&amp; IF(D156=Accueil!$Y$27,PRODUCT('Registre déchets'!G156,Accueil!$AA$27),""))</f>
        <v/>
      </c>
      <c r="AQ156" s="79">
        <f t="shared" si="28"/>
        <v>0</v>
      </c>
    </row>
    <row r="157" spans="1:43" ht="50.1" customHeight="1" x14ac:dyDescent="0.25">
      <c r="A157" s="90"/>
      <c r="B157" s="222" t="str">
        <f t="shared" si="23"/>
        <v/>
      </c>
      <c r="C157" s="221"/>
      <c r="D157" s="220"/>
      <c r="E157" s="80" t="str">
        <f t="shared" si="27"/>
        <v/>
      </c>
      <c r="F157" s="81"/>
      <c r="G157" s="82"/>
      <c r="H157" s="241">
        <f t="shared" si="24"/>
        <v>0</v>
      </c>
      <c r="I157" s="206"/>
      <c r="J157" s="206"/>
      <c r="K157" s="86"/>
      <c r="L157" s="86"/>
      <c r="M157" s="86"/>
      <c r="N157" s="82"/>
      <c r="O157" s="81"/>
      <c r="P157" s="82"/>
      <c r="Q157" s="207">
        <v>0</v>
      </c>
      <c r="R157" s="83">
        <f t="shared" si="25"/>
        <v>0</v>
      </c>
      <c r="S157" s="83">
        <f t="shared" si="26"/>
        <v>0</v>
      </c>
      <c r="T157" s="209"/>
      <c r="U157" s="214"/>
      <c r="V157" s="214"/>
      <c r="W157" s="217" t="str">
        <f t="shared" si="21"/>
        <v/>
      </c>
      <c r="X157" s="214"/>
      <c r="Y157" s="224"/>
      <c r="Z157" s="214"/>
      <c r="AA157" s="214"/>
      <c r="AB157" s="35" t="str">
        <f t="shared" si="22"/>
        <v/>
      </c>
      <c r="AC157" s="35"/>
      <c r="AD157" s="35"/>
      <c r="AE157" s="35"/>
      <c r="AF157" s="35"/>
      <c r="AG157" s="35"/>
      <c r="AH157" s="35"/>
      <c r="AI157" s="35"/>
      <c r="AJ157" s="35"/>
      <c r="AK157" s="35"/>
      <c r="AL157" s="35"/>
      <c r="AM157" s="85" t="str">
        <f t="shared" si="20"/>
        <v/>
      </c>
      <c r="AN157" s="35"/>
      <c r="AO157" s="35"/>
      <c r="AP157" s="77" t="str">
        <f>IF(D157="","",IF(D157=Accueil!$Q$7,PRODUCT('Registre déchets'!G157,Accueil!$S$7),"") &amp; IF(D157=Accueil!$Q$8,PRODUCT('Registre déchets'!G157,Accueil!$S$8),"") &amp; IF(D157=Accueil!$Q$9,PRODUCT('Registre déchets'!G157,Accueil!$S$9),"")&amp; IF(D157=Accueil!$Q$10,PRODUCT('Registre déchets'!G157,Accueil!$S$10),"")&amp; IF(D157=Accueil!$Q$11,PRODUCT('Registre déchets'!G157,Accueil!$S$11),"")&amp; IF(D157=Accueil!$Q$12,PRODUCT('Registre déchets'!G157,Accueil!$S$12),"")&amp; IF(D157=Accueil!$Q$13,PRODUCT('Registre déchets'!G157,Accueil!$S$13),"")&amp; IF(D157=Accueil!$Q$14,PRODUCT('Registre déchets'!G157,Accueil!$S$14),"")&amp; IF(D157=Accueil!$Q$15,PRODUCT('Registre déchets'!G157,Accueil!$S$15),"")&amp; IF(D157=Accueil!$Q$16,PRODUCT('Registre déchets'!G157,Accueil!$S$16),"")&amp; IF(D157=Accueil!$Q$17,PRODUCT('Registre déchets'!G157,Accueil!$S$17),"")&amp; IF(D157=Accueil!$Q$18,PRODUCT('Registre déchets'!G157,Accueil!$S$18),"")&amp; IF(D157=Accueil!$Q$19,PRODUCT('Registre déchets'!G157,Accueil!$S$19),"")&amp; IF(D157=Accueil!$Q$20,PRODUCT('Registre déchets'!G157,Accueil!$S$20),"")&amp; IF(D157=Accueil!$Q$21,PRODUCT('Registre déchets'!G157,Accueil!$S$21),"")&amp; IF(D157=Accueil!$Q$22,PRODUCT('Registre déchets'!G157,Accueil!$S$22),"")&amp; IF(D157=Accueil!$Q$23,PRODUCT('Registre déchets'!G157,Accueil!$S$23),"")&amp; IF(D157=Accueil!$Q$24,PRODUCT('Registre déchets'!G157,Accueil!$S$24),"")&amp; IF(D157=Accueil!$Q$25,PRODUCT('Registre déchets'!G157,Accueil!$S$25),"")&amp; IF(D157=Accueil!$Q$26,PRODUCT('Registre déchets'!G157,Accueil!$S$26),"") &amp; IF(D157=Accueil!$U$7,PRODUCT('Registre déchets'!G157,Accueil!$W$7),"") &amp; IF(D157=Accueil!$U$8,PRODUCT('Registre déchets'!G157,Accueil!$W$8),"") &amp; IF(D157=Accueil!$U$9,PRODUCT('Registre déchets'!G157,Accueil!$W$9),"")&amp; IF(D157=Accueil!$U$10,PRODUCT('Registre déchets'!G157,Accueil!$W$10),"")&amp; IF(D157=Accueil!$U$11,PRODUCT('Registre déchets'!G157,Accueil!$W$11),"")&amp; IF(D157=Accueil!$U$12,PRODUCT('Registre déchets'!G157,Accueil!$W$12),"")&amp; IF(D157=Accueil!$U$13,PRODUCT('Registre déchets'!G157,Accueil!$W$13),"")&amp; IF(D157=Accueil!$U$14,PRODUCT('Registre déchets'!G157,Accueil!$W$14),"")&amp; IF(D157=Accueil!$U$15,PRODUCT('Registre déchets'!G157,Accueil!$W$15),"")&amp; IF(D157=Accueil!$U$16,PRODUCT('Registre déchets'!G157,Accueil!$W$16),"")&amp; IF(D157=Accueil!$U$17,PRODUCT('Registre déchets'!G157,Accueil!$W$17),"")&amp; IF(D157=Accueil!$U$18,PRODUCT('Registre déchets'!G157,Accueil!$W$18),"")&amp; IF(D157=Accueil!$U$19,PRODUCT('Registre déchets'!G157,Accueil!$W$19),"")&amp; IF(D157=Accueil!$U$20,PRODUCT('Registre déchets'!G157,Accueil!$W$20),"")&amp; IF(D157=Accueil!$U$21,PRODUCT('Registre déchets'!G157,Accueil!$W$21),"") &amp; IF(D157=Accueil!$U$22,PRODUCT('Registre déchets'!G157,Accueil!$W$22),"")&amp; IF(D157=Accueil!$U$23,PRODUCT('Registre déchets'!G157,Accueil!$W$23),"")&amp; IF(D157=Accueil!$U$24,PRODUCT('Registre déchets'!G157,Accueil!$W$24),"")&amp; IF(D157=Accueil!$U$25,PRODUCT('Registre déchets'!G157,Accueil!$W$25),"")&amp; IF(D157=Accueil!$U$26,PRODUCT('Registre déchets'!G157,Accueil!$W$26),"")&amp; IF(D157=Accueil!$U$27,PRODUCT('Registre déchets'!G157,Accueil!$W$27),"")&amp; IF(D157=Accueil!$Y$7,PRODUCT('Registre déchets'!G157,Accueil!$AA$7),"") &amp; IF(D157=Accueil!$Y$8,PRODUCT('Registre déchets'!G157,Accueil!$AA$8),"") &amp; IF(D157=Accueil!$Y$9,PRODUCT('Registre déchets'!G157,Accueil!$AA$9),"")&amp; IF(D157=Accueil!$Y$10,PRODUCT('Registre déchets'!G157,Accueil!$AA$10),"")&amp; IF(D157=Accueil!$Y$11,PRODUCT('Registre déchets'!G157,Accueil!$AA$11),"")&amp; IF(D157=Accueil!$Y$12,PRODUCT('Registre déchets'!G157,Accueil!$AA$12),"")&amp; IF(D157=Accueil!$Y$13,PRODUCT('Registre déchets'!G157,Accueil!$AA$13),"")&amp; IF(D157=Accueil!$Y$14,PRODUCT('Registre déchets'!G157,Accueil!$AA$14),"")&amp; IF(D157=Accueil!$Y$15,PRODUCT('Registre déchets'!G157,Accueil!$AA$15),"")&amp; IF(D157=Accueil!$Y$16,PRODUCT('Registre déchets'!G157,Accueil!$AA$16),"")&amp; IF(D157=Accueil!$Y$17,PRODUCT('Registre déchets'!G157,Accueil!$AA$17),"")&amp; IF(D157=Accueil!$Y$18,PRODUCT('Registre déchets'!G157,Accueil!$AA$18),"")&amp; IF(D157=Accueil!$Y$19,PRODUCT('Registre déchets'!G157,Accueil!$AA$19),"")&amp; IF(D157=Accueil!$Y$20,PRODUCT('Registre déchets'!G157,Accueil!$AA$20),"")&amp; IF(D157=Accueil!$Y$21,PRODUCT('Registre déchets'!G157,Accueil!$AA$21),"")&amp; IF(D157=Accueil!$Y$22,PRODUCT('Registre déchets'!G157,Accueil!$AA$22),"")&amp; IF(D157=Accueil!$Y$23,PRODUCT('Registre déchets'!G157,Accueil!$AA$23),"")&amp; IF(D157=Accueil!$Y$24,PRODUCT('Registre déchets'!G157,Accueil!$AA$24),"")&amp; IF(D157=Accueil!$Y$25,PRODUCT('Registre déchets'!G157,Accueil!$AA$25),"")&amp; IF(D157=Accueil!$Y$26,PRODUCT('Registre déchets'!G157,Accueil!$AA$26),"")&amp; IF(D157=Accueil!$Y$27,PRODUCT('Registre déchets'!G157,Accueil!$AA$27),""))</f>
        <v/>
      </c>
      <c r="AQ157" s="79">
        <f t="shared" si="28"/>
        <v>0</v>
      </c>
    </row>
    <row r="158" spans="1:43" ht="50.1" customHeight="1" x14ac:dyDescent="0.25">
      <c r="A158" s="90"/>
      <c r="B158" s="222" t="str">
        <f t="shared" si="23"/>
        <v/>
      </c>
      <c r="C158" s="221"/>
      <c r="D158" s="220"/>
      <c r="E158" s="80" t="str">
        <f t="shared" si="27"/>
        <v/>
      </c>
      <c r="F158" s="81"/>
      <c r="G158" s="82"/>
      <c r="H158" s="241">
        <f t="shared" si="24"/>
        <v>0</v>
      </c>
      <c r="I158" s="206"/>
      <c r="J158" s="206"/>
      <c r="K158" s="86"/>
      <c r="L158" s="86"/>
      <c r="M158" s="86"/>
      <c r="N158" s="82"/>
      <c r="O158" s="81"/>
      <c r="P158" s="82"/>
      <c r="Q158" s="207">
        <v>0</v>
      </c>
      <c r="R158" s="83">
        <f t="shared" si="25"/>
        <v>0</v>
      </c>
      <c r="S158" s="83">
        <f t="shared" si="26"/>
        <v>0</v>
      </c>
      <c r="T158" s="209"/>
      <c r="U158" s="214"/>
      <c r="V158" s="214"/>
      <c r="W158" s="217" t="str">
        <f t="shared" si="21"/>
        <v/>
      </c>
      <c r="X158" s="214"/>
      <c r="Y158" s="224"/>
      <c r="Z158" s="214"/>
      <c r="AA158" s="214"/>
      <c r="AB158" s="35" t="str">
        <f t="shared" si="22"/>
        <v/>
      </c>
      <c r="AC158" s="35"/>
      <c r="AD158" s="35"/>
      <c r="AE158" s="35"/>
      <c r="AF158" s="35"/>
      <c r="AG158" s="35"/>
      <c r="AH158" s="35"/>
      <c r="AI158" s="35"/>
      <c r="AJ158" s="35"/>
      <c r="AK158" s="35"/>
      <c r="AL158" s="35"/>
      <c r="AM158" s="85" t="str">
        <f t="shared" si="20"/>
        <v/>
      </c>
      <c r="AN158" s="35"/>
      <c r="AO158" s="35"/>
      <c r="AP158" s="77" t="str">
        <f>IF(D158="","",IF(D158=Accueil!$Q$7,PRODUCT('Registre déchets'!G158,Accueil!$S$7),"") &amp; IF(D158=Accueil!$Q$8,PRODUCT('Registre déchets'!G158,Accueil!$S$8),"") &amp; IF(D158=Accueil!$Q$9,PRODUCT('Registre déchets'!G158,Accueil!$S$9),"")&amp; IF(D158=Accueil!$Q$10,PRODUCT('Registre déchets'!G158,Accueil!$S$10),"")&amp; IF(D158=Accueil!$Q$11,PRODUCT('Registre déchets'!G158,Accueil!$S$11),"")&amp; IF(D158=Accueil!$Q$12,PRODUCT('Registre déchets'!G158,Accueil!$S$12),"")&amp; IF(D158=Accueil!$Q$13,PRODUCT('Registre déchets'!G158,Accueil!$S$13),"")&amp; IF(D158=Accueil!$Q$14,PRODUCT('Registre déchets'!G158,Accueil!$S$14),"")&amp; IF(D158=Accueil!$Q$15,PRODUCT('Registre déchets'!G158,Accueil!$S$15),"")&amp; IF(D158=Accueil!$Q$16,PRODUCT('Registre déchets'!G158,Accueil!$S$16),"")&amp; IF(D158=Accueil!$Q$17,PRODUCT('Registre déchets'!G158,Accueil!$S$17),"")&amp; IF(D158=Accueil!$Q$18,PRODUCT('Registre déchets'!G158,Accueil!$S$18),"")&amp; IF(D158=Accueil!$Q$19,PRODUCT('Registre déchets'!G158,Accueil!$S$19),"")&amp; IF(D158=Accueil!$Q$20,PRODUCT('Registre déchets'!G158,Accueil!$S$20),"")&amp; IF(D158=Accueil!$Q$21,PRODUCT('Registre déchets'!G158,Accueil!$S$21),"")&amp; IF(D158=Accueil!$Q$22,PRODUCT('Registre déchets'!G158,Accueil!$S$22),"")&amp; IF(D158=Accueil!$Q$23,PRODUCT('Registre déchets'!G158,Accueil!$S$23),"")&amp; IF(D158=Accueil!$Q$24,PRODUCT('Registre déchets'!G158,Accueil!$S$24),"")&amp; IF(D158=Accueil!$Q$25,PRODUCT('Registre déchets'!G158,Accueil!$S$25),"")&amp; IF(D158=Accueil!$Q$26,PRODUCT('Registre déchets'!G158,Accueil!$S$26),"") &amp; IF(D158=Accueil!$U$7,PRODUCT('Registre déchets'!G158,Accueil!$W$7),"") &amp; IF(D158=Accueil!$U$8,PRODUCT('Registre déchets'!G158,Accueil!$W$8),"") &amp; IF(D158=Accueil!$U$9,PRODUCT('Registre déchets'!G158,Accueil!$W$9),"")&amp; IF(D158=Accueil!$U$10,PRODUCT('Registre déchets'!G158,Accueil!$W$10),"")&amp; IF(D158=Accueil!$U$11,PRODUCT('Registre déchets'!G158,Accueil!$W$11),"")&amp; IF(D158=Accueil!$U$12,PRODUCT('Registre déchets'!G158,Accueil!$W$12),"")&amp; IF(D158=Accueil!$U$13,PRODUCT('Registre déchets'!G158,Accueil!$W$13),"")&amp; IF(D158=Accueil!$U$14,PRODUCT('Registre déchets'!G158,Accueil!$W$14),"")&amp; IF(D158=Accueil!$U$15,PRODUCT('Registre déchets'!G158,Accueil!$W$15),"")&amp; IF(D158=Accueil!$U$16,PRODUCT('Registre déchets'!G158,Accueil!$W$16),"")&amp; IF(D158=Accueil!$U$17,PRODUCT('Registre déchets'!G158,Accueil!$W$17),"")&amp; IF(D158=Accueil!$U$18,PRODUCT('Registre déchets'!G158,Accueil!$W$18),"")&amp; IF(D158=Accueil!$U$19,PRODUCT('Registre déchets'!G158,Accueil!$W$19),"")&amp; IF(D158=Accueil!$U$20,PRODUCT('Registre déchets'!G158,Accueil!$W$20),"")&amp; IF(D158=Accueil!$U$21,PRODUCT('Registre déchets'!G158,Accueil!$W$21),"") &amp; IF(D158=Accueil!$U$22,PRODUCT('Registre déchets'!G158,Accueil!$W$22),"")&amp; IF(D158=Accueil!$U$23,PRODUCT('Registre déchets'!G158,Accueil!$W$23),"")&amp; IF(D158=Accueil!$U$24,PRODUCT('Registre déchets'!G158,Accueil!$W$24),"")&amp; IF(D158=Accueil!$U$25,PRODUCT('Registre déchets'!G158,Accueil!$W$25),"")&amp; IF(D158=Accueil!$U$26,PRODUCT('Registre déchets'!G158,Accueil!$W$26),"")&amp; IF(D158=Accueil!$U$27,PRODUCT('Registre déchets'!G158,Accueil!$W$27),"")&amp; IF(D158=Accueil!$Y$7,PRODUCT('Registre déchets'!G158,Accueil!$AA$7),"") &amp; IF(D158=Accueil!$Y$8,PRODUCT('Registre déchets'!G158,Accueil!$AA$8),"") &amp; IF(D158=Accueil!$Y$9,PRODUCT('Registre déchets'!G158,Accueil!$AA$9),"")&amp; IF(D158=Accueil!$Y$10,PRODUCT('Registre déchets'!G158,Accueil!$AA$10),"")&amp; IF(D158=Accueil!$Y$11,PRODUCT('Registre déchets'!G158,Accueil!$AA$11),"")&amp; IF(D158=Accueil!$Y$12,PRODUCT('Registre déchets'!G158,Accueil!$AA$12),"")&amp; IF(D158=Accueil!$Y$13,PRODUCT('Registre déchets'!G158,Accueil!$AA$13),"")&amp; IF(D158=Accueil!$Y$14,PRODUCT('Registre déchets'!G158,Accueil!$AA$14),"")&amp; IF(D158=Accueil!$Y$15,PRODUCT('Registre déchets'!G158,Accueil!$AA$15),"")&amp; IF(D158=Accueil!$Y$16,PRODUCT('Registre déchets'!G158,Accueil!$AA$16),"")&amp; IF(D158=Accueil!$Y$17,PRODUCT('Registre déchets'!G158,Accueil!$AA$17),"")&amp; IF(D158=Accueil!$Y$18,PRODUCT('Registre déchets'!G158,Accueil!$AA$18),"")&amp; IF(D158=Accueil!$Y$19,PRODUCT('Registre déchets'!G158,Accueil!$AA$19),"")&amp; IF(D158=Accueil!$Y$20,PRODUCT('Registre déchets'!G158,Accueil!$AA$20),"")&amp; IF(D158=Accueil!$Y$21,PRODUCT('Registre déchets'!G158,Accueil!$AA$21),"")&amp; IF(D158=Accueil!$Y$22,PRODUCT('Registre déchets'!G158,Accueil!$AA$22),"")&amp; IF(D158=Accueil!$Y$23,PRODUCT('Registre déchets'!G158,Accueil!$AA$23),"")&amp; IF(D158=Accueil!$Y$24,PRODUCT('Registre déchets'!G158,Accueil!$AA$24),"")&amp; IF(D158=Accueil!$Y$25,PRODUCT('Registre déchets'!G158,Accueil!$AA$25),"")&amp; IF(D158=Accueil!$Y$26,PRODUCT('Registre déchets'!G158,Accueil!$AA$26),"")&amp; IF(D158=Accueil!$Y$27,PRODUCT('Registre déchets'!G158,Accueil!$AA$27),""))</f>
        <v/>
      </c>
      <c r="AQ158" s="79">
        <f t="shared" si="28"/>
        <v>0</v>
      </c>
    </row>
    <row r="159" spans="1:43" ht="50.1" customHeight="1" x14ac:dyDescent="0.25">
      <c r="A159" s="90"/>
      <c r="B159" s="222" t="str">
        <f t="shared" si="23"/>
        <v/>
      </c>
      <c r="C159" s="221"/>
      <c r="D159" s="220"/>
      <c r="E159" s="80" t="str">
        <f t="shared" si="27"/>
        <v/>
      </c>
      <c r="F159" s="81"/>
      <c r="G159" s="82"/>
      <c r="H159" s="241">
        <f t="shared" si="24"/>
        <v>0</v>
      </c>
      <c r="I159" s="206"/>
      <c r="J159" s="206"/>
      <c r="K159" s="86"/>
      <c r="L159" s="86"/>
      <c r="M159" s="86"/>
      <c r="N159" s="82"/>
      <c r="O159" s="81"/>
      <c r="P159" s="82"/>
      <c r="Q159" s="207">
        <v>0</v>
      </c>
      <c r="R159" s="83">
        <f t="shared" si="25"/>
        <v>0</v>
      </c>
      <c r="S159" s="83">
        <f t="shared" si="26"/>
        <v>0</v>
      </c>
      <c r="T159" s="209"/>
      <c r="U159" s="214"/>
      <c r="V159" s="214"/>
      <c r="W159" s="217" t="str">
        <f t="shared" si="21"/>
        <v/>
      </c>
      <c r="X159" s="214"/>
      <c r="Y159" s="224"/>
      <c r="Z159" s="214"/>
      <c r="AA159" s="214"/>
      <c r="AB159" s="35" t="str">
        <f t="shared" si="22"/>
        <v/>
      </c>
      <c r="AC159" s="35"/>
      <c r="AD159" s="35"/>
      <c r="AE159" s="35"/>
      <c r="AF159" s="35"/>
      <c r="AG159" s="35"/>
      <c r="AH159" s="35"/>
      <c r="AI159" s="35"/>
      <c r="AJ159" s="35"/>
      <c r="AK159" s="35"/>
      <c r="AL159" s="35"/>
      <c r="AM159" s="85" t="str">
        <f t="shared" si="20"/>
        <v/>
      </c>
      <c r="AN159" s="35"/>
      <c r="AO159" s="35"/>
      <c r="AP159" s="77" t="str">
        <f>IF(D159="","",IF(D159=Accueil!$Q$7,PRODUCT('Registre déchets'!G159,Accueil!$S$7),"") &amp; IF(D159=Accueil!$Q$8,PRODUCT('Registre déchets'!G159,Accueil!$S$8),"") &amp; IF(D159=Accueil!$Q$9,PRODUCT('Registre déchets'!G159,Accueil!$S$9),"")&amp; IF(D159=Accueil!$Q$10,PRODUCT('Registre déchets'!G159,Accueil!$S$10),"")&amp; IF(D159=Accueil!$Q$11,PRODUCT('Registre déchets'!G159,Accueil!$S$11),"")&amp; IF(D159=Accueil!$Q$12,PRODUCT('Registre déchets'!G159,Accueil!$S$12),"")&amp; IF(D159=Accueil!$Q$13,PRODUCT('Registre déchets'!G159,Accueil!$S$13),"")&amp; IF(D159=Accueil!$Q$14,PRODUCT('Registre déchets'!G159,Accueil!$S$14),"")&amp; IF(D159=Accueil!$Q$15,PRODUCT('Registre déchets'!G159,Accueil!$S$15),"")&amp; IF(D159=Accueil!$Q$16,PRODUCT('Registre déchets'!G159,Accueil!$S$16),"")&amp; IF(D159=Accueil!$Q$17,PRODUCT('Registre déchets'!G159,Accueil!$S$17),"")&amp; IF(D159=Accueil!$Q$18,PRODUCT('Registre déchets'!G159,Accueil!$S$18),"")&amp; IF(D159=Accueil!$Q$19,PRODUCT('Registre déchets'!G159,Accueil!$S$19),"")&amp; IF(D159=Accueil!$Q$20,PRODUCT('Registre déchets'!G159,Accueil!$S$20),"")&amp; IF(D159=Accueil!$Q$21,PRODUCT('Registre déchets'!G159,Accueil!$S$21),"")&amp; IF(D159=Accueil!$Q$22,PRODUCT('Registre déchets'!G159,Accueil!$S$22),"")&amp; IF(D159=Accueil!$Q$23,PRODUCT('Registre déchets'!G159,Accueil!$S$23),"")&amp; IF(D159=Accueil!$Q$24,PRODUCT('Registre déchets'!G159,Accueil!$S$24),"")&amp; IF(D159=Accueil!$Q$25,PRODUCT('Registre déchets'!G159,Accueil!$S$25),"")&amp; IF(D159=Accueil!$Q$26,PRODUCT('Registre déchets'!G159,Accueil!$S$26),"") &amp; IF(D159=Accueil!$U$7,PRODUCT('Registre déchets'!G159,Accueil!$W$7),"") &amp; IF(D159=Accueil!$U$8,PRODUCT('Registre déchets'!G159,Accueil!$W$8),"") &amp; IF(D159=Accueil!$U$9,PRODUCT('Registre déchets'!G159,Accueil!$W$9),"")&amp; IF(D159=Accueil!$U$10,PRODUCT('Registre déchets'!G159,Accueil!$W$10),"")&amp; IF(D159=Accueil!$U$11,PRODUCT('Registre déchets'!G159,Accueil!$W$11),"")&amp; IF(D159=Accueil!$U$12,PRODUCT('Registre déchets'!G159,Accueil!$W$12),"")&amp; IF(D159=Accueil!$U$13,PRODUCT('Registre déchets'!G159,Accueil!$W$13),"")&amp; IF(D159=Accueil!$U$14,PRODUCT('Registre déchets'!G159,Accueil!$W$14),"")&amp; IF(D159=Accueil!$U$15,PRODUCT('Registre déchets'!G159,Accueil!$W$15),"")&amp; IF(D159=Accueil!$U$16,PRODUCT('Registre déchets'!G159,Accueil!$W$16),"")&amp; IF(D159=Accueil!$U$17,PRODUCT('Registre déchets'!G159,Accueil!$W$17),"")&amp; IF(D159=Accueil!$U$18,PRODUCT('Registre déchets'!G159,Accueil!$W$18),"")&amp; IF(D159=Accueil!$U$19,PRODUCT('Registre déchets'!G159,Accueil!$W$19),"")&amp; IF(D159=Accueil!$U$20,PRODUCT('Registre déchets'!G159,Accueil!$W$20),"")&amp; IF(D159=Accueil!$U$21,PRODUCT('Registre déchets'!G159,Accueil!$W$21),"") &amp; IF(D159=Accueil!$U$22,PRODUCT('Registre déchets'!G159,Accueil!$W$22),"")&amp; IF(D159=Accueil!$U$23,PRODUCT('Registre déchets'!G159,Accueil!$W$23),"")&amp; IF(D159=Accueil!$U$24,PRODUCT('Registre déchets'!G159,Accueil!$W$24),"")&amp; IF(D159=Accueil!$U$25,PRODUCT('Registre déchets'!G159,Accueil!$W$25),"")&amp; IF(D159=Accueil!$U$26,PRODUCT('Registre déchets'!G159,Accueil!$W$26),"")&amp; IF(D159=Accueil!$U$27,PRODUCT('Registre déchets'!G159,Accueil!$W$27),"")&amp; IF(D159=Accueil!$Y$7,PRODUCT('Registre déchets'!G159,Accueil!$AA$7),"") &amp; IF(D159=Accueil!$Y$8,PRODUCT('Registre déchets'!G159,Accueil!$AA$8),"") &amp; IF(D159=Accueil!$Y$9,PRODUCT('Registre déchets'!G159,Accueil!$AA$9),"")&amp; IF(D159=Accueil!$Y$10,PRODUCT('Registre déchets'!G159,Accueil!$AA$10),"")&amp; IF(D159=Accueil!$Y$11,PRODUCT('Registre déchets'!G159,Accueil!$AA$11),"")&amp; IF(D159=Accueil!$Y$12,PRODUCT('Registre déchets'!G159,Accueil!$AA$12),"")&amp; IF(D159=Accueil!$Y$13,PRODUCT('Registre déchets'!G159,Accueil!$AA$13),"")&amp; IF(D159=Accueil!$Y$14,PRODUCT('Registre déchets'!G159,Accueil!$AA$14),"")&amp; IF(D159=Accueil!$Y$15,PRODUCT('Registre déchets'!G159,Accueil!$AA$15),"")&amp; IF(D159=Accueil!$Y$16,PRODUCT('Registre déchets'!G159,Accueil!$AA$16),"")&amp; IF(D159=Accueil!$Y$17,PRODUCT('Registre déchets'!G159,Accueil!$AA$17),"")&amp; IF(D159=Accueil!$Y$18,PRODUCT('Registre déchets'!G159,Accueil!$AA$18),"")&amp; IF(D159=Accueil!$Y$19,PRODUCT('Registre déchets'!G159,Accueil!$AA$19),"")&amp; IF(D159=Accueil!$Y$20,PRODUCT('Registre déchets'!G159,Accueil!$AA$20),"")&amp; IF(D159=Accueil!$Y$21,PRODUCT('Registre déchets'!G159,Accueil!$AA$21),"")&amp; IF(D159=Accueil!$Y$22,PRODUCT('Registre déchets'!G159,Accueil!$AA$22),"")&amp; IF(D159=Accueil!$Y$23,PRODUCT('Registre déchets'!G159,Accueil!$AA$23),"")&amp; IF(D159=Accueil!$Y$24,PRODUCT('Registre déchets'!G159,Accueil!$AA$24),"")&amp; IF(D159=Accueil!$Y$25,PRODUCT('Registre déchets'!G159,Accueil!$AA$25),"")&amp; IF(D159=Accueil!$Y$26,PRODUCT('Registre déchets'!G159,Accueil!$AA$26),"")&amp; IF(D159=Accueil!$Y$27,PRODUCT('Registre déchets'!G159,Accueil!$AA$27),""))</f>
        <v/>
      </c>
      <c r="AQ159" s="79">
        <f t="shared" si="28"/>
        <v>0</v>
      </c>
    </row>
    <row r="160" spans="1:43" ht="50.1" customHeight="1" x14ac:dyDescent="0.25">
      <c r="A160" s="90"/>
      <c r="B160" s="222" t="str">
        <f t="shared" si="23"/>
        <v/>
      </c>
      <c r="C160" s="221"/>
      <c r="D160" s="220"/>
      <c r="E160" s="80" t="str">
        <f t="shared" si="27"/>
        <v/>
      </c>
      <c r="F160" s="81"/>
      <c r="G160" s="82"/>
      <c r="H160" s="241">
        <f t="shared" si="24"/>
        <v>0</v>
      </c>
      <c r="I160" s="206"/>
      <c r="J160" s="206"/>
      <c r="K160" s="86"/>
      <c r="L160" s="86"/>
      <c r="M160" s="86"/>
      <c r="N160" s="82"/>
      <c r="O160" s="81"/>
      <c r="P160" s="82"/>
      <c r="Q160" s="207">
        <v>0</v>
      </c>
      <c r="R160" s="83">
        <f t="shared" si="25"/>
        <v>0</v>
      </c>
      <c r="S160" s="83">
        <f t="shared" si="26"/>
        <v>0</v>
      </c>
      <c r="T160" s="209"/>
      <c r="U160" s="214"/>
      <c r="V160" s="214"/>
      <c r="W160" s="217" t="str">
        <f t="shared" si="21"/>
        <v/>
      </c>
      <c r="X160" s="214"/>
      <c r="Y160" s="224"/>
      <c r="Z160" s="214"/>
      <c r="AA160" s="214"/>
      <c r="AB160" s="35" t="str">
        <f t="shared" si="22"/>
        <v/>
      </c>
      <c r="AC160" s="35"/>
      <c r="AD160" s="35"/>
      <c r="AE160" s="35"/>
      <c r="AF160" s="35"/>
      <c r="AG160" s="35"/>
      <c r="AH160" s="35"/>
      <c r="AI160" s="35"/>
      <c r="AJ160" s="35"/>
      <c r="AK160" s="35"/>
      <c r="AL160" s="35"/>
      <c r="AM160" s="85" t="str">
        <f t="shared" si="20"/>
        <v/>
      </c>
      <c r="AN160" s="35"/>
      <c r="AO160" s="35"/>
      <c r="AP160" s="77" t="str">
        <f>IF(D160="","",IF(D160=Accueil!$Q$7,PRODUCT('Registre déchets'!G160,Accueil!$S$7),"") &amp; IF(D160=Accueil!$Q$8,PRODUCT('Registre déchets'!G160,Accueil!$S$8),"") &amp; IF(D160=Accueil!$Q$9,PRODUCT('Registre déchets'!G160,Accueil!$S$9),"")&amp; IF(D160=Accueil!$Q$10,PRODUCT('Registre déchets'!G160,Accueil!$S$10),"")&amp; IF(D160=Accueil!$Q$11,PRODUCT('Registre déchets'!G160,Accueil!$S$11),"")&amp; IF(D160=Accueil!$Q$12,PRODUCT('Registre déchets'!G160,Accueil!$S$12),"")&amp; IF(D160=Accueil!$Q$13,PRODUCT('Registre déchets'!G160,Accueil!$S$13),"")&amp; IF(D160=Accueil!$Q$14,PRODUCT('Registre déchets'!G160,Accueil!$S$14),"")&amp; IF(D160=Accueil!$Q$15,PRODUCT('Registre déchets'!G160,Accueil!$S$15),"")&amp; IF(D160=Accueil!$Q$16,PRODUCT('Registre déchets'!G160,Accueil!$S$16),"")&amp; IF(D160=Accueil!$Q$17,PRODUCT('Registre déchets'!G160,Accueil!$S$17),"")&amp; IF(D160=Accueil!$Q$18,PRODUCT('Registre déchets'!G160,Accueil!$S$18),"")&amp; IF(D160=Accueil!$Q$19,PRODUCT('Registre déchets'!G160,Accueil!$S$19),"")&amp; IF(D160=Accueil!$Q$20,PRODUCT('Registre déchets'!G160,Accueil!$S$20),"")&amp; IF(D160=Accueil!$Q$21,PRODUCT('Registre déchets'!G160,Accueil!$S$21),"")&amp; IF(D160=Accueil!$Q$22,PRODUCT('Registre déchets'!G160,Accueil!$S$22),"")&amp; IF(D160=Accueil!$Q$23,PRODUCT('Registre déchets'!G160,Accueil!$S$23),"")&amp; IF(D160=Accueil!$Q$24,PRODUCT('Registre déchets'!G160,Accueil!$S$24),"")&amp; IF(D160=Accueil!$Q$25,PRODUCT('Registre déchets'!G160,Accueil!$S$25),"")&amp; IF(D160=Accueil!$Q$26,PRODUCT('Registre déchets'!G160,Accueil!$S$26),"") &amp; IF(D160=Accueil!$U$7,PRODUCT('Registre déchets'!G160,Accueil!$W$7),"") &amp; IF(D160=Accueil!$U$8,PRODUCT('Registre déchets'!G160,Accueil!$W$8),"") &amp; IF(D160=Accueil!$U$9,PRODUCT('Registre déchets'!G160,Accueil!$W$9),"")&amp; IF(D160=Accueil!$U$10,PRODUCT('Registre déchets'!G160,Accueil!$W$10),"")&amp; IF(D160=Accueil!$U$11,PRODUCT('Registre déchets'!G160,Accueil!$W$11),"")&amp; IF(D160=Accueil!$U$12,PRODUCT('Registre déchets'!G160,Accueil!$W$12),"")&amp; IF(D160=Accueil!$U$13,PRODUCT('Registre déchets'!G160,Accueil!$W$13),"")&amp; IF(D160=Accueil!$U$14,PRODUCT('Registre déchets'!G160,Accueil!$W$14),"")&amp; IF(D160=Accueil!$U$15,PRODUCT('Registre déchets'!G160,Accueil!$W$15),"")&amp; IF(D160=Accueil!$U$16,PRODUCT('Registre déchets'!G160,Accueil!$W$16),"")&amp; IF(D160=Accueil!$U$17,PRODUCT('Registre déchets'!G160,Accueil!$W$17),"")&amp; IF(D160=Accueil!$U$18,PRODUCT('Registre déchets'!G160,Accueil!$W$18),"")&amp; IF(D160=Accueil!$U$19,PRODUCT('Registre déchets'!G160,Accueil!$W$19),"")&amp; IF(D160=Accueil!$U$20,PRODUCT('Registre déchets'!G160,Accueil!$W$20),"")&amp; IF(D160=Accueil!$U$21,PRODUCT('Registre déchets'!G160,Accueil!$W$21),"") &amp; IF(D160=Accueil!$U$22,PRODUCT('Registre déchets'!G160,Accueil!$W$22),"")&amp; IF(D160=Accueil!$U$23,PRODUCT('Registre déchets'!G160,Accueil!$W$23),"")&amp; IF(D160=Accueil!$U$24,PRODUCT('Registre déchets'!G160,Accueil!$W$24),"")&amp; IF(D160=Accueil!$U$25,PRODUCT('Registre déchets'!G160,Accueil!$W$25),"")&amp; IF(D160=Accueil!$U$26,PRODUCT('Registre déchets'!G160,Accueil!$W$26),"")&amp; IF(D160=Accueil!$U$27,PRODUCT('Registre déchets'!G160,Accueil!$W$27),"")&amp; IF(D160=Accueil!$Y$7,PRODUCT('Registre déchets'!G160,Accueil!$AA$7),"") &amp; IF(D160=Accueil!$Y$8,PRODUCT('Registre déchets'!G160,Accueil!$AA$8),"") &amp; IF(D160=Accueil!$Y$9,PRODUCT('Registre déchets'!G160,Accueil!$AA$9),"")&amp; IF(D160=Accueil!$Y$10,PRODUCT('Registre déchets'!G160,Accueil!$AA$10),"")&amp; IF(D160=Accueil!$Y$11,PRODUCT('Registre déchets'!G160,Accueil!$AA$11),"")&amp; IF(D160=Accueil!$Y$12,PRODUCT('Registre déchets'!G160,Accueil!$AA$12),"")&amp; IF(D160=Accueil!$Y$13,PRODUCT('Registre déchets'!G160,Accueil!$AA$13),"")&amp; IF(D160=Accueil!$Y$14,PRODUCT('Registre déchets'!G160,Accueil!$AA$14),"")&amp; IF(D160=Accueil!$Y$15,PRODUCT('Registre déchets'!G160,Accueil!$AA$15),"")&amp; IF(D160=Accueil!$Y$16,PRODUCT('Registre déchets'!G160,Accueil!$AA$16),"")&amp; IF(D160=Accueil!$Y$17,PRODUCT('Registre déchets'!G160,Accueil!$AA$17),"")&amp; IF(D160=Accueil!$Y$18,PRODUCT('Registre déchets'!G160,Accueil!$AA$18),"")&amp; IF(D160=Accueil!$Y$19,PRODUCT('Registre déchets'!G160,Accueil!$AA$19),"")&amp; IF(D160=Accueil!$Y$20,PRODUCT('Registre déchets'!G160,Accueil!$AA$20),"")&amp; IF(D160=Accueil!$Y$21,PRODUCT('Registre déchets'!G160,Accueil!$AA$21),"")&amp; IF(D160=Accueil!$Y$22,PRODUCT('Registre déchets'!G160,Accueil!$AA$22),"")&amp; IF(D160=Accueil!$Y$23,PRODUCT('Registre déchets'!G160,Accueil!$AA$23),"")&amp; IF(D160=Accueil!$Y$24,PRODUCT('Registre déchets'!G160,Accueil!$AA$24),"")&amp; IF(D160=Accueil!$Y$25,PRODUCT('Registre déchets'!G160,Accueil!$AA$25),"")&amp; IF(D160=Accueil!$Y$26,PRODUCT('Registre déchets'!G160,Accueil!$AA$26),"")&amp; IF(D160=Accueil!$Y$27,PRODUCT('Registre déchets'!G160,Accueil!$AA$27),""))</f>
        <v/>
      </c>
      <c r="AQ160" s="79">
        <f t="shared" si="28"/>
        <v>0</v>
      </c>
    </row>
    <row r="161" spans="1:43" ht="50.1" customHeight="1" x14ac:dyDescent="0.25">
      <c r="A161" s="90"/>
      <c r="B161" s="222" t="str">
        <f t="shared" si="23"/>
        <v/>
      </c>
      <c r="C161" s="221"/>
      <c r="D161" s="220"/>
      <c r="E161" s="80" t="str">
        <f t="shared" si="27"/>
        <v/>
      </c>
      <c r="F161" s="81"/>
      <c r="G161" s="82"/>
      <c r="H161" s="241">
        <f t="shared" si="24"/>
        <v>0</v>
      </c>
      <c r="I161" s="206"/>
      <c r="J161" s="206"/>
      <c r="K161" s="86"/>
      <c r="L161" s="86"/>
      <c r="M161" s="86"/>
      <c r="N161" s="82"/>
      <c r="O161" s="81"/>
      <c r="P161" s="82"/>
      <c r="Q161" s="207">
        <v>0</v>
      </c>
      <c r="R161" s="83">
        <f t="shared" si="25"/>
        <v>0</v>
      </c>
      <c r="S161" s="83">
        <f t="shared" si="26"/>
        <v>0</v>
      </c>
      <c r="T161" s="209"/>
      <c r="U161" s="214"/>
      <c r="V161" s="214"/>
      <c r="W161" s="217" t="str">
        <f t="shared" si="21"/>
        <v/>
      </c>
      <c r="X161" s="214"/>
      <c r="Y161" s="224"/>
      <c r="Z161" s="214"/>
      <c r="AA161" s="214"/>
      <c r="AB161" s="35" t="str">
        <f t="shared" si="22"/>
        <v/>
      </c>
      <c r="AC161" s="35"/>
      <c r="AD161" s="35"/>
      <c r="AE161" s="35"/>
      <c r="AF161" s="35"/>
      <c r="AG161" s="35"/>
      <c r="AH161" s="35"/>
      <c r="AI161" s="35"/>
      <c r="AJ161" s="35"/>
      <c r="AK161" s="35"/>
      <c r="AL161" s="35"/>
      <c r="AM161" s="85" t="str">
        <f t="shared" ref="AM161:AM224" si="29">IF(O160="valorisation énergétique (R1)",100%,"") &amp; IF(O160="enfouissement (D1)",0%,"") &amp; IF(O160="valorisation matière (R5)","","")</f>
        <v/>
      </c>
      <c r="AN161" s="35"/>
      <c r="AO161" s="35"/>
      <c r="AP161" s="77" t="str">
        <f>IF(D161="","",IF(D161=Accueil!$Q$7,PRODUCT('Registre déchets'!G161,Accueil!$S$7),"") &amp; IF(D161=Accueil!$Q$8,PRODUCT('Registre déchets'!G161,Accueil!$S$8),"") &amp; IF(D161=Accueil!$Q$9,PRODUCT('Registre déchets'!G161,Accueil!$S$9),"")&amp; IF(D161=Accueil!$Q$10,PRODUCT('Registre déchets'!G161,Accueil!$S$10),"")&amp; IF(D161=Accueil!$Q$11,PRODUCT('Registre déchets'!G161,Accueil!$S$11),"")&amp; IF(D161=Accueil!$Q$12,PRODUCT('Registre déchets'!G161,Accueil!$S$12),"")&amp; IF(D161=Accueil!$Q$13,PRODUCT('Registre déchets'!G161,Accueil!$S$13),"")&amp; IF(D161=Accueil!$Q$14,PRODUCT('Registre déchets'!G161,Accueil!$S$14),"")&amp; IF(D161=Accueil!$Q$15,PRODUCT('Registre déchets'!G161,Accueil!$S$15),"")&amp; IF(D161=Accueil!$Q$16,PRODUCT('Registre déchets'!G161,Accueil!$S$16),"")&amp; IF(D161=Accueil!$Q$17,PRODUCT('Registre déchets'!G161,Accueil!$S$17),"")&amp; IF(D161=Accueil!$Q$18,PRODUCT('Registre déchets'!G161,Accueil!$S$18),"")&amp; IF(D161=Accueil!$Q$19,PRODUCT('Registre déchets'!G161,Accueil!$S$19),"")&amp; IF(D161=Accueil!$Q$20,PRODUCT('Registre déchets'!G161,Accueil!$S$20),"")&amp; IF(D161=Accueil!$Q$21,PRODUCT('Registre déchets'!G161,Accueil!$S$21),"")&amp; IF(D161=Accueil!$Q$22,PRODUCT('Registre déchets'!G161,Accueil!$S$22),"")&amp; IF(D161=Accueil!$Q$23,PRODUCT('Registre déchets'!G161,Accueil!$S$23),"")&amp; IF(D161=Accueil!$Q$24,PRODUCT('Registre déchets'!G161,Accueil!$S$24),"")&amp; IF(D161=Accueil!$Q$25,PRODUCT('Registre déchets'!G161,Accueil!$S$25),"")&amp; IF(D161=Accueil!$Q$26,PRODUCT('Registre déchets'!G161,Accueil!$S$26),"") &amp; IF(D161=Accueil!$U$7,PRODUCT('Registre déchets'!G161,Accueil!$W$7),"") &amp; IF(D161=Accueil!$U$8,PRODUCT('Registre déchets'!G161,Accueil!$W$8),"") &amp; IF(D161=Accueil!$U$9,PRODUCT('Registre déchets'!G161,Accueil!$W$9),"")&amp; IF(D161=Accueil!$U$10,PRODUCT('Registre déchets'!G161,Accueil!$W$10),"")&amp; IF(D161=Accueil!$U$11,PRODUCT('Registre déchets'!G161,Accueil!$W$11),"")&amp; IF(D161=Accueil!$U$12,PRODUCT('Registre déchets'!G161,Accueil!$W$12),"")&amp; IF(D161=Accueil!$U$13,PRODUCT('Registre déchets'!G161,Accueil!$W$13),"")&amp; IF(D161=Accueil!$U$14,PRODUCT('Registre déchets'!G161,Accueil!$W$14),"")&amp; IF(D161=Accueil!$U$15,PRODUCT('Registre déchets'!G161,Accueil!$W$15),"")&amp; IF(D161=Accueil!$U$16,PRODUCT('Registre déchets'!G161,Accueil!$W$16),"")&amp; IF(D161=Accueil!$U$17,PRODUCT('Registre déchets'!G161,Accueil!$W$17),"")&amp; IF(D161=Accueil!$U$18,PRODUCT('Registre déchets'!G161,Accueil!$W$18),"")&amp; IF(D161=Accueil!$U$19,PRODUCT('Registre déchets'!G161,Accueil!$W$19),"")&amp; IF(D161=Accueil!$U$20,PRODUCT('Registre déchets'!G161,Accueil!$W$20),"")&amp; IF(D161=Accueil!$U$21,PRODUCT('Registre déchets'!G161,Accueil!$W$21),"") &amp; IF(D161=Accueil!$U$22,PRODUCT('Registre déchets'!G161,Accueil!$W$22),"")&amp; IF(D161=Accueil!$U$23,PRODUCT('Registre déchets'!G161,Accueil!$W$23),"")&amp; IF(D161=Accueil!$U$24,PRODUCT('Registre déchets'!G161,Accueil!$W$24),"")&amp; IF(D161=Accueil!$U$25,PRODUCT('Registre déchets'!G161,Accueil!$W$25),"")&amp; IF(D161=Accueil!$U$26,PRODUCT('Registre déchets'!G161,Accueil!$W$26),"")&amp; IF(D161=Accueil!$U$27,PRODUCT('Registre déchets'!G161,Accueil!$W$27),"")&amp; IF(D161=Accueil!$Y$7,PRODUCT('Registre déchets'!G161,Accueil!$AA$7),"") &amp; IF(D161=Accueil!$Y$8,PRODUCT('Registre déchets'!G161,Accueil!$AA$8),"") &amp; IF(D161=Accueil!$Y$9,PRODUCT('Registre déchets'!G161,Accueil!$AA$9),"")&amp; IF(D161=Accueil!$Y$10,PRODUCT('Registre déchets'!G161,Accueil!$AA$10),"")&amp; IF(D161=Accueil!$Y$11,PRODUCT('Registre déchets'!G161,Accueil!$AA$11),"")&amp; IF(D161=Accueil!$Y$12,PRODUCT('Registre déchets'!G161,Accueil!$AA$12),"")&amp; IF(D161=Accueil!$Y$13,PRODUCT('Registre déchets'!G161,Accueil!$AA$13),"")&amp; IF(D161=Accueil!$Y$14,PRODUCT('Registre déchets'!G161,Accueil!$AA$14),"")&amp; IF(D161=Accueil!$Y$15,PRODUCT('Registre déchets'!G161,Accueil!$AA$15),"")&amp; IF(D161=Accueil!$Y$16,PRODUCT('Registre déchets'!G161,Accueil!$AA$16),"")&amp; IF(D161=Accueil!$Y$17,PRODUCT('Registre déchets'!G161,Accueil!$AA$17),"")&amp; IF(D161=Accueil!$Y$18,PRODUCT('Registre déchets'!G161,Accueil!$AA$18),"")&amp; IF(D161=Accueil!$Y$19,PRODUCT('Registre déchets'!G161,Accueil!$AA$19),"")&amp; IF(D161=Accueil!$Y$20,PRODUCT('Registre déchets'!G161,Accueil!$AA$20),"")&amp; IF(D161=Accueil!$Y$21,PRODUCT('Registre déchets'!G161,Accueil!$AA$21),"")&amp; IF(D161=Accueil!$Y$22,PRODUCT('Registre déchets'!G161,Accueil!$AA$22),"")&amp; IF(D161=Accueil!$Y$23,PRODUCT('Registre déchets'!G161,Accueil!$AA$23),"")&amp; IF(D161=Accueil!$Y$24,PRODUCT('Registre déchets'!G161,Accueil!$AA$24),"")&amp; IF(D161=Accueil!$Y$25,PRODUCT('Registre déchets'!G161,Accueil!$AA$25),"")&amp; IF(D161=Accueil!$Y$26,PRODUCT('Registre déchets'!G161,Accueil!$AA$26),"")&amp; IF(D161=Accueil!$Y$27,PRODUCT('Registre déchets'!G161,Accueil!$AA$27),""))</f>
        <v/>
      </c>
      <c r="AQ161" s="79">
        <f t="shared" si="28"/>
        <v>0</v>
      </c>
    </row>
    <row r="162" spans="1:43" ht="50.1" customHeight="1" x14ac:dyDescent="0.25">
      <c r="A162" s="90"/>
      <c r="B162" s="222" t="str">
        <f t="shared" si="23"/>
        <v/>
      </c>
      <c r="C162" s="221"/>
      <c r="D162" s="220"/>
      <c r="E162" s="80" t="str">
        <f t="shared" si="27"/>
        <v/>
      </c>
      <c r="F162" s="81"/>
      <c r="G162" s="82"/>
      <c r="H162" s="241">
        <f t="shared" si="24"/>
        <v>0</v>
      </c>
      <c r="I162" s="206"/>
      <c r="J162" s="206"/>
      <c r="K162" s="86"/>
      <c r="L162" s="86"/>
      <c r="M162" s="86"/>
      <c r="N162" s="82"/>
      <c r="O162" s="81"/>
      <c r="P162" s="82"/>
      <c r="Q162" s="207">
        <v>0</v>
      </c>
      <c r="R162" s="83">
        <f t="shared" si="25"/>
        <v>0</v>
      </c>
      <c r="S162" s="83">
        <f t="shared" si="26"/>
        <v>0</v>
      </c>
      <c r="T162" s="209"/>
      <c r="U162" s="214"/>
      <c r="V162" s="214"/>
      <c r="W162" s="217" t="str">
        <f t="shared" si="21"/>
        <v/>
      </c>
      <c r="X162" s="214"/>
      <c r="Y162" s="224"/>
      <c r="Z162" s="214"/>
      <c r="AA162" s="214"/>
      <c r="AB162" s="35" t="str">
        <f t="shared" si="22"/>
        <v/>
      </c>
      <c r="AC162" s="35"/>
      <c r="AD162" s="35"/>
      <c r="AE162" s="35"/>
      <c r="AF162" s="35"/>
      <c r="AG162" s="35"/>
      <c r="AH162" s="35"/>
      <c r="AI162" s="35"/>
      <c r="AJ162" s="35"/>
      <c r="AK162" s="35"/>
      <c r="AL162" s="35"/>
      <c r="AM162" s="85" t="str">
        <f t="shared" si="29"/>
        <v/>
      </c>
      <c r="AN162" s="35"/>
      <c r="AO162" s="35"/>
      <c r="AP162" s="77" t="str">
        <f>IF(D162="","",IF(D162=Accueil!$Q$7,PRODUCT('Registre déchets'!G162,Accueil!$S$7),"") &amp; IF(D162=Accueil!$Q$8,PRODUCT('Registre déchets'!G162,Accueil!$S$8),"") &amp; IF(D162=Accueil!$Q$9,PRODUCT('Registre déchets'!G162,Accueil!$S$9),"")&amp; IF(D162=Accueil!$Q$10,PRODUCT('Registre déchets'!G162,Accueil!$S$10),"")&amp; IF(D162=Accueil!$Q$11,PRODUCT('Registre déchets'!G162,Accueil!$S$11),"")&amp; IF(D162=Accueil!$Q$12,PRODUCT('Registre déchets'!G162,Accueil!$S$12),"")&amp; IF(D162=Accueil!$Q$13,PRODUCT('Registre déchets'!G162,Accueil!$S$13),"")&amp; IF(D162=Accueil!$Q$14,PRODUCT('Registre déchets'!G162,Accueil!$S$14),"")&amp; IF(D162=Accueil!$Q$15,PRODUCT('Registre déchets'!G162,Accueil!$S$15),"")&amp; IF(D162=Accueil!$Q$16,PRODUCT('Registre déchets'!G162,Accueil!$S$16),"")&amp; IF(D162=Accueil!$Q$17,PRODUCT('Registre déchets'!G162,Accueil!$S$17),"")&amp; IF(D162=Accueil!$Q$18,PRODUCT('Registre déchets'!G162,Accueil!$S$18),"")&amp; IF(D162=Accueil!$Q$19,PRODUCT('Registre déchets'!G162,Accueil!$S$19),"")&amp; IF(D162=Accueil!$Q$20,PRODUCT('Registre déchets'!G162,Accueil!$S$20),"")&amp; IF(D162=Accueil!$Q$21,PRODUCT('Registre déchets'!G162,Accueil!$S$21),"")&amp; IF(D162=Accueil!$Q$22,PRODUCT('Registre déchets'!G162,Accueil!$S$22),"")&amp; IF(D162=Accueil!$Q$23,PRODUCT('Registre déchets'!G162,Accueil!$S$23),"")&amp; IF(D162=Accueil!$Q$24,PRODUCT('Registre déchets'!G162,Accueil!$S$24),"")&amp; IF(D162=Accueil!$Q$25,PRODUCT('Registre déchets'!G162,Accueil!$S$25),"")&amp; IF(D162=Accueil!$Q$26,PRODUCT('Registre déchets'!G162,Accueil!$S$26),"") &amp; IF(D162=Accueil!$U$7,PRODUCT('Registre déchets'!G162,Accueil!$W$7),"") &amp; IF(D162=Accueil!$U$8,PRODUCT('Registre déchets'!G162,Accueil!$W$8),"") &amp; IF(D162=Accueil!$U$9,PRODUCT('Registre déchets'!G162,Accueil!$W$9),"")&amp; IF(D162=Accueil!$U$10,PRODUCT('Registre déchets'!G162,Accueil!$W$10),"")&amp; IF(D162=Accueil!$U$11,PRODUCT('Registre déchets'!G162,Accueil!$W$11),"")&amp; IF(D162=Accueil!$U$12,PRODUCT('Registre déchets'!G162,Accueil!$W$12),"")&amp; IF(D162=Accueil!$U$13,PRODUCT('Registre déchets'!G162,Accueil!$W$13),"")&amp; IF(D162=Accueil!$U$14,PRODUCT('Registre déchets'!G162,Accueil!$W$14),"")&amp; IF(D162=Accueil!$U$15,PRODUCT('Registre déchets'!G162,Accueil!$W$15),"")&amp; IF(D162=Accueil!$U$16,PRODUCT('Registre déchets'!G162,Accueil!$W$16),"")&amp; IF(D162=Accueil!$U$17,PRODUCT('Registre déchets'!G162,Accueil!$W$17),"")&amp; IF(D162=Accueil!$U$18,PRODUCT('Registre déchets'!G162,Accueil!$W$18),"")&amp; IF(D162=Accueil!$U$19,PRODUCT('Registre déchets'!G162,Accueil!$W$19),"")&amp; IF(D162=Accueil!$U$20,PRODUCT('Registre déchets'!G162,Accueil!$W$20),"")&amp; IF(D162=Accueil!$U$21,PRODUCT('Registre déchets'!G162,Accueil!$W$21),"") &amp; IF(D162=Accueil!$U$22,PRODUCT('Registre déchets'!G162,Accueil!$W$22),"")&amp; IF(D162=Accueil!$U$23,PRODUCT('Registre déchets'!G162,Accueil!$W$23),"")&amp; IF(D162=Accueil!$U$24,PRODUCT('Registre déchets'!G162,Accueil!$W$24),"")&amp; IF(D162=Accueil!$U$25,PRODUCT('Registre déchets'!G162,Accueil!$W$25),"")&amp; IF(D162=Accueil!$U$26,PRODUCT('Registre déchets'!G162,Accueil!$W$26),"")&amp; IF(D162=Accueil!$U$27,PRODUCT('Registre déchets'!G162,Accueil!$W$27),"")&amp; IF(D162=Accueil!$Y$7,PRODUCT('Registre déchets'!G162,Accueil!$AA$7),"") &amp; IF(D162=Accueil!$Y$8,PRODUCT('Registre déchets'!G162,Accueil!$AA$8),"") &amp; IF(D162=Accueil!$Y$9,PRODUCT('Registre déchets'!G162,Accueil!$AA$9),"")&amp; IF(D162=Accueil!$Y$10,PRODUCT('Registre déchets'!G162,Accueil!$AA$10),"")&amp; IF(D162=Accueil!$Y$11,PRODUCT('Registre déchets'!G162,Accueil!$AA$11),"")&amp; IF(D162=Accueil!$Y$12,PRODUCT('Registre déchets'!G162,Accueil!$AA$12),"")&amp; IF(D162=Accueil!$Y$13,PRODUCT('Registre déchets'!G162,Accueil!$AA$13),"")&amp; IF(D162=Accueil!$Y$14,PRODUCT('Registre déchets'!G162,Accueil!$AA$14),"")&amp; IF(D162=Accueil!$Y$15,PRODUCT('Registre déchets'!G162,Accueil!$AA$15),"")&amp; IF(D162=Accueil!$Y$16,PRODUCT('Registre déchets'!G162,Accueil!$AA$16),"")&amp; IF(D162=Accueil!$Y$17,PRODUCT('Registre déchets'!G162,Accueil!$AA$17),"")&amp; IF(D162=Accueil!$Y$18,PRODUCT('Registre déchets'!G162,Accueil!$AA$18),"")&amp; IF(D162=Accueil!$Y$19,PRODUCT('Registre déchets'!G162,Accueil!$AA$19),"")&amp; IF(D162=Accueil!$Y$20,PRODUCT('Registre déchets'!G162,Accueil!$AA$20),"")&amp; IF(D162=Accueil!$Y$21,PRODUCT('Registre déchets'!G162,Accueil!$AA$21),"")&amp; IF(D162=Accueil!$Y$22,PRODUCT('Registre déchets'!G162,Accueil!$AA$22),"")&amp; IF(D162=Accueil!$Y$23,PRODUCT('Registre déchets'!G162,Accueil!$AA$23),"")&amp; IF(D162=Accueil!$Y$24,PRODUCT('Registre déchets'!G162,Accueil!$AA$24),"")&amp; IF(D162=Accueil!$Y$25,PRODUCT('Registre déchets'!G162,Accueil!$AA$25),"")&amp; IF(D162=Accueil!$Y$26,PRODUCT('Registre déchets'!G162,Accueil!$AA$26),"")&amp; IF(D162=Accueil!$Y$27,PRODUCT('Registre déchets'!G162,Accueil!$AA$27),""))</f>
        <v/>
      </c>
      <c r="AQ162" s="79">
        <f t="shared" si="28"/>
        <v>0</v>
      </c>
    </row>
    <row r="163" spans="1:43" ht="50.1" customHeight="1" x14ac:dyDescent="0.25">
      <c r="A163" s="90"/>
      <c r="B163" s="222" t="str">
        <f t="shared" si="23"/>
        <v/>
      </c>
      <c r="C163" s="221"/>
      <c r="D163" s="220"/>
      <c r="E163" s="80" t="str">
        <f t="shared" si="27"/>
        <v/>
      </c>
      <c r="F163" s="81"/>
      <c r="G163" s="82"/>
      <c r="H163" s="241">
        <f t="shared" si="24"/>
        <v>0</v>
      </c>
      <c r="I163" s="206"/>
      <c r="J163" s="206"/>
      <c r="K163" s="86"/>
      <c r="L163" s="86"/>
      <c r="M163" s="86"/>
      <c r="N163" s="82"/>
      <c r="O163" s="81"/>
      <c r="P163" s="82"/>
      <c r="Q163" s="207">
        <v>0</v>
      </c>
      <c r="R163" s="83">
        <f t="shared" si="25"/>
        <v>0</v>
      </c>
      <c r="S163" s="83">
        <f t="shared" si="26"/>
        <v>0</v>
      </c>
      <c r="T163" s="209"/>
      <c r="U163" s="214"/>
      <c r="V163" s="214"/>
      <c r="W163" s="217" t="str">
        <f t="shared" si="21"/>
        <v/>
      </c>
      <c r="X163" s="214"/>
      <c r="Y163" s="224"/>
      <c r="Z163" s="214"/>
      <c r="AA163" s="214"/>
      <c r="AB163" s="35" t="str">
        <f t="shared" si="22"/>
        <v/>
      </c>
      <c r="AC163" s="35"/>
      <c r="AD163" s="35"/>
      <c r="AE163" s="35"/>
      <c r="AF163" s="35"/>
      <c r="AG163" s="35"/>
      <c r="AH163" s="35"/>
      <c r="AI163" s="35"/>
      <c r="AJ163" s="35"/>
      <c r="AK163" s="35"/>
      <c r="AL163" s="35"/>
      <c r="AM163" s="85" t="str">
        <f t="shared" si="29"/>
        <v/>
      </c>
      <c r="AN163" s="35"/>
      <c r="AO163" s="35"/>
      <c r="AP163" s="77" t="str">
        <f>IF(D163="","",IF(D163=Accueil!$Q$7,PRODUCT('Registre déchets'!G163,Accueil!$S$7),"") &amp; IF(D163=Accueil!$Q$8,PRODUCT('Registre déchets'!G163,Accueil!$S$8),"") &amp; IF(D163=Accueil!$Q$9,PRODUCT('Registre déchets'!G163,Accueil!$S$9),"")&amp; IF(D163=Accueil!$Q$10,PRODUCT('Registre déchets'!G163,Accueil!$S$10),"")&amp; IF(D163=Accueil!$Q$11,PRODUCT('Registre déchets'!G163,Accueil!$S$11),"")&amp; IF(D163=Accueil!$Q$12,PRODUCT('Registre déchets'!G163,Accueil!$S$12),"")&amp; IF(D163=Accueil!$Q$13,PRODUCT('Registre déchets'!G163,Accueil!$S$13),"")&amp; IF(D163=Accueil!$Q$14,PRODUCT('Registre déchets'!G163,Accueil!$S$14),"")&amp; IF(D163=Accueil!$Q$15,PRODUCT('Registre déchets'!G163,Accueil!$S$15),"")&amp; IF(D163=Accueil!$Q$16,PRODUCT('Registre déchets'!G163,Accueil!$S$16),"")&amp; IF(D163=Accueil!$Q$17,PRODUCT('Registre déchets'!G163,Accueil!$S$17),"")&amp; IF(D163=Accueil!$Q$18,PRODUCT('Registre déchets'!G163,Accueil!$S$18),"")&amp; IF(D163=Accueil!$Q$19,PRODUCT('Registre déchets'!G163,Accueil!$S$19),"")&amp; IF(D163=Accueil!$Q$20,PRODUCT('Registre déchets'!G163,Accueil!$S$20),"")&amp; IF(D163=Accueil!$Q$21,PRODUCT('Registre déchets'!G163,Accueil!$S$21),"")&amp; IF(D163=Accueil!$Q$22,PRODUCT('Registre déchets'!G163,Accueil!$S$22),"")&amp; IF(D163=Accueil!$Q$23,PRODUCT('Registre déchets'!G163,Accueil!$S$23),"")&amp; IF(D163=Accueil!$Q$24,PRODUCT('Registre déchets'!G163,Accueil!$S$24),"")&amp; IF(D163=Accueil!$Q$25,PRODUCT('Registre déchets'!G163,Accueil!$S$25),"")&amp; IF(D163=Accueil!$Q$26,PRODUCT('Registre déchets'!G163,Accueil!$S$26),"") &amp; IF(D163=Accueil!$U$7,PRODUCT('Registre déchets'!G163,Accueil!$W$7),"") &amp; IF(D163=Accueil!$U$8,PRODUCT('Registre déchets'!G163,Accueil!$W$8),"") &amp; IF(D163=Accueil!$U$9,PRODUCT('Registre déchets'!G163,Accueil!$W$9),"")&amp; IF(D163=Accueil!$U$10,PRODUCT('Registre déchets'!G163,Accueil!$W$10),"")&amp; IF(D163=Accueil!$U$11,PRODUCT('Registre déchets'!G163,Accueil!$W$11),"")&amp; IF(D163=Accueil!$U$12,PRODUCT('Registre déchets'!G163,Accueil!$W$12),"")&amp; IF(D163=Accueil!$U$13,PRODUCT('Registre déchets'!G163,Accueil!$W$13),"")&amp; IF(D163=Accueil!$U$14,PRODUCT('Registre déchets'!G163,Accueil!$W$14),"")&amp; IF(D163=Accueil!$U$15,PRODUCT('Registre déchets'!G163,Accueil!$W$15),"")&amp; IF(D163=Accueil!$U$16,PRODUCT('Registre déchets'!G163,Accueil!$W$16),"")&amp; IF(D163=Accueil!$U$17,PRODUCT('Registre déchets'!G163,Accueil!$W$17),"")&amp; IF(D163=Accueil!$U$18,PRODUCT('Registre déchets'!G163,Accueil!$W$18),"")&amp; IF(D163=Accueil!$U$19,PRODUCT('Registre déchets'!G163,Accueil!$W$19),"")&amp; IF(D163=Accueil!$U$20,PRODUCT('Registre déchets'!G163,Accueil!$W$20),"")&amp; IF(D163=Accueil!$U$21,PRODUCT('Registre déchets'!G163,Accueil!$W$21),"") &amp; IF(D163=Accueil!$U$22,PRODUCT('Registre déchets'!G163,Accueil!$W$22),"")&amp; IF(D163=Accueil!$U$23,PRODUCT('Registre déchets'!G163,Accueil!$W$23),"")&amp; IF(D163=Accueil!$U$24,PRODUCT('Registre déchets'!G163,Accueil!$W$24),"")&amp; IF(D163=Accueil!$U$25,PRODUCT('Registre déchets'!G163,Accueil!$W$25),"")&amp; IF(D163=Accueil!$U$26,PRODUCT('Registre déchets'!G163,Accueil!$W$26),"")&amp; IF(D163=Accueil!$U$27,PRODUCT('Registre déchets'!G163,Accueil!$W$27),"")&amp; IF(D163=Accueil!$Y$7,PRODUCT('Registre déchets'!G163,Accueil!$AA$7),"") &amp; IF(D163=Accueil!$Y$8,PRODUCT('Registre déchets'!G163,Accueil!$AA$8),"") &amp; IF(D163=Accueil!$Y$9,PRODUCT('Registre déchets'!G163,Accueil!$AA$9),"")&amp; IF(D163=Accueil!$Y$10,PRODUCT('Registre déchets'!G163,Accueil!$AA$10),"")&amp; IF(D163=Accueil!$Y$11,PRODUCT('Registre déchets'!G163,Accueil!$AA$11),"")&amp; IF(D163=Accueil!$Y$12,PRODUCT('Registre déchets'!G163,Accueil!$AA$12),"")&amp; IF(D163=Accueil!$Y$13,PRODUCT('Registre déchets'!G163,Accueil!$AA$13),"")&amp; IF(D163=Accueil!$Y$14,PRODUCT('Registre déchets'!G163,Accueil!$AA$14),"")&amp; IF(D163=Accueil!$Y$15,PRODUCT('Registre déchets'!G163,Accueil!$AA$15),"")&amp; IF(D163=Accueil!$Y$16,PRODUCT('Registre déchets'!G163,Accueil!$AA$16),"")&amp; IF(D163=Accueil!$Y$17,PRODUCT('Registre déchets'!G163,Accueil!$AA$17),"")&amp; IF(D163=Accueil!$Y$18,PRODUCT('Registre déchets'!G163,Accueil!$AA$18),"")&amp; IF(D163=Accueil!$Y$19,PRODUCT('Registre déchets'!G163,Accueil!$AA$19),"")&amp; IF(D163=Accueil!$Y$20,PRODUCT('Registre déchets'!G163,Accueil!$AA$20),"")&amp; IF(D163=Accueil!$Y$21,PRODUCT('Registre déchets'!G163,Accueil!$AA$21),"")&amp; IF(D163=Accueil!$Y$22,PRODUCT('Registre déchets'!G163,Accueil!$AA$22),"")&amp; IF(D163=Accueil!$Y$23,PRODUCT('Registre déchets'!G163,Accueil!$AA$23),"")&amp; IF(D163=Accueil!$Y$24,PRODUCT('Registre déchets'!G163,Accueil!$AA$24),"")&amp; IF(D163=Accueil!$Y$25,PRODUCT('Registre déchets'!G163,Accueil!$AA$25),"")&amp; IF(D163=Accueil!$Y$26,PRODUCT('Registre déchets'!G163,Accueil!$AA$26),"")&amp; IF(D163=Accueil!$Y$27,PRODUCT('Registre déchets'!G163,Accueil!$AA$27),""))</f>
        <v/>
      </c>
      <c r="AQ163" s="79">
        <f t="shared" si="28"/>
        <v>0</v>
      </c>
    </row>
    <row r="164" spans="1:43" ht="50.1" customHeight="1" x14ac:dyDescent="0.25">
      <c r="A164" s="90"/>
      <c r="B164" s="222" t="str">
        <f t="shared" si="23"/>
        <v/>
      </c>
      <c r="C164" s="221"/>
      <c r="D164" s="220"/>
      <c r="E164" s="80" t="str">
        <f t="shared" si="27"/>
        <v/>
      </c>
      <c r="F164" s="81"/>
      <c r="G164" s="82"/>
      <c r="H164" s="241">
        <f t="shared" si="24"/>
        <v>0</v>
      </c>
      <c r="I164" s="206"/>
      <c r="J164" s="206"/>
      <c r="K164" s="86"/>
      <c r="L164" s="86"/>
      <c r="M164" s="86"/>
      <c r="N164" s="82"/>
      <c r="O164" s="81"/>
      <c r="P164" s="82"/>
      <c r="Q164" s="207">
        <v>0</v>
      </c>
      <c r="R164" s="83">
        <f t="shared" si="25"/>
        <v>0</v>
      </c>
      <c r="S164" s="83">
        <f t="shared" si="26"/>
        <v>0</v>
      </c>
      <c r="T164" s="209"/>
      <c r="U164" s="214"/>
      <c r="V164" s="214"/>
      <c r="W164" s="217" t="str">
        <f t="shared" si="21"/>
        <v/>
      </c>
      <c r="X164" s="214"/>
      <c r="Y164" s="224"/>
      <c r="Z164" s="214"/>
      <c r="AA164" s="214"/>
      <c r="AB164" s="35" t="str">
        <f t="shared" si="22"/>
        <v/>
      </c>
      <c r="AC164" s="35"/>
      <c r="AD164" s="35"/>
      <c r="AE164" s="35"/>
      <c r="AF164" s="35"/>
      <c r="AG164" s="35"/>
      <c r="AH164" s="35"/>
      <c r="AI164" s="35"/>
      <c r="AJ164" s="35"/>
      <c r="AK164" s="35"/>
      <c r="AL164" s="35"/>
      <c r="AM164" s="85" t="str">
        <f t="shared" si="29"/>
        <v/>
      </c>
      <c r="AN164" s="35"/>
      <c r="AO164" s="35"/>
      <c r="AP164" s="77" t="str">
        <f>IF(D164="","",IF(D164=Accueil!$Q$7,PRODUCT('Registre déchets'!G164,Accueil!$S$7),"") &amp; IF(D164=Accueil!$Q$8,PRODUCT('Registre déchets'!G164,Accueil!$S$8),"") &amp; IF(D164=Accueil!$Q$9,PRODUCT('Registre déchets'!G164,Accueil!$S$9),"")&amp; IF(D164=Accueil!$Q$10,PRODUCT('Registre déchets'!G164,Accueil!$S$10),"")&amp; IF(D164=Accueil!$Q$11,PRODUCT('Registre déchets'!G164,Accueil!$S$11),"")&amp; IF(D164=Accueil!$Q$12,PRODUCT('Registre déchets'!G164,Accueil!$S$12),"")&amp; IF(D164=Accueil!$Q$13,PRODUCT('Registre déchets'!G164,Accueil!$S$13),"")&amp; IF(D164=Accueil!$Q$14,PRODUCT('Registre déchets'!G164,Accueil!$S$14),"")&amp; IF(D164=Accueil!$Q$15,PRODUCT('Registre déchets'!G164,Accueil!$S$15),"")&amp; IF(D164=Accueil!$Q$16,PRODUCT('Registre déchets'!G164,Accueil!$S$16),"")&amp; IF(D164=Accueil!$Q$17,PRODUCT('Registre déchets'!G164,Accueil!$S$17),"")&amp; IF(D164=Accueil!$Q$18,PRODUCT('Registre déchets'!G164,Accueil!$S$18),"")&amp; IF(D164=Accueil!$Q$19,PRODUCT('Registre déchets'!G164,Accueil!$S$19),"")&amp; IF(D164=Accueil!$Q$20,PRODUCT('Registre déchets'!G164,Accueil!$S$20),"")&amp; IF(D164=Accueil!$Q$21,PRODUCT('Registre déchets'!G164,Accueil!$S$21),"")&amp; IF(D164=Accueil!$Q$22,PRODUCT('Registre déchets'!G164,Accueil!$S$22),"")&amp; IF(D164=Accueil!$Q$23,PRODUCT('Registre déchets'!G164,Accueil!$S$23),"")&amp; IF(D164=Accueil!$Q$24,PRODUCT('Registre déchets'!G164,Accueil!$S$24),"")&amp; IF(D164=Accueil!$Q$25,PRODUCT('Registre déchets'!G164,Accueil!$S$25),"")&amp; IF(D164=Accueil!$Q$26,PRODUCT('Registre déchets'!G164,Accueil!$S$26),"") &amp; IF(D164=Accueil!$U$7,PRODUCT('Registre déchets'!G164,Accueil!$W$7),"") &amp; IF(D164=Accueil!$U$8,PRODUCT('Registre déchets'!G164,Accueil!$W$8),"") &amp; IF(D164=Accueil!$U$9,PRODUCT('Registre déchets'!G164,Accueil!$W$9),"")&amp; IF(D164=Accueil!$U$10,PRODUCT('Registre déchets'!G164,Accueil!$W$10),"")&amp; IF(D164=Accueil!$U$11,PRODUCT('Registre déchets'!G164,Accueil!$W$11),"")&amp; IF(D164=Accueil!$U$12,PRODUCT('Registre déchets'!G164,Accueil!$W$12),"")&amp; IF(D164=Accueil!$U$13,PRODUCT('Registre déchets'!G164,Accueil!$W$13),"")&amp; IF(D164=Accueil!$U$14,PRODUCT('Registre déchets'!G164,Accueil!$W$14),"")&amp; IF(D164=Accueil!$U$15,PRODUCT('Registre déchets'!G164,Accueil!$W$15),"")&amp; IF(D164=Accueil!$U$16,PRODUCT('Registre déchets'!G164,Accueil!$W$16),"")&amp; IF(D164=Accueil!$U$17,PRODUCT('Registre déchets'!G164,Accueil!$W$17),"")&amp; IF(D164=Accueil!$U$18,PRODUCT('Registre déchets'!G164,Accueil!$W$18),"")&amp; IF(D164=Accueil!$U$19,PRODUCT('Registre déchets'!G164,Accueil!$W$19),"")&amp; IF(D164=Accueil!$U$20,PRODUCT('Registre déchets'!G164,Accueil!$W$20),"")&amp; IF(D164=Accueil!$U$21,PRODUCT('Registre déchets'!G164,Accueil!$W$21),"") &amp; IF(D164=Accueil!$U$22,PRODUCT('Registre déchets'!G164,Accueil!$W$22),"")&amp; IF(D164=Accueil!$U$23,PRODUCT('Registre déchets'!G164,Accueil!$W$23),"")&amp; IF(D164=Accueil!$U$24,PRODUCT('Registre déchets'!G164,Accueil!$W$24),"")&amp; IF(D164=Accueil!$U$25,PRODUCT('Registre déchets'!G164,Accueil!$W$25),"")&amp; IF(D164=Accueil!$U$26,PRODUCT('Registre déchets'!G164,Accueil!$W$26),"")&amp; IF(D164=Accueil!$U$27,PRODUCT('Registre déchets'!G164,Accueil!$W$27),"")&amp; IF(D164=Accueil!$Y$7,PRODUCT('Registre déchets'!G164,Accueil!$AA$7),"") &amp; IF(D164=Accueil!$Y$8,PRODUCT('Registre déchets'!G164,Accueil!$AA$8),"") &amp; IF(D164=Accueil!$Y$9,PRODUCT('Registre déchets'!G164,Accueil!$AA$9),"")&amp; IF(D164=Accueil!$Y$10,PRODUCT('Registre déchets'!G164,Accueil!$AA$10),"")&amp; IF(D164=Accueil!$Y$11,PRODUCT('Registre déchets'!G164,Accueil!$AA$11),"")&amp; IF(D164=Accueil!$Y$12,PRODUCT('Registre déchets'!G164,Accueil!$AA$12),"")&amp; IF(D164=Accueil!$Y$13,PRODUCT('Registre déchets'!G164,Accueil!$AA$13),"")&amp; IF(D164=Accueil!$Y$14,PRODUCT('Registre déchets'!G164,Accueil!$AA$14),"")&amp; IF(D164=Accueil!$Y$15,PRODUCT('Registre déchets'!G164,Accueil!$AA$15),"")&amp; IF(D164=Accueil!$Y$16,PRODUCT('Registre déchets'!G164,Accueil!$AA$16),"")&amp; IF(D164=Accueil!$Y$17,PRODUCT('Registre déchets'!G164,Accueil!$AA$17),"")&amp; IF(D164=Accueil!$Y$18,PRODUCT('Registre déchets'!G164,Accueil!$AA$18),"")&amp; IF(D164=Accueil!$Y$19,PRODUCT('Registre déchets'!G164,Accueil!$AA$19),"")&amp; IF(D164=Accueil!$Y$20,PRODUCT('Registre déchets'!G164,Accueil!$AA$20),"")&amp; IF(D164=Accueil!$Y$21,PRODUCT('Registre déchets'!G164,Accueil!$AA$21),"")&amp; IF(D164=Accueil!$Y$22,PRODUCT('Registre déchets'!G164,Accueil!$AA$22),"")&amp; IF(D164=Accueil!$Y$23,PRODUCT('Registre déchets'!G164,Accueil!$AA$23),"")&amp; IF(D164=Accueil!$Y$24,PRODUCT('Registre déchets'!G164,Accueil!$AA$24),"")&amp; IF(D164=Accueil!$Y$25,PRODUCT('Registre déchets'!G164,Accueil!$AA$25),"")&amp; IF(D164=Accueil!$Y$26,PRODUCT('Registre déchets'!G164,Accueil!$AA$26),"")&amp; IF(D164=Accueil!$Y$27,PRODUCT('Registre déchets'!G164,Accueil!$AA$27),""))</f>
        <v/>
      </c>
      <c r="AQ164" s="79">
        <f t="shared" si="28"/>
        <v>0</v>
      </c>
    </row>
    <row r="165" spans="1:43" ht="50.1" customHeight="1" x14ac:dyDescent="0.25">
      <c r="A165" s="90"/>
      <c r="B165" s="222" t="str">
        <f t="shared" si="23"/>
        <v/>
      </c>
      <c r="C165" s="221"/>
      <c r="D165" s="220"/>
      <c r="E165" s="80" t="str">
        <f t="shared" si="27"/>
        <v/>
      </c>
      <c r="F165" s="81"/>
      <c r="G165" s="82"/>
      <c r="H165" s="241">
        <f t="shared" si="24"/>
        <v>0</v>
      </c>
      <c r="I165" s="206"/>
      <c r="J165" s="206"/>
      <c r="K165" s="86"/>
      <c r="L165" s="86"/>
      <c r="M165" s="86"/>
      <c r="N165" s="82"/>
      <c r="O165" s="81"/>
      <c r="P165" s="82"/>
      <c r="Q165" s="207">
        <v>0</v>
      </c>
      <c r="R165" s="83">
        <f t="shared" si="25"/>
        <v>0</v>
      </c>
      <c r="S165" s="83">
        <f t="shared" si="26"/>
        <v>0</v>
      </c>
      <c r="T165" s="209"/>
      <c r="U165" s="214"/>
      <c r="V165" s="214"/>
      <c r="W165" s="217" t="str">
        <f t="shared" si="21"/>
        <v/>
      </c>
      <c r="X165" s="214"/>
      <c r="Y165" s="224"/>
      <c r="Z165" s="214"/>
      <c r="AA165" s="214"/>
      <c r="AB165" s="35" t="str">
        <f t="shared" si="22"/>
        <v/>
      </c>
      <c r="AC165" s="35"/>
      <c r="AD165" s="35"/>
      <c r="AE165" s="35"/>
      <c r="AF165" s="35"/>
      <c r="AG165" s="35"/>
      <c r="AH165" s="35"/>
      <c r="AI165" s="35"/>
      <c r="AJ165" s="35"/>
      <c r="AK165" s="35"/>
      <c r="AL165" s="35"/>
      <c r="AM165" s="85" t="str">
        <f t="shared" si="29"/>
        <v/>
      </c>
      <c r="AN165" s="35"/>
      <c r="AO165" s="35"/>
      <c r="AP165" s="77" t="str">
        <f>IF(D165="","",IF(D165=Accueil!$Q$7,PRODUCT('Registre déchets'!G165,Accueil!$S$7),"") &amp; IF(D165=Accueil!$Q$8,PRODUCT('Registre déchets'!G165,Accueil!$S$8),"") &amp; IF(D165=Accueil!$Q$9,PRODUCT('Registre déchets'!G165,Accueil!$S$9),"")&amp; IF(D165=Accueil!$Q$10,PRODUCT('Registre déchets'!G165,Accueil!$S$10),"")&amp; IF(D165=Accueil!$Q$11,PRODUCT('Registre déchets'!G165,Accueil!$S$11),"")&amp; IF(D165=Accueil!$Q$12,PRODUCT('Registre déchets'!G165,Accueil!$S$12),"")&amp; IF(D165=Accueil!$Q$13,PRODUCT('Registre déchets'!G165,Accueil!$S$13),"")&amp; IF(D165=Accueil!$Q$14,PRODUCT('Registre déchets'!G165,Accueil!$S$14),"")&amp; IF(D165=Accueil!$Q$15,PRODUCT('Registre déchets'!G165,Accueil!$S$15),"")&amp; IF(D165=Accueil!$Q$16,PRODUCT('Registre déchets'!G165,Accueil!$S$16),"")&amp; IF(D165=Accueil!$Q$17,PRODUCT('Registre déchets'!G165,Accueil!$S$17),"")&amp; IF(D165=Accueil!$Q$18,PRODUCT('Registre déchets'!G165,Accueil!$S$18),"")&amp; IF(D165=Accueil!$Q$19,PRODUCT('Registre déchets'!G165,Accueil!$S$19),"")&amp; IF(D165=Accueil!$Q$20,PRODUCT('Registre déchets'!G165,Accueil!$S$20),"")&amp; IF(D165=Accueil!$Q$21,PRODUCT('Registre déchets'!G165,Accueil!$S$21),"")&amp; IF(D165=Accueil!$Q$22,PRODUCT('Registre déchets'!G165,Accueil!$S$22),"")&amp; IF(D165=Accueil!$Q$23,PRODUCT('Registre déchets'!G165,Accueil!$S$23),"")&amp; IF(D165=Accueil!$Q$24,PRODUCT('Registre déchets'!G165,Accueil!$S$24),"")&amp; IF(D165=Accueil!$Q$25,PRODUCT('Registre déchets'!G165,Accueil!$S$25),"")&amp; IF(D165=Accueil!$Q$26,PRODUCT('Registre déchets'!G165,Accueil!$S$26),"") &amp; IF(D165=Accueil!$U$7,PRODUCT('Registre déchets'!G165,Accueil!$W$7),"") &amp; IF(D165=Accueil!$U$8,PRODUCT('Registre déchets'!G165,Accueil!$W$8),"") &amp; IF(D165=Accueil!$U$9,PRODUCT('Registre déchets'!G165,Accueil!$W$9),"")&amp; IF(D165=Accueil!$U$10,PRODUCT('Registre déchets'!G165,Accueil!$W$10),"")&amp; IF(D165=Accueil!$U$11,PRODUCT('Registre déchets'!G165,Accueil!$W$11),"")&amp; IF(D165=Accueil!$U$12,PRODUCT('Registre déchets'!G165,Accueil!$W$12),"")&amp; IF(D165=Accueil!$U$13,PRODUCT('Registre déchets'!G165,Accueil!$W$13),"")&amp; IF(D165=Accueil!$U$14,PRODUCT('Registre déchets'!G165,Accueil!$W$14),"")&amp; IF(D165=Accueil!$U$15,PRODUCT('Registre déchets'!G165,Accueil!$W$15),"")&amp; IF(D165=Accueil!$U$16,PRODUCT('Registre déchets'!G165,Accueil!$W$16),"")&amp; IF(D165=Accueil!$U$17,PRODUCT('Registre déchets'!G165,Accueil!$W$17),"")&amp; IF(D165=Accueil!$U$18,PRODUCT('Registre déchets'!G165,Accueil!$W$18),"")&amp; IF(D165=Accueil!$U$19,PRODUCT('Registre déchets'!G165,Accueil!$W$19),"")&amp; IF(D165=Accueil!$U$20,PRODUCT('Registre déchets'!G165,Accueil!$W$20),"")&amp; IF(D165=Accueil!$U$21,PRODUCT('Registre déchets'!G165,Accueil!$W$21),"") &amp; IF(D165=Accueil!$U$22,PRODUCT('Registre déchets'!G165,Accueil!$W$22),"")&amp; IF(D165=Accueil!$U$23,PRODUCT('Registre déchets'!G165,Accueil!$W$23),"")&amp; IF(D165=Accueil!$U$24,PRODUCT('Registre déchets'!G165,Accueil!$W$24),"")&amp; IF(D165=Accueil!$U$25,PRODUCT('Registre déchets'!G165,Accueil!$W$25),"")&amp; IF(D165=Accueil!$U$26,PRODUCT('Registre déchets'!G165,Accueil!$W$26),"")&amp; IF(D165=Accueil!$U$27,PRODUCT('Registre déchets'!G165,Accueil!$W$27),"")&amp; IF(D165=Accueil!$Y$7,PRODUCT('Registre déchets'!G165,Accueil!$AA$7),"") &amp; IF(D165=Accueil!$Y$8,PRODUCT('Registre déchets'!G165,Accueil!$AA$8),"") &amp; IF(D165=Accueil!$Y$9,PRODUCT('Registre déchets'!G165,Accueil!$AA$9),"")&amp; IF(D165=Accueil!$Y$10,PRODUCT('Registre déchets'!G165,Accueil!$AA$10),"")&amp; IF(D165=Accueil!$Y$11,PRODUCT('Registre déchets'!G165,Accueil!$AA$11),"")&amp; IF(D165=Accueil!$Y$12,PRODUCT('Registre déchets'!G165,Accueil!$AA$12),"")&amp; IF(D165=Accueil!$Y$13,PRODUCT('Registre déchets'!G165,Accueil!$AA$13),"")&amp; IF(D165=Accueil!$Y$14,PRODUCT('Registre déchets'!G165,Accueil!$AA$14),"")&amp; IF(D165=Accueil!$Y$15,PRODUCT('Registre déchets'!G165,Accueil!$AA$15),"")&amp; IF(D165=Accueil!$Y$16,PRODUCT('Registre déchets'!G165,Accueil!$AA$16),"")&amp; IF(D165=Accueil!$Y$17,PRODUCT('Registre déchets'!G165,Accueil!$AA$17),"")&amp; IF(D165=Accueil!$Y$18,PRODUCT('Registre déchets'!G165,Accueil!$AA$18),"")&amp; IF(D165=Accueil!$Y$19,PRODUCT('Registre déchets'!G165,Accueil!$AA$19),"")&amp; IF(D165=Accueil!$Y$20,PRODUCT('Registre déchets'!G165,Accueil!$AA$20),"")&amp; IF(D165=Accueil!$Y$21,PRODUCT('Registre déchets'!G165,Accueil!$AA$21),"")&amp; IF(D165=Accueil!$Y$22,PRODUCT('Registre déchets'!G165,Accueil!$AA$22),"")&amp; IF(D165=Accueil!$Y$23,PRODUCT('Registre déchets'!G165,Accueil!$AA$23),"")&amp; IF(D165=Accueil!$Y$24,PRODUCT('Registre déchets'!G165,Accueil!$AA$24),"")&amp; IF(D165=Accueil!$Y$25,PRODUCT('Registre déchets'!G165,Accueil!$AA$25),"")&amp; IF(D165=Accueil!$Y$26,PRODUCT('Registre déchets'!G165,Accueil!$AA$26),"")&amp; IF(D165=Accueil!$Y$27,PRODUCT('Registre déchets'!G165,Accueil!$AA$27),""))</f>
        <v/>
      </c>
      <c r="AQ165" s="79">
        <f t="shared" si="28"/>
        <v>0</v>
      </c>
    </row>
    <row r="166" spans="1:43" ht="50.1" customHeight="1" x14ac:dyDescent="0.25">
      <c r="A166" s="90"/>
      <c r="B166" s="222" t="str">
        <f t="shared" si="23"/>
        <v/>
      </c>
      <c r="C166" s="221"/>
      <c r="D166" s="220"/>
      <c r="E166" s="80" t="str">
        <f t="shared" si="27"/>
        <v/>
      </c>
      <c r="F166" s="81"/>
      <c r="G166" s="82"/>
      <c r="H166" s="241">
        <f t="shared" si="24"/>
        <v>0</v>
      </c>
      <c r="I166" s="206"/>
      <c r="J166" s="206"/>
      <c r="K166" s="86"/>
      <c r="L166" s="86"/>
      <c r="M166" s="86"/>
      <c r="N166" s="82"/>
      <c r="O166" s="81"/>
      <c r="P166" s="82"/>
      <c r="Q166" s="207">
        <v>0</v>
      </c>
      <c r="R166" s="83">
        <f t="shared" si="25"/>
        <v>0</v>
      </c>
      <c r="S166" s="83">
        <f t="shared" si="26"/>
        <v>0</v>
      </c>
      <c r="T166" s="209"/>
      <c r="U166" s="214"/>
      <c r="V166" s="214"/>
      <c r="W166" s="217" t="str">
        <f t="shared" si="21"/>
        <v/>
      </c>
      <c r="X166" s="214"/>
      <c r="Y166" s="224"/>
      <c r="Z166" s="214"/>
      <c r="AA166" s="214"/>
      <c r="AB166" s="35" t="str">
        <f t="shared" si="22"/>
        <v/>
      </c>
      <c r="AC166" s="35"/>
      <c r="AD166" s="35"/>
      <c r="AE166" s="35"/>
      <c r="AF166" s="35"/>
      <c r="AG166" s="35"/>
      <c r="AH166" s="35"/>
      <c r="AI166" s="35"/>
      <c r="AJ166" s="35"/>
      <c r="AK166" s="35"/>
      <c r="AL166" s="35"/>
      <c r="AM166" s="85" t="str">
        <f t="shared" si="29"/>
        <v/>
      </c>
      <c r="AN166" s="35"/>
      <c r="AO166" s="35"/>
      <c r="AP166" s="77" t="str">
        <f>IF(D166="","",IF(D166=Accueil!$Q$7,PRODUCT('Registre déchets'!G166,Accueil!$S$7),"") &amp; IF(D166=Accueil!$Q$8,PRODUCT('Registre déchets'!G166,Accueil!$S$8),"") &amp; IF(D166=Accueil!$Q$9,PRODUCT('Registre déchets'!G166,Accueil!$S$9),"")&amp; IF(D166=Accueil!$Q$10,PRODUCT('Registre déchets'!G166,Accueil!$S$10),"")&amp; IF(D166=Accueil!$Q$11,PRODUCT('Registre déchets'!G166,Accueil!$S$11),"")&amp; IF(D166=Accueil!$Q$12,PRODUCT('Registre déchets'!G166,Accueil!$S$12),"")&amp; IF(D166=Accueil!$Q$13,PRODUCT('Registre déchets'!G166,Accueil!$S$13),"")&amp; IF(D166=Accueil!$Q$14,PRODUCT('Registre déchets'!G166,Accueil!$S$14),"")&amp; IF(D166=Accueil!$Q$15,PRODUCT('Registre déchets'!G166,Accueil!$S$15),"")&amp; IF(D166=Accueil!$Q$16,PRODUCT('Registre déchets'!G166,Accueil!$S$16),"")&amp; IF(D166=Accueil!$Q$17,PRODUCT('Registre déchets'!G166,Accueil!$S$17),"")&amp; IF(D166=Accueil!$Q$18,PRODUCT('Registre déchets'!G166,Accueil!$S$18),"")&amp; IF(D166=Accueil!$Q$19,PRODUCT('Registre déchets'!G166,Accueil!$S$19),"")&amp; IF(D166=Accueil!$Q$20,PRODUCT('Registre déchets'!G166,Accueil!$S$20),"")&amp; IF(D166=Accueil!$Q$21,PRODUCT('Registre déchets'!G166,Accueil!$S$21),"")&amp; IF(D166=Accueil!$Q$22,PRODUCT('Registre déchets'!G166,Accueil!$S$22),"")&amp; IF(D166=Accueil!$Q$23,PRODUCT('Registre déchets'!G166,Accueil!$S$23),"")&amp; IF(D166=Accueil!$Q$24,PRODUCT('Registre déchets'!G166,Accueil!$S$24),"")&amp; IF(D166=Accueil!$Q$25,PRODUCT('Registre déchets'!G166,Accueil!$S$25),"")&amp; IF(D166=Accueil!$Q$26,PRODUCT('Registre déchets'!G166,Accueil!$S$26),"") &amp; IF(D166=Accueil!$U$7,PRODUCT('Registre déchets'!G166,Accueil!$W$7),"") &amp; IF(D166=Accueil!$U$8,PRODUCT('Registre déchets'!G166,Accueil!$W$8),"") &amp; IF(D166=Accueil!$U$9,PRODUCT('Registre déchets'!G166,Accueil!$W$9),"")&amp; IF(D166=Accueil!$U$10,PRODUCT('Registre déchets'!G166,Accueil!$W$10),"")&amp; IF(D166=Accueil!$U$11,PRODUCT('Registre déchets'!G166,Accueil!$W$11),"")&amp; IF(D166=Accueil!$U$12,PRODUCT('Registre déchets'!G166,Accueil!$W$12),"")&amp; IF(D166=Accueil!$U$13,PRODUCT('Registre déchets'!G166,Accueil!$W$13),"")&amp; IF(D166=Accueil!$U$14,PRODUCT('Registre déchets'!G166,Accueil!$W$14),"")&amp; IF(D166=Accueil!$U$15,PRODUCT('Registre déchets'!G166,Accueil!$W$15),"")&amp; IF(D166=Accueil!$U$16,PRODUCT('Registre déchets'!G166,Accueil!$W$16),"")&amp; IF(D166=Accueil!$U$17,PRODUCT('Registre déchets'!G166,Accueil!$W$17),"")&amp; IF(D166=Accueil!$U$18,PRODUCT('Registre déchets'!G166,Accueil!$W$18),"")&amp; IF(D166=Accueil!$U$19,PRODUCT('Registre déchets'!G166,Accueil!$W$19),"")&amp; IF(D166=Accueil!$U$20,PRODUCT('Registre déchets'!G166,Accueil!$W$20),"")&amp; IF(D166=Accueil!$U$21,PRODUCT('Registre déchets'!G166,Accueil!$W$21),"") &amp; IF(D166=Accueil!$U$22,PRODUCT('Registre déchets'!G166,Accueil!$W$22),"")&amp; IF(D166=Accueil!$U$23,PRODUCT('Registre déchets'!G166,Accueil!$W$23),"")&amp; IF(D166=Accueil!$U$24,PRODUCT('Registre déchets'!G166,Accueil!$W$24),"")&amp; IF(D166=Accueil!$U$25,PRODUCT('Registre déchets'!G166,Accueil!$W$25),"")&amp; IF(D166=Accueil!$U$26,PRODUCT('Registre déchets'!G166,Accueil!$W$26),"")&amp; IF(D166=Accueil!$U$27,PRODUCT('Registre déchets'!G166,Accueil!$W$27),"")&amp; IF(D166=Accueil!$Y$7,PRODUCT('Registre déchets'!G166,Accueil!$AA$7),"") &amp; IF(D166=Accueil!$Y$8,PRODUCT('Registre déchets'!G166,Accueil!$AA$8),"") &amp; IF(D166=Accueil!$Y$9,PRODUCT('Registre déchets'!G166,Accueil!$AA$9),"")&amp; IF(D166=Accueil!$Y$10,PRODUCT('Registre déchets'!G166,Accueil!$AA$10),"")&amp; IF(D166=Accueil!$Y$11,PRODUCT('Registre déchets'!G166,Accueil!$AA$11),"")&amp; IF(D166=Accueil!$Y$12,PRODUCT('Registre déchets'!G166,Accueil!$AA$12),"")&amp; IF(D166=Accueil!$Y$13,PRODUCT('Registre déchets'!G166,Accueil!$AA$13),"")&amp; IF(D166=Accueil!$Y$14,PRODUCT('Registre déchets'!G166,Accueil!$AA$14),"")&amp; IF(D166=Accueil!$Y$15,PRODUCT('Registre déchets'!G166,Accueil!$AA$15),"")&amp; IF(D166=Accueil!$Y$16,PRODUCT('Registre déchets'!G166,Accueil!$AA$16),"")&amp; IF(D166=Accueil!$Y$17,PRODUCT('Registre déchets'!G166,Accueil!$AA$17),"")&amp; IF(D166=Accueil!$Y$18,PRODUCT('Registre déchets'!G166,Accueil!$AA$18),"")&amp; IF(D166=Accueil!$Y$19,PRODUCT('Registre déchets'!G166,Accueil!$AA$19),"")&amp; IF(D166=Accueil!$Y$20,PRODUCT('Registre déchets'!G166,Accueil!$AA$20),"")&amp; IF(D166=Accueil!$Y$21,PRODUCT('Registre déchets'!G166,Accueil!$AA$21),"")&amp; IF(D166=Accueil!$Y$22,PRODUCT('Registre déchets'!G166,Accueil!$AA$22),"")&amp; IF(D166=Accueil!$Y$23,PRODUCT('Registre déchets'!G166,Accueil!$AA$23),"")&amp; IF(D166=Accueil!$Y$24,PRODUCT('Registre déchets'!G166,Accueil!$AA$24),"")&amp; IF(D166=Accueil!$Y$25,PRODUCT('Registre déchets'!G166,Accueil!$AA$25),"")&amp; IF(D166=Accueil!$Y$26,PRODUCT('Registre déchets'!G166,Accueil!$AA$26),"")&amp; IF(D166=Accueil!$Y$27,PRODUCT('Registre déchets'!G166,Accueil!$AA$27),""))</f>
        <v/>
      </c>
      <c r="AQ166" s="79">
        <f t="shared" si="28"/>
        <v>0</v>
      </c>
    </row>
    <row r="167" spans="1:43" ht="50.1" customHeight="1" x14ac:dyDescent="0.25">
      <c r="A167" s="90"/>
      <c r="B167" s="222" t="str">
        <f t="shared" si="23"/>
        <v/>
      </c>
      <c r="C167" s="221"/>
      <c r="D167" s="220"/>
      <c r="E167" s="80" t="str">
        <f t="shared" si="27"/>
        <v/>
      </c>
      <c r="F167" s="81"/>
      <c r="G167" s="82"/>
      <c r="H167" s="241">
        <f t="shared" si="24"/>
        <v>0</v>
      </c>
      <c r="I167" s="206"/>
      <c r="J167" s="206"/>
      <c r="K167" s="86"/>
      <c r="L167" s="86"/>
      <c r="M167" s="86"/>
      <c r="N167" s="82"/>
      <c r="O167" s="81"/>
      <c r="P167" s="82"/>
      <c r="Q167" s="207">
        <v>0</v>
      </c>
      <c r="R167" s="83">
        <f t="shared" si="25"/>
        <v>0</v>
      </c>
      <c r="S167" s="83">
        <f t="shared" si="26"/>
        <v>0</v>
      </c>
      <c r="T167" s="209"/>
      <c r="U167" s="214"/>
      <c r="V167" s="214"/>
      <c r="W167" s="217" t="str">
        <f t="shared" si="21"/>
        <v/>
      </c>
      <c r="X167" s="214"/>
      <c r="Y167" s="224"/>
      <c r="Z167" s="214"/>
      <c r="AA167" s="214"/>
      <c r="AB167" s="35" t="str">
        <f t="shared" si="22"/>
        <v/>
      </c>
      <c r="AC167" s="35"/>
      <c r="AD167" s="35"/>
      <c r="AE167" s="35"/>
      <c r="AF167" s="35"/>
      <c r="AG167" s="35"/>
      <c r="AH167" s="35"/>
      <c r="AI167" s="35"/>
      <c r="AJ167" s="35"/>
      <c r="AK167" s="35"/>
      <c r="AL167" s="35"/>
      <c r="AM167" s="85" t="str">
        <f t="shared" si="29"/>
        <v/>
      </c>
      <c r="AN167" s="35"/>
      <c r="AO167" s="35"/>
      <c r="AP167" s="77" t="str">
        <f>IF(D167="","",IF(D167=Accueil!$Q$7,PRODUCT('Registre déchets'!G167,Accueil!$S$7),"") &amp; IF(D167=Accueil!$Q$8,PRODUCT('Registre déchets'!G167,Accueil!$S$8),"") &amp; IF(D167=Accueil!$Q$9,PRODUCT('Registre déchets'!G167,Accueil!$S$9),"")&amp; IF(D167=Accueil!$Q$10,PRODUCT('Registre déchets'!G167,Accueil!$S$10),"")&amp; IF(D167=Accueil!$Q$11,PRODUCT('Registre déchets'!G167,Accueil!$S$11),"")&amp; IF(D167=Accueil!$Q$12,PRODUCT('Registre déchets'!G167,Accueil!$S$12),"")&amp; IF(D167=Accueil!$Q$13,PRODUCT('Registre déchets'!G167,Accueil!$S$13),"")&amp; IF(D167=Accueil!$Q$14,PRODUCT('Registre déchets'!G167,Accueil!$S$14),"")&amp; IF(D167=Accueil!$Q$15,PRODUCT('Registre déchets'!G167,Accueil!$S$15),"")&amp; IF(D167=Accueil!$Q$16,PRODUCT('Registre déchets'!G167,Accueil!$S$16),"")&amp; IF(D167=Accueil!$Q$17,PRODUCT('Registre déchets'!G167,Accueil!$S$17),"")&amp; IF(D167=Accueil!$Q$18,PRODUCT('Registre déchets'!G167,Accueil!$S$18),"")&amp; IF(D167=Accueil!$Q$19,PRODUCT('Registre déchets'!G167,Accueil!$S$19),"")&amp; IF(D167=Accueil!$Q$20,PRODUCT('Registre déchets'!G167,Accueil!$S$20),"")&amp; IF(D167=Accueil!$Q$21,PRODUCT('Registre déchets'!G167,Accueil!$S$21),"")&amp; IF(D167=Accueil!$Q$22,PRODUCT('Registre déchets'!G167,Accueil!$S$22),"")&amp; IF(D167=Accueil!$Q$23,PRODUCT('Registre déchets'!G167,Accueil!$S$23),"")&amp; IF(D167=Accueil!$Q$24,PRODUCT('Registre déchets'!G167,Accueil!$S$24),"")&amp; IF(D167=Accueil!$Q$25,PRODUCT('Registre déchets'!G167,Accueil!$S$25),"")&amp; IF(D167=Accueil!$Q$26,PRODUCT('Registre déchets'!G167,Accueil!$S$26),"") &amp; IF(D167=Accueil!$U$7,PRODUCT('Registre déchets'!G167,Accueil!$W$7),"") &amp; IF(D167=Accueil!$U$8,PRODUCT('Registre déchets'!G167,Accueil!$W$8),"") &amp; IF(D167=Accueil!$U$9,PRODUCT('Registre déchets'!G167,Accueil!$W$9),"")&amp; IF(D167=Accueil!$U$10,PRODUCT('Registre déchets'!G167,Accueil!$W$10),"")&amp; IF(D167=Accueil!$U$11,PRODUCT('Registre déchets'!G167,Accueil!$W$11),"")&amp; IF(D167=Accueil!$U$12,PRODUCT('Registre déchets'!G167,Accueil!$W$12),"")&amp; IF(D167=Accueil!$U$13,PRODUCT('Registre déchets'!G167,Accueil!$W$13),"")&amp; IF(D167=Accueil!$U$14,PRODUCT('Registre déchets'!G167,Accueil!$W$14),"")&amp; IF(D167=Accueil!$U$15,PRODUCT('Registre déchets'!G167,Accueil!$W$15),"")&amp; IF(D167=Accueil!$U$16,PRODUCT('Registre déchets'!G167,Accueil!$W$16),"")&amp; IF(D167=Accueil!$U$17,PRODUCT('Registre déchets'!G167,Accueil!$W$17),"")&amp; IF(D167=Accueil!$U$18,PRODUCT('Registre déchets'!G167,Accueil!$W$18),"")&amp; IF(D167=Accueil!$U$19,PRODUCT('Registre déchets'!G167,Accueil!$W$19),"")&amp; IF(D167=Accueil!$U$20,PRODUCT('Registre déchets'!G167,Accueil!$W$20),"")&amp; IF(D167=Accueil!$U$21,PRODUCT('Registre déchets'!G167,Accueil!$W$21),"") &amp; IF(D167=Accueil!$U$22,PRODUCT('Registre déchets'!G167,Accueil!$W$22),"")&amp; IF(D167=Accueil!$U$23,PRODUCT('Registre déchets'!G167,Accueil!$W$23),"")&amp; IF(D167=Accueil!$U$24,PRODUCT('Registre déchets'!G167,Accueil!$W$24),"")&amp; IF(D167=Accueil!$U$25,PRODUCT('Registre déchets'!G167,Accueil!$W$25),"")&amp; IF(D167=Accueil!$U$26,PRODUCT('Registre déchets'!G167,Accueil!$W$26),"")&amp; IF(D167=Accueil!$U$27,PRODUCT('Registre déchets'!G167,Accueil!$W$27),"")&amp; IF(D167=Accueil!$Y$7,PRODUCT('Registre déchets'!G167,Accueil!$AA$7),"") &amp; IF(D167=Accueil!$Y$8,PRODUCT('Registre déchets'!G167,Accueil!$AA$8),"") &amp; IF(D167=Accueil!$Y$9,PRODUCT('Registre déchets'!G167,Accueil!$AA$9),"")&amp; IF(D167=Accueil!$Y$10,PRODUCT('Registre déchets'!G167,Accueil!$AA$10),"")&amp; IF(D167=Accueil!$Y$11,PRODUCT('Registre déchets'!G167,Accueil!$AA$11),"")&amp; IF(D167=Accueil!$Y$12,PRODUCT('Registre déchets'!G167,Accueil!$AA$12),"")&amp; IF(D167=Accueil!$Y$13,PRODUCT('Registre déchets'!G167,Accueil!$AA$13),"")&amp; IF(D167=Accueil!$Y$14,PRODUCT('Registre déchets'!G167,Accueil!$AA$14),"")&amp; IF(D167=Accueil!$Y$15,PRODUCT('Registre déchets'!G167,Accueil!$AA$15),"")&amp; IF(D167=Accueil!$Y$16,PRODUCT('Registre déchets'!G167,Accueil!$AA$16),"")&amp; IF(D167=Accueil!$Y$17,PRODUCT('Registre déchets'!G167,Accueil!$AA$17),"")&amp; IF(D167=Accueil!$Y$18,PRODUCT('Registre déchets'!G167,Accueil!$AA$18),"")&amp; IF(D167=Accueil!$Y$19,PRODUCT('Registre déchets'!G167,Accueil!$AA$19),"")&amp; IF(D167=Accueil!$Y$20,PRODUCT('Registre déchets'!G167,Accueil!$AA$20),"")&amp; IF(D167=Accueil!$Y$21,PRODUCT('Registre déchets'!G167,Accueil!$AA$21),"")&amp; IF(D167=Accueil!$Y$22,PRODUCT('Registre déchets'!G167,Accueil!$AA$22),"")&amp; IF(D167=Accueil!$Y$23,PRODUCT('Registre déchets'!G167,Accueil!$AA$23),"")&amp; IF(D167=Accueil!$Y$24,PRODUCT('Registre déchets'!G167,Accueil!$AA$24),"")&amp; IF(D167=Accueil!$Y$25,PRODUCT('Registre déchets'!G167,Accueil!$AA$25),"")&amp; IF(D167=Accueil!$Y$26,PRODUCT('Registre déchets'!G167,Accueil!$AA$26),"")&amp; IF(D167=Accueil!$Y$27,PRODUCT('Registre déchets'!G167,Accueil!$AA$27),""))</f>
        <v/>
      </c>
      <c r="AQ167" s="79">
        <f t="shared" si="28"/>
        <v>0</v>
      </c>
    </row>
    <row r="168" spans="1:43" ht="50.1" customHeight="1" x14ac:dyDescent="0.25">
      <c r="A168" s="90"/>
      <c r="B168" s="222" t="str">
        <f t="shared" si="23"/>
        <v/>
      </c>
      <c r="C168" s="221"/>
      <c r="D168" s="220"/>
      <c r="E168" s="80" t="str">
        <f t="shared" si="27"/>
        <v/>
      </c>
      <c r="F168" s="81"/>
      <c r="G168" s="82"/>
      <c r="H168" s="241">
        <f t="shared" si="24"/>
        <v>0</v>
      </c>
      <c r="I168" s="206"/>
      <c r="J168" s="206"/>
      <c r="K168" s="86"/>
      <c r="L168" s="86"/>
      <c r="M168" s="86"/>
      <c r="N168" s="82"/>
      <c r="O168" s="81"/>
      <c r="P168" s="82"/>
      <c r="Q168" s="207">
        <v>0</v>
      </c>
      <c r="R168" s="83">
        <f t="shared" si="25"/>
        <v>0</v>
      </c>
      <c r="S168" s="83">
        <f t="shared" si="26"/>
        <v>0</v>
      </c>
      <c r="T168" s="209"/>
      <c r="U168" s="214"/>
      <c r="V168" s="214"/>
      <c r="W168" s="217" t="str">
        <f t="shared" si="21"/>
        <v/>
      </c>
      <c r="X168" s="214"/>
      <c r="Y168" s="224"/>
      <c r="Z168" s="214"/>
      <c r="AA168" s="214"/>
      <c r="AB168" s="35" t="str">
        <f t="shared" si="22"/>
        <v/>
      </c>
      <c r="AC168" s="35"/>
      <c r="AD168" s="35"/>
      <c r="AE168" s="35"/>
      <c r="AF168" s="35"/>
      <c r="AG168" s="35"/>
      <c r="AH168" s="35"/>
      <c r="AI168" s="35"/>
      <c r="AJ168" s="35"/>
      <c r="AK168" s="35"/>
      <c r="AL168" s="35"/>
      <c r="AM168" s="85" t="str">
        <f t="shared" si="29"/>
        <v/>
      </c>
      <c r="AN168" s="35"/>
      <c r="AO168" s="35"/>
      <c r="AP168" s="77" t="str">
        <f>IF(D168="","",IF(D168=Accueil!$Q$7,PRODUCT('Registre déchets'!G168,Accueil!$S$7),"") &amp; IF(D168=Accueil!$Q$8,PRODUCT('Registre déchets'!G168,Accueil!$S$8),"") &amp; IF(D168=Accueil!$Q$9,PRODUCT('Registre déchets'!G168,Accueil!$S$9),"")&amp; IF(D168=Accueil!$Q$10,PRODUCT('Registre déchets'!G168,Accueil!$S$10),"")&amp; IF(D168=Accueil!$Q$11,PRODUCT('Registre déchets'!G168,Accueil!$S$11),"")&amp; IF(D168=Accueil!$Q$12,PRODUCT('Registre déchets'!G168,Accueil!$S$12),"")&amp; IF(D168=Accueil!$Q$13,PRODUCT('Registre déchets'!G168,Accueil!$S$13),"")&amp; IF(D168=Accueil!$Q$14,PRODUCT('Registre déchets'!G168,Accueil!$S$14),"")&amp; IF(D168=Accueil!$Q$15,PRODUCT('Registre déchets'!G168,Accueil!$S$15),"")&amp; IF(D168=Accueil!$Q$16,PRODUCT('Registre déchets'!G168,Accueil!$S$16),"")&amp; IF(D168=Accueil!$Q$17,PRODUCT('Registre déchets'!G168,Accueil!$S$17),"")&amp; IF(D168=Accueil!$Q$18,PRODUCT('Registre déchets'!G168,Accueil!$S$18),"")&amp; IF(D168=Accueil!$Q$19,PRODUCT('Registre déchets'!G168,Accueil!$S$19),"")&amp; IF(D168=Accueil!$Q$20,PRODUCT('Registre déchets'!G168,Accueil!$S$20),"")&amp; IF(D168=Accueil!$Q$21,PRODUCT('Registre déchets'!G168,Accueil!$S$21),"")&amp; IF(D168=Accueil!$Q$22,PRODUCT('Registre déchets'!G168,Accueil!$S$22),"")&amp; IF(D168=Accueil!$Q$23,PRODUCT('Registre déchets'!G168,Accueil!$S$23),"")&amp; IF(D168=Accueil!$Q$24,PRODUCT('Registre déchets'!G168,Accueil!$S$24),"")&amp; IF(D168=Accueil!$Q$25,PRODUCT('Registre déchets'!G168,Accueil!$S$25),"")&amp; IF(D168=Accueil!$Q$26,PRODUCT('Registre déchets'!G168,Accueil!$S$26),"") &amp; IF(D168=Accueil!$U$7,PRODUCT('Registre déchets'!G168,Accueil!$W$7),"") &amp; IF(D168=Accueil!$U$8,PRODUCT('Registre déchets'!G168,Accueil!$W$8),"") &amp; IF(D168=Accueil!$U$9,PRODUCT('Registre déchets'!G168,Accueil!$W$9),"")&amp; IF(D168=Accueil!$U$10,PRODUCT('Registre déchets'!G168,Accueil!$W$10),"")&amp; IF(D168=Accueil!$U$11,PRODUCT('Registre déchets'!G168,Accueil!$W$11),"")&amp; IF(D168=Accueil!$U$12,PRODUCT('Registre déchets'!G168,Accueil!$W$12),"")&amp; IF(D168=Accueil!$U$13,PRODUCT('Registre déchets'!G168,Accueil!$W$13),"")&amp; IF(D168=Accueil!$U$14,PRODUCT('Registre déchets'!G168,Accueil!$W$14),"")&amp; IF(D168=Accueil!$U$15,PRODUCT('Registre déchets'!G168,Accueil!$W$15),"")&amp; IF(D168=Accueil!$U$16,PRODUCT('Registre déchets'!G168,Accueil!$W$16),"")&amp; IF(D168=Accueil!$U$17,PRODUCT('Registre déchets'!G168,Accueil!$W$17),"")&amp; IF(D168=Accueil!$U$18,PRODUCT('Registre déchets'!G168,Accueil!$W$18),"")&amp; IF(D168=Accueil!$U$19,PRODUCT('Registre déchets'!G168,Accueil!$W$19),"")&amp; IF(D168=Accueil!$U$20,PRODUCT('Registre déchets'!G168,Accueil!$W$20),"")&amp; IF(D168=Accueil!$U$21,PRODUCT('Registre déchets'!G168,Accueil!$W$21),"") &amp; IF(D168=Accueil!$U$22,PRODUCT('Registre déchets'!G168,Accueil!$W$22),"")&amp; IF(D168=Accueil!$U$23,PRODUCT('Registre déchets'!G168,Accueil!$W$23),"")&amp; IF(D168=Accueil!$U$24,PRODUCT('Registre déchets'!G168,Accueil!$W$24),"")&amp; IF(D168=Accueil!$U$25,PRODUCT('Registre déchets'!G168,Accueil!$W$25),"")&amp; IF(D168=Accueil!$U$26,PRODUCT('Registre déchets'!G168,Accueil!$W$26),"")&amp; IF(D168=Accueil!$U$27,PRODUCT('Registre déchets'!G168,Accueil!$W$27),"")&amp; IF(D168=Accueil!$Y$7,PRODUCT('Registre déchets'!G168,Accueil!$AA$7),"") &amp; IF(D168=Accueil!$Y$8,PRODUCT('Registre déchets'!G168,Accueil!$AA$8),"") &amp; IF(D168=Accueil!$Y$9,PRODUCT('Registre déchets'!G168,Accueil!$AA$9),"")&amp; IF(D168=Accueil!$Y$10,PRODUCT('Registre déchets'!G168,Accueil!$AA$10),"")&amp; IF(D168=Accueil!$Y$11,PRODUCT('Registre déchets'!G168,Accueil!$AA$11),"")&amp; IF(D168=Accueil!$Y$12,PRODUCT('Registre déchets'!G168,Accueil!$AA$12),"")&amp; IF(D168=Accueil!$Y$13,PRODUCT('Registre déchets'!G168,Accueil!$AA$13),"")&amp; IF(D168=Accueil!$Y$14,PRODUCT('Registre déchets'!G168,Accueil!$AA$14),"")&amp; IF(D168=Accueil!$Y$15,PRODUCT('Registre déchets'!G168,Accueil!$AA$15),"")&amp; IF(D168=Accueil!$Y$16,PRODUCT('Registre déchets'!G168,Accueil!$AA$16),"")&amp; IF(D168=Accueil!$Y$17,PRODUCT('Registre déchets'!G168,Accueil!$AA$17),"")&amp; IF(D168=Accueil!$Y$18,PRODUCT('Registre déchets'!G168,Accueil!$AA$18),"")&amp; IF(D168=Accueil!$Y$19,PRODUCT('Registre déchets'!G168,Accueil!$AA$19),"")&amp; IF(D168=Accueil!$Y$20,PRODUCT('Registre déchets'!G168,Accueil!$AA$20),"")&amp; IF(D168=Accueil!$Y$21,PRODUCT('Registre déchets'!G168,Accueil!$AA$21),"")&amp; IF(D168=Accueil!$Y$22,PRODUCT('Registre déchets'!G168,Accueil!$AA$22),"")&amp; IF(D168=Accueil!$Y$23,PRODUCT('Registre déchets'!G168,Accueil!$AA$23),"")&amp; IF(D168=Accueil!$Y$24,PRODUCT('Registre déchets'!G168,Accueil!$AA$24),"")&amp; IF(D168=Accueil!$Y$25,PRODUCT('Registre déchets'!G168,Accueil!$AA$25),"")&amp; IF(D168=Accueil!$Y$26,PRODUCT('Registre déchets'!G168,Accueil!$AA$26),"")&amp; IF(D168=Accueil!$Y$27,PRODUCT('Registre déchets'!G168,Accueil!$AA$27),""))</f>
        <v/>
      </c>
      <c r="AQ168" s="79">
        <f t="shared" si="28"/>
        <v>0</v>
      </c>
    </row>
    <row r="169" spans="1:43" ht="50.1" customHeight="1" x14ac:dyDescent="0.25">
      <c r="A169" s="90"/>
      <c r="B169" s="222" t="str">
        <f t="shared" si="23"/>
        <v/>
      </c>
      <c r="C169" s="221"/>
      <c r="D169" s="220"/>
      <c r="E169" s="80" t="str">
        <f t="shared" si="27"/>
        <v/>
      </c>
      <c r="F169" s="81"/>
      <c r="G169" s="82"/>
      <c r="H169" s="241">
        <f t="shared" si="24"/>
        <v>0</v>
      </c>
      <c r="I169" s="206"/>
      <c r="J169" s="206"/>
      <c r="K169" s="86"/>
      <c r="L169" s="86"/>
      <c r="M169" s="86"/>
      <c r="N169" s="82"/>
      <c r="O169" s="81"/>
      <c r="P169" s="82"/>
      <c r="Q169" s="207">
        <v>0</v>
      </c>
      <c r="R169" s="83">
        <f t="shared" si="25"/>
        <v>0</v>
      </c>
      <c r="S169" s="83">
        <f t="shared" si="26"/>
        <v>0</v>
      </c>
      <c r="T169" s="209"/>
      <c r="U169" s="214"/>
      <c r="V169" s="214"/>
      <c r="W169" s="217" t="str">
        <f t="shared" si="21"/>
        <v/>
      </c>
      <c r="X169" s="214"/>
      <c r="Y169" s="224"/>
      <c r="Z169" s="214"/>
      <c r="AA169" s="214"/>
      <c r="AB169" s="35" t="str">
        <f t="shared" si="22"/>
        <v/>
      </c>
      <c r="AC169" s="35"/>
      <c r="AD169" s="35"/>
      <c r="AE169" s="35"/>
      <c r="AF169" s="35"/>
      <c r="AG169" s="35"/>
      <c r="AH169" s="35"/>
      <c r="AI169" s="35"/>
      <c r="AJ169" s="35"/>
      <c r="AK169" s="35"/>
      <c r="AL169" s="35"/>
      <c r="AM169" s="85" t="str">
        <f t="shared" si="29"/>
        <v/>
      </c>
      <c r="AN169" s="35"/>
      <c r="AO169" s="35"/>
      <c r="AP169" s="77" t="str">
        <f>IF(D169="","",IF(D169=Accueil!$Q$7,PRODUCT('Registre déchets'!G169,Accueil!$S$7),"") &amp; IF(D169=Accueil!$Q$8,PRODUCT('Registre déchets'!G169,Accueil!$S$8),"") &amp; IF(D169=Accueil!$Q$9,PRODUCT('Registre déchets'!G169,Accueil!$S$9),"")&amp; IF(D169=Accueil!$Q$10,PRODUCT('Registre déchets'!G169,Accueil!$S$10),"")&amp; IF(D169=Accueil!$Q$11,PRODUCT('Registre déchets'!G169,Accueil!$S$11),"")&amp; IF(D169=Accueil!$Q$12,PRODUCT('Registre déchets'!G169,Accueil!$S$12),"")&amp; IF(D169=Accueil!$Q$13,PRODUCT('Registre déchets'!G169,Accueil!$S$13),"")&amp; IF(D169=Accueil!$Q$14,PRODUCT('Registre déchets'!G169,Accueil!$S$14),"")&amp; IF(D169=Accueil!$Q$15,PRODUCT('Registre déchets'!G169,Accueil!$S$15),"")&amp; IF(D169=Accueil!$Q$16,PRODUCT('Registre déchets'!G169,Accueil!$S$16),"")&amp; IF(D169=Accueil!$Q$17,PRODUCT('Registre déchets'!G169,Accueil!$S$17),"")&amp; IF(D169=Accueil!$Q$18,PRODUCT('Registre déchets'!G169,Accueil!$S$18),"")&amp; IF(D169=Accueil!$Q$19,PRODUCT('Registre déchets'!G169,Accueil!$S$19),"")&amp; IF(D169=Accueil!$Q$20,PRODUCT('Registre déchets'!G169,Accueil!$S$20),"")&amp; IF(D169=Accueil!$Q$21,PRODUCT('Registre déchets'!G169,Accueil!$S$21),"")&amp; IF(D169=Accueil!$Q$22,PRODUCT('Registre déchets'!G169,Accueil!$S$22),"")&amp; IF(D169=Accueil!$Q$23,PRODUCT('Registre déchets'!G169,Accueil!$S$23),"")&amp; IF(D169=Accueil!$Q$24,PRODUCT('Registre déchets'!G169,Accueil!$S$24),"")&amp; IF(D169=Accueil!$Q$25,PRODUCT('Registre déchets'!G169,Accueil!$S$25),"")&amp; IF(D169=Accueil!$Q$26,PRODUCT('Registre déchets'!G169,Accueil!$S$26),"") &amp; IF(D169=Accueil!$U$7,PRODUCT('Registre déchets'!G169,Accueil!$W$7),"") &amp; IF(D169=Accueil!$U$8,PRODUCT('Registre déchets'!G169,Accueil!$W$8),"") &amp; IF(D169=Accueil!$U$9,PRODUCT('Registre déchets'!G169,Accueil!$W$9),"")&amp; IF(D169=Accueil!$U$10,PRODUCT('Registre déchets'!G169,Accueil!$W$10),"")&amp; IF(D169=Accueil!$U$11,PRODUCT('Registre déchets'!G169,Accueil!$W$11),"")&amp; IF(D169=Accueil!$U$12,PRODUCT('Registre déchets'!G169,Accueil!$W$12),"")&amp; IF(D169=Accueil!$U$13,PRODUCT('Registre déchets'!G169,Accueil!$W$13),"")&amp; IF(D169=Accueil!$U$14,PRODUCT('Registre déchets'!G169,Accueil!$W$14),"")&amp; IF(D169=Accueil!$U$15,PRODUCT('Registre déchets'!G169,Accueil!$W$15),"")&amp; IF(D169=Accueil!$U$16,PRODUCT('Registre déchets'!G169,Accueil!$W$16),"")&amp; IF(D169=Accueil!$U$17,PRODUCT('Registre déchets'!G169,Accueil!$W$17),"")&amp; IF(D169=Accueil!$U$18,PRODUCT('Registre déchets'!G169,Accueil!$W$18),"")&amp; IF(D169=Accueil!$U$19,PRODUCT('Registre déchets'!G169,Accueil!$W$19),"")&amp; IF(D169=Accueil!$U$20,PRODUCT('Registre déchets'!G169,Accueil!$W$20),"")&amp; IF(D169=Accueil!$U$21,PRODUCT('Registre déchets'!G169,Accueil!$W$21),"") &amp; IF(D169=Accueil!$U$22,PRODUCT('Registre déchets'!G169,Accueil!$W$22),"")&amp; IF(D169=Accueil!$U$23,PRODUCT('Registre déchets'!G169,Accueil!$W$23),"")&amp; IF(D169=Accueil!$U$24,PRODUCT('Registre déchets'!G169,Accueil!$W$24),"")&amp; IF(D169=Accueil!$U$25,PRODUCT('Registre déchets'!G169,Accueil!$W$25),"")&amp; IF(D169=Accueil!$U$26,PRODUCT('Registre déchets'!G169,Accueil!$W$26),"")&amp; IF(D169=Accueil!$U$27,PRODUCT('Registre déchets'!G169,Accueil!$W$27),"")&amp; IF(D169=Accueil!$Y$7,PRODUCT('Registre déchets'!G169,Accueil!$AA$7),"") &amp; IF(D169=Accueil!$Y$8,PRODUCT('Registre déchets'!G169,Accueil!$AA$8),"") &amp; IF(D169=Accueil!$Y$9,PRODUCT('Registre déchets'!G169,Accueil!$AA$9),"")&amp; IF(D169=Accueil!$Y$10,PRODUCT('Registre déchets'!G169,Accueil!$AA$10),"")&amp; IF(D169=Accueil!$Y$11,PRODUCT('Registre déchets'!G169,Accueil!$AA$11),"")&amp; IF(D169=Accueil!$Y$12,PRODUCT('Registre déchets'!G169,Accueil!$AA$12),"")&amp; IF(D169=Accueil!$Y$13,PRODUCT('Registre déchets'!G169,Accueil!$AA$13),"")&amp; IF(D169=Accueil!$Y$14,PRODUCT('Registre déchets'!G169,Accueil!$AA$14),"")&amp; IF(D169=Accueil!$Y$15,PRODUCT('Registre déchets'!G169,Accueil!$AA$15),"")&amp; IF(D169=Accueil!$Y$16,PRODUCT('Registre déchets'!G169,Accueil!$AA$16),"")&amp; IF(D169=Accueil!$Y$17,PRODUCT('Registre déchets'!G169,Accueil!$AA$17),"")&amp; IF(D169=Accueil!$Y$18,PRODUCT('Registre déchets'!G169,Accueil!$AA$18),"")&amp; IF(D169=Accueil!$Y$19,PRODUCT('Registre déchets'!G169,Accueil!$AA$19),"")&amp; IF(D169=Accueil!$Y$20,PRODUCT('Registre déchets'!G169,Accueil!$AA$20),"")&amp; IF(D169=Accueil!$Y$21,PRODUCT('Registre déchets'!G169,Accueil!$AA$21),"")&amp; IF(D169=Accueil!$Y$22,PRODUCT('Registre déchets'!G169,Accueil!$AA$22),"")&amp; IF(D169=Accueil!$Y$23,PRODUCT('Registre déchets'!G169,Accueil!$AA$23),"")&amp; IF(D169=Accueil!$Y$24,PRODUCT('Registre déchets'!G169,Accueil!$AA$24),"")&amp; IF(D169=Accueil!$Y$25,PRODUCT('Registre déchets'!G169,Accueil!$AA$25),"")&amp; IF(D169=Accueil!$Y$26,PRODUCT('Registre déchets'!G169,Accueil!$AA$26),"")&amp; IF(D169=Accueil!$Y$27,PRODUCT('Registre déchets'!G169,Accueil!$AA$27),""))</f>
        <v/>
      </c>
      <c r="AQ169" s="79">
        <f t="shared" si="28"/>
        <v>0</v>
      </c>
    </row>
    <row r="170" spans="1:43" ht="50.1" customHeight="1" x14ac:dyDescent="0.25">
      <c r="A170" s="90"/>
      <c r="B170" s="222" t="str">
        <f t="shared" si="23"/>
        <v/>
      </c>
      <c r="C170" s="221"/>
      <c r="D170" s="220"/>
      <c r="E170" s="80" t="str">
        <f t="shared" si="27"/>
        <v/>
      </c>
      <c r="F170" s="81"/>
      <c r="G170" s="82"/>
      <c r="H170" s="241">
        <f t="shared" si="24"/>
        <v>0</v>
      </c>
      <c r="I170" s="206"/>
      <c r="J170" s="206"/>
      <c r="K170" s="86"/>
      <c r="L170" s="86"/>
      <c r="M170" s="86"/>
      <c r="N170" s="82"/>
      <c r="O170" s="81"/>
      <c r="P170" s="82"/>
      <c r="Q170" s="207">
        <v>0</v>
      </c>
      <c r="R170" s="83">
        <f t="shared" si="25"/>
        <v>0</v>
      </c>
      <c r="S170" s="83">
        <f t="shared" si="26"/>
        <v>0</v>
      </c>
      <c r="T170" s="209"/>
      <c r="U170" s="214"/>
      <c r="V170" s="214"/>
      <c r="W170" s="217" t="str">
        <f t="shared" si="21"/>
        <v/>
      </c>
      <c r="X170" s="214"/>
      <c r="Y170" s="224"/>
      <c r="Z170" s="214"/>
      <c r="AA170" s="214"/>
      <c r="AB170" s="35" t="str">
        <f t="shared" si="22"/>
        <v/>
      </c>
      <c r="AC170" s="35"/>
      <c r="AD170" s="35"/>
      <c r="AE170" s="35"/>
      <c r="AF170" s="35"/>
      <c r="AG170" s="35"/>
      <c r="AH170" s="35"/>
      <c r="AI170" s="35"/>
      <c r="AJ170" s="35"/>
      <c r="AK170" s="35"/>
      <c r="AL170" s="35"/>
      <c r="AM170" s="85" t="str">
        <f t="shared" si="29"/>
        <v/>
      </c>
      <c r="AN170" s="35"/>
      <c r="AO170" s="35"/>
      <c r="AP170" s="77" t="str">
        <f>IF(D170="","",IF(D170=Accueil!$Q$7,PRODUCT('Registre déchets'!G170,Accueil!$S$7),"") &amp; IF(D170=Accueil!$Q$8,PRODUCT('Registre déchets'!G170,Accueil!$S$8),"") &amp; IF(D170=Accueil!$Q$9,PRODUCT('Registre déchets'!G170,Accueil!$S$9),"")&amp; IF(D170=Accueil!$Q$10,PRODUCT('Registre déchets'!G170,Accueil!$S$10),"")&amp; IF(D170=Accueil!$Q$11,PRODUCT('Registre déchets'!G170,Accueil!$S$11),"")&amp; IF(D170=Accueil!$Q$12,PRODUCT('Registre déchets'!G170,Accueil!$S$12),"")&amp; IF(D170=Accueil!$Q$13,PRODUCT('Registre déchets'!G170,Accueil!$S$13),"")&amp; IF(D170=Accueil!$Q$14,PRODUCT('Registre déchets'!G170,Accueil!$S$14),"")&amp; IF(D170=Accueil!$Q$15,PRODUCT('Registre déchets'!G170,Accueil!$S$15),"")&amp; IF(D170=Accueil!$Q$16,PRODUCT('Registre déchets'!G170,Accueil!$S$16),"")&amp; IF(D170=Accueil!$Q$17,PRODUCT('Registre déchets'!G170,Accueil!$S$17),"")&amp; IF(D170=Accueil!$Q$18,PRODUCT('Registre déchets'!G170,Accueil!$S$18),"")&amp; IF(D170=Accueil!$Q$19,PRODUCT('Registre déchets'!G170,Accueil!$S$19),"")&amp; IF(D170=Accueil!$Q$20,PRODUCT('Registre déchets'!G170,Accueil!$S$20),"")&amp; IF(D170=Accueil!$Q$21,PRODUCT('Registre déchets'!G170,Accueil!$S$21),"")&amp; IF(D170=Accueil!$Q$22,PRODUCT('Registre déchets'!G170,Accueil!$S$22),"")&amp; IF(D170=Accueil!$Q$23,PRODUCT('Registre déchets'!G170,Accueil!$S$23),"")&amp; IF(D170=Accueil!$Q$24,PRODUCT('Registre déchets'!G170,Accueil!$S$24),"")&amp; IF(D170=Accueil!$Q$25,PRODUCT('Registre déchets'!G170,Accueil!$S$25),"")&amp; IF(D170=Accueil!$Q$26,PRODUCT('Registre déchets'!G170,Accueil!$S$26),"") &amp; IF(D170=Accueil!$U$7,PRODUCT('Registre déchets'!G170,Accueil!$W$7),"") &amp; IF(D170=Accueil!$U$8,PRODUCT('Registre déchets'!G170,Accueil!$W$8),"") &amp; IF(D170=Accueil!$U$9,PRODUCT('Registre déchets'!G170,Accueil!$W$9),"")&amp; IF(D170=Accueil!$U$10,PRODUCT('Registre déchets'!G170,Accueil!$W$10),"")&amp; IF(D170=Accueil!$U$11,PRODUCT('Registre déchets'!G170,Accueil!$W$11),"")&amp; IF(D170=Accueil!$U$12,PRODUCT('Registre déchets'!G170,Accueil!$W$12),"")&amp; IF(D170=Accueil!$U$13,PRODUCT('Registre déchets'!G170,Accueil!$W$13),"")&amp; IF(D170=Accueil!$U$14,PRODUCT('Registre déchets'!G170,Accueil!$W$14),"")&amp; IF(D170=Accueil!$U$15,PRODUCT('Registre déchets'!G170,Accueil!$W$15),"")&amp; IF(D170=Accueil!$U$16,PRODUCT('Registre déchets'!G170,Accueil!$W$16),"")&amp; IF(D170=Accueil!$U$17,PRODUCT('Registre déchets'!G170,Accueil!$W$17),"")&amp; IF(D170=Accueil!$U$18,PRODUCT('Registre déchets'!G170,Accueil!$W$18),"")&amp; IF(D170=Accueil!$U$19,PRODUCT('Registre déchets'!G170,Accueil!$W$19),"")&amp; IF(D170=Accueil!$U$20,PRODUCT('Registre déchets'!G170,Accueil!$W$20),"")&amp; IF(D170=Accueil!$U$21,PRODUCT('Registre déchets'!G170,Accueil!$W$21),"") &amp; IF(D170=Accueil!$U$22,PRODUCT('Registre déchets'!G170,Accueil!$W$22),"")&amp; IF(D170=Accueil!$U$23,PRODUCT('Registre déchets'!G170,Accueil!$W$23),"")&amp; IF(D170=Accueil!$U$24,PRODUCT('Registre déchets'!G170,Accueil!$W$24),"")&amp; IF(D170=Accueil!$U$25,PRODUCT('Registre déchets'!G170,Accueil!$W$25),"")&amp; IF(D170=Accueil!$U$26,PRODUCT('Registre déchets'!G170,Accueil!$W$26),"")&amp; IF(D170=Accueil!$U$27,PRODUCT('Registre déchets'!G170,Accueil!$W$27),"")&amp; IF(D170=Accueil!$Y$7,PRODUCT('Registre déchets'!G170,Accueil!$AA$7),"") &amp; IF(D170=Accueil!$Y$8,PRODUCT('Registre déchets'!G170,Accueil!$AA$8),"") &amp; IF(D170=Accueil!$Y$9,PRODUCT('Registre déchets'!G170,Accueil!$AA$9),"")&amp; IF(D170=Accueil!$Y$10,PRODUCT('Registre déchets'!G170,Accueil!$AA$10),"")&amp; IF(D170=Accueil!$Y$11,PRODUCT('Registre déchets'!G170,Accueil!$AA$11),"")&amp; IF(D170=Accueil!$Y$12,PRODUCT('Registre déchets'!G170,Accueil!$AA$12),"")&amp; IF(D170=Accueil!$Y$13,PRODUCT('Registre déchets'!G170,Accueil!$AA$13),"")&amp; IF(D170=Accueil!$Y$14,PRODUCT('Registre déchets'!G170,Accueil!$AA$14),"")&amp; IF(D170=Accueil!$Y$15,PRODUCT('Registre déchets'!G170,Accueil!$AA$15),"")&amp; IF(D170=Accueil!$Y$16,PRODUCT('Registre déchets'!G170,Accueil!$AA$16),"")&amp; IF(D170=Accueil!$Y$17,PRODUCT('Registre déchets'!G170,Accueil!$AA$17),"")&amp; IF(D170=Accueil!$Y$18,PRODUCT('Registre déchets'!G170,Accueil!$AA$18),"")&amp; IF(D170=Accueil!$Y$19,PRODUCT('Registre déchets'!G170,Accueil!$AA$19),"")&amp; IF(D170=Accueil!$Y$20,PRODUCT('Registre déchets'!G170,Accueil!$AA$20),"")&amp; IF(D170=Accueil!$Y$21,PRODUCT('Registre déchets'!G170,Accueil!$AA$21),"")&amp; IF(D170=Accueil!$Y$22,PRODUCT('Registre déchets'!G170,Accueil!$AA$22),"")&amp; IF(D170=Accueil!$Y$23,PRODUCT('Registre déchets'!G170,Accueil!$AA$23),"")&amp; IF(D170=Accueil!$Y$24,PRODUCT('Registre déchets'!G170,Accueil!$AA$24),"")&amp; IF(D170=Accueil!$Y$25,PRODUCT('Registre déchets'!G170,Accueil!$AA$25),"")&amp; IF(D170=Accueil!$Y$26,PRODUCT('Registre déchets'!G170,Accueil!$AA$26),"")&amp; IF(D170=Accueil!$Y$27,PRODUCT('Registre déchets'!G170,Accueil!$AA$27),""))</f>
        <v/>
      </c>
      <c r="AQ170" s="79">
        <f t="shared" si="28"/>
        <v>0</v>
      </c>
    </row>
    <row r="171" spans="1:43" ht="50.1" customHeight="1" x14ac:dyDescent="0.25">
      <c r="A171" s="90"/>
      <c r="B171" s="222" t="str">
        <f t="shared" si="23"/>
        <v/>
      </c>
      <c r="C171" s="221"/>
      <c r="D171" s="220"/>
      <c r="E171" s="80" t="str">
        <f t="shared" si="27"/>
        <v/>
      </c>
      <c r="F171" s="81"/>
      <c r="G171" s="82"/>
      <c r="H171" s="241">
        <f t="shared" si="24"/>
        <v>0</v>
      </c>
      <c r="I171" s="206"/>
      <c r="J171" s="206"/>
      <c r="K171" s="86"/>
      <c r="L171" s="86"/>
      <c r="M171" s="86"/>
      <c r="N171" s="82"/>
      <c r="O171" s="81"/>
      <c r="P171" s="82"/>
      <c r="Q171" s="207">
        <v>0</v>
      </c>
      <c r="R171" s="83">
        <f t="shared" si="25"/>
        <v>0</v>
      </c>
      <c r="S171" s="83">
        <f t="shared" si="26"/>
        <v>0</v>
      </c>
      <c r="T171" s="209"/>
      <c r="U171" s="214"/>
      <c r="V171" s="214"/>
      <c r="W171" s="217" t="str">
        <f t="shared" si="21"/>
        <v/>
      </c>
      <c r="X171" s="214"/>
      <c r="Y171" s="224"/>
      <c r="Z171" s="214"/>
      <c r="AA171" s="214"/>
      <c r="AB171" s="35" t="str">
        <f t="shared" si="22"/>
        <v/>
      </c>
      <c r="AC171" s="35"/>
      <c r="AD171" s="35"/>
      <c r="AE171" s="35"/>
      <c r="AF171" s="35"/>
      <c r="AG171" s="35"/>
      <c r="AH171" s="35"/>
      <c r="AI171" s="35"/>
      <c r="AJ171" s="35"/>
      <c r="AK171" s="35"/>
      <c r="AL171" s="35"/>
      <c r="AM171" s="85" t="str">
        <f t="shared" si="29"/>
        <v/>
      </c>
      <c r="AN171" s="35"/>
      <c r="AO171" s="35"/>
      <c r="AP171" s="77" t="str">
        <f>IF(D171="","",IF(D171=Accueil!$Q$7,PRODUCT('Registre déchets'!G171,Accueil!$S$7),"") &amp; IF(D171=Accueil!$Q$8,PRODUCT('Registre déchets'!G171,Accueil!$S$8),"") &amp; IF(D171=Accueil!$Q$9,PRODUCT('Registre déchets'!G171,Accueil!$S$9),"")&amp; IF(D171=Accueil!$Q$10,PRODUCT('Registre déchets'!G171,Accueil!$S$10),"")&amp; IF(D171=Accueil!$Q$11,PRODUCT('Registre déchets'!G171,Accueil!$S$11),"")&amp; IF(D171=Accueil!$Q$12,PRODUCT('Registre déchets'!G171,Accueil!$S$12),"")&amp; IF(D171=Accueil!$Q$13,PRODUCT('Registre déchets'!G171,Accueil!$S$13),"")&amp; IF(D171=Accueil!$Q$14,PRODUCT('Registre déchets'!G171,Accueil!$S$14),"")&amp; IF(D171=Accueil!$Q$15,PRODUCT('Registre déchets'!G171,Accueil!$S$15),"")&amp; IF(D171=Accueil!$Q$16,PRODUCT('Registre déchets'!G171,Accueil!$S$16),"")&amp; IF(D171=Accueil!$Q$17,PRODUCT('Registre déchets'!G171,Accueil!$S$17),"")&amp; IF(D171=Accueil!$Q$18,PRODUCT('Registre déchets'!G171,Accueil!$S$18),"")&amp; IF(D171=Accueil!$Q$19,PRODUCT('Registre déchets'!G171,Accueil!$S$19),"")&amp; IF(D171=Accueil!$Q$20,PRODUCT('Registre déchets'!G171,Accueil!$S$20),"")&amp; IF(D171=Accueil!$Q$21,PRODUCT('Registre déchets'!G171,Accueil!$S$21),"")&amp; IF(D171=Accueil!$Q$22,PRODUCT('Registre déchets'!G171,Accueil!$S$22),"")&amp; IF(D171=Accueil!$Q$23,PRODUCT('Registre déchets'!G171,Accueil!$S$23),"")&amp; IF(D171=Accueil!$Q$24,PRODUCT('Registre déchets'!G171,Accueil!$S$24),"")&amp; IF(D171=Accueil!$Q$25,PRODUCT('Registre déchets'!G171,Accueil!$S$25),"")&amp; IF(D171=Accueil!$Q$26,PRODUCT('Registre déchets'!G171,Accueil!$S$26),"") &amp; IF(D171=Accueil!$U$7,PRODUCT('Registre déchets'!G171,Accueil!$W$7),"") &amp; IF(D171=Accueil!$U$8,PRODUCT('Registre déchets'!G171,Accueil!$W$8),"") &amp; IF(D171=Accueil!$U$9,PRODUCT('Registre déchets'!G171,Accueil!$W$9),"")&amp; IF(D171=Accueil!$U$10,PRODUCT('Registre déchets'!G171,Accueil!$W$10),"")&amp; IF(D171=Accueil!$U$11,PRODUCT('Registre déchets'!G171,Accueil!$W$11),"")&amp; IF(D171=Accueil!$U$12,PRODUCT('Registre déchets'!G171,Accueil!$W$12),"")&amp; IF(D171=Accueil!$U$13,PRODUCT('Registre déchets'!G171,Accueil!$W$13),"")&amp; IF(D171=Accueil!$U$14,PRODUCT('Registre déchets'!G171,Accueil!$W$14),"")&amp; IF(D171=Accueil!$U$15,PRODUCT('Registre déchets'!G171,Accueil!$W$15),"")&amp; IF(D171=Accueil!$U$16,PRODUCT('Registre déchets'!G171,Accueil!$W$16),"")&amp; IF(D171=Accueil!$U$17,PRODUCT('Registre déchets'!G171,Accueil!$W$17),"")&amp; IF(D171=Accueil!$U$18,PRODUCT('Registre déchets'!G171,Accueil!$W$18),"")&amp; IF(D171=Accueil!$U$19,PRODUCT('Registre déchets'!G171,Accueil!$W$19),"")&amp; IF(D171=Accueil!$U$20,PRODUCT('Registre déchets'!G171,Accueil!$W$20),"")&amp; IF(D171=Accueil!$U$21,PRODUCT('Registre déchets'!G171,Accueil!$W$21),"") &amp; IF(D171=Accueil!$U$22,PRODUCT('Registre déchets'!G171,Accueil!$W$22),"")&amp; IF(D171=Accueil!$U$23,PRODUCT('Registre déchets'!G171,Accueil!$W$23),"")&amp; IF(D171=Accueil!$U$24,PRODUCT('Registre déchets'!G171,Accueil!$W$24),"")&amp; IF(D171=Accueil!$U$25,PRODUCT('Registre déchets'!G171,Accueil!$W$25),"")&amp; IF(D171=Accueil!$U$26,PRODUCT('Registre déchets'!G171,Accueil!$W$26),"")&amp; IF(D171=Accueil!$U$27,PRODUCT('Registre déchets'!G171,Accueil!$W$27),"")&amp; IF(D171=Accueil!$Y$7,PRODUCT('Registre déchets'!G171,Accueil!$AA$7),"") &amp; IF(D171=Accueil!$Y$8,PRODUCT('Registre déchets'!G171,Accueil!$AA$8),"") &amp; IF(D171=Accueil!$Y$9,PRODUCT('Registre déchets'!G171,Accueil!$AA$9),"")&amp; IF(D171=Accueil!$Y$10,PRODUCT('Registre déchets'!G171,Accueil!$AA$10),"")&amp; IF(D171=Accueil!$Y$11,PRODUCT('Registre déchets'!G171,Accueil!$AA$11),"")&amp; IF(D171=Accueil!$Y$12,PRODUCT('Registre déchets'!G171,Accueil!$AA$12),"")&amp; IF(D171=Accueil!$Y$13,PRODUCT('Registre déchets'!G171,Accueil!$AA$13),"")&amp; IF(D171=Accueil!$Y$14,PRODUCT('Registre déchets'!G171,Accueil!$AA$14),"")&amp; IF(D171=Accueil!$Y$15,PRODUCT('Registre déchets'!G171,Accueil!$AA$15),"")&amp; IF(D171=Accueil!$Y$16,PRODUCT('Registre déchets'!G171,Accueil!$AA$16),"")&amp; IF(D171=Accueil!$Y$17,PRODUCT('Registre déchets'!G171,Accueil!$AA$17),"")&amp; IF(D171=Accueil!$Y$18,PRODUCT('Registre déchets'!G171,Accueil!$AA$18),"")&amp; IF(D171=Accueil!$Y$19,PRODUCT('Registre déchets'!G171,Accueil!$AA$19),"")&amp; IF(D171=Accueil!$Y$20,PRODUCT('Registre déchets'!G171,Accueil!$AA$20),"")&amp; IF(D171=Accueil!$Y$21,PRODUCT('Registre déchets'!G171,Accueil!$AA$21),"")&amp; IF(D171=Accueil!$Y$22,PRODUCT('Registre déchets'!G171,Accueil!$AA$22),"")&amp; IF(D171=Accueil!$Y$23,PRODUCT('Registre déchets'!G171,Accueil!$AA$23),"")&amp; IF(D171=Accueil!$Y$24,PRODUCT('Registre déchets'!G171,Accueil!$AA$24),"")&amp; IF(D171=Accueil!$Y$25,PRODUCT('Registre déchets'!G171,Accueil!$AA$25),"")&amp; IF(D171=Accueil!$Y$26,PRODUCT('Registre déchets'!G171,Accueil!$AA$26),"")&amp; IF(D171=Accueil!$Y$27,PRODUCT('Registre déchets'!G171,Accueil!$AA$27),""))</f>
        <v/>
      </c>
      <c r="AQ171" s="79">
        <f t="shared" si="28"/>
        <v>0</v>
      </c>
    </row>
    <row r="172" spans="1:43" ht="50.1" customHeight="1" x14ac:dyDescent="0.25">
      <c r="A172" s="90"/>
      <c r="B172" s="222" t="str">
        <f t="shared" si="23"/>
        <v/>
      </c>
      <c r="C172" s="221"/>
      <c r="D172" s="220"/>
      <c r="E172" s="80" t="str">
        <f t="shared" si="27"/>
        <v/>
      </c>
      <c r="F172" s="81"/>
      <c r="G172" s="82"/>
      <c r="H172" s="241">
        <f t="shared" si="24"/>
        <v>0</v>
      </c>
      <c r="I172" s="206"/>
      <c r="J172" s="206"/>
      <c r="K172" s="86"/>
      <c r="L172" s="86"/>
      <c r="M172" s="86"/>
      <c r="N172" s="82"/>
      <c r="O172" s="81"/>
      <c r="P172" s="82"/>
      <c r="Q172" s="207">
        <v>0</v>
      </c>
      <c r="R172" s="83">
        <f t="shared" si="25"/>
        <v>0</v>
      </c>
      <c r="S172" s="83">
        <f t="shared" si="26"/>
        <v>0</v>
      </c>
      <c r="T172" s="209"/>
      <c r="U172" s="214"/>
      <c r="V172" s="214"/>
      <c r="W172" s="217" t="str">
        <f t="shared" si="21"/>
        <v/>
      </c>
      <c r="X172" s="214"/>
      <c r="Y172" s="224"/>
      <c r="Z172" s="214"/>
      <c r="AA172" s="214"/>
      <c r="AB172" s="35" t="str">
        <f t="shared" si="22"/>
        <v/>
      </c>
      <c r="AC172" s="35"/>
      <c r="AD172" s="35"/>
      <c r="AE172" s="35"/>
      <c r="AF172" s="35"/>
      <c r="AG172" s="35"/>
      <c r="AH172" s="35"/>
      <c r="AI172" s="35"/>
      <c r="AJ172" s="35"/>
      <c r="AK172" s="35"/>
      <c r="AL172" s="35"/>
      <c r="AM172" s="85" t="str">
        <f t="shared" si="29"/>
        <v/>
      </c>
      <c r="AN172" s="35"/>
      <c r="AO172" s="35"/>
      <c r="AP172" s="77" t="str">
        <f>IF(D172="","",IF(D172=Accueil!$Q$7,PRODUCT('Registre déchets'!G172,Accueil!$S$7),"") &amp; IF(D172=Accueil!$Q$8,PRODUCT('Registre déchets'!G172,Accueil!$S$8),"") &amp; IF(D172=Accueil!$Q$9,PRODUCT('Registre déchets'!G172,Accueil!$S$9),"")&amp; IF(D172=Accueil!$Q$10,PRODUCT('Registre déchets'!G172,Accueil!$S$10),"")&amp; IF(D172=Accueil!$Q$11,PRODUCT('Registre déchets'!G172,Accueil!$S$11),"")&amp; IF(D172=Accueil!$Q$12,PRODUCT('Registre déchets'!G172,Accueil!$S$12),"")&amp; IF(D172=Accueil!$Q$13,PRODUCT('Registre déchets'!G172,Accueil!$S$13),"")&amp; IF(D172=Accueil!$Q$14,PRODUCT('Registre déchets'!G172,Accueil!$S$14),"")&amp; IF(D172=Accueil!$Q$15,PRODUCT('Registre déchets'!G172,Accueil!$S$15),"")&amp; IF(D172=Accueil!$Q$16,PRODUCT('Registre déchets'!G172,Accueil!$S$16),"")&amp; IF(D172=Accueil!$Q$17,PRODUCT('Registre déchets'!G172,Accueil!$S$17),"")&amp; IF(D172=Accueil!$Q$18,PRODUCT('Registre déchets'!G172,Accueil!$S$18),"")&amp; IF(D172=Accueil!$Q$19,PRODUCT('Registre déchets'!G172,Accueil!$S$19),"")&amp; IF(D172=Accueil!$Q$20,PRODUCT('Registre déchets'!G172,Accueil!$S$20),"")&amp; IF(D172=Accueil!$Q$21,PRODUCT('Registre déchets'!G172,Accueil!$S$21),"")&amp; IF(D172=Accueil!$Q$22,PRODUCT('Registre déchets'!G172,Accueil!$S$22),"")&amp; IF(D172=Accueil!$Q$23,PRODUCT('Registre déchets'!G172,Accueil!$S$23),"")&amp; IF(D172=Accueil!$Q$24,PRODUCT('Registre déchets'!G172,Accueil!$S$24),"")&amp; IF(D172=Accueil!$Q$25,PRODUCT('Registre déchets'!G172,Accueil!$S$25),"")&amp; IF(D172=Accueil!$Q$26,PRODUCT('Registre déchets'!G172,Accueil!$S$26),"") &amp; IF(D172=Accueil!$U$7,PRODUCT('Registre déchets'!G172,Accueil!$W$7),"") &amp; IF(D172=Accueil!$U$8,PRODUCT('Registre déchets'!G172,Accueil!$W$8),"") &amp; IF(D172=Accueil!$U$9,PRODUCT('Registre déchets'!G172,Accueil!$W$9),"")&amp; IF(D172=Accueil!$U$10,PRODUCT('Registre déchets'!G172,Accueil!$W$10),"")&amp; IF(D172=Accueil!$U$11,PRODUCT('Registre déchets'!G172,Accueil!$W$11),"")&amp; IF(D172=Accueil!$U$12,PRODUCT('Registre déchets'!G172,Accueil!$W$12),"")&amp; IF(D172=Accueil!$U$13,PRODUCT('Registre déchets'!G172,Accueil!$W$13),"")&amp; IF(D172=Accueil!$U$14,PRODUCT('Registre déchets'!G172,Accueil!$W$14),"")&amp; IF(D172=Accueil!$U$15,PRODUCT('Registre déchets'!G172,Accueil!$W$15),"")&amp; IF(D172=Accueil!$U$16,PRODUCT('Registre déchets'!G172,Accueil!$W$16),"")&amp; IF(D172=Accueil!$U$17,PRODUCT('Registre déchets'!G172,Accueil!$W$17),"")&amp; IF(D172=Accueil!$U$18,PRODUCT('Registre déchets'!G172,Accueil!$W$18),"")&amp; IF(D172=Accueil!$U$19,PRODUCT('Registre déchets'!G172,Accueil!$W$19),"")&amp; IF(D172=Accueil!$U$20,PRODUCT('Registre déchets'!G172,Accueil!$W$20),"")&amp; IF(D172=Accueil!$U$21,PRODUCT('Registre déchets'!G172,Accueil!$W$21),"") &amp; IF(D172=Accueil!$U$22,PRODUCT('Registre déchets'!G172,Accueil!$W$22),"")&amp; IF(D172=Accueil!$U$23,PRODUCT('Registre déchets'!G172,Accueil!$W$23),"")&amp; IF(D172=Accueil!$U$24,PRODUCT('Registre déchets'!G172,Accueil!$W$24),"")&amp; IF(D172=Accueil!$U$25,PRODUCT('Registre déchets'!G172,Accueil!$W$25),"")&amp; IF(D172=Accueil!$U$26,PRODUCT('Registre déchets'!G172,Accueil!$W$26),"")&amp; IF(D172=Accueil!$U$27,PRODUCT('Registre déchets'!G172,Accueil!$W$27),"")&amp; IF(D172=Accueil!$Y$7,PRODUCT('Registre déchets'!G172,Accueil!$AA$7),"") &amp; IF(D172=Accueil!$Y$8,PRODUCT('Registre déchets'!G172,Accueil!$AA$8),"") &amp; IF(D172=Accueil!$Y$9,PRODUCT('Registre déchets'!G172,Accueil!$AA$9),"")&amp; IF(D172=Accueil!$Y$10,PRODUCT('Registre déchets'!G172,Accueil!$AA$10),"")&amp; IF(D172=Accueil!$Y$11,PRODUCT('Registre déchets'!G172,Accueil!$AA$11),"")&amp; IF(D172=Accueil!$Y$12,PRODUCT('Registre déchets'!G172,Accueil!$AA$12),"")&amp; IF(D172=Accueil!$Y$13,PRODUCT('Registre déchets'!G172,Accueil!$AA$13),"")&amp; IF(D172=Accueil!$Y$14,PRODUCT('Registre déchets'!G172,Accueil!$AA$14),"")&amp; IF(D172=Accueil!$Y$15,PRODUCT('Registre déchets'!G172,Accueil!$AA$15),"")&amp; IF(D172=Accueil!$Y$16,PRODUCT('Registre déchets'!G172,Accueil!$AA$16),"")&amp; IF(D172=Accueil!$Y$17,PRODUCT('Registre déchets'!G172,Accueil!$AA$17),"")&amp; IF(D172=Accueil!$Y$18,PRODUCT('Registre déchets'!G172,Accueil!$AA$18),"")&amp; IF(D172=Accueil!$Y$19,PRODUCT('Registre déchets'!G172,Accueil!$AA$19),"")&amp; IF(D172=Accueil!$Y$20,PRODUCT('Registre déchets'!G172,Accueil!$AA$20),"")&amp; IF(D172=Accueil!$Y$21,PRODUCT('Registre déchets'!G172,Accueil!$AA$21),"")&amp; IF(D172=Accueil!$Y$22,PRODUCT('Registre déchets'!G172,Accueil!$AA$22),"")&amp; IF(D172=Accueil!$Y$23,PRODUCT('Registre déchets'!G172,Accueil!$AA$23),"")&amp; IF(D172=Accueil!$Y$24,PRODUCT('Registre déchets'!G172,Accueil!$AA$24),"")&amp; IF(D172=Accueil!$Y$25,PRODUCT('Registre déchets'!G172,Accueil!$AA$25),"")&amp; IF(D172=Accueil!$Y$26,PRODUCT('Registre déchets'!G172,Accueil!$AA$26),"")&amp; IF(D172=Accueil!$Y$27,PRODUCT('Registre déchets'!G172,Accueil!$AA$27),""))</f>
        <v/>
      </c>
      <c r="AQ172" s="79">
        <f t="shared" si="28"/>
        <v>0</v>
      </c>
    </row>
    <row r="173" spans="1:43" ht="50.1" customHeight="1" x14ac:dyDescent="0.25">
      <c r="A173" s="90"/>
      <c r="B173" s="222" t="str">
        <f t="shared" si="23"/>
        <v/>
      </c>
      <c r="C173" s="221"/>
      <c r="D173" s="220"/>
      <c r="E173" s="80" t="str">
        <f t="shared" si="27"/>
        <v/>
      </c>
      <c r="F173" s="81"/>
      <c r="G173" s="82"/>
      <c r="H173" s="241">
        <f t="shared" si="24"/>
        <v>0</v>
      </c>
      <c r="I173" s="206"/>
      <c r="J173" s="206"/>
      <c r="K173" s="86"/>
      <c r="L173" s="86"/>
      <c r="M173" s="86"/>
      <c r="N173" s="82"/>
      <c r="O173" s="81"/>
      <c r="P173" s="82"/>
      <c r="Q173" s="207">
        <v>0</v>
      </c>
      <c r="R173" s="83">
        <f t="shared" si="25"/>
        <v>0</v>
      </c>
      <c r="S173" s="83">
        <f t="shared" si="26"/>
        <v>0</v>
      </c>
      <c r="T173" s="209"/>
      <c r="U173" s="214"/>
      <c r="V173" s="214"/>
      <c r="W173" s="217" t="str">
        <f t="shared" si="21"/>
        <v/>
      </c>
      <c r="X173" s="214"/>
      <c r="Y173" s="224"/>
      <c r="Z173" s="214"/>
      <c r="AA173" s="214"/>
      <c r="AB173" s="35" t="str">
        <f t="shared" si="22"/>
        <v/>
      </c>
      <c r="AC173" s="35"/>
      <c r="AD173" s="35"/>
      <c r="AE173" s="35"/>
      <c r="AF173" s="35"/>
      <c r="AG173" s="35"/>
      <c r="AH173" s="35"/>
      <c r="AI173" s="35"/>
      <c r="AJ173" s="35"/>
      <c r="AK173" s="35"/>
      <c r="AL173" s="35"/>
      <c r="AM173" s="85" t="str">
        <f t="shared" si="29"/>
        <v/>
      </c>
      <c r="AN173" s="35"/>
      <c r="AO173" s="35"/>
      <c r="AP173" s="77" t="str">
        <f>IF(D173="","",IF(D173=Accueil!$Q$7,PRODUCT('Registre déchets'!G173,Accueil!$S$7),"") &amp; IF(D173=Accueil!$Q$8,PRODUCT('Registre déchets'!G173,Accueil!$S$8),"") &amp; IF(D173=Accueil!$Q$9,PRODUCT('Registre déchets'!G173,Accueil!$S$9),"")&amp; IF(D173=Accueil!$Q$10,PRODUCT('Registre déchets'!G173,Accueil!$S$10),"")&amp; IF(D173=Accueil!$Q$11,PRODUCT('Registre déchets'!G173,Accueil!$S$11),"")&amp; IF(D173=Accueil!$Q$12,PRODUCT('Registre déchets'!G173,Accueil!$S$12),"")&amp; IF(D173=Accueil!$Q$13,PRODUCT('Registre déchets'!G173,Accueil!$S$13),"")&amp; IF(D173=Accueil!$Q$14,PRODUCT('Registre déchets'!G173,Accueil!$S$14),"")&amp; IF(D173=Accueil!$Q$15,PRODUCT('Registre déchets'!G173,Accueil!$S$15),"")&amp; IF(D173=Accueil!$Q$16,PRODUCT('Registre déchets'!G173,Accueil!$S$16),"")&amp; IF(D173=Accueil!$Q$17,PRODUCT('Registre déchets'!G173,Accueil!$S$17),"")&amp; IF(D173=Accueil!$Q$18,PRODUCT('Registre déchets'!G173,Accueil!$S$18),"")&amp; IF(D173=Accueil!$Q$19,PRODUCT('Registre déchets'!G173,Accueil!$S$19),"")&amp; IF(D173=Accueil!$Q$20,PRODUCT('Registre déchets'!G173,Accueil!$S$20),"")&amp; IF(D173=Accueil!$Q$21,PRODUCT('Registre déchets'!G173,Accueil!$S$21),"")&amp; IF(D173=Accueil!$Q$22,PRODUCT('Registre déchets'!G173,Accueil!$S$22),"")&amp; IF(D173=Accueil!$Q$23,PRODUCT('Registre déchets'!G173,Accueil!$S$23),"")&amp; IF(D173=Accueil!$Q$24,PRODUCT('Registre déchets'!G173,Accueil!$S$24),"")&amp; IF(D173=Accueil!$Q$25,PRODUCT('Registre déchets'!G173,Accueil!$S$25),"")&amp; IF(D173=Accueil!$Q$26,PRODUCT('Registre déchets'!G173,Accueil!$S$26),"") &amp; IF(D173=Accueil!$U$7,PRODUCT('Registre déchets'!G173,Accueil!$W$7),"") &amp; IF(D173=Accueil!$U$8,PRODUCT('Registre déchets'!G173,Accueil!$W$8),"") &amp; IF(D173=Accueil!$U$9,PRODUCT('Registre déchets'!G173,Accueil!$W$9),"")&amp; IF(D173=Accueil!$U$10,PRODUCT('Registre déchets'!G173,Accueil!$W$10),"")&amp; IF(D173=Accueil!$U$11,PRODUCT('Registre déchets'!G173,Accueil!$W$11),"")&amp; IF(D173=Accueil!$U$12,PRODUCT('Registre déchets'!G173,Accueil!$W$12),"")&amp; IF(D173=Accueil!$U$13,PRODUCT('Registre déchets'!G173,Accueil!$W$13),"")&amp; IF(D173=Accueil!$U$14,PRODUCT('Registre déchets'!G173,Accueil!$W$14),"")&amp; IF(D173=Accueil!$U$15,PRODUCT('Registre déchets'!G173,Accueil!$W$15),"")&amp; IF(D173=Accueil!$U$16,PRODUCT('Registre déchets'!G173,Accueil!$W$16),"")&amp; IF(D173=Accueil!$U$17,PRODUCT('Registre déchets'!G173,Accueil!$W$17),"")&amp; IF(D173=Accueil!$U$18,PRODUCT('Registre déchets'!G173,Accueil!$W$18),"")&amp; IF(D173=Accueil!$U$19,PRODUCT('Registre déchets'!G173,Accueil!$W$19),"")&amp; IF(D173=Accueil!$U$20,PRODUCT('Registre déchets'!G173,Accueil!$W$20),"")&amp; IF(D173=Accueil!$U$21,PRODUCT('Registre déchets'!G173,Accueil!$W$21),"") &amp; IF(D173=Accueil!$U$22,PRODUCT('Registre déchets'!G173,Accueil!$W$22),"")&amp; IF(D173=Accueil!$U$23,PRODUCT('Registre déchets'!G173,Accueil!$W$23),"")&amp; IF(D173=Accueil!$U$24,PRODUCT('Registre déchets'!G173,Accueil!$W$24),"")&amp; IF(D173=Accueil!$U$25,PRODUCT('Registre déchets'!G173,Accueil!$W$25),"")&amp; IF(D173=Accueil!$U$26,PRODUCT('Registre déchets'!G173,Accueil!$W$26),"")&amp; IF(D173=Accueil!$U$27,PRODUCT('Registre déchets'!G173,Accueil!$W$27),"")&amp; IF(D173=Accueil!$Y$7,PRODUCT('Registre déchets'!G173,Accueil!$AA$7),"") &amp; IF(D173=Accueil!$Y$8,PRODUCT('Registre déchets'!G173,Accueil!$AA$8),"") &amp; IF(D173=Accueil!$Y$9,PRODUCT('Registre déchets'!G173,Accueil!$AA$9),"")&amp; IF(D173=Accueil!$Y$10,PRODUCT('Registre déchets'!G173,Accueil!$AA$10),"")&amp; IF(D173=Accueil!$Y$11,PRODUCT('Registre déchets'!G173,Accueil!$AA$11),"")&amp; IF(D173=Accueil!$Y$12,PRODUCT('Registre déchets'!G173,Accueil!$AA$12),"")&amp; IF(D173=Accueil!$Y$13,PRODUCT('Registre déchets'!G173,Accueil!$AA$13),"")&amp; IF(D173=Accueil!$Y$14,PRODUCT('Registre déchets'!G173,Accueil!$AA$14),"")&amp; IF(D173=Accueil!$Y$15,PRODUCT('Registre déchets'!G173,Accueil!$AA$15),"")&amp; IF(D173=Accueil!$Y$16,PRODUCT('Registre déchets'!G173,Accueil!$AA$16),"")&amp; IF(D173=Accueil!$Y$17,PRODUCT('Registre déchets'!G173,Accueil!$AA$17),"")&amp; IF(D173=Accueil!$Y$18,PRODUCT('Registre déchets'!G173,Accueil!$AA$18),"")&amp; IF(D173=Accueil!$Y$19,PRODUCT('Registre déchets'!G173,Accueil!$AA$19),"")&amp; IF(D173=Accueil!$Y$20,PRODUCT('Registre déchets'!G173,Accueil!$AA$20),"")&amp; IF(D173=Accueil!$Y$21,PRODUCT('Registre déchets'!G173,Accueil!$AA$21),"")&amp; IF(D173=Accueil!$Y$22,PRODUCT('Registre déchets'!G173,Accueil!$AA$22),"")&amp; IF(D173=Accueil!$Y$23,PRODUCT('Registre déchets'!G173,Accueil!$AA$23),"")&amp; IF(D173=Accueil!$Y$24,PRODUCT('Registre déchets'!G173,Accueil!$AA$24),"")&amp; IF(D173=Accueil!$Y$25,PRODUCT('Registre déchets'!G173,Accueil!$AA$25),"")&amp; IF(D173=Accueil!$Y$26,PRODUCT('Registre déchets'!G173,Accueil!$AA$26),"")&amp; IF(D173=Accueil!$Y$27,PRODUCT('Registre déchets'!G173,Accueil!$AA$27),""))</f>
        <v/>
      </c>
      <c r="AQ173" s="79">
        <f t="shared" si="28"/>
        <v>0</v>
      </c>
    </row>
    <row r="174" spans="1:43" ht="50.1" customHeight="1" x14ac:dyDescent="0.25">
      <c r="A174" s="90"/>
      <c r="B174" s="222" t="str">
        <f t="shared" si="23"/>
        <v/>
      </c>
      <c r="C174" s="221"/>
      <c r="D174" s="220"/>
      <c r="E174" s="80" t="str">
        <f t="shared" si="27"/>
        <v/>
      </c>
      <c r="F174" s="81"/>
      <c r="G174" s="82"/>
      <c r="H174" s="241">
        <f t="shared" si="24"/>
        <v>0</v>
      </c>
      <c r="I174" s="206"/>
      <c r="J174" s="206"/>
      <c r="K174" s="86"/>
      <c r="L174" s="86"/>
      <c r="M174" s="86"/>
      <c r="N174" s="82"/>
      <c r="O174" s="81"/>
      <c r="P174" s="82"/>
      <c r="Q174" s="207">
        <v>0</v>
      </c>
      <c r="R174" s="83">
        <f t="shared" si="25"/>
        <v>0</v>
      </c>
      <c r="S174" s="83">
        <f t="shared" si="26"/>
        <v>0</v>
      </c>
      <c r="T174" s="209"/>
      <c r="U174" s="214"/>
      <c r="V174" s="214"/>
      <c r="W174" s="217" t="str">
        <f t="shared" si="21"/>
        <v/>
      </c>
      <c r="X174" s="214"/>
      <c r="Y174" s="224"/>
      <c r="Z174" s="214"/>
      <c r="AA174" s="214"/>
      <c r="AB174" s="35" t="str">
        <f t="shared" si="22"/>
        <v/>
      </c>
      <c r="AC174" s="35"/>
      <c r="AD174" s="35"/>
      <c r="AE174" s="35"/>
      <c r="AF174" s="35"/>
      <c r="AG174" s="35"/>
      <c r="AH174" s="35"/>
      <c r="AI174" s="35"/>
      <c r="AJ174" s="35"/>
      <c r="AK174" s="35"/>
      <c r="AL174" s="35"/>
      <c r="AM174" s="85" t="str">
        <f t="shared" si="29"/>
        <v/>
      </c>
      <c r="AN174" s="35"/>
      <c r="AO174" s="35"/>
      <c r="AP174" s="77" t="str">
        <f>IF(D174="","",IF(D174=Accueil!$Q$7,PRODUCT('Registre déchets'!G174,Accueil!$S$7),"") &amp; IF(D174=Accueil!$Q$8,PRODUCT('Registre déchets'!G174,Accueil!$S$8),"") &amp; IF(D174=Accueil!$Q$9,PRODUCT('Registre déchets'!G174,Accueil!$S$9),"")&amp; IF(D174=Accueil!$Q$10,PRODUCT('Registre déchets'!G174,Accueil!$S$10),"")&amp; IF(D174=Accueil!$Q$11,PRODUCT('Registre déchets'!G174,Accueil!$S$11),"")&amp; IF(D174=Accueil!$Q$12,PRODUCT('Registre déchets'!G174,Accueil!$S$12),"")&amp; IF(D174=Accueil!$Q$13,PRODUCT('Registre déchets'!G174,Accueil!$S$13),"")&amp; IF(D174=Accueil!$Q$14,PRODUCT('Registre déchets'!G174,Accueil!$S$14),"")&amp; IF(D174=Accueil!$Q$15,PRODUCT('Registre déchets'!G174,Accueil!$S$15),"")&amp; IF(D174=Accueil!$Q$16,PRODUCT('Registre déchets'!G174,Accueil!$S$16),"")&amp; IF(D174=Accueil!$Q$17,PRODUCT('Registre déchets'!G174,Accueil!$S$17),"")&amp; IF(D174=Accueil!$Q$18,PRODUCT('Registre déchets'!G174,Accueil!$S$18),"")&amp; IF(D174=Accueil!$Q$19,PRODUCT('Registre déchets'!G174,Accueil!$S$19),"")&amp; IF(D174=Accueil!$Q$20,PRODUCT('Registre déchets'!G174,Accueil!$S$20),"")&amp; IF(D174=Accueil!$Q$21,PRODUCT('Registre déchets'!G174,Accueil!$S$21),"")&amp; IF(D174=Accueil!$Q$22,PRODUCT('Registre déchets'!G174,Accueil!$S$22),"")&amp; IF(D174=Accueil!$Q$23,PRODUCT('Registre déchets'!G174,Accueil!$S$23),"")&amp; IF(D174=Accueil!$Q$24,PRODUCT('Registre déchets'!G174,Accueil!$S$24),"")&amp; IF(D174=Accueil!$Q$25,PRODUCT('Registre déchets'!G174,Accueil!$S$25),"")&amp; IF(D174=Accueil!$Q$26,PRODUCT('Registre déchets'!G174,Accueil!$S$26),"") &amp; IF(D174=Accueil!$U$7,PRODUCT('Registre déchets'!G174,Accueil!$W$7),"") &amp; IF(D174=Accueil!$U$8,PRODUCT('Registre déchets'!G174,Accueil!$W$8),"") &amp; IF(D174=Accueil!$U$9,PRODUCT('Registre déchets'!G174,Accueil!$W$9),"")&amp; IF(D174=Accueil!$U$10,PRODUCT('Registre déchets'!G174,Accueil!$W$10),"")&amp; IF(D174=Accueil!$U$11,PRODUCT('Registre déchets'!G174,Accueil!$W$11),"")&amp; IF(D174=Accueil!$U$12,PRODUCT('Registre déchets'!G174,Accueil!$W$12),"")&amp; IF(D174=Accueil!$U$13,PRODUCT('Registre déchets'!G174,Accueil!$W$13),"")&amp; IF(D174=Accueil!$U$14,PRODUCT('Registre déchets'!G174,Accueil!$W$14),"")&amp; IF(D174=Accueil!$U$15,PRODUCT('Registre déchets'!G174,Accueil!$W$15),"")&amp; IF(D174=Accueil!$U$16,PRODUCT('Registre déchets'!G174,Accueil!$W$16),"")&amp; IF(D174=Accueil!$U$17,PRODUCT('Registre déchets'!G174,Accueil!$W$17),"")&amp; IF(D174=Accueil!$U$18,PRODUCT('Registre déchets'!G174,Accueil!$W$18),"")&amp; IF(D174=Accueil!$U$19,PRODUCT('Registre déchets'!G174,Accueil!$W$19),"")&amp; IF(D174=Accueil!$U$20,PRODUCT('Registre déchets'!G174,Accueil!$W$20),"")&amp; IF(D174=Accueil!$U$21,PRODUCT('Registre déchets'!G174,Accueil!$W$21),"") &amp; IF(D174=Accueil!$U$22,PRODUCT('Registre déchets'!G174,Accueil!$W$22),"")&amp; IF(D174=Accueil!$U$23,PRODUCT('Registre déchets'!G174,Accueil!$W$23),"")&amp; IF(D174=Accueil!$U$24,PRODUCT('Registre déchets'!G174,Accueil!$W$24),"")&amp; IF(D174=Accueil!$U$25,PRODUCT('Registre déchets'!G174,Accueil!$W$25),"")&amp; IF(D174=Accueil!$U$26,PRODUCT('Registre déchets'!G174,Accueil!$W$26),"")&amp; IF(D174=Accueil!$U$27,PRODUCT('Registre déchets'!G174,Accueil!$W$27),"")&amp; IF(D174=Accueil!$Y$7,PRODUCT('Registre déchets'!G174,Accueil!$AA$7),"") &amp; IF(D174=Accueil!$Y$8,PRODUCT('Registre déchets'!G174,Accueil!$AA$8),"") &amp; IF(D174=Accueil!$Y$9,PRODUCT('Registre déchets'!G174,Accueil!$AA$9),"")&amp; IF(D174=Accueil!$Y$10,PRODUCT('Registre déchets'!G174,Accueil!$AA$10),"")&amp; IF(D174=Accueil!$Y$11,PRODUCT('Registre déchets'!G174,Accueil!$AA$11),"")&amp; IF(D174=Accueil!$Y$12,PRODUCT('Registre déchets'!G174,Accueil!$AA$12),"")&amp; IF(D174=Accueil!$Y$13,PRODUCT('Registre déchets'!G174,Accueil!$AA$13),"")&amp; IF(D174=Accueil!$Y$14,PRODUCT('Registre déchets'!G174,Accueil!$AA$14),"")&amp; IF(D174=Accueil!$Y$15,PRODUCT('Registre déchets'!G174,Accueil!$AA$15),"")&amp; IF(D174=Accueil!$Y$16,PRODUCT('Registre déchets'!G174,Accueil!$AA$16),"")&amp; IF(D174=Accueil!$Y$17,PRODUCT('Registre déchets'!G174,Accueil!$AA$17),"")&amp; IF(D174=Accueil!$Y$18,PRODUCT('Registre déchets'!G174,Accueil!$AA$18),"")&amp; IF(D174=Accueil!$Y$19,PRODUCT('Registre déchets'!G174,Accueil!$AA$19),"")&amp; IF(D174=Accueil!$Y$20,PRODUCT('Registre déchets'!G174,Accueil!$AA$20),"")&amp; IF(D174=Accueil!$Y$21,PRODUCT('Registre déchets'!G174,Accueil!$AA$21),"")&amp; IF(D174=Accueil!$Y$22,PRODUCT('Registre déchets'!G174,Accueil!$AA$22),"")&amp; IF(D174=Accueil!$Y$23,PRODUCT('Registre déchets'!G174,Accueil!$AA$23),"")&amp; IF(D174=Accueil!$Y$24,PRODUCT('Registre déchets'!G174,Accueil!$AA$24),"")&amp; IF(D174=Accueil!$Y$25,PRODUCT('Registre déchets'!G174,Accueil!$AA$25),"")&amp; IF(D174=Accueil!$Y$26,PRODUCT('Registre déchets'!G174,Accueil!$AA$26),"")&amp; IF(D174=Accueil!$Y$27,PRODUCT('Registre déchets'!G174,Accueil!$AA$27),""))</f>
        <v/>
      </c>
      <c r="AQ174" s="79">
        <f t="shared" si="28"/>
        <v>0</v>
      </c>
    </row>
    <row r="175" spans="1:43" ht="50.1" customHeight="1" x14ac:dyDescent="0.25">
      <c r="A175" s="90"/>
      <c r="B175" s="222" t="str">
        <f t="shared" si="23"/>
        <v/>
      </c>
      <c r="C175" s="221"/>
      <c r="D175" s="220"/>
      <c r="E175" s="80" t="str">
        <f t="shared" si="27"/>
        <v/>
      </c>
      <c r="F175" s="81"/>
      <c r="G175" s="82"/>
      <c r="H175" s="241">
        <f t="shared" si="24"/>
        <v>0</v>
      </c>
      <c r="I175" s="206"/>
      <c r="J175" s="206"/>
      <c r="K175" s="86"/>
      <c r="L175" s="86"/>
      <c r="M175" s="86"/>
      <c r="N175" s="82"/>
      <c r="O175" s="81"/>
      <c r="P175" s="82"/>
      <c r="Q175" s="207">
        <v>0</v>
      </c>
      <c r="R175" s="83">
        <f t="shared" si="25"/>
        <v>0</v>
      </c>
      <c r="S175" s="83">
        <f t="shared" si="26"/>
        <v>0</v>
      </c>
      <c r="T175" s="209"/>
      <c r="U175" s="214"/>
      <c r="V175" s="214"/>
      <c r="W175" s="217" t="str">
        <f t="shared" si="21"/>
        <v/>
      </c>
      <c r="X175" s="214"/>
      <c r="Y175" s="224"/>
      <c r="Z175" s="214"/>
      <c r="AA175" s="214"/>
      <c r="AB175" s="35" t="str">
        <f t="shared" si="22"/>
        <v/>
      </c>
      <c r="AC175" s="35"/>
      <c r="AD175" s="35"/>
      <c r="AE175" s="35"/>
      <c r="AF175" s="35"/>
      <c r="AG175" s="35"/>
      <c r="AH175" s="35"/>
      <c r="AI175" s="35"/>
      <c r="AJ175" s="35"/>
      <c r="AK175" s="35"/>
      <c r="AL175" s="35"/>
      <c r="AM175" s="85" t="str">
        <f t="shared" si="29"/>
        <v/>
      </c>
      <c r="AN175" s="35"/>
      <c r="AO175" s="35"/>
      <c r="AP175" s="77" t="str">
        <f>IF(D175="","",IF(D175=Accueil!$Q$7,PRODUCT('Registre déchets'!G175,Accueil!$S$7),"") &amp; IF(D175=Accueil!$Q$8,PRODUCT('Registre déchets'!G175,Accueil!$S$8),"") &amp; IF(D175=Accueil!$Q$9,PRODUCT('Registre déchets'!G175,Accueil!$S$9),"")&amp; IF(D175=Accueil!$Q$10,PRODUCT('Registre déchets'!G175,Accueil!$S$10),"")&amp; IF(D175=Accueil!$Q$11,PRODUCT('Registre déchets'!G175,Accueil!$S$11),"")&amp; IF(D175=Accueil!$Q$12,PRODUCT('Registre déchets'!G175,Accueil!$S$12),"")&amp; IF(D175=Accueil!$Q$13,PRODUCT('Registre déchets'!G175,Accueil!$S$13),"")&amp; IF(D175=Accueil!$Q$14,PRODUCT('Registre déchets'!G175,Accueil!$S$14),"")&amp; IF(D175=Accueil!$Q$15,PRODUCT('Registre déchets'!G175,Accueil!$S$15),"")&amp; IF(D175=Accueil!$Q$16,PRODUCT('Registre déchets'!G175,Accueil!$S$16),"")&amp; IF(D175=Accueil!$Q$17,PRODUCT('Registre déchets'!G175,Accueil!$S$17),"")&amp; IF(D175=Accueil!$Q$18,PRODUCT('Registre déchets'!G175,Accueil!$S$18),"")&amp; IF(D175=Accueil!$Q$19,PRODUCT('Registre déchets'!G175,Accueil!$S$19),"")&amp; IF(D175=Accueil!$Q$20,PRODUCT('Registre déchets'!G175,Accueil!$S$20),"")&amp; IF(D175=Accueil!$Q$21,PRODUCT('Registre déchets'!G175,Accueil!$S$21),"")&amp; IF(D175=Accueil!$Q$22,PRODUCT('Registre déchets'!G175,Accueil!$S$22),"")&amp; IF(D175=Accueil!$Q$23,PRODUCT('Registre déchets'!G175,Accueil!$S$23),"")&amp; IF(D175=Accueil!$Q$24,PRODUCT('Registre déchets'!G175,Accueil!$S$24),"")&amp; IF(D175=Accueil!$Q$25,PRODUCT('Registre déchets'!G175,Accueil!$S$25),"")&amp; IF(D175=Accueil!$Q$26,PRODUCT('Registre déchets'!G175,Accueil!$S$26),"") &amp; IF(D175=Accueil!$U$7,PRODUCT('Registre déchets'!G175,Accueil!$W$7),"") &amp; IF(D175=Accueil!$U$8,PRODUCT('Registre déchets'!G175,Accueil!$W$8),"") &amp; IF(D175=Accueil!$U$9,PRODUCT('Registre déchets'!G175,Accueil!$W$9),"")&amp; IF(D175=Accueil!$U$10,PRODUCT('Registre déchets'!G175,Accueil!$W$10),"")&amp; IF(D175=Accueil!$U$11,PRODUCT('Registre déchets'!G175,Accueil!$W$11),"")&amp; IF(D175=Accueil!$U$12,PRODUCT('Registre déchets'!G175,Accueil!$W$12),"")&amp; IF(D175=Accueil!$U$13,PRODUCT('Registre déchets'!G175,Accueil!$W$13),"")&amp; IF(D175=Accueil!$U$14,PRODUCT('Registre déchets'!G175,Accueil!$W$14),"")&amp; IF(D175=Accueil!$U$15,PRODUCT('Registre déchets'!G175,Accueil!$W$15),"")&amp; IF(D175=Accueil!$U$16,PRODUCT('Registre déchets'!G175,Accueil!$W$16),"")&amp; IF(D175=Accueil!$U$17,PRODUCT('Registre déchets'!G175,Accueil!$W$17),"")&amp; IF(D175=Accueil!$U$18,PRODUCT('Registre déchets'!G175,Accueil!$W$18),"")&amp; IF(D175=Accueil!$U$19,PRODUCT('Registre déchets'!G175,Accueil!$W$19),"")&amp; IF(D175=Accueil!$U$20,PRODUCT('Registre déchets'!G175,Accueil!$W$20),"")&amp; IF(D175=Accueil!$U$21,PRODUCT('Registre déchets'!G175,Accueil!$W$21),"") &amp; IF(D175=Accueil!$U$22,PRODUCT('Registre déchets'!G175,Accueil!$W$22),"")&amp; IF(D175=Accueil!$U$23,PRODUCT('Registre déchets'!G175,Accueil!$W$23),"")&amp; IF(D175=Accueil!$U$24,PRODUCT('Registre déchets'!G175,Accueil!$W$24),"")&amp; IF(D175=Accueil!$U$25,PRODUCT('Registre déchets'!G175,Accueil!$W$25),"")&amp; IF(D175=Accueil!$U$26,PRODUCT('Registre déchets'!G175,Accueil!$W$26),"")&amp; IF(D175=Accueil!$U$27,PRODUCT('Registre déchets'!G175,Accueil!$W$27),"")&amp; IF(D175=Accueil!$Y$7,PRODUCT('Registre déchets'!G175,Accueil!$AA$7),"") &amp; IF(D175=Accueil!$Y$8,PRODUCT('Registre déchets'!G175,Accueil!$AA$8),"") &amp; IF(D175=Accueil!$Y$9,PRODUCT('Registre déchets'!G175,Accueil!$AA$9),"")&amp; IF(D175=Accueil!$Y$10,PRODUCT('Registre déchets'!G175,Accueil!$AA$10),"")&amp; IF(D175=Accueil!$Y$11,PRODUCT('Registre déchets'!G175,Accueil!$AA$11),"")&amp; IF(D175=Accueil!$Y$12,PRODUCT('Registre déchets'!G175,Accueil!$AA$12),"")&amp; IF(D175=Accueil!$Y$13,PRODUCT('Registre déchets'!G175,Accueil!$AA$13),"")&amp; IF(D175=Accueil!$Y$14,PRODUCT('Registre déchets'!G175,Accueil!$AA$14),"")&amp; IF(D175=Accueil!$Y$15,PRODUCT('Registre déchets'!G175,Accueil!$AA$15),"")&amp; IF(D175=Accueil!$Y$16,PRODUCT('Registre déchets'!G175,Accueil!$AA$16),"")&amp; IF(D175=Accueil!$Y$17,PRODUCT('Registre déchets'!G175,Accueil!$AA$17),"")&amp; IF(D175=Accueil!$Y$18,PRODUCT('Registre déchets'!G175,Accueil!$AA$18),"")&amp; IF(D175=Accueil!$Y$19,PRODUCT('Registre déchets'!G175,Accueil!$AA$19),"")&amp; IF(D175=Accueil!$Y$20,PRODUCT('Registre déchets'!G175,Accueil!$AA$20),"")&amp; IF(D175=Accueil!$Y$21,PRODUCT('Registre déchets'!G175,Accueil!$AA$21),"")&amp; IF(D175=Accueil!$Y$22,PRODUCT('Registre déchets'!G175,Accueil!$AA$22),"")&amp; IF(D175=Accueil!$Y$23,PRODUCT('Registre déchets'!G175,Accueil!$AA$23),"")&amp; IF(D175=Accueil!$Y$24,PRODUCT('Registre déchets'!G175,Accueil!$AA$24),"")&amp; IF(D175=Accueil!$Y$25,PRODUCT('Registre déchets'!G175,Accueil!$AA$25),"")&amp; IF(D175=Accueil!$Y$26,PRODUCT('Registre déchets'!G175,Accueil!$AA$26),"")&amp; IF(D175=Accueil!$Y$27,PRODUCT('Registre déchets'!G175,Accueil!$AA$27),""))</f>
        <v/>
      </c>
      <c r="AQ175" s="79">
        <f t="shared" si="28"/>
        <v>0</v>
      </c>
    </row>
    <row r="176" spans="1:43" ht="50.1" customHeight="1" x14ac:dyDescent="0.25">
      <c r="A176" s="90"/>
      <c r="B176" s="222" t="str">
        <f t="shared" si="23"/>
        <v/>
      </c>
      <c r="C176" s="221"/>
      <c r="D176" s="220"/>
      <c r="E176" s="80" t="str">
        <f t="shared" si="27"/>
        <v/>
      </c>
      <c r="F176" s="81"/>
      <c r="G176" s="82"/>
      <c r="H176" s="241">
        <f t="shared" si="24"/>
        <v>0</v>
      </c>
      <c r="I176" s="206"/>
      <c r="J176" s="206"/>
      <c r="K176" s="86"/>
      <c r="L176" s="86"/>
      <c r="M176" s="86"/>
      <c r="N176" s="82"/>
      <c r="O176" s="81"/>
      <c r="P176" s="82"/>
      <c r="Q176" s="207">
        <v>0</v>
      </c>
      <c r="R176" s="83">
        <f t="shared" si="25"/>
        <v>0</v>
      </c>
      <c r="S176" s="83">
        <f t="shared" si="26"/>
        <v>0</v>
      </c>
      <c r="T176" s="209"/>
      <c r="U176" s="214"/>
      <c r="V176" s="214"/>
      <c r="W176" s="217" t="str">
        <f t="shared" si="21"/>
        <v/>
      </c>
      <c r="X176" s="214"/>
      <c r="Y176" s="224"/>
      <c r="Z176" s="214"/>
      <c r="AA176" s="214"/>
      <c r="AB176" s="35" t="str">
        <f t="shared" si="22"/>
        <v/>
      </c>
      <c r="AC176" s="35"/>
      <c r="AD176" s="35"/>
      <c r="AE176" s="35"/>
      <c r="AF176" s="35"/>
      <c r="AG176" s="35"/>
      <c r="AH176" s="35"/>
      <c r="AI176" s="35"/>
      <c r="AJ176" s="35"/>
      <c r="AK176" s="35"/>
      <c r="AL176" s="35"/>
      <c r="AM176" s="85" t="str">
        <f t="shared" si="29"/>
        <v/>
      </c>
      <c r="AN176" s="35"/>
      <c r="AO176" s="35"/>
      <c r="AP176" s="77" t="str">
        <f>IF(D176="","",IF(D176=Accueil!$Q$7,PRODUCT('Registre déchets'!G176,Accueil!$S$7),"") &amp; IF(D176=Accueil!$Q$8,PRODUCT('Registre déchets'!G176,Accueil!$S$8),"") &amp; IF(D176=Accueil!$Q$9,PRODUCT('Registre déchets'!G176,Accueil!$S$9),"")&amp; IF(D176=Accueil!$Q$10,PRODUCT('Registre déchets'!G176,Accueil!$S$10),"")&amp; IF(D176=Accueil!$Q$11,PRODUCT('Registre déchets'!G176,Accueil!$S$11),"")&amp; IF(D176=Accueil!$Q$12,PRODUCT('Registre déchets'!G176,Accueil!$S$12),"")&amp; IF(D176=Accueil!$Q$13,PRODUCT('Registre déchets'!G176,Accueil!$S$13),"")&amp; IF(D176=Accueil!$Q$14,PRODUCT('Registre déchets'!G176,Accueil!$S$14),"")&amp; IF(D176=Accueil!$Q$15,PRODUCT('Registre déchets'!G176,Accueil!$S$15),"")&amp; IF(D176=Accueil!$Q$16,PRODUCT('Registre déchets'!G176,Accueil!$S$16),"")&amp; IF(D176=Accueil!$Q$17,PRODUCT('Registre déchets'!G176,Accueil!$S$17),"")&amp; IF(D176=Accueil!$Q$18,PRODUCT('Registre déchets'!G176,Accueil!$S$18),"")&amp; IF(D176=Accueil!$Q$19,PRODUCT('Registre déchets'!G176,Accueil!$S$19),"")&amp; IF(D176=Accueil!$Q$20,PRODUCT('Registre déchets'!G176,Accueil!$S$20),"")&amp; IF(D176=Accueil!$Q$21,PRODUCT('Registre déchets'!G176,Accueil!$S$21),"")&amp; IF(D176=Accueil!$Q$22,PRODUCT('Registre déchets'!G176,Accueil!$S$22),"")&amp; IF(D176=Accueil!$Q$23,PRODUCT('Registre déchets'!G176,Accueil!$S$23),"")&amp; IF(D176=Accueil!$Q$24,PRODUCT('Registre déchets'!G176,Accueil!$S$24),"")&amp; IF(D176=Accueil!$Q$25,PRODUCT('Registre déchets'!G176,Accueil!$S$25),"")&amp; IF(D176=Accueil!$Q$26,PRODUCT('Registre déchets'!G176,Accueil!$S$26),"") &amp; IF(D176=Accueil!$U$7,PRODUCT('Registre déchets'!G176,Accueil!$W$7),"") &amp; IF(D176=Accueil!$U$8,PRODUCT('Registre déchets'!G176,Accueil!$W$8),"") &amp; IF(D176=Accueil!$U$9,PRODUCT('Registre déchets'!G176,Accueil!$W$9),"")&amp; IF(D176=Accueil!$U$10,PRODUCT('Registre déchets'!G176,Accueil!$W$10),"")&amp; IF(D176=Accueil!$U$11,PRODUCT('Registre déchets'!G176,Accueil!$W$11),"")&amp; IF(D176=Accueil!$U$12,PRODUCT('Registre déchets'!G176,Accueil!$W$12),"")&amp; IF(D176=Accueil!$U$13,PRODUCT('Registre déchets'!G176,Accueil!$W$13),"")&amp; IF(D176=Accueil!$U$14,PRODUCT('Registre déchets'!G176,Accueil!$W$14),"")&amp; IF(D176=Accueil!$U$15,PRODUCT('Registre déchets'!G176,Accueil!$W$15),"")&amp; IF(D176=Accueil!$U$16,PRODUCT('Registre déchets'!G176,Accueil!$W$16),"")&amp; IF(D176=Accueil!$U$17,PRODUCT('Registre déchets'!G176,Accueil!$W$17),"")&amp; IF(D176=Accueil!$U$18,PRODUCT('Registre déchets'!G176,Accueil!$W$18),"")&amp; IF(D176=Accueil!$U$19,PRODUCT('Registre déchets'!G176,Accueil!$W$19),"")&amp; IF(D176=Accueil!$U$20,PRODUCT('Registre déchets'!G176,Accueil!$W$20),"")&amp; IF(D176=Accueil!$U$21,PRODUCT('Registre déchets'!G176,Accueil!$W$21),"") &amp; IF(D176=Accueil!$U$22,PRODUCT('Registre déchets'!G176,Accueil!$W$22),"")&amp; IF(D176=Accueil!$U$23,PRODUCT('Registre déchets'!G176,Accueil!$W$23),"")&amp; IF(D176=Accueil!$U$24,PRODUCT('Registre déchets'!G176,Accueil!$W$24),"")&amp; IF(D176=Accueil!$U$25,PRODUCT('Registre déchets'!G176,Accueil!$W$25),"")&amp; IF(D176=Accueil!$U$26,PRODUCT('Registre déchets'!G176,Accueil!$W$26),"")&amp; IF(D176=Accueil!$U$27,PRODUCT('Registre déchets'!G176,Accueil!$W$27),"")&amp; IF(D176=Accueil!$Y$7,PRODUCT('Registre déchets'!G176,Accueil!$AA$7),"") &amp; IF(D176=Accueil!$Y$8,PRODUCT('Registre déchets'!G176,Accueil!$AA$8),"") &amp; IF(D176=Accueil!$Y$9,PRODUCT('Registre déchets'!G176,Accueil!$AA$9),"")&amp; IF(D176=Accueil!$Y$10,PRODUCT('Registre déchets'!G176,Accueil!$AA$10),"")&amp; IF(D176=Accueil!$Y$11,PRODUCT('Registre déchets'!G176,Accueil!$AA$11),"")&amp; IF(D176=Accueil!$Y$12,PRODUCT('Registre déchets'!G176,Accueil!$AA$12),"")&amp; IF(D176=Accueil!$Y$13,PRODUCT('Registre déchets'!G176,Accueil!$AA$13),"")&amp; IF(D176=Accueil!$Y$14,PRODUCT('Registre déchets'!G176,Accueil!$AA$14),"")&amp; IF(D176=Accueil!$Y$15,PRODUCT('Registre déchets'!G176,Accueil!$AA$15),"")&amp; IF(D176=Accueil!$Y$16,PRODUCT('Registre déchets'!G176,Accueil!$AA$16),"")&amp; IF(D176=Accueil!$Y$17,PRODUCT('Registre déchets'!G176,Accueil!$AA$17),"")&amp; IF(D176=Accueil!$Y$18,PRODUCT('Registre déchets'!G176,Accueil!$AA$18),"")&amp; IF(D176=Accueil!$Y$19,PRODUCT('Registre déchets'!G176,Accueil!$AA$19),"")&amp; IF(D176=Accueil!$Y$20,PRODUCT('Registre déchets'!G176,Accueil!$AA$20),"")&amp; IF(D176=Accueil!$Y$21,PRODUCT('Registre déchets'!G176,Accueil!$AA$21),"")&amp; IF(D176=Accueil!$Y$22,PRODUCT('Registre déchets'!G176,Accueil!$AA$22),"")&amp; IF(D176=Accueil!$Y$23,PRODUCT('Registre déchets'!G176,Accueil!$AA$23),"")&amp; IF(D176=Accueil!$Y$24,PRODUCT('Registre déchets'!G176,Accueil!$AA$24),"")&amp; IF(D176=Accueil!$Y$25,PRODUCT('Registre déchets'!G176,Accueil!$AA$25),"")&amp; IF(D176=Accueil!$Y$26,PRODUCT('Registre déchets'!G176,Accueil!$AA$26),"")&amp; IF(D176=Accueil!$Y$27,PRODUCT('Registre déchets'!G176,Accueil!$AA$27),""))</f>
        <v/>
      </c>
      <c r="AQ176" s="79">
        <f t="shared" si="28"/>
        <v>0</v>
      </c>
    </row>
    <row r="177" spans="1:43" ht="50.1" customHeight="1" x14ac:dyDescent="0.25">
      <c r="A177" s="90"/>
      <c r="B177" s="222" t="str">
        <f t="shared" si="23"/>
        <v/>
      </c>
      <c r="C177" s="221"/>
      <c r="D177" s="220"/>
      <c r="E177" s="80" t="str">
        <f t="shared" si="27"/>
        <v/>
      </c>
      <c r="F177" s="81"/>
      <c r="G177" s="82"/>
      <c r="H177" s="241">
        <f t="shared" si="24"/>
        <v>0</v>
      </c>
      <c r="I177" s="206"/>
      <c r="J177" s="206"/>
      <c r="K177" s="86"/>
      <c r="L177" s="86"/>
      <c r="M177" s="86"/>
      <c r="N177" s="82"/>
      <c r="O177" s="81"/>
      <c r="P177" s="82"/>
      <c r="Q177" s="207">
        <v>0</v>
      </c>
      <c r="R177" s="83">
        <f t="shared" si="25"/>
        <v>0</v>
      </c>
      <c r="S177" s="83">
        <f t="shared" si="26"/>
        <v>0</v>
      </c>
      <c r="T177" s="209"/>
      <c r="U177" s="214"/>
      <c r="V177" s="214"/>
      <c r="W177" s="217" t="str">
        <f t="shared" si="21"/>
        <v/>
      </c>
      <c r="X177" s="214"/>
      <c r="Y177" s="224"/>
      <c r="Z177" s="214"/>
      <c r="AA177" s="214"/>
      <c r="AB177" s="35" t="str">
        <f t="shared" si="22"/>
        <v/>
      </c>
      <c r="AC177" s="35"/>
      <c r="AD177" s="35"/>
      <c r="AE177" s="35"/>
      <c r="AF177" s="35"/>
      <c r="AG177" s="35"/>
      <c r="AH177" s="35"/>
      <c r="AI177" s="35"/>
      <c r="AJ177" s="35"/>
      <c r="AK177" s="35"/>
      <c r="AL177" s="35"/>
      <c r="AM177" s="85" t="str">
        <f t="shared" si="29"/>
        <v/>
      </c>
      <c r="AN177" s="35"/>
      <c r="AO177" s="35"/>
      <c r="AP177" s="77" t="str">
        <f>IF(D177="","",IF(D177=Accueil!$Q$7,PRODUCT('Registre déchets'!G177,Accueil!$S$7),"") &amp; IF(D177=Accueil!$Q$8,PRODUCT('Registre déchets'!G177,Accueil!$S$8),"") &amp; IF(D177=Accueil!$Q$9,PRODUCT('Registre déchets'!G177,Accueil!$S$9),"")&amp; IF(D177=Accueil!$Q$10,PRODUCT('Registre déchets'!G177,Accueil!$S$10),"")&amp; IF(D177=Accueil!$Q$11,PRODUCT('Registre déchets'!G177,Accueil!$S$11),"")&amp; IF(D177=Accueil!$Q$12,PRODUCT('Registre déchets'!G177,Accueil!$S$12),"")&amp; IF(D177=Accueil!$Q$13,PRODUCT('Registre déchets'!G177,Accueil!$S$13),"")&amp; IF(D177=Accueil!$Q$14,PRODUCT('Registre déchets'!G177,Accueil!$S$14),"")&amp; IF(D177=Accueil!$Q$15,PRODUCT('Registre déchets'!G177,Accueil!$S$15),"")&amp; IF(D177=Accueil!$Q$16,PRODUCT('Registre déchets'!G177,Accueil!$S$16),"")&amp; IF(D177=Accueil!$Q$17,PRODUCT('Registre déchets'!G177,Accueil!$S$17),"")&amp; IF(D177=Accueil!$Q$18,PRODUCT('Registre déchets'!G177,Accueil!$S$18),"")&amp; IF(D177=Accueil!$Q$19,PRODUCT('Registre déchets'!G177,Accueil!$S$19),"")&amp; IF(D177=Accueil!$Q$20,PRODUCT('Registre déchets'!G177,Accueil!$S$20),"")&amp; IF(D177=Accueil!$Q$21,PRODUCT('Registre déchets'!G177,Accueil!$S$21),"")&amp; IF(D177=Accueil!$Q$22,PRODUCT('Registre déchets'!G177,Accueil!$S$22),"")&amp; IF(D177=Accueil!$Q$23,PRODUCT('Registre déchets'!G177,Accueil!$S$23),"")&amp; IF(D177=Accueil!$Q$24,PRODUCT('Registre déchets'!G177,Accueil!$S$24),"")&amp; IF(D177=Accueil!$Q$25,PRODUCT('Registre déchets'!G177,Accueil!$S$25),"")&amp; IF(D177=Accueil!$Q$26,PRODUCT('Registre déchets'!G177,Accueil!$S$26),"") &amp; IF(D177=Accueil!$U$7,PRODUCT('Registre déchets'!G177,Accueil!$W$7),"") &amp; IF(D177=Accueil!$U$8,PRODUCT('Registre déchets'!G177,Accueil!$W$8),"") &amp; IF(D177=Accueil!$U$9,PRODUCT('Registre déchets'!G177,Accueil!$W$9),"")&amp; IF(D177=Accueil!$U$10,PRODUCT('Registre déchets'!G177,Accueil!$W$10),"")&amp; IF(D177=Accueil!$U$11,PRODUCT('Registre déchets'!G177,Accueil!$W$11),"")&amp; IF(D177=Accueil!$U$12,PRODUCT('Registre déchets'!G177,Accueil!$W$12),"")&amp; IF(D177=Accueil!$U$13,PRODUCT('Registre déchets'!G177,Accueil!$W$13),"")&amp; IF(D177=Accueil!$U$14,PRODUCT('Registre déchets'!G177,Accueil!$W$14),"")&amp; IF(D177=Accueil!$U$15,PRODUCT('Registre déchets'!G177,Accueil!$W$15),"")&amp; IF(D177=Accueil!$U$16,PRODUCT('Registre déchets'!G177,Accueil!$W$16),"")&amp; IF(D177=Accueil!$U$17,PRODUCT('Registre déchets'!G177,Accueil!$W$17),"")&amp; IF(D177=Accueil!$U$18,PRODUCT('Registre déchets'!G177,Accueil!$W$18),"")&amp; IF(D177=Accueil!$U$19,PRODUCT('Registre déchets'!G177,Accueil!$W$19),"")&amp; IF(D177=Accueil!$U$20,PRODUCT('Registre déchets'!G177,Accueil!$W$20),"")&amp; IF(D177=Accueil!$U$21,PRODUCT('Registre déchets'!G177,Accueil!$W$21),"") &amp; IF(D177=Accueil!$U$22,PRODUCT('Registre déchets'!G177,Accueil!$W$22),"")&amp; IF(D177=Accueil!$U$23,PRODUCT('Registre déchets'!G177,Accueil!$W$23),"")&amp; IF(D177=Accueil!$U$24,PRODUCT('Registre déchets'!G177,Accueil!$W$24),"")&amp; IF(D177=Accueil!$U$25,PRODUCT('Registre déchets'!G177,Accueil!$W$25),"")&amp; IF(D177=Accueil!$U$26,PRODUCT('Registre déchets'!G177,Accueil!$W$26),"")&amp; IF(D177=Accueil!$U$27,PRODUCT('Registre déchets'!G177,Accueil!$W$27),"")&amp; IF(D177=Accueil!$Y$7,PRODUCT('Registre déchets'!G177,Accueil!$AA$7),"") &amp; IF(D177=Accueil!$Y$8,PRODUCT('Registre déchets'!G177,Accueil!$AA$8),"") &amp; IF(D177=Accueil!$Y$9,PRODUCT('Registre déchets'!G177,Accueil!$AA$9),"")&amp; IF(D177=Accueil!$Y$10,PRODUCT('Registre déchets'!G177,Accueil!$AA$10),"")&amp; IF(D177=Accueil!$Y$11,PRODUCT('Registre déchets'!G177,Accueil!$AA$11),"")&amp; IF(D177=Accueil!$Y$12,PRODUCT('Registre déchets'!G177,Accueil!$AA$12),"")&amp; IF(D177=Accueil!$Y$13,PRODUCT('Registre déchets'!G177,Accueil!$AA$13),"")&amp; IF(D177=Accueil!$Y$14,PRODUCT('Registre déchets'!G177,Accueil!$AA$14),"")&amp; IF(D177=Accueil!$Y$15,PRODUCT('Registre déchets'!G177,Accueil!$AA$15),"")&amp; IF(D177=Accueil!$Y$16,PRODUCT('Registre déchets'!G177,Accueil!$AA$16),"")&amp; IF(D177=Accueil!$Y$17,PRODUCT('Registre déchets'!G177,Accueil!$AA$17),"")&amp; IF(D177=Accueil!$Y$18,PRODUCT('Registre déchets'!G177,Accueil!$AA$18),"")&amp; IF(D177=Accueil!$Y$19,PRODUCT('Registre déchets'!G177,Accueil!$AA$19),"")&amp; IF(D177=Accueil!$Y$20,PRODUCT('Registre déchets'!G177,Accueil!$AA$20),"")&amp; IF(D177=Accueil!$Y$21,PRODUCT('Registre déchets'!G177,Accueil!$AA$21),"")&amp; IF(D177=Accueil!$Y$22,PRODUCT('Registre déchets'!G177,Accueil!$AA$22),"")&amp; IF(D177=Accueil!$Y$23,PRODUCT('Registre déchets'!G177,Accueil!$AA$23),"")&amp; IF(D177=Accueil!$Y$24,PRODUCT('Registre déchets'!G177,Accueil!$AA$24),"")&amp; IF(D177=Accueil!$Y$25,PRODUCT('Registre déchets'!G177,Accueil!$AA$25),"")&amp; IF(D177=Accueil!$Y$26,PRODUCT('Registre déchets'!G177,Accueil!$AA$26),"")&amp; IF(D177=Accueil!$Y$27,PRODUCT('Registre déchets'!G177,Accueil!$AA$27),""))</f>
        <v/>
      </c>
      <c r="AQ177" s="79">
        <f t="shared" si="28"/>
        <v>0</v>
      </c>
    </row>
    <row r="178" spans="1:43" ht="50.1" customHeight="1" x14ac:dyDescent="0.25">
      <c r="A178" s="90"/>
      <c r="B178" s="222" t="str">
        <f t="shared" si="23"/>
        <v/>
      </c>
      <c r="C178" s="221"/>
      <c r="D178" s="220"/>
      <c r="E178" s="80" t="str">
        <f t="shared" si="27"/>
        <v/>
      </c>
      <c r="F178" s="81"/>
      <c r="G178" s="82"/>
      <c r="H178" s="241">
        <f t="shared" si="24"/>
        <v>0</v>
      </c>
      <c r="I178" s="206"/>
      <c r="J178" s="206"/>
      <c r="K178" s="86"/>
      <c r="L178" s="86"/>
      <c r="M178" s="86"/>
      <c r="N178" s="82"/>
      <c r="O178" s="81"/>
      <c r="P178" s="82"/>
      <c r="Q178" s="207">
        <v>0</v>
      </c>
      <c r="R178" s="83">
        <f t="shared" si="25"/>
        <v>0</v>
      </c>
      <c r="S178" s="83">
        <f t="shared" si="26"/>
        <v>0</v>
      </c>
      <c r="T178" s="209"/>
      <c r="U178" s="214"/>
      <c r="V178" s="214"/>
      <c r="W178" s="217" t="str">
        <f t="shared" si="21"/>
        <v/>
      </c>
      <c r="X178" s="214"/>
      <c r="Y178" s="224"/>
      <c r="Z178" s="214"/>
      <c r="AA178" s="214"/>
      <c r="AB178" s="35" t="str">
        <f t="shared" si="22"/>
        <v/>
      </c>
      <c r="AC178" s="35"/>
      <c r="AD178" s="35"/>
      <c r="AE178" s="35"/>
      <c r="AF178" s="35"/>
      <c r="AG178" s="35"/>
      <c r="AH178" s="35"/>
      <c r="AI178" s="35"/>
      <c r="AJ178" s="35"/>
      <c r="AK178" s="35"/>
      <c r="AL178" s="35"/>
      <c r="AM178" s="85" t="str">
        <f t="shared" si="29"/>
        <v/>
      </c>
      <c r="AN178" s="35"/>
      <c r="AO178" s="35"/>
      <c r="AP178" s="77" t="str">
        <f>IF(D178="","",IF(D178=Accueil!$Q$7,PRODUCT('Registre déchets'!G178,Accueil!$S$7),"") &amp; IF(D178=Accueil!$Q$8,PRODUCT('Registre déchets'!G178,Accueil!$S$8),"") &amp; IF(D178=Accueil!$Q$9,PRODUCT('Registre déchets'!G178,Accueil!$S$9),"")&amp; IF(D178=Accueil!$Q$10,PRODUCT('Registre déchets'!G178,Accueil!$S$10),"")&amp; IF(D178=Accueil!$Q$11,PRODUCT('Registre déchets'!G178,Accueil!$S$11),"")&amp; IF(D178=Accueil!$Q$12,PRODUCT('Registre déchets'!G178,Accueil!$S$12),"")&amp; IF(D178=Accueil!$Q$13,PRODUCT('Registre déchets'!G178,Accueil!$S$13),"")&amp; IF(D178=Accueil!$Q$14,PRODUCT('Registre déchets'!G178,Accueil!$S$14),"")&amp; IF(D178=Accueil!$Q$15,PRODUCT('Registre déchets'!G178,Accueil!$S$15),"")&amp; IF(D178=Accueil!$Q$16,PRODUCT('Registre déchets'!G178,Accueil!$S$16),"")&amp; IF(D178=Accueil!$Q$17,PRODUCT('Registre déchets'!G178,Accueil!$S$17),"")&amp; IF(D178=Accueil!$Q$18,PRODUCT('Registre déchets'!G178,Accueil!$S$18),"")&amp; IF(D178=Accueil!$Q$19,PRODUCT('Registre déchets'!G178,Accueil!$S$19),"")&amp; IF(D178=Accueil!$Q$20,PRODUCT('Registre déchets'!G178,Accueil!$S$20),"")&amp; IF(D178=Accueil!$Q$21,PRODUCT('Registre déchets'!G178,Accueil!$S$21),"")&amp; IF(D178=Accueil!$Q$22,PRODUCT('Registre déchets'!G178,Accueil!$S$22),"")&amp; IF(D178=Accueil!$Q$23,PRODUCT('Registre déchets'!G178,Accueil!$S$23),"")&amp; IF(D178=Accueil!$Q$24,PRODUCT('Registre déchets'!G178,Accueil!$S$24),"")&amp; IF(D178=Accueil!$Q$25,PRODUCT('Registre déchets'!G178,Accueil!$S$25),"")&amp; IF(D178=Accueil!$Q$26,PRODUCT('Registre déchets'!G178,Accueil!$S$26),"") &amp; IF(D178=Accueil!$U$7,PRODUCT('Registre déchets'!G178,Accueil!$W$7),"") &amp; IF(D178=Accueil!$U$8,PRODUCT('Registre déchets'!G178,Accueil!$W$8),"") &amp; IF(D178=Accueil!$U$9,PRODUCT('Registre déchets'!G178,Accueil!$W$9),"")&amp; IF(D178=Accueil!$U$10,PRODUCT('Registre déchets'!G178,Accueil!$W$10),"")&amp; IF(D178=Accueil!$U$11,PRODUCT('Registre déchets'!G178,Accueil!$W$11),"")&amp; IF(D178=Accueil!$U$12,PRODUCT('Registre déchets'!G178,Accueil!$W$12),"")&amp; IF(D178=Accueil!$U$13,PRODUCT('Registre déchets'!G178,Accueil!$W$13),"")&amp; IF(D178=Accueil!$U$14,PRODUCT('Registre déchets'!G178,Accueil!$W$14),"")&amp; IF(D178=Accueil!$U$15,PRODUCT('Registre déchets'!G178,Accueil!$W$15),"")&amp; IF(D178=Accueil!$U$16,PRODUCT('Registre déchets'!G178,Accueil!$W$16),"")&amp; IF(D178=Accueil!$U$17,PRODUCT('Registre déchets'!G178,Accueil!$W$17),"")&amp; IF(D178=Accueil!$U$18,PRODUCT('Registre déchets'!G178,Accueil!$W$18),"")&amp; IF(D178=Accueil!$U$19,PRODUCT('Registre déchets'!G178,Accueil!$W$19),"")&amp; IF(D178=Accueil!$U$20,PRODUCT('Registre déchets'!G178,Accueil!$W$20),"")&amp; IF(D178=Accueil!$U$21,PRODUCT('Registre déchets'!G178,Accueil!$W$21),"") &amp; IF(D178=Accueil!$U$22,PRODUCT('Registre déchets'!G178,Accueil!$W$22),"")&amp; IF(D178=Accueil!$U$23,PRODUCT('Registre déchets'!G178,Accueil!$W$23),"")&amp; IF(D178=Accueil!$U$24,PRODUCT('Registre déchets'!G178,Accueil!$W$24),"")&amp; IF(D178=Accueil!$U$25,PRODUCT('Registre déchets'!G178,Accueil!$W$25),"")&amp; IF(D178=Accueil!$U$26,PRODUCT('Registre déchets'!G178,Accueil!$W$26),"")&amp; IF(D178=Accueil!$U$27,PRODUCT('Registre déchets'!G178,Accueil!$W$27),"")&amp; IF(D178=Accueil!$Y$7,PRODUCT('Registre déchets'!G178,Accueil!$AA$7),"") &amp; IF(D178=Accueil!$Y$8,PRODUCT('Registre déchets'!G178,Accueil!$AA$8),"") &amp; IF(D178=Accueil!$Y$9,PRODUCT('Registre déchets'!G178,Accueil!$AA$9),"")&amp; IF(D178=Accueil!$Y$10,PRODUCT('Registre déchets'!G178,Accueil!$AA$10),"")&amp; IF(D178=Accueil!$Y$11,PRODUCT('Registre déchets'!G178,Accueil!$AA$11),"")&amp; IF(D178=Accueil!$Y$12,PRODUCT('Registre déchets'!G178,Accueil!$AA$12),"")&amp; IF(D178=Accueil!$Y$13,PRODUCT('Registre déchets'!G178,Accueil!$AA$13),"")&amp; IF(D178=Accueil!$Y$14,PRODUCT('Registre déchets'!G178,Accueil!$AA$14),"")&amp; IF(D178=Accueil!$Y$15,PRODUCT('Registre déchets'!G178,Accueil!$AA$15),"")&amp; IF(D178=Accueil!$Y$16,PRODUCT('Registre déchets'!G178,Accueil!$AA$16),"")&amp; IF(D178=Accueil!$Y$17,PRODUCT('Registre déchets'!G178,Accueil!$AA$17),"")&amp; IF(D178=Accueil!$Y$18,PRODUCT('Registre déchets'!G178,Accueil!$AA$18),"")&amp; IF(D178=Accueil!$Y$19,PRODUCT('Registre déchets'!G178,Accueil!$AA$19),"")&amp; IF(D178=Accueil!$Y$20,PRODUCT('Registre déchets'!G178,Accueil!$AA$20),"")&amp; IF(D178=Accueil!$Y$21,PRODUCT('Registre déchets'!G178,Accueil!$AA$21),"")&amp; IF(D178=Accueil!$Y$22,PRODUCT('Registre déchets'!G178,Accueil!$AA$22),"")&amp; IF(D178=Accueil!$Y$23,PRODUCT('Registre déchets'!G178,Accueil!$AA$23),"")&amp; IF(D178=Accueil!$Y$24,PRODUCT('Registre déchets'!G178,Accueil!$AA$24),"")&amp; IF(D178=Accueil!$Y$25,PRODUCT('Registre déchets'!G178,Accueil!$AA$25),"")&amp; IF(D178=Accueil!$Y$26,PRODUCT('Registre déchets'!G178,Accueil!$AA$26),"")&amp; IF(D178=Accueil!$Y$27,PRODUCT('Registre déchets'!G178,Accueil!$AA$27),""))</f>
        <v/>
      </c>
      <c r="AQ178" s="79">
        <f t="shared" si="28"/>
        <v>0</v>
      </c>
    </row>
    <row r="179" spans="1:43" ht="50.1" customHeight="1" x14ac:dyDescent="0.25">
      <c r="A179" s="90"/>
      <c r="B179" s="222" t="str">
        <f t="shared" si="23"/>
        <v/>
      </c>
      <c r="C179" s="221"/>
      <c r="D179" s="220"/>
      <c r="E179" s="80" t="str">
        <f t="shared" si="27"/>
        <v/>
      </c>
      <c r="F179" s="81"/>
      <c r="G179" s="82"/>
      <c r="H179" s="241">
        <f t="shared" si="24"/>
        <v>0</v>
      </c>
      <c r="I179" s="206"/>
      <c r="J179" s="206"/>
      <c r="K179" s="86"/>
      <c r="L179" s="86"/>
      <c r="M179" s="86"/>
      <c r="N179" s="82"/>
      <c r="O179" s="81"/>
      <c r="P179" s="82"/>
      <c r="Q179" s="207">
        <v>0</v>
      </c>
      <c r="R179" s="83">
        <f t="shared" si="25"/>
        <v>0</v>
      </c>
      <c r="S179" s="83">
        <f t="shared" si="26"/>
        <v>0</v>
      </c>
      <c r="T179" s="209"/>
      <c r="U179" s="214"/>
      <c r="V179" s="214"/>
      <c r="W179" s="217" t="str">
        <f t="shared" si="21"/>
        <v/>
      </c>
      <c r="X179" s="214"/>
      <c r="Y179" s="224"/>
      <c r="Z179" s="214"/>
      <c r="AA179" s="214"/>
      <c r="AB179" s="35" t="str">
        <f t="shared" si="22"/>
        <v/>
      </c>
      <c r="AC179" s="35"/>
      <c r="AD179" s="35"/>
      <c r="AE179" s="35"/>
      <c r="AF179" s="35"/>
      <c r="AG179" s="35"/>
      <c r="AH179" s="35"/>
      <c r="AI179" s="35"/>
      <c r="AJ179" s="35"/>
      <c r="AK179" s="35"/>
      <c r="AL179" s="35"/>
      <c r="AM179" s="85" t="str">
        <f t="shared" si="29"/>
        <v/>
      </c>
      <c r="AN179" s="35"/>
      <c r="AO179" s="35"/>
      <c r="AP179" s="77" t="str">
        <f>IF(D179="","",IF(D179=Accueil!$Q$7,PRODUCT('Registre déchets'!G179,Accueil!$S$7),"") &amp; IF(D179=Accueil!$Q$8,PRODUCT('Registre déchets'!G179,Accueil!$S$8),"") &amp; IF(D179=Accueil!$Q$9,PRODUCT('Registre déchets'!G179,Accueil!$S$9),"")&amp; IF(D179=Accueil!$Q$10,PRODUCT('Registre déchets'!G179,Accueil!$S$10),"")&amp; IF(D179=Accueil!$Q$11,PRODUCT('Registre déchets'!G179,Accueil!$S$11),"")&amp; IF(D179=Accueil!$Q$12,PRODUCT('Registre déchets'!G179,Accueil!$S$12),"")&amp; IF(D179=Accueil!$Q$13,PRODUCT('Registre déchets'!G179,Accueil!$S$13),"")&amp; IF(D179=Accueil!$Q$14,PRODUCT('Registre déchets'!G179,Accueil!$S$14),"")&amp; IF(D179=Accueil!$Q$15,PRODUCT('Registre déchets'!G179,Accueil!$S$15),"")&amp; IF(D179=Accueil!$Q$16,PRODUCT('Registre déchets'!G179,Accueil!$S$16),"")&amp; IF(D179=Accueil!$Q$17,PRODUCT('Registre déchets'!G179,Accueil!$S$17),"")&amp; IF(D179=Accueil!$Q$18,PRODUCT('Registre déchets'!G179,Accueil!$S$18),"")&amp; IF(D179=Accueil!$Q$19,PRODUCT('Registre déchets'!G179,Accueil!$S$19),"")&amp; IF(D179=Accueil!$Q$20,PRODUCT('Registre déchets'!G179,Accueil!$S$20),"")&amp; IF(D179=Accueil!$Q$21,PRODUCT('Registre déchets'!G179,Accueil!$S$21),"")&amp; IF(D179=Accueil!$Q$22,PRODUCT('Registre déchets'!G179,Accueil!$S$22),"")&amp; IF(D179=Accueil!$Q$23,PRODUCT('Registre déchets'!G179,Accueil!$S$23),"")&amp; IF(D179=Accueil!$Q$24,PRODUCT('Registre déchets'!G179,Accueil!$S$24),"")&amp; IF(D179=Accueil!$Q$25,PRODUCT('Registre déchets'!G179,Accueil!$S$25),"")&amp; IF(D179=Accueil!$Q$26,PRODUCT('Registre déchets'!G179,Accueil!$S$26),"") &amp; IF(D179=Accueil!$U$7,PRODUCT('Registre déchets'!G179,Accueil!$W$7),"") &amp; IF(D179=Accueil!$U$8,PRODUCT('Registre déchets'!G179,Accueil!$W$8),"") &amp; IF(D179=Accueil!$U$9,PRODUCT('Registre déchets'!G179,Accueil!$W$9),"")&amp; IF(D179=Accueil!$U$10,PRODUCT('Registre déchets'!G179,Accueil!$W$10),"")&amp; IF(D179=Accueil!$U$11,PRODUCT('Registre déchets'!G179,Accueil!$W$11),"")&amp; IF(D179=Accueil!$U$12,PRODUCT('Registre déchets'!G179,Accueil!$W$12),"")&amp; IF(D179=Accueil!$U$13,PRODUCT('Registre déchets'!G179,Accueil!$W$13),"")&amp; IF(D179=Accueil!$U$14,PRODUCT('Registre déchets'!G179,Accueil!$W$14),"")&amp; IF(D179=Accueil!$U$15,PRODUCT('Registre déchets'!G179,Accueil!$W$15),"")&amp; IF(D179=Accueil!$U$16,PRODUCT('Registre déchets'!G179,Accueil!$W$16),"")&amp; IF(D179=Accueil!$U$17,PRODUCT('Registre déchets'!G179,Accueil!$W$17),"")&amp; IF(D179=Accueil!$U$18,PRODUCT('Registre déchets'!G179,Accueil!$W$18),"")&amp; IF(D179=Accueil!$U$19,PRODUCT('Registre déchets'!G179,Accueil!$W$19),"")&amp; IF(D179=Accueil!$U$20,PRODUCT('Registre déchets'!G179,Accueil!$W$20),"")&amp; IF(D179=Accueil!$U$21,PRODUCT('Registre déchets'!G179,Accueil!$W$21),"") &amp; IF(D179=Accueil!$U$22,PRODUCT('Registre déchets'!G179,Accueil!$W$22),"")&amp; IF(D179=Accueil!$U$23,PRODUCT('Registre déchets'!G179,Accueil!$W$23),"")&amp; IF(D179=Accueil!$U$24,PRODUCT('Registre déchets'!G179,Accueil!$W$24),"")&amp; IF(D179=Accueil!$U$25,PRODUCT('Registre déchets'!G179,Accueil!$W$25),"")&amp; IF(D179=Accueil!$U$26,PRODUCT('Registre déchets'!G179,Accueil!$W$26),"")&amp; IF(D179=Accueil!$U$27,PRODUCT('Registre déchets'!G179,Accueil!$W$27),"")&amp; IF(D179=Accueil!$Y$7,PRODUCT('Registre déchets'!G179,Accueil!$AA$7),"") &amp; IF(D179=Accueil!$Y$8,PRODUCT('Registre déchets'!G179,Accueil!$AA$8),"") &amp; IF(D179=Accueil!$Y$9,PRODUCT('Registre déchets'!G179,Accueil!$AA$9),"")&amp; IF(D179=Accueil!$Y$10,PRODUCT('Registre déchets'!G179,Accueil!$AA$10),"")&amp; IF(D179=Accueil!$Y$11,PRODUCT('Registre déchets'!G179,Accueil!$AA$11),"")&amp; IF(D179=Accueil!$Y$12,PRODUCT('Registre déchets'!G179,Accueil!$AA$12),"")&amp; IF(D179=Accueil!$Y$13,PRODUCT('Registre déchets'!G179,Accueil!$AA$13),"")&amp; IF(D179=Accueil!$Y$14,PRODUCT('Registre déchets'!G179,Accueil!$AA$14),"")&amp; IF(D179=Accueil!$Y$15,PRODUCT('Registre déchets'!G179,Accueil!$AA$15),"")&amp; IF(D179=Accueil!$Y$16,PRODUCT('Registre déchets'!G179,Accueil!$AA$16),"")&amp; IF(D179=Accueil!$Y$17,PRODUCT('Registre déchets'!G179,Accueil!$AA$17),"")&amp; IF(D179=Accueil!$Y$18,PRODUCT('Registre déchets'!G179,Accueil!$AA$18),"")&amp; IF(D179=Accueil!$Y$19,PRODUCT('Registre déchets'!G179,Accueil!$AA$19),"")&amp; IF(D179=Accueil!$Y$20,PRODUCT('Registre déchets'!G179,Accueil!$AA$20),"")&amp; IF(D179=Accueil!$Y$21,PRODUCT('Registre déchets'!G179,Accueil!$AA$21),"")&amp; IF(D179=Accueil!$Y$22,PRODUCT('Registre déchets'!G179,Accueil!$AA$22),"")&amp; IF(D179=Accueil!$Y$23,PRODUCT('Registre déchets'!G179,Accueil!$AA$23),"")&amp; IF(D179=Accueil!$Y$24,PRODUCT('Registre déchets'!G179,Accueil!$AA$24),"")&amp; IF(D179=Accueil!$Y$25,PRODUCT('Registre déchets'!G179,Accueil!$AA$25),"")&amp; IF(D179=Accueil!$Y$26,PRODUCT('Registre déchets'!G179,Accueil!$AA$26),"")&amp; IF(D179=Accueil!$Y$27,PRODUCT('Registre déchets'!G179,Accueil!$AA$27),""))</f>
        <v/>
      </c>
      <c r="AQ179" s="79">
        <f t="shared" si="28"/>
        <v>0</v>
      </c>
    </row>
    <row r="180" spans="1:43" ht="50.1" customHeight="1" x14ac:dyDescent="0.25">
      <c r="A180" s="90"/>
      <c r="B180" s="222" t="str">
        <f t="shared" si="23"/>
        <v/>
      </c>
      <c r="C180" s="221"/>
      <c r="D180" s="220"/>
      <c r="E180" s="80" t="str">
        <f t="shared" si="27"/>
        <v/>
      </c>
      <c r="F180" s="81"/>
      <c r="G180" s="82"/>
      <c r="H180" s="241">
        <f t="shared" si="24"/>
        <v>0</v>
      </c>
      <c r="I180" s="206"/>
      <c r="J180" s="206"/>
      <c r="K180" s="86"/>
      <c r="L180" s="86"/>
      <c r="M180" s="86"/>
      <c r="N180" s="82"/>
      <c r="O180" s="81"/>
      <c r="P180" s="82"/>
      <c r="Q180" s="207">
        <v>0</v>
      </c>
      <c r="R180" s="83">
        <f t="shared" si="25"/>
        <v>0</v>
      </c>
      <c r="S180" s="83">
        <f t="shared" si="26"/>
        <v>0</v>
      </c>
      <c r="T180" s="209"/>
      <c r="U180" s="214"/>
      <c r="V180" s="214"/>
      <c r="W180" s="217" t="str">
        <f t="shared" si="21"/>
        <v/>
      </c>
      <c r="X180" s="214"/>
      <c r="Y180" s="224"/>
      <c r="Z180" s="214"/>
      <c r="AA180" s="214"/>
      <c r="AB180" s="35" t="str">
        <f t="shared" si="22"/>
        <v/>
      </c>
      <c r="AC180" s="35"/>
      <c r="AD180" s="35"/>
      <c r="AE180" s="35"/>
      <c r="AF180" s="35"/>
      <c r="AG180" s="35"/>
      <c r="AH180" s="35"/>
      <c r="AI180" s="35"/>
      <c r="AJ180" s="35"/>
      <c r="AK180" s="35"/>
      <c r="AL180" s="35"/>
      <c r="AM180" s="85" t="str">
        <f t="shared" si="29"/>
        <v/>
      </c>
      <c r="AN180" s="35"/>
      <c r="AO180" s="35"/>
      <c r="AP180" s="77" t="str">
        <f>IF(D180="","",IF(D180=Accueil!$Q$7,PRODUCT('Registre déchets'!G180,Accueil!$S$7),"") &amp; IF(D180=Accueil!$Q$8,PRODUCT('Registre déchets'!G180,Accueil!$S$8),"") &amp; IF(D180=Accueil!$Q$9,PRODUCT('Registre déchets'!G180,Accueil!$S$9),"")&amp; IF(D180=Accueil!$Q$10,PRODUCT('Registre déchets'!G180,Accueil!$S$10),"")&amp; IF(D180=Accueil!$Q$11,PRODUCT('Registre déchets'!G180,Accueil!$S$11),"")&amp; IF(D180=Accueil!$Q$12,PRODUCT('Registre déchets'!G180,Accueil!$S$12),"")&amp; IF(D180=Accueil!$Q$13,PRODUCT('Registre déchets'!G180,Accueil!$S$13),"")&amp; IF(D180=Accueil!$Q$14,PRODUCT('Registre déchets'!G180,Accueil!$S$14),"")&amp; IF(D180=Accueil!$Q$15,PRODUCT('Registre déchets'!G180,Accueil!$S$15),"")&amp; IF(D180=Accueil!$Q$16,PRODUCT('Registre déchets'!G180,Accueil!$S$16),"")&amp; IF(D180=Accueil!$Q$17,PRODUCT('Registre déchets'!G180,Accueil!$S$17),"")&amp; IF(D180=Accueil!$Q$18,PRODUCT('Registre déchets'!G180,Accueil!$S$18),"")&amp; IF(D180=Accueil!$Q$19,PRODUCT('Registre déchets'!G180,Accueil!$S$19),"")&amp; IF(D180=Accueil!$Q$20,PRODUCT('Registre déchets'!G180,Accueil!$S$20),"")&amp; IF(D180=Accueil!$Q$21,PRODUCT('Registre déchets'!G180,Accueil!$S$21),"")&amp; IF(D180=Accueil!$Q$22,PRODUCT('Registre déchets'!G180,Accueil!$S$22),"")&amp; IF(D180=Accueil!$Q$23,PRODUCT('Registre déchets'!G180,Accueil!$S$23),"")&amp; IF(D180=Accueil!$Q$24,PRODUCT('Registre déchets'!G180,Accueil!$S$24),"")&amp; IF(D180=Accueil!$Q$25,PRODUCT('Registre déchets'!G180,Accueil!$S$25),"")&amp; IF(D180=Accueil!$Q$26,PRODUCT('Registre déchets'!G180,Accueil!$S$26),"") &amp; IF(D180=Accueil!$U$7,PRODUCT('Registre déchets'!G180,Accueil!$W$7),"") &amp; IF(D180=Accueil!$U$8,PRODUCT('Registre déchets'!G180,Accueil!$W$8),"") &amp; IF(D180=Accueil!$U$9,PRODUCT('Registre déchets'!G180,Accueil!$W$9),"")&amp; IF(D180=Accueil!$U$10,PRODUCT('Registre déchets'!G180,Accueil!$W$10),"")&amp; IF(D180=Accueil!$U$11,PRODUCT('Registre déchets'!G180,Accueil!$W$11),"")&amp; IF(D180=Accueil!$U$12,PRODUCT('Registre déchets'!G180,Accueil!$W$12),"")&amp; IF(D180=Accueil!$U$13,PRODUCT('Registre déchets'!G180,Accueil!$W$13),"")&amp; IF(D180=Accueil!$U$14,PRODUCT('Registre déchets'!G180,Accueil!$W$14),"")&amp; IF(D180=Accueil!$U$15,PRODUCT('Registre déchets'!G180,Accueil!$W$15),"")&amp; IF(D180=Accueil!$U$16,PRODUCT('Registre déchets'!G180,Accueil!$W$16),"")&amp; IF(D180=Accueil!$U$17,PRODUCT('Registre déchets'!G180,Accueil!$W$17),"")&amp; IF(D180=Accueil!$U$18,PRODUCT('Registre déchets'!G180,Accueil!$W$18),"")&amp; IF(D180=Accueil!$U$19,PRODUCT('Registre déchets'!G180,Accueil!$W$19),"")&amp; IF(D180=Accueil!$U$20,PRODUCT('Registre déchets'!G180,Accueil!$W$20),"")&amp; IF(D180=Accueil!$U$21,PRODUCT('Registre déchets'!G180,Accueil!$W$21),"") &amp; IF(D180=Accueil!$U$22,PRODUCT('Registre déchets'!G180,Accueil!$W$22),"")&amp; IF(D180=Accueil!$U$23,PRODUCT('Registre déchets'!G180,Accueil!$W$23),"")&amp; IF(D180=Accueil!$U$24,PRODUCT('Registre déchets'!G180,Accueil!$W$24),"")&amp; IF(D180=Accueil!$U$25,PRODUCT('Registre déchets'!G180,Accueil!$W$25),"")&amp; IF(D180=Accueil!$U$26,PRODUCT('Registre déchets'!G180,Accueil!$W$26),"")&amp; IF(D180=Accueil!$U$27,PRODUCT('Registre déchets'!G180,Accueil!$W$27),"")&amp; IF(D180=Accueil!$Y$7,PRODUCT('Registre déchets'!G180,Accueil!$AA$7),"") &amp; IF(D180=Accueil!$Y$8,PRODUCT('Registre déchets'!G180,Accueil!$AA$8),"") &amp; IF(D180=Accueil!$Y$9,PRODUCT('Registre déchets'!G180,Accueil!$AA$9),"")&amp; IF(D180=Accueil!$Y$10,PRODUCT('Registre déchets'!G180,Accueil!$AA$10),"")&amp; IF(D180=Accueil!$Y$11,PRODUCT('Registre déchets'!G180,Accueil!$AA$11),"")&amp; IF(D180=Accueil!$Y$12,PRODUCT('Registre déchets'!G180,Accueil!$AA$12),"")&amp; IF(D180=Accueil!$Y$13,PRODUCT('Registre déchets'!G180,Accueil!$AA$13),"")&amp; IF(D180=Accueil!$Y$14,PRODUCT('Registre déchets'!G180,Accueil!$AA$14),"")&amp; IF(D180=Accueil!$Y$15,PRODUCT('Registre déchets'!G180,Accueil!$AA$15),"")&amp; IF(D180=Accueil!$Y$16,PRODUCT('Registre déchets'!G180,Accueil!$AA$16),"")&amp; IF(D180=Accueil!$Y$17,PRODUCT('Registre déchets'!G180,Accueil!$AA$17),"")&amp; IF(D180=Accueil!$Y$18,PRODUCT('Registre déchets'!G180,Accueil!$AA$18),"")&amp; IF(D180=Accueil!$Y$19,PRODUCT('Registre déchets'!G180,Accueil!$AA$19),"")&amp; IF(D180=Accueil!$Y$20,PRODUCT('Registre déchets'!G180,Accueil!$AA$20),"")&amp; IF(D180=Accueil!$Y$21,PRODUCT('Registre déchets'!G180,Accueil!$AA$21),"")&amp; IF(D180=Accueil!$Y$22,PRODUCT('Registre déchets'!G180,Accueil!$AA$22),"")&amp; IF(D180=Accueil!$Y$23,PRODUCT('Registre déchets'!G180,Accueil!$AA$23),"")&amp; IF(D180=Accueil!$Y$24,PRODUCT('Registre déchets'!G180,Accueil!$AA$24),"")&amp; IF(D180=Accueil!$Y$25,PRODUCT('Registre déchets'!G180,Accueil!$AA$25),"")&amp; IF(D180=Accueil!$Y$26,PRODUCT('Registre déchets'!G180,Accueil!$AA$26),"")&amp; IF(D180=Accueil!$Y$27,PRODUCT('Registre déchets'!G180,Accueil!$AA$27),""))</f>
        <v/>
      </c>
      <c r="AQ180" s="79">
        <f t="shared" si="28"/>
        <v>0</v>
      </c>
    </row>
    <row r="181" spans="1:43" ht="50.1" customHeight="1" x14ac:dyDescent="0.25">
      <c r="A181" s="90"/>
      <c r="B181" s="222" t="str">
        <f t="shared" si="23"/>
        <v/>
      </c>
      <c r="C181" s="221"/>
      <c r="D181" s="220"/>
      <c r="E181" s="80" t="str">
        <f t="shared" si="27"/>
        <v/>
      </c>
      <c r="F181" s="81"/>
      <c r="G181" s="82"/>
      <c r="H181" s="241">
        <f t="shared" si="24"/>
        <v>0</v>
      </c>
      <c r="I181" s="206"/>
      <c r="J181" s="206"/>
      <c r="K181" s="86"/>
      <c r="L181" s="86"/>
      <c r="M181" s="86"/>
      <c r="N181" s="82"/>
      <c r="O181" s="81"/>
      <c r="P181" s="82"/>
      <c r="Q181" s="207">
        <v>0</v>
      </c>
      <c r="R181" s="83">
        <f t="shared" si="25"/>
        <v>0</v>
      </c>
      <c r="S181" s="83">
        <f t="shared" si="26"/>
        <v>0</v>
      </c>
      <c r="T181" s="209"/>
      <c r="U181" s="214"/>
      <c r="V181" s="214"/>
      <c r="W181" s="217" t="str">
        <f t="shared" si="21"/>
        <v/>
      </c>
      <c r="X181" s="214"/>
      <c r="Y181" s="224"/>
      <c r="Z181" s="214"/>
      <c r="AA181" s="214"/>
      <c r="AB181" s="35" t="str">
        <f t="shared" si="22"/>
        <v/>
      </c>
      <c r="AC181" s="35"/>
      <c r="AD181" s="35"/>
      <c r="AE181" s="35"/>
      <c r="AF181" s="35"/>
      <c r="AG181" s="35"/>
      <c r="AH181" s="35"/>
      <c r="AI181" s="35"/>
      <c r="AJ181" s="35"/>
      <c r="AK181" s="35"/>
      <c r="AL181" s="35"/>
      <c r="AM181" s="85" t="str">
        <f t="shared" si="29"/>
        <v/>
      </c>
      <c r="AN181" s="35"/>
      <c r="AO181" s="35"/>
      <c r="AP181" s="77" t="str">
        <f>IF(D181="","",IF(D181=Accueil!$Q$7,PRODUCT('Registre déchets'!G181,Accueil!$S$7),"") &amp; IF(D181=Accueil!$Q$8,PRODUCT('Registre déchets'!G181,Accueil!$S$8),"") &amp; IF(D181=Accueil!$Q$9,PRODUCT('Registre déchets'!G181,Accueil!$S$9),"")&amp; IF(D181=Accueil!$Q$10,PRODUCT('Registre déchets'!G181,Accueil!$S$10),"")&amp; IF(D181=Accueil!$Q$11,PRODUCT('Registre déchets'!G181,Accueil!$S$11),"")&amp; IF(D181=Accueil!$Q$12,PRODUCT('Registre déchets'!G181,Accueil!$S$12),"")&amp; IF(D181=Accueil!$Q$13,PRODUCT('Registre déchets'!G181,Accueil!$S$13),"")&amp; IF(D181=Accueil!$Q$14,PRODUCT('Registre déchets'!G181,Accueil!$S$14),"")&amp; IF(D181=Accueil!$Q$15,PRODUCT('Registre déchets'!G181,Accueil!$S$15),"")&amp; IF(D181=Accueil!$Q$16,PRODUCT('Registre déchets'!G181,Accueil!$S$16),"")&amp; IF(D181=Accueil!$Q$17,PRODUCT('Registre déchets'!G181,Accueil!$S$17),"")&amp; IF(D181=Accueil!$Q$18,PRODUCT('Registre déchets'!G181,Accueil!$S$18),"")&amp; IF(D181=Accueil!$Q$19,PRODUCT('Registre déchets'!G181,Accueil!$S$19),"")&amp; IF(D181=Accueil!$Q$20,PRODUCT('Registre déchets'!G181,Accueil!$S$20),"")&amp; IF(D181=Accueil!$Q$21,PRODUCT('Registre déchets'!G181,Accueil!$S$21),"")&amp; IF(D181=Accueil!$Q$22,PRODUCT('Registre déchets'!G181,Accueil!$S$22),"")&amp; IF(D181=Accueil!$Q$23,PRODUCT('Registre déchets'!G181,Accueil!$S$23),"")&amp; IF(D181=Accueil!$Q$24,PRODUCT('Registre déchets'!G181,Accueil!$S$24),"")&amp; IF(D181=Accueil!$Q$25,PRODUCT('Registre déchets'!G181,Accueil!$S$25),"")&amp; IF(D181=Accueil!$Q$26,PRODUCT('Registre déchets'!G181,Accueil!$S$26),"") &amp; IF(D181=Accueil!$U$7,PRODUCT('Registre déchets'!G181,Accueil!$W$7),"") &amp; IF(D181=Accueil!$U$8,PRODUCT('Registre déchets'!G181,Accueil!$W$8),"") &amp; IF(D181=Accueil!$U$9,PRODUCT('Registre déchets'!G181,Accueil!$W$9),"")&amp; IF(D181=Accueil!$U$10,PRODUCT('Registre déchets'!G181,Accueil!$W$10),"")&amp; IF(D181=Accueil!$U$11,PRODUCT('Registre déchets'!G181,Accueil!$W$11),"")&amp; IF(D181=Accueil!$U$12,PRODUCT('Registre déchets'!G181,Accueil!$W$12),"")&amp; IF(D181=Accueil!$U$13,PRODUCT('Registre déchets'!G181,Accueil!$W$13),"")&amp; IF(D181=Accueil!$U$14,PRODUCT('Registre déchets'!G181,Accueil!$W$14),"")&amp; IF(D181=Accueil!$U$15,PRODUCT('Registre déchets'!G181,Accueil!$W$15),"")&amp; IF(D181=Accueil!$U$16,PRODUCT('Registre déchets'!G181,Accueil!$W$16),"")&amp; IF(D181=Accueil!$U$17,PRODUCT('Registre déchets'!G181,Accueil!$W$17),"")&amp; IF(D181=Accueil!$U$18,PRODUCT('Registre déchets'!G181,Accueil!$W$18),"")&amp; IF(D181=Accueil!$U$19,PRODUCT('Registre déchets'!G181,Accueil!$W$19),"")&amp; IF(D181=Accueil!$U$20,PRODUCT('Registre déchets'!G181,Accueil!$W$20),"")&amp; IF(D181=Accueil!$U$21,PRODUCT('Registre déchets'!G181,Accueil!$W$21),"") &amp; IF(D181=Accueil!$U$22,PRODUCT('Registre déchets'!G181,Accueil!$W$22),"")&amp; IF(D181=Accueil!$U$23,PRODUCT('Registre déchets'!G181,Accueil!$W$23),"")&amp; IF(D181=Accueil!$U$24,PRODUCT('Registre déchets'!G181,Accueil!$W$24),"")&amp; IF(D181=Accueil!$U$25,PRODUCT('Registre déchets'!G181,Accueil!$W$25),"")&amp; IF(D181=Accueil!$U$26,PRODUCT('Registre déchets'!G181,Accueil!$W$26),"")&amp; IF(D181=Accueil!$U$27,PRODUCT('Registre déchets'!G181,Accueil!$W$27),"")&amp; IF(D181=Accueil!$Y$7,PRODUCT('Registre déchets'!G181,Accueil!$AA$7),"") &amp; IF(D181=Accueil!$Y$8,PRODUCT('Registre déchets'!G181,Accueil!$AA$8),"") &amp; IF(D181=Accueil!$Y$9,PRODUCT('Registre déchets'!G181,Accueil!$AA$9),"")&amp; IF(D181=Accueil!$Y$10,PRODUCT('Registre déchets'!G181,Accueil!$AA$10),"")&amp; IF(D181=Accueil!$Y$11,PRODUCT('Registre déchets'!G181,Accueil!$AA$11),"")&amp; IF(D181=Accueil!$Y$12,PRODUCT('Registre déchets'!G181,Accueil!$AA$12),"")&amp; IF(D181=Accueil!$Y$13,PRODUCT('Registre déchets'!G181,Accueil!$AA$13),"")&amp; IF(D181=Accueil!$Y$14,PRODUCT('Registre déchets'!G181,Accueil!$AA$14),"")&amp; IF(D181=Accueil!$Y$15,PRODUCT('Registre déchets'!G181,Accueil!$AA$15),"")&amp; IF(D181=Accueil!$Y$16,PRODUCT('Registre déchets'!G181,Accueil!$AA$16),"")&amp; IF(D181=Accueil!$Y$17,PRODUCT('Registre déchets'!G181,Accueil!$AA$17),"")&amp; IF(D181=Accueil!$Y$18,PRODUCT('Registre déchets'!G181,Accueil!$AA$18),"")&amp; IF(D181=Accueil!$Y$19,PRODUCT('Registre déchets'!G181,Accueil!$AA$19),"")&amp; IF(D181=Accueil!$Y$20,PRODUCT('Registre déchets'!G181,Accueil!$AA$20),"")&amp; IF(D181=Accueil!$Y$21,PRODUCT('Registre déchets'!G181,Accueil!$AA$21),"")&amp; IF(D181=Accueil!$Y$22,PRODUCT('Registre déchets'!G181,Accueil!$AA$22),"")&amp; IF(D181=Accueil!$Y$23,PRODUCT('Registre déchets'!G181,Accueil!$AA$23),"")&amp; IF(D181=Accueil!$Y$24,PRODUCT('Registre déchets'!G181,Accueil!$AA$24),"")&amp; IF(D181=Accueil!$Y$25,PRODUCT('Registre déchets'!G181,Accueil!$AA$25),"")&amp; IF(D181=Accueil!$Y$26,PRODUCT('Registre déchets'!G181,Accueil!$AA$26),"")&amp; IF(D181=Accueil!$Y$27,PRODUCT('Registre déchets'!G181,Accueil!$AA$27),""))</f>
        <v/>
      </c>
      <c r="AQ181" s="79">
        <f t="shared" si="28"/>
        <v>0</v>
      </c>
    </row>
    <row r="182" spans="1:43" ht="50.1" customHeight="1" x14ac:dyDescent="0.25">
      <c r="A182" s="90"/>
      <c r="B182" s="222" t="str">
        <f t="shared" si="23"/>
        <v/>
      </c>
      <c r="C182" s="221"/>
      <c r="D182" s="220"/>
      <c r="E182" s="80" t="str">
        <f t="shared" si="27"/>
        <v/>
      </c>
      <c r="F182" s="81"/>
      <c r="G182" s="82"/>
      <c r="H182" s="241">
        <f t="shared" si="24"/>
        <v>0</v>
      </c>
      <c r="I182" s="206"/>
      <c r="J182" s="206"/>
      <c r="K182" s="86"/>
      <c r="L182" s="86"/>
      <c r="M182" s="86"/>
      <c r="N182" s="82"/>
      <c r="O182" s="81"/>
      <c r="P182" s="82"/>
      <c r="Q182" s="207">
        <v>0</v>
      </c>
      <c r="R182" s="83">
        <f t="shared" si="25"/>
        <v>0</v>
      </c>
      <c r="S182" s="83">
        <f t="shared" si="26"/>
        <v>0</v>
      </c>
      <c r="T182" s="209"/>
      <c r="U182" s="214"/>
      <c r="V182" s="214"/>
      <c r="W182" s="217" t="str">
        <f t="shared" si="21"/>
        <v/>
      </c>
      <c r="X182" s="214"/>
      <c r="Y182" s="224"/>
      <c r="Z182" s="214"/>
      <c r="AA182" s="214"/>
      <c r="AB182" s="35" t="str">
        <f t="shared" si="22"/>
        <v/>
      </c>
      <c r="AC182" s="35"/>
      <c r="AD182" s="35"/>
      <c r="AE182" s="35"/>
      <c r="AF182" s="35"/>
      <c r="AG182" s="35"/>
      <c r="AH182" s="35"/>
      <c r="AI182" s="35"/>
      <c r="AJ182" s="35"/>
      <c r="AK182" s="35"/>
      <c r="AL182" s="35"/>
      <c r="AM182" s="85" t="str">
        <f t="shared" si="29"/>
        <v/>
      </c>
      <c r="AN182" s="35"/>
      <c r="AO182" s="35"/>
      <c r="AP182" s="77" t="str">
        <f>IF(D182="","",IF(D182=Accueil!$Q$7,PRODUCT('Registre déchets'!G182,Accueil!$S$7),"") &amp; IF(D182=Accueil!$Q$8,PRODUCT('Registre déchets'!G182,Accueil!$S$8),"") &amp; IF(D182=Accueil!$Q$9,PRODUCT('Registre déchets'!G182,Accueil!$S$9),"")&amp; IF(D182=Accueil!$Q$10,PRODUCT('Registre déchets'!G182,Accueil!$S$10),"")&amp; IF(D182=Accueil!$Q$11,PRODUCT('Registre déchets'!G182,Accueil!$S$11),"")&amp; IF(D182=Accueil!$Q$12,PRODUCT('Registre déchets'!G182,Accueil!$S$12),"")&amp; IF(D182=Accueil!$Q$13,PRODUCT('Registre déchets'!G182,Accueil!$S$13),"")&amp; IF(D182=Accueil!$Q$14,PRODUCT('Registre déchets'!G182,Accueil!$S$14),"")&amp; IF(D182=Accueil!$Q$15,PRODUCT('Registre déchets'!G182,Accueil!$S$15),"")&amp; IF(D182=Accueil!$Q$16,PRODUCT('Registre déchets'!G182,Accueil!$S$16),"")&amp; IF(D182=Accueil!$Q$17,PRODUCT('Registre déchets'!G182,Accueil!$S$17),"")&amp; IF(D182=Accueil!$Q$18,PRODUCT('Registre déchets'!G182,Accueil!$S$18),"")&amp; IF(D182=Accueil!$Q$19,PRODUCT('Registre déchets'!G182,Accueil!$S$19),"")&amp; IF(D182=Accueil!$Q$20,PRODUCT('Registre déchets'!G182,Accueil!$S$20),"")&amp; IF(D182=Accueil!$Q$21,PRODUCT('Registre déchets'!G182,Accueil!$S$21),"")&amp; IF(D182=Accueil!$Q$22,PRODUCT('Registre déchets'!G182,Accueil!$S$22),"")&amp; IF(D182=Accueil!$Q$23,PRODUCT('Registre déchets'!G182,Accueil!$S$23),"")&amp; IF(D182=Accueil!$Q$24,PRODUCT('Registre déchets'!G182,Accueil!$S$24),"")&amp; IF(D182=Accueil!$Q$25,PRODUCT('Registre déchets'!G182,Accueil!$S$25),"")&amp; IF(D182=Accueil!$Q$26,PRODUCT('Registre déchets'!G182,Accueil!$S$26),"") &amp; IF(D182=Accueil!$U$7,PRODUCT('Registre déchets'!G182,Accueil!$W$7),"") &amp; IF(D182=Accueil!$U$8,PRODUCT('Registre déchets'!G182,Accueil!$W$8),"") &amp; IF(D182=Accueil!$U$9,PRODUCT('Registre déchets'!G182,Accueil!$W$9),"")&amp; IF(D182=Accueil!$U$10,PRODUCT('Registre déchets'!G182,Accueil!$W$10),"")&amp; IF(D182=Accueil!$U$11,PRODUCT('Registre déchets'!G182,Accueil!$W$11),"")&amp; IF(D182=Accueil!$U$12,PRODUCT('Registre déchets'!G182,Accueil!$W$12),"")&amp; IF(D182=Accueil!$U$13,PRODUCT('Registre déchets'!G182,Accueil!$W$13),"")&amp; IF(D182=Accueil!$U$14,PRODUCT('Registre déchets'!G182,Accueil!$W$14),"")&amp; IF(D182=Accueil!$U$15,PRODUCT('Registre déchets'!G182,Accueil!$W$15),"")&amp; IF(D182=Accueil!$U$16,PRODUCT('Registre déchets'!G182,Accueil!$W$16),"")&amp; IF(D182=Accueil!$U$17,PRODUCT('Registre déchets'!G182,Accueil!$W$17),"")&amp; IF(D182=Accueil!$U$18,PRODUCT('Registre déchets'!G182,Accueil!$W$18),"")&amp; IF(D182=Accueil!$U$19,PRODUCT('Registre déchets'!G182,Accueil!$W$19),"")&amp; IF(D182=Accueil!$U$20,PRODUCT('Registre déchets'!G182,Accueil!$W$20),"")&amp; IF(D182=Accueil!$U$21,PRODUCT('Registre déchets'!G182,Accueil!$W$21),"") &amp; IF(D182=Accueil!$U$22,PRODUCT('Registre déchets'!G182,Accueil!$W$22),"")&amp; IF(D182=Accueil!$U$23,PRODUCT('Registre déchets'!G182,Accueil!$W$23),"")&amp; IF(D182=Accueil!$U$24,PRODUCT('Registre déchets'!G182,Accueil!$W$24),"")&amp; IF(D182=Accueil!$U$25,PRODUCT('Registre déchets'!G182,Accueil!$W$25),"")&amp; IF(D182=Accueil!$U$26,PRODUCT('Registre déchets'!G182,Accueil!$W$26),"")&amp; IF(D182=Accueil!$U$27,PRODUCT('Registre déchets'!G182,Accueil!$W$27),"")&amp; IF(D182=Accueil!$Y$7,PRODUCT('Registre déchets'!G182,Accueil!$AA$7),"") &amp; IF(D182=Accueil!$Y$8,PRODUCT('Registre déchets'!G182,Accueil!$AA$8),"") &amp; IF(D182=Accueil!$Y$9,PRODUCT('Registre déchets'!G182,Accueil!$AA$9),"")&amp; IF(D182=Accueil!$Y$10,PRODUCT('Registre déchets'!G182,Accueil!$AA$10),"")&amp; IF(D182=Accueil!$Y$11,PRODUCT('Registre déchets'!G182,Accueil!$AA$11),"")&amp; IF(D182=Accueil!$Y$12,PRODUCT('Registre déchets'!G182,Accueil!$AA$12),"")&amp; IF(D182=Accueil!$Y$13,PRODUCT('Registre déchets'!G182,Accueil!$AA$13),"")&amp; IF(D182=Accueil!$Y$14,PRODUCT('Registre déchets'!G182,Accueil!$AA$14),"")&amp; IF(D182=Accueil!$Y$15,PRODUCT('Registre déchets'!G182,Accueil!$AA$15),"")&amp; IF(D182=Accueil!$Y$16,PRODUCT('Registre déchets'!G182,Accueil!$AA$16),"")&amp; IF(D182=Accueil!$Y$17,PRODUCT('Registre déchets'!G182,Accueil!$AA$17),"")&amp; IF(D182=Accueil!$Y$18,PRODUCT('Registre déchets'!G182,Accueil!$AA$18),"")&amp; IF(D182=Accueil!$Y$19,PRODUCT('Registre déchets'!G182,Accueil!$AA$19),"")&amp; IF(D182=Accueil!$Y$20,PRODUCT('Registre déchets'!G182,Accueil!$AA$20),"")&amp; IF(D182=Accueil!$Y$21,PRODUCT('Registre déchets'!G182,Accueil!$AA$21),"")&amp; IF(D182=Accueil!$Y$22,PRODUCT('Registre déchets'!G182,Accueil!$AA$22),"")&amp; IF(D182=Accueil!$Y$23,PRODUCT('Registre déchets'!G182,Accueil!$AA$23),"")&amp; IF(D182=Accueil!$Y$24,PRODUCT('Registre déchets'!G182,Accueil!$AA$24),"")&amp; IF(D182=Accueil!$Y$25,PRODUCT('Registre déchets'!G182,Accueil!$AA$25),"")&amp; IF(D182=Accueil!$Y$26,PRODUCT('Registre déchets'!G182,Accueil!$AA$26),"")&amp; IF(D182=Accueil!$Y$27,PRODUCT('Registre déchets'!G182,Accueil!$AA$27),""))</f>
        <v/>
      </c>
      <c r="AQ182" s="79">
        <f t="shared" si="28"/>
        <v>0</v>
      </c>
    </row>
    <row r="183" spans="1:43" ht="50.1" customHeight="1" x14ac:dyDescent="0.25">
      <c r="A183" s="90"/>
      <c r="B183" s="222" t="str">
        <f t="shared" si="23"/>
        <v/>
      </c>
      <c r="C183" s="221"/>
      <c r="D183" s="220"/>
      <c r="E183" s="80" t="str">
        <f t="shared" si="27"/>
        <v/>
      </c>
      <c r="F183" s="81"/>
      <c r="G183" s="82"/>
      <c r="H183" s="241">
        <f t="shared" si="24"/>
        <v>0</v>
      </c>
      <c r="I183" s="206"/>
      <c r="J183" s="206"/>
      <c r="K183" s="86"/>
      <c r="L183" s="86"/>
      <c r="M183" s="86"/>
      <c r="N183" s="82"/>
      <c r="O183" s="81"/>
      <c r="P183" s="82"/>
      <c r="Q183" s="207">
        <v>0</v>
      </c>
      <c r="R183" s="83">
        <f t="shared" si="25"/>
        <v>0</v>
      </c>
      <c r="S183" s="83">
        <f t="shared" si="26"/>
        <v>0</v>
      </c>
      <c r="T183" s="209"/>
      <c r="U183" s="214"/>
      <c r="V183" s="214"/>
      <c r="W183" s="217" t="str">
        <f t="shared" si="21"/>
        <v/>
      </c>
      <c r="X183" s="214"/>
      <c r="Y183" s="224"/>
      <c r="Z183" s="214"/>
      <c r="AA183" s="214"/>
      <c r="AB183" s="35" t="str">
        <f t="shared" si="22"/>
        <v/>
      </c>
      <c r="AC183" s="35"/>
      <c r="AD183" s="35"/>
      <c r="AE183" s="35"/>
      <c r="AF183" s="35"/>
      <c r="AG183" s="35"/>
      <c r="AH183" s="35"/>
      <c r="AI183" s="35"/>
      <c r="AJ183" s="35"/>
      <c r="AK183" s="35"/>
      <c r="AL183" s="35"/>
      <c r="AM183" s="85" t="str">
        <f t="shared" si="29"/>
        <v/>
      </c>
      <c r="AN183" s="35"/>
      <c r="AO183" s="35"/>
      <c r="AP183" s="77" t="str">
        <f>IF(D183="","",IF(D183=Accueil!$Q$7,PRODUCT('Registre déchets'!G183,Accueil!$S$7),"") &amp; IF(D183=Accueil!$Q$8,PRODUCT('Registre déchets'!G183,Accueil!$S$8),"") &amp; IF(D183=Accueil!$Q$9,PRODUCT('Registre déchets'!G183,Accueil!$S$9),"")&amp; IF(D183=Accueil!$Q$10,PRODUCT('Registre déchets'!G183,Accueil!$S$10),"")&amp; IF(D183=Accueil!$Q$11,PRODUCT('Registre déchets'!G183,Accueil!$S$11),"")&amp; IF(D183=Accueil!$Q$12,PRODUCT('Registre déchets'!G183,Accueil!$S$12),"")&amp; IF(D183=Accueil!$Q$13,PRODUCT('Registre déchets'!G183,Accueil!$S$13),"")&amp; IF(D183=Accueil!$Q$14,PRODUCT('Registre déchets'!G183,Accueil!$S$14),"")&amp; IF(D183=Accueil!$Q$15,PRODUCT('Registre déchets'!G183,Accueil!$S$15),"")&amp; IF(D183=Accueil!$Q$16,PRODUCT('Registre déchets'!G183,Accueil!$S$16),"")&amp; IF(D183=Accueil!$Q$17,PRODUCT('Registre déchets'!G183,Accueil!$S$17),"")&amp; IF(D183=Accueil!$Q$18,PRODUCT('Registre déchets'!G183,Accueil!$S$18),"")&amp; IF(D183=Accueil!$Q$19,PRODUCT('Registre déchets'!G183,Accueil!$S$19),"")&amp; IF(D183=Accueil!$Q$20,PRODUCT('Registre déchets'!G183,Accueil!$S$20),"")&amp; IF(D183=Accueil!$Q$21,PRODUCT('Registre déchets'!G183,Accueil!$S$21),"")&amp; IF(D183=Accueil!$Q$22,PRODUCT('Registre déchets'!G183,Accueil!$S$22),"")&amp; IF(D183=Accueil!$Q$23,PRODUCT('Registre déchets'!G183,Accueil!$S$23),"")&amp; IF(D183=Accueil!$Q$24,PRODUCT('Registre déchets'!G183,Accueil!$S$24),"")&amp; IF(D183=Accueil!$Q$25,PRODUCT('Registre déchets'!G183,Accueil!$S$25),"")&amp; IF(D183=Accueil!$Q$26,PRODUCT('Registre déchets'!G183,Accueil!$S$26),"") &amp; IF(D183=Accueil!$U$7,PRODUCT('Registre déchets'!G183,Accueil!$W$7),"") &amp; IF(D183=Accueil!$U$8,PRODUCT('Registre déchets'!G183,Accueil!$W$8),"") &amp; IF(D183=Accueil!$U$9,PRODUCT('Registre déchets'!G183,Accueil!$W$9),"")&amp; IF(D183=Accueil!$U$10,PRODUCT('Registre déchets'!G183,Accueil!$W$10),"")&amp; IF(D183=Accueil!$U$11,PRODUCT('Registre déchets'!G183,Accueil!$W$11),"")&amp; IF(D183=Accueil!$U$12,PRODUCT('Registre déchets'!G183,Accueil!$W$12),"")&amp; IF(D183=Accueil!$U$13,PRODUCT('Registre déchets'!G183,Accueil!$W$13),"")&amp; IF(D183=Accueil!$U$14,PRODUCT('Registre déchets'!G183,Accueil!$W$14),"")&amp; IF(D183=Accueil!$U$15,PRODUCT('Registre déchets'!G183,Accueil!$W$15),"")&amp; IF(D183=Accueil!$U$16,PRODUCT('Registre déchets'!G183,Accueil!$W$16),"")&amp; IF(D183=Accueil!$U$17,PRODUCT('Registre déchets'!G183,Accueil!$W$17),"")&amp; IF(D183=Accueil!$U$18,PRODUCT('Registre déchets'!G183,Accueil!$W$18),"")&amp; IF(D183=Accueil!$U$19,PRODUCT('Registre déchets'!G183,Accueil!$W$19),"")&amp; IF(D183=Accueil!$U$20,PRODUCT('Registre déchets'!G183,Accueil!$W$20),"")&amp; IF(D183=Accueil!$U$21,PRODUCT('Registre déchets'!G183,Accueil!$W$21),"") &amp; IF(D183=Accueil!$U$22,PRODUCT('Registre déchets'!G183,Accueil!$W$22),"")&amp; IF(D183=Accueil!$U$23,PRODUCT('Registre déchets'!G183,Accueil!$W$23),"")&amp; IF(D183=Accueil!$U$24,PRODUCT('Registre déchets'!G183,Accueil!$W$24),"")&amp; IF(D183=Accueil!$U$25,PRODUCT('Registre déchets'!G183,Accueil!$W$25),"")&amp; IF(D183=Accueil!$U$26,PRODUCT('Registre déchets'!G183,Accueil!$W$26),"")&amp; IF(D183=Accueil!$U$27,PRODUCT('Registre déchets'!G183,Accueil!$W$27),"")&amp; IF(D183=Accueil!$Y$7,PRODUCT('Registre déchets'!G183,Accueil!$AA$7),"") &amp; IF(D183=Accueil!$Y$8,PRODUCT('Registre déchets'!G183,Accueil!$AA$8),"") &amp; IF(D183=Accueil!$Y$9,PRODUCT('Registre déchets'!G183,Accueil!$AA$9),"")&amp; IF(D183=Accueil!$Y$10,PRODUCT('Registre déchets'!G183,Accueil!$AA$10),"")&amp; IF(D183=Accueil!$Y$11,PRODUCT('Registre déchets'!G183,Accueil!$AA$11),"")&amp; IF(D183=Accueil!$Y$12,PRODUCT('Registre déchets'!G183,Accueil!$AA$12),"")&amp; IF(D183=Accueil!$Y$13,PRODUCT('Registre déchets'!G183,Accueil!$AA$13),"")&amp; IF(D183=Accueil!$Y$14,PRODUCT('Registre déchets'!G183,Accueil!$AA$14),"")&amp; IF(D183=Accueil!$Y$15,PRODUCT('Registre déchets'!G183,Accueil!$AA$15),"")&amp; IF(D183=Accueil!$Y$16,PRODUCT('Registre déchets'!G183,Accueil!$AA$16),"")&amp; IF(D183=Accueil!$Y$17,PRODUCT('Registre déchets'!G183,Accueil!$AA$17),"")&amp; IF(D183=Accueil!$Y$18,PRODUCT('Registre déchets'!G183,Accueil!$AA$18),"")&amp; IF(D183=Accueil!$Y$19,PRODUCT('Registre déchets'!G183,Accueil!$AA$19),"")&amp; IF(D183=Accueil!$Y$20,PRODUCT('Registre déchets'!G183,Accueil!$AA$20),"")&amp; IF(D183=Accueil!$Y$21,PRODUCT('Registre déchets'!G183,Accueil!$AA$21),"")&amp; IF(D183=Accueil!$Y$22,PRODUCT('Registre déchets'!G183,Accueil!$AA$22),"")&amp; IF(D183=Accueil!$Y$23,PRODUCT('Registre déchets'!G183,Accueil!$AA$23),"")&amp; IF(D183=Accueil!$Y$24,PRODUCT('Registre déchets'!G183,Accueil!$AA$24),"")&amp; IF(D183=Accueil!$Y$25,PRODUCT('Registre déchets'!G183,Accueil!$AA$25),"")&amp; IF(D183=Accueil!$Y$26,PRODUCT('Registre déchets'!G183,Accueil!$AA$26),"")&amp; IF(D183=Accueil!$Y$27,PRODUCT('Registre déchets'!G183,Accueil!$AA$27),""))</f>
        <v/>
      </c>
      <c r="AQ183" s="79">
        <f t="shared" si="28"/>
        <v>0</v>
      </c>
    </row>
    <row r="184" spans="1:43" ht="50.1" customHeight="1" x14ac:dyDescent="0.25">
      <c r="A184" s="90"/>
      <c r="B184" s="222" t="str">
        <f t="shared" si="23"/>
        <v/>
      </c>
      <c r="C184" s="221"/>
      <c r="D184" s="220"/>
      <c r="E184" s="80" t="str">
        <f t="shared" si="27"/>
        <v/>
      </c>
      <c r="F184" s="81"/>
      <c r="G184" s="82"/>
      <c r="H184" s="241">
        <f t="shared" si="24"/>
        <v>0</v>
      </c>
      <c r="I184" s="206"/>
      <c r="J184" s="206"/>
      <c r="K184" s="86"/>
      <c r="L184" s="86"/>
      <c r="M184" s="86"/>
      <c r="N184" s="82"/>
      <c r="O184" s="81"/>
      <c r="P184" s="82"/>
      <c r="Q184" s="207">
        <v>0</v>
      </c>
      <c r="R184" s="83">
        <f t="shared" si="25"/>
        <v>0</v>
      </c>
      <c r="S184" s="83">
        <f t="shared" si="26"/>
        <v>0</v>
      </c>
      <c r="T184" s="209"/>
      <c r="U184" s="214"/>
      <c r="V184" s="214"/>
      <c r="W184" s="217" t="str">
        <f t="shared" si="21"/>
        <v/>
      </c>
      <c r="X184" s="214"/>
      <c r="Y184" s="224"/>
      <c r="Z184" s="214"/>
      <c r="AA184" s="214"/>
      <c r="AB184" s="35" t="str">
        <f t="shared" si="22"/>
        <v/>
      </c>
      <c r="AC184" s="35"/>
      <c r="AD184" s="35"/>
      <c r="AE184" s="35"/>
      <c r="AF184" s="35"/>
      <c r="AG184" s="35"/>
      <c r="AH184" s="35"/>
      <c r="AI184" s="35"/>
      <c r="AJ184" s="35"/>
      <c r="AK184" s="35"/>
      <c r="AL184" s="35"/>
      <c r="AM184" s="85" t="str">
        <f t="shared" si="29"/>
        <v/>
      </c>
      <c r="AN184" s="35"/>
      <c r="AO184" s="35"/>
      <c r="AP184" s="77" t="str">
        <f>IF(D184="","",IF(D184=Accueil!$Q$7,PRODUCT('Registre déchets'!G184,Accueil!$S$7),"") &amp; IF(D184=Accueil!$Q$8,PRODUCT('Registre déchets'!G184,Accueil!$S$8),"") &amp; IF(D184=Accueil!$Q$9,PRODUCT('Registre déchets'!G184,Accueil!$S$9),"")&amp; IF(D184=Accueil!$Q$10,PRODUCT('Registre déchets'!G184,Accueil!$S$10),"")&amp; IF(D184=Accueil!$Q$11,PRODUCT('Registre déchets'!G184,Accueil!$S$11),"")&amp; IF(D184=Accueil!$Q$12,PRODUCT('Registre déchets'!G184,Accueil!$S$12),"")&amp; IF(D184=Accueil!$Q$13,PRODUCT('Registre déchets'!G184,Accueil!$S$13),"")&amp; IF(D184=Accueil!$Q$14,PRODUCT('Registre déchets'!G184,Accueil!$S$14),"")&amp; IF(D184=Accueil!$Q$15,PRODUCT('Registre déchets'!G184,Accueil!$S$15),"")&amp; IF(D184=Accueil!$Q$16,PRODUCT('Registre déchets'!G184,Accueil!$S$16),"")&amp; IF(D184=Accueil!$Q$17,PRODUCT('Registre déchets'!G184,Accueil!$S$17),"")&amp; IF(D184=Accueil!$Q$18,PRODUCT('Registre déchets'!G184,Accueil!$S$18),"")&amp; IF(D184=Accueil!$Q$19,PRODUCT('Registre déchets'!G184,Accueil!$S$19),"")&amp; IF(D184=Accueil!$Q$20,PRODUCT('Registre déchets'!G184,Accueil!$S$20),"")&amp; IF(D184=Accueil!$Q$21,PRODUCT('Registre déchets'!G184,Accueil!$S$21),"")&amp; IF(D184=Accueil!$Q$22,PRODUCT('Registre déchets'!G184,Accueil!$S$22),"")&amp; IF(D184=Accueil!$Q$23,PRODUCT('Registre déchets'!G184,Accueil!$S$23),"")&amp; IF(D184=Accueil!$Q$24,PRODUCT('Registre déchets'!G184,Accueil!$S$24),"")&amp; IF(D184=Accueil!$Q$25,PRODUCT('Registre déchets'!G184,Accueil!$S$25),"")&amp; IF(D184=Accueil!$Q$26,PRODUCT('Registre déchets'!G184,Accueil!$S$26),"") &amp; IF(D184=Accueil!$U$7,PRODUCT('Registre déchets'!G184,Accueil!$W$7),"") &amp; IF(D184=Accueil!$U$8,PRODUCT('Registre déchets'!G184,Accueil!$W$8),"") &amp; IF(D184=Accueil!$U$9,PRODUCT('Registre déchets'!G184,Accueil!$W$9),"")&amp; IF(D184=Accueil!$U$10,PRODUCT('Registre déchets'!G184,Accueil!$W$10),"")&amp; IF(D184=Accueil!$U$11,PRODUCT('Registre déchets'!G184,Accueil!$W$11),"")&amp; IF(D184=Accueil!$U$12,PRODUCT('Registre déchets'!G184,Accueil!$W$12),"")&amp; IF(D184=Accueil!$U$13,PRODUCT('Registre déchets'!G184,Accueil!$W$13),"")&amp; IF(D184=Accueil!$U$14,PRODUCT('Registre déchets'!G184,Accueil!$W$14),"")&amp; IF(D184=Accueil!$U$15,PRODUCT('Registre déchets'!G184,Accueil!$W$15),"")&amp; IF(D184=Accueil!$U$16,PRODUCT('Registre déchets'!G184,Accueil!$W$16),"")&amp; IF(D184=Accueil!$U$17,PRODUCT('Registre déchets'!G184,Accueil!$W$17),"")&amp; IF(D184=Accueil!$U$18,PRODUCT('Registre déchets'!G184,Accueil!$W$18),"")&amp; IF(D184=Accueil!$U$19,PRODUCT('Registre déchets'!G184,Accueil!$W$19),"")&amp; IF(D184=Accueil!$U$20,PRODUCT('Registre déchets'!G184,Accueil!$W$20),"")&amp; IF(D184=Accueil!$U$21,PRODUCT('Registre déchets'!G184,Accueil!$W$21),"") &amp; IF(D184=Accueil!$U$22,PRODUCT('Registre déchets'!G184,Accueil!$W$22),"")&amp; IF(D184=Accueil!$U$23,PRODUCT('Registre déchets'!G184,Accueil!$W$23),"")&amp; IF(D184=Accueil!$U$24,PRODUCT('Registre déchets'!G184,Accueil!$W$24),"")&amp; IF(D184=Accueil!$U$25,PRODUCT('Registre déchets'!G184,Accueil!$W$25),"")&amp; IF(D184=Accueil!$U$26,PRODUCT('Registre déchets'!G184,Accueil!$W$26),"")&amp; IF(D184=Accueil!$U$27,PRODUCT('Registre déchets'!G184,Accueil!$W$27),"")&amp; IF(D184=Accueil!$Y$7,PRODUCT('Registre déchets'!G184,Accueil!$AA$7),"") &amp; IF(D184=Accueil!$Y$8,PRODUCT('Registre déchets'!G184,Accueil!$AA$8),"") &amp; IF(D184=Accueil!$Y$9,PRODUCT('Registre déchets'!G184,Accueil!$AA$9),"")&amp; IF(D184=Accueil!$Y$10,PRODUCT('Registre déchets'!G184,Accueil!$AA$10),"")&amp; IF(D184=Accueil!$Y$11,PRODUCT('Registre déchets'!G184,Accueil!$AA$11),"")&amp; IF(D184=Accueil!$Y$12,PRODUCT('Registre déchets'!G184,Accueil!$AA$12),"")&amp; IF(D184=Accueil!$Y$13,PRODUCT('Registre déchets'!G184,Accueil!$AA$13),"")&amp; IF(D184=Accueil!$Y$14,PRODUCT('Registre déchets'!G184,Accueil!$AA$14),"")&amp; IF(D184=Accueil!$Y$15,PRODUCT('Registre déchets'!G184,Accueil!$AA$15),"")&amp; IF(D184=Accueil!$Y$16,PRODUCT('Registre déchets'!G184,Accueil!$AA$16),"")&amp; IF(D184=Accueil!$Y$17,PRODUCT('Registre déchets'!G184,Accueil!$AA$17),"")&amp; IF(D184=Accueil!$Y$18,PRODUCT('Registre déchets'!G184,Accueil!$AA$18),"")&amp; IF(D184=Accueil!$Y$19,PRODUCT('Registre déchets'!G184,Accueil!$AA$19),"")&amp; IF(D184=Accueil!$Y$20,PRODUCT('Registre déchets'!G184,Accueil!$AA$20),"")&amp; IF(D184=Accueil!$Y$21,PRODUCT('Registre déchets'!G184,Accueil!$AA$21),"")&amp; IF(D184=Accueil!$Y$22,PRODUCT('Registre déchets'!G184,Accueil!$AA$22),"")&amp; IF(D184=Accueil!$Y$23,PRODUCT('Registre déchets'!G184,Accueil!$AA$23),"")&amp; IF(D184=Accueil!$Y$24,PRODUCT('Registre déchets'!G184,Accueil!$AA$24),"")&amp; IF(D184=Accueil!$Y$25,PRODUCT('Registre déchets'!G184,Accueil!$AA$25),"")&amp; IF(D184=Accueil!$Y$26,PRODUCT('Registre déchets'!G184,Accueil!$AA$26),"")&amp; IF(D184=Accueil!$Y$27,PRODUCT('Registre déchets'!G184,Accueil!$AA$27),""))</f>
        <v/>
      </c>
      <c r="AQ184" s="79">
        <f t="shared" si="28"/>
        <v>0</v>
      </c>
    </row>
    <row r="185" spans="1:43" ht="50.1" customHeight="1" x14ac:dyDescent="0.25">
      <c r="A185" s="90"/>
      <c r="B185" s="222" t="str">
        <f t="shared" si="23"/>
        <v/>
      </c>
      <c r="C185" s="221"/>
      <c r="D185" s="220"/>
      <c r="E185" s="80" t="str">
        <f t="shared" si="27"/>
        <v/>
      </c>
      <c r="F185" s="81"/>
      <c r="G185" s="82"/>
      <c r="H185" s="241">
        <f t="shared" si="24"/>
        <v>0</v>
      </c>
      <c r="I185" s="206"/>
      <c r="J185" s="206"/>
      <c r="K185" s="86"/>
      <c r="L185" s="86"/>
      <c r="M185" s="86"/>
      <c r="N185" s="82"/>
      <c r="O185" s="81"/>
      <c r="P185" s="82"/>
      <c r="Q185" s="207">
        <v>0</v>
      </c>
      <c r="R185" s="83">
        <f t="shared" si="25"/>
        <v>0</v>
      </c>
      <c r="S185" s="83">
        <f t="shared" si="26"/>
        <v>0</v>
      </c>
      <c r="T185" s="209"/>
      <c r="U185" s="214"/>
      <c r="V185" s="214"/>
      <c r="W185" s="217" t="str">
        <f t="shared" si="21"/>
        <v/>
      </c>
      <c r="X185" s="214"/>
      <c r="Y185" s="224"/>
      <c r="Z185" s="214"/>
      <c r="AA185" s="214"/>
      <c r="AB185" s="35" t="str">
        <f t="shared" si="22"/>
        <v/>
      </c>
      <c r="AC185" s="35"/>
      <c r="AD185" s="35"/>
      <c r="AE185" s="35"/>
      <c r="AF185" s="35"/>
      <c r="AG185" s="35"/>
      <c r="AH185" s="35"/>
      <c r="AI185" s="35"/>
      <c r="AJ185" s="35"/>
      <c r="AK185" s="35"/>
      <c r="AL185" s="35"/>
      <c r="AM185" s="85" t="str">
        <f t="shared" si="29"/>
        <v/>
      </c>
      <c r="AN185" s="35"/>
      <c r="AO185" s="35"/>
      <c r="AP185" s="77" t="str">
        <f>IF(D185="","",IF(D185=Accueil!$Q$7,PRODUCT('Registre déchets'!G185,Accueil!$S$7),"") &amp; IF(D185=Accueil!$Q$8,PRODUCT('Registre déchets'!G185,Accueil!$S$8),"") &amp; IF(D185=Accueil!$Q$9,PRODUCT('Registre déchets'!G185,Accueil!$S$9),"")&amp; IF(D185=Accueil!$Q$10,PRODUCT('Registre déchets'!G185,Accueil!$S$10),"")&amp; IF(D185=Accueil!$Q$11,PRODUCT('Registre déchets'!G185,Accueil!$S$11),"")&amp; IF(D185=Accueil!$Q$12,PRODUCT('Registre déchets'!G185,Accueil!$S$12),"")&amp; IF(D185=Accueil!$Q$13,PRODUCT('Registre déchets'!G185,Accueil!$S$13),"")&amp; IF(D185=Accueil!$Q$14,PRODUCT('Registre déchets'!G185,Accueil!$S$14),"")&amp; IF(D185=Accueil!$Q$15,PRODUCT('Registre déchets'!G185,Accueil!$S$15),"")&amp; IF(D185=Accueil!$Q$16,PRODUCT('Registre déchets'!G185,Accueil!$S$16),"")&amp; IF(D185=Accueil!$Q$17,PRODUCT('Registre déchets'!G185,Accueil!$S$17),"")&amp; IF(D185=Accueil!$Q$18,PRODUCT('Registre déchets'!G185,Accueil!$S$18),"")&amp; IF(D185=Accueil!$Q$19,PRODUCT('Registre déchets'!G185,Accueil!$S$19),"")&amp; IF(D185=Accueil!$Q$20,PRODUCT('Registre déchets'!G185,Accueil!$S$20),"")&amp; IF(D185=Accueil!$Q$21,PRODUCT('Registre déchets'!G185,Accueil!$S$21),"")&amp; IF(D185=Accueil!$Q$22,PRODUCT('Registre déchets'!G185,Accueil!$S$22),"")&amp; IF(D185=Accueil!$Q$23,PRODUCT('Registre déchets'!G185,Accueil!$S$23),"")&amp; IF(D185=Accueil!$Q$24,PRODUCT('Registre déchets'!G185,Accueil!$S$24),"")&amp; IF(D185=Accueil!$Q$25,PRODUCT('Registre déchets'!G185,Accueil!$S$25),"")&amp; IF(D185=Accueil!$Q$26,PRODUCT('Registre déchets'!G185,Accueil!$S$26),"") &amp; IF(D185=Accueil!$U$7,PRODUCT('Registre déchets'!G185,Accueil!$W$7),"") &amp; IF(D185=Accueil!$U$8,PRODUCT('Registre déchets'!G185,Accueil!$W$8),"") &amp; IF(D185=Accueil!$U$9,PRODUCT('Registre déchets'!G185,Accueil!$W$9),"")&amp; IF(D185=Accueil!$U$10,PRODUCT('Registre déchets'!G185,Accueil!$W$10),"")&amp; IF(D185=Accueil!$U$11,PRODUCT('Registre déchets'!G185,Accueil!$W$11),"")&amp; IF(D185=Accueil!$U$12,PRODUCT('Registre déchets'!G185,Accueil!$W$12),"")&amp; IF(D185=Accueil!$U$13,PRODUCT('Registre déchets'!G185,Accueil!$W$13),"")&amp; IF(D185=Accueil!$U$14,PRODUCT('Registre déchets'!G185,Accueil!$W$14),"")&amp; IF(D185=Accueil!$U$15,PRODUCT('Registre déchets'!G185,Accueil!$W$15),"")&amp; IF(D185=Accueil!$U$16,PRODUCT('Registre déchets'!G185,Accueil!$W$16),"")&amp; IF(D185=Accueil!$U$17,PRODUCT('Registre déchets'!G185,Accueil!$W$17),"")&amp; IF(D185=Accueil!$U$18,PRODUCT('Registre déchets'!G185,Accueil!$W$18),"")&amp; IF(D185=Accueil!$U$19,PRODUCT('Registre déchets'!G185,Accueil!$W$19),"")&amp; IF(D185=Accueil!$U$20,PRODUCT('Registre déchets'!G185,Accueil!$W$20),"")&amp; IF(D185=Accueil!$U$21,PRODUCT('Registre déchets'!G185,Accueil!$W$21),"") &amp; IF(D185=Accueil!$U$22,PRODUCT('Registre déchets'!G185,Accueil!$W$22),"")&amp; IF(D185=Accueil!$U$23,PRODUCT('Registre déchets'!G185,Accueil!$W$23),"")&amp; IF(D185=Accueil!$U$24,PRODUCT('Registre déchets'!G185,Accueil!$W$24),"")&amp; IF(D185=Accueil!$U$25,PRODUCT('Registre déchets'!G185,Accueil!$W$25),"")&amp; IF(D185=Accueil!$U$26,PRODUCT('Registre déchets'!G185,Accueil!$W$26),"")&amp; IF(D185=Accueil!$U$27,PRODUCT('Registre déchets'!G185,Accueil!$W$27),"")&amp; IF(D185=Accueil!$Y$7,PRODUCT('Registre déchets'!G185,Accueil!$AA$7),"") &amp; IF(D185=Accueil!$Y$8,PRODUCT('Registre déchets'!G185,Accueil!$AA$8),"") &amp; IF(D185=Accueil!$Y$9,PRODUCT('Registre déchets'!G185,Accueil!$AA$9),"")&amp; IF(D185=Accueil!$Y$10,PRODUCT('Registre déchets'!G185,Accueil!$AA$10),"")&amp; IF(D185=Accueil!$Y$11,PRODUCT('Registre déchets'!G185,Accueil!$AA$11),"")&amp; IF(D185=Accueil!$Y$12,PRODUCT('Registre déchets'!G185,Accueil!$AA$12),"")&amp; IF(D185=Accueil!$Y$13,PRODUCT('Registre déchets'!G185,Accueil!$AA$13),"")&amp; IF(D185=Accueil!$Y$14,PRODUCT('Registre déchets'!G185,Accueil!$AA$14),"")&amp; IF(D185=Accueil!$Y$15,PRODUCT('Registre déchets'!G185,Accueil!$AA$15),"")&amp; IF(D185=Accueil!$Y$16,PRODUCT('Registre déchets'!G185,Accueil!$AA$16),"")&amp; IF(D185=Accueil!$Y$17,PRODUCT('Registre déchets'!G185,Accueil!$AA$17),"")&amp; IF(D185=Accueil!$Y$18,PRODUCT('Registre déchets'!G185,Accueil!$AA$18),"")&amp; IF(D185=Accueil!$Y$19,PRODUCT('Registre déchets'!G185,Accueil!$AA$19),"")&amp; IF(D185=Accueil!$Y$20,PRODUCT('Registre déchets'!G185,Accueil!$AA$20),"")&amp; IF(D185=Accueil!$Y$21,PRODUCT('Registre déchets'!G185,Accueil!$AA$21),"")&amp; IF(D185=Accueil!$Y$22,PRODUCT('Registre déchets'!G185,Accueil!$AA$22),"")&amp; IF(D185=Accueil!$Y$23,PRODUCT('Registre déchets'!G185,Accueil!$AA$23),"")&amp; IF(D185=Accueil!$Y$24,PRODUCT('Registre déchets'!G185,Accueil!$AA$24),"")&amp; IF(D185=Accueil!$Y$25,PRODUCT('Registre déchets'!G185,Accueil!$AA$25),"")&amp; IF(D185=Accueil!$Y$26,PRODUCT('Registre déchets'!G185,Accueil!$AA$26),"")&amp; IF(D185=Accueil!$Y$27,PRODUCT('Registre déchets'!G185,Accueil!$AA$27),""))</f>
        <v/>
      </c>
      <c r="AQ185" s="79">
        <f t="shared" si="28"/>
        <v>0</v>
      </c>
    </row>
    <row r="186" spans="1:43" ht="50.1" customHeight="1" x14ac:dyDescent="0.25">
      <c r="A186" s="90"/>
      <c r="B186" s="222" t="str">
        <f t="shared" si="23"/>
        <v/>
      </c>
      <c r="C186" s="221"/>
      <c r="D186" s="220"/>
      <c r="E186" s="80" t="str">
        <f t="shared" si="27"/>
        <v/>
      </c>
      <c r="F186" s="81"/>
      <c r="G186" s="82"/>
      <c r="H186" s="241">
        <f t="shared" si="24"/>
        <v>0</v>
      </c>
      <c r="I186" s="206"/>
      <c r="J186" s="206"/>
      <c r="K186" s="86"/>
      <c r="L186" s="86"/>
      <c r="M186" s="86"/>
      <c r="N186" s="82"/>
      <c r="O186" s="81"/>
      <c r="P186" s="82"/>
      <c r="Q186" s="207">
        <v>0</v>
      </c>
      <c r="R186" s="83">
        <f t="shared" si="25"/>
        <v>0</v>
      </c>
      <c r="S186" s="83">
        <f t="shared" si="26"/>
        <v>0</v>
      </c>
      <c r="T186" s="209"/>
      <c r="U186" s="214"/>
      <c r="V186" s="214"/>
      <c r="W186" s="217" t="str">
        <f t="shared" si="21"/>
        <v/>
      </c>
      <c r="X186" s="214"/>
      <c r="Y186" s="224"/>
      <c r="Z186" s="214"/>
      <c r="AA186" s="214"/>
      <c r="AB186" s="35" t="str">
        <f t="shared" si="22"/>
        <v/>
      </c>
      <c r="AC186" s="35"/>
      <c r="AD186" s="35"/>
      <c r="AE186" s="35"/>
      <c r="AF186" s="35"/>
      <c r="AG186" s="35"/>
      <c r="AH186" s="35"/>
      <c r="AI186" s="35"/>
      <c r="AJ186" s="35"/>
      <c r="AK186" s="35"/>
      <c r="AL186" s="35"/>
      <c r="AM186" s="85" t="str">
        <f t="shared" si="29"/>
        <v/>
      </c>
      <c r="AN186" s="35"/>
      <c r="AO186" s="35"/>
      <c r="AP186" s="77" t="str">
        <f>IF(D186="","",IF(D186=Accueil!$Q$7,PRODUCT('Registre déchets'!G186,Accueil!$S$7),"") &amp; IF(D186=Accueil!$Q$8,PRODUCT('Registre déchets'!G186,Accueil!$S$8),"") &amp; IF(D186=Accueil!$Q$9,PRODUCT('Registre déchets'!G186,Accueil!$S$9),"")&amp; IF(D186=Accueil!$Q$10,PRODUCT('Registre déchets'!G186,Accueil!$S$10),"")&amp; IF(D186=Accueil!$Q$11,PRODUCT('Registre déchets'!G186,Accueil!$S$11),"")&amp; IF(D186=Accueil!$Q$12,PRODUCT('Registre déchets'!G186,Accueil!$S$12),"")&amp; IF(D186=Accueil!$Q$13,PRODUCT('Registre déchets'!G186,Accueil!$S$13),"")&amp; IF(D186=Accueil!$Q$14,PRODUCT('Registre déchets'!G186,Accueil!$S$14),"")&amp; IF(D186=Accueil!$Q$15,PRODUCT('Registre déchets'!G186,Accueil!$S$15),"")&amp; IF(D186=Accueil!$Q$16,PRODUCT('Registre déchets'!G186,Accueil!$S$16),"")&amp; IF(D186=Accueil!$Q$17,PRODUCT('Registre déchets'!G186,Accueil!$S$17),"")&amp; IF(D186=Accueil!$Q$18,PRODUCT('Registre déchets'!G186,Accueil!$S$18),"")&amp; IF(D186=Accueil!$Q$19,PRODUCT('Registre déchets'!G186,Accueil!$S$19),"")&amp; IF(D186=Accueil!$Q$20,PRODUCT('Registre déchets'!G186,Accueil!$S$20),"")&amp; IF(D186=Accueil!$Q$21,PRODUCT('Registre déchets'!G186,Accueil!$S$21),"")&amp; IF(D186=Accueil!$Q$22,PRODUCT('Registre déchets'!G186,Accueil!$S$22),"")&amp; IF(D186=Accueil!$Q$23,PRODUCT('Registre déchets'!G186,Accueil!$S$23),"")&amp; IF(D186=Accueil!$Q$24,PRODUCT('Registre déchets'!G186,Accueil!$S$24),"")&amp; IF(D186=Accueil!$Q$25,PRODUCT('Registre déchets'!G186,Accueil!$S$25),"")&amp; IF(D186=Accueil!$Q$26,PRODUCT('Registre déchets'!G186,Accueil!$S$26),"") &amp; IF(D186=Accueil!$U$7,PRODUCT('Registre déchets'!G186,Accueil!$W$7),"") &amp; IF(D186=Accueil!$U$8,PRODUCT('Registre déchets'!G186,Accueil!$W$8),"") &amp; IF(D186=Accueil!$U$9,PRODUCT('Registre déchets'!G186,Accueil!$W$9),"")&amp; IF(D186=Accueil!$U$10,PRODUCT('Registre déchets'!G186,Accueil!$W$10),"")&amp; IF(D186=Accueil!$U$11,PRODUCT('Registre déchets'!G186,Accueil!$W$11),"")&amp; IF(D186=Accueil!$U$12,PRODUCT('Registre déchets'!G186,Accueil!$W$12),"")&amp; IF(D186=Accueil!$U$13,PRODUCT('Registre déchets'!G186,Accueil!$W$13),"")&amp; IF(D186=Accueil!$U$14,PRODUCT('Registre déchets'!G186,Accueil!$W$14),"")&amp; IF(D186=Accueil!$U$15,PRODUCT('Registre déchets'!G186,Accueil!$W$15),"")&amp; IF(D186=Accueil!$U$16,PRODUCT('Registre déchets'!G186,Accueil!$W$16),"")&amp; IF(D186=Accueil!$U$17,PRODUCT('Registre déchets'!G186,Accueil!$W$17),"")&amp; IF(D186=Accueil!$U$18,PRODUCT('Registre déchets'!G186,Accueil!$W$18),"")&amp; IF(D186=Accueil!$U$19,PRODUCT('Registre déchets'!G186,Accueil!$W$19),"")&amp; IF(D186=Accueil!$U$20,PRODUCT('Registre déchets'!G186,Accueil!$W$20),"")&amp; IF(D186=Accueil!$U$21,PRODUCT('Registre déchets'!G186,Accueil!$W$21),"") &amp; IF(D186=Accueil!$U$22,PRODUCT('Registre déchets'!G186,Accueil!$W$22),"")&amp; IF(D186=Accueil!$U$23,PRODUCT('Registre déchets'!G186,Accueil!$W$23),"")&amp; IF(D186=Accueil!$U$24,PRODUCT('Registre déchets'!G186,Accueil!$W$24),"")&amp; IF(D186=Accueil!$U$25,PRODUCT('Registre déchets'!G186,Accueil!$W$25),"")&amp; IF(D186=Accueil!$U$26,PRODUCT('Registre déchets'!G186,Accueil!$W$26),"")&amp; IF(D186=Accueil!$U$27,PRODUCT('Registre déchets'!G186,Accueil!$W$27),"")&amp; IF(D186=Accueil!$Y$7,PRODUCT('Registre déchets'!G186,Accueil!$AA$7),"") &amp; IF(D186=Accueil!$Y$8,PRODUCT('Registre déchets'!G186,Accueil!$AA$8),"") &amp; IF(D186=Accueil!$Y$9,PRODUCT('Registre déchets'!G186,Accueil!$AA$9),"")&amp; IF(D186=Accueil!$Y$10,PRODUCT('Registre déchets'!G186,Accueil!$AA$10),"")&amp; IF(D186=Accueil!$Y$11,PRODUCT('Registre déchets'!G186,Accueil!$AA$11),"")&amp; IF(D186=Accueil!$Y$12,PRODUCT('Registre déchets'!G186,Accueil!$AA$12),"")&amp; IF(D186=Accueil!$Y$13,PRODUCT('Registre déchets'!G186,Accueil!$AA$13),"")&amp; IF(D186=Accueil!$Y$14,PRODUCT('Registre déchets'!G186,Accueil!$AA$14),"")&amp; IF(D186=Accueil!$Y$15,PRODUCT('Registre déchets'!G186,Accueil!$AA$15),"")&amp; IF(D186=Accueil!$Y$16,PRODUCT('Registre déchets'!G186,Accueil!$AA$16),"")&amp; IF(D186=Accueil!$Y$17,PRODUCT('Registre déchets'!G186,Accueil!$AA$17),"")&amp; IF(D186=Accueil!$Y$18,PRODUCT('Registre déchets'!G186,Accueil!$AA$18),"")&amp; IF(D186=Accueil!$Y$19,PRODUCT('Registre déchets'!G186,Accueil!$AA$19),"")&amp; IF(D186=Accueil!$Y$20,PRODUCT('Registre déchets'!G186,Accueil!$AA$20),"")&amp; IF(D186=Accueil!$Y$21,PRODUCT('Registre déchets'!G186,Accueil!$AA$21),"")&amp; IF(D186=Accueil!$Y$22,PRODUCT('Registre déchets'!G186,Accueil!$AA$22),"")&amp; IF(D186=Accueil!$Y$23,PRODUCT('Registre déchets'!G186,Accueil!$AA$23),"")&amp; IF(D186=Accueil!$Y$24,PRODUCT('Registre déchets'!G186,Accueil!$AA$24),"")&amp; IF(D186=Accueil!$Y$25,PRODUCT('Registre déchets'!G186,Accueil!$AA$25),"")&amp; IF(D186=Accueil!$Y$26,PRODUCT('Registre déchets'!G186,Accueil!$AA$26),"")&amp; IF(D186=Accueil!$Y$27,PRODUCT('Registre déchets'!G186,Accueil!$AA$27),""))</f>
        <v/>
      </c>
      <c r="AQ186" s="79">
        <f t="shared" si="28"/>
        <v>0</v>
      </c>
    </row>
    <row r="187" spans="1:43" ht="50.1" customHeight="1" x14ac:dyDescent="0.25">
      <c r="A187" s="90"/>
      <c r="B187" s="222" t="str">
        <f t="shared" si="23"/>
        <v/>
      </c>
      <c r="C187" s="221"/>
      <c r="D187" s="220"/>
      <c r="E187" s="80" t="str">
        <f t="shared" si="27"/>
        <v/>
      </c>
      <c r="F187" s="81"/>
      <c r="G187" s="82"/>
      <c r="H187" s="241">
        <f t="shared" si="24"/>
        <v>0</v>
      </c>
      <c r="I187" s="206"/>
      <c r="J187" s="206"/>
      <c r="K187" s="86"/>
      <c r="L187" s="86"/>
      <c r="M187" s="86"/>
      <c r="N187" s="82"/>
      <c r="O187" s="81"/>
      <c r="P187" s="82"/>
      <c r="Q187" s="207">
        <v>0</v>
      </c>
      <c r="R187" s="83">
        <f t="shared" si="25"/>
        <v>0</v>
      </c>
      <c r="S187" s="83">
        <f t="shared" si="26"/>
        <v>0</v>
      </c>
      <c r="T187" s="209"/>
      <c r="U187" s="214"/>
      <c r="V187" s="214"/>
      <c r="W187" s="217" t="str">
        <f t="shared" si="21"/>
        <v/>
      </c>
      <c r="X187" s="214"/>
      <c r="Y187" s="224"/>
      <c r="Z187" s="214"/>
      <c r="AA187" s="214"/>
      <c r="AB187" s="35" t="str">
        <f t="shared" si="22"/>
        <v/>
      </c>
      <c r="AC187" s="35"/>
      <c r="AD187" s="35"/>
      <c r="AE187" s="35"/>
      <c r="AF187" s="35"/>
      <c r="AG187" s="35"/>
      <c r="AH187" s="35"/>
      <c r="AI187" s="35"/>
      <c r="AJ187" s="35"/>
      <c r="AK187" s="35"/>
      <c r="AL187" s="35"/>
      <c r="AM187" s="85" t="str">
        <f t="shared" si="29"/>
        <v/>
      </c>
      <c r="AN187" s="35"/>
      <c r="AO187" s="35"/>
      <c r="AP187" s="77" t="str">
        <f>IF(D187="","",IF(D187=Accueil!$Q$7,PRODUCT('Registre déchets'!G187,Accueil!$S$7),"") &amp; IF(D187=Accueil!$Q$8,PRODUCT('Registre déchets'!G187,Accueil!$S$8),"") &amp; IF(D187=Accueil!$Q$9,PRODUCT('Registre déchets'!G187,Accueil!$S$9),"")&amp; IF(D187=Accueil!$Q$10,PRODUCT('Registre déchets'!G187,Accueil!$S$10),"")&amp; IF(D187=Accueil!$Q$11,PRODUCT('Registre déchets'!G187,Accueil!$S$11),"")&amp; IF(D187=Accueil!$Q$12,PRODUCT('Registre déchets'!G187,Accueil!$S$12),"")&amp; IF(D187=Accueil!$Q$13,PRODUCT('Registre déchets'!G187,Accueil!$S$13),"")&amp; IF(D187=Accueil!$Q$14,PRODUCT('Registre déchets'!G187,Accueil!$S$14),"")&amp; IF(D187=Accueil!$Q$15,PRODUCT('Registre déchets'!G187,Accueil!$S$15),"")&amp; IF(D187=Accueil!$Q$16,PRODUCT('Registre déchets'!G187,Accueil!$S$16),"")&amp; IF(D187=Accueil!$Q$17,PRODUCT('Registre déchets'!G187,Accueil!$S$17),"")&amp; IF(D187=Accueil!$Q$18,PRODUCT('Registre déchets'!G187,Accueil!$S$18),"")&amp; IF(D187=Accueil!$Q$19,PRODUCT('Registre déchets'!G187,Accueil!$S$19),"")&amp; IF(D187=Accueil!$Q$20,PRODUCT('Registre déchets'!G187,Accueil!$S$20),"")&amp; IF(D187=Accueil!$Q$21,PRODUCT('Registre déchets'!G187,Accueil!$S$21),"")&amp; IF(D187=Accueil!$Q$22,PRODUCT('Registre déchets'!G187,Accueil!$S$22),"")&amp; IF(D187=Accueil!$Q$23,PRODUCT('Registre déchets'!G187,Accueil!$S$23),"")&amp; IF(D187=Accueil!$Q$24,PRODUCT('Registre déchets'!G187,Accueil!$S$24),"")&amp; IF(D187=Accueil!$Q$25,PRODUCT('Registre déchets'!G187,Accueil!$S$25),"")&amp; IF(D187=Accueil!$Q$26,PRODUCT('Registre déchets'!G187,Accueil!$S$26),"") &amp; IF(D187=Accueil!$U$7,PRODUCT('Registre déchets'!G187,Accueil!$W$7),"") &amp; IF(D187=Accueil!$U$8,PRODUCT('Registre déchets'!G187,Accueil!$W$8),"") &amp; IF(D187=Accueil!$U$9,PRODUCT('Registre déchets'!G187,Accueil!$W$9),"")&amp; IF(D187=Accueil!$U$10,PRODUCT('Registre déchets'!G187,Accueil!$W$10),"")&amp; IF(D187=Accueil!$U$11,PRODUCT('Registre déchets'!G187,Accueil!$W$11),"")&amp; IF(D187=Accueil!$U$12,PRODUCT('Registre déchets'!G187,Accueil!$W$12),"")&amp; IF(D187=Accueil!$U$13,PRODUCT('Registre déchets'!G187,Accueil!$W$13),"")&amp; IF(D187=Accueil!$U$14,PRODUCT('Registre déchets'!G187,Accueil!$W$14),"")&amp; IF(D187=Accueil!$U$15,PRODUCT('Registre déchets'!G187,Accueil!$W$15),"")&amp; IF(D187=Accueil!$U$16,PRODUCT('Registre déchets'!G187,Accueil!$W$16),"")&amp; IF(D187=Accueil!$U$17,PRODUCT('Registre déchets'!G187,Accueil!$W$17),"")&amp; IF(D187=Accueil!$U$18,PRODUCT('Registre déchets'!G187,Accueil!$W$18),"")&amp; IF(D187=Accueil!$U$19,PRODUCT('Registre déchets'!G187,Accueil!$W$19),"")&amp; IF(D187=Accueil!$U$20,PRODUCT('Registre déchets'!G187,Accueil!$W$20),"")&amp; IF(D187=Accueil!$U$21,PRODUCT('Registre déchets'!G187,Accueil!$W$21),"") &amp; IF(D187=Accueil!$U$22,PRODUCT('Registre déchets'!G187,Accueil!$W$22),"")&amp; IF(D187=Accueil!$U$23,PRODUCT('Registre déchets'!G187,Accueil!$W$23),"")&amp; IF(D187=Accueil!$U$24,PRODUCT('Registre déchets'!G187,Accueil!$W$24),"")&amp; IF(D187=Accueil!$U$25,PRODUCT('Registre déchets'!G187,Accueil!$W$25),"")&amp; IF(D187=Accueil!$U$26,PRODUCT('Registre déchets'!G187,Accueil!$W$26),"")&amp; IF(D187=Accueil!$U$27,PRODUCT('Registre déchets'!G187,Accueil!$W$27),"")&amp; IF(D187=Accueil!$Y$7,PRODUCT('Registre déchets'!G187,Accueil!$AA$7),"") &amp; IF(D187=Accueil!$Y$8,PRODUCT('Registre déchets'!G187,Accueil!$AA$8),"") &amp; IF(D187=Accueil!$Y$9,PRODUCT('Registre déchets'!G187,Accueil!$AA$9),"")&amp; IF(D187=Accueil!$Y$10,PRODUCT('Registre déchets'!G187,Accueil!$AA$10),"")&amp; IF(D187=Accueil!$Y$11,PRODUCT('Registre déchets'!G187,Accueil!$AA$11),"")&amp; IF(D187=Accueil!$Y$12,PRODUCT('Registre déchets'!G187,Accueil!$AA$12),"")&amp; IF(D187=Accueil!$Y$13,PRODUCT('Registre déchets'!G187,Accueil!$AA$13),"")&amp; IF(D187=Accueil!$Y$14,PRODUCT('Registre déchets'!G187,Accueil!$AA$14),"")&amp; IF(D187=Accueil!$Y$15,PRODUCT('Registre déchets'!G187,Accueil!$AA$15),"")&amp; IF(D187=Accueil!$Y$16,PRODUCT('Registre déchets'!G187,Accueil!$AA$16),"")&amp; IF(D187=Accueil!$Y$17,PRODUCT('Registre déchets'!G187,Accueil!$AA$17),"")&amp; IF(D187=Accueil!$Y$18,PRODUCT('Registre déchets'!G187,Accueil!$AA$18),"")&amp; IF(D187=Accueil!$Y$19,PRODUCT('Registre déchets'!G187,Accueil!$AA$19),"")&amp; IF(D187=Accueil!$Y$20,PRODUCT('Registre déchets'!G187,Accueil!$AA$20),"")&amp; IF(D187=Accueil!$Y$21,PRODUCT('Registre déchets'!G187,Accueil!$AA$21),"")&amp; IF(D187=Accueil!$Y$22,PRODUCT('Registre déchets'!G187,Accueil!$AA$22),"")&amp; IF(D187=Accueil!$Y$23,PRODUCT('Registre déchets'!G187,Accueil!$AA$23),"")&amp; IF(D187=Accueil!$Y$24,PRODUCT('Registre déchets'!G187,Accueil!$AA$24),"")&amp; IF(D187=Accueil!$Y$25,PRODUCT('Registre déchets'!G187,Accueil!$AA$25),"")&amp; IF(D187=Accueil!$Y$26,PRODUCT('Registre déchets'!G187,Accueil!$AA$26),"")&amp; IF(D187=Accueil!$Y$27,PRODUCT('Registre déchets'!G187,Accueil!$AA$27),""))</f>
        <v/>
      </c>
      <c r="AQ187" s="79">
        <f t="shared" si="28"/>
        <v>0</v>
      </c>
    </row>
    <row r="188" spans="1:43" ht="50.1" customHeight="1" x14ac:dyDescent="0.25">
      <c r="A188" s="90"/>
      <c r="B188" s="222" t="str">
        <f t="shared" si="23"/>
        <v/>
      </c>
      <c r="C188" s="221"/>
      <c r="D188" s="220"/>
      <c r="E188" s="80" t="str">
        <f t="shared" si="27"/>
        <v/>
      </c>
      <c r="F188" s="81"/>
      <c r="G188" s="82"/>
      <c r="H188" s="241">
        <f t="shared" si="24"/>
        <v>0</v>
      </c>
      <c r="I188" s="206"/>
      <c r="J188" s="206"/>
      <c r="K188" s="86"/>
      <c r="L188" s="86"/>
      <c r="M188" s="86"/>
      <c r="N188" s="82"/>
      <c r="O188" s="81"/>
      <c r="P188" s="82"/>
      <c r="Q188" s="207">
        <v>0</v>
      </c>
      <c r="R188" s="83">
        <f t="shared" si="25"/>
        <v>0</v>
      </c>
      <c r="S188" s="83">
        <f t="shared" si="26"/>
        <v>0</v>
      </c>
      <c r="T188" s="209"/>
      <c r="U188" s="214"/>
      <c r="V188" s="214"/>
      <c r="W188" s="217" t="str">
        <f t="shared" si="21"/>
        <v/>
      </c>
      <c r="X188" s="214"/>
      <c r="Y188" s="224"/>
      <c r="Z188" s="214"/>
      <c r="AA188" s="214"/>
      <c r="AB188" s="35" t="str">
        <f t="shared" si="22"/>
        <v/>
      </c>
      <c r="AC188" s="35"/>
      <c r="AD188" s="35"/>
      <c r="AE188" s="35"/>
      <c r="AF188" s="35"/>
      <c r="AG188" s="35"/>
      <c r="AH188" s="35"/>
      <c r="AI188" s="35"/>
      <c r="AJ188" s="35"/>
      <c r="AK188" s="35"/>
      <c r="AL188" s="35"/>
      <c r="AM188" s="85" t="str">
        <f t="shared" si="29"/>
        <v/>
      </c>
      <c r="AN188" s="35"/>
      <c r="AO188" s="35"/>
      <c r="AP188" s="77" t="str">
        <f>IF(D188="","",IF(D188=Accueil!$Q$7,PRODUCT('Registre déchets'!G188,Accueil!$S$7),"") &amp; IF(D188=Accueil!$Q$8,PRODUCT('Registre déchets'!G188,Accueil!$S$8),"") &amp; IF(D188=Accueil!$Q$9,PRODUCT('Registre déchets'!G188,Accueil!$S$9),"")&amp; IF(D188=Accueil!$Q$10,PRODUCT('Registre déchets'!G188,Accueil!$S$10),"")&amp; IF(D188=Accueil!$Q$11,PRODUCT('Registre déchets'!G188,Accueil!$S$11),"")&amp; IF(D188=Accueil!$Q$12,PRODUCT('Registre déchets'!G188,Accueil!$S$12),"")&amp; IF(D188=Accueil!$Q$13,PRODUCT('Registre déchets'!G188,Accueil!$S$13),"")&amp; IF(D188=Accueil!$Q$14,PRODUCT('Registre déchets'!G188,Accueil!$S$14),"")&amp; IF(D188=Accueil!$Q$15,PRODUCT('Registre déchets'!G188,Accueil!$S$15),"")&amp; IF(D188=Accueil!$Q$16,PRODUCT('Registre déchets'!G188,Accueil!$S$16),"")&amp; IF(D188=Accueil!$Q$17,PRODUCT('Registre déchets'!G188,Accueil!$S$17),"")&amp; IF(D188=Accueil!$Q$18,PRODUCT('Registre déchets'!G188,Accueil!$S$18),"")&amp; IF(D188=Accueil!$Q$19,PRODUCT('Registre déchets'!G188,Accueil!$S$19),"")&amp; IF(D188=Accueil!$Q$20,PRODUCT('Registre déchets'!G188,Accueil!$S$20),"")&amp; IF(D188=Accueil!$Q$21,PRODUCT('Registre déchets'!G188,Accueil!$S$21),"")&amp; IF(D188=Accueil!$Q$22,PRODUCT('Registre déchets'!G188,Accueil!$S$22),"")&amp; IF(D188=Accueil!$Q$23,PRODUCT('Registre déchets'!G188,Accueil!$S$23),"")&amp; IF(D188=Accueil!$Q$24,PRODUCT('Registre déchets'!G188,Accueil!$S$24),"")&amp; IF(D188=Accueil!$Q$25,PRODUCT('Registre déchets'!G188,Accueil!$S$25),"")&amp; IF(D188=Accueil!$Q$26,PRODUCT('Registre déchets'!G188,Accueil!$S$26),"") &amp; IF(D188=Accueil!$U$7,PRODUCT('Registre déchets'!G188,Accueil!$W$7),"") &amp; IF(D188=Accueil!$U$8,PRODUCT('Registre déchets'!G188,Accueil!$W$8),"") &amp; IF(D188=Accueil!$U$9,PRODUCT('Registre déchets'!G188,Accueil!$W$9),"")&amp; IF(D188=Accueil!$U$10,PRODUCT('Registre déchets'!G188,Accueil!$W$10),"")&amp; IF(D188=Accueil!$U$11,PRODUCT('Registre déchets'!G188,Accueil!$W$11),"")&amp; IF(D188=Accueil!$U$12,PRODUCT('Registre déchets'!G188,Accueil!$W$12),"")&amp; IF(D188=Accueil!$U$13,PRODUCT('Registre déchets'!G188,Accueil!$W$13),"")&amp; IF(D188=Accueil!$U$14,PRODUCT('Registre déchets'!G188,Accueil!$W$14),"")&amp; IF(D188=Accueil!$U$15,PRODUCT('Registre déchets'!G188,Accueil!$W$15),"")&amp; IF(D188=Accueil!$U$16,PRODUCT('Registre déchets'!G188,Accueil!$W$16),"")&amp; IF(D188=Accueil!$U$17,PRODUCT('Registre déchets'!G188,Accueil!$W$17),"")&amp; IF(D188=Accueil!$U$18,PRODUCT('Registre déchets'!G188,Accueil!$W$18),"")&amp; IF(D188=Accueil!$U$19,PRODUCT('Registre déchets'!G188,Accueil!$W$19),"")&amp; IF(D188=Accueil!$U$20,PRODUCT('Registre déchets'!G188,Accueil!$W$20),"")&amp; IF(D188=Accueil!$U$21,PRODUCT('Registre déchets'!G188,Accueil!$W$21),"") &amp; IF(D188=Accueil!$U$22,PRODUCT('Registre déchets'!G188,Accueil!$W$22),"")&amp; IF(D188=Accueil!$U$23,PRODUCT('Registre déchets'!G188,Accueil!$W$23),"")&amp; IF(D188=Accueil!$U$24,PRODUCT('Registre déchets'!G188,Accueil!$W$24),"")&amp; IF(D188=Accueil!$U$25,PRODUCT('Registre déchets'!G188,Accueil!$W$25),"")&amp; IF(D188=Accueil!$U$26,PRODUCT('Registre déchets'!G188,Accueil!$W$26),"")&amp; IF(D188=Accueil!$U$27,PRODUCT('Registre déchets'!G188,Accueil!$W$27),"")&amp; IF(D188=Accueil!$Y$7,PRODUCT('Registre déchets'!G188,Accueil!$AA$7),"") &amp; IF(D188=Accueil!$Y$8,PRODUCT('Registre déchets'!G188,Accueil!$AA$8),"") &amp; IF(D188=Accueil!$Y$9,PRODUCT('Registre déchets'!G188,Accueil!$AA$9),"")&amp; IF(D188=Accueil!$Y$10,PRODUCT('Registre déchets'!G188,Accueil!$AA$10),"")&amp; IF(D188=Accueil!$Y$11,PRODUCT('Registre déchets'!G188,Accueil!$AA$11),"")&amp; IF(D188=Accueil!$Y$12,PRODUCT('Registre déchets'!G188,Accueil!$AA$12),"")&amp; IF(D188=Accueil!$Y$13,PRODUCT('Registre déchets'!G188,Accueil!$AA$13),"")&amp; IF(D188=Accueil!$Y$14,PRODUCT('Registre déchets'!G188,Accueil!$AA$14),"")&amp; IF(D188=Accueil!$Y$15,PRODUCT('Registre déchets'!G188,Accueil!$AA$15),"")&amp; IF(D188=Accueil!$Y$16,PRODUCT('Registre déchets'!G188,Accueil!$AA$16),"")&amp; IF(D188=Accueil!$Y$17,PRODUCT('Registre déchets'!G188,Accueil!$AA$17),"")&amp; IF(D188=Accueil!$Y$18,PRODUCT('Registre déchets'!G188,Accueil!$AA$18),"")&amp; IF(D188=Accueil!$Y$19,PRODUCT('Registre déchets'!G188,Accueil!$AA$19),"")&amp; IF(D188=Accueil!$Y$20,PRODUCT('Registre déchets'!G188,Accueil!$AA$20),"")&amp; IF(D188=Accueil!$Y$21,PRODUCT('Registre déchets'!G188,Accueil!$AA$21),"")&amp; IF(D188=Accueil!$Y$22,PRODUCT('Registre déchets'!G188,Accueil!$AA$22),"")&amp; IF(D188=Accueil!$Y$23,PRODUCT('Registre déchets'!G188,Accueil!$AA$23),"")&amp; IF(D188=Accueil!$Y$24,PRODUCT('Registre déchets'!G188,Accueil!$AA$24),"")&amp; IF(D188=Accueil!$Y$25,PRODUCT('Registre déchets'!G188,Accueil!$AA$25),"")&amp; IF(D188=Accueil!$Y$26,PRODUCT('Registre déchets'!G188,Accueil!$AA$26),"")&amp; IF(D188=Accueil!$Y$27,PRODUCT('Registre déchets'!G188,Accueil!$AA$27),""))</f>
        <v/>
      </c>
      <c r="AQ188" s="79">
        <f t="shared" si="28"/>
        <v>0</v>
      </c>
    </row>
    <row r="189" spans="1:43" ht="50.1" customHeight="1" x14ac:dyDescent="0.25">
      <c r="A189" s="90"/>
      <c r="B189" s="222" t="str">
        <f t="shared" si="23"/>
        <v/>
      </c>
      <c r="C189" s="221"/>
      <c r="D189" s="220"/>
      <c r="E189" s="80" t="str">
        <f t="shared" si="27"/>
        <v/>
      </c>
      <c r="F189" s="81"/>
      <c r="G189" s="82"/>
      <c r="H189" s="241">
        <f t="shared" si="24"/>
        <v>0</v>
      </c>
      <c r="I189" s="206"/>
      <c r="J189" s="206"/>
      <c r="K189" s="86"/>
      <c r="L189" s="86"/>
      <c r="M189" s="86"/>
      <c r="N189" s="82"/>
      <c r="O189" s="81"/>
      <c r="P189" s="82"/>
      <c r="Q189" s="207">
        <v>0</v>
      </c>
      <c r="R189" s="83">
        <f t="shared" si="25"/>
        <v>0</v>
      </c>
      <c r="S189" s="83">
        <f t="shared" si="26"/>
        <v>0</v>
      </c>
      <c r="T189" s="209"/>
      <c r="U189" s="214"/>
      <c r="V189" s="214"/>
      <c r="W189" s="217" t="str">
        <f t="shared" si="21"/>
        <v/>
      </c>
      <c r="X189" s="214"/>
      <c r="Y189" s="224"/>
      <c r="Z189" s="214"/>
      <c r="AA189" s="214"/>
      <c r="AB189" s="35" t="str">
        <f t="shared" si="22"/>
        <v/>
      </c>
      <c r="AC189" s="35"/>
      <c r="AD189" s="35"/>
      <c r="AE189" s="35"/>
      <c r="AF189" s="35"/>
      <c r="AG189" s="35"/>
      <c r="AH189" s="35"/>
      <c r="AI189" s="35"/>
      <c r="AJ189" s="35"/>
      <c r="AK189" s="35"/>
      <c r="AL189" s="35"/>
      <c r="AM189" s="85" t="str">
        <f t="shared" si="29"/>
        <v/>
      </c>
      <c r="AN189" s="35"/>
      <c r="AO189" s="35"/>
      <c r="AP189" s="77" t="str">
        <f>IF(D189="","",IF(D189=Accueil!$Q$7,PRODUCT('Registre déchets'!G189,Accueil!$S$7),"") &amp; IF(D189=Accueil!$Q$8,PRODUCT('Registre déchets'!G189,Accueil!$S$8),"") &amp; IF(D189=Accueil!$Q$9,PRODUCT('Registre déchets'!G189,Accueil!$S$9),"")&amp; IF(D189=Accueil!$Q$10,PRODUCT('Registre déchets'!G189,Accueil!$S$10),"")&amp; IF(D189=Accueil!$Q$11,PRODUCT('Registre déchets'!G189,Accueil!$S$11),"")&amp; IF(D189=Accueil!$Q$12,PRODUCT('Registre déchets'!G189,Accueil!$S$12),"")&amp; IF(D189=Accueil!$Q$13,PRODUCT('Registre déchets'!G189,Accueil!$S$13),"")&amp; IF(D189=Accueil!$Q$14,PRODUCT('Registre déchets'!G189,Accueil!$S$14),"")&amp; IF(D189=Accueil!$Q$15,PRODUCT('Registre déchets'!G189,Accueil!$S$15),"")&amp; IF(D189=Accueil!$Q$16,PRODUCT('Registre déchets'!G189,Accueil!$S$16),"")&amp; IF(D189=Accueil!$Q$17,PRODUCT('Registre déchets'!G189,Accueil!$S$17),"")&amp; IF(D189=Accueil!$Q$18,PRODUCT('Registre déchets'!G189,Accueil!$S$18),"")&amp; IF(D189=Accueil!$Q$19,PRODUCT('Registre déchets'!G189,Accueil!$S$19),"")&amp; IF(D189=Accueil!$Q$20,PRODUCT('Registre déchets'!G189,Accueil!$S$20),"")&amp; IF(D189=Accueil!$Q$21,PRODUCT('Registre déchets'!G189,Accueil!$S$21),"")&amp; IF(D189=Accueil!$Q$22,PRODUCT('Registre déchets'!G189,Accueil!$S$22),"")&amp; IF(D189=Accueil!$Q$23,PRODUCT('Registre déchets'!G189,Accueil!$S$23),"")&amp; IF(D189=Accueil!$Q$24,PRODUCT('Registre déchets'!G189,Accueil!$S$24),"")&amp; IF(D189=Accueil!$Q$25,PRODUCT('Registre déchets'!G189,Accueil!$S$25),"")&amp; IF(D189=Accueil!$Q$26,PRODUCT('Registre déchets'!G189,Accueil!$S$26),"") &amp; IF(D189=Accueil!$U$7,PRODUCT('Registre déchets'!G189,Accueil!$W$7),"") &amp; IF(D189=Accueil!$U$8,PRODUCT('Registre déchets'!G189,Accueil!$W$8),"") &amp; IF(D189=Accueil!$U$9,PRODUCT('Registre déchets'!G189,Accueil!$W$9),"")&amp; IF(D189=Accueil!$U$10,PRODUCT('Registre déchets'!G189,Accueil!$W$10),"")&amp; IF(D189=Accueil!$U$11,PRODUCT('Registre déchets'!G189,Accueil!$W$11),"")&amp; IF(D189=Accueil!$U$12,PRODUCT('Registre déchets'!G189,Accueil!$W$12),"")&amp; IF(D189=Accueil!$U$13,PRODUCT('Registre déchets'!G189,Accueil!$W$13),"")&amp; IF(D189=Accueil!$U$14,PRODUCT('Registre déchets'!G189,Accueil!$W$14),"")&amp; IF(D189=Accueil!$U$15,PRODUCT('Registre déchets'!G189,Accueil!$W$15),"")&amp; IF(D189=Accueil!$U$16,PRODUCT('Registre déchets'!G189,Accueil!$W$16),"")&amp; IF(D189=Accueil!$U$17,PRODUCT('Registre déchets'!G189,Accueil!$W$17),"")&amp; IF(D189=Accueil!$U$18,PRODUCT('Registre déchets'!G189,Accueil!$W$18),"")&amp; IF(D189=Accueil!$U$19,PRODUCT('Registre déchets'!G189,Accueil!$W$19),"")&amp; IF(D189=Accueil!$U$20,PRODUCT('Registre déchets'!G189,Accueil!$W$20),"")&amp; IF(D189=Accueil!$U$21,PRODUCT('Registre déchets'!G189,Accueil!$W$21),"") &amp; IF(D189=Accueil!$U$22,PRODUCT('Registre déchets'!G189,Accueil!$W$22),"")&amp; IF(D189=Accueil!$U$23,PRODUCT('Registre déchets'!G189,Accueil!$W$23),"")&amp; IF(D189=Accueil!$U$24,PRODUCT('Registre déchets'!G189,Accueil!$W$24),"")&amp; IF(D189=Accueil!$U$25,PRODUCT('Registre déchets'!G189,Accueil!$W$25),"")&amp; IF(D189=Accueil!$U$26,PRODUCT('Registre déchets'!G189,Accueil!$W$26),"")&amp; IF(D189=Accueil!$U$27,PRODUCT('Registre déchets'!G189,Accueil!$W$27),"")&amp; IF(D189=Accueil!$Y$7,PRODUCT('Registre déchets'!G189,Accueil!$AA$7),"") &amp; IF(D189=Accueil!$Y$8,PRODUCT('Registre déchets'!G189,Accueil!$AA$8),"") &amp; IF(D189=Accueil!$Y$9,PRODUCT('Registre déchets'!G189,Accueil!$AA$9),"")&amp; IF(D189=Accueil!$Y$10,PRODUCT('Registre déchets'!G189,Accueil!$AA$10),"")&amp; IF(D189=Accueil!$Y$11,PRODUCT('Registre déchets'!G189,Accueil!$AA$11),"")&amp; IF(D189=Accueil!$Y$12,PRODUCT('Registre déchets'!G189,Accueil!$AA$12),"")&amp; IF(D189=Accueil!$Y$13,PRODUCT('Registre déchets'!G189,Accueil!$AA$13),"")&amp; IF(D189=Accueil!$Y$14,PRODUCT('Registre déchets'!G189,Accueil!$AA$14),"")&amp; IF(D189=Accueil!$Y$15,PRODUCT('Registre déchets'!G189,Accueil!$AA$15),"")&amp; IF(D189=Accueil!$Y$16,PRODUCT('Registre déchets'!G189,Accueil!$AA$16),"")&amp; IF(D189=Accueil!$Y$17,PRODUCT('Registre déchets'!G189,Accueil!$AA$17),"")&amp; IF(D189=Accueil!$Y$18,PRODUCT('Registre déchets'!G189,Accueil!$AA$18),"")&amp; IF(D189=Accueil!$Y$19,PRODUCT('Registre déchets'!G189,Accueil!$AA$19),"")&amp; IF(D189=Accueil!$Y$20,PRODUCT('Registre déchets'!G189,Accueil!$AA$20),"")&amp; IF(D189=Accueil!$Y$21,PRODUCT('Registre déchets'!G189,Accueil!$AA$21),"")&amp; IF(D189=Accueil!$Y$22,PRODUCT('Registre déchets'!G189,Accueil!$AA$22),"")&amp; IF(D189=Accueil!$Y$23,PRODUCT('Registre déchets'!G189,Accueil!$AA$23),"")&amp; IF(D189=Accueil!$Y$24,PRODUCT('Registre déchets'!G189,Accueil!$AA$24),"")&amp; IF(D189=Accueil!$Y$25,PRODUCT('Registre déchets'!G189,Accueil!$AA$25),"")&amp; IF(D189=Accueil!$Y$26,PRODUCT('Registre déchets'!G189,Accueil!$AA$26),"")&amp; IF(D189=Accueil!$Y$27,PRODUCT('Registre déchets'!G189,Accueil!$AA$27),""))</f>
        <v/>
      </c>
      <c r="AQ189" s="79">
        <f t="shared" si="28"/>
        <v>0</v>
      </c>
    </row>
    <row r="190" spans="1:43" ht="50.1" customHeight="1" x14ac:dyDescent="0.25">
      <c r="A190" s="90"/>
      <c r="B190" s="222" t="str">
        <f t="shared" si="23"/>
        <v/>
      </c>
      <c r="C190" s="221"/>
      <c r="D190" s="220"/>
      <c r="E190" s="80" t="str">
        <f t="shared" si="27"/>
        <v/>
      </c>
      <c r="F190" s="81"/>
      <c r="G190" s="82"/>
      <c r="H190" s="241">
        <f t="shared" si="24"/>
        <v>0</v>
      </c>
      <c r="I190" s="206"/>
      <c r="J190" s="206"/>
      <c r="K190" s="86"/>
      <c r="L190" s="86"/>
      <c r="M190" s="86"/>
      <c r="N190" s="82"/>
      <c r="O190" s="81"/>
      <c r="P190" s="82"/>
      <c r="Q190" s="207">
        <v>0</v>
      </c>
      <c r="R190" s="83">
        <f t="shared" si="25"/>
        <v>0</v>
      </c>
      <c r="S190" s="83">
        <f t="shared" si="26"/>
        <v>0</v>
      </c>
      <c r="T190" s="209"/>
      <c r="U190" s="214"/>
      <c r="V190" s="214"/>
      <c r="W190" s="217" t="str">
        <f t="shared" si="21"/>
        <v/>
      </c>
      <c r="X190" s="214"/>
      <c r="Y190" s="224"/>
      <c r="Z190" s="214"/>
      <c r="AA190" s="214"/>
      <c r="AB190" s="35" t="str">
        <f t="shared" si="22"/>
        <v/>
      </c>
      <c r="AC190" s="35"/>
      <c r="AD190" s="35"/>
      <c r="AE190" s="35"/>
      <c r="AF190" s="35"/>
      <c r="AG190" s="35"/>
      <c r="AH190" s="35"/>
      <c r="AI190" s="35"/>
      <c r="AJ190" s="35"/>
      <c r="AK190" s="35"/>
      <c r="AL190" s="35"/>
      <c r="AM190" s="85" t="str">
        <f t="shared" si="29"/>
        <v/>
      </c>
      <c r="AN190" s="35"/>
      <c r="AO190" s="35"/>
      <c r="AP190" s="77" t="str">
        <f>IF(D190="","",IF(D190=Accueil!$Q$7,PRODUCT('Registre déchets'!G190,Accueil!$S$7),"") &amp; IF(D190=Accueil!$Q$8,PRODUCT('Registre déchets'!G190,Accueil!$S$8),"") &amp; IF(D190=Accueil!$Q$9,PRODUCT('Registre déchets'!G190,Accueil!$S$9),"")&amp; IF(D190=Accueil!$Q$10,PRODUCT('Registre déchets'!G190,Accueil!$S$10),"")&amp; IF(D190=Accueil!$Q$11,PRODUCT('Registre déchets'!G190,Accueil!$S$11),"")&amp; IF(D190=Accueil!$Q$12,PRODUCT('Registre déchets'!G190,Accueil!$S$12),"")&amp; IF(D190=Accueil!$Q$13,PRODUCT('Registre déchets'!G190,Accueil!$S$13),"")&amp; IF(D190=Accueil!$Q$14,PRODUCT('Registre déchets'!G190,Accueil!$S$14),"")&amp; IF(D190=Accueil!$Q$15,PRODUCT('Registre déchets'!G190,Accueil!$S$15),"")&amp; IF(D190=Accueil!$Q$16,PRODUCT('Registre déchets'!G190,Accueil!$S$16),"")&amp; IF(D190=Accueil!$Q$17,PRODUCT('Registre déchets'!G190,Accueil!$S$17),"")&amp; IF(D190=Accueil!$Q$18,PRODUCT('Registre déchets'!G190,Accueil!$S$18),"")&amp; IF(D190=Accueil!$Q$19,PRODUCT('Registre déchets'!G190,Accueil!$S$19),"")&amp; IF(D190=Accueil!$Q$20,PRODUCT('Registre déchets'!G190,Accueil!$S$20),"")&amp; IF(D190=Accueil!$Q$21,PRODUCT('Registre déchets'!G190,Accueil!$S$21),"")&amp; IF(D190=Accueil!$Q$22,PRODUCT('Registre déchets'!G190,Accueil!$S$22),"")&amp; IF(D190=Accueil!$Q$23,PRODUCT('Registre déchets'!G190,Accueil!$S$23),"")&amp; IF(D190=Accueil!$Q$24,PRODUCT('Registre déchets'!G190,Accueil!$S$24),"")&amp; IF(D190=Accueil!$Q$25,PRODUCT('Registre déchets'!G190,Accueil!$S$25),"")&amp; IF(D190=Accueil!$Q$26,PRODUCT('Registre déchets'!G190,Accueil!$S$26),"") &amp; IF(D190=Accueil!$U$7,PRODUCT('Registre déchets'!G190,Accueil!$W$7),"") &amp; IF(D190=Accueil!$U$8,PRODUCT('Registre déchets'!G190,Accueil!$W$8),"") &amp; IF(D190=Accueil!$U$9,PRODUCT('Registre déchets'!G190,Accueil!$W$9),"")&amp; IF(D190=Accueil!$U$10,PRODUCT('Registre déchets'!G190,Accueil!$W$10),"")&amp; IF(D190=Accueil!$U$11,PRODUCT('Registre déchets'!G190,Accueil!$W$11),"")&amp; IF(D190=Accueil!$U$12,PRODUCT('Registre déchets'!G190,Accueil!$W$12),"")&amp; IF(D190=Accueil!$U$13,PRODUCT('Registre déchets'!G190,Accueil!$W$13),"")&amp; IF(D190=Accueil!$U$14,PRODUCT('Registre déchets'!G190,Accueil!$W$14),"")&amp; IF(D190=Accueil!$U$15,PRODUCT('Registre déchets'!G190,Accueil!$W$15),"")&amp; IF(D190=Accueil!$U$16,PRODUCT('Registre déchets'!G190,Accueil!$W$16),"")&amp; IF(D190=Accueil!$U$17,PRODUCT('Registre déchets'!G190,Accueil!$W$17),"")&amp; IF(D190=Accueil!$U$18,PRODUCT('Registre déchets'!G190,Accueil!$W$18),"")&amp; IF(D190=Accueil!$U$19,PRODUCT('Registre déchets'!G190,Accueil!$W$19),"")&amp; IF(D190=Accueil!$U$20,PRODUCT('Registre déchets'!G190,Accueil!$W$20),"")&amp; IF(D190=Accueil!$U$21,PRODUCT('Registre déchets'!G190,Accueil!$W$21),"") &amp; IF(D190=Accueil!$U$22,PRODUCT('Registre déchets'!G190,Accueil!$W$22),"")&amp; IF(D190=Accueil!$U$23,PRODUCT('Registre déchets'!G190,Accueil!$W$23),"")&amp; IF(D190=Accueil!$U$24,PRODUCT('Registre déchets'!G190,Accueil!$W$24),"")&amp; IF(D190=Accueil!$U$25,PRODUCT('Registre déchets'!G190,Accueil!$W$25),"")&amp; IF(D190=Accueil!$U$26,PRODUCT('Registre déchets'!G190,Accueil!$W$26),"")&amp; IF(D190=Accueil!$U$27,PRODUCT('Registre déchets'!G190,Accueil!$W$27),"")&amp; IF(D190=Accueil!$Y$7,PRODUCT('Registre déchets'!G190,Accueil!$AA$7),"") &amp; IF(D190=Accueil!$Y$8,PRODUCT('Registre déchets'!G190,Accueil!$AA$8),"") &amp; IF(D190=Accueil!$Y$9,PRODUCT('Registre déchets'!G190,Accueil!$AA$9),"")&amp; IF(D190=Accueil!$Y$10,PRODUCT('Registre déchets'!G190,Accueil!$AA$10),"")&amp; IF(D190=Accueil!$Y$11,PRODUCT('Registre déchets'!G190,Accueil!$AA$11),"")&amp; IF(D190=Accueil!$Y$12,PRODUCT('Registre déchets'!G190,Accueil!$AA$12),"")&amp; IF(D190=Accueil!$Y$13,PRODUCT('Registre déchets'!G190,Accueil!$AA$13),"")&amp; IF(D190=Accueil!$Y$14,PRODUCT('Registre déchets'!G190,Accueil!$AA$14),"")&amp; IF(D190=Accueil!$Y$15,PRODUCT('Registre déchets'!G190,Accueil!$AA$15),"")&amp; IF(D190=Accueil!$Y$16,PRODUCT('Registre déchets'!G190,Accueil!$AA$16),"")&amp; IF(D190=Accueil!$Y$17,PRODUCT('Registre déchets'!G190,Accueil!$AA$17),"")&amp; IF(D190=Accueil!$Y$18,PRODUCT('Registre déchets'!G190,Accueil!$AA$18),"")&amp; IF(D190=Accueil!$Y$19,PRODUCT('Registre déchets'!G190,Accueil!$AA$19),"")&amp; IF(D190=Accueil!$Y$20,PRODUCT('Registre déchets'!G190,Accueil!$AA$20),"")&amp; IF(D190=Accueil!$Y$21,PRODUCT('Registre déchets'!G190,Accueil!$AA$21),"")&amp; IF(D190=Accueil!$Y$22,PRODUCT('Registre déchets'!G190,Accueil!$AA$22),"")&amp; IF(D190=Accueil!$Y$23,PRODUCT('Registre déchets'!G190,Accueil!$AA$23),"")&amp; IF(D190=Accueil!$Y$24,PRODUCT('Registre déchets'!G190,Accueil!$AA$24),"")&amp; IF(D190=Accueil!$Y$25,PRODUCT('Registre déchets'!G190,Accueil!$AA$25),"")&amp; IF(D190=Accueil!$Y$26,PRODUCT('Registre déchets'!G190,Accueil!$AA$26),"")&amp; IF(D190=Accueil!$Y$27,PRODUCT('Registre déchets'!G190,Accueil!$AA$27),""))</f>
        <v/>
      </c>
      <c r="AQ190" s="79">
        <f t="shared" si="28"/>
        <v>0</v>
      </c>
    </row>
    <row r="191" spans="1:43" ht="50.1" customHeight="1" x14ac:dyDescent="0.25">
      <c r="A191" s="90"/>
      <c r="B191" s="222" t="str">
        <f t="shared" si="23"/>
        <v/>
      </c>
      <c r="C191" s="221"/>
      <c r="D191" s="220"/>
      <c r="E191" s="80" t="str">
        <f t="shared" si="27"/>
        <v/>
      </c>
      <c r="F191" s="81"/>
      <c r="G191" s="82"/>
      <c r="H191" s="241">
        <f t="shared" si="24"/>
        <v>0</v>
      </c>
      <c r="I191" s="206"/>
      <c r="J191" s="206"/>
      <c r="K191" s="86"/>
      <c r="L191" s="86"/>
      <c r="M191" s="86"/>
      <c r="N191" s="82"/>
      <c r="O191" s="81"/>
      <c r="P191" s="82"/>
      <c r="Q191" s="207">
        <v>0</v>
      </c>
      <c r="R191" s="83">
        <f t="shared" si="25"/>
        <v>0</v>
      </c>
      <c r="S191" s="83">
        <f t="shared" si="26"/>
        <v>0</v>
      </c>
      <c r="T191" s="209"/>
      <c r="U191" s="214"/>
      <c r="V191" s="214"/>
      <c r="W191" s="217" t="str">
        <f t="shared" si="21"/>
        <v/>
      </c>
      <c r="X191" s="214"/>
      <c r="Y191" s="224"/>
      <c r="Z191" s="214"/>
      <c r="AA191" s="214"/>
      <c r="AB191" s="35" t="str">
        <f t="shared" si="22"/>
        <v/>
      </c>
      <c r="AC191" s="35"/>
      <c r="AD191" s="35"/>
      <c r="AE191" s="35"/>
      <c r="AF191" s="35"/>
      <c r="AG191" s="35"/>
      <c r="AH191" s="35"/>
      <c r="AI191" s="35"/>
      <c r="AJ191" s="35"/>
      <c r="AK191" s="35"/>
      <c r="AL191" s="35"/>
      <c r="AM191" s="85" t="str">
        <f t="shared" si="29"/>
        <v/>
      </c>
      <c r="AN191" s="35"/>
      <c r="AO191" s="35"/>
      <c r="AP191" s="77" t="str">
        <f>IF(D191="","",IF(D191=Accueil!$Q$7,PRODUCT('Registre déchets'!G191,Accueil!$S$7),"") &amp; IF(D191=Accueil!$Q$8,PRODUCT('Registre déchets'!G191,Accueil!$S$8),"") &amp; IF(D191=Accueil!$Q$9,PRODUCT('Registre déchets'!G191,Accueil!$S$9),"")&amp; IF(D191=Accueil!$Q$10,PRODUCT('Registre déchets'!G191,Accueil!$S$10),"")&amp; IF(D191=Accueil!$Q$11,PRODUCT('Registre déchets'!G191,Accueil!$S$11),"")&amp; IF(D191=Accueil!$Q$12,PRODUCT('Registre déchets'!G191,Accueil!$S$12),"")&amp; IF(D191=Accueil!$Q$13,PRODUCT('Registre déchets'!G191,Accueil!$S$13),"")&amp; IF(D191=Accueil!$Q$14,PRODUCT('Registre déchets'!G191,Accueil!$S$14),"")&amp; IF(D191=Accueil!$Q$15,PRODUCT('Registre déchets'!G191,Accueil!$S$15),"")&amp; IF(D191=Accueil!$Q$16,PRODUCT('Registre déchets'!G191,Accueil!$S$16),"")&amp; IF(D191=Accueil!$Q$17,PRODUCT('Registre déchets'!G191,Accueil!$S$17),"")&amp; IF(D191=Accueil!$Q$18,PRODUCT('Registre déchets'!G191,Accueil!$S$18),"")&amp; IF(D191=Accueil!$Q$19,PRODUCT('Registre déchets'!G191,Accueil!$S$19),"")&amp; IF(D191=Accueil!$Q$20,PRODUCT('Registre déchets'!G191,Accueil!$S$20),"")&amp; IF(D191=Accueil!$Q$21,PRODUCT('Registre déchets'!G191,Accueil!$S$21),"")&amp; IF(D191=Accueil!$Q$22,PRODUCT('Registre déchets'!G191,Accueil!$S$22),"")&amp; IF(D191=Accueil!$Q$23,PRODUCT('Registre déchets'!G191,Accueil!$S$23),"")&amp; IF(D191=Accueil!$Q$24,PRODUCT('Registre déchets'!G191,Accueil!$S$24),"")&amp; IF(D191=Accueil!$Q$25,PRODUCT('Registre déchets'!G191,Accueil!$S$25),"")&amp; IF(D191=Accueil!$Q$26,PRODUCT('Registre déchets'!G191,Accueil!$S$26),"") &amp; IF(D191=Accueil!$U$7,PRODUCT('Registre déchets'!G191,Accueil!$W$7),"") &amp; IF(D191=Accueil!$U$8,PRODUCT('Registre déchets'!G191,Accueil!$W$8),"") &amp; IF(D191=Accueil!$U$9,PRODUCT('Registre déchets'!G191,Accueil!$W$9),"")&amp; IF(D191=Accueil!$U$10,PRODUCT('Registre déchets'!G191,Accueil!$W$10),"")&amp; IF(D191=Accueil!$U$11,PRODUCT('Registre déchets'!G191,Accueil!$W$11),"")&amp; IF(D191=Accueil!$U$12,PRODUCT('Registre déchets'!G191,Accueil!$W$12),"")&amp; IF(D191=Accueil!$U$13,PRODUCT('Registre déchets'!G191,Accueil!$W$13),"")&amp; IF(D191=Accueil!$U$14,PRODUCT('Registre déchets'!G191,Accueil!$W$14),"")&amp; IF(D191=Accueil!$U$15,PRODUCT('Registre déchets'!G191,Accueil!$W$15),"")&amp; IF(D191=Accueil!$U$16,PRODUCT('Registre déchets'!G191,Accueil!$W$16),"")&amp; IF(D191=Accueil!$U$17,PRODUCT('Registre déchets'!G191,Accueil!$W$17),"")&amp; IF(D191=Accueil!$U$18,PRODUCT('Registre déchets'!G191,Accueil!$W$18),"")&amp; IF(D191=Accueil!$U$19,PRODUCT('Registre déchets'!G191,Accueil!$W$19),"")&amp; IF(D191=Accueil!$U$20,PRODUCT('Registre déchets'!G191,Accueil!$W$20),"")&amp; IF(D191=Accueil!$U$21,PRODUCT('Registre déchets'!G191,Accueil!$W$21),"") &amp; IF(D191=Accueil!$U$22,PRODUCT('Registre déchets'!G191,Accueil!$W$22),"")&amp; IF(D191=Accueil!$U$23,PRODUCT('Registre déchets'!G191,Accueil!$W$23),"")&amp; IF(D191=Accueil!$U$24,PRODUCT('Registre déchets'!G191,Accueil!$W$24),"")&amp; IF(D191=Accueil!$U$25,PRODUCT('Registre déchets'!G191,Accueil!$W$25),"")&amp; IF(D191=Accueil!$U$26,PRODUCT('Registre déchets'!G191,Accueil!$W$26),"")&amp; IF(D191=Accueil!$U$27,PRODUCT('Registre déchets'!G191,Accueil!$W$27),"")&amp; IF(D191=Accueil!$Y$7,PRODUCT('Registre déchets'!G191,Accueil!$AA$7),"") &amp; IF(D191=Accueil!$Y$8,PRODUCT('Registre déchets'!G191,Accueil!$AA$8),"") &amp; IF(D191=Accueil!$Y$9,PRODUCT('Registre déchets'!G191,Accueil!$AA$9),"")&amp; IF(D191=Accueil!$Y$10,PRODUCT('Registre déchets'!G191,Accueil!$AA$10),"")&amp; IF(D191=Accueil!$Y$11,PRODUCT('Registre déchets'!G191,Accueil!$AA$11),"")&amp; IF(D191=Accueil!$Y$12,PRODUCT('Registre déchets'!G191,Accueil!$AA$12),"")&amp; IF(D191=Accueil!$Y$13,PRODUCT('Registre déchets'!G191,Accueil!$AA$13),"")&amp; IF(D191=Accueil!$Y$14,PRODUCT('Registre déchets'!G191,Accueil!$AA$14),"")&amp; IF(D191=Accueil!$Y$15,PRODUCT('Registre déchets'!G191,Accueil!$AA$15),"")&amp; IF(D191=Accueil!$Y$16,PRODUCT('Registre déchets'!G191,Accueil!$AA$16),"")&amp; IF(D191=Accueil!$Y$17,PRODUCT('Registre déchets'!G191,Accueil!$AA$17),"")&amp; IF(D191=Accueil!$Y$18,PRODUCT('Registre déchets'!G191,Accueil!$AA$18),"")&amp; IF(D191=Accueil!$Y$19,PRODUCT('Registre déchets'!G191,Accueil!$AA$19),"")&amp; IF(D191=Accueil!$Y$20,PRODUCT('Registre déchets'!G191,Accueil!$AA$20),"")&amp; IF(D191=Accueil!$Y$21,PRODUCT('Registre déchets'!G191,Accueil!$AA$21),"")&amp; IF(D191=Accueil!$Y$22,PRODUCT('Registre déchets'!G191,Accueil!$AA$22),"")&amp; IF(D191=Accueil!$Y$23,PRODUCT('Registre déchets'!G191,Accueil!$AA$23),"")&amp; IF(D191=Accueil!$Y$24,PRODUCT('Registre déchets'!G191,Accueil!$AA$24),"")&amp; IF(D191=Accueil!$Y$25,PRODUCT('Registre déchets'!G191,Accueil!$AA$25),"")&amp; IF(D191=Accueil!$Y$26,PRODUCT('Registre déchets'!G191,Accueil!$AA$26),"")&amp; IF(D191=Accueil!$Y$27,PRODUCT('Registre déchets'!G191,Accueil!$AA$27),""))</f>
        <v/>
      </c>
      <c r="AQ191" s="79">
        <f t="shared" si="28"/>
        <v>0</v>
      </c>
    </row>
    <row r="192" spans="1:43" ht="50.1" customHeight="1" x14ac:dyDescent="0.25">
      <c r="A192" s="90"/>
      <c r="B192" s="222" t="str">
        <f t="shared" si="23"/>
        <v/>
      </c>
      <c r="C192" s="221"/>
      <c r="D192" s="220"/>
      <c r="E192" s="80" t="str">
        <f t="shared" si="27"/>
        <v/>
      </c>
      <c r="F192" s="81"/>
      <c r="G192" s="82"/>
      <c r="H192" s="241">
        <f t="shared" si="24"/>
        <v>0</v>
      </c>
      <c r="I192" s="206"/>
      <c r="J192" s="206"/>
      <c r="K192" s="86"/>
      <c r="L192" s="86"/>
      <c r="M192" s="86"/>
      <c r="N192" s="82"/>
      <c r="O192" s="81"/>
      <c r="P192" s="82"/>
      <c r="Q192" s="207">
        <v>0</v>
      </c>
      <c r="R192" s="83">
        <f t="shared" si="25"/>
        <v>0</v>
      </c>
      <c r="S192" s="83">
        <f t="shared" si="26"/>
        <v>0</v>
      </c>
      <c r="T192" s="209"/>
      <c r="U192" s="214"/>
      <c r="V192" s="214"/>
      <c r="W192" s="217" t="str">
        <f t="shared" si="21"/>
        <v/>
      </c>
      <c r="X192" s="214"/>
      <c r="Y192" s="224"/>
      <c r="Z192" s="214"/>
      <c r="AA192" s="214"/>
      <c r="AB192" s="35" t="str">
        <f t="shared" si="22"/>
        <v/>
      </c>
      <c r="AC192" s="35"/>
      <c r="AD192" s="35"/>
      <c r="AE192" s="35"/>
      <c r="AF192" s="35"/>
      <c r="AG192" s="35"/>
      <c r="AH192" s="35"/>
      <c r="AI192" s="35"/>
      <c r="AJ192" s="35"/>
      <c r="AK192" s="35"/>
      <c r="AL192" s="35"/>
      <c r="AM192" s="85" t="str">
        <f t="shared" si="29"/>
        <v/>
      </c>
      <c r="AN192" s="35"/>
      <c r="AO192" s="35"/>
      <c r="AP192" s="77" t="str">
        <f>IF(D192="","",IF(D192=Accueil!$Q$7,PRODUCT('Registre déchets'!G192,Accueil!$S$7),"") &amp; IF(D192=Accueil!$Q$8,PRODUCT('Registre déchets'!G192,Accueil!$S$8),"") &amp; IF(D192=Accueil!$Q$9,PRODUCT('Registre déchets'!G192,Accueil!$S$9),"")&amp; IF(D192=Accueil!$Q$10,PRODUCT('Registre déchets'!G192,Accueil!$S$10),"")&amp; IF(D192=Accueil!$Q$11,PRODUCT('Registre déchets'!G192,Accueil!$S$11),"")&amp; IF(D192=Accueil!$Q$12,PRODUCT('Registre déchets'!G192,Accueil!$S$12),"")&amp; IF(D192=Accueil!$Q$13,PRODUCT('Registre déchets'!G192,Accueil!$S$13),"")&amp; IF(D192=Accueil!$Q$14,PRODUCT('Registre déchets'!G192,Accueil!$S$14),"")&amp; IF(D192=Accueil!$Q$15,PRODUCT('Registre déchets'!G192,Accueil!$S$15),"")&amp; IF(D192=Accueil!$Q$16,PRODUCT('Registre déchets'!G192,Accueil!$S$16),"")&amp; IF(D192=Accueil!$Q$17,PRODUCT('Registre déchets'!G192,Accueil!$S$17),"")&amp; IF(D192=Accueil!$Q$18,PRODUCT('Registre déchets'!G192,Accueil!$S$18),"")&amp; IF(D192=Accueil!$Q$19,PRODUCT('Registre déchets'!G192,Accueil!$S$19),"")&amp; IF(D192=Accueil!$Q$20,PRODUCT('Registre déchets'!G192,Accueil!$S$20),"")&amp; IF(D192=Accueil!$Q$21,PRODUCT('Registre déchets'!G192,Accueil!$S$21),"")&amp; IF(D192=Accueil!$Q$22,PRODUCT('Registre déchets'!G192,Accueil!$S$22),"")&amp; IF(D192=Accueil!$Q$23,PRODUCT('Registre déchets'!G192,Accueil!$S$23),"")&amp; IF(D192=Accueil!$Q$24,PRODUCT('Registre déchets'!G192,Accueil!$S$24),"")&amp; IF(D192=Accueil!$Q$25,PRODUCT('Registre déchets'!G192,Accueil!$S$25),"")&amp; IF(D192=Accueil!$Q$26,PRODUCT('Registre déchets'!G192,Accueil!$S$26),"") &amp; IF(D192=Accueil!$U$7,PRODUCT('Registre déchets'!G192,Accueil!$W$7),"") &amp; IF(D192=Accueil!$U$8,PRODUCT('Registre déchets'!G192,Accueil!$W$8),"") &amp; IF(D192=Accueil!$U$9,PRODUCT('Registre déchets'!G192,Accueil!$W$9),"")&amp; IF(D192=Accueil!$U$10,PRODUCT('Registre déchets'!G192,Accueil!$W$10),"")&amp; IF(D192=Accueil!$U$11,PRODUCT('Registre déchets'!G192,Accueil!$W$11),"")&amp; IF(D192=Accueil!$U$12,PRODUCT('Registre déchets'!G192,Accueil!$W$12),"")&amp; IF(D192=Accueil!$U$13,PRODUCT('Registre déchets'!G192,Accueil!$W$13),"")&amp; IF(D192=Accueil!$U$14,PRODUCT('Registre déchets'!G192,Accueil!$W$14),"")&amp; IF(D192=Accueil!$U$15,PRODUCT('Registre déchets'!G192,Accueil!$W$15),"")&amp; IF(D192=Accueil!$U$16,PRODUCT('Registre déchets'!G192,Accueil!$W$16),"")&amp; IF(D192=Accueil!$U$17,PRODUCT('Registre déchets'!G192,Accueil!$W$17),"")&amp; IF(D192=Accueil!$U$18,PRODUCT('Registre déchets'!G192,Accueil!$W$18),"")&amp; IF(D192=Accueil!$U$19,PRODUCT('Registre déchets'!G192,Accueil!$W$19),"")&amp; IF(D192=Accueil!$U$20,PRODUCT('Registre déchets'!G192,Accueil!$W$20),"")&amp; IF(D192=Accueil!$U$21,PRODUCT('Registre déchets'!G192,Accueil!$W$21),"") &amp; IF(D192=Accueil!$U$22,PRODUCT('Registre déchets'!G192,Accueil!$W$22),"")&amp; IF(D192=Accueil!$U$23,PRODUCT('Registre déchets'!G192,Accueil!$W$23),"")&amp; IF(D192=Accueil!$U$24,PRODUCT('Registre déchets'!G192,Accueil!$W$24),"")&amp; IF(D192=Accueil!$U$25,PRODUCT('Registre déchets'!G192,Accueil!$W$25),"")&amp; IF(D192=Accueil!$U$26,PRODUCT('Registre déchets'!G192,Accueil!$W$26),"")&amp; IF(D192=Accueil!$U$27,PRODUCT('Registre déchets'!G192,Accueil!$W$27),"")&amp; IF(D192=Accueil!$Y$7,PRODUCT('Registre déchets'!G192,Accueil!$AA$7),"") &amp; IF(D192=Accueil!$Y$8,PRODUCT('Registre déchets'!G192,Accueil!$AA$8),"") &amp; IF(D192=Accueil!$Y$9,PRODUCT('Registre déchets'!G192,Accueil!$AA$9),"")&amp; IF(D192=Accueil!$Y$10,PRODUCT('Registre déchets'!G192,Accueil!$AA$10),"")&amp; IF(D192=Accueil!$Y$11,PRODUCT('Registre déchets'!G192,Accueil!$AA$11),"")&amp; IF(D192=Accueil!$Y$12,PRODUCT('Registre déchets'!G192,Accueil!$AA$12),"")&amp; IF(D192=Accueil!$Y$13,PRODUCT('Registre déchets'!G192,Accueil!$AA$13),"")&amp; IF(D192=Accueil!$Y$14,PRODUCT('Registre déchets'!G192,Accueil!$AA$14),"")&amp; IF(D192=Accueil!$Y$15,PRODUCT('Registre déchets'!G192,Accueil!$AA$15),"")&amp; IF(D192=Accueil!$Y$16,PRODUCT('Registre déchets'!G192,Accueil!$AA$16),"")&amp; IF(D192=Accueil!$Y$17,PRODUCT('Registre déchets'!G192,Accueil!$AA$17),"")&amp; IF(D192=Accueil!$Y$18,PRODUCT('Registre déchets'!G192,Accueil!$AA$18),"")&amp; IF(D192=Accueil!$Y$19,PRODUCT('Registre déchets'!G192,Accueil!$AA$19),"")&amp; IF(D192=Accueil!$Y$20,PRODUCT('Registre déchets'!G192,Accueil!$AA$20),"")&amp; IF(D192=Accueil!$Y$21,PRODUCT('Registre déchets'!G192,Accueil!$AA$21),"")&amp; IF(D192=Accueil!$Y$22,PRODUCT('Registre déchets'!G192,Accueil!$AA$22),"")&amp; IF(D192=Accueil!$Y$23,PRODUCT('Registre déchets'!G192,Accueil!$AA$23),"")&amp; IF(D192=Accueil!$Y$24,PRODUCT('Registre déchets'!G192,Accueil!$AA$24),"")&amp; IF(D192=Accueil!$Y$25,PRODUCT('Registre déchets'!G192,Accueil!$AA$25),"")&amp; IF(D192=Accueil!$Y$26,PRODUCT('Registre déchets'!G192,Accueil!$AA$26),"")&amp; IF(D192=Accueil!$Y$27,PRODUCT('Registre déchets'!G192,Accueil!$AA$27),""))</f>
        <v/>
      </c>
      <c r="AQ192" s="79">
        <f t="shared" si="28"/>
        <v>0</v>
      </c>
    </row>
    <row r="193" spans="1:43" ht="50.1" customHeight="1" x14ac:dyDescent="0.25">
      <c r="A193" s="90"/>
      <c r="B193" s="222" t="str">
        <f t="shared" si="23"/>
        <v/>
      </c>
      <c r="C193" s="221"/>
      <c r="D193" s="220"/>
      <c r="E193" s="80" t="str">
        <f t="shared" si="27"/>
        <v/>
      </c>
      <c r="F193" s="81"/>
      <c r="G193" s="82"/>
      <c r="H193" s="241">
        <f t="shared" si="24"/>
        <v>0</v>
      </c>
      <c r="I193" s="206"/>
      <c r="J193" s="206"/>
      <c r="K193" s="86"/>
      <c r="L193" s="86"/>
      <c r="M193" s="86"/>
      <c r="N193" s="82"/>
      <c r="O193" s="81"/>
      <c r="P193" s="82"/>
      <c r="Q193" s="207">
        <v>0</v>
      </c>
      <c r="R193" s="83">
        <f t="shared" si="25"/>
        <v>0</v>
      </c>
      <c r="S193" s="83">
        <f t="shared" si="26"/>
        <v>0</v>
      </c>
      <c r="T193" s="209"/>
      <c r="U193" s="214"/>
      <c r="V193" s="214"/>
      <c r="W193" s="217" t="str">
        <f t="shared" si="21"/>
        <v/>
      </c>
      <c r="X193" s="214"/>
      <c r="Y193" s="224"/>
      <c r="Z193" s="214"/>
      <c r="AA193" s="214"/>
      <c r="AB193" s="35" t="str">
        <f t="shared" si="22"/>
        <v/>
      </c>
      <c r="AC193" s="35"/>
      <c r="AD193" s="35"/>
      <c r="AE193" s="35"/>
      <c r="AF193" s="35"/>
      <c r="AG193" s="35"/>
      <c r="AH193" s="35"/>
      <c r="AI193" s="35"/>
      <c r="AJ193" s="35"/>
      <c r="AK193" s="35"/>
      <c r="AL193" s="35"/>
      <c r="AM193" s="85" t="str">
        <f t="shared" si="29"/>
        <v/>
      </c>
      <c r="AN193" s="35"/>
      <c r="AO193" s="35"/>
      <c r="AP193" s="77" t="str">
        <f>IF(D193="","",IF(D193=Accueil!$Q$7,PRODUCT('Registre déchets'!G193,Accueil!$S$7),"") &amp; IF(D193=Accueil!$Q$8,PRODUCT('Registre déchets'!G193,Accueil!$S$8),"") &amp; IF(D193=Accueil!$Q$9,PRODUCT('Registre déchets'!G193,Accueil!$S$9),"")&amp; IF(D193=Accueil!$Q$10,PRODUCT('Registre déchets'!G193,Accueil!$S$10),"")&amp; IF(D193=Accueil!$Q$11,PRODUCT('Registre déchets'!G193,Accueil!$S$11),"")&amp; IF(D193=Accueil!$Q$12,PRODUCT('Registre déchets'!G193,Accueil!$S$12),"")&amp; IF(D193=Accueil!$Q$13,PRODUCT('Registre déchets'!G193,Accueil!$S$13),"")&amp; IF(D193=Accueil!$Q$14,PRODUCT('Registre déchets'!G193,Accueil!$S$14),"")&amp; IF(D193=Accueil!$Q$15,PRODUCT('Registre déchets'!G193,Accueil!$S$15),"")&amp; IF(D193=Accueil!$Q$16,PRODUCT('Registre déchets'!G193,Accueil!$S$16),"")&amp; IF(D193=Accueil!$Q$17,PRODUCT('Registre déchets'!G193,Accueil!$S$17),"")&amp; IF(D193=Accueil!$Q$18,PRODUCT('Registre déchets'!G193,Accueil!$S$18),"")&amp; IF(D193=Accueil!$Q$19,PRODUCT('Registre déchets'!G193,Accueil!$S$19),"")&amp; IF(D193=Accueil!$Q$20,PRODUCT('Registre déchets'!G193,Accueil!$S$20),"")&amp; IF(D193=Accueil!$Q$21,PRODUCT('Registre déchets'!G193,Accueil!$S$21),"")&amp; IF(D193=Accueil!$Q$22,PRODUCT('Registre déchets'!G193,Accueil!$S$22),"")&amp; IF(D193=Accueil!$Q$23,PRODUCT('Registre déchets'!G193,Accueil!$S$23),"")&amp; IF(D193=Accueil!$Q$24,PRODUCT('Registre déchets'!G193,Accueil!$S$24),"")&amp; IF(D193=Accueil!$Q$25,PRODUCT('Registre déchets'!G193,Accueil!$S$25),"")&amp; IF(D193=Accueil!$Q$26,PRODUCT('Registre déchets'!G193,Accueil!$S$26),"") &amp; IF(D193=Accueil!$U$7,PRODUCT('Registre déchets'!G193,Accueil!$W$7),"") &amp; IF(D193=Accueil!$U$8,PRODUCT('Registre déchets'!G193,Accueil!$W$8),"") &amp; IF(D193=Accueil!$U$9,PRODUCT('Registre déchets'!G193,Accueil!$W$9),"")&amp; IF(D193=Accueil!$U$10,PRODUCT('Registre déchets'!G193,Accueil!$W$10),"")&amp; IF(D193=Accueil!$U$11,PRODUCT('Registre déchets'!G193,Accueil!$W$11),"")&amp; IF(D193=Accueil!$U$12,PRODUCT('Registre déchets'!G193,Accueil!$W$12),"")&amp; IF(D193=Accueil!$U$13,PRODUCT('Registre déchets'!G193,Accueil!$W$13),"")&amp; IF(D193=Accueil!$U$14,PRODUCT('Registre déchets'!G193,Accueil!$W$14),"")&amp; IF(D193=Accueil!$U$15,PRODUCT('Registre déchets'!G193,Accueil!$W$15),"")&amp; IF(D193=Accueil!$U$16,PRODUCT('Registre déchets'!G193,Accueil!$W$16),"")&amp; IF(D193=Accueil!$U$17,PRODUCT('Registre déchets'!G193,Accueil!$W$17),"")&amp; IF(D193=Accueil!$U$18,PRODUCT('Registre déchets'!G193,Accueil!$W$18),"")&amp; IF(D193=Accueil!$U$19,PRODUCT('Registre déchets'!G193,Accueil!$W$19),"")&amp; IF(D193=Accueil!$U$20,PRODUCT('Registre déchets'!G193,Accueil!$W$20),"")&amp; IF(D193=Accueil!$U$21,PRODUCT('Registre déchets'!G193,Accueil!$W$21),"") &amp; IF(D193=Accueil!$U$22,PRODUCT('Registre déchets'!G193,Accueil!$W$22),"")&amp; IF(D193=Accueil!$U$23,PRODUCT('Registre déchets'!G193,Accueil!$W$23),"")&amp; IF(D193=Accueil!$U$24,PRODUCT('Registre déchets'!G193,Accueil!$W$24),"")&amp; IF(D193=Accueil!$U$25,PRODUCT('Registre déchets'!G193,Accueil!$W$25),"")&amp; IF(D193=Accueil!$U$26,PRODUCT('Registre déchets'!G193,Accueil!$W$26),"")&amp; IF(D193=Accueil!$U$27,PRODUCT('Registre déchets'!G193,Accueil!$W$27),"")&amp; IF(D193=Accueil!$Y$7,PRODUCT('Registre déchets'!G193,Accueil!$AA$7),"") &amp; IF(D193=Accueil!$Y$8,PRODUCT('Registre déchets'!G193,Accueil!$AA$8),"") &amp; IF(D193=Accueil!$Y$9,PRODUCT('Registre déchets'!G193,Accueil!$AA$9),"")&amp; IF(D193=Accueil!$Y$10,PRODUCT('Registre déchets'!G193,Accueil!$AA$10),"")&amp; IF(D193=Accueil!$Y$11,PRODUCT('Registre déchets'!G193,Accueil!$AA$11),"")&amp; IF(D193=Accueil!$Y$12,PRODUCT('Registre déchets'!G193,Accueil!$AA$12),"")&amp; IF(D193=Accueil!$Y$13,PRODUCT('Registre déchets'!G193,Accueil!$AA$13),"")&amp; IF(D193=Accueil!$Y$14,PRODUCT('Registre déchets'!G193,Accueil!$AA$14),"")&amp; IF(D193=Accueil!$Y$15,PRODUCT('Registre déchets'!G193,Accueil!$AA$15),"")&amp; IF(D193=Accueil!$Y$16,PRODUCT('Registre déchets'!G193,Accueil!$AA$16),"")&amp; IF(D193=Accueil!$Y$17,PRODUCT('Registre déchets'!G193,Accueil!$AA$17),"")&amp; IF(D193=Accueil!$Y$18,PRODUCT('Registre déchets'!G193,Accueil!$AA$18),"")&amp; IF(D193=Accueil!$Y$19,PRODUCT('Registre déchets'!G193,Accueil!$AA$19),"")&amp; IF(D193=Accueil!$Y$20,PRODUCT('Registre déchets'!G193,Accueil!$AA$20),"")&amp; IF(D193=Accueil!$Y$21,PRODUCT('Registre déchets'!G193,Accueil!$AA$21),"")&amp; IF(D193=Accueil!$Y$22,PRODUCT('Registre déchets'!G193,Accueil!$AA$22),"")&amp; IF(D193=Accueil!$Y$23,PRODUCT('Registre déchets'!G193,Accueil!$AA$23),"")&amp; IF(D193=Accueil!$Y$24,PRODUCT('Registre déchets'!G193,Accueil!$AA$24),"")&amp; IF(D193=Accueil!$Y$25,PRODUCT('Registre déchets'!G193,Accueil!$AA$25),"")&amp; IF(D193=Accueil!$Y$26,PRODUCT('Registre déchets'!G193,Accueil!$AA$26),"")&amp; IF(D193=Accueil!$Y$27,PRODUCT('Registre déchets'!G193,Accueil!$AA$27),""))</f>
        <v/>
      </c>
      <c r="AQ193" s="79">
        <f t="shared" si="28"/>
        <v>0</v>
      </c>
    </row>
    <row r="194" spans="1:43" ht="50.1" customHeight="1" x14ac:dyDescent="0.25">
      <c r="A194" s="90"/>
      <c r="B194" s="222" t="str">
        <f t="shared" si="23"/>
        <v/>
      </c>
      <c r="C194" s="221"/>
      <c r="D194" s="220"/>
      <c r="E194" s="80" t="str">
        <f t="shared" si="27"/>
        <v/>
      </c>
      <c r="F194" s="81"/>
      <c r="G194" s="82"/>
      <c r="H194" s="241">
        <f t="shared" si="24"/>
        <v>0</v>
      </c>
      <c r="I194" s="206"/>
      <c r="J194" s="206"/>
      <c r="K194" s="86"/>
      <c r="L194" s="86"/>
      <c r="M194" s="86"/>
      <c r="N194" s="82"/>
      <c r="O194" s="81"/>
      <c r="P194" s="82"/>
      <c r="Q194" s="207">
        <v>0</v>
      </c>
      <c r="R194" s="83">
        <f t="shared" si="25"/>
        <v>0</v>
      </c>
      <c r="S194" s="83">
        <f t="shared" si="26"/>
        <v>0</v>
      </c>
      <c r="T194" s="209"/>
      <c r="U194" s="214"/>
      <c r="V194" s="214"/>
      <c r="W194" s="217" t="str">
        <f t="shared" si="21"/>
        <v/>
      </c>
      <c r="X194" s="214"/>
      <c r="Y194" s="224"/>
      <c r="Z194" s="214"/>
      <c r="AA194" s="214"/>
      <c r="AB194" s="35" t="str">
        <f t="shared" si="22"/>
        <v/>
      </c>
      <c r="AC194" s="35"/>
      <c r="AD194" s="35"/>
      <c r="AE194" s="35"/>
      <c r="AF194" s="35"/>
      <c r="AG194" s="35"/>
      <c r="AH194" s="35"/>
      <c r="AI194" s="35"/>
      <c r="AJ194" s="35"/>
      <c r="AK194" s="35"/>
      <c r="AL194" s="35"/>
      <c r="AM194" s="85" t="str">
        <f t="shared" si="29"/>
        <v/>
      </c>
      <c r="AN194" s="35"/>
      <c r="AO194" s="35"/>
      <c r="AP194" s="77" t="str">
        <f>IF(D194="","",IF(D194=Accueil!$Q$7,PRODUCT('Registre déchets'!G194,Accueil!$S$7),"") &amp; IF(D194=Accueil!$Q$8,PRODUCT('Registre déchets'!G194,Accueil!$S$8),"") &amp; IF(D194=Accueil!$Q$9,PRODUCT('Registre déchets'!G194,Accueil!$S$9),"")&amp; IF(D194=Accueil!$Q$10,PRODUCT('Registre déchets'!G194,Accueil!$S$10),"")&amp; IF(D194=Accueil!$Q$11,PRODUCT('Registre déchets'!G194,Accueil!$S$11),"")&amp; IF(D194=Accueil!$Q$12,PRODUCT('Registre déchets'!G194,Accueil!$S$12),"")&amp; IF(D194=Accueil!$Q$13,PRODUCT('Registre déchets'!G194,Accueil!$S$13),"")&amp; IF(D194=Accueil!$Q$14,PRODUCT('Registre déchets'!G194,Accueil!$S$14),"")&amp; IF(D194=Accueil!$Q$15,PRODUCT('Registre déchets'!G194,Accueil!$S$15),"")&amp; IF(D194=Accueil!$Q$16,PRODUCT('Registre déchets'!G194,Accueil!$S$16),"")&amp; IF(D194=Accueil!$Q$17,PRODUCT('Registre déchets'!G194,Accueil!$S$17),"")&amp; IF(D194=Accueil!$Q$18,PRODUCT('Registre déchets'!G194,Accueil!$S$18),"")&amp; IF(D194=Accueil!$Q$19,PRODUCT('Registre déchets'!G194,Accueil!$S$19),"")&amp; IF(D194=Accueil!$Q$20,PRODUCT('Registre déchets'!G194,Accueil!$S$20),"")&amp; IF(D194=Accueil!$Q$21,PRODUCT('Registre déchets'!G194,Accueil!$S$21),"")&amp; IF(D194=Accueil!$Q$22,PRODUCT('Registre déchets'!G194,Accueil!$S$22),"")&amp; IF(D194=Accueil!$Q$23,PRODUCT('Registre déchets'!G194,Accueil!$S$23),"")&amp; IF(D194=Accueil!$Q$24,PRODUCT('Registre déchets'!G194,Accueil!$S$24),"")&amp; IF(D194=Accueil!$Q$25,PRODUCT('Registre déchets'!G194,Accueil!$S$25),"")&amp; IF(D194=Accueil!$Q$26,PRODUCT('Registre déchets'!G194,Accueil!$S$26),"") &amp; IF(D194=Accueil!$U$7,PRODUCT('Registre déchets'!G194,Accueil!$W$7),"") &amp; IF(D194=Accueil!$U$8,PRODUCT('Registre déchets'!G194,Accueil!$W$8),"") &amp; IF(D194=Accueil!$U$9,PRODUCT('Registre déchets'!G194,Accueil!$W$9),"")&amp; IF(D194=Accueil!$U$10,PRODUCT('Registre déchets'!G194,Accueil!$W$10),"")&amp; IF(D194=Accueil!$U$11,PRODUCT('Registre déchets'!G194,Accueil!$W$11),"")&amp; IF(D194=Accueil!$U$12,PRODUCT('Registre déchets'!G194,Accueil!$W$12),"")&amp; IF(D194=Accueil!$U$13,PRODUCT('Registre déchets'!G194,Accueil!$W$13),"")&amp; IF(D194=Accueil!$U$14,PRODUCT('Registre déchets'!G194,Accueil!$W$14),"")&amp; IF(D194=Accueil!$U$15,PRODUCT('Registre déchets'!G194,Accueil!$W$15),"")&amp; IF(D194=Accueil!$U$16,PRODUCT('Registre déchets'!G194,Accueil!$W$16),"")&amp; IF(D194=Accueil!$U$17,PRODUCT('Registre déchets'!G194,Accueil!$W$17),"")&amp; IF(D194=Accueil!$U$18,PRODUCT('Registre déchets'!G194,Accueil!$W$18),"")&amp; IF(D194=Accueil!$U$19,PRODUCT('Registre déchets'!G194,Accueil!$W$19),"")&amp; IF(D194=Accueil!$U$20,PRODUCT('Registre déchets'!G194,Accueil!$W$20),"")&amp; IF(D194=Accueil!$U$21,PRODUCT('Registre déchets'!G194,Accueil!$W$21),"") &amp; IF(D194=Accueil!$U$22,PRODUCT('Registre déchets'!G194,Accueil!$W$22),"")&amp; IF(D194=Accueil!$U$23,PRODUCT('Registre déchets'!G194,Accueil!$W$23),"")&amp; IF(D194=Accueil!$U$24,PRODUCT('Registre déchets'!G194,Accueil!$W$24),"")&amp; IF(D194=Accueil!$U$25,PRODUCT('Registre déchets'!G194,Accueil!$W$25),"")&amp; IF(D194=Accueil!$U$26,PRODUCT('Registre déchets'!G194,Accueil!$W$26),"")&amp; IF(D194=Accueil!$U$27,PRODUCT('Registre déchets'!G194,Accueil!$W$27),"")&amp; IF(D194=Accueil!$Y$7,PRODUCT('Registre déchets'!G194,Accueil!$AA$7),"") &amp; IF(D194=Accueil!$Y$8,PRODUCT('Registre déchets'!G194,Accueil!$AA$8),"") &amp; IF(D194=Accueil!$Y$9,PRODUCT('Registre déchets'!G194,Accueil!$AA$9),"")&amp; IF(D194=Accueil!$Y$10,PRODUCT('Registre déchets'!G194,Accueil!$AA$10),"")&amp; IF(D194=Accueil!$Y$11,PRODUCT('Registre déchets'!G194,Accueil!$AA$11),"")&amp; IF(D194=Accueil!$Y$12,PRODUCT('Registre déchets'!G194,Accueil!$AA$12),"")&amp; IF(D194=Accueil!$Y$13,PRODUCT('Registre déchets'!G194,Accueil!$AA$13),"")&amp; IF(D194=Accueil!$Y$14,PRODUCT('Registre déchets'!G194,Accueil!$AA$14),"")&amp; IF(D194=Accueil!$Y$15,PRODUCT('Registre déchets'!G194,Accueil!$AA$15),"")&amp; IF(D194=Accueil!$Y$16,PRODUCT('Registre déchets'!G194,Accueil!$AA$16),"")&amp; IF(D194=Accueil!$Y$17,PRODUCT('Registre déchets'!G194,Accueil!$AA$17),"")&amp; IF(D194=Accueil!$Y$18,PRODUCT('Registre déchets'!G194,Accueil!$AA$18),"")&amp; IF(D194=Accueil!$Y$19,PRODUCT('Registre déchets'!G194,Accueil!$AA$19),"")&amp; IF(D194=Accueil!$Y$20,PRODUCT('Registre déchets'!G194,Accueil!$AA$20),"")&amp; IF(D194=Accueil!$Y$21,PRODUCT('Registre déchets'!G194,Accueil!$AA$21),"")&amp; IF(D194=Accueil!$Y$22,PRODUCT('Registre déchets'!G194,Accueil!$AA$22),"")&amp; IF(D194=Accueil!$Y$23,PRODUCT('Registre déchets'!G194,Accueil!$AA$23),"")&amp; IF(D194=Accueil!$Y$24,PRODUCT('Registre déchets'!G194,Accueil!$AA$24),"")&amp; IF(D194=Accueil!$Y$25,PRODUCT('Registre déchets'!G194,Accueil!$AA$25),"")&amp; IF(D194=Accueil!$Y$26,PRODUCT('Registre déchets'!G194,Accueil!$AA$26),"")&amp; IF(D194=Accueil!$Y$27,PRODUCT('Registre déchets'!G194,Accueil!$AA$27),""))</f>
        <v/>
      </c>
      <c r="AQ194" s="79">
        <f t="shared" si="28"/>
        <v>0</v>
      </c>
    </row>
    <row r="195" spans="1:43" ht="50.1" customHeight="1" x14ac:dyDescent="0.25">
      <c r="A195" s="90"/>
      <c r="B195" s="222" t="str">
        <f t="shared" si="23"/>
        <v/>
      </c>
      <c r="C195" s="221"/>
      <c r="D195" s="220"/>
      <c r="E195" s="80" t="str">
        <f t="shared" si="27"/>
        <v/>
      </c>
      <c r="F195" s="81"/>
      <c r="G195" s="82"/>
      <c r="H195" s="241">
        <f t="shared" si="24"/>
        <v>0</v>
      </c>
      <c r="I195" s="206"/>
      <c r="J195" s="206"/>
      <c r="K195" s="86"/>
      <c r="L195" s="86"/>
      <c r="M195" s="86"/>
      <c r="N195" s="82"/>
      <c r="O195" s="81"/>
      <c r="P195" s="82"/>
      <c r="Q195" s="207">
        <v>0</v>
      </c>
      <c r="R195" s="83">
        <f t="shared" si="25"/>
        <v>0</v>
      </c>
      <c r="S195" s="83">
        <f t="shared" si="26"/>
        <v>0</v>
      </c>
      <c r="T195" s="209"/>
      <c r="U195" s="214"/>
      <c r="V195" s="214"/>
      <c r="W195" s="217" t="str">
        <f t="shared" si="21"/>
        <v/>
      </c>
      <c r="X195" s="214"/>
      <c r="Y195" s="224"/>
      <c r="Z195" s="214"/>
      <c r="AA195" s="214"/>
      <c r="AB195" s="35" t="str">
        <f t="shared" si="22"/>
        <v/>
      </c>
      <c r="AC195" s="35"/>
      <c r="AD195" s="35"/>
      <c r="AE195" s="35"/>
      <c r="AF195" s="35"/>
      <c r="AG195" s="35"/>
      <c r="AH195" s="35"/>
      <c r="AI195" s="35"/>
      <c r="AJ195" s="35"/>
      <c r="AK195" s="35"/>
      <c r="AL195" s="35"/>
      <c r="AM195" s="85" t="str">
        <f t="shared" si="29"/>
        <v/>
      </c>
      <c r="AN195" s="35"/>
      <c r="AO195" s="35"/>
      <c r="AP195" s="77" t="str">
        <f>IF(D195="","",IF(D195=Accueil!$Q$7,PRODUCT('Registre déchets'!G195,Accueil!$S$7),"") &amp; IF(D195=Accueil!$Q$8,PRODUCT('Registre déchets'!G195,Accueil!$S$8),"") &amp; IF(D195=Accueil!$Q$9,PRODUCT('Registre déchets'!G195,Accueil!$S$9),"")&amp; IF(D195=Accueil!$Q$10,PRODUCT('Registre déchets'!G195,Accueil!$S$10),"")&amp; IF(D195=Accueil!$Q$11,PRODUCT('Registre déchets'!G195,Accueil!$S$11),"")&amp; IF(D195=Accueil!$Q$12,PRODUCT('Registre déchets'!G195,Accueil!$S$12),"")&amp; IF(D195=Accueil!$Q$13,PRODUCT('Registre déchets'!G195,Accueil!$S$13),"")&amp; IF(D195=Accueil!$Q$14,PRODUCT('Registre déchets'!G195,Accueil!$S$14),"")&amp; IF(D195=Accueil!$Q$15,PRODUCT('Registre déchets'!G195,Accueil!$S$15),"")&amp; IF(D195=Accueil!$Q$16,PRODUCT('Registre déchets'!G195,Accueil!$S$16),"")&amp; IF(D195=Accueil!$Q$17,PRODUCT('Registre déchets'!G195,Accueil!$S$17),"")&amp; IF(D195=Accueil!$Q$18,PRODUCT('Registre déchets'!G195,Accueil!$S$18),"")&amp; IF(D195=Accueil!$Q$19,PRODUCT('Registre déchets'!G195,Accueil!$S$19),"")&amp; IF(D195=Accueil!$Q$20,PRODUCT('Registre déchets'!G195,Accueil!$S$20),"")&amp; IF(D195=Accueil!$Q$21,PRODUCT('Registre déchets'!G195,Accueil!$S$21),"")&amp; IF(D195=Accueil!$Q$22,PRODUCT('Registre déchets'!G195,Accueil!$S$22),"")&amp; IF(D195=Accueil!$Q$23,PRODUCT('Registre déchets'!G195,Accueil!$S$23),"")&amp; IF(D195=Accueil!$Q$24,PRODUCT('Registre déchets'!G195,Accueil!$S$24),"")&amp; IF(D195=Accueil!$Q$25,PRODUCT('Registre déchets'!G195,Accueil!$S$25),"")&amp; IF(D195=Accueil!$Q$26,PRODUCT('Registre déchets'!G195,Accueil!$S$26),"") &amp; IF(D195=Accueil!$U$7,PRODUCT('Registre déchets'!G195,Accueil!$W$7),"") &amp; IF(D195=Accueil!$U$8,PRODUCT('Registre déchets'!G195,Accueil!$W$8),"") &amp; IF(D195=Accueil!$U$9,PRODUCT('Registre déchets'!G195,Accueil!$W$9),"")&amp; IF(D195=Accueil!$U$10,PRODUCT('Registre déchets'!G195,Accueil!$W$10),"")&amp; IF(D195=Accueil!$U$11,PRODUCT('Registre déchets'!G195,Accueil!$W$11),"")&amp; IF(D195=Accueil!$U$12,PRODUCT('Registre déchets'!G195,Accueil!$W$12),"")&amp; IF(D195=Accueil!$U$13,PRODUCT('Registre déchets'!G195,Accueil!$W$13),"")&amp; IF(D195=Accueil!$U$14,PRODUCT('Registre déchets'!G195,Accueil!$W$14),"")&amp; IF(D195=Accueil!$U$15,PRODUCT('Registre déchets'!G195,Accueil!$W$15),"")&amp; IF(D195=Accueil!$U$16,PRODUCT('Registre déchets'!G195,Accueil!$W$16),"")&amp; IF(D195=Accueil!$U$17,PRODUCT('Registre déchets'!G195,Accueil!$W$17),"")&amp; IF(D195=Accueil!$U$18,PRODUCT('Registre déchets'!G195,Accueil!$W$18),"")&amp; IF(D195=Accueil!$U$19,PRODUCT('Registre déchets'!G195,Accueil!$W$19),"")&amp; IF(D195=Accueil!$U$20,PRODUCT('Registre déchets'!G195,Accueil!$W$20),"")&amp; IF(D195=Accueil!$U$21,PRODUCT('Registre déchets'!G195,Accueil!$W$21),"") &amp; IF(D195=Accueil!$U$22,PRODUCT('Registre déchets'!G195,Accueil!$W$22),"")&amp; IF(D195=Accueil!$U$23,PRODUCT('Registre déchets'!G195,Accueil!$W$23),"")&amp; IF(D195=Accueil!$U$24,PRODUCT('Registre déchets'!G195,Accueil!$W$24),"")&amp; IF(D195=Accueil!$U$25,PRODUCT('Registre déchets'!G195,Accueil!$W$25),"")&amp; IF(D195=Accueil!$U$26,PRODUCT('Registre déchets'!G195,Accueil!$W$26),"")&amp; IF(D195=Accueil!$U$27,PRODUCT('Registre déchets'!G195,Accueil!$W$27),"")&amp; IF(D195=Accueil!$Y$7,PRODUCT('Registre déchets'!G195,Accueil!$AA$7),"") &amp; IF(D195=Accueil!$Y$8,PRODUCT('Registre déchets'!G195,Accueil!$AA$8),"") &amp; IF(D195=Accueil!$Y$9,PRODUCT('Registre déchets'!G195,Accueil!$AA$9),"")&amp; IF(D195=Accueil!$Y$10,PRODUCT('Registre déchets'!G195,Accueil!$AA$10),"")&amp; IF(D195=Accueil!$Y$11,PRODUCT('Registre déchets'!G195,Accueil!$AA$11),"")&amp; IF(D195=Accueil!$Y$12,PRODUCT('Registre déchets'!G195,Accueil!$AA$12),"")&amp; IF(D195=Accueil!$Y$13,PRODUCT('Registre déchets'!G195,Accueil!$AA$13),"")&amp; IF(D195=Accueil!$Y$14,PRODUCT('Registre déchets'!G195,Accueil!$AA$14),"")&amp; IF(D195=Accueil!$Y$15,PRODUCT('Registre déchets'!G195,Accueil!$AA$15),"")&amp; IF(D195=Accueil!$Y$16,PRODUCT('Registre déchets'!G195,Accueil!$AA$16),"")&amp; IF(D195=Accueil!$Y$17,PRODUCT('Registre déchets'!G195,Accueil!$AA$17),"")&amp; IF(D195=Accueil!$Y$18,PRODUCT('Registre déchets'!G195,Accueil!$AA$18),"")&amp; IF(D195=Accueil!$Y$19,PRODUCT('Registre déchets'!G195,Accueil!$AA$19),"")&amp; IF(D195=Accueil!$Y$20,PRODUCT('Registre déchets'!G195,Accueil!$AA$20),"")&amp; IF(D195=Accueil!$Y$21,PRODUCT('Registre déchets'!G195,Accueil!$AA$21),"")&amp; IF(D195=Accueil!$Y$22,PRODUCT('Registre déchets'!G195,Accueil!$AA$22),"")&amp; IF(D195=Accueil!$Y$23,PRODUCT('Registre déchets'!G195,Accueil!$AA$23),"")&amp; IF(D195=Accueil!$Y$24,PRODUCT('Registre déchets'!G195,Accueil!$AA$24),"")&amp; IF(D195=Accueil!$Y$25,PRODUCT('Registre déchets'!G195,Accueil!$AA$25),"")&amp; IF(D195=Accueil!$Y$26,PRODUCT('Registre déchets'!G195,Accueil!$AA$26),"")&amp; IF(D195=Accueil!$Y$27,PRODUCT('Registre déchets'!G195,Accueil!$AA$27),""))</f>
        <v/>
      </c>
      <c r="AQ195" s="79">
        <f t="shared" si="28"/>
        <v>0</v>
      </c>
    </row>
    <row r="196" spans="1:43" ht="50.1" customHeight="1" x14ac:dyDescent="0.25">
      <c r="A196" s="90"/>
      <c r="B196" s="222" t="str">
        <f t="shared" si="23"/>
        <v/>
      </c>
      <c r="C196" s="221"/>
      <c r="D196" s="220"/>
      <c r="E196" s="80" t="str">
        <f t="shared" si="27"/>
        <v/>
      </c>
      <c r="F196" s="81"/>
      <c r="G196" s="82"/>
      <c r="H196" s="241">
        <f t="shared" si="24"/>
        <v>0</v>
      </c>
      <c r="I196" s="206"/>
      <c r="J196" s="206"/>
      <c r="K196" s="86"/>
      <c r="L196" s="86"/>
      <c r="M196" s="86"/>
      <c r="N196" s="82"/>
      <c r="O196" s="81"/>
      <c r="P196" s="82"/>
      <c r="Q196" s="207">
        <v>0</v>
      </c>
      <c r="R196" s="83">
        <f t="shared" si="25"/>
        <v>0</v>
      </c>
      <c r="S196" s="83">
        <f t="shared" si="26"/>
        <v>0</v>
      </c>
      <c r="T196" s="209"/>
      <c r="U196" s="214"/>
      <c r="V196" s="214"/>
      <c r="W196" s="217" t="str">
        <f t="shared" si="21"/>
        <v/>
      </c>
      <c r="X196" s="214"/>
      <c r="Y196" s="224"/>
      <c r="Z196" s="214"/>
      <c r="AA196" s="214"/>
      <c r="AB196" s="35" t="str">
        <f t="shared" si="22"/>
        <v/>
      </c>
      <c r="AC196" s="35"/>
      <c r="AD196" s="35"/>
      <c r="AE196" s="35"/>
      <c r="AF196" s="35"/>
      <c r="AG196" s="35"/>
      <c r="AH196" s="35"/>
      <c r="AI196" s="35"/>
      <c r="AJ196" s="35"/>
      <c r="AK196" s="35"/>
      <c r="AL196" s="35"/>
      <c r="AM196" s="85" t="str">
        <f t="shared" si="29"/>
        <v/>
      </c>
      <c r="AN196" s="35"/>
      <c r="AO196" s="35"/>
      <c r="AP196" s="77" t="str">
        <f>IF(D196="","",IF(D196=Accueil!$Q$7,PRODUCT('Registre déchets'!G196,Accueil!$S$7),"") &amp; IF(D196=Accueil!$Q$8,PRODUCT('Registre déchets'!G196,Accueil!$S$8),"") &amp; IF(D196=Accueil!$Q$9,PRODUCT('Registre déchets'!G196,Accueil!$S$9),"")&amp; IF(D196=Accueil!$Q$10,PRODUCT('Registre déchets'!G196,Accueil!$S$10),"")&amp; IF(D196=Accueil!$Q$11,PRODUCT('Registre déchets'!G196,Accueil!$S$11),"")&amp; IF(D196=Accueil!$Q$12,PRODUCT('Registre déchets'!G196,Accueil!$S$12),"")&amp; IF(D196=Accueil!$Q$13,PRODUCT('Registre déchets'!G196,Accueil!$S$13),"")&amp; IF(D196=Accueil!$Q$14,PRODUCT('Registre déchets'!G196,Accueil!$S$14),"")&amp; IF(D196=Accueil!$Q$15,PRODUCT('Registre déchets'!G196,Accueil!$S$15),"")&amp; IF(D196=Accueil!$Q$16,PRODUCT('Registre déchets'!G196,Accueil!$S$16),"")&amp; IF(D196=Accueil!$Q$17,PRODUCT('Registre déchets'!G196,Accueil!$S$17),"")&amp; IF(D196=Accueil!$Q$18,PRODUCT('Registre déchets'!G196,Accueil!$S$18),"")&amp; IF(D196=Accueil!$Q$19,PRODUCT('Registre déchets'!G196,Accueil!$S$19),"")&amp; IF(D196=Accueil!$Q$20,PRODUCT('Registre déchets'!G196,Accueil!$S$20),"")&amp; IF(D196=Accueil!$Q$21,PRODUCT('Registre déchets'!G196,Accueil!$S$21),"")&amp; IF(D196=Accueil!$Q$22,PRODUCT('Registre déchets'!G196,Accueil!$S$22),"")&amp; IF(D196=Accueil!$Q$23,PRODUCT('Registre déchets'!G196,Accueil!$S$23),"")&amp; IF(D196=Accueil!$Q$24,PRODUCT('Registre déchets'!G196,Accueil!$S$24),"")&amp; IF(D196=Accueil!$Q$25,PRODUCT('Registre déchets'!G196,Accueil!$S$25),"")&amp; IF(D196=Accueil!$Q$26,PRODUCT('Registre déchets'!G196,Accueil!$S$26),"") &amp; IF(D196=Accueil!$U$7,PRODUCT('Registre déchets'!G196,Accueil!$W$7),"") &amp; IF(D196=Accueil!$U$8,PRODUCT('Registre déchets'!G196,Accueil!$W$8),"") &amp; IF(D196=Accueil!$U$9,PRODUCT('Registre déchets'!G196,Accueil!$W$9),"")&amp; IF(D196=Accueil!$U$10,PRODUCT('Registre déchets'!G196,Accueil!$W$10),"")&amp; IF(D196=Accueil!$U$11,PRODUCT('Registre déchets'!G196,Accueil!$W$11),"")&amp; IF(D196=Accueil!$U$12,PRODUCT('Registre déchets'!G196,Accueil!$W$12),"")&amp; IF(D196=Accueil!$U$13,PRODUCT('Registre déchets'!G196,Accueil!$W$13),"")&amp; IF(D196=Accueil!$U$14,PRODUCT('Registre déchets'!G196,Accueil!$W$14),"")&amp; IF(D196=Accueil!$U$15,PRODUCT('Registre déchets'!G196,Accueil!$W$15),"")&amp; IF(D196=Accueil!$U$16,PRODUCT('Registre déchets'!G196,Accueil!$W$16),"")&amp; IF(D196=Accueil!$U$17,PRODUCT('Registre déchets'!G196,Accueil!$W$17),"")&amp; IF(D196=Accueil!$U$18,PRODUCT('Registre déchets'!G196,Accueil!$W$18),"")&amp; IF(D196=Accueil!$U$19,PRODUCT('Registre déchets'!G196,Accueil!$W$19),"")&amp; IF(D196=Accueil!$U$20,PRODUCT('Registre déchets'!G196,Accueil!$W$20),"")&amp; IF(D196=Accueil!$U$21,PRODUCT('Registre déchets'!G196,Accueil!$W$21),"") &amp; IF(D196=Accueil!$U$22,PRODUCT('Registre déchets'!G196,Accueil!$W$22),"")&amp; IF(D196=Accueil!$U$23,PRODUCT('Registre déchets'!G196,Accueil!$W$23),"")&amp; IF(D196=Accueil!$U$24,PRODUCT('Registre déchets'!G196,Accueil!$W$24),"")&amp; IF(D196=Accueil!$U$25,PRODUCT('Registre déchets'!G196,Accueil!$W$25),"")&amp; IF(D196=Accueil!$U$26,PRODUCT('Registre déchets'!G196,Accueil!$W$26),"")&amp; IF(D196=Accueil!$U$27,PRODUCT('Registre déchets'!G196,Accueil!$W$27),"")&amp; IF(D196=Accueil!$Y$7,PRODUCT('Registre déchets'!G196,Accueil!$AA$7),"") &amp; IF(D196=Accueil!$Y$8,PRODUCT('Registre déchets'!G196,Accueil!$AA$8),"") &amp; IF(D196=Accueil!$Y$9,PRODUCT('Registre déchets'!G196,Accueil!$AA$9),"")&amp; IF(D196=Accueil!$Y$10,PRODUCT('Registre déchets'!G196,Accueil!$AA$10),"")&amp; IF(D196=Accueil!$Y$11,PRODUCT('Registre déchets'!G196,Accueil!$AA$11),"")&amp; IF(D196=Accueil!$Y$12,PRODUCT('Registre déchets'!G196,Accueil!$AA$12),"")&amp; IF(D196=Accueil!$Y$13,PRODUCT('Registre déchets'!G196,Accueil!$AA$13),"")&amp; IF(D196=Accueil!$Y$14,PRODUCT('Registre déchets'!G196,Accueil!$AA$14),"")&amp; IF(D196=Accueil!$Y$15,PRODUCT('Registre déchets'!G196,Accueil!$AA$15),"")&amp; IF(D196=Accueil!$Y$16,PRODUCT('Registre déchets'!G196,Accueil!$AA$16),"")&amp; IF(D196=Accueil!$Y$17,PRODUCT('Registre déchets'!G196,Accueil!$AA$17),"")&amp; IF(D196=Accueil!$Y$18,PRODUCT('Registre déchets'!G196,Accueil!$AA$18),"")&amp; IF(D196=Accueil!$Y$19,PRODUCT('Registre déchets'!G196,Accueil!$AA$19),"")&amp; IF(D196=Accueil!$Y$20,PRODUCT('Registre déchets'!G196,Accueil!$AA$20),"")&amp; IF(D196=Accueil!$Y$21,PRODUCT('Registre déchets'!G196,Accueil!$AA$21),"")&amp; IF(D196=Accueil!$Y$22,PRODUCT('Registre déchets'!G196,Accueil!$AA$22),"")&amp; IF(D196=Accueil!$Y$23,PRODUCT('Registre déchets'!G196,Accueil!$AA$23),"")&amp; IF(D196=Accueil!$Y$24,PRODUCT('Registre déchets'!G196,Accueil!$AA$24),"")&amp; IF(D196=Accueil!$Y$25,PRODUCT('Registre déchets'!G196,Accueil!$AA$25),"")&amp; IF(D196=Accueil!$Y$26,PRODUCT('Registre déchets'!G196,Accueil!$AA$26),"")&amp; IF(D196=Accueil!$Y$27,PRODUCT('Registre déchets'!G196,Accueil!$AA$27),""))</f>
        <v/>
      </c>
      <c r="AQ196" s="79">
        <f t="shared" si="28"/>
        <v>0</v>
      </c>
    </row>
    <row r="197" spans="1:43" ht="50.1" customHeight="1" x14ac:dyDescent="0.25">
      <c r="A197" s="90"/>
      <c r="B197" s="222" t="str">
        <f t="shared" si="23"/>
        <v/>
      </c>
      <c r="C197" s="221"/>
      <c r="D197" s="220"/>
      <c r="E197" s="80" t="str">
        <f t="shared" si="27"/>
        <v/>
      </c>
      <c r="F197" s="81"/>
      <c r="G197" s="82"/>
      <c r="H197" s="241">
        <f t="shared" si="24"/>
        <v>0</v>
      </c>
      <c r="I197" s="206"/>
      <c r="J197" s="206"/>
      <c r="K197" s="86"/>
      <c r="L197" s="86"/>
      <c r="M197" s="86"/>
      <c r="N197" s="82"/>
      <c r="O197" s="81"/>
      <c r="P197" s="82"/>
      <c r="Q197" s="207">
        <v>0</v>
      </c>
      <c r="R197" s="83">
        <f t="shared" si="25"/>
        <v>0</v>
      </c>
      <c r="S197" s="83">
        <f t="shared" si="26"/>
        <v>0</v>
      </c>
      <c r="T197" s="209"/>
      <c r="U197" s="214"/>
      <c r="V197" s="214"/>
      <c r="W197" s="217" t="str">
        <f t="shared" si="21"/>
        <v/>
      </c>
      <c r="X197" s="214"/>
      <c r="Y197" s="224"/>
      <c r="Z197" s="214"/>
      <c r="AA197" s="214"/>
      <c r="AB197" s="35" t="str">
        <f t="shared" si="22"/>
        <v/>
      </c>
      <c r="AC197" s="35"/>
      <c r="AD197" s="35"/>
      <c r="AE197" s="35"/>
      <c r="AF197" s="35"/>
      <c r="AG197" s="35"/>
      <c r="AH197" s="35"/>
      <c r="AI197" s="35"/>
      <c r="AJ197" s="35"/>
      <c r="AK197" s="35"/>
      <c r="AL197" s="35"/>
      <c r="AM197" s="85" t="str">
        <f t="shared" si="29"/>
        <v/>
      </c>
      <c r="AN197" s="35"/>
      <c r="AO197" s="35"/>
      <c r="AP197" s="77" t="str">
        <f>IF(D197="","",IF(D197=Accueil!$Q$7,PRODUCT('Registre déchets'!G197,Accueil!$S$7),"") &amp; IF(D197=Accueil!$Q$8,PRODUCT('Registre déchets'!G197,Accueil!$S$8),"") &amp; IF(D197=Accueil!$Q$9,PRODUCT('Registre déchets'!G197,Accueil!$S$9),"")&amp; IF(D197=Accueil!$Q$10,PRODUCT('Registre déchets'!G197,Accueil!$S$10),"")&amp; IF(D197=Accueil!$Q$11,PRODUCT('Registre déchets'!G197,Accueil!$S$11),"")&amp; IF(D197=Accueil!$Q$12,PRODUCT('Registre déchets'!G197,Accueil!$S$12),"")&amp; IF(D197=Accueil!$Q$13,PRODUCT('Registre déchets'!G197,Accueil!$S$13),"")&amp; IF(D197=Accueil!$Q$14,PRODUCT('Registre déchets'!G197,Accueil!$S$14),"")&amp; IF(D197=Accueil!$Q$15,PRODUCT('Registre déchets'!G197,Accueil!$S$15),"")&amp; IF(D197=Accueil!$Q$16,PRODUCT('Registre déchets'!G197,Accueil!$S$16),"")&amp; IF(D197=Accueil!$Q$17,PRODUCT('Registre déchets'!G197,Accueil!$S$17),"")&amp; IF(D197=Accueil!$Q$18,PRODUCT('Registre déchets'!G197,Accueil!$S$18),"")&amp; IF(D197=Accueil!$Q$19,PRODUCT('Registre déchets'!G197,Accueil!$S$19),"")&amp; IF(D197=Accueil!$Q$20,PRODUCT('Registre déchets'!G197,Accueil!$S$20),"")&amp; IF(D197=Accueil!$Q$21,PRODUCT('Registre déchets'!G197,Accueil!$S$21),"")&amp; IF(D197=Accueil!$Q$22,PRODUCT('Registre déchets'!G197,Accueil!$S$22),"")&amp; IF(D197=Accueil!$Q$23,PRODUCT('Registre déchets'!G197,Accueil!$S$23),"")&amp; IF(D197=Accueil!$Q$24,PRODUCT('Registre déchets'!G197,Accueil!$S$24),"")&amp; IF(D197=Accueil!$Q$25,PRODUCT('Registre déchets'!G197,Accueil!$S$25),"")&amp; IF(D197=Accueil!$Q$26,PRODUCT('Registre déchets'!G197,Accueil!$S$26),"") &amp; IF(D197=Accueil!$U$7,PRODUCT('Registre déchets'!G197,Accueil!$W$7),"") &amp; IF(D197=Accueil!$U$8,PRODUCT('Registre déchets'!G197,Accueil!$W$8),"") &amp; IF(D197=Accueil!$U$9,PRODUCT('Registre déchets'!G197,Accueil!$W$9),"")&amp; IF(D197=Accueil!$U$10,PRODUCT('Registre déchets'!G197,Accueil!$W$10),"")&amp; IF(D197=Accueil!$U$11,PRODUCT('Registre déchets'!G197,Accueil!$W$11),"")&amp; IF(D197=Accueil!$U$12,PRODUCT('Registre déchets'!G197,Accueil!$W$12),"")&amp; IF(D197=Accueil!$U$13,PRODUCT('Registre déchets'!G197,Accueil!$W$13),"")&amp; IF(D197=Accueil!$U$14,PRODUCT('Registre déchets'!G197,Accueil!$W$14),"")&amp; IF(D197=Accueil!$U$15,PRODUCT('Registre déchets'!G197,Accueil!$W$15),"")&amp; IF(D197=Accueil!$U$16,PRODUCT('Registre déchets'!G197,Accueil!$W$16),"")&amp; IF(D197=Accueil!$U$17,PRODUCT('Registre déchets'!G197,Accueil!$W$17),"")&amp; IF(D197=Accueil!$U$18,PRODUCT('Registre déchets'!G197,Accueil!$W$18),"")&amp; IF(D197=Accueil!$U$19,PRODUCT('Registre déchets'!G197,Accueil!$W$19),"")&amp; IF(D197=Accueil!$U$20,PRODUCT('Registre déchets'!G197,Accueil!$W$20),"")&amp; IF(D197=Accueil!$U$21,PRODUCT('Registre déchets'!G197,Accueil!$W$21),"") &amp; IF(D197=Accueil!$U$22,PRODUCT('Registre déchets'!G197,Accueil!$W$22),"")&amp; IF(D197=Accueil!$U$23,PRODUCT('Registre déchets'!G197,Accueil!$W$23),"")&amp; IF(D197=Accueil!$U$24,PRODUCT('Registre déchets'!G197,Accueil!$W$24),"")&amp; IF(D197=Accueil!$U$25,PRODUCT('Registre déchets'!G197,Accueil!$W$25),"")&amp; IF(D197=Accueil!$U$26,PRODUCT('Registre déchets'!G197,Accueil!$W$26),"")&amp; IF(D197=Accueil!$U$27,PRODUCT('Registre déchets'!G197,Accueil!$W$27),"")&amp; IF(D197=Accueil!$Y$7,PRODUCT('Registre déchets'!G197,Accueil!$AA$7),"") &amp; IF(D197=Accueil!$Y$8,PRODUCT('Registre déchets'!G197,Accueil!$AA$8),"") &amp; IF(D197=Accueil!$Y$9,PRODUCT('Registre déchets'!G197,Accueil!$AA$9),"")&amp; IF(D197=Accueil!$Y$10,PRODUCT('Registre déchets'!G197,Accueil!$AA$10),"")&amp; IF(D197=Accueil!$Y$11,PRODUCT('Registre déchets'!G197,Accueil!$AA$11),"")&amp; IF(D197=Accueil!$Y$12,PRODUCT('Registre déchets'!G197,Accueil!$AA$12),"")&amp; IF(D197=Accueil!$Y$13,PRODUCT('Registre déchets'!G197,Accueil!$AA$13),"")&amp; IF(D197=Accueil!$Y$14,PRODUCT('Registre déchets'!G197,Accueil!$AA$14),"")&amp; IF(D197=Accueil!$Y$15,PRODUCT('Registre déchets'!G197,Accueil!$AA$15),"")&amp; IF(D197=Accueil!$Y$16,PRODUCT('Registre déchets'!G197,Accueil!$AA$16),"")&amp; IF(D197=Accueil!$Y$17,PRODUCT('Registre déchets'!G197,Accueil!$AA$17),"")&amp; IF(D197=Accueil!$Y$18,PRODUCT('Registre déchets'!G197,Accueil!$AA$18),"")&amp; IF(D197=Accueil!$Y$19,PRODUCT('Registre déchets'!G197,Accueil!$AA$19),"")&amp; IF(D197=Accueil!$Y$20,PRODUCT('Registre déchets'!G197,Accueil!$AA$20),"")&amp; IF(D197=Accueil!$Y$21,PRODUCT('Registre déchets'!G197,Accueil!$AA$21),"")&amp; IF(D197=Accueil!$Y$22,PRODUCT('Registre déchets'!G197,Accueil!$AA$22),"")&amp; IF(D197=Accueil!$Y$23,PRODUCT('Registre déchets'!G197,Accueil!$AA$23),"")&amp; IF(D197=Accueil!$Y$24,PRODUCT('Registre déchets'!G197,Accueil!$AA$24),"")&amp; IF(D197=Accueil!$Y$25,PRODUCT('Registre déchets'!G197,Accueil!$AA$25),"")&amp; IF(D197=Accueil!$Y$26,PRODUCT('Registre déchets'!G197,Accueil!$AA$26),"")&amp; IF(D197=Accueil!$Y$27,PRODUCT('Registre déchets'!G197,Accueil!$AA$27),""))</f>
        <v/>
      </c>
      <c r="AQ197" s="79">
        <f t="shared" si="28"/>
        <v>0</v>
      </c>
    </row>
    <row r="198" spans="1:43" ht="50.1" customHeight="1" x14ac:dyDescent="0.25">
      <c r="A198" s="90"/>
      <c r="B198" s="222" t="str">
        <f t="shared" si="23"/>
        <v/>
      </c>
      <c r="C198" s="221"/>
      <c r="D198" s="220"/>
      <c r="E198" s="80" t="str">
        <f t="shared" si="27"/>
        <v/>
      </c>
      <c r="F198" s="81"/>
      <c r="G198" s="82"/>
      <c r="H198" s="241">
        <f t="shared" si="24"/>
        <v>0</v>
      </c>
      <c r="I198" s="206"/>
      <c r="J198" s="206"/>
      <c r="K198" s="86"/>
      <c r="L198" s="86"/>
      <c r="M198" s="86"/>
      <c r="N198" s="82"/>
      <c r="O198" s="81"/>
      <c r="P198" s="82"/>
      <c r="Q198" s="207">
        <v>0</v>
      </c>
      <c r="R198" s="83">
        <f t="shared" si="25"/>
        <v>0</v>
      </c>
      <c r="S198" s="83">
        <f t="shared" si="26"/>
        <v>0</v>
      </c>
      <c r="T198" s="209"/>
      <c r="U198" s="214"/>
      <c r="V198" s="214"/>
      <c r="W198" s="217" t="str">
        <f t="shared" si="21"/>
        <v/>
      </c>
      <c r="X198" s="214"/>
      <c r="Y198" s="224"/>
      <c r="Z198" s="214"/>
      <c r="AA198" s="214"/>
      <c r="AB198" s="35" t="str">
        <f t="shared" si="22"/>
        <v/>
      </c>
      <c r="AC198" s="35"/>
      <c r="AD198" s="35"/>
      <c r="AE198" s="35"/>
      <c r="AF198" s="35"/>
      <c r="AG198" s="35"/>
      <c r="AH198" s="35"/>
      <c r="AI198" s="35"/>
      <c r="AJ198" s="35"/>
      <c r="AK198" s="35"/>
      <c r="AL198" s="35"/>
      <c r="AM198" s="85" t="str">
        <f t="shared" si="29"/>
        <v/>
      </c>
      <c r="AN198" s="35"/>
      <c r="AO198" s="35"/>
      <c r="AP198" s="77" t="str">
        <f>IF(D198="","",IF(D198=Accueil!$Q$7,PRODUCT('Registre déchets'!G198,Accueil!$S$7),"") &amp; IF(D198=Accueil!$Q$8,PRODUCT('Registre déchets'!G198,Accueil!$S$8),"") &amp; IF(D198=Accueil!$Q$9,PRODUCT('Registre déchets'!G198,Accueil!$S$9),"")&amp; IF(D198=Accueil!$Q$10,PRODUCT('Registre déchets'!G198,Accueil!$S$10),"")&amp; IF(D198=Accueil!$Q$11,PRODUCT('Registre déchets'!G198,Accueil!$S$11),"")&amp; IF(D198=Accueil!$Q$12,PRODUCT('Registre déchets'!G198,Accueil!$S$12),"")&amp; IF(D198=Accueil!$Q$13,PRODUCT('Registre déchets'!G198,Accueil!$S$13),"")&amp; IF(D198=Accueil!$Q$14,PRODUCT('Registre déchets'!G198,Accueil!$S$14),"")&amp; IF(D198=Accueil!$Q$15,PRODUCT('Registre déchets'!G198,Accueil!$S$15),"")&amp; IF(D198=Accueil!$Q$16,PRODUCT('Registre déchets'!G198,Accueil!$S$16),"")&amp; IF(D198=Accueil!$Q$17,PRODUCT('Registre déchets'!G198,Accueil!$S$17),"")&amp; IF(D198=Accueil!$Q$18,PRODUCT('Registre déchets'!G198,Accueil!$S$18),"")&amp; IF(D198=Accueil!$Q$19,PRODUCT('Registre déchets'!G198,Accueil!$S$19),"")&amp; IF(D198=Accueil!$Q$20,PRODUCT('Registre déchets'!G198,Accueil!$S$20),"")&amp; IF(D198=Accueil!$Q$21,PRODUCT('Registre déchets'!G198,Accueil!$S$21),"")&amp; IF(D198=Accueil!$Q$22,PRODUCT('Registre déchets'!G198,Accueil!$S$22),"")&amp; IF(D198=Accueil!$Q$23,PRODUCT('Registre déchets'!G198,Accueil!$S$23),"")&amp; IF(D198=Accueil!$Q$24,PRODUCT('Registre déchets'!G198,Accueil!$S$24),"")&amp; IF(D198=Accueil!$Q$25,PRODUCT('Registre déchets'!G198,Accueil!$S$25),"")&amp; IF(D198=Accueil!$Q$26,PRODUCT('Registre déchets'!G198,Accueil!$S$26),"") &amp; IF(D198=Accueil!$U$7,PRODUCT('Registre déchets'!G198,Accueil!$W$7),"") &amp; IF(D198=Accueil!$U$8,PRODUCT('Registre déchets'!G198,Accueil!$W$8),"") &amp; IF(D198=Accueil!$U$9,PRODUCT('Registre déchets'!G198,Accueil!$W$9),"")&amp; IF(D198=Accueil!$U$10,PRODUCT('Registre déchets'!G198,Accueil!$W$10),"")&amp; IF(D198=Accueil!$U$11,PRODUCT('Registre déchets'!G198,Accueil!$W$11),"")&amp; IF(D198=Accueil!$U$12,PRODUCT('Registre déchets'!G198,Accueil!$W$12),"")&amp; IF(D198=Accueil!$U$13,PRODUCT('Registre déchets'!G198,Accueil!$W$13),"")&amp; IF(D198=Accueil!$U$14,PRODUCT('Registre déchets'!G198,Accueil!$W$14),"")&amp; IF(D198=Accueil!$U$15,PRODUCT('Registre déchets'!G198,Accueil!$W$15),"")&amp; IF(D198=Accueil!$U$16,PRODUCT('Registre déchets'!G198,Accueil!$W$16),"")&amp; IF(D198=Accueil!$U$17,PRODUCT('Registre déchets'!G198,Accueil!$W$17),"")&amp; IF(D198=Accueil!$U$18,PRODUCT('Registre déchets'!G198,Accueil!$W$18),"")&amp; IF(D198=Accueil!$U$19,PRODUCT('Registre déchets'!G198,Accueil!$W$19),"")&amp; IF(D198=Accueil!$U$20,PRODUCT('Registre déchets'!G198,Accueil!$W$20),"")&amp; IF(D198=Accueil!$U$21,PRODUCT('Registre déchets'!G198,Accueil!$W$21),"") &amp; IF(D198=Accueil!$U$22,PRODUCT('Registre déchets'!G198,Accueil!$W$22),"")&amp; IF(D198=Accueil!$U$23,PRODUCT('Registre déchets'!G198,Accueil!$W$23),"")&amp; IF(D198=Accueil!$U$24,PRODUCT('Registre déchets'!G198,Accueil!$W$24),"")&amp; IF(D198=Accueil!$U$25,PRODUCT('Registre déchets'!G198,Accueil!$W$25),"")&amp; IF(D198=Accueil!$U$26,PRODUCT('Registre déchets'!G198,Accueil!$W$26),"")&amp; IF(D198=Accueil!$U$27,PRODUCT('Registre déchets'!G198,Accueil!$W$27),"")&amp; IF(D198=Accueil!$Y$7,PRODUCT('Registre déchets'!G198,Accueil!$AA$7),"") &amp; IF(D198=Accueil!$Y$8,PRODUCT('Registre déchets'!G198,Accueil!$AA$8),"") &amp; IF(D198=Accueil!$Y$9,PRODUCT('Registre déchets'!G198,Accueil!$AA$9),"")&amp; IF(D198=Accueil!$Y$10,PRODUCT('Registre déchets'!G198,Accueil!$AA$10),"")&amp; IF(D198=Accueil!$Y$11,PRODUCT('Registre déchets'!G198,Accueil!$AA$11),"")&amp; IF(D198=Accueil!$Y$12,PRODUCT('Registre déchets'!G198,Accueil!$AA$12),"")&amp; IF(D198=Accueil!$Y$13,PRODUCT('Registre déchets'!G198,Accueil!$AA$13),"")&amp; IF(D198=Accueil!$Y$14,PRODUCT('Registre déchets'!G198,Accueil!$AA$14),"")&amp; IF(D198=Accueil!$Y$15,PRODUCT('Registre déchets'!G198,Accueil!$AA$15),"")&amp; IF(D198=Accueil!$Y$16,PRODUCT('Registre déchets'!G198,Accueil!$AA$16),"")&amp; IF(D198=Accueil!$Y$17,PRODUCT('Registre déchets'!G198,Accueil!$AA$17),"")&amp; IF(D198=Accueil!$Y$18,PRODUCT('Registre déchets'!G198,Accueil!$AA$18),"")&amp; IF(D198=Accueil!$Y$19,PRODUCT('Registre déchets'!G198,Accueil!$AA$19),"")&amp; IF(D198=Accueil!$Y$20,PRODUCT('Registre déchets'!G198,Accueil!$AA$20),"")&amp; IF(D198=Accueil!$Y$21,PRODUCT('Registre déchets'!G198,Accueil!$AA$21),"")&amp; IF(D198=Accueil!$Y$22,PRODUCT('Registre déchets'!G198,Accueil!$AA$22),"")&amp; IF(D198=Accueil!$Y$23,PRODUCT('Registre déchets'!G198,Accueil!$AA$23),"")&amp; IF(D198=Accueil!$Y$24,PRODUCT('Registre déchets'!G198,Accueil!$AA$24),"")&amp; IF(D198=Accueil!$Y$25,PRODUCT('Registre déchets'!G198,Accueil!$AA$25),"")&amp; IF(D198=Accueil!$Y$26,PRODUCT('Registre déchets'!G198,Accueil!$AA$26),"")&amp; IF(D198=Accueil!$Y$27,PRODUCT('Registre déchets'!G198,Accueil!$AA$27),""))</f>
        <v/>
      </c>
      <c r="AQ198" s="79">
        <f t="shared" si="28"/>
        <v>0</v>
      </c>
    </row>
    <row r="199" spans="1:43" ht="50.1" customHeight="1" x14ac:dyDescent="0.25">
      <c r="A199" s="90"/>
      <c r="B199" s="222" t="str">
        <f t="shared" si="23"/>
        <v/>
      </c>
      <c r="C199" s="221"/>
      <c r="D199" s="220"/>
      <c r="E199" s="80" t="str">
        <f t="shared" si="27"/>
        <v/>
      </c>
      <c r="F199" s="81"/>
      <c r="G199" s="82"/>
      <c r="H199" s="241">
        <f t="shared" si="24"/>
        <v>0</v>
      </c>
      <c r="I199" s="206"/>
      <c r="J199" s="206"/>
      <c r="K199" s="86"/>
      <c r="L199" s="86"/>
      <c r="M199" s="86"/>
      <c r="N199" s="82"/>
      <c r="O199" s="81"/>
      <c r="P199" s="82"/>
      <c r="Q199" s="207">
        <v>0</v>
      </c>
      <c r="R199" s="83">
        <f t="shared" si="25"/>
        <v>0</v>
      </c>
      <c r="S199" s="83">
        <f t="shared" si="26"/>
        <v>0</v>
      </c>
      <c r="T199" s="209"/>
      <c r="U199" s="214"/>
      <c r="V199" s="214"/>
      <c r="W199" s="217" t="str">
        <f t="shared" si="21"/>
        <v/>
      </c>
      <c r="X199" s="214"/>
      <c r="Y199" s="224"/>
      <c r="Z199" s="214"/>
      <c r="AA199" s="214"/>
      <c r="AB199" s="35" t="str">
        <f t="shared" si="22"/>
        <v/>
      </c>
      <c r="AC199" s="35"/>
      <c r="AD199" s="35"/>
      <c r="AE199" s="35"/>
      <c r="AF199" s="35"/>
      <c r="AG199" s="35"/>
      <c r="AH199" s="35"/>
      <c r="AI199" s="35"/>
      <c r="AJ199" s="35"/>
      <c r="AK199" s="35"/>
      <c r="AL199" s="35"/>
      <c r="AM199" s="85" t="str">
        <f t="shared" si="29"/>
        <v/>
      </c>
      <c r="AN199" s="35"/>
      <c r="AO199" s="35"/>
      <c r="AP199" s="77" t="str">
        <f>IF(D199="","",IF(D199=Accueil!$Q$7,PRODUCT('Registre déchets'!G199,Accueil!$S$7),"") &amp; IF(D199=Accueil!$Q$8,PRODUCT('Registre déchets'!G199,Accueil!$S$8),"") &amp; IF(D199=Accueil!$Q$9,PRODUCT('Registre déchets'!G199,Accueil!$S$9),"")&amp; IF(D199=Accueil!$Q$10,PRODUCT('Registre déchets'!G199,Accueil!$S$10),"")&amp; IF(D199=Accueil!$Q$11,PRODUCT('Registre déchets'!G199,Accueil!$S$11),"")&amp; IF(D199=Accueil!$Q$12,PRODUCT('Registre déchets'!G199,Accueil!$S$12),"")&amp; IF(D199=Accueil!$Q$13,PRODUCT('Registre déchets'!G199,Accueil!$S$13),"")&amp; IF(D199=Accueil!$Q$14,PRODUCT('Registre déchets'!G199,Accueil!$S$14),"")&amp; IF(D199=Accueil!$Q$15,PRODUCT('Registre déchets'!G199,Accueil!$S$15),"")&amp; IF(D199=Accueil!$Q$16,PRODUCT('Registre déchets'!G199,Accueil!$S$16),"")&amp; IF(D199=Accueil!$Q$17,PRODUCT('Registre déchets'!G199,Accueil!$S$17),"")&amp; IF(D199=Accueil!$Q$18,PRODUCT('Registre déchets'!G199,Accueil!$S$18),"")&amp; IF(D199=Accueil!$Q$19,PRODUCT('Registre déchets'!G199,Accueil!$S$19),"")&amp; IF(D199=Accueil!$Q$20,PRODUCT('Registre déchets'!G199,Accueil!$S$20),"")&amp; IF(D199=Accueil!$Q$21,PRODUCT('Registre déchets'!G199,Accueil!$S$21),"")&amp; IF(D199=Accueil!$Q$22,PRODUCT('Registre déchets'!G199,Accueil!$S$22),"")&amp; IF(D199=Accueil!$Q$23,PRODUCT('Registre déchets'!G199,Accueil!$S$23),"")&amp; IF(D199=Accueil!$Q$24,PRODUCT('Registre déchets'!G199,Accueil!$S$24),"")&amp; IF(D199=Accueil!$Q$25,PRODUCT('Registre déchets'!G199,Accueil!$S$25),"")&amp; IF(D199=Accueil!$Q$26,PRODUCT('Registre déchets'!G199,Accueil!$S$26),"") &amp; IF(D199=Accueil!$U$7,PRODUCT('Registre déchets'!G199,Accueil!$W$7),"") &amp; IF(D199=Accueil!$U$8,PRODUCT('Registre déchets'!G199,Accueil!$W$8),"") &amp; IF(D199=Accueil!$U$9,PRODUCT('Registre déchets'!G199,Accueil!$W$9),"")&amp; IF(D199=Accueil!$U$10,PRODUCT('Registre déchets'!G199,Accueil!$W$10),"")&amp; IF(D199=Accueil!$U$11,PRODUCT('Registre déchets'!G199,Accueil!$W$11),"")&amp; IF(D199=Accueil!$U$12,PRODUCT('Registre déchets'!G199,Accueil!$W$12),"")&amp; IF(D199=Accueil!$U$13,PRODUCT('Registre déchets'!G199,Accueil!$W$13),"")&amp; IF(D199=Accueil!$U$14,PRODUCT('Registre déchets'!G199,Accueil!$W$14),"")&amp; IF(D199=Accueil!$U$15,PRODUCT('Registre déchets'!G199,Accueil!$W$15),"")&amp; IF(D199=Accueil!$U$16,PRODUCT('Registre déchets'!G199,Accueil!$W$16),"")&amp; IF(D199=Accueil!$U$17,PRODUCT('Registre déchets'!G199,Accueil!$W$17),"")&amp; IF(D199=Accueil!$U$18,PRODUCT('Registre déchets'!G199,Accueil!$W$18),"")&amp; IF(D199=Accueil!$U$19,PRODUCT('Registre déchets'!G199,Accueil!$W$19),"")&amp; IF(D199=Accueil!$U$20,PRODUCT('Registre déchets'!G199,Accueil!$W$20),"")&amp; IF(D199=Accueil!$U$21,PRODUCT('Registre déchets'!G199,Accueil!$W$21),"") &amp; IF(D199=Accueil!$U$22,PRODUCT('Registre déchets'!G199,Accueil!$W$22),"")&amp; IF(D199=Accueil!$U$23,PRODUCT('Registre déchets'!G199,Accueil!$W$23),"")&amp; IF(D199=Accueil!$U$24,PRODUCT('Registre déchets'!G199,Accueil!$W$24),"")&amp; IF(D199=Accueil!$U$25,PRODUCT('Registre déchets'!G199,Accueil!$W$25),"")&amp; IF(D199=Accueil!$U$26,PRODUCT('Registre déchets'!G199,Accueil!$W$26),"")&amp; IF(D199=Accueil!$U$27,PRODUCT('Registre déchets'!G199,Accueil!$W$27),"")&amp; IF(D199=Accueil!$Y$7,PRODUCT('Registre déchets'!G199,Accueil!$AA$7),"") &amp; IF(D199=Accueil!$Y$8,PRODUCT('Registre déchets'!G199,Accueil!$AA$8),"") &amp; IF(D199=Accueil!$Y$9,PRODUCT('Registre déchets'!G199,Accueil!$AA$9),"")&amp; IF(D199=Accueil!$Y$10,PRODUCT('Registre déchets'!G199,Accueil!$AA$10),"")&amp; IF(D199=Accueil!$Y$11,PRODUCT('Registre déchets'!G199,Accueil!$AA$11),"")&amp; IF(D199=Accueil!$Y$12,PRODUCT('Registre déchets'!G199,Accueil!$AA$12),"")&amp; IF(D199=Accueil!$Y$13,PRODUCT('Registre déchets'!G199,Accueil!$AA$13),"")&amp; IF(D199=Accueil!$Y$14,PRODUCT('Registre déchets'!G199,Accueil!$AA$14),"")&amp; IF(D199=Accueil!$Y$15,PRODUCT('Registre déchets'!G199,Accueil!$AA$15),"")&amp; IF(D199=Accueil!$Y$16,PRODUCT('Registre déchets'!G199,Accueil!$AA$16),"")&amp; IF(D199=Accueil!$Y$17,PRODUCT('Registre déchets'!G199,Accueil!$AA$17),"")&amp; IF(D199=Accueil!$Y$18,PRODUCT('Registre déchets'!G199,Accueil!$AA$18),"")&amp; IF(D199=Accueil!$Y$19,PRODUCT('Registre déchets'!G199,Accueil!$AA$19),"")&amp; IF(D199=Accueil!$Y$20,PRODUCT('Registre déchets'!G199,Accueil!$AA$20),"")&amp; IF(D199=Accueil!$Y$21,PRODUCT('Registre déchets'!G199,Accueil!$AA$21),"")&amp; IF(D199=Accueil!$Y$22,PRODUCT('Registre déchets'!G199,Accueil!$AA$22),"")&amp; IF(D199=Accueil!$Y$23,PRODUCT('Registre déchets'!G199,Accueil!$AA$23),"")&amp; IF(D199=Accueil!$Y$24,PRODUCT('Registre déchets'!G199,Accueil!$AA$24),"")&amp; IF(D199=Accueil!$Y$25,PRODUCT('Registre déchets'!G199,Accueil!$AA$25),"")&amp; IF(D199=Accueil!$Y$26,PRODUCT('Registre déchets'!G199,Accueil!$AA$26),"")&amp; IF(D199=Accueil!$Y$27,PRODUCT('Registre déchets'!G199,Accueil!$AA$27),""))</f>
        <v/>
      </c>
      <c r="AQ199" s="79">
        <f t="shared" si="28"/>
        <v>0</v>
      </c>
    </row>
    <row r="200" spans="1:43" ht="50.1" customHeight="1" x14ac:dyDescent="0.25">
      <c r="A200" s="90"/>
      <c r="B200" s="222" t="str">
        <f t="shared" si="23"/>
        <v/>
      </c>
      <c r="C200" s="221"/>
      <c r="D200" s="220"/>
      <c r="E200" s="80" t="str">
        <f t="shared" si="27"/>
        <v/>
      </c>
      <c r="F200" s="81"/>
      <c r="G200" s="82"/>
      <c r="H200" s="241">
        <f t="shared" si="24"/>
        <v>0</v>
      </c>
      <c r="I200" s="206"/>
      <c r="J200" s="206"/>
      <c r="K200" s="86"/>
      <c r="L200" s="86"/>
      <c r="M200" s="86"/>
      <c r="N200" s="82"/>
      <c r="O200" s="81"/>
      <c r="P200" s="82"/>
      <c r="Q200" s="207">
        <v>0</v>
      </c>
      <c r="R200" s="83">
        <f t="shared" si="25"/>
        <v>0</v>
      </c>
      <c r="S200" s="83">
        <f t="shared" si="26"/>
        <v>0</v>
      </c>
      <c r="T200" s="209"/>
      <c r="U200" s="214"/>
      <c r="V200" s="214"/>
      <c r="W200" s="217" t="str">
        <f t="shared" ref="W200:W263" si="30">IF(T200="Libre","Oui",IF(T200="Lié","Non",""))</f>
        <v/>
      </c>
      <c r="X200" s="214"/>
      <c r="Y200" s="224"/>
      <c r="Z200" s="214"/>
      <c r="AA200" s="214"/>
      <c r="AB200" s="35" t="str">
        <f t="shared" ref="AB200:AB263" si="31">IF(OR(D200="Déchets dangereux (*)",D200="Aérosols",D200="Emballages souillés",D200="Peintures",D200="Absorbants, matériaux filtrants, chiffons d'essuyage et vêtements de protection souillés",D200="Matériaux d'isolation contenant de l'amiante",D200="Autres matériaux d'isolation à base de ou contenant des substances dangereuses",D200="Matériaux de construction contenant de l'amiante",D200="Bois, verre et matières plastiques contenant des substances dangereuses ou contaminés par de telles substances",D200="Patins à freins contenant de l’amiante",D200="Equipements mis au rebut contenant de l'amiante libre",D200="Terres souillées",D200="Huiles moteurs usagées",D200="Huiles hydrauliques usagées",D200="Métaux souillés",D200="Boues de dragage souillées",D200="Ballast de voie contenant des substances dangereuses",D200="Mélanges bitumineux contenant du goudron",D200="Matériaux de construction à base de gypse contaminés par des substances dangereuses",D200="Autres déchets de construction et de démolition (y compris en mélange) contenant des substances dangereuses",D200="Emballages métalliques contenant une matrice poreuse solide dangereuse (par exemple amiante), y compris des conteneurs à pression vides"),"ISDD",IF(OR(D200="Déchets Non Dangereux (DIB)",D200="DIB en mélange",D200="Gravats Impurs en mélange (GIM)",D200="Bois",D200="Ferraille",D200="Plâtre",D200="Menuiseries PVC",D200="Emballages en plastique",D200="Emballages en carton/papier",D200="Emballages en mélange",D200="Polystyrène",D200="DEEE"),"ISDND",IF(OR(D200="Déchets Inertes",D200="Béton",D200="Terre non souillée",D200="Verre",D200="Briques",D200="Tuiles et Céramiques",D200="Terre végétale"),"ISDI","")))</f>
        <v/>
      </c>
      <c r="AC200" s="35"/>
      <c r="AD200" s="35"/>
      <c r="AE200" s="35"/>
      <c r="AF200" s="35"/>
      <c r="AG200" s="35"/>
      <c r="AH200" s="35"/>
      <c r="AI200" s="35"/>
      <c r="AJ200" s="35"/>
      <c r="AK200" s="35"/>
      <c r="AL200" s="35"/>
      <c r="AM200" s="85" t="str">
        <f t="shared" si="29"/>
        <v/>
      </c>
      <c r="AN200" s="35"/>
      <c r="AO200" s="35"/>
      <c r="AP200" s="77" t="str">
        <f>IF(D200="","",IF(D200=Accueil!$Q$7,PRODUCT('Registre déchets'!G200,Accueil!$S$7),"") &amp; IF(D200=Accueil!$Q$8,PRODUCT('Registre déchets'!G200,Accueil!$S$8),"") &amp; IF(D200=Accueil!$Q$9,PRODUCT('Registre déchets'!G200,Accueil!$S$9),"")&amp; IF(D200=Accueil!$Q$10,PRODUCT('Registre déchets'!G200,Accueil!$S$10),"")&amp; IF(D200=Accueil!$Q$11,PRODUCT('Registre déchets'!G200,Accueil!$S$11),"")&amp; IF(D200=Accueil!$Q$12,PRODUCT('Registre déchets'!G200,Accueil!$S$12),"")&amp; IF(D200=Accueil!$Q$13,PRODUCT('Registre déchets'!G200,Accueil!$S$13),"")&amp; IF(D200=Accueil!$Q$14,PRODUCT('Registre déchets'!G200,Accueil!$S$14),"")&amp; IF(D200=Accueil!$Q$15,PRODUCT('Registre déchets'!G200,Accueil!$S$15),"")&amp; IF(D200=Accueil!$Q$16,PRODUCT('Registre déchets'!G200,Accueil!$S$16),"")&amp; IF(D200=Accueil!$Q$17,PRODUCT('Registre déchets'!G200,Accueil!$S$17),"")&amp; IF(D200=Accueil!$Q$18,PRODUCT('Registre déchets'!G200,Accueil!$S$18),"")&amp; IF(D200=Accueil!$Q$19,PRODUCT('Registre déchets'!G200,Accueil!$S$19),"")&amp; IF(D200=Accueil!$Q$20,PRODUCT('Registre déchets'!G200,Accueil!$S$20),"")&amp; IF(D200=Accueil!$Q$21,PRODUCT('Registre déchets'!G200,Accueil!$S$21),"")&amp; IF(D200=Accueil!$Q$22,PRODUCT('Registre déchets'!G200,Accueil!$S$22),"")&amp; IF(D200=Accueil!$Q$23,PRODUCT('Registre déchets'!G200,Accueil!$S$23),"")&amp; IF(D200=Accueil!$Q$24,PRODUCT('Registre déchets'!G200,Accueil!$S$24),"")&amp; IF(D200=Accueil!$Q$25,PRODUCT('Registre déchets'!G200,Accueil!$S$25),"")&amp; IF(D200=Accueil!$Q$26,PRODUCT('Registre déchets'!G200,Accueil!$S$26),"") &amp; IF(D200=Accueil!$U$7,PRODUCT('Registre déchets'!G200,Accueil!$W$7),"") &amp; IF(D200=Accueil!$U$8,PRODUCT('Registre déchets'!G200,Accueil!$W$8),"") &amp; IF(D200=Accueil!$U$9,PRODUCT('Registre déchets'!G200,Accueil!$W$9),"")&amp; IF(D200=Accueil!$U$10,PRODUCT('Registre déchets'!G200,Accueil!$W$10),"")&amp; IF(D200=Accueil!$U$11,PRODUCT('Registre déchets'!G200,Accueil!$W$11),"")&amp; IF(D200=Accueil!$U$12,PRODUCT('Registre déchets'!G200,Accueil!$W$12),"")&amp; IF(D200=Accueil!$U$13,PRODUCT('Registre déchets'!G200,Accueil!$W$13),"")&amp; IF(D200=Accueil!$U$14,PRODUCT('Registre déchets'!G200,Accueil!$W$14),"")&amp; IF(D200=Accueil!$U$15,PRODUCT('Registre déchets'!G200,Accueil!$W$15),"")&amp; IF(D200=Accueil!$U$16,PRODUCT('Registre déchets'!G200,Accueil!$W$16),"")&amp; IF(D200=Accueil!$U$17,PRODUCT('Registre déchets'!G200,Accueil!$W$17),"")&amp; IF(D200=Accueil!$U$18,PRODUCT('Registre déchets'!G200,Accueil!$W$18),"")&amp; IF(D200=Accueil!$U$19,PRODUCT('Registre déchets'!G200,Accueil!$W$19),"")&amp; IF(D200=Accueil!$U$20,PRODUCT('Registre déchets'!G200,Accueil!$W$20),"")&amp; IF(D200=Accueil!$U$21,PRODUCT('Registre déchets'!G200,Accueil!$W$21),"") &amp; IF(D200=Accueil!$U$22,PRODUCT('Registre déchets'!G200,Accueil!$W$22),"")&amp; IF(D200=Accueil!$U$23,PRODUCT('Registre déchets'!G200,Accueil!$W$23),"")&amp; IF(D200=Accueil!$U$24,PRODUCT('Registre déchets'!G200,Accueil!$W$24),"")&amp; IF(D200=Accueil!$U$25,PRODUCT('Registre déchets'!G200,Accueil!$W$25),"")&amp; IF(D200=Accueil!$U$26,PRODUCT('Registre déchets'!G200,Accueil!$W$26),"")&amp; IF(D200=Accueil!$U$27,PRODUCT('Registre déchets'!G200,Accueil!$W$27),"")&amp; IF(D200=Accueil!$Y$7,PRODUCT('Registre déchets'!G200,Accueil!$AA$7),"") &amp; IF(D200=Accueil!$Y$8,PRODUCT('Registre déchets'!G200,Accueil!$AA$8),"") &amp; IF(D200=Accueil!$Y$9,PRODUCT('Registre déchets'!G200,Accueil!$AA$9),"")&amp; IF(D200=Accueil!$Y$10,PRODUCT('Registre déchets'!G200,Accueil!$AA$10),"")&amp; IF(D200=Accueil!$Y$11,PRODUCT('Registre déchets'!G200,Accueil!$AA$11),"")&amp; IF(D200=Accueil!$Y$12,PRODUCT('Registre déchets'!G200,Accueil!$AA$12),"")&amp; IF(D200=Accueil!$Y$13,PRODUCT('Registre déchets'!G200,Accueil!$AA$13),"")&amp; IF(D200=Accueil!$Y$14,PRODUCT('Registre déchets'!G200,Accueil!$AA$14),"")&amp; IF(D200=Accueil!$Y$15,PRODUCT('Registre déchets'!G200,Accueil!$AA$15),"")&amp; IF(D200=Accueil!$Y$16,PRODUCT('Registre déchets'!G200,Accueil!$AA$16),"")&amp; IF(D200=Accueil!$Y$17,PRODUCT('Registre déchets'!G200,Accueil!$AA$17),"")&amp; IF(D200=Accueil!$Y$18,PRODUCT('Registre déchets'!G200,Accueil!$AA$18),"")&amp; IF(D200=Accueil!$Y$19,PRODUCT('Registre déchets'!G200,Accueil!$AA$19),"")&amp; IF(D200=Accueil!$Y$20,PRODUCT('Registre déchets'!G200,Accueil!$AA$20),"")&amp; IF(D200=Accueil!$Y$21,PRODUCT('Registre déchets'!G200,Accueil!$AA$21),"")&amp; IF(D200=Accueil!$Y$22,PRODUCT('Registre déchets'!G200,Accueil!$AA$22),"")&amp; IF(D200=Accueil!$Y$23,PRODUCT('Registre déchets'!G200,Accueil!$AA$23),"")&amp; IF(D200=Accueil!$Y$24,PRODUCT('Registre déchets'!G200,Accueil!$AA$24),"")&amp; IF(D200=Accueil!$Y$25,PRODUCT('Registre déchets'!G200,Accueil!$AA$25),"")&amp; IF(D200=Accueil!$Y$26,PRODUCT('Registre déchets'!G200,Accueil!$AA$26),"")&amp; IF(D200=Accueil!$Y$27,PRODUCT('Registre déchets'!G200,Accueil!$AA$27),""))</f>
        <v/>
      </c>
      <c r="AQ200" s="79">
        <f t="shared" si="28"/>
        <v>0</v>
      </c>
    </row>
    <row r="201" spans="1:43" ht="50.1" customHeight="1" x14ac:dyDescent="0.25">
      <c r="A201" s="90"/>
      <c r="B201" s="222" t="str">
        <f t="shared" ref="B201:B264" si="32">IF(OR(D201="Déchets dangereux (*)",D201="Aérosols",D201="Emballages souillés",D201="Peintures",D201="Absorbants, matériaux filtrants, chiffons d'essuyage et vêtements de protection souillés",D201="Matériaux d'isolation contenant de l'amiante",D201="Autres matériaux d'isolation à base de ou contenant des substances dangereuses",D201="Matériaux de construction contenant de l'amiante",D201="Bois, verre et matières plastiques contenant des substances dangereuses ou contaminés par de telles substances",D201="Patins à freins contenant de l’amiante",D201="Equipements mis au rebut contenant de l'amiante libre",D201="Terres souillées",D201="Huiles moteurs usagées",D201="Huiles hydrauliques usagées",D201="Métaux souillés",D201="Boues de dragage souillées",D201="Ballast de voie contenant des substances dangereuses",D201="Mélanges bitumineux contenant du goudron",D201="Matériaux de construction à base de gypse contaminés par des substances dangereuses",D201="Emballages métalliques contenant une matrice poreuse solide dangereuse (par exemple amiante), y compris des conteneurs à pression vides"),"DD",IF(OR(D201="Déchets Non Dangereux (DIB)",D201="DIB en mélange",D201="Gravats Impurs en mélange (GIM)",D201="Bois",D201="Ferraille",D201="Plâtre",D201="Menuiseries PVC",D201="Emballages en plastique",D201="Emballages en carton/papier",D201="Emballages en mélange",D201="Polystyrène",D201="DEEE",D201="Pneus hors d'usage"),"DND",IF(OR(D201="Déchets Inertes",D201="Béton",D201="Terre non souillée",D201="Verre",D201="Briques",D201="Tuiles et Céramiques",D201="Terre végétale"),"DI","")))</f>
        <v/>
      </c>
      <c r="C201" s="221"/>
      <c r="D201" s="220"/>
      <c r="E201" s="80" t="str">
        <f t="shared" si="27"/>
        <v/>
      </c>
      <c r="F201" s="81"/>
      <c r="G201" s="82"/>
      <c r="H201" s="241">
        <f t="shared" ref="H201:H264" si="33">AQ201</f>
        <v>0</v>
      </c>
      <c r="I201" s="206"/>
      <c r="J201" s="206"/>
      <c r="K201" s="86"/>
      <c r="L201" s="86"/>
      <c r="M201" s="86"/>
      <c r="N201" s="82"/>
      <c r="O201" s="81"/>
      <c r="P201" s="82"/>
      <c r="Q201" s="207">
        <v>0</v>
      </c>
      <c r="R201" s="83">
        <f t="shared" ref="R201:R264" si="34">IF(H201="",0,H201*Q201)</f>
        <v>0</v>
      </c>
      <c r="S201" s="83">
        <f t="shared" ref="S201:S264" si="35">IF(H201="",0,H201-R201)</f>
        <v>0</v>
      </c>
      <c r="T201" s="209"/>
      <c r="U201" s="214"/>
      <c r="V201" s="214"/>
      <c r="W201" s="217" t="str">
        <f t="shared" si="30"/>
        <v/>
      </c>
      <c r="X201" s="214"/>
      <c r="Y201" s="224"/>
      <c r="Z201" s="214"/>
      <c r="AA201" s="214"/>
      <c r="AB201" s="35" t="str">
        <f t="shared" si="31"/>
        <v/>
      </c>
      <c r="AC201" s="35"/>
      <c r="AD201" s="35"/>
      <c r="AE201" s="35"/>
      <c r="AF201" s="35"/>
      <c r="AG201" s="35"/>
      <c r="AH201" s="35"/>
      <c r="AI201" s="35"/>
      <c r="AJ201" s="35"/>
      <c r="AK201" s="35"/>
      <c r="AL201" s="35"/>
      <c r="AM201" s="85" t="str">
        <f t="shared" si="29"/>
        <v/>
      </c>
      <c r="AN201" s="35"/>
      <c r="AO201" s="35"/>
      <c r="AP201" s="77" t="str">
        <f>IF(D201="","",IF(D201=Accueil!$Q$7,PRODUCT('Registre déchets'!G201,Accueil!$S$7),"") &amp; IF(D201=Accueil!$Q$8,PRODUCT('Registre déchets'!G201,Accueil!$S$8),"") &amp; IF(D201=Accueil!$Q$9,PRODUCT('Registre déchets'!G201,Accueil!$S$9),"")&amp; IF(D201=Accueil!$Q$10,PRODUCT('Registre déchets'!G201,Accueil!$S$10),"")&amp; IF(D201=Accueil!$Q$11,PRODUCT('Registre déchets'!G201,Accueil!$S$11),"")&amp; IF(D201=Accueil!$Q$12,PRODUCT('Registre déchets'!G201,Accueil!$S$12),"")&amp; IF(D201=Accueil!$Q$13,PRODUCT('Registre déchets'!G201,Accueil!$S$13),"")&amp; IF(D201=Accueil!$Q$14,PRODUCT('Registre déchets'!G201,Accueil!$S$14),"")&amp; IF(D201=Accueil!$Q$15,PRODUCT('Registre déchets'!G201,Accueil!$S$15),"")&amp; IF(D201=Accueil!$Q$16,PRODUCT('Registre déchets'!G201,Accueil!$S$16),"")&amp; IF(D201=Accueil!$Q$17,PRODUCT('Registre déchets'!G201,Accueil!$S$17),"")&amp; IF(D201=Accueil!$Q$18,PRODUCT('Registre déchets'!G201,Accueil!$S$18),"")&amp; IF(D201=Accueil!$Q$19,PRODUCT('Registre déchets'!G201,Accueil!$S$19),"")&amp; IF(D201=Accueil!$Q$20,PRODUCT('Registre déchets'!G201,Accueil!$S$20),"")&amp; IF(D201=Accueil!$Q$21,PRODUCT('Registre déchets'!G201,Accueil!$S$21),"")&amp; IF(D201=Accueil!$Q$22,PRODUCT('Registre déchets'!G201,Accueil!$S$22),"")&amp; IF(D201=Accueil!$Q$23,PRODUCT('Registre déchets'!G201,Accueil!$S$23),"")&amp; IF(D201=Accueil!$Q$24,PRODUCT('Registre déchets'!G201,Accueil!$S$24),"")&amp; IF(D201=Accueil!$Q$25,PRODUCT('Registre déchets'!G201,Accueil!$S$25),"")&amp; IF(D201=Accueil!$Q$26,PRODUCT('Registre déchets'!G201,Accueil!$S$26),"") &amp; IF(D201=Accueil!$U$7,PRODUCT('Registre déchets'!G201,Accueil!$W$7),"") &amp; IF(D201=Accueil!$U$8,PRODUCT('Registre déchets'!G201,Accueil!$W$8),"") &amp; IF(D201=Accueil!$U$9,PRODUCT('Registre déchets'!G201,Accueil!$W$9),"")&amp; IF(D201=Accueil!$U$10,PRODUCT('Registre déchets'!G201,Accueil!$W$10),"")&amp; IF(D201=Accueil!$U$11,PRODUCT('Registre déchets'!G201,Accueil!$W$11),"")&amp; IF(D201=Accueil!$U$12,PRODUCT('Registre déchets'!G201,Accueil!$W$12),"")&amp; IF(D201=Accueil!$U$13,PRODUCT('Registre déchets'!G201,Accueil!$W$13),"")&amp; IF(D201=Accueil!$U$14,PRODUCT('Registre déchets'!G201,Accueil!$W$14),"")&amp; IF(D201=Accueil!$U$15,PRODUCT('Registre déchets'!G201,Accueil!$W$15),"")&amp; IF(D201=Accueil!$U$16,PRODUCT('Registre déchets'!G201,Accueil!$W$16),"")&amp; IF(D201=Accueil!$U$17,PRODUCT('Registre déchets'!G201,Accueil!$W$17),"")&amp; IF(D201=Accueil!$U$18,PRODUCT('Registre déchets'!G201,Accueil!$W$18),"")&amp; IF(D201=Accueil!$U$19,PRODUCT('Registre déchets'!G201,Accueil!$W$19),"")&amp; IF(D201=Accueil!$U$20,PRODUCT('Registre déchets'!G201,Accueil!$W$20),"")&amp; IF(D201=Accueil!$U$21,PRODUCT('Registre déchets'!G201,Accueil!$W$21),"") &amp; IF(D201=Accueil!$U$22,PRODUCT('Registre déchets'!G201,Accueil!$W$22),"")&amp; IF(D201=Accueil!$U$23,PRODUCT('Registre déchets'!G201,Accueil!$W$23),"")&amp; IF(D201=Accueil!$U$24,PRODUCT('Registre déchets'!G201,Accueil!$W$24),"")&amp; IF(D201=Accueil!$U$25,PRODUCT('Registre déchets'!G201,Accueil!$W$25),"")&amp; IF(D201=Accueil!$U$26,PRODUCT('Registre déchets'!G201,Accueil!$W$26),"")&amp; IF(D201=Accueil!$U$27,PRODUCT('Registre déchets'!G201,Accueil!$W$27),"")&amp; IF(D201=Accueil!$Y$7,PRODUCT('Registre déchets'!G201,Accueil!$AA$7),"") &amp; IF(D201=Accueil!$Y$8,PRODUCT('Registre déchets'!G201,Accueil!$AA$8),"") &amp; IF(D201=Accueil!$Y$9,PRODUCT('Registre déchets'!G201,Accueil!$AA$9),"")&amp; IF(D201=Accueil!$Y$10,PRODUCT('Registre déchets'!G201,Accueil!$AA$10),"")&amp; IF(D201=Accueil!$Y$11,PRODUCT('Registre déchets'!G201,Accueil!$AA$11),"")&amp; IF(D201=Accueil!$Y$12,PRODUCT('Registre déchets'!G201,Accueil!$AA$12),"")&amp; IF(D201=Accueil!$Y$13,PRODUCT('Registre déchets'!G201,Accueil!$AA$13),"")&amp; IF(D201=Accueil!$Y$14,PRODUCT('Registre déchets'!G201,Accueil!$AA$14),"")&amp; IF(D201=Accueil!$Y$15,PRODUCT('Registre déchets'!G201,Accueil!$AA$15),"")&amp; IF(D201=Accueil!$Y$16,PRODUCT('Registre déchets'!G201,Accueil!$AA$16),"")&amp; IF(D201=Accueil!$Y$17,PRODUCT('Registre déchets'!G201,Accueil!$AA$17),"")&amp; IF(D201=Accueil!$Y$18,PRODUCT('Registre déchets'!G201,Accueil!$AA$18),"")&amp; IF(D201=Accueil!$Y$19,PRODUCT('Registre déchets'!G201,Accueil!$AA$19),"")&amp; IF(D201=Accueil!$Y$20,PRODUCT('Registre déchets'!G201,Accueil!$AA$20),"")&amp; IF(D201=Accueil!$Y$21,PRODUCT('Registre déchets'!G201,Accueil!$AA$21),"")&amp; IF(D201=Accueil!$Y$22,PRODUCT('Registre déchets'!G201,Accueil!$AA$22),"")&amp; IF(D201=Accueil!$Y$23,PRODUCT('Registre déchets'!G201,Accueil!$AA$23),"")&amp; IF(D201=Accueil!$Y$24,PRODUCT('Registre déchets'!G201,Accueil!$AA$24),"")&amp; IF(D201=Accueil!$Y$25,PRODUCT('Registre déchets'!G201,Accueil!$AA$25),"")&amp; IF(D201=Accueil!$Y$26,PRODUCT('Registre déchets'!G201,Accueil!$AA$26),"")&amp; IF(D201=Accueil!$Y$27,PRODUCT('Registre déchets'!G201,Accueil!$AA$27),""))</f>
        <v/>
      </c>
      <c r="AQ201" s="79">
        <f t="shared" si="28"/>
        <v>0</v>
      </c>
    </row>
    <row r="202" spans="1:43" ht="50.1" customHeight="1" x14ac:dyDescent="0.25">
      <c r="A202" s="90"/>
      <c r="B202" s="222" t="str">
        <f t="shared" si="32"/>
        <v/>
      </c>
      <c r="C202" s="221"/>
      <c r="D202" s="220"/>
      <c r="E202" s="80" t="str">
        <f t="shared" si="27"/>
        <v/>
      </c>
      <c r="F202" s="81"/>
      <c r="G202" s="82"/>
      <c r="H202" s="241">
        <f t="shared" si="33"/>
        <v>0</v>
      </c>
      <c r="I202" s="206"/>
      <c r="J202" s="206"/>
      <c r="K202" s="86"/>
      <c r="L202" s="86"/>
      <c r="M202" s="86"/>
      <c r="N202" s="82"/>
      <c r="O202" s="81"/>
      <c r="P202" s="82"/>
      <c r="Q202" s="207">
        <v>0</v>
      </c>
      <c r="R202" s="83">
        <f t="shared" si="34"/>
        <v>0</v>
      </c>
      <c r="S202" s="83">
        <f t="shared" si="35"/>
        <v>0</v>
      </c>
      <c r="T202" s="209"/>
      <c r="U202" s="214"/>
      <c r="V202" s="214"/>
      <c r="W202" s="217" t="str">
        <f t="shared" si="30"/>
        <v/>
      </c>
      <c r="X202" s="214"/>
      <c r="Y202" s="224"/>
      <c r="Z202" s="214"/>
      <c r="AA202" s="214"/>
      <c r="AB202" s="35" t="str">
        <f t="shared" si="31"/>
        <v/>
      </c>
      <c r="AC202" s="35"/>
      <c r="AD202" s="35"/>
      <c r="AE202" s="35"/>
      <c r="AF202" s="35"/>
      <c r="AG202" s="35"/>
      <c r="AH202" s="35"/>
      <c r="AI202" s="35"/>
      <c r="AJ202" s="35"/>
      <c r="AK202" s="35"/>
      <c r="AL202" s="35"/>
      <c r="AM202" s="85" t="str">
        <f t="shared" si="29"/>
        <v/>
      </c>
      <c r="AN202" s="35"/>
      <c r="AO202" s="35"/>
      <c r="AP202" s="77" t="str">
        <f>IF(D202="","",IF(D202=Accueil!$Q$7,PRODUCT('Registre déchets'!G202,Accueil!$S$7),"") &amp; IF(D202=Accueil!$Q$8,PRODUCT('Registre déchets'!G202,Accueil!$S$8),"") &amp; IF(D202=Accueil!$Q$9,PRODUCT('Registre déchets'!G202,Accueil!$S$9),"")&amp; IF(D202=Accueil!$Q$10,PRODUCT('Registre déchets'!G202,Accueil!$S$10),"")&amp; IF(D202=Accueil!$Q$11,PRODUCT('Registre déchets'!G202,Accueil!$S$11),"")&amp; IF(D202=Accueil!$Q$12,PRODUCT('Registre déchets'!G202,Accueil!$S$12),"")&amp; IF(D202=Accueil!$Q$13,PRODUCT('Registre déchets'!G202,Accueil!$S$13),"")&amp; IF(D202=Accueil!$Q$14,PRODUCT('Registre déchets'!G202,Accueil!$S$14),"")&amp; IF(D202=Accueil!$Q$15,PRODUCT('Registre déchets'!G202,Accueil!$S$15),"")&amp; IF(D202=Accueil!$Q$16,PRODUCT('Registre déchets'!G202,Accueil!$S$16),"")&amp; IF(D202=Accueil!$Q$17,PRODUCT('Registre déchets'!G202,Accueil!$S$17),"")&amp; IF(D202=Accueil!$Q$18,PRODUCT('Registre déchets'!G202,Accueil!$S$18),"")&amp; IF(D202=Accueil!$Q$19,PRODUCT('Registre déchets'!G202,Accueil!$S$19),"")&amp; IF(D202=Accueil!$Q$20,PRODUCT('Registre déchets'!G202,Accueil!$S$20),"")&amp; IF(D202=Accueil!$Q$21,PRODUCT('Registre déchets'!G202,Accueil!$S$21),"")&amp; IF(D202=Accueil!$Q$22,PRODUCT('Registre déchets'!G202,Accueil!$S$22),"")&amp; IF(D202=Accueil!$Q$23,PRODUCT('Registre déchets'!G202,Accueil!$S$23),"")&amp; IF(D202=Accueil!$Q$24,PRODUCT('Registre déchets'!G202,Accueil!$S$24),"")&amp; IF(D202=Accueil!$Q$25,PRODUCT('Registre déchets'!G202,Accueil!$S$25),"")&amp; IF(D202=Accueil!$Q$26,PRODUCT('Registre déchets'!G202,Accueil!$S$26),"") &amp; IF(D202=Accueil!$U$7,PRODUCT('Registre déchets'!G202,Accueil!$W$7),"") &amp; IF(D202=Accueil!$U$8,PRODUCT('Registre déchets'!G202,Accueil!$W$8),"") &amp; IF(D202=Accueil!$U$9,PRODUCT('Registre déchets'!G202,Accueil!$W$9),"")&amp; IF(D202=Accueil!$U$10,PRODUCT('Registre déchets'!G202,Accueil!$W$10),"")&amp; IF(D202=Accueil!$U$11,PRODUCT('Registre déchets'!G202,Accueil!$W$11),"")&amp; IF(D202=Accueil!$U$12,PRODUCT('Registre déchets'!G202,Accueil!$W$12),"")&amp; IF(D202=Accueil!$U$13,PRODUCT('Registre déchets'!G202,Accueil!$W$13),"")&amp; IF(D202=Accueil!$U$14,PRODUCT('Registre déchets'!G202,Accueil!$W$14),"")&amp; IF(D202=Accueil!$U$15,PRODUCT('Registre déchets'!G202,Accueil!$W$15),"")&amp; IF(D202=Accueil!$U$16,PRODUCT('Registre déchets'!G202,Accueil!$W$16),"")&amp; IF(D202=Accueil!$U$17,PRODUCT('Registre déchets'!G202,Accueil!$W$17),"")&amp; IF(D202=Accueil!$U$18,PRODUCT('Registre déchets'!G202,Accueil!$W$18),"")&amp; IF(D202=Accueil!$U$19,PRODUCT('Registre déchets'!G202,Accueil!$W$19),"")&amp; IF(D202=Accueil!$U$20,PRODUCT('Registre déchets'!G202,Accueil!$W$20),"")&amp; IF(D202=Accueil!$U$21,PRODUCT('Registre déchets'!G202,Accueil!$W$21),"") &amp; IF(D202=Accueil!$U$22,PRODUCT('Registre déchets'!G202,Accueil!$W$22),"")&amp; IF(D202=Accueil!$U$23,PRODUCT('Registre déchets'!G202,Accueil!$W$23),"")&amp; IF(D202=Accueil!$U$24,PRODUCT('Registre déchets'!G202,Accueil!$W$24),"")&amp; IF(D202=Accueil!$U$25,PRODUCT('Registre déchets'!G202,Accueil!$W$25),"")&amp; IF(D202=Accueil!$U$26,PRODUCT('Registre déchets'!G202,Accueil!$W$26),"")&amp; IF(D202=Accueil!$U$27,PRODUCT('Registre déchets'!G202,Accueil!$W$27),"")&amp; IF(D202=Accueil!$Y$7,PRODUCT('Registre déchets'!G202,Accueil!$AA$7),"") &amp; IF(D202=Accueil!$Y$8,PRODUCT('Registre déchets'!G202,Accueil!$AA$8),"") &amp; IF(D202=Accueil!$Y$9,PRODUCT('Registre déchets'!G202,Accueil!$AA$9),"")&amp; IF(D202=Accueil!$Y$10,PRODUCT('Registre déchets'!G202,Accueil!$AA$10),"")&amp; IF(D202=Accueil!$Y$11,PRODUCT('Registre déchets'!G202,Accueil!$AA$11),"")&amp; IF(D202=Accueil!$Y$12,PRODUCT('Registre déchets'!G202,Accueil!$AA$12),"")&amp; IF(D202=Accueil!$Y$13,PRODUCT('Registre déchets'!G202,Accueil!$AA$13),"")&amp; IF(D202=Accueil!$Y$14,PRODUCT('Registre déchets'!G202,Accueil!$AA$14),"")&amp; IF(D202=Accueil!$Y$15,PRODUCT('Registre déchets'!G202,Accueil!$AA$15),"")&amp; IF(D202=Accueil!$Y$16,PRODUCT('Registre déchets'!G202,Accueil!$AA$16),"")&amp; IF(D202=Accueil!$Y$17,PRODUCT('Registre déchets'!G202,Accueil!$AA$17),"")&amp; IF(D202=Accueil!$Y$18,PRODUCT('Registre déchets'!G202,Accueil!$AA$18),"")&amp; IF(D202=Accueil!$Y$19,PRODUCT('Registre déchets'!G202,Accueil!$AA$19),"")&amp; IF(D202=Accueil!$Y$20,PRODUCT('Registre déchets'!G202,Accueil!$AA$20),"")&amp; IF(D202=Accueil!$Y$21,PRODUCT('Registre déchets'!G202,Accueil!$AA$21),"")&amp; IF(D202=Accueil!$Y$22,PRODUCT('Registre déchets'!G202,Accueil!$AA$22),"")&amp; IF(D202=Accueil!$Y$23,PRODUCT('Registre déchets'!G202,Accueil!$AA$23),"")&amp; IF(D202=Accueil!$Y$24,PRODUCT('Registre déchets'!G202,Accueil!$AA$24),"")&amp; IF(D202=Accueil!$Y$25,PRODUCT('Registre déchets'!G202,Accueil!$AA$25),"")&amp; IF(D202=Accueil!$Y$26,PRODUCT('Registre déchets'!G202,Accueil!$AA$26),"")&amp; IF(D202=Accueil!$Y$27,PRODUCT('Registre déchets'!G202,Accueil!$AA$27),""))</f>
        <v/>
      </c>
      <c r="AQ202" s="79">
        <f t="shared" si="28"/>
        <v>0</v>
      </c>
    </row>
    <row r="203" spans="1:43" ht="50.1" customHeight="1" x14ac:dyDescent="0.25">
      <c r="A203" s="90"/>
      <c r="B203" s="222" t="str">
        <f t="shared" si="32"/>
        <v/>
      </c>
      <c r="C203" s="221"/>
      <c r="D203" s="220"/>
      <c r="E203" s="80" t="str">
        <f t="shared" ref="E203:E266" si="36">IF(D203=$AD$9,$AE$9,"") &amp; IF(D203=$AD$10,$AE$10,"") &amp; IF(D203=$AD$11,$AE$11,"") &amp; IF(D203=$AD$12,$AE$12,"") &amp; IF(D203=$AD$13,$AE$13,"") &amp; IF(D203=$AD$14,$AE$14,"") &amp; IF(D203=$AD$15,$AE$15,"") &amp; IF(D203=$AD$16,$AE$16,"") &amp; IF(D203=$AD$17,$AE$17,"") &amp; IF(D203=$AD$18,$AE$18,"") &amp; IF(D203=$AD$19,$AE$19,"") &amp; IF(D203=$AD$20,$AE$20,"") &amp; IF(D203=$AD$21,$AE$21,"") &amp; IF(D203=$AD$22,$AE$22,"") &amp; IF(D203=$AD$23,$AE$23,"") &amp; IF(D203=$AD$24,$AE$24,"") &amp; IF(D203=$AD$25,$AE$25,"") &amp; IF(D203=$AD$26,$AE$26,"") &amp; IF(D203=$AD$27,$AE$27,"") &amp; IF(D203=$AD$28,$AE$28,"") &amp; IF(D203=$AD$29,$AE$29,"") &amp; IF(D203=$AD$30,$AE$30,"") &amp; IF(D203=$AD$31,$AE$31,"") &amp; IF(D203=$AD$33,$AE$33,"") &amp; IF(D203=$AD$34,$AE$34,"") &amp; IF(D203=$AD$35,$AE$35,"") &amp; IF(D203=$AD$36,$AE$36,"") &amp; IF(D203=$AD$37,$AE$37,"") &amp; IF(D203=$AD$38,$AE$38,"") &amp; IF(D203=$AD$39,$AE$39,"") &amp; IF(D203=$AD$40,$AE$40,"") &amp; IF(D203=$AD$41,$AE$41,"") &amp; IF(D203=$AD$42,$AE$42,"") &amp; IF(D203=$AD$43,$AE$43,"") &amp; IF(D203=$AD$44,$AE$44,"") &amp; IF(D203=$AD$45,$AE$45,"") &amp; IF(D203=$AD$46,$AE$46,"") &amp; IF(D203=$AD$48,$AE$48,"") &amp; IF(D203=$AD$49,$AE$49,"") &amp; IF(D203=$AD$50,$AE$50,"") &amp; IF(D203=$AD$51,$AE$51,"") &amp; IF(D203=$AD$52,$AE$52,"") &amp; IF(D203=$AD$53,$AE$53,"") &amp; IF(D203=$AD$54,$AE$54,"") &amp; IF(D203=$AD$55,$AE$55,"") &amp; IF(D203=$AD$56,$AE$56,"") &amp; IF(D203=$AD$57,$AE$57,"") &amp; IF(D203=$AD$58,$AE$58,"") &amp; IF(D203=$AD$59,$AE$59,"") &amp; IF(D203=$AD$60,$AE$60,"") &amp; IF(D203=$AD$61,$AE$61,"")</f>
        <v/>
      </c>
      <c r="F203" s="81"/>
      <c r="G203" s="82"/>
      <c r="H203" s="241">
        <f t="shared" si="33"/>
        <v>0</v>
      </c>
      <c r="I203" s="206"/>
      <c r="J203" s="206"/>
      <c r="K203" s="86"/>
      <c r="L203" s="86"/>
      <c r="M203" s="86"/>
      <c r="N203" s="82"/>
      <c r="O203" s="81"/>
      <c r="P203" s="82"/>
      <c r="Q203" s="207">
        <v>0</v>
      </c>
      <c r="R203" s="83">
        <f t="shared" si="34"/>
        <v>0</v>
      </c>
      <c r="S203" s="83">
        <f t="shared" si="35"/>
        <v>0</v>
      </c>
      <c r="T203" s="209"/>
      <c r="U203" s="214"/>
      <c r="V203" s="214"/>
      <c r="W203" s="217" t="str">
        <f t="shared" si="30"/>
        <v/>
      </c>
      <c r="X203" s="214"/>
      <c r="Y203" s="224"/>
      <c r="Z203" s="214"/>
      <c r="AA203" s="214"/>
      <c r="AB203" s="35" t="str">
        <f t="shared" si="31"/>
        <v/>
      </c>
      <c r="AC203" s="35"/>
      <c r="AD203" s="35"/>
      <c r="AE203" s="35"/>
      <c r="AF203" s="35"/>
      <c r="AG203" s="35"/>
      <c r="AH203" s="35"/>
      <c r="AI203" s="35"/>
      <c r="AJ203" s="35"/>
      <c r="AK203" s="35"/>
      <c r="AL203" s="35"/>
      <c r="AM203" s="85" t="str">
        <f t="shared" si="29"/>
        <v/>
      </c>
      <c r="AN203" s="35"/>
      <c r="AO203" s="35"/>
      <c r="AP203" s="77" t="str">
        <f>IF(D203="","",IF(D203=Accueil!$Q$7,PRODUCT('Registre déchets'!G203,Accueil!$S$7),"") &amp; IF(D203=Accueil!$Q$8,PRODUCT('Registre déchets'!G203,Accueil!$S$8),"") &amp; IF(D203=Accueil!$Q$9,PRODUCT('Registre déchets'!G203,Accueil!$S$9),"")&amp; IF(D203=Accueil!$Q$10,PRODUCT('Registre déchets'!G203,Accueil!$S$10),"")&amp; IF(D203=Accueil!$Q$11,PRODUCT('Registre déchets'!G203,Accueil!$S$11),"")&amp; IF(D203=Accueil!$Q$12,PRODUCT('Registre déchets'!G203,Accueil!$S$12),"")&amp; IF(D203=Accueil!$Q$13,PRODUCT('Registre déchets'!G203,Accueil!$S$13),"")&amp; IF(D203=Accueil!$Q$14,PRODUCT('Registre déchets'!G203,Accueil!$S$14),"")&amp; IF(D203=Accueil!$Q$15,PRODUCT('Registre déchets'!G203,Accueil!$S$15),"")&amp; IF(D203=Accueil!$Q$16,PRODUCT('Registre déchets'!G203,Accueil!$S$16),"")&amp; IF(D203=Accueil!$Q$17,PRODUCT('Registre déchets'!G203,Accueil!$S$17),"")&amp; IF(D203=Accueil!$Q$18,PRODUCT('Registre déchets'!G203,Accueil!$S$18),"")&amp; IF(D203=Accueil!$Q$19,PRODUCT('Registre déchets'!G203,Accueil!$S$19),"")&amp; IF(D203=Accueil!$Q$20,PRODUCT('Registre déchets'!G203,Accueil!$S$20),"")&amp; IF(D203=Accueil!$Q$21,PRODUCT('Registre déchets'!G203,Accueil!$S$21),"")&amp; IF(D203=Accueil!$Q$22,PRODUCT('Registre déchets'!G203,Accueil!$S$22),"")&amp; IF(D203=Accueil!$Q$23,PRODUCT('Registre déchets'!G203,Accueil!$S$23),"")&amp; IF(D203=Accueil!$Q$24,PRODUCT('Registre déchets'!G203,Accueil!$S$24),"")&amp; IF(D203=Accueil!$Q$25,PRODUCT('Registre déchets'!G203,Accueil!$S$25),"")&amp; IF(D203=Accueil!$Q$26,PRODUCT('Registre déchets'!G203,Accueil!$S$26),"") &amp; IF(D203=Accueil!$U$7,PRODUCT('Registre déchets'!G203,Accueil!$W$7),"") &amp; IF(D203=Accueil!$U$8,PRODUCT('Registre déchets'!G203,Accueil!$W$8),"") &amp; IF(D203=Accueil!$U$9,PRODUCT('Registre déchets'!G203,Accueil!$W$9),"")&amp; IF(D203=Accueil!$U$10,PRODUCT('Registre déchets'!G203,Accueil!$W$10),"")&amp; IF(D203=Accueil!$U$11,PRODUCT('Registre déchets'!G203,Accueil!$W$11),"")&amp; IF(D203=Accueil!$U$12,PRODUCT('Registre déchets'!G203,Accueil!$W$12),"")&amp; IF(D203=Accueil!$U$13,PRODUCT('Registre déchets'!G203,Accueil!$W$13),"")&amp; IF(D203=Accueil!$U$14,PRODUCT('Registre déchets'!G203,Accueil!$W$14),"")&amp; IF(D203=Accueil!$U$15,PRODUCT('Registre déchets'!G203,Accueil!$W$15),"")&amp; IF(D203=Accueil!$U$16,PRODUCT('Registre déchets'!G203,Accueil!$W$16),"")&amp; IF(D203=Accueil!$U$17,PRODUCT('Registre déchets'!G203,Accueil!$W$17),"")&amp; IF(D203=Accueil!$U$18,PRODUCT('Registre déchets'!G203,Accueil!$W$18),"")&amp; IF(D203=Accueil!$U$19,PRODUCT('Registre déchets'!G203,Accueil!$W$19),"")&amp; IF(D203=Accueil!$U$20,PRODUCT('Registre déchets'!G203,Accueil!$W$20),"")&amp; IF(D203=Accueil!$U$21,PRODUCT('Registre déchets'!G203,Accueil!$W$21),"") &amp; IF(D203=Accueil!$U$22,PRODUCT('Registre déchets'!G203,Accueil!$W$22),"")&amp; IF(D203=Accueil!$U$23,PRODUCT('Registre déchets'!G203,Accueil!$W$23),"")&amp; IF(D203=Accueil!$U$24,PRODUCT('Registre déchets'!G203,Accueil!$W$24),"")&amp; IF(D203=Accueil!$U$25,PRODUCT('Registre déchets'!G203,Accueil!$W$25),"")&amp; IF(D203=Accueil!$U$26,PRODUCT('Registre déchets'!G203,Accueil!$W$26),"")&amp; IF(D203=Accueil!$U$27,PRODUCT('Registre déchets'!G203,Accueil!$W$27),"")&amp; IF(D203=Accueil!$Y$7,PRODUCT('Registre déchets'!G203,Accueil!$AA$7),"") &amp; IF(D203=Accueil!$Y$8,PRODUCT('Registre déchets'!G203,Accueil!$AA$8),"") &amp; IF(D203=Accueil!$Y$9,PRODUCT('Registre déchets'!G203,Accueil!$AA$9),"")&amp; IF(D203=Accueil!$Y$10,PRODUCT('Registre déchets'!G203,Accueil!$AA$10),"")&amp; IF(D203=Accueil!$Y$11,PRODUCT('Registre déchets'!G203,Accueil!$AA$11),"")&amp; IF(D203=Accueil!$Y$12,PRODUCT('Registre déchets'!G203,Accueil!$AA$12),"")&amp; IF(D203=Accueil!$Y$13,PRODUCT('Registre déchets'!G203,Accueil!$AA$13),"")&amp; IF(D203=Accueil!$Y$14,PRODUCT('Registre déchets'!G203,Accueil!$AA$14),"")&amp; IF(D203=Accueil!$Y$15,PRODUCT('Registre déchets'!G203,Accueil!$AA$15),"")&amp; IF(D203=Accueil!$Y$16,PRODUCT('Registre déchets'!G203,Accueil!$AA$16),"")&amp; IF(D203=Accueil!$Y$17,PRODUCT('Registre déchets'!G203,Accueil!$AA$17),"")&amp; IF(D203=Accueil!$Y$18,PRODUCT('Registre déchets'!G203,Accueil!$AA$18),"")&amp; IF(D203=Accueil!$Y$19,PRODUCT('Registre déchets'!G203,Accueil!$AA$19),"")&amp; IF(D203=Accueil!$Y$20,PRODUCT('Registre déchets'!G203,Accueil!$AA$20),"")&amp; IF(D203=Accueil!$Y$21,PRODUCT('Registre déchets'!G203,Accueil!$AA$21),"")&amp; IF(D203=Accueil!$Y$22,PRODUCT('Registre déchets'!G203,Accueil!$AA$22),"")&amp; IF(D203=Accueil!$Y$23,PRODUCT('Registre déchets'!G203,Accueil!$AA$23),"")&amp; IF(D203=Accueil!$Y$24,PRODUCT('Registre déchets'!G203,Accueil!$AA$24),"")&amp; IF(D203=Accueil!$Y$25,PRODUCT('Registre déchets'!G203,Accueil!$AA$25),"")&amp; IF(D203=Accueil!$Y$26,PRODUCT('Registre déchets'!G203,Accueil!$AA$26),"")&amp; IF(D203=Accueil!$Y$27,PRODUCT('Registre déchets'!G203,Accueil!$AA$27),""))</f>
        <v/>
      </c>
      <c r="AQ203" s="79">
        <f t="shared" si="28"/>
        <v>0</v>
      </c>
    </row>
    <row r="204" spans="1:43" ht="50.1" customHeight="1" x14ac:dyDescent="0.25">
      <c r="A204" s="90"/>
      <c r="B204" s="222" t="str">
        <f t="shared" si="32"/>
        <v/>
      </c>
      <c r="C204" s="221"/>
      <c r="D204" s="220"/>
      <c r="E204" s="80" t="str">
        <f t="shared" si="36"/>
        <v/>
      </c>
      <c r="F204" s="81"/>
      <c r="G204" s="82"/>
      <c r="H204" s="241">
        <f t="shared" si="33"/>
        <v>0</v>
      </c>
      <c r="I204" s="206"/>
      <c r="J204" s="206"/>
      <c r="K204" s="86"/>
      <c r="L204" s="86"/>
      <c r="M204" s="86"/>
      <c r="N204" s="82"/>
      <c r="O204" s="81"/>
      <c r="P204" s="82"/>
      <c r="Q204" s="207">
        <v>0</v>
      </c>
      <c r="R204" s="83">
        <f t="shared" si="34"/>
        <v>0</v>
      </c>
      <c r="S204" s="83">
        <f t="shared" si="35"/>
        <v>0</v>
      </c>
      <c r="T204" s="209"/>
      <c r="U204" s="214"/>
      <c r="V204" s="214"/>
      <c r="W204" s="217" t="str">
        <f t="shared" si="30"/>
        <v/>
      </c>
      <c r="X204" s="214"/>
      <c r="Y204" s="224"/>
      <c r="Z204" s="214"/>
      <c r="AA204" s="214"/>
      <c r="AB204" s="35" t="str">
        <f t="shared" si="31"/>
        <v/>
      </c>
      <c r="AC204" s="35"/>
      <c r="AD204" s="35"/>
      <c r="AE204" s="35"/>
      <c r="AF204" s="35"/>
      <c r="AG204" s="35"/>
      <c r="AH204" s="35"/>
      <c r="AI204" s="35"/>
      <c r="AJ204" s="35"/>
      <c r="AK204" s="35"/>
      <c r="AL204" s="35"/>
      <c r="AM204" s="85" t="str">
        <f t="shared" si="29"/>
        <v/>
      </c>
      <c r="AN204" s="35"/>
      <c r="AO204" s="35"/>
      <c r="AP204" s="77" t="str">
        <f>IF(D204="","",IF(D204=Accueil!$Q$7,PRODUCT('Registre déchets'!G204,Accueil!$S$7),"") &amp; IF(D204=Accueil!$Q$8,PRODUCT('Registre déchets'!G204,Accueil!$S$8),"") &amp; IF(D204=Accueil!$Q$9,PRODUCT('Registre déchets'!G204,Accueil!$S$9),"")&amp; IF(D204=Accueil!$Q$10,PRODUCT('Registre déchets'!G204,Accueil!$S$10),"")&amp; IF(D204=Accueil!$Q$11,PRODUCT('Registre déchets'!G204,Accueil!$S$11),"")&amp; IF(D204=Accueil!$Q$12,PRODUCT('Registre déchets'!G204,Accueil!$S$12),"")&amp; IF(D204=Accueil!$Q$13,PRODUCT('Registre déchets'!G204,Accueil!$S$13),"")&amp; IF(D204=Accueil!$Q$14,PRODUCT('Registre déchets'!G204,Accueil!$S$14),"")&amp; IF(D204=Accueil!$Q$15,PRODUCT('Registre déchets'!G204,Accueil!$S$15),"")&amp; IF(D204=Accueil!$Q$16,PRODUCT('Registre déchets'!G204,Accueil!$S$16),"")&amp; IF(D204=Accueil!$Q$17,PRODUCT('Registre déchets'!G204,Accueil!$S$17),"")&amp; IF(D204=Accueil!$Q$18,PRODUCT('Registre déchets'!G204,Accueil!$S$18),"")&amp; IF(D204=Accueil!$Q$19,PRODUCT('Registre déchets'!G204,Accueil!$S$19),"")&amp; IF(D204=Accueil!$Q$20,PRODUCT('Registre déchets'!G204,Accueil!$S$20),"")&amp; IF(D204=Accueil!$Q$21,PRODUCT('Registre déchets'!G204,Accueil!$S$21),"")&amp; IF(D204=Accueil!$Q$22,PRODUCT('Registre déchets'!G204,Accueil!$S$22),"")&amp; IF(D204=Accueil!$Q$23,PRODUCT('Registre déchets'!G204,Accueil!$S$23),"")&amp; IF(D204=Accueil!$Q$24,PRODUCT('Registre déchets'!G204,Accueil!$S$24),"")&amp; IF(D204=Accueil!$Q$25,PRODUCT('Registre déchets'!G204,Accueil!$S$25),"")&amp; IF(D204=Accueil!$Q$26,PRODUCT('Registre déchets'!G204,Accueil!$S$26),"") &amp; IF(D204=Accueil!$U$7,PRODUCT('Registre déchets'!G204,Accueil!$W$7),"") &amp; IF(D204=Accueil!$U$8,PRODUCT('Registre déchets'!G204,Accueil!$W$8),"") &amp; IF(D204=Accueil!$U$9,PRODUCT('Registre déchets'!G204,Accueil!$W$9),"")&amp; IF(D204=Accueil!$U$10,PRODUCT('Registre déchets'!G204,Accueil!$W$10),"")&amp; IF(D204=Accueil!$U$11,PRODUCT('Registre déchets'!G204,Accueil!$W$11),"")&amp; IF(D204=Accueil!$U$12,PRODUCT('Registre déchets'!G204,Accueil!$W$12),"")&amp; IF(D204=Accueil!$U$13,PRODUCT('Registre déchets'!G204,Accueil!$W$13),"")&amp; IF(D204=Accueil!$U$14,PRODUCT('Registre déchets'!G204,Accueil!$W$14),"")&amp; IF(D204=Accueil!$U$15,PRODUCT('Registre déchets'!G204,Accueil!$W$15),"")&amp; IF(D204=Accueil!$U$16,PRODUCT('Registre déchets'!G204,Accueil!$W$16),"")&amp; IF(D204=Accueil!$U$17,PRODUCT('Registre déchets'!G204,Accueil!$W$17),"")&amp; IF(D204=Accueil!$U$18,PRODUCT('Registre déchets'!G204,Accueil!$W$18),"")&amp; IF(D204=Accueil!$U$19,PRODUCT('Registre déchets'!G204,Accueil!$W$19),"")&amp; IF(D204=Accueil!$U$20,PRODUCT('Registre déchets'!G204,Accueil!$W$20),"")&amp; IF(D204=Accueil!$U$21,PRODUCT('Registre déchets'!G204,Accueil!$W$21),"") &amp; IF(D204=Accueil!$U$22,PRODUCT('Registre déchets'!G204,Accueil!$W$22),"")&amp; IF(D204=Accueil!$U$23,PRODUCT('Registre déchets'!G204,Accueil!$W$23),"")&amp; IF(D204=Accueil!$U$24,PRODUCT('Registre déchets'!G204,Accueil!$W$24),"")&amp; IF(D204=Accueil!$U$25,PRODUCT('Registre déchets'!G204,Accueil!$W$25),"")&amp; IF(D204=Accueil!$U$26,PRODUCT('Registre déchets'!G204,Accueil!$W$26),"")&amp; IF(D204=Accueil!$U$27,PRODUCT('Registre déchets'!G204,Accueil!$W$27),"")&amp; IF(D204=Accueil!$Y$7,PRODUCT('Registre déchets'!G204,Accueil!$AA$7),"") &amp; IF(D204=Accueil!$Y$8,PRODUCT('Registre déchets'!G204,Accueil!$AA$8),"") &amp; IF(D204=Accueil!$Y$9,PRODUCT('Registre déchets'!G204,Accueil!$AA$9),"")&amp; IF(D204=Accueil!$Y$10,PRODUCT('Registre déchets'!G204,Accueil!$AA$10),"")&amp; IF(D204=Accueil!$Y$11,PRODUCT('Registre déchets'!G204,Accueil!$AA$11),"")&amp; IF(D204=Accueil!$Y$12,PRODUCT('Registre déchets'!G204,Accueil!$AA$12),"")&amp; IF(D204=Accueil!$Y$13,PRODUCT('Registre déchets'!G204,Accueil!$AA$13),"")&amp; IF(D204=Accueil!$Y$14,PRODUCT('Registre déchets'!G204,Accueil!$AA$14),"")&amp; IF(D204=Accueil!$Y$15,PRODUCT('Registre déchets'!G204,Accueil!$AA$15),"")&amp; IF(D204=Accueil!$Y$16,PRODUCT('Registre déchets'!G204,Accueil!$AA$16),"")&amp; IF(D204=Accueil!$Y$17,PRODUCT('Registre déchets'!G204,Accueil!$AA$17),"")&amp; IF(D204=Accueil!$Y$18,PRODUCT('Registre déchets'!G204,Accueil!$AA$18),"")&amp; IF(D204=Accueil!$Y$19,PRODUCT('Registre déchets'!G204,Accueil!$AA$19),"")&amp; IF(D204=Accueil!$Y$20,PRODUCT('Registre déchets'!G204,Accueil!$AA$20),"")&amp; IF(D204=Accueil!$Y$21,PRODUCT('Registre déchets'!G204,Accueil!$AA$21),"")&amp; IF(D204=Accueil!$Y$22,PRODUCT('Registre déchets'!G204,Accueil!$AA$22),"")&amp; IF(D204=Accueil!$Y$23,PRODUCT('Registre déchets'!G204,Accueil!$AA$23),"")&amp; IF(D204=Accueil!$Y$24,PRODUCT('Registre déchets'!G204,Accueil!$AA$24),"")&amp; IF(D204=Accueil!$Y$25,PRODUCT('Registre déchets'!G204,Accueil!$AA$25),"")&amp; IF(D204=Accueil!$Y$26,PRODUCT('Registre déchets'!G204,Accueil!$AA$26),"")&amp; IF(D204=Accueil!$Y$27,PRODUCT('Registre déchets'!G204,Accueil!$AA$27),""))</f>
        <v/>
      </c>
      <c r="AQ204" s="79">
        <f t="shared" si="28"/>
        <v>0</v>
      </c>
    </row>
    <row r="205" spans="1:43" ht="50.1" customHeight="1" x14ac:dyDescent="0.25">
      <c r="A205" s="90"/>
      <c r="B205" s="222" t="str">
        <f t="shared" si="32"/>
        <v/>
      </c>
      <c r="C205" s="221"/>
      <c r="D205" s="220"/>
      <c r="E205" s="80" t="str">
        <f t="shared" si="36"/>
        <v/>
      </c>
      <c r="F205" s="81"/>
      <c r="G205" s="82"/>
      <c r="H205" s="241">
        <f t="shared" si="33"/>
        <v>0</v>
      </c>
      <c r="I205" s="206"/>
      <c r="J205" s="206"/>
      <c r="K205" s="86"/>
      <c r="L205" s="86"/>
      <c r="M205" s="86"/>
      <c r="N205" s="82"/>
      <c r="O205" s="81"/>
      <c r="P205" s="82"/>
      <c r="Q205" s="207">
        <v>0</v>
      </c>
      <c r="R205" s="83">
        <f t="shared" si="34"/>
        <v>0</v>
      </c>
      <c r="S205" s="83">
        <f t="shared" si="35"/>
        <v>0</v>
      </c>
      <c r="T205" s="209"/>
      <c r="U205" s="214"/>
      <c r="V205" s="214"/>
      <c r="W205" s="217" t="str">
        <f t="shared" si="30"/>
        <v/>
      </c>
      <c r="X205" s="214"/>
      <c r="Y205" s="224"/>
      <c r="Z205" s="214"/>
      <c r="AA205" s="214"/>
      <c r="AB205" s="35" t="str">
        <f t="shared" si="31"/>
        <v/>
      </c>
      <c r="AC205" s="35"/>
      <c r="AD205" s="35"/>
      <c r="AE205" s="35"/>
      <c r="AF205" s="35"/>
      <c r="AG205" s="35"/>
      <c r="AH205" s="35"/>
      <c r="AI205" s="35"/>
      <c r="AJ205" s="35"/>
      <c r="AK205" s="35"/>
      <c r="AL205" s="35"/>
      <c r="AM205" s="85" t="str">
        <f t="shared" si="29"/>
        <v/>
      </c>
      <c r="AN205" s="35"/>
      <c r="AO205" s="35"/>
      <c r="AP205" s="77" t="str">
        <f>IF(D205="","",IF(D205=Accueil!$Q$7,PRODUCT('Registre déchets'!G205,Accueil!$S$7),"") &amp; IF(D205=Accueil!$Q$8,PRODUCT('Registre déchets'!G205,Accueil!$S$8),"") &amp; IF(D205=Accueil!$Q$9,PRODUCT('Registre déchets'!G205,Accueil!$S$9),"")&amp; IF(D205=Accueil!$Q$10,PRODUCT('Registre déchets'!G205,Accueil!$S$10),"")&amp; IF(D205=Accueil!$Q$11,PRODUCT('Registre déchets'!G205,Accueil!$S$11),"")&amp; IF(D205=Accueil!$Q$12,PRODUCT('Registre déchets'!G205,Accueil!$S$12),"")&amp; IF(D205=Accueil!$Q$13,PRODUCT('Registre déchets'!G205,Accueil!$S$13),"")&amp; IF(D205=Accueil!$Q$14,PRODUCT('Registre déchets'!G205,Accueil!$S$14),"")&amp; IF(D205=Accueil!$Q$15,PRODUCT('Registre déchets'!G205,Accueil!$S$15),"")&amp; IF(D205=Accueil!$Q$16,PRODUCT('Registre déchets'!G205,Accueil!$S$16),"")&amp; IF(D205=Accueil!$Q$17,PRODUCT('Registre déchets'!G205,Accueil!$S$17),"")&amp; IF(D205=Accueil!$Q$18,PRODUCT('Registre déchets'!G205,Accueil!$S$18),"")&amp; IF(D205=Accueil!$Q$19,PRODUCT('Registre déchets'!G205,Accueil!$S$19),"")&amp; IF(D205=Accueil!$Q$20,PRODUCT('Registre déchets'!G205,Accueil!$S$20),"")&amp; IF(D205=Accueil!$Q$21,PRODUCT('Registre déchets'!G205,Accueil!$S$21),"")&amp; IF(D205=Accueil!$Q$22,PRODUCT('Registre déchets'!G205,Accueil!$S$22),"")&amp; IF(D205=Accueil!$Q$23,PRODUCT('Registre déchets'!G205,Accueil!$S$23),"")&amp; IF(D205=Accueil!$Q$24,PRODUCT('Registre déchets'!G205,Accueil!$S$24),"")&amp; IF(D205=Accueil!$Q$25,PRODUCT('Registre déchets'!G205,Accueil!$S$25),"")&amp; IF(D205=Accueil!$Q$26,PRODUCT('Registre déchets'!G205,Accueil!$S$26),"") &amp; IF(D205=Accueil!$U$7,PRODUCT('Registre déchets'!G205,Accueil!$W$7),"") &amp; IF(D205=Accueil!$U$8,PRODUCT('Registre déchets'!G205,Accueil!$W$8),"") &amp; IF(D205=Accueil!$U$9,PRODUCT('Registre déchets'!G205,Accueil!$W$9),"")&amp; IF(D205=Accueil!$U$10,PRODUCT('Registre déchets'!G205,Accueil!$W$10),"")&amp; IF(D205=Accueil!$U$11,PRODUCT('Registre déchets'!G205,Accueil!$W$11),"")&amp; IF(D205=Accueil!$U$12,PRODUCT('Registre déchets'!G205,Accueil!$W$12),"")&amp; IF(D205=Accueil!$U$13,PRODUCT('Registre déchets'!G205,Accueil!$W$13),"")&amp; IF(D205=Accueil!$U$14,PRODUCT('Registre déchets'!G205,Accueil!$W$14),"")&amp; IF(D205=Accueil!$U$15,PRODUCT('Registre déchets'!G205,Accueil!$W$15),"")&amp; IF(D205=Accueil!$U$16,PRODUCT('Registre déchets'!G205,Accueil!$W$16),"")&amp; IF(D205=Accueil!$U$17,PRODUCT('Registre déchets'!G205,Accueil!$W$17),"")&amp; IF(D205=Accueil!$U$18,PRODUCT('Registre déchets'!G205,Accueil!$W$18),"")&amp; IF(D205=Accueil!$U$19,PRODUCT('Registre déchets'!G205,Accueil!$W$19),"")&amp; IF(D205=Accueil!$U$20,PRODUCT('Registre déchets'!G205,Accueil!$W$20),"")&amp; IF(D205=Accueil!$U$21,PRODUCT('Registre déchets'!G205,Accueil!$W$21),"") &amp; IF(D205=Accueil!$U$22,PRODUCT('Registre déchets'!G205,Accueil!$W$22),"")&amp; IF(D205=Accueil!$U$23,PRODUCT('Registre déchets'!G205,Accueil!$W$23),"")&amp; IF(D205=Accueil!$U$24,PRODUCT('Registre déchets'!G205,Accueil!$W$24),"")&amp; IF(D205=Accueil!$U$25,PRODUCT('Registre déchets'!G205,Accueil!$W$25),"")&amp; IF(D205=Accueil!$U$26,PRODUCT('Registre déchets'!G205,Accueil!$W$26),"")&amp; IF(D205=Accueil!$U$27,PRODUCT('Registre déchets'!G205,Accueil!$W$27),"")&amp; IF(D205=Accueil!$Y$7,PRODUCT('Registre déchets'!G205,Accueil!$AA$7),"") &amp; IF(D205=Accueil!$Y$8,PRODUCT('Registre déchets'!G205,Accueil!$AA$8),"") &amp; IF(D205=Accueil!$Y$9,PRODUCT('Registre déchets'!G205,Accueil!$AA$9),"")&amp; IF(D205=Accueil!$Y$10,PRODUCT('Registre déchets'!G205,Accueil!$AA$10),"")&amp; IF(D205=Accueil!$Y$11,PRODUCT('Registre déchets'!G205,Accueil!$AA$11),"")&amp; IF(D205=Accueil!$Y$12,PRODUCT('Registre déchets'!G205,Accueil!$AA$12),"")&amp; IF(D205=Accueil!$Y$13,PRODUCT('Registre déchets'!G205,Accueil!$AA$13),"")&amp; IF(D205=Accueil!$Y$14,PRODUCT('Registre déchets'!G205,Accueil!$AA$14),"")&amp; IF(D205=Accueil!$Y$15,PRODUCT('Registre déchets'!G205,Accueil!$AA$15),"")&amp; IF(D205=Accueil!$Y$16,PRODUCT('Registre déchets'!G205,Accueil!$AA$16),"")&amp; IF(D205=Accueil!$Y$17,PRODUCT('Registre déchets'!G205,Accueil!$AA$17),"")&amp; IF(D205=Accueil!$Y$18,PRODUCT('Registre déchets'!G205,Accueil!$AA$18),"")&amp; IF(D205=Accueil!$Y$19,PRODUCT('Registre déchets'!G205,Accueil!$AA$19),"")&amp; IF(D205=Accueil!$Y$20,PRODUCT('Registre déchets'!G205,Accueil!$AA$20),"")&amp; IF(D205=Accueil!$Y$21,PRODUCT('Registre déchets'!G205,Accueil!$AA$21),"")&amp; IF(D205=Accueil!$Y$22,PRODUCT('Registre déchets'!G205,Accueil!$AA$22),"")&amp; IF(D205=Accueil!$Y$23,PRODUCT('Registre déchets'!G205,Accueil!$AA$23),"")&amp; IF(D205=Accueil!$Y$24,PRODUCT('Registre déchets'!G205,Accueil!$AA$24),"")&amp; IF(D205=Accueil!$Y$25,PRODUCT('Registre déchets'!G205,Accueil!$AA$25),"")&amp; IF(D205=Accueil!$Y$26,PRODUCT('Registre déchets'!G205,Accueil!$AA$26),"")&amp; IF(D205=Accueil!$Y$27,PRODUCT('Registre déchets'!G205,Accueil!$AA$27),""))</f>
        <v/>
      </c>
      <c r="AQ205" s="79">
        <f t="shared" ref="AQ205:AQ268" si="37">IF(AP205="",0,VALUE(AP205))</f>
        <v>0</v>
      </c>
    </row>
    <row r="206" spans="1:43" ht="50.1" customHeight="1" x14ac:dyDescent="0.25">
      <c r="A206" s="90"/>
      <c r="B206" s="222" t="str">
        <f t="shared" si="32"/>
        <v/>
      </c>
      <c r="C206" s="221"/>
      <c r="D206" s="220"/>
      <c r="E206" s="80" t="str">
        <f t="shared" si="36"/>
        <v/>
      </c>
      <c r="F206" s="81"/>
      <c r="G206" s="82"/>
      <c r="H206" s="241">
        <f t="shared" si="33"/>
        <v>0</v>
      </c>
      <c r="I206" s="206"/>
      <c r="J206" s="206"/>
      <c r="K206" s="86"/>
      <c r="L206" s="86"/>
      <c r="M206" s="86"/>
      <c r="N206" s="82"/>
      <c r="O206" s="81"/>
      <c r="P206" s="82"/>
      <c r="Q206" s="207">
        <v>0</v>
      </c>
      <c r="R206" s="83">
        <f t="shared" si="34"/>
        <v>0</v>
      </c>
      <c r="S206" s="83">
        <f t="shared" si="35"/>
        <v>0</v>
      </c>
      <c r="T206" s="209"/>
      <c r="U206" s="214"/>
      <c r="V206" s="214"/>
      <c r="W206" s="217" t="str">
        <f t="shared" si="30"/>
        <v/>
      </c>
      <c r="X206" s="214"/>
      <c r="Y206" s="224"/>
      <c r="Z206" s="214"/>
      <c r="AA206" s="214"/>
      <c r="AB206" s="35" t="str">
        <f t="shared" si="31"/>
        <v/>
      </c>
      <c r="AC206" s="35"/>
      <c r="AD206" s="35"/>
      <c r="AE206" s="35"/>
      <c r="AF206" s="35"/>
      <c r="AG206" s="35"/>
      <c r="AH206" s="35"/>
      <c r="AI206" s="35"/>
      <c r="AJ206" s="35"/>
      <c r="AK206" s="35"/>
      <c r="AL206" s="35"/>
      <c r="AM206" s="85" t="str">
        <f t="shared" si="29"/>
        <v/>
      </c>
      <c r="AN206" s="35"/>
      <c r="AO206" s="35"/>
      <c r="AP206" s="77" t="str">
        <f>IF(D206="","",IF(D206=Accueil!$Q$7,PRODUCT('Registre déchets'!G206,Accueil!$S$7),"") &amp; IF(D206=Accueil!$Q$8,PRODUCT('Registre déchets'!G206,Accueil!$S$8),"") &amp; IF(D206=Accueil!$Q$9,PRODUCT('Registre déchets'!G206,Accueil!$S$9),"")&amp; IF(D206=Accueil!$Q$10,PRODUCT('Registre déchets'!G206,Accueil!$S$10),"")&amp; IF(D206=Accueil!$Q$11,PRODUCT('Registre déchets'!G206,Accueil!$S$11),"")&amp; IF(D206=Accueil!$Q$12,PRODUCT('Registre déchets'!G206,Accueil!$S$12),"")&amp; IF(D206=Accueil!$Q$13,PRODUCT('Registre déchets'!G206,Accueil!$S$13),"")&amp; IF(D206=Accueil!$Q$14,PRODUCT('Registre déchets'!G206,Accueil!$S$14),"")&amp; IF(D206=Accueil!$Q$15,PRODUCT('Registre déchets'!G206,Accueil!$S$15),"")&amp; IF(D206=Accueil!$Q$16,PRODUCT('Registre déchets'!G206,Accueil!$S$16),"")&amp; IF(D206=Accueil!$Q$17,PRODUCT('Registre déchets'!G206,Accueil!$S$17),"")&amp; IF(D206=Accueil!$Q$18,PRODUCT('Registre déchets'!G206,Accueil!$S$18),"")&amp; IF(D206=Accueil!$Q$19,PRODUCT('Registre déchets'!G206,Accueil!$S$19),"")&amp; IF(D206=Accueil!$Q$20,PRODUCT('Registre déchets'!G206,Accueil!$S$20),"")&amp; IF(D206=Accueil!$Q$21,PRODUCT('Registre déchets'!G206,Accueil!$S$21),"")&amp; IF(D206=Accueil!$Q$22,PRODUCT('Registre déchets'!G206,Accueil!$S$22),"")&amp; IF(D206=Accueil!$Q$23,PRODUCT('Registre déchets'!G206,Accueil!$S$23),"")&amp; IF(D206=Accueil!$Q$24,PRODUCT('Registre déchets'!G206,Accueil!$S$24),"")&amp; IF(D206=Accueil!$Q$25,PRODUCT('Registre déchets'!G206,Accueil!$S$25),"")&amp; IF(D206=Accueil!$Q$26,PRODUCT('Registre déchets'!G206,Accueil!$S$26),"") &amp; IF(D206=Accueil!$U$7,PRODUCT('Registre déchets'!G206,Accueil!$W$7),"") &amp; IF(D206=Accueil!$U$8,PRODUCT('Registre déchets'!G206,Accueil!$W$8),"") &amp; IF(D206=Accueil!$U$9,PRODUCT('Registre déchets'!G206,Accueil!$W$9),"")&amp; IF(D206=Accueil!$U$10,PRODUCT('Registre déchets'!G206,Accueil!$W$10),"")&amp; IF(D206=Accueil!$U$11,PRODUCT('Registre déchets'!G206,Accueil!$W$11),"")&amp; IF(D206=Accueil!$U$12,PRODUCT('Registre déchets'!G206,Accueil!$W$12),"")&amp; IF(D206=Accueil!$U$13,PRODUCT('Registre déchets'!G206,Accueil!$W$13),"")&amp; IF(D206=Accueil!$U$14,PRODUCT('Registre déchets'!G206,Accueil!$W$14),"")&amp; IF(D206=Accueil!$U$15,PRODUCT('Registre déchets'!G206,Accueil!$W$15),"")&amp; IF(D206=Accueil!$U$16,PRODUCT('Registre déchets'!G206,Accueil!$W$16),"")&amp; IF(D206=Accueil!$U$17,PRODUCT('Registre déchets'!G206,Accueil!$W$17),"")&amp; IF(D206=Accueil!$U$18,PRODUCT('Registre déchets'!G206,Accueil!$W$18),"")&amp; IF(D206=Accueil!$U$19,PRODUCT('Registre déchets'!G206,Accueil!$W$19),"")&amp; IF(D206=Accueil!$U$20,PRODUCT('Registre déchets'!G206,Accueil!$W$20),"")&amp; IF(D206=Accueil!$U$21,PRODUCT('Registre déchets'!G206,Accueil!$W$21),"") &amp; IF(D206=Accueil!$U$22,PRODUCT('Registre déchets'!G206,Accueil!$W$22),"")&amp; IF(D206=Accueil!$U$23,PRODUCT('Registre déchets'!G206,Accueil!$W$23),"")&amp; IF(D206=Accueil!$U$24,PRODUCT('Registre déchets'!G206,Accueil!$W$24),"")&amp; IF(D206=Accueil!$U$25,PRODUCT('Registre déchets'!G206,Accueil!$W$25),"")&amp; IF(D206=Accueil!$U$26,PRODUCT('Registre déchets'!G206,Accueil!$W$26),"")&amp; IF(D206=Accueil!$U$27,PRODUCT('Registre déchets'!G206,Accueil!$W$27),"")&amp; IF(D206=Accueil!$Y$7,PRODUCT('Registre déchets'!G206,Accueil!$AA$7),"") &amp; IF(D206=Accueil!$Y$8,PRODUCT('Registre déchets'!G206,Accueil!$AA$8),"") &amp; IF(D206=Accueil!$Y$9,PRODUCT('Registre déchets'!G206,Accueil!$AA$9),"")&amp; IF(D206=Accueil!$Y$10,PRODUCT('Registre déchets'!G206,Accueil!$AA$10),"")&amp; IF(D206=Accueil!$Y$11,PRODUCT('Registre déchets'!G206,Accueil!$AA$11),"")&amp; IF(D206=Accueil!$Y$12,PRODUCT('Registre déchets'!G206,Accueil!$AA$12),"")&amp; IF(D206=Accueil!$Y$13,PRODUCT('Registre déchets'!G206,Accueil!$AA$13),"")&amp; IF(D206=Accueil!$Y$14,PRODUCT('Registre déchets'!G206,Accueil!$AA$14),"")&amp; IF(D206=Accueil!$Y$15,PRODUCT('Registre déchets'!G206,Accueil!$AA$15),"")&amp; IF(D206=Accueil!$Y$16,PRODUCT('Registre déchets'!G206,Accueil!$AA$16),"")&amp; IF(D206=Accueil!$Y$17,PRODUCT('Registre déchets'!G206,Accueil!$AA$17),"")&amp; IF(D206=Accueil!$Y$18,PRODUCT('Registre déchets'!G206,Accueil!$AA$18),"")&amp; IF(D206=Accueil!$Y$19,PRODUCT('Registre déchets'!G206,Accueil!$AA$19),"")&amp; IF(D206=Accueil!$Y$20,PRODUCT('Registre déchets'!G206,Accueil!$AA$20),"")&amp; IF(D206=Accueil!$Y$21,PRODUCT('Registre déchets'!G206,Accueil!$AA$21),"")&amp; IF(D206=Accueil!$Y$22,PRODUCT('Registre déchets'!G206,Accueil!$AA$22),"")&amp; IF(D206=Accueil!$Y$23,PRODUCT('Registre déchets'!G206,Accueil!$AA$23),"")&amp; IF(D206=Accueil!$Y$24,PRODUCT('Registre déchets'!G206,Accueil!$AA$24),"")&amp; IF(D206=Accueil!$Y$25,PRODUCT('Registre déchets'!G206,Accueil!$AA$25),"")&amp; IF(D206=Accueil!$Y$26,PRODUCT('Registre déchets'!G206,Accueil!$AA$26),"")&amp; IF(D206=Accueil!$Y$27,PRODUCT('Registre déchets'!G206,Accueil!$AA$27),""))</f>
        <v/>
      </c>
      <c r="AQ206" s="79">
        <f t="shared" si="37"/>
        <v>0</v>
      </c>
    </row>
    <row r="207" spans="1:43" ht="50.1" customHeight="1" x14ac:dyDescent="0.25">
      <c r="A207" s="90"/>
      <c r="B207" s="222" t="str">
        <f t="shared" si="32"/>
        <v/>
      </c>
      <c r="C207" s="221"/>
      <c r="D207" s="220"/>
      <c r="E207" s="80" t="str">
        <f t="shared" si="36"/>
        <v/>
      </c>
      <c r="F207" s="81"/>
      <c r="G207" s="82"/>
      <c r="H207" s="241">
        <f t="shared" si="33"/>
        <v>0</v>
      </c>
      <c r="I207" s="206"/>
      <c r="J207" s="206"/>
      <c r="K207" s="86"/>
      <c r="L207" s="86"/>
      <c r="M207" s="86"/>
      <c r="N207" s="82"/>
      <c r="O207" s="81"/>
      <c r="P207" s="82"/>
      <c r="Q207" s="207">
        <v>0</v>
      </c>
      <c r="R207" s="83">
        <f t="shared" si="34"/>
        <v>0</v>
      </c>
      <c r="S207" s="83">
        <f t="shared" si="35"/>
        <v>0</v>
      </c>
      <c r="T207" s="209"/>
      <c r="U207" s="214"/>
      <c r="V207" s="214"/>
      <c r="W207" s="217" t="str">
        <f t="shared" si="30"/>
        <v/>
      </c>
      <c r="X207" s="214"/>
      <c r="Y207" s="224"/>
      <c r="Z207" s="214"/>
      <c r="AA207" s="214"/>
      <c r="AB207" s="35" t="str">
        <f t="shared" si="31"/>
        <v/>
      </c>
      <c r="AC207" s="35"/>
      <c r="AD207" s="35"/>
      <c r="AE207" s="35"/>
      <c r="AF207" s="35"/>
      <c r="AG207" s="35"/>
      <c r="AH207" s="35"/>
      <c r="AI207" s="35"/>
      <c r="AJ207" s="35"/>
      <c r="AK207" s="35"/>
      <c r="AL207" s="35"/>
      <c r="AM207" s="85" t="str">
        <f t="shared" si="29"/>
        <v/>
      </c>
      <c r="AN207" s="35"/>
      <c r="AO207" s="35"/>
      <c r="AP207" s="77" t="str">
        <f>IF(D207="","",IF(D207=Accueil!$Q$7,PRODUCT('Registre déchets'!G207,Accueil!$S$7),"") &amp; IF(D207=Accueil!$Q$8,PRODUCT('Registre déchets'!G207,Accueil!$S$8),"") &amp; IF(D207=Accueil!$Q$9,PRODUCT('Registre déchets'!G207,Accueil!$S$9),"")&amp; IF(D207=Accueil!$Q$10,PRODUCT('Registre déchets'!G207,Accueil!$S$10),"")&amp; IF(D207=Accueil!$Q$11,PRODUCT('Registre déchets'!G207,Accueil!$S$11),"")&amp; IF(D207=Accueil!$Q$12,PRODUCT('Registre déchets'!G207,Accueil!$S$12),"")&amp; IF(D207=Accueil!$Q$13,PRODUCT('Registre déchets'!G207,Accueil!$S$13),"")&amp; IF(D207=Accueil!$Q$14,PRODUCT('Registre déchets'!G207,Accueil!$S$14),"")&amp; IF(D207=Accueil!$Q$15,PRODUCT('Registre déchets'!G207,Accueil!$S$15),"")&amp; IF(D207=Accueil!$Q$16,PRODUCT('Registre déchets'!G207,Accueil!$S$16),"")&amp; IF(D207=Accueil!$Q$17,PRODUCT('Registre déchets'!G207,Accueil!$S$17),"")&amp; IF(D207=Accueil!$Q$18,PRODUCT('Registre déchets'!G207,Accueil!$S$18),"")&amp; IF(D207=Accueil!$Q$19,PRODUCT('Registre déchets'!G207,Accueil!$S$19),"")&amp; IF(D207=Accueil!$Q$20,PRODUCT('Registre déchets'!G207,Accueil!$S$20),"")&amp; IF(D207=Accueil!$Q$21,PRODUCT('Registre déchets'!G207,Accueil!$S$21),"")&amp; IF(D207=Accueil!$Q$22,PRODUCT('Registre déchets'!G207,Accueil!$S$22),"")&amp; IF(D207=Accueil!$Q$23,PRODUCT('Registre déchets'!G207,Accueil!$S$23),"")&amp; IF(D207=Accueil!$Q$24,PRODUCT('Registre déchets'!G207,Accueil!$S$24),"")&amp; IF(D207=Accueil!$Q$25,PRODUCT('Registre déchets'!G207,Accueil!$S$25),"")&amp; IF(D207=Accueil!$Q$26,PRODUCT('Registre déchets'!G207,Accueil!$S$26),"") &amp; IF(D207=Accueil!$U$7,PRODUCT('Registre déchets'!G207,Accueil!$W$7),"") &amp; IF(D207=Accueil!$U$8,PRODUCT('Registre déchets'!G207,Accueil!$W$8),"") &amp; IF(D207=Accueil!$U$9,PRODUCT('Registre déchets'!G207,Accueil!$W$9),"")&amp; IF(D207=Accueil!$U$10,PRODUCT('Registre déchets'!G207,Accueil!$W$10),"")&amp; IF(D207=Accueil!$U$11,PRODUCT('Registre déchets'!G207,Accueil!$W$11),"")&amp; IF(D207=Accueil!$U$12,PRODUCT('Registre déchets'!G207,Accueil!$W$12),"")&amp; IF(D207=Accueil!$U$13,PRODUCT('Registre déchets'!G207,Accueil!$W$13),"")&amp; IF(D207=Accueil!$U$14,PRODUCT('Registre déchets'!G207,Accueil!$W$14),"")&amp; IF(D207=Accueil!$U$15,PRODUCT('Registre déchets'!G207,Accueil!$W$15),"")&amp; IF(D207=Accueil!$U$16,PRODUCT('Registre déchets'!G207,Accueil!$W$16),"")&amp; IF(D207=Accueil!$U$17,PRODUCT('Registre déchets'!G207,Accueil!$W$17),"")&amp; IF(D207=Accueil!$U$18,PRODUCT('Registre déchets'!G207,Accueil!$W$18),"")&amp; IF(D207=Accueil!$U$19,PRODUCT('Registre déchets'!G207,Accueil!$W$19),"")&amp; IF(D207=Accueil!$U$20,PRODUCT('Registre déchets'!G207,Accueil!$W$20),"")&amp; IF(D207=Accueil!$U$21,PRODUCT('Registre déchets'!G207,Accueil!$W$21),"") &amp; IF(D207=Accueil!$U$22,PRODUCT('Registre déchets'!G207,Accueil!$W$22),"")&amp; IF(D207=Accueil!$U$23,PRODUCT('Registre déchets'!G207,Accueil!$W$23),"")&amp; IF(D207=Accueil!$U$24,PRODUCT('Registre déchets'!G207,Accueil!$W$24),"")&amp; IF(D207=Accueil!$U$25,PRODUCT('Registre déchets'!G207,Accueil!$W$25),"")&amp; IF(D207=Accueil!$U$26,PRODUCT('Registre déchets'!G207,Accueil!$W$26),"")&amp; IF(D207=Accueil!$U$27,PRODUCT('Registre déchets'!G207,Accueil!$W$27),"")&amp; IF(D207=Accueil!$Y$7,PRODUCT('Registre déchets'!G207,Accueil!$AA$7),"") &amp; IF(D207=Accueil!$Y$8,PRODUCT('Registre déchets'!G207,Accueil!$AA$8),"") &amp; IF(D207=Accueil!$Y$9,PRODUCT('Registre déchets'!G207,Accueil!$AA$9),"")&amp; IF(D207=Accueil!$Y$10,PRODUCT('Registre déchets'!G207,Accueil!$AA$10),"")&amp; IF(D207=Accueil!$Y$11,PRODUCT('Registre déchets'!G207,Accueil!$AA$11),"")&amp; IF(D207=Accueil!$Y$12,PRODUCT('Registre déchets'!G207,Accueil!$AA$12),"")&amp; IF(D207=Accueil!$Y$13,PRODUCT('Registre déchets'!G207,Accueil!$AA$13),"")&amp; IF(D207=Accueil!$Y$14,PRODUCT('Registre déchets'!G207,Accueil!$AA$14),"")&amp; IF(D207=Accueil!$Y$15,PRODUCT('Registre déchets'!G207,Accueil!$AA$15),"")&amp; IF(D207=Accueil!$Y$16,PRODUCT('Registre déchets'!G207,Accueil!$AA$16),"")&amp; IF(D207=Accueil!$Y$17,PRODUCT('Registre déchets'!G207,Accueil!$AA$17),"")&amp; IF(D207=Accueil!$Y$18,PRODUCT('Registre déchets'!G207,Accueil!$AA$18),"")&amp; IF(D207=Accueil!$Y$19,PRODUCT('Registre déchets'!G207,Accueil!$AA$19),"")&amp; IF(D207=Accueil!$Y$20,PRODUCT('Registre déchets'!G207,Accueil!$AA$20),"")&amp; IF(D207=Accueil!$Y$21,PRODUCT('Registre déchets'!G207,Accueil!$AA$21),"")&amp; IF(D207=Accueil!$Y$22,PRODUCT('Registre déchets'!G207,Accueil!$AA$22),"")&amp; IF(D207=Accueil!$Y$23,PRODUCT('Registre déchets'!G207,Accueil!$AA$23),"")&amp; IF(D207=Accueil!$Y$24,PRODUCT('Registre déchets'!G207,Accueil!$AA$24),"")&amp; IF(D207=Accueil!$Y$25,PRODUCT('Registre déchets'!G207,Accueil!$AA$25),"")&amp; IF(D207=Accueil!$Y$26,PRODUCT('Registre déchets'!G207,Accueil!$AA$26),"")&amp; IF(D207=Accueil!$Y$27,PRODUCT('Registre déchets'!G207,Accueil!$AA$27),""))</f>
        <v/>
      </c>
      <c r="AQ207" s="79">
        <f t="shared" si="37"/>
        <v>0</v>
      </c>
    </row>
    <row r="208" spans="1:43" ht="50.1" customHeight="1" x14ac:dyDescent="0.25">
      <c r="A208" s="90"/>
      <c r="B208" s="222" t="str">
        <f t="shared" si="32"/>
        <v/>
      </c>
      <c r="C208" s="221"/>
      <c r="D208" s="220"/>
      <c r="E208" s="80" t="str">
        <f t="shared" si="36"/>
        <v/>
      </c>
      <c r="F208" s="81"/>
      <c r="G208" s="82"/>
      <c r="H208" s="241">
        <f t="shared" si="33"/>
        <v>0</v>
      </c>
      <c r="I208" s="206"/>
      <c r="J208" s="206"/>
      <c r="K208" s="86"/>
      <c r="L208" s="86"/>
      <c r="M208" s="86"/>
      <c r="N208" s="82"/>
      <c r="O208" s="81"/>
      <c r="P208" s="82"/>
      <c r="Q208" s="207">
        <v>0</v>
      </c>
      <c r="R208" s="83">
        <f t="shared" si="34"/>
        <v>0</v>
      </c>
      <c r="S208" s="83">
        <f t="shared" si="35"/>
        <v>0</v>
      </c>
      <c r="T208" s="209"/>
      <c r="U208" s="214"/>
      <c r="V208" s="214"/>
      <c r="W208" s="217" t="str">
        <f t="shared" si="30"/>
        <v/>
      </c>
      <c r="X208" s="214"/>
      <c r="Y208" s="224"/>
      <c r="Z208" s="214"/>
      <c r="AA208" s="214"/>
      <c r="AB208" s="35" t="str">
        <f t="shared" si="31"/>
        <v/>
      </c>
      <c r="AC208" s="35"/>
      <c r="AD208" s="35"/>
      <c r="AE208" s="35"/>
      <c r="AF208" s="35"/>
      <c r="AG208" s="35"/>
      <c r="AH208" s="35"/>
      <c r="AI208" s="35"/>
      <c r="AJ208" s="35"/>
      <c r="AK208" s="35"/>
      <c r="AL208" s="35"/>
      <c r="AM208" s="85" t="str">
        <f t="shared" si="29"/>
        <v/>
      </c>
      <c r="AN208" s="35"/>
      <c r="AO208" s="35"/>
      <c r="AP208" s="77" t="str">
        <f>IF(D208="","",IF(D208=Accueil!$Q$7,PRODUCT('Registre déchets'!G208,Accueil!$S$7),"") &amp; IF(D208=Accueil!$Q$8,PRODUCT('Registre déchets'!G208,Accueil!$S$8),"") &amp; IF(D208=Accueil!$Q$9,PRODUCT('Registre déchets'!G208,Accueil!$S$9),"")&amp; IF(D208=Accueil!$Q$10,PRODUCT('Registre déchets'!G208,Accueil!$S$10),"")&amp; IF(D208=Accueil!$Q$11,PRODUCT('Registre déchets'!G208,Accueil!$S$11),"")&amp; IF(D208=Accueil!$Q$12,PRODUCT('Registre déchets'!G208,Accueil!$S$12),"")&amp; IF(D208=Accueil!$Q$13,PRODUCT('Registre déchets'!G208,Accueil!$S$13),"")&amp; IF(D208=Accueil!$Q$14,PRODUCT('Registre déchets'!G208,Accueil!$S$14),"")&amp; IF(D208=Accueil!$Q$15,PRODUCT('Registre déchets'!G208,Accueil!$S$15),"")&amp; IF(D208=Accueil!$Q$16,PRODUCT('Registre déchets'!G208,Accueil!$S$16),"")&amp; IF(D208=Accueil!$Q$17,PRODUCT('Registre déchets'!G208,Accueil!$S$17),"")&amp; IF(D208=Accueil!$Q$18,PRODUCT('Registre déchets'!G208,Accueil!$S$18),"")&amp; IF(D208=Accueil!$Q$19,PRODUCT('Registre déchets'!G208,Accueil!$S$19),"")&amp; IF(D208=Accueil!$Q$20,PRODUCT('Registre déchets'!G208,Accueil!$S$20),"")&amp; IF(D208=Accueil!$Q$21,PRODUCT('Registre déchets'!G208,Accueil!$S$21),"")&amp; IF(D208=Accueil!$Q$22,PRODUCT('Registre déchets'!G208,Accueil!$S$22),"")&amp; IF(D208=Accueil!$Q$23,PRODUCT('Registre déchets'!G208,Accueil!$S$23),"")&amp; IF(D208=Accueil!$Q$24,PRODUCT('Registre déchets'!G208,Accueil!$S$24),"")&amp; IF(D208=Accueil!$Q$25,PRODUCT('Registre déchets'!G208,Accueil!$S$25),"")&amp; IF(D208=Accueil!$Q$26,PRODUCT('Registre déchets'!G208,Accueil!$S$26),"") &amp; IF(D208=Accueil!$U$7,PRODUCT('Registre déchets'!G208,Accueil!$W$7),"") &amp; IF(D208=Accueil!$U$8,PRODUCT('Registre déchets'!G208,Accueil!$W$8),"") &amp; IF(D208=Accueil!$U$9,PRODUCT('Registre déchets'!G208,Accueil!$W$9),"")&amp; IF(D208=Accueil!$U$10,PRODUCT('Registre déchets'!G208,Accueil!$W$10),"")&amp; IF(D208=Accueil!$U$11,PRODUCT('Registre déchets'!G208,Accueil!$W$11),"")&amp; IF(D208=Accueil!$U$12,PRODUCT('Registre déchets'!G208,Accueil!$W$12),"")&amp; IF(D208=Accueil!$U$13,PRODUCT('Registre déchets'!G208,Accueil!$W$13),"")&amp; IF(D208=Accueil!$U$14,PRODUCT('Registre déchets'!G208,Accueil!$W$14),"")&amp; IF(D208=Accueil!$U$15,PRODUCT('Registre déchets'!G208,Accueil!$W$15),"")&amp; IF(D208=Accueil!$U$16,PRODUCT('Registre déchets'!G208,Accueil!$W$16),"")&amp; IF(D208=Accueil!$U$17,PRODUCT('Registre déchets'!G208,Accueil!$W$17),"")&amp; IF(D208=Accueil!$U$18,PRODUCT('Registre déchets'!G208,Accueil!$W$18),"")&amp; IF(D208=Accueil!$U$19,PRODUCT('Registre déchets'!G208,Accueil!$W$19),"")&amp; IF(D208=Accueil!$U$20,PRODUCT('Registre déchets'!G208,Accueil!$W$20),"")&amp; IF(D208=Accueil!$U$21,PRODUCT('Registre déchets'!G208,Accueil!$W$21),"") &amp; IF(D208=Accueil!$U$22,PRODUCT('Registre déchets'!G208,Accueil!$W$22),"")&amp; IF(D208=Accueil!$U$23,PRODUCT('Registre déchets'!G208,Accueil!$W$23),"")&amp; IF(D208=Accueil!$U$24,PRODUCT('Registre déchets'!G208,Accueil!$W$24),"")&amp; IF(D208=Accueil!$U$25,PRODUCT('Registre déchets'!G208,Accueil!$W$25),"")&amp; IF(D208=Accueil!$U$26,PRODUCT('Registre déchets'!G208,Accueil!$W$26),"")&amp; IF(D208=Accueil!$U$27,PRODUCT('Registre déchets'!G208,Accueil!$W$27),"")&amp; IF(D208=Accueil!$Y$7,PRODUCT('Registre déchets'!G208,Accueil!$AA$7),"") &amp; IF(D208=Accueil!$Y$8,PRODUCT('Registre déchets'!G208,Accueil!$AA$8),"") &amp; IF(D208=Accueil!$Y$9,PRODUCT('Registre déchets'!G208,Accueil!$AA$9),"")&amp; IF(D208=Accueil!$Y$10,PRODUCT('Registre déchets'!G208,Accueil!$AA$10),"")&amp; IF(D208=Accueil!$Y$11,PRODUCT('Registre déchets'!G208,Accueil!$AA$11),"")&amp; IF(D208=Accueil!$Y$12,PRODUCT('Registre déchets'!G208,Accueil!$AA$12),"")&amp; IF(D208=Accueil!$Y$13,PRODUCT('Registre déchets'!G208,Accueil!$AA$13),"")&amp; IF(D208=Accueil!$Y$14,PRODUCT('Registre déchets'!G208,Accueil!$AA$14),"")&amp; IF(D208=Accueil!$Y$15,PRODUCT('Registre déchets'!G208,Accueil!$AA$15),"")&amp; IF(D208=Accueil!$Y$16,PRODUCT('Registre déchets'!G208,Accueil!$AA$16),"")&amp; IF(D208=Accueil!$Y$17,PRODUCT('Registre déchets'!G208,Accueil!$AA$17),"")&amp; IF(D208=Accueil!$Y$18,PRODUCT('Registre déchets'!G208,Accueil!$AA$18),"")&amp; IF(D208=Accueil!$Y$19,PRODUCT('Registre déchets'!G208,Accueil!$AA$19),"")&amp; IF(D208=Accueil!$Y$20,PRODUCT('Registre déchets'!G208,Accueil!$AA$20),"")&amp; IF(D208=Accueil!$Y$21,PRODUCT('Registre déchets'!G208,Accueil!$AA$21),"")&amp; IF(D208=Accueil!$Y$22,PRODUCT('Registre déchets'!G208,Accueil!$AA$22),"")&amp; IF(D208=Accueil!$Y$23,PRODUCT('Registre déchets'!G208,Accueil!$AA$23),"")&amp; IF(D208=Accueil!$Y$24,PRODUCT('Registre déchets'!G208,Accueil!$AA$24),"")&amp; IF(D208=Accueil!$Y$25,PRODUCT('Registre déchets'!G208,Accueil!$AA$25),"")&amp; IF(D208=Accueil!$Y$26,PRODUCT('Registre déchets'!G208,Accueil!$AA$26),"")&amp; IF(D208=Accueil!$Y$27,PRODUCT('Registre déchets'!G208,Accueil!$AA$27),""))</f>
        <v/>
      </c>
      <c r="AQ208" s="79">
        <f t="shared" si="37"/>
        <v>0</v>
      </c>
    </row>
    <row r="209" spans="1:43" ht="50.1" customHeight="1" x14ac:dyDescent="0.25">
      <c r="A209" s="90"/>
      <c r="B209" s="222" t="str">
        <f t="shared" si="32"/>
        <v/>
      </c>
      <c r="C209" s="221"/>
      <c r="D209" s="220"/>
      <c r="E209" s="80" t="str">
        <f t="shared" si="36"/>
        <v/>
      </c>
      <c r="F209" s="81"/>
      <c r="G209" s="82"/>
      <c r="H209" s="241">
        <f t="shared" si="33"/>
        <v>0</v>
      </c>
      <c r="I209" s="206"/>
      <c r="J209" s="206"/>
      <c r="K209" s="86"/>
      <c r="L209" s="86"/>
      <c r="M209" s="86"/>
      <c r="N209" s="82"/>
      <c r="O209" s="81"/>
      <c r="P209" s="82"/>
      <c r="Q209" s="207">
        <v>0</v>
      </c>
      <c r="R209" s="83">
        <f t="shared" si="34"/>
        <v>0</v>
      </c>
      <c r="S209" s="83">
        <f t="shared" si="35"/>
        <v>0</v>
      </c>
      <c r="T209" s="209"/>
      <c r="U209" s="214"/>
      <c r="V209" s="214"/>
      <c r="W209" s="217" t="str">
        <f t="shared" si="30"/>
        <v/>
      </c>
      <c r="X209" s="214"/>
      <c r="Y209" s="224"/>
      <c r="Z209" s="214"/>
      <c r="AA209" s="214"/>
      <c r="AB209" s="35" t="str">
        <f t="shared" si="31"/>
        <v/>
      </c>
      <c r="AC209" s="35"/>
      <c r="AD209" s="35"/>
      <c r="AE209" s="35"/>
      <c r="AF209" s="35"/>
      <c r="AG209" s="35"/>
      <c r="AH209" s="35"/>
      <c r="AI209" s="35"/>
      <c r="AJ209" s="35"/>
      <c r="AK209" s="35"/>
      <c r="AL209" s="35"/>
      <c r="AM209" s="85" t="str">
        <f t="shared" si="29"/>
        <v/>
      </c>
      <c r="AN209" s="35"/>
      <c r="AO209" s="35"/>
      <c r="AP209" s="77" t="str">
        <f>IF(D209="","",IF(D209=Accueil!$Q$7,PRODUCT('Registre déchets'!G209,Accueil!$S$7),"") &amp; IF(D209=Accueil!$Q$8,PRODUCT('Registre déchets'!G209,Accueil!$S$8),"") &amp; IF(D209=Accueil!$Q$9,PRODUCT('Registre déchets'!G209,Accueil!$S$9),"")&amp; IF(D209=Accueil!$Q$10,PRODUCT('Registre déchets'!G209,Accueil!$S$10),"")&amp; IF(D209=Accueil!$Q$11,PRODUCT('Registre déchets'!G209,Accueil!$S$11),"")&amp; IF(D209=Accueil!$Q$12,PRODUCT('Registre déchets'!G209,Accueil!$S$12),"")&amp; IF(D209=Accueil!$Q$13,PRODUCT('Registre déchets'!G209,Accueil!$S$13),"")&amp; IF(D209=Accueil!$Q$14,PRODUCT('Registre déchets'!G209,Accueil!$S$14),"")&amp; IF(D209=Accueil!$Q$15,PRODUCT('Registre déchets'!G209,Accueil!$S$15),"")&amp; IF(D209=Accueil!$Q$16,PRODUCT('Registre déchets'!G209,Accueil!$S$16),"")&amp; IF(D209=Accueil!$Q$17,PRODUCT('Registre déchets'!G209,Accueil!$S$17),"")&amp; IF(D209=Accueil!$Q$18,PRODUCT('Registre déchets'!G209,Accueil!$S$18),"")&amp; IF(D209=Accueil!$Q$19,PRODUCT('Registre déchets'!G209,Accueil!$S$19),"")&amp; IF(D209=Accueil!$Q$20,PRODUCT('Registre déchets'!G209,Accueil!$S$20),"")&amp; IF(D209=Accueil!$Q$21,PRODUCT('Registre déchets'!G209,Accueil!$S$21),"")&amp; IF(D209=Accueil!$Q$22,PRODUCT('Registre déchets'!G209,Accueil!$S$22),"")&amp; IF(D209=Accueil!$Q$23,PRODUCT('Registre déchets'!G209,Accueil!$S$23),"")&amp; IF(D209=Accueil!$Q$24,PRODUCT('Registre déchets'!G209,Accueil!$S$24),"")&amp; IF(D209=Accueil!$Q$25,PRODUCT('Registre déchets'!G209,Accueil!$S$25),"")&amp; IF(D209=Accueil!$Q$26,PRODUCT('Registre déchets'!G209,Accueil!$S$26),"") &amp; IF(D209=Accueil!$U$7,PRODUCT('Registre déchets'!G209,Accueil!$W$7),"") &amp; IF(D209=Accueil!$U$8,PRODUCT('Registre déchets'!G209,Accueil!$W$8),"") &amp; IF(D209=Accueil!$U$9,PRODUCT('Registre déchets'!G209,Accueil!$W$9),"")&amp; IF(D209=Accueil!$U$10,PRODUCT('Registre déchets'!G209,Accueil!$W$10),"")&amp; IF(D209=Accueil!$U$11,PRODUCT('Registre déchets'!G209,Accueil!$W$11),"")&amp; IF(D209=Accueil!$U$12,PRODUCT('Registre déchets'!G209,Accueil!$W$12),"")&amp; IF(D209=Accueil!$U$13,PRODUCT('Registre déchets'!G209,Accueil!$W$13),"")&amp; IF(D209=Accueil!$U$14,PRODUCT('Registre déchets'!G209,Accueil!$W$14),"")&amp; IF(D209=Accueil!$U$15,PRODUCT('Registre déchets'!G209,Accueil!$W$15),"")&amp; IF(D209=Accueil!$U$16,PRODUCT('Registre déchets'!G209,Accueil!$W$16),"")&amp; IF(D209=Accueil!$U$17,PRODUCT('Registre déchets'!G209,Accueil!$W$17),"")&amp; IF(D209=Accueil!$U$18,PRODUCT('Registre déchets'!G209,Accueil!$W$18),"")&amp; IF(D209=Accueil!$U$19,PRODUCT('Registre déchets'!G209,Accueil!$W$19),"")&amp; IF(D209=Accueil!$U$20,PRODUCT('Registre déchets'!G209,Accueil!$W$20),"")&amp; IF(D209=Accueil!$U$21,PRODUCT('Registre déchets'!G209,Accueil!$W$21),"") &amp; IF(D209=Accueil!$U$22,PRODUCT('Registre déchets'!G209,Accueil!$W$22),"")&amp; IF(D209=Accueil!$U$23,PRODUCT('Registre déchets'!G209,Accueil!$W$23),"")&amp; IF(D209=Accueil!$U$24,PRODUCT('Registre déchets'!G209,Accueil!$W$24),"")&amp; IF(D209=Accueil!$U$25,PRODUCT('Registre déchets'!G209,Accueil!$W$25),"")&amp; IF(D209=Accueil!$U$26,PRODUCT('Registre déchets'!G209,Accueil!$W$26),"")&amp; IF(D209=Accueil!$U$27,PRODUCT('Registre déchets'!G209,Accueil!$W$27),"")&amp; IF(D209=Accueil!$Y$7,PRODUCT('Registre déchets'!G209,Accueil!$AA$7),"") &amp; IF(D209=Accueil!$Y$8,PRODUCT('Registre déchets'!G209,Accueil!$AA$8),"") &amp; IF(D209=Accueil!$Y$9,PRODUCT('Registre déchets'!G209,Accueil!$AA$9),"")&amp; IF(D209=Accueil!$Y$10,PRODUCT('Registre déchets'!G209,Accueil!$AA$10),"")&amp; IF(D209=Accueil!$Y$11,PRODUCT('Registre déchets'!G209,Accueil!$AA$11),"")&amp; IF(D209=Accueil!$Y$12,PRODUCT('Registre déchets'!G209,Accueil!$AA$12),"")&amp; IF(D209=Accueil!$Y$13,PRODUCT('Registre déchets'!G209,Accueil!$AA$13),"")&amp; IF(D209=Accueil!$Y$14,PRODUCT('Registre déchets'!G209,Accueil!$AA$14),"")&amp; IF(D209=Accueil!$Y$15,PRODUCT('Registre déchets'!G209,Accueil!$AA$15),"")&amp; IF(D209=Accueil!$Y$16,PRODUCT('Registre déchets'!G209,Accueil!$AA$16),"")&amp; IF(D209=Accueil!$Y$17,PRODUCT('Registre déchets'!G209,Accueil!$AA$17),"")&amp; IF(D209=Accueil!$Y$18,PRODUCT('Registre déchets'!G209,Accueil!$AA$18),"")&amp; IF(D209=Accueil!$Y$19,PRODUCT('Registre déchets'!G209,Accueil!$AA$19),"")&amp; IF(D209=Accueil!$Y$20,PRODUCT('Registre déchets'!G209,Accueil!$AA$20),"")&amp; IF(D209=Accueil!$Y$21,PRODUCT('Registre déchets'!G209,Accueil!$AA$21),"")&amp; IF(D209=Accueil!$Y$22,PRODUCT('Registre déchets'!G209,Accueil!$AA$22),"")&amp; IF(D209=Accueil!$Y$23,PRODUCT('Registre déchets'!G209,Accueil!$AA$23),"")&amp; IF(D209=Accueil!$Y$24,PRODUCT('Registre déchets'!G209,Accueil!$AA$24),"")&amp; IF(D209=Accueil!$Y$25,PRODUCT('Registre déchets'!G209,Accueil!$AA$25),"")&amp; IF(D209=Accueil!$Y$26,PRODUCT('Registre déchets'!G209,Accueil!$AA$26),"")&amp; IF(D209=Accueil!$Y$27,PRODUCT('Registre déchets'!G209,Accueil!$AA$27),""))</f>
        <v/>
      </c>
      <c r="AQ209" s="79">
        <f t="shared" si="37"/>
        <v>0</v>
      </c>
    </row>
    <row r="210" spans="1:43" ht="50.1" customHeight="1" x14ac:dyDescent="0.25">
      <c r="A210" s="90"/>
      <c r="B210" s="222" t="str">
        <f t="shared" si="32"/>
        <v/>
      </c>
      <c r="C210" s="221"/>
      <c r="D210" s="220"/>
      <c r="E210" s="80" t="str">
        <f t="shared" si="36"/>
        <v/>
      </c>
      <c r="F210" s="81"/>
      <c r="G210" s="82"/>
      <c r="H210" s="241">
        <f t="shared" si="33"/>
        <v>0</v>
      </c>
      <c r="I210" s="206"/>
      <c r="J210" s="206"/>
      <c r="K210" s="86"/>
      <c r="L210" s="86"/>
      <c r="M210" s="86"/>
      <c r="N210" s="82"/>
      <c r="O210" s="81"/>
      <c r="P210" s="82"/>
      <c r="Q210" s="207">
        <v>0</v>
      </c>
      <c r="R210" s="83">
        <f t="shared" si="34"/>
        <v>0</v>
      </c>
      <c r="S210" s="83">
        <f t="shared" si="35"/>
        <v>0</v>
      </c>
      <c r="T210" s="209"/>
      <c r="U210" s="214"/>
      <c r="V210" s="214"/>
      <c r="W210" s="217" t="str">
        <f t="shared" si="30"/>
        <v/>
      </c>
      <c r="X210" s="214"/>
      <c r="Y210" s="224"/>
      <c r="Z210" s="214"/>
      <c r="AA210" s="214"/>
      <c r="AB210" s="35" t="str">
        <f t="shared" si="31"/>
        <v/>
      </c>
      <c r="AC210" s="35"/>
      <c r="AD210" s="35"/>
      <c r="AE210" s="35"/>
      <c r="AF210" s="35"/>
      <c r="AG210" s="35"/>
      <c r="AH210" s="35"/>
      <c r="AI210" s="35"/>
      <c r="AJ210" s="35"/>
      <c r="AK210" s="35"/>
      <c r="AL210" s="35"/>
      <c r="AM210" s="85" t="str">
        <f t="shared" si="29"/>
        <v/>
      </c>
      <c r="AN210" s="35"/>
      <c r="AO210" s="35"/>
      <c r="AP210" s="77" t="str">
        <f>IF(D210="","",IF(D210=Accueil!$Q$7,PRODUCT('Registre déchets'!G210,Accueil!$S$7),"") &amp; IF(D210=Accueil!$Q$8,PRODUCT('Registre déchets'!G210,Accueil!$S$8),"") &amp; IF(D210=Accueil!$Q$9,PRODUCT('Registre déchets'!G210,Accueil!$S$9),"")&amp; IF(D210=Accueil!$Q$10,PRODUCT('Registre déchets'!G210,Accueil!$S$10),"")&amp; IF(D210=Accueil!$Q$11,PRODUCT('Registre déchets'!G210,Accueil!$S$11),"")&amp; IF(D210=Accueil!$Q$12,PRODUCT('Registre déchets'!G210,Accueil!$S$12),"")&amp; IF(D210=Accueil!$Q$13,PRODUCT('Registre déchets'!G210,Accueil!$S$13),"")&amp; IF(D210=Accueil!$Q$14,PRODUCT('Registre déchets'!G210,Accueil!$S$14),"")&amp; IF(D210=Accueil!$Q$15,PRODUCT('Registre déchets'!G210,Accueil!$S$15),"")&amp; IF(D210=Accueil!$Q$16,PRODUCT('Registre déchets'!G210,Accueil!$S$16),"")&amp; IF(D210=Accueil!$Q$17,PRODUCT('Registre déchets'!G210,Accueil!$S$17),"")&amp; IF(D210=Accueil!$Q$18,PRODUCT('Registre déchets'!G210,Accueil!$S$18),"")&amp; IF(D210=Accueil!$Q$19,PRODUCT('Registre déchets'!G210,Accueil!$S$19),"")&amp; IF(D210=Accueil!$Q$20,PRODUCT('Registre déchets'!G210,Accueil!$S$20),"")&amp; IF(D210=Accueil!$Q$21,PRODUCT('Registre déchets'!G210,Accueil!$S$21),"")&amp; IF(D210=Accueil!$Q$22,PRODUCT('Registre déchets'!G210,Accueil!$S$22),"")&amp; IF(D210=Accueil!$Q$23,PRODUCT('Registre déchets'!G210,Accueil!$S$23),"")&amp; IF(D210=Accueil!$Q$24,PRODUCT('Registre déchets'!G210,Accueil!$S$24),"")&amp; IF(D210=Accueil!$Q$25,PRODUCT('Registre déchets'!G210,Accueil!$S$25),"")&amp; IF(D210=Accueil!$Q$26,PRODUCT('Registre déchets'!G210,Accueil!$S$26),"") &amp; IF(D210=Accueil!$U$7,PRODUCT('Registre déchets'!G210,Accueil!$W$7),"") &amp; IF(D210=Accueil!$U$8,PRODUCT('Registre déchets'!G210,Accueil!$W$8),"") &amp; IF(D210=Accueil!$U$9,PRODUCT('Registre déchets'!G210,Accueil!$W$9),"")&amp; IF(D210=Accueil!$U$10,PRODUCT('Registre déchets'!G210,Accueil!$W$10),"")&amp; IF(D210=Accueil!$U$11,PRODUCT('Registre déchets'!G210,Accueil!$W$11),"")&amp; IF(D210=Accueil!$U$12,PRODUCT('Registre déchets'!G210,Accueil!$W$12),"")&amp; IF(D210=Accueil!$U$13,PRODUCT('Registre déchets'!G210,Accueil!$W$13),"")&amp; IF(D210=Accueil!$U$14,PRODUCT('Registre déchets'!G210,Accueil!$W$14),"")&amp; IF(D210=Accueil!$U$15,PRODUCT('Registre déchets'!G210,Accueil!$W$15),"")&amp; IF(D210=Accueil!$U$16,PRODUCT('Registre déchets'!G210,Accueil!$W$16),"")&amp; IF(D210=Accueil!$U$17,PRODUCT('Registre déchets'!G210,Accueil!$W$17),"")&amp; IF(D210=Accueil!$U$18,PRODUCT('Registre déchets'!G210,Accueil!$W$18),"")&amp; IF(D210=Accueil!$U$19,PRODUCT('Registre déchets'!G210,Accueil!$W$19),"")&amp; IF(D210=Accueil!$U$20,PRODUCT('Registre déchets'!G210,Accueil!$W$20),"")&amp; IF(D210=Accueil!$U$21,PRODUCT('Registre déchets'!G210,Accueil!$W$21),"") &amp; IF(D210=Accueil!$U$22,PRODUCT('Registre déchets'!G210,Accueil!$W$22),"")&amp; IF(D210=Accueil!$U$23,PRODUCT('Registre déchets'!G210,Accueil!$W$23),"")&amp; IF(D210=Accueil!$U$24,PRODUCT('Registre déchets'!G210,Accueil!$W$24),"")&amp; IF(D210=Accueil!$U$25,PRODUCT('Registre déchets'!G210,Accueil!$W$25),"")&amp; IF(D210=Accueil!$U$26,PRODUCT('Registre déchets'!G210,Accueil!$W$26),"")&amp; IF(D210=Accueil!$U$27,PRODUCT('Registre déchets'!G210,Accueil!$W$27),"")&amp; IF(D210=Accueil!$Y$7,PRODUCT('Registre déchets'!G210,Accueil!$AA$7),"") &amp; IF(D210=Accueil!$Y$8,PRODUCT('Registre déchets'!G210,Accueil!$AA$8),"") &amp; IF(D210=Accueil!$Y$9,PRODUCT('Registre déchets'!G210,Accueil!$AA$9),"")&amp; IF(D210=Accueil!$Y$10,PRODUCT('Registre déchets'!G210,Accueil!$AA$10),"")&amp; IF(D210=Accueil!$Y$11,PRODUCT('Registre déchets'!G210,Accueil!$AA$11),"")&amp; IF(D210=Accueil!$Y$12,PRODUCT('Registre déchets'!G210,Accueil!$AA$12),"")&amp; IF(D210=Accueil!$Y$13,PRODUCT('Registre déchets'!G210,Accueil!$AA$13),"")&amp; IF(D210=Accueil!$Y$14,PRODUCT('Registre déchets'!G210,Accueil!$AA$14),"")&amp; IF(D210=Accueil!$Y$15,PRODUCT('Registre déchets'!G210,Accueil!$AA$15),"")&amp; IF(D210=Accueil!$Y$16,PRODUCT('Registre déchets'!G210,Accueil!$AA$16),"")&amp; IF(D210=Accueil!$Y$17,PRODUCT('Registre déchets'!G210,Accueil!$AA$17),"")&amp; IF(D210=Accueil!$Y$18,PRODUCT('Registre déchets'!G210,Accueil!$AA$18),"")&amp; IF(D210=Accueil!$Y$19,PRODUCT('Registre déchets'!G210,Accueil!$AA$19),"")&amp; IF(D210=Accueil!$Y$20,PRODUCT('Registre déchets'!G210,Accueil!$AA$20),"")&amp; IF(D210=Accueil!$Y$21,PRODUCT('Registre déchets'!G210,Accueil!$AA$21),"")&amp; IF(D210=Accueil!$Y$22,PRODUCT('Registre déchets'!G210,Accueil!$AA$22),"")&amp; IF(D210=Accueil!$Y$23,PRODUCT('Registre déchets'!G210,Accueil!$AA$23),"")&amp; IF(D210=Accueil!$Y$24,PRODUCT('Registre déchets'!G210,Accueil!$AA$24),"")&amp; IF(D210=Accueil!$Y$25,PRODUCT('Registre déchets'!G210,Accueil!$AA$25),"")&amp; IF(D210=Accueil!$Y$26,PRODUCT('Registre déchets'!G210,Accueil!$AA$26),"")&amp; IF(D210=Accueil!$Y$27,PRODUCT('Registre déchets'!G210,Accueil!$AA$27),""))</f>
        <v/>
      </c>
      <c r="AQ210" s="79">
        <f t="shared" si="37"/>
        <v>0</v>
      </c>
    </row>
    <row r="211" spans="1:43" ht="50.1" customHeight="1" x14ac:dyDescent="0.25">
      <c r="A211" s="90"/>
      <c r="B211" s="222" t="str">
        <f t="shared" si="32"/>
        <v/>
      </c>
      <c r="C211" s="221"/>
      <c r="D211" s="220"/>
      <c r="E211" s="80" t="str">
        <f t="shared" si="36"/>
        <v/>
      </c>
      <c r="F211" s="81"/>
      <c r="G211" s="82"/>
      <c r="H211" s="241">
        <f t="shared" si="33"/>
        <v>0</v>
      </c>
      <c r="I211" s="206"/>
      <c r="J211" s="206"/>
      <c r="K211" s="86"/>
      <c r="L211" s="86"/>
      <c r="M211" s="86"/>
      <c r="N211" s="82"/>
      <c r="O211" s="81"/>
      <c r="P211" s="82"/>
      <c r="Q211" s="207">
        <v>0</v>
      </c>
      <c r="R211" s="83">
        <f t="shared" si="34"/>
        <v>0</v>
      </c>
      <c r="S211" s="83">
        <f t="shared" si="35"/>
        <v>0</v>
      </c>
      <c r="T211" s="209"/>
      <c r="U211" s="214"/>
      <c r="V211" s="214"/>
      <c r="W211" s="217" t="str">
        <f t="shared" si="30"/>
        <v/>
      </c>
      <c r="X211" s="214"/>
      <c r="Y211" s="224"/>
      <c r="Z211" s="214"/>
      <c r="AA211" s="214"/>
      <c r="AB211" s="35" t="str">
        <f t="shared" si="31"/>
        <v/>
      </c>
      <c r="AC211" s="35"/>
      <c r="AD211" s="35"/>
      <c r="AE211" s="35"/>
      <c r="AF211" s="35"/>
      <c r="AG211" s="35"/>
      <c r="AH211" s="35"/>
      <c r="AI211" s="35"/>
      <c r="AJ211" s="35"/>
      <c r="AK211" s="35"/>
      <c r="AL211" s="35"/>
      <c r="AM211" s="85" t="str">
        <f t="shared" si="29"/>
        <v/>
      </c>
      <c r="AN211" s="35"/>
      <c r="AO211" s="35"/>
      <c r="AP211" s="77" t="str">
        <f>IF(D211="","",IF(D211=Accueil!$Q$7,PRODUCT('Registre déchets'!G211,Accueil!$S$7),"") &amp; IF(D211=Accueil!$Q$8,PRODUCT('Registre déchets'!G211,Accueil!$S$8),"") &amp; IF(D211=Accueil!$Q$9,PRODUCT('Registre déchets'!G211,Accueil!$S$9),"")&amp; IF(D211=Accueil!$Q$10,PRODUCT('Registre déchets'!G211,Accueil!$S$10),"")&amp; IF(D211=Accueil!$Q$11,PRODUCT('Registre déchets'!G211,Accueil!$S$11),"")&amp; IF(D211=Accueil!$Q$12,PRODUCT('Registre déchets'!G211,Accueil!$S$12),"")&amp; IF(D211=Accueil!$Q$13,PRODUCT('Registre déchets'!G211,Accueil!$S$13),"")&amp; IF(D211=Accueil!$Q$14,PRODUCT('Registre déchets'!G211,Accueil!$S$14),"")&amp; IF(D211=Accueil!$Q$15,PRODUCT('Registre déchets'!G211,Accueil!$S$15),"")&amp; IF(D211=Accueil!$Q$16,PRODUCT('Registre déchets'!G211,Accueil!$S$16),"")&amp; IF(D211=Accueil!$Q$17,PRODUCT('Registre déchets'!G211,Accueil!$S$17),"")&amp; IF(D211=Accueil!$Q$18,PRODUCT('Registre déchets'!G211,Accueil!$S$18),"")&amp; IF(D211=Accueil!$Q$19,PRODUCT('Registre déchets'!G211,Accueil!$S$19),"")&amp; IF(D211=Accueil!$Q$20,PRODUCT('Registre déchets'!G211,Accueil!$S$20),"")&amp; IF(D211=Accueil!$Q$21,PRODUCT('Registre déchets'!G211,Accueil!$S$21),"")&amp; IF(D211=Accueil!$Q$22,PRODUCT('Registre déchets'!G211,Accueil!$S$22),"")&amp; IF(D211=Accueil!$Q$23,PRODUCT('Registre déchets'!G211,Accueil!$S$23),"")&amp; IF(D211=Accueil!$Q$24,PRODUCT('Registre déchets'!G211,Accueil!$S$24),"")&amp; IF(D211=Accueil!$Q$25,PRODUCT('Registre déchets'!G211,Accueil!$S$25),"")&amp; IF(D211=Accueil!$Q$26,PRODUCT('Registre déchets'!G211,Accueil!$S$26),"") &amp; IF(D211=Accueil!$U$7,PRODUCT('Registre déchets'!G211,Accueil!$W$7),"") &amp; IF(D211=Accueil!$U$8,PRODUCT('Registre déchets'!G211,Accueil!$W$8),"") &amp; IF(D211=Accueil!$U$9,PRODUCT('Registre déchets'!G211,Accueil!$W$9),"")&amp; IF(D211=Accueil!$U$10,PRODUCT('Registre déchets'!G211,Accueil!$W$10),"")&amp; IF(D211=Accueil!$U$11,PRODUCT('Registre déchets'!G211,Accueil!$W$11),"")&amp; IF(D211=Accueil!$U$12,PRODUCT('Registre déchets'!G211,Accueil!$W$12),"")&amp; IF(D211=Accueil!$U$13,PRODUCT('Registre déchets'!G211,Accueil!$W$13),"")&amp; IF(D211=Accueil!$U$14,PRODUCT('Registre déchets'!G211,Accueil!$W$14),"")&amp; IF(D211=Accueil!$U$15,PRODUCT('Registre déchets'!G211,Accueil!$W$15),"")&amp; IF(D211=Accueil!$U$16,PRODUCT('Registre déchets'!G211,Accueil!$W$16),"")&amp; IF(D211=Accueil!$U$17,PRODUCT('Registre déchets'!G211,Accueil!$W$17),"")&amp; IF(D211=Accueil!$U$18,PRODUCT('Registre déchets'!G211,Accueil!$W$18),"")&amp; IF(D211=Accueil!$U$19,PRODUCT('Registre déchets'!G211,Accueil!$W$19),"")&amp; IF(D211=Accueil!$U$20,PRODUCT('Registre déchets'!G211,Accueil!$W$20),"")&amp; IF(D211=Accueil!$U$21,PRODUCT('Registre déchets'!G211,Accueil!$W$21),"") &amp; IF(D211=Accueil!$U$22,PRODUCT('Registre déchets'!G211,Accueil!$W$22),"")&amp; IF(D211=Accueil!$U$23,PRODUCT('Registre déchets'!G211,Accueil!$W$23),"")&amp; IF(D211=Accueil!$U$24,PRODUCT('Registre déchets'!G211,Accueil!$W$24),"")&amp; IF(D211=Accueil!$U$25,PRODUCT('Registre déchets'!G211,Accueil!$W$25),"")&amp; IF(D211=Accueil!$U$26,PRODUCT('Registre déchets'!G211,Accueil!$W$26),"")&amp; IF(D211=Accueil!$U$27,PRODUCT('Registre déchets'!G211,Accueil!$W$27),"")&amp; IF(D211=Accueil!$Y$7,PRODUCT('Registre déchets'!G211,Accueil!$AA$7),"") &amp; IF(D211=Accueil!$Y$8,PRODUCT('Registre déchets'!G211,Accueil!$AA$8),"") &amp; IF(D211=Accueil!$Y$9,PRODUCT('Registre déchets'!G211,Accueil!$AA$9),"")&amp; IF(D211=Accueil!$Y$10,PRODUCT('Registre déchets'!G211,Accueil!$AA$10),"")&amp; IF(D211=Accueil!$Y$11,PRODUCT('Registre déchets'!G211,Accueil!$AA$11),"")&amp; IF(D211=Accueil!$Y$12,PRODUCT('Registre déchets'!G211,Accueil!$AA$12),"")&amp; IF(D211=Accueil!$Y$13,PRODUCT('Registre déchets'!G211,Accueil!$AA$13),"")&amp; IF(D211=Accueil!$Y$14,PRODUCT('Registre déchets'!G211,Accueil!$AA$14),"")&amp; IF(D211=Accueil!$Y$15,PRODUCT('Registre déchets'!G211,Accueil!$AA$15),"")&amp; IF(D211=Accueil!$Y$16,PRODUCT('Registre déchets'!G211,Accueil!$AA$16),"")&amp; IF(D211=Accueil!$Y$17,PRODUCT('Registre déchets'!G211,Accueil!$AA$17),"")&amp; IF(D211=Accueil!$Y$18,PRODUCT('Registre déchets'!G211,Accueil!$AA$18),"")&amp; IF(D211=Accueil!$Y$19,PRODUCT('Registre déchets'!G211,Accueil!$AA$19),"")&amp; IF(D211=Accueil!$Y$20,PRODUCT('Registre déchets'!G211,Accueil!$AA$20),"")&amp; IF(D211=Accueil!$Y$21,PRODUCT('Registre déchets'!G211,Accueil!$AA$21),"")&amp; IF(D211=Accueil!$Y$22,PRODUCT('Registre déchets'!G211,Accueil!$AA$22),"")&amp; IF(D211=Accueil!$Y$23,PRODUCT('Registre déchets'!G211,Accueil!$AA$23),"")&amp; IF(D211=Accueil!$Y$24,PRODUCT('Registre déchets'!G211,Accueil!$AA$24),"")&amp; IF(D211=Accueil!$Y$25,PRODUCT('Registre déchets'!G211,Accueil!$AA$25),"")&amp; IF(D211=Accueil!$Y$26,PRODUCT('Registre déchets'!G211,Accueil!$AA$26),"")&amp; IF(D211=Accueil!$Y$27,PRODUCT('Registre déchets'!G211,Accueil!$AA$27),""))</f>
        <v/>
      </c>
      <c r="AQ211" s="79">
        <f t="shared" si="37"/>
        <v>0</v>
      </c>
    </row>
    <row r="212" spans="1:43" ht="50.1" customHeight="1" x14ac:dyDescent="0.25">
      <c r="A212" s="90"/>
      <c r="B212" s="222" t="str">
        <f t="shared" si="32"/>
        <v/>
      </c>
      <c r="C212" s="221"/>
      <c r="D212" s="220"/>
      <c r="E212" s="80" t="str">
        <f t="shared" si="36"/>
        <v/>
      </c>
      <c r="F212" s="81"/>
      <c r="G212" s="82"/>
      <c r="H212" s="241">
        <f t="shared" si="33"/>
        <v>0</v>
      </c>
      <c r="I212" s="206"/>
      <c r="J212" s="206"/>
      <c r="K212" s="86"/>
      <c r="L212" s="86"/>
      <c r="M212" s="86"/>
      <c r="N212" s="82"/>
      <c r="O212" s="81"/>
      <c r="P212" s="82"/>
      <c r="Q212" s="207">
        <v>0</v>
      </c>
      <c r="R212" s="83">
        <f t="shared" si="34"/>
        <v>0</v>
      </c>
      <c r="S212" s="83">
        <f t="shared" si="35"/>
        <v>0</v>
      </c>
      <c r="T212" s="209"/>
      <c r="U212" s="214"/>
      <c r="V212" s="214"/>
      <c r="W212" s="217" t="str">
        <f t="shared" si="30"/>
        <v/>
      </c>
      <c r="X212" s="214"/>
      <c r="Y212" s="224"/>
      <c r="Z212" s="214"/>
      <c r="AA212" s="214"/>
      <c r="AB212" s="35" t="str">
        <f t="shared" si="31"/>
        <v/>
      </c>
      <c r="AC212" s="35"/>
      <c r="AD212" s="35"/>
      <c r="AE212" s="35"/>
      <c r="AF212" s="35"/>
      <c r="AG212" s="35"/>
      <c r="AH212" s="35"/>
      <c r="AI212" s="35"/>
      <c r="AJ212" s="35"/>
      <c r="AK212" s="35"/>
      <c r="AL212" s="35"/>
      <c r="AM212" s="85" t="str">
        <f t="shared" si="29"/>
        <v/>
      </c>
      <c r="AN212" s="35"/>
      <c r="AO212" s="35"/>
      <c r="AP212" s="77" t="str">
        <f>IF(D212="","",IF(D212=Accueil!$Q$7,PRODUCT('Registre déchets'!G212,Accueil!$S$7),"") &amp; IF(D212=Accueil!$Q$8,PRODUCT('Registre déchets'!G212,Accueil!$S$8),"") &amp; IF(D212=Accueil!$Q$9,PRODUCT('Registre déchets'!G212,Accueil!$S$9),"")&amp; IF(D212=Accueil!$Q$10,PRODUCT('Registre déchets'!G212,Accueil!$S$10),"")&amp; IF(D212=Accueil!$Q$11,PRODUCT('Registre déchets'!G212,Accueil!$S$11),"")&amp; IF(D212=Accueil!$Q$12,PRODUCT('Registre déchets'!G212,Accueil!$S$12),"")&amp; IF(D212=Accueil!$Q$13,PRODUCT('Registre déchets'!G212,Accueil!$S$13),"")&amp; IF(D212=Accueil!$Q$14,PRODUCT('Registre déchets'!G212,Accueil!$S$14),"")&amp; IF(D212=Accueil!$Q$15,PRODUCT('Registre déchets'!G212,Accueil!$S$15),"")&amp; IF(D212=Accueil!$Q$16,PRODUCT('Registre déchets'!G212,Accueil!$S$16),"")&amp; IF(D212=Accueil!$Q$17,PRODUCT('Registre déchets'!G212,Accueil!$S$17),"")&amp; IF(D212=Accueil!$Q$18,PRODUCT('Registre déchets'!G212,Accueil!$S$18),"")&amp; IF(D212=Accueil!$Q$19,PRODUCT('Registre déchets'!G212,Accueil!$S$19),"")&amp; IF(D212=Accueil!$Q$20,PRODUCT('Registre déchets'!G212,Accueil!$S$20),"")&amp; IF(D212=Accueil!$Q$21,PRODUCT('Registre déchets'!G212,Accueil!$S$21),"")&amp; IF(D212=Accueil!$Q$22,PRODUCT('Registre déchets'!G212,Accueil!$S$22),"")&amp; IF(D212=Accueil!$Q$23,PRODUCT('Registre déchets'!G212,Accueil!$S$23),"")&amp; IF(D212=Accueil!$Q$24,PRODUCT('Registre déchets'!G212,Accueil!$S$24),"")&amp; IF(D212=Accueil!$Q$25,PRODUCT('Registre déchets'!G212,Accueil!$S$25),"")&amp; IF(D212=Accueil!$Q$26,PRODUCT('Registre déchets'!G212,Accueil!$S$26),"") &amp; IF(D212=Accueil!$U$7,PRODUCT('Registre déchets'!G212,Accueil!$W$7),"") &amp; IF(D212=Accueil!$U$8,PRODUCT('Registre déchets'!G212,Accueil!$W$8),"") &amp; IF(D212=Accueil!$U$9,PRODUCT('Registre déchets'!G212,Accueil!$W$9),"")&amp; IF(D212=Accueil!$U$10,PRODUCT('Registre déchets'!G212,Accueil!$W$10),"")&amp; IF(D212=Accueil!$U$11,PRODUCT('Registre déchets'!G212,Accueil!$W$11),"")&amp; IF(D212=Accueil!$U$12,PRODUCT('Registre déchets'!G212,Accueil!$W$12),"")&amp; IF(D212=Accueil!$U$13,PRODUCT('Registre déchets'!G212,Accueil!$W$13),"")&amp; IF(D212=Accueil!$U$14,PRODUCT('Registre déchets'!G212,Accueil!$W$14),"")&amp; IF(D212=Accueil!$U$15,PRODUCT('Registre déchets'!G212,Accueil!$W$15),"")&amp; IF(D212=Accueil!$U$16,PRODUCT('Registre déchets'!G212,Accueil!$W$16),"")&amp; IF(D212=Accueil!$U$17,PRODUCT('Registre déchets'!G212,Accueil!$W$17),"")&amp; IF(D212=Accueil!$U$18,PRODUCT('Registre déchets'!G212,Accueil!$W$18),"")&amp; IF(D212=Accueil!$U$19,PRODUCT('Registre déchets'!G212,Accueil!$W$19),"")&amp; IF(D212=Accueil!$U$20,PRODUCT('Registre déchets'!G212,Accueil!$W$20),"")&amp; IF(D212=Accueil!$U$21,PRODUCT('Registre déchets'!G212,Accueil!$W$21),"") &amp; IF(D212=Accueil!$U$22,PRODUCT('Registre déchets'!G212,Accueil!$W$22),"")&amp; IF(D212=Accueil!$U$23,PRODUCT('Registre déchets'!G212,Accueil!$W$23),"")&amp; IF(D212=Accueil!$U$24,PRODUCT('Registre déchets'!G212,Accueil!$W$24),"")&amp; IF(D212=Accueil!$U$25,PRODUCT('Registre déchets'!G212,Accueil!$W$25),"")&amp; IF(D212=Accueil!$U$26,PRODUCT('Registre déchets'!G212,Accueil!$W$26),"")&amp; IF(D212=Accueil!$U$27,PRODUCT('Registre déchets'!G212,Accueil!$W$27),"")&amp; IF(D212=Accueil!$Y$7,PRODUCT('Registre déchets'!G212,Accueil!$AA$7),"") &amp; IF(D212=Accueil!$Y$8,PRODUCT('Registre déchets'!G212,Accueil!$AA$8),"") &amp; IF(D212=Accueil!$Y$9,PRODUCT('Registre déchets'!G212,Accueil!$AA$9),"")&amp; IF(D212=Accueil!$Y$10,PRODUCT('Registre déchets'!G212,Accueil!$AA$10),"")&amp; IF(D212=Accueil!$Y$11,PRODUCT('Registre déchets'!G212,Accueil!$AA$11),"")&amp; IF(D212=Accueil!$Y$12,PRODUCT('Registre déchets'!G212,Accueil!$AA$12),"")&amp; IF(D212=Accueil!$Y$13,PRODUCT('Registre déchets'!G212,Accueil!$AA$13),"")&amp; IF(D212=Accueil!$Y$14,PRODUCT('Registre déchets'!G212,Accueil!$AA$14),"")&amp; IF(D212=Accueil!$Y$15,PRODUCT('Registre déchets'!G212,Accueil!$AA$15),"")&amp; IF(D212=Accueil!$Y$16,PRODUCT('Registre déchets'!G212,Accueil!$AA$16),"")&amp; IF(D212=Accueil!$Y$17,PRODUCT('Registre déchets'!G212,Accueil!$AA$17),"")&amp; IF(D212=Accueil!$Y$18,PRODUCT('Registre déchets'!G212,Accueil!$AA$18),"")&amp; IF(D212=Accueil!$Y$19,PRODUCT('Registre déchets'!G212,Accueil!$AA$19),"")&amp; IF(D212=Accueil!$Y$20,PRODUCT('Registre déchets'!G212,Accueil!$AA$20),"")&amp; IF(D212=Accueil!$Y$21,PRODUCT('Registre déchets'!G212,Accueil!$AA$21),"")&amp; IF(D212=Accueil!$Y$22,PRODUCT('Registre déchets'!G212,Accueil!$AA$22),"")&amp; IF(D212=Accueil!$Y$23,PRODUCT('Registre déchets'!G212,Accueil!$AA$23),"")&amp; IF(D212=Accueil!$Y$24,PRODUCT('Registre déchets'!G212,Accueil!$AA$24),"")&amp; IF(D212=Accueil!$Y$25,PRODUCT('Registre déchets'!G212,Accueil!$AA$25),"")&amp; IF(D212=Accueil!$Y$26,PRODUCT('Registre déchets'!G212,Accueil!$AA$26),"")&amp; IF(D212=Accueil!$Y$27,PRODUCT('Registre déchets'!G212,Accueil!$AA$27),""))</f>
        <v/>
      </c>
      <c r="AQ212" s="79">
        <f t="shared" si="37"/>
        <v>0</v>
      </c>
    </row>
    <row r="213" spans="1:43" ht="50.1" customHeight="1" x14ac:dyDescent="0.25">
      <c r="A213" s="90"/>
      <c r="B213" s="222" t="str">
        <f t="shared" si="32"/>
        <v/>
      </c>
      <c r="C213" s="221"/>
      <c r="D213" s="220"/>
      <c r="E213" s="80" t="str">
        <f t="shared" si="36"/>
        <v/>
      </c>
      <c r="F213" s="81"/>
      <c r="G213" s="82"/>
      <c r="H213" s="241">
        <f t="shared" si="33"/>
        <v>0</v>
      </c>
      <c r="I213" s="206"/>
      <c r="J213" s="206"/>
      <c r="K213" s="86"/>
      <c r="L213" s="86"/>
      <c r="M213" s="86"/>
      <c r="N213" s="82"/>
      <c r="O213" s="81"/>
      <c r="P213" s="82"/>
      <c r="Q213" s="207">
        <v>0</v>
      </c>
      <c r="R213" s="83">
        <f t="shared" si="34"/>
        <v>0</v>
      </c>
      <c r="S213" s="83">
        <f t="shared" si="35"/>
        <v>0</v>
      </c>
      <c r="T213" s="209"/>
      <c r="U213" s="214"/>
      <c r="V213" s="214"/>
      <c r="W213" s="217" t="str">
        <f t="shared" si="30"/>
        <v/>
      </c>
      <c r="X213" s="214"/>
      <c r="Y213" s="224"/>
      <c r="Z213" s="214"/>
      <c r="AA213" s="214"/>
      <c r="AB213" s="35" t="str">
        <f t="shared" si="31"/>
        <v/>
      </c>
      <c r="AC213" s="35"/>
      <c r="AD213" s="35"/>
      <c r="AE213" s="35"/>
      <c r="AF213" s="35"/>
      <c r="AG213" s="35"/>
      <c r="AH213" s="35"/>
      <c r="AI213" s="35"/>
      <c r="AJ213" s="35"/>
      <c r="AK213" s="35"/>
      <c r="AL213" s="35"/>
      <c r="AM213" s="85" t="str">
        <f t="shared" si="29"/>
        <v/>
      </c>
      <c r="AN213" s="35"/>
      <c r="AO213" s="35"/>
      <c r="AP213" s="77" t="str">
        <f>IF(D213="","",IF(D213=Accueil!$Q$7,PRODUCT('Registre déchets'!G213,Accueil!$S$7),"") &amp; IF(D213=Accueil!$Q$8,PRODUCT('Registre déchets'!G213,Accueil!$S$8),"") &amp; IF(D213=Accueil!$Q$9,PRODUCT('Registre déchets'!G213,Accueil!$S$9),"")&amp; IF(D213=Accueil!$Q$10,PRODUCT('Registre déchets'!G213,Accueil!$S$10),"")&amp; IF(D213=Accueil!$Q$11,PRODUCT('Registre déchets'!G213,Accueil!$S$11),"")&amp; IF(D213=Accueil!$Q$12,PRODUCT('Registre déchets'!G213,Accueil!$S$12),"")&amp; IF(D213=Accueil!$Q$13,PRODUCT('Registre déchets'!G213,Accueil!$S$13),"")&amp; IF(D213=Accueil!$Q$14,PRODUCT('Registre déchets'!G213,Accueil!$S$14),"")&amp; IF(D213=Accueil!$Q$15,PRODUCT('Registre déchets'!G213,Accueil!$S$15),"")&amp; IF(D213=Accueil!$Q$16,PRODUCT('Registre déchets'!G213,Accueil!$S$16),"")&amp; IF(D213=Accueil!$Q$17,PRODUCT('Registre déchets'!G213,Accueil!$S$17),"")&amp; IF(D213=Accueil!$Q$18,PRODUCT('Registre déchets'!G213,Accueil!$S$18),"")&amp; IF(D213=Accueil!$Q$19,PRODUCT('Registre déchets'!G213,Accueil!$S$19),"")&amp; IF(D213=Accueil!$Q$20,PRODUCT('Registre déchets'!G213,Accueil!$S$20),"")&amp; IF(D213=Accueil!$Q$21,PRODUCT('Registre déchets'!G213,Accueil!$S$21),"")&amp; IF(D213=Accueil!$Q$22,PRODUCT('Registre déchets'!G213,Accueil!$S$22),"")&amp; IF(D213=Accueil!$Q$23,PRODUCT('Registre déchets'!G213,Accueil!$S$23),"")&amp; IF(D213=Accueil!$Q$24,PRODUCT('Registre déchets'!G213,Accueil!$S$24),"")&amp; IF(D213=Accueil!$Q$25,PRODUCT('Registre déchets'!G213,Accueil!$S$25),"")&amp; IF(D213=Accueil!$Q$26,PRODUCT('Registre déchets'!G213,Accueil!$S$26),"") &amp; IF(D213=Accueil!$U$7,PRODUCT('Registre déchets'!G213,Accueil!$W$7),"") &amp; IF(D213=Accueil!$U$8,PRODUCT('Registre déchets'!G213,Accueil!$W$8),"") &amp; IF(D213=Accueil!$U$9,PRODUCT('Registre déchets'!G213,Accueil!$W$9),"")&amp; IF(D213=Accueil!$U$10,PRODUCT('Registre déchets'!G213,Accueil!$W$10),"")&amp; IF(D213=Accueil!$U$11,PRODUCT('Registre déchets'!G213,Accueil!$W$11),"")&amp; IF(D213=Accueil!$U$12,PRODUCT('Registre déchets'!G213,Accueil!$W$12),"")&amp; IF(D213=Accueil!$U$13,PRODUCT('Registre déchets'!G213,Accueil!$W$13),"")&amp; IF(D213=Accueil!$U$14,PRODUCT('Registre déchets'!G213,Accueil!$W$14),"")&amp; IF(D213=Accueil!$U$15,PRODUCT('Registre déchets'!G213,Accueil!$W$15),"")&amp; IF(D213=Accueil!$U$16,PRODUCT('Registre déchets'!G213,Accueil!$W$16),"")&amp; IF(D213=Accueil!$U$17,PRODUCT('Registre déchets'!G213,Accueil!$W$17),"")&amp; IF(D213=Accueil!$U$18,PRODUCT('Registre déchets'!G213,Accueil!$W$18),"")&amp; IF(D213=Accueil!$U$19,PRODUCT('Registre déchets'!G213,Accueil!$W$19),"")&amp; IF(D213=Accueil!$U$20,PRODUCT('Registre déchets'!G213,Accueil!$W$20),"")&amp; IF(D213=Accueil!$U$21,PRODUCT('Registre déchets'!G213,Accueil!$W$21),"") &amp; IF(D213=Accueil!$U$22,PRODUCT('Registre déchets'!G213,Accueil!$W$22),"")&amp; IF(D213=Accueil!$U$23,PRODUCT('Registre déchets'!G213,Accueil!$W$23),"")&amp; IF(D213=Accueil!$U$24,PRODUCT('Registre déchets'!G213,Accueil!$W$24),"")&amp; IF(D213=Accueil!$U$25,PRODUCT('Registre déchets'!G213,Accueil!$W$25),"")&amp; IF(D213=Accueil!$U$26,PRODUCT('Registre déchets'!G213,Accueil!$W$26),"")&amp; IF(D213=Accueil!$U$27,PRODUCT('Registre déchets'!G213,Accueil!$W$27),"")&amp; IF(D213=Accueil!$Y$7,PRODUCT('Registre déchets'!G213,Accueil!$AA$7),"") &amp; IF(D213=Accueil!$Y$8,PRODUCT('Registre déchets'!G213,Accueil!$AA$8),"") &amp; IF(D213=Accueil!$Y$9,PRODUCT('Registre déchets'!G213,Accueil!$AA$9),"")&amp; IF(D213=Accueil!$Y$10,PRODUCT('Registre déchets'!G213,Accueil!$AA$10),"")&amp; IF(D213=Accueil!$Y$11,PRODUCT('Registre déchets'!G213,Accueil!$AA$11),"")&amp; IF(D213=Accueil!$Y$12,PRODUCT('Registre déchets'!G213,Accueil!$AA$12),"")&amp; IF(D213=Accueil!$Y$13,PRODUCT('Registre déchets'!G213,Accueil!$AA$13),"")&amp; IF(D213=Accueil!$Y$14,PRODUCT('Registre déchets'!G213,Accueil!$AA$14),"")&amp; IF(D213=Accueil!$Y$15,PRODUCT('Registre déchets'!G213,Accueil!$AA$15),"")&amp; IF(D213=Accueil!$Y$16,PRODUCT('Registre déchets'!G213,Accueil!$AA$16),"")&amp; IF(D213=Accueil!$Y$17,PRODUCT('Registre déchets'!G213,Accueil!$AA$17),"")&amp; IF(D213=Accueil!$Y$18,PRODUCT('Registre déchets'!G213,Accueil!$AA$18),"")&amp; IF(D213=Accueil!$Y$19,PRODUCT('Registre déchets'!G213,Accueil!$AA$19),"")&amp; IF(D213=Accueil!$Y$20,PRODUCT('Registre déchets'!G213,Accueil!$AA$20),"")&amp; IF(D213=Accueil!$Y$21,PRODUCT('Registre déchets'!G213,Accueil!$AA$21),"")&amp; IF(D213=Accueil!$Y$22,PRODUCT('Registre déchets'!G213,Accueil!$AA$22),"")&amp; IF(D213=Accueil!$Y$23,PRODUCT('Registre déchets'!G213,Accueil!$AA$23),"")&amp; IF(D213=Accueil!$Y$24,PRODUCT('Registre déchets'!G213,Accueil!$AA$24),"")&amp; IF(D213=Accueil!$Y$25,PRODUCT('Registre déchets'!G213,Accueil!$AA$25),"")&amp; IF(D213=Accueil!$Y$26,PRODUCT('Registre déchets'!G213,Accueil!$AA$26),"")&amp; IF(D213=Accueil!$Y$27,PRODUCT('Registre déchets'!G213,Accueil!$AA$27),""))</f>
        <v/>
      </c>
      <c r="AQ213" s="79">
        <f t="shared" si="37"/>
        <v>0</v>
      </c>
    </row>
    <row r="214" spans="1:43" ht="50.1" customHeight="1" x14ac:dyDescent="0.25">
      <c r="A214" s="90"/>
      <c r="B214" s="222" t="str">
        <f t="shared" si="32"/>
        <v/>
      </c>
      <c r="C214" s="221"/>
      <c r="D214" s="220"/>
      <c r="E214" s="80" t="str">
        <f t="shared" si="36"/>
        <v/>
      </c>
      <c r="F214" s="81"/>
      <c r="G214" s="82"/>
      <c r="H214" s="241">
        <f t="shared" si="33"/>
        <v>0</v>
      </c>
      <c r="I214" s="206"/>
      <c r="J214" s="206"/>
      <c r="K214" s="86"/>
      <c r="L214" s="86"/>
      <c r="M214" s="86"/>
      <c r="N214" s="82"/>
      <c r="O214" s="81"/>
      <c r="P214" s="82"/>
      <c r="Q214" s="207">
        <v>0</v>
      </c>
      <c r="R214" s="83">
        <f t="shared" si="34"/>
        <v>0</v>
      </c>
      <c r="S214" s="83">
        <f t="shared" si="35"/>
        <v>0</v>
      </c>
      <c r="T214" s="209"/>
      <c r="U214" s="214"/>
      <c r="V214" s="214"/>
      <c r="W214" s="217" t="str">
        <f t="shared" si="30"/>
        <v/>
      </c>
      <c r="X214" s="214"/>
      <c r="Y214" s="224"/>
      <c r="Z214" s="214"/>
      <c r="AA214" s="214"/>
      <c r="AB214" s="35" t="str">
        <f t="shared" si="31"/>
        <v/>
      </c>
      <c r="AC214" s="35"/>
      <c r="AD214" s="35"/>
      <c r="AE214" s="35"/>
      <c r="AF214" s="35"/>
      <c r="AG214" s="35"/>
      <c r="AH214" s="35"/>
      <c r="AI214" s="35"/>
      <c r="AJ214" s="35"/>
      <c r="AK214" s="35"/>
      <c r="AL214" s="35"/>
      <c r="AM214" s="85" t="str">
        <f t="shared" si="29"/>
        <v/>
      </c>
      <c r="AN214" s="35"/>
      <c r="AO214" s="35"/>
      <c r="AP214" s="77" t="str">
        <f>IF(D214="","",IF(D214=Accueil!$Q$7,PRODUCT('Registre déchets'!G214,Accueil!$S$7),"") &amp; IF(D214=Accueil!$Q$8,PRODUCT('Registre déchets'!G214,Accueil!$S$8),"") &amp; IF(D214=Accueil!$Q$9,PRODUCT('Registre déchets'!G214,Accueil!$S$9),"")&amp; IF(D214=Accueil!$Q$10,PRODUCT('Registre déchets'!G214,Accueil!$S$10),"")&amp; IF(D214=Accueil!$Q$11,PRODUCT('Registre déchets'!G214,Accueil!$S$11),"")&amp; IF(D214=Accueil!$Q$12,PRODUCT('Registre déchets'!G214,Accueil!$S$12),"")&amp; IF(D214=Accueil!$Q$13,PRODUCT('Registre déchets'!G214,Accueil!$S$13),"")&amp; IF(D214=Accueil!$Q$14,PRODUCT('Registre déchets'!G214,Accueil!$S$14),"")&amp; IF(D214=Accueil!$Q$15,PRODUCT('Registre déchets'!G214,Accueil!$S$15),"")&amp; IF(D214=Accueil!$Q$16,PRODUCT('Registre déchets'!G214,Accueil!$S$16),"")&amp; IF(D214=Accueil!$Q$17,PRODUCT('Registre déchets'!G214,Accueil!$S$17),"")&amp; IF(D214=Accueil!$Q$18,PRODUCT('Registre déchets'!G214,Accueil!$S$18),"")&amp; IF(D214=Accueil!$Q$19,PRODUCT('Registre déchets'!G214,Accueil!$S$19),"")&amp; IF(D214=Accueil!$Q$20,PRODUCT('Registre déchets'!G214,Accueil!$S$20),"")&amp; IF(D214=Accueil!$Q$21,PRODUCT('Registre déchets'!G214,Accueil!$S$21),"")&amp; IF(D214=Accueil!$Q$22,PRODUCT('Registre déchets'!G214,Accueil!$S$22),"")&amp; IF(D214=Accueil!$Q$23,PRODUCT('Registre déchets'!G214,Accueil!$S$23),"")&amp; IF(D214=Accueil!$Q$24,PRODUCT('Registre déchets'!G214,Accueil!$S$24),"")&amp; IF(D214=Accueil!$Q$25,PRODUCT('Registre déchets'!G214,Accueil!$S$25),"")&amp; IF(D214=Accueil!$Q$26,PRODUCT('Registre déchets'!G214,Accueil!$S$26),"") &amp; IF(D214=Accueil!$U$7,PRODUCT('Registre déchets'!G214,Accueil!$W$7),"") &amp; IF(D214=Accueil!$U$8,PRODUCT('Registre déchets'!G214,Accueil!$W$8),"") &amp; IF(D214=Accueil!$U$9,PRODUCT('Registre déchets'!G214,Accueil!$W$9),"")&amp; IF(D214=Accueil!$U$10,PRODUCT('Registre déchets'!G214,Accueil!$W$10),"")&amp; IF(D214=Accueil!$U$11,PRODUCT('Registre déchets'!G214,Accueil!$W$11),"")&amp; IF(D214=Accueil!$U$12,PRODUCT('Registre déchets'!G214,Accueil!$W$12),"")&amp; IF(D214=Accueil!$U$13,PRODUCT('Registre déchets'!G214,Accueil!$W$13),"")&amp; IF(D214=Accueil!$U$14,PRODUCT('Registre déchets'!G214,Accueil!$W$14),"")&amp; IF(D214=Accueil!$U$15,PRODUCT('Registre déchets'!G214,Accueil!$W$15),"")&amp; IF(D214=Accueil!$U$16,PRODUCT('Registre déchets'!G214,Accueil!$W$16),"")&amp; IF(D214=Accueil!$U$17,PRODUCT('Registre déchets'!G214,Accueil!$W$17),"")&amp; IF(D214=Accueil!$U$18,PRODUCT('Registre déchets'!G214,Accueil!$W$18),"")&amp; IF(D214=Accueil!$U$19,PRODUCT('Registre déchets'!G214,Accueil!$W$19),"")&amp; IF(D214=Accueil!$U$20,PRODUCT('Registre déchets'!G214,Accueil!$W$20),"")&amp; IF(D214=Accueil!$U$21,PRODUCT('Registre déchets'!G214,Accueil!$W$21),"") &amp; IF(D214=Accueil!$U$22,PRODUCT('Registre déchets'!G214,Accueil!$W$22),"")&amp; IF(D214=Accueil!$U$23,PRODUCT('Registre déchets'!G214,Accueil!$W$23),"")&amp; IF(D214=Accueil!$U$24,PRODUCT('Registre déchets'!G214,Accueil!$W$24),"")&amp; IF(D214=Accueil!$U$25,PRODUCT('Registre déchets'!G214,Accueil!$W$25),"")&amp; IF(D214=Accueil!$U$26,PRODUCT('Registre déchets'!G214,Accueil!$W$26),"")&amp; IF(D214=Accueil!$U$27,PRODUCT('Registre déchets'!G214,Accueil!$W$27),"")&amp; IF(D214=Accueil!$Y$7,PRODUCT('Registre déchets'!G214,Accueil!$AA$7),"") &amp; IF(D214=Accueil!$Y$8,PRODUCT('Registre déchets'!G214,Accueil!$AA$8),"") &amp; IF(D214=Accueil!$Y$9,PRODUCT('Registre déchets'!G214,Accueil!$AA$9),"")&amp; IF(D214=Accueil!$Y$10,PRODUCT('Registre déchets'!G214,Accueil!$AA$10),"")&amp; IF(D214=Accueil!$Y$11,PRODUCT('Registre déchets'!G214,Accueil!$AA$11),"")&amp; IF(D214=Accueil!$Y$12,PRODUCT('Registre déchets'!G214,Accueil!$AA$12),"")&amp; IF(D214=Accueil!$Y$13,PRODUCT('Registre déchets'!G214,Accueil!$AA$13),"")&amp; IF(D214=Accueil!$Y$14,PRODUCT('Registre déchets'!G214,Accueil!$AA$14),"")&amp; IF(D214=Accueil!$Y$15,PRODUCT('Registre déchets'!G214,Accueil!$AA$15),"")&amp; IF(D214=Accueil!$Y$16,PRODUCT('Registre déchets'!G214,Accueil!$AA$16),"")&amp; IF(D214=Accueil!$Y$17,PRODUCT('Registre déchets'!G214,Accueil!$AA$17),"")&amp; IF(D214=Accueil!$Y$18,PRODUCT('Registre déchets'!G214,Accueil!$AA$18),"")&amp; IF(D214=Accueil!$Y$19,PRODUCT('Registre déchets'!G214,Accueil!$AA$19),"")&amp; IF(D214=Accueil!$Y$20,PRODUCT('Registre déchets'!G214,Accueil!$AA$20),"")&amp; IF(D214=Accueil!$Y$21,PRODUCT('Registre déchets'!G214,Accueil!$AA$21),"")&amp; IF(D214=Accueil!$Y$22,PRODUCT('Registre déchets'!G214,Accueil!$AA$22),"")&amp; IF(D214=Accueil!$Y$23,PRODUCT('Registre déchets'!G214,Accueil!$AA$23),"")&amp; IF(D214=Accueil!$Y$24,PRODUCT('Registre déchets'!G214,Accueil!$AA$24),"")&amp; IF(D214=Accueil!$Y$25,PRODUCT('Registre déchets'!G214,Accueil!$AA$25),"")&amp; IF(D214=Accueil!$Y$26,PRODUCT('Registre déchets'!G214,Accueil!$AA$26),"")&amp; IF(D214=Accueil!$Y$27,PRODUCT('Registre déchets'!G214,Accueil!$AA$27),""))</f>
        <v/>
      </c>
      <c r="AQ214" s="79">
        <f t="shared" si="37"/>
        <v>0</v>
      </c>
    </row>
    <row r="215" spans="1:43" ht="50.1" customHeight="1" x14ac:dyDescent="0.25">
      <c r="A215" s="90"/>
      <c r="B215" s="222" t="str">
        <f t="shared" si="32"/>
        <v/>
      </c>
      <c r="C215" s="221"/>
      <c r="D215" s="220"/>
      <c r="E215" s="80" t="str">
        <f t="shared" si="36"/>
        <v/>
      </c>
      <c r="F215" s="81"/>
      <c r="G215" s="82"/>
      <c r="H215" s="241">
        <f t="shared" si="33"/>
        <v>0</v>
      </c>
      <c r="I215" s="206"/>
      <c r="J215" s="206"/>
      <c r="K215" s="86"/>
      <c r="L215" s="86"/>
      <c r="M215" s="86"/>
      <c r="N215" s="82"/>
      <c r="O215" s="81"/>
      <c r="P215" s="82"/>
      <c r="Q215" s="207">
        <v>0</v>
      </c>
      <c r="R215" s="83">
        <f t="shared" si="34"/>
        <v>0</v>
      </c>
      <c r="S215" s="83">
        <f t="shared" si="35"/>
        <v>0</v>
      </c>
      <c r="T215" s="209"/>
      <c r="U215" s="214"/>
      <c r="V215" s="214"/>
      <c r="W215" s="217" t="str">
        <f t="shared" si="30"/>
        <v/>
      </c>
      <c r="X215" s="214"/>
      <c r="Y215" s="224"/>
      <c r="Z215" s="214"/>
      <c r="AA215" s="214"/>
      <c r="AB215" s="35" t="str">
        <f t="shared" si="31"/>
        <v/>
      </c>
      <c r="AC215" s="35"/>
      <c r="AD215" s="35"/>
      <c r="AE215" s="35"/>
      <c r="AF215" s="35"/>
      <c r="AG215" s="35"/>
      <c r="AH215" s="35"/>
      <c r="AI215" s="35"/>
      <c r="AJ215" s="35"/>
      <c r="AK215" s="35"/>
      <c r="AL215" s="35"/>
      <c r="AM215" s="85" t="str">
        <f t="shared" si="29"/>
        <v/>
      </c>
      <c r="AN215" s="35"/>
      <c r="AO215" s="35"/>
      <c r="AP215" s="77" t="str">
        <f>IF(D215="","",IF(D215=Accueil!$Q$7,PRODUCT('Registre déchets'!G215,Accueil!$S$7),"") &amp; IF(D215=Accueil!$Q$8,PRODUCT('Registre déchets'!G215,Accueil!$S$8),"") &amp; IF(D215=Accueil!$Q$9,PRODUCT('Registre déchets'!G215,Accueil!$S$9),"")&amp; IF(D215=Accueil!$Q$10,PRODUCT('Registre déchets'!G215,Accueil!$S$10),"")&amp; IF(D215=Accueil!$Q$11,PRODUCT('Registre déchets'!G215,Accueil!$S$11),"")&amp; IF(D215=Accueil!$Q$12,PRODUCT('Registre déchets'!G215,Accueil!$S$12),"")&amp; IF(D215=Accueil!$Q$13,PRODUCT('Registre déchets'!G215,Accueil!$S$13),"")&amp; IF(D215=Accueil!$Q$14,PRODUCT('Registre déchets'!G215,Accueil!$S$14),"")&amp; IF(D215=Accueil!$Q$15,PRODUCT('Registre déchets'!G215,Accueil!$S$15),"")&amp; IF(D215=Accueil!$Q$16,PRODUCT('Registre déchets'!G215,Accueil!$S$16),"")&amp; IF(D215=Accueil!$Q$17,PRODUCT('Registre déchets'!G215,Accueil!$S$17),"")&amp; IF(D215=Accueil!$Q$18,PRODUCT('Registre déchets'!G215,Accueil!$S$18),"")&amp; IF(D215=Accueil!$Q$19,PRODUCT('Registre déchets'!G215,Accueil!$S$19),"")&amp; IF(D215=Accueil!$Q$20,PRODUCT('Registre déchets'!G215,Accueil!$S$20),"")&amp; IF(D215=Accueil!$Q$21,PRODUCT('Registre déchets'!G215,Accueil!$S$21),"")&amp; IF(D215=Accueil!$Q$22,PRODUCT('Registre déchets'!G215,Accueil!$S$22),"")&amp; IF(D215=Accueil!$Q$23,PRODUCT('Registre déchets'!G215,Accueil!$S$23),"")&amp; IF(D215=Accueil!$Q$24,PRODUCT('Registre déchets'!G215,Accueil!$S$24),"")&amp; IF(D215=Accueil!$Q$25,PRODUCT('Registre déchets'!G215,Accueil!$S$25),"")&amp; IF(D215=Accueil!$Q$26,PRODUCT('Registre déchets'!G215,Accueil!$S$26),"") &amp; IF(D215=Accueil!$U$7,PRODUCT('Registre déchets'!G215,Accueil!$W$7),"") &amp; IF(D215=Accueil!$U$8,PRODUCT('Registre déchets'!G215,Accueil!$W$8),"") &amp; IF(D215=Accueil!$U$9,PRODUCT('Registre déchets'!G215,Accueil!$W$9),"")&amp; IF(D215=Accueil!$U$10,PRODUCT('Registre déchets'!G215,Accueil!$W$10),"")&amp; IF(D215=Accueil!$U$11,PRODUCT('Registre déchets'!G215,Accueil!$W$11),"")&amp; IF(D215=Accueil!$U$12,PRODUCT('Registre déchets'!G215,Accueil!$W$12),"")&amp; IF(D215=Accueil!$U$13,PRODUCT('Registre déchets'!G215,Accueil!$W$13),"")&amp; IF(D215=Accueil!$U$14,PRODUCT('Registre déchets'!G215,Accueil!$W$14),"")&amp; IF(D215=Accueil!$U$15,PRODUCT('Registre déchets'!G215,Accueil!$W$15),"")&amp; IF(D215=Accueil!$U$16,PRODUCT('Registre déchets'!G215,Accueil!$W$16),"")&amp; IF(D215=Accueil!$U$17,PRODUCT('Registre déchets'!G215,Accueil!$W$17),"")&amp; IF(D215=Accueil!$U$18,PRODUCT('Registre déchets'!G215,Accueil!$W$18),"")&amp; IF(D215=Accueil!$U$19,PRODUCT('Registre déchets'!G215,Accueil!$W$19),"")&amp; IF(D215=Accueil!$U$20,PRODUCT('Registre déchets'!G215,Accueil!$W$20),"")&amp; IF(D215=Accueil!$U$21,PRODUCT('Registre déchets'!G215,Accueil!$W$21),"") &amp; IF(D215=Accueil!$U$22,PRODUCT('Registre déchets'!G215,Accueil!$W$22),"")&amp; IF(D215=Accueil!$U$23,PRODUCT('Registre déchets'!G215,Accueil!$W$23),"")&amp; IF(D215=Accueil!$U$24,PRODUCT('Registre déchets'!G215,Accueil!$W$24),"")&amp; IF(D215=Accueil!$U$25,PRODUCT('Registre déchets'!G215,Accueil!$W$25),"")&amp; IF(D215=Accueil!$U$26,PRODUCT('Registre déchets'!G215,Accueil!$W$26),"")&amp; IF(D215=Accueil!$U$27,PRODUCT('Registre déchets'!G215,Accueil!$W$27),"")&amp; IF(D215=Accueil!$Y$7,PRODUCT('Registre déchets'!G215,Accueil!$AA$7),"") &amp; IF(D215=Accueil!$Y$8,PRODUCT('Registre déchets'!G215,Accueil!$AA$8),"") &amp; IF(D215=Accueil!$Y$9,PRODUCT('Registre déchets'!G215,Accueil!$AA$9),"")&amp; IF(D215=Accueil!$Y$10,PRODUCT('Registre déchets'!G215,Accueil!$AA$10),"")&amp; IF(D215=Accueil!$Y$11,PRODUCT('Registre déchets'!G215,Accueil!$AA$11),"")&amp; IF(D215=Accueil!$Y$12,PRODUCT('Registre déchets'!G215,Accueil!$AA$12),"")&amp; IF(D215=Accueil!$Y$13,PRODUCT('Registre déchets'!G215,Accueil!$AA$13),"")&amp; IF(D215=Accueil!$Y$14,PRODUCT('Registre déchets'!G215,Accueil!$AA$14),"")&amp; IF(D215=Accueil!$Y$15,PRODUCT('Registre déchets'!G215,Accueil!$AA$15),"")&amp; IF(D215=Accueil!$Y$16,PRODUCT('Registre déchets'!G215,Accueil!$AA$16),"")&amp; IF(D215=Accueil!$Y$17,PRODUCT('Registre déchets'!G215,Accueil!$AA$17),"")&amp; IF(D215=Accueil!$Y$18,PRODUCT('Registre déchets'!G215,Accueil!$AA$18),"")&amp; IF(D215=Accueil!$Y$19,PRODUCT('Registre déchets'!G215,Accueil!$AA$19),"")&amp; IF(D215=Accueil!$Y$20,PRODUCT('Registre déchets'!G215,Accueil!$AA$20),"")&amp; IF(D215=Accueil!$Y$21,PRODUCT('Registre déchets'!G215,Accueil!$AA$21),"")&amp; IF(D215=Accueil!$Y$22,PRODUCT('Registre déchets'!G215,Accueil!$AA$22),"")&amp; IF(D215=Accueil!$Y$23,PRODUCT('Registre déchets'!G215,Accueil!$AA$23),"")&amp; IF(D215=Accueil!$Y$24,PRODUCT('Registre déchets'!G215,Accueil!$AA$24),"")&amp; IF(D215=Accueil!$Y$25,PRODUCT('Registre déchets'!G215,Accueil!$AA$25),"")&amp; IF(D215=Accueil!$Y$26,PRODUCT('Registre déchets'!G215,Accueil!$AA$26),"")&amp; IF(D215=Accueil!$Y$27,PRODUCT('Registre déchets'!G215,Accueil!$AA$27),""))</f>
        <v/>
      </c>
      <c r="AQ215" s="79">
        <f t="shared" si="37"/>
        <v>0</v>
      </c>
    </row>
    <row r="216" spans="1:43" ht="50.1" customHeight="1" x14ac:dyDescent="0.25">
      <c r="A216" s="90"/>
      <c r="B216" s="222" t="str">
        <f t="shared" si="32"/>
        <v/>
      </c>
      <c r="C216" s="221"/>
      <c r="D216" s="220"/>
      <c r="E216" s="80" t="str">
        <f t="shared" si="36"/>
        <v/>
      </c>
      <c r="F216" s="81"/>
      <c r="G216" s="82"/>
      <c r="H216" s="241">
        <f t="shared" si="33"/>
        <v>0</v>
      </c>
      <c r="I216" s="206"/>
      <c r="J216" s="206"/>
      <c r="K216" s="86"/>
      <c r="L216" s="86"/>
      <c r="M216" s="86"/>
      <c r="N216" s="82"/>
      <c r="O216" s="81"/>
      <c r="P216" s="82"/>
      <c r="Q216" s="207">
        <v>0</v>
      </c>
      <c r="R216" s="83">
        <f t="shared" si="34"/>
        <v>0</v>
      </c>
      <c r="S216" s="83">
        <f t="shared" si="35"/>
        <v>0</v>
      </c>
      <c r="T216" s="209"/>
      <c r="U216" s="214"/>
      <c r="V216" s="214"/>
      <c r="W216" s="217" t="str">
        <f t="shared" si="30"/>
        <v/>
      </c>
      <c r="X216" s="214"/>
      <c r="Y216" s="224"/>
      <c r="Z216" s="214"/>
      <c r="AA216" s="214"/>
      <c r="AB216" s="35" t="str">
        <f t="shared" si="31"/>
        <v/>
      </c>
      <c r="AC216" s="35"/>
      <c r="AD216" s="35"/>
      <c r="AE216" s="35"/>
      <c r="AF216" s="35"/>
      <c r="AG216" s="35"/>
      <c r="AH216" s="35"/>
      <c r="AI216" s="35"/>
      <c r="AJ216" s="35"/>
      <c r="AK216" s="35"/>
      <c r="AL216" s="35"/>
      <c r="AM216" s="85" t="str">
        <f t="shared" si="29"/>
        <v/>
      </c>
      <c r="AN216" s="35"/>
      <c r="AO216" s="35"/>
      <c r="AP216" s="77" t="str">
        <f>IF(D216="","",IF(D216=Accueil!$Q$7,PRODUCT('Registre déchets'!G216,Accueil!$S$7),"") &amp; IF(D216=Accueil!$Q$8,PRODUCT('Registre déchets'!G216,Accueil!$S$8),"") &amp; IF(D216=Accueil!$Q$9,PRODUCT('Registre déchets'!G216,Accueil!$S$9),"")&amp; IF(D216=Accueil!$Q$10,PRODUCT('Registre déchets'!G216,Accueil!$S$10),"")&amp; IF(D216=Accueil!$Q$11,PRODUCT('Registre déchets'!G216,Accueil!$S$11),"")&amp; IF(D216=Accueil!$Q$12,PRODUCT('Registre déchets'!G216,Accueil!$S$12),"")&amp; IF(D216=Accueil!$Q$13,PRODUCT('Registre déchets'!G216,Accueil!$S$13),"")&amp; IF(D216=Accueil!$Q$14,PRODUCT('Registre déchets'!G216,Accueil!$S$14),"")&amp; IF(D216=Accueil!$Q$15,PRODUCT('Registre déchets'!G216,Accueil!$S$15),"")&amp; IF(D216=Accueil!$Q$16,PRODUCT('Registre déchets'!G216,Accueil!$S$16),"")&amp; IF(D216=Accueil!$Q$17,PRODUCT('Registre déchets'!G216,Accueil!$S$17),"")&amp; IF(D216=Accueil!$Q$18,PRODUCT('Registre déchets'!G216,Accueil!$S$18),"")&amp; IF(D216=Accueil!$Q$19,PRODUCT('Registre déchets'!G216,Accueil!$S$19),"")&amp; IF(D216=Accueil!$Q$20,PRODUCT('Registre déchets'!G216,Accueil!$S$20),"")&amp; IF(D216=Accueil!$Q$21,PRODUCT('Registre déchets'!G216,Accueil!$S$21),"")&amp; IF(D216=Accueil!$Q$22,PRODUCT('Registre déchets'!G216,Accueil!$S$22),"")&amp; IF(D216=Accueil!$Q$23,PRODUCT('Registre déchets'!G216,Accueil!$S$23),"")&amp; IF(D216=Accueil!$Q$24,PRODUCT('Registre déchets'!G216,Accueil!$S$24),"")&amp; IF(D216=Accueil!$Q$25,PRODUCT('Registre déchets'!G216,Accueil!$S$25),"")&amp; IF(D216=Accueil!$Q$26,PRODUCT('Registre déchets'!G216,Accueil!$S$26),"") &amp; IF(D216=Accueil!$U$7,PRODUCT('Registre déchets'!G216,Accueil!$W$7),"") &amp; IF(D216=Accueil!$U$8,PRODUCT('Registre déchets'!G216,Accueil!$W$8),"") &amp; IF(D216=Accueil!$U$9,PRODUCT('Registre déchets'!G216,Accueil!$W$9),"")&amp; IF(D216=Accueil!$U$10,PRODUCT('Registre déchets'!G216,Accueil!$W$10),"")&amp; IF(D216=Accueil!$U$11,PRODUCT('Registre déchets'!G216,Accueil!$W$11),"")&amp; IF(D216=Accueil!$U$12,PRODUCT('Registre déchets'!G216,Accueil!$W$12),"")&amp; IF(D216=Accueil!$U$13,PRODUCT('Registre déchets'!G216,Accueil!$W$13),"")&amp; IF(D216=Accueil!$U$14,PRODUCT('Registre déchets'!G216,Accueil!$W$14),"")&amp; IF(D216=Accueil!$U$15,PRODUCT('Registre déchets'!G216,Accueil!$W$15),"")&amp; IF(D216=Accueil!$U$16,PRODUCT('Registre déchets'!G216,Accueil!$W$16),"")&amp; IF(D216=Accueil!$U$17,PRODUCT('Registre déchets'!G216,Accueil!$W$17),"")&amp; IF(D216=Accueil!$U$18,PRODUCT('Registre déchets'!G216,Accueil!$W$18),"")&amp; IF(D216=Accueil!$U$19,PRODUCT('Registre déchets'!G216,Accueil!$W$19),"")&amp; IF(D216=Accueil!$U$20,PRODUCT('Registre déchets'!G216,Accueil!$W$20),"")&amp; IF(D216=Accueil!$U$21,PRODUCT('Registre déchets'!G216,Accueil!$W$21),"") &amp; IF(D216=Accueil!$U$22,PRODUCT('Registre déchets'!G216,Accueil!$W$22),"")&amp; IF(D216=Accueil!$U$23,PRODUCT('Registre déchets'!G216,Accueil!$W$23),"")&amp; IF(D216=Accueil!$U$24,PRODUCT('Registre déchets'!G216,Accueil!$W$24),"")&amp; IF(D216=Accueil!$U$25,PRODUCT('Registre déchets'!G216,Accueil!$W$25),"")&amp; IF(D216=Accueil!$U$26,PRODUCT('Registre déchets'!G216,Accueil!$W$26),"")&amp; IF(D216=Accueil!$U$27,PRODUCT('Registre déchets'!G216,Accueil!$W$27),"")&amp; IF(D216=Accueil!$Y$7,PRODUCT('Registre déchets'!G216,Accueil!$AA$7),"") &amp; IF(D216=Accueil!$Y$8,PRODUCT('Registre déchets'!G216,Accueil!$AA$8),"") &amp; IF(D216=Accueil!$Y$9,PRODUCT('Registre déchets'!G216,Accueil!$AA$9),"")&amp; IF(D216=Accueil!$Y$10,PRODUCT('Registre déchets'!G216,Accueil!$AA$10),"")&amp; IF(D216=Accueil!$Y$11,PRODUCT('Registre déchets'!G216,Accueil!$AA$11),"")&amp; IF(D216=Accueil!$Y$12,PRODUCT('Registre déchets'!G216,Accueil!$AA$12),"")&amp; IF(D216=Accueil!$Y$13,PRODUCT('Registre déchets'!G216,Accueil!$AA$13),"")&amp; IF(D216=Accueil!$Y$14,PRODUCT('Registre déchets'!G216,Accueil!$AA$14),"")&amp; IF(D216=Accueil!$Y$15,PRODUCT('Registre déchets'!G216,Accueil!$AA$15),"")&amp; IF(D216=Accueil!$Y$16,PRODUCT('Registre déchets'!G216,Accueil!$AA$16),"")&amp; IF(D216=Accueil!$Y$17,PRODUCT('Registre déchets'!G216,Accueil!$AA$17),"")&amp; IF(D216=Accueil!$Y$18,PRODUCT('Registre déchets'!G216,Accueil!$AA$18),"")&amp; IF(D216=Accueil!$Y$19,PRODUCT('Registre déchets'!G216,Accueil!$AA$19),"")&amp; IF(D216=Accueil!$Y$20,PRODUCT('Registre déchets'!G216,Accueil!$AA$20),"")&amp; IF(D216=Accueil!$Y$21,PRODUCT('Registre déchets'!G216,Accueil!$AA$21),"")&amp; IF(D216=Accueil!$Y$22,PRODUCT('Registre déchets'!G216,Accueil!$AA$22),"")&amp; IF(D216=Accueil!$Y$23,PRODUCT('Registre déchets'!G216,Accueil!$AA$23),"")&amp; IF(D216=Accueil!$Y$24,PRODUCT('Registre déchets'!G216,Accueil!$AA$24),"")&amp; IF(D216=Accueil!$Y$25,PRODUCT('Registre déchets'!G216,Accueil!$AA$25),"")&amp; IF(D216=Accueil!$Y$26,PRODUCT('Registre déchets'!G216,Accueil!$AA$26),"")&amp; IF(D216=Accueil!$Y$27,PRODUCT('Registre déchets'!G216,Accueil!$AA$27),""))</f>
        <v/>
      </c>
      <c r="AQ216" s="79">
        <f t="shared" si="37"/>
        <v>0</v>
      </c>
    </row>
    <row r="217" spans="1:43" ht="50.1" customHeight="1" x14ac:dyDescent="0.25">
      <c r="A217" s="90"/>
      <c r="B217" s="222" t="str">
        <f t="shared" si="32"/>
        <v/>
      </c>
      <c r="C217" s="221"/>
      <c r="D217" s="220"/>
      <c r="E217" s="80" t="str">
        <f t="shared" si="36"/>
        <v/>
      </c>
      <c r="F217" s="81"/>
      <c r="G217" s="82"/>
      <c r="H217" s="241">
        <f t="shared" si="33"/>
        <v>0</v>
      </c>
      <c r="I217" s="206"/>
      <c r="J217" s="206"/>
      <c r="K217" s="86"/>
      <c r="L217" s="86"/>
      <c r="M217" s="86"/>
      <c r="N217" s="82"/>
      <c r="O217" s="81"/>
      <c r="P217" s="82"/>
      <c r="Q217" s="207">
        <v>0</v>
      </c>
      <c r="R217" s="83">
        <f t="shared" si="34"/>
        <v>0</v>
      </c>
      <c r="S217" s="83">
        <f t="shared" si="35"/>
        <v>0</v>
      </c>
      <c r="T217" s="209"/>
      <c r="U217" s="214"/>
      <c r="V217" s="214"/>
      <c r="W217" s="217" t="str">
        <f t="shared" si="30"/>
        <v/>
      </c>
      <c r="X217" s="214"/>
      <c r="Y217" s="224"/>
      <c r="Z217" s="214"/>
      <c r="AA217" s="214"/>
      <c r="AB217" s="35" t="str">
        <f t="shared" si="31"/>
        <v/>
      </c>
      <c r="AC217" s="35"/>
      <c r="AD217" s="35"/>
      <c r="AE217" s="35"/>
      <c r="AF217" s="35"/>
      <c r="AG217" s="35"/>
      <c r="AH217" s="35"/>
      <c r="AI217" s="35"/>
      <c r="AJ217" s="35"/>
      <c r="AK217" s="35"/>
      <c r="AL217" s="35"/>
      <c r="AM217" s="85" t="str">
        <f t="shared" si="29"/>
        <v/>
      </c>
      <c r="AN217" s="35"/>
      <c r="AO217" s="35"/>
      <c r="AP217" s="77" t="str">
        <f>IF(D217="","",IF(D217=Accueil!$Q$7,PRODUCT('Registre déchets'!G217,Accueil!$S$7),"") &amp; IF(D217=Accueil!$Q$8,PRODUCT('Registre déchets'!G217,Accueil!$S$8),"") &amp; IF(D217=Accueil!$Q$9,PRODUCT('Registre déchets'!G217,Accueil!$S$9),"")&amp; IF(D217=Accueil!$Q$10,PRODUCT('Registre déchets'!G217,Accueil!$S$10),"")&amp; IF(D217=Accueil!$Q$11,PRODUCT('Registre déchets'!G217,Accueil!$S$11),"")&amp; IF(D217=Accueil!$Q$12,PRODUCT('Registre déchets'!G217,Accueil!$S$12),"")&amp; IF(D217=Accueil!$Q$13,PRODUCT('Registre déchets'!G217,Accueil!$S$13),"")&amp; IF(D217=Accueil!$Q$14,PRODUCT('Registre déchets'!G217,Accueil!$S$14),"")&amp; IF(D217=Accueil!$Q$15,PRODUCT('Registre déchets'!G217,Accueil!$S$15),"")&amp; IF(D217=Accueil!$Q$16,PRODUCT('Registre déchets'!G217,Accueil!$S$16),"")&amp; IF(D217=Accueil!$Q$17,PRODUCT('Registre déchets'!G217,Accueil!$S$17),"")&amp; IF(D217=Accueil!$Q$18,PRODUCT('Registre déchets'!G217,Accueil!$S$18),"")&amp; IF(D217=Accueil!$Q$19,PRODUCT('Registre déchets'!G217,Accueil!$S$19),"")&amp; IF(D217=Accueil!$Q$20,PRODUCT('Registre déchets'!G217,Accueil!$S$20),"")&amp; IF(D217=Accueil!$Q$21,PRODUCT('Registre déchets'!G217,Accueil!$S$21),"")&amp; IF(D217=Accueil!$Q$22,PRODUCT('Registre déchets'!G217,Accueil!$S$22),"")&amp; IF(D217=Accueil!$Q$23,PRODUCT('Registre déchets'!G217,Accueil!$S$23),"")&amp; IF(D217=Accueil!$Q$24,PRODUCT('Registre déchets'!G217,Accueil!$S$24),"")&amp; IF(D217=Accueil!$Q$25,PRODUCT('Registre déchets'!G217,Accueil!$S$25),"")&amp; IF(D217=Accueil!$Q$26,PRODUCT('Registre déchets'!G217,Accueil!$S$26),"") &amp; IF(D217=Accueil!$U$7,PRODUCT('Registre déchets'!G217,Accueil!$W$7),"") &amp; IF(D217=Accueil!$U$8,PRODUCT('Registre déchets'!G217,Accueil!$W$8),"") &amp; IF(D217=Accueil!$U$9,PRODUCT('Registre déchets'!G217,Accueil!$W$9),"")&amp; IF(D217=Accueil!$U$10,PRODUCT('Registre déchets'!G217,Accueil!$W$10),"")&amp; IF(D217=Accueil!$U$11,PRODUCT('Registre déchets'!G217,Accueil!$W$11),"")&amp; IF(D217=Accueil!$U$12,PRODUCT('Registre déchets'!G217,Accueil!$W$12),"")&amp; IF(D217=Accueil!$U$13,PRODUCT('Registre déchets'!G217,Accueil!$W$13),"")&amp; IF(D217=Accueil!$U$14,PRODUCT('Registre déchets'!G217,Accueil!$W$14),"")&amp; IF(D217=Accueil!$U$15,PRODUCT('Registre déchets'!G217,Accueil!$W$15),"")&amp; IF(D217=Accueil!$U$16,PRODUCT('Registre déchets'!G217,Accueil!$W$16),"")&amp; IF(D217=Accueil!$U$17,PRODUCT('Registre déchets'!G217,Accueil!$W$17),"")&amp; IF(D217=Accueil!$U$18,PRODUCT('Registre déchets'!G217,Accueil!$W$18),"")&amp; IF(D217=Accueil!$U$19,PRODUCT('Registre déchets'!G217,Accueil!$W$19),"")&amp; IF(D217=Accueil!$U$20,PRODUCT('Registre déchets'!G217,Accueil!$W$20),"")&amp; IF(D217=Accueil!$U$21,PRODUCT('Registre déchets'!G217,Accueil!$W$21),"") &amp; IF(D217=Accueil!$U$22,PRODUCT('Registre déchets'!G217,Accueil!$W$22),"")&amp; IF(D217=Accueil!$U$23,PRODUCT('Registre déchets'!G217,Accueil!$W$23),"")&amp; IF(D217=Accueil!$U$24,PRODUCT('Registre déchets'!G217,Accueil!$W$24),"")&amp; IF(D217=Accueil!$U$25,PRODUCT('Registre déchets'!G217,Accueil!$W$25),"")&amp; IF(D217=Accueil!$U$26,PRODUCT('Registre déchets'!G217,Accueil!$W$26),"")&amp; IF(D217=Accueil!$U$27,PRODUCT('Registre déchets'!G217,Accueil!$W$27),"")&amp; IF(D217=Accueil!$Y$7,PRODUCT('Registre déchets'!G217,Accueil!$AA$7),"") &amp; IF(D217=Accueil!$Y$8,PRODUCT('Registre déchets'!G217,Accueil!$AA$8),"") &amp; IF(D217=Accueil!$Y$9,PRODUCT('Registre déchets'!G217,Accueil!$AA$9),"")&amp; IF(D217=Accueil!$Y$10,PRODUCT('Registre déchets'!G217,Accueil!$AA$10),"")&amp; IF(D217=Accueil!$Y$11,PRODUCT('Registre déchets'!G217,Accueil!$AA$11),"")&amp; IF(D217=Accueil!$Y$12,PRODUCT('Registre déchets'!G217,Accueil!$AA$12),"")&amp; IF(D217=Accueil!$Y$13,PRODUCT('Registre déchets'!G217,Accueil!$AA$13),"")&amp; IF(D217=Accueil!$Y$14,PRODUCT('Registre déchets'!G217,Accueil!$AA$14),"")&amp; IF(D217=Accueil!$Y$15,PRODUCT('Registre déchets'!G217,Accueil!$AA$15),"")&amp; IF(D217=Accueil!$Y$16,PRODUCT('Registre déchets'!G217,Accueil!$AA$16),"")&amp; IF(D217=Accueil!$Y$17,PRODUCT('Registre déchets'!G217,Accueil!$AA$17),"")&amp; IF(D217=Accueil!$Y$18,PRODUCT('Registre déchets'!G217,Accueil!$AA$18),"")&amp; IF(D217=Accueil!$Y$19,PRODUCT('Registre déchets'!G217,Accueil!$AA$19),"")&amp; IF(D217=Accueil!$Y$20,PRODUCT('Registre déchets'!G217,Accueil!$AA$20),"")&amp; IF(D217=Accueil!$Y$21,PRODUCT('Registre déchets'!G217,Accueil!$AA$21),"")&amp; IF(D217=Accueil!$Y$22,PRODUCT('Registre déchets'!G217,Accueil!$AA$22),"")&amp; IF(D217=Accueil!$Y$23,PRODUCT('Registre déchets'!G217,Accueil!$AA$23),"")&amp; IF(D217=Accueil!$Y$24,PRODUCT('Registre déchets'!G217,Accueil!$AA$24),"")&amp; IF(D217=Accueil!$Y$25,PRODUCT('Registre déchets'!G217,Accueil!$AA$25),"")&amp; IF(D217=Accueil!$Y$26,PRODUCT('Registre déchets'!G217,Accueil!$AA$26),"")&amp; IF(D217=Accueil!$Y$27,PRODUCT('Registre déchets'!G217,Accueil!$AA$27),""))</f>
        <v/>
      </c>
      <c r="AQ217" s="79">
        <f t="shared" si="37"/>
        <v>0</v>
      </c>
    </row>
    <row r="218" spans="1:43" ht="50.1" customHeight="1" x14ac:dyDescent="0.25">
      <c r="A218" s="90"/>
      <c r="B218" s="222" t="str">
        <f t="shared" si="32"/>
        <v/>
      </c>
      <c r="C218" s="221"/>
      <c r="D218" s="220"/>
      <c r="E218" s="80" t="str">
        <f t="shared" si="36"/>
        <v/>
      </c>
      <c r="F218" s="81"/>
      <c r="G218" s="82"/>
      <c r="H218" s="241">
        <f t="shared" si="33"/>
        <v>0</v>
      </c>
      <c r="I218" s="206"/>
      <c r="J218" s="206"/>
      <c r="K218" s="86"/>
      <c r="L218" s="86"/>
      <c r="M218" s="86"/>
      <c r="N218" s="82"/>
      <c r="O218" s="81"/>
      <c r="P218" s="82"/>
      <c r="Q218" s="207">
        <v>0</v>
      </c>
      <c r="R218" s="83">
        <f t="shared" si="34"/>
        <v>0</v>
      </c>
      <c r="S218" s="83">
        <f t="shared" si="35"/>
        <v>0</v>
      </c>
      <c r="T218" s="209"/>
      <c r="U218" s="214"/>
      <c r="V218" s="214"/>
      <c r="W218" s="217" t="str">
        <f t="shared" si="30"/>
        <v/>
      </c>
      <c r="X218" s="214"/>
      <c r="Y218" s="224"/>
      <c r="Z218" s="214"/>
      <c r="AA218" s="214"/>
      <c r="AB218" s="35" t="str">
        <f t="shared" si="31"/>
        <v/>
      </c>
      <c r="AC218" s="35"/>
      <c r="AD218" s="35"/>
      <c r="AE218" s="35"/>
      <c r="AF218" s="35"/>
      <c r="AG218" s="35"/>
      <c r="AH218" s="35"/>
      <c r="AI218" s="35"/>
      <c r="AJ218" s="35"/>
      <c r="AK218" s="35"/>
      <c r="AL218" s="35"/>
      <c r="AM218" s="85" t="str">
        <f t="shared" si="29"/>
        <v/>
      </c>
      <c r="AN218" s="35"/>
      <c r="AO218" s="35"/>
      <c r="AP218" s="77" t="str">
        <f>IF(D218="","",IF(D218=Accueil!$Q$7,PRODUCT('Registre déchets'!G218,Accueil!$S$7),"") &amp; IF(D218=Accueil!$Q$8,PRODUCT('Registre déchets'!G218,Accueil!$S$8),"") &amp; IF(D218=Accueil!$Q$9,PRODUCT('Registre déchets'!G218,Accueil!$S$9),"")&amp; IF(D218=Accueil!$Q$10,PRODUCT('Registre déchets'!G218,Accueil!$S$10),"")&amp; IF(D218=Accueil!$Q$11,PRODUCT('Registre déchets'!G218,Accueil!$S$11),"")&amp; IF(D218=Accueil!$Q$12,PRODUCT('Registre déchets'!G218,Accueil!$S$12),"")&amp; IF(D218=Accueil!$Q$13,PRODUCT('Registre déchets'!G218,Accueil!$S$13),"")&amp; IF(D218=Accueil!$Q$14,PRODUCT('Registre déchets'!G218,Accueil!$S$14),"")&amp; IF(D218=Accueil!$Q$15,PRODUCT('Registre déchets'!G218,Accueil!$S$15),"")&amp; IF(D218=Accueil!$Q$16,PRODUCT('Registre déchets'!G218,Accueil!$S$16),"")&amp; IF(D218=Accueil!$Q$17,PRODUCT('Registre déchets'!G218,Accueil!$S$17),"")&amp; IF(D218=Accueil!$Q$18,PRODUCT('Registre déchets'!G218,Accueil!$S$18),"")&amp; IF(D218=Accueil!$Q$19,PRODUCT('Registre déchets'!G218,Accueil!$S$19),"")&amp; IF(D218=Accueil!$Q$20,PRODUCT('Registre déchets'!G218,Accueil!$S$20),"")&amp; IF(D218=Accueil!$Q$21,PRODUCT('Registre déchets'!G218,Accueil!$S$21),"")&amp; IF(D218=Accueil!$Q$22,PRODUCT('Registre déchets'!G218,Accueil!$S$22),"")&amp; IF(D218=Accueil!$Q$23,PRODUCT('Registre déchets'!G218,Accueil!$S$23),"")&amp; IF(D218=Accueil!$Q$24,PRODUCT('Registre déchets'!G218,Accueil!$S$24),"")&amp; IF(D218=Accueil!$Q$25,PRODUCT('Registre déchets'!G218,Accueil!$S$25),"")&amp; IF(D218=Accueil!$Q$26,PRODUCT('Registre déchets'!G218,Accueil!$S$26),"") &amp; IF(D218=Accueil!$U$7,PRODUCT('Registre déchets'!G218,Accueil!$W$7),"") &amp; IF(D218=Accueil!$U$8,PRODUCT('Registre déchets'!G218,Accueil!$W$8),"") &amp; IF(D218=Accueil!$U$9,PRODUCT('Registre déchets'!G218,Accueil!$W$9),"")&amp; IF(D218=Accueil!$U$10,PRODUCT('Registre déchets'!G218,Accueil!$W$10),"")&amp; IF(D218=Accueil!$U$11,PRODUCT('Registre déchets'!G218,Accueil!$W$11),"")&amp; IF(D218=Accueil!$U$12,PRODUCT('Registre déchets'!G218,Accueil!$W$12),"")&amp; IF(D218=Accueil!$U$13,PRODUCT('Registre déchets'!G218,Accueil!$W$13),"")&amp; IF(D218=Accueil!$U$14,PRODUCT('Registre déchets'!G218,Accueil!$W$14),"")&amp; IF(D218=Accueil!$U$15,PRODUCT('Registre déchets'!G218,Accueil!$W$15),"")&amp; IF(D218=Accueil!$U$16,PRODUCT('Registre déchets'!G218,Accueil!$W$16),"")&amp; IF(D218=Accueil!$U$17,PRODUCT('Registre déchets'!G218,Accueil!$W$17),"")&amp; IF(D218=Accueil!$U$18,PRODUCT('Registre déchets'!G218,Accueil!$W$18),"")&amp; IF(D218=Accueil!$U$19,PRODUCT('Registre déchets'!G218,Accueil!$W$19),"")&amp; IF(D218=Accueil!$U$20,PRODUCT('Registre déchets'!G218,Accueil!$W$20),"")&amp; IF(D218=Accueil!$U$21,PRODUCT('Registre déchets'!G218,Accueil!$W$21),"") &amp; IF(D218=Accueil!$U$22,PRODUCT('Registre déchets'!G218,Accueil!$W$22),"")&amp; IF(D218=Accueil!$U$23,PRODUCT('Registre déchets'!G218,Accueil!$W$23),"")&amp; IF(D218=Accueil!$U$24,PRODUCT('Registre déchets'!G218,Accueil!$W$24),"")&amp; IF(D218=Accueil!$U$25,PRODUCT('Registre déchets'!G218,Accueil!$W$25),"")&amp; IF(D218=Accueil!$U$26,PRODUCT('Registre déchets'!G218,Accueil!$W$26),"")&amp; IF(D218=Accueil!$U$27,PRODUCT('Registre déchets'!G218,Accueil!$W$27),"")&amp; IF(D218=Accueil!$Y$7,PRODUCT('Registre déchets'!G218,Accueil!$AA$7),"") &amp; IF(D218=Accueil!$Y$8,PRODUCT('Registre déchets'!G218,Accueil!$AA$8),"") &amp; IF(D218=Accueil!$Y$9,PRODUCT('Registre déchets'!G218,Accueil!$AA$9),"")&amp; IF(D218=Accueil!$Y$10,PRODUCT('Registre déchets'!G218,Accueil!$AA$10),"")&amp; IF(D218=Accueil!$Y$11,PRODUCT('Registre déchets'!G218,Accueil!$AA$11),"")&amp; IF(D218=Accueil!$Y$12,PRODUCT('Registre déchets'!G218,Accueil!$AA$12),"")&amp; IF(D218=Accueil!$Y$13,PRODUCT('Registre déchets'!G218,Accueil!$AA$13),"")&amp; IF(D218=Accueil!$Y$14,PRODUCT('Registre déchets'!G218,Accueil!$AA$14),"")&amp; IF(D218=Accueil!$Y$15,PRODUCT('Registre déchets'!G218,Accueil!$AA$15),"")&amp; IF(D218=Accueil!$Y$16,PRODUCT('Registre déchets'!G218,Accueil!$AA$16),"")&amp; IF(D218=Accueil!$Y$17,PRODUCT('Registre déchets'!G218,Accueil!$AA$17),"")&amp; IF(D218=Accueil!$Y$18,PRODUCT('Registre déchets'!G218,Accueil!$AA$18),"")&amp; IF(D218=Accueil!$Y$19,PRODUCT('Registre déchets'!G218,Accueil!$AA$19),"")&amp; IF(D218=Accueil!$Y$20,PRODUCT('Registre déchets'!G218,Accueil!$AA$20),"")&amp; IF(D218=Accueil!$Y$21,PRODUCT('Registre déchets'!G218,Accueil!$AA$21),"")&amp; IF(D218=Accueil!$Y$22,PRODUCT('Registre déchets'!G218,Accueil!$AA$22),"")&amp; IF(D218=Accueil!$Y$23,PRODUCT('Registre déchets'!G218,Accueil!$AA$23),"")&amp; IF(D218=Accueil!$Y$24,PRODUCT('Registre déchets'!G218,Accueil!$AA$24),"")&amp; IF(D218=Accueil!$Y$25,PRODUCT('Registre déchets'!G218,Accueil!$AA$25),"")&amp; IF(D218=Accueil!$Y$26,PRODUCT('Registre déchets'!G218,Accueil!$AA$26),"")&amp; IF(D218=Accueil!$Y$27,PRODUCT('Registre déchets'!G218,Accueil!$AA$27),""))</f>
        <v/>
      </c>
      <c r="AQ218" s="79">
        <f t="shared" si="37"/>
        <v>0</v>
      </c>
    </row>
    <row r="219" spans="1:43" ht="50.1" customHeight="1" x14ac:dyDescent="0.25">
      <c r="A219" s="90"/>
      <c r="B219" s="222" t="str">
        <f t="shared" si="32"/>
        <v/>
      </c>
      <c r="C219" s="221"/>
      <c r="D219" s="220"/>
      <c r="E219" s="80" t="str">
        <f t="shared" si="36"/>
        <v/>
      </c>
      <c r="F219" s="81"/>
      <c r="G219" s="82"/>
      <c r="H219" s="241">
        <f t="shared" si="33"/>
        <v>0</v>
      </c>
      <c r="I219" s="206"/>
      <c r="J219" s="206"/>
      <c r="K219" s="86"/>
      <c r="L219" s="86"/>
      <c r="M219" s="86"/>
      <c r="N219" s="82"/>
      <c r="O219" s="81"/>
      <c r="P219" s="82"/>
      <c r="Q219" s="207">
        <v>0</v>
      </c>
      <c r="R219" s="83">
        <f t="shared" si="34"/>
        <v>0</v>
      </c>
      <c r="S219" s="83">
        <f t="shared" si="35"/>
        <v>0</v>
      </c>
      <c r="T219" s="209"/>
      <c r="U219" s="214"/>
      <c r="V219" s="214"/>
      <c r="W219" s="217" t="str">
        <f t="shared" si="30"/>
        <v/>
      </c>
      <c r="X219" s="214"/>
      <c r="Y219" s="224"/>
      <c r="Z219" s="214"/>
      <c r="AA219" s="214"/>
      <c r="AB219" s="35" t="str">
        <f t="shared" si="31"/>
        <v/>
      </c>
      <c r="AC219" s="35"/>
      <c r="AD219" s="35"/>
      <c r="AE219" s="35"/>
      <c r="AF219" s="35"/>
      <c r="AG219" s="35"/>
      <c r="AH219" s="35"/>
      <c r="AI219" s="35"/>
      <c r="AJ219" s="35"/>
      <c r="AK219" s="35"/>
      <c r="AL219" s="35"/>
      <c r="AM219" s="85" t="str">
        <f t="shared" si="29"/>
        <v/>
      </c>
      <c r="AN219" s="35"/>
      <c r="AO219" s="35"/>
      <c r="AP219" s="77" t="str">
        <f>IF(D219="","",IF(D219=Accueil!$Q$7,PRODUCT('Registre déchets'!G219,Accueil!$S$7),"") &amp; IF(D219=Accueil!$Q$8,PRODUCT('Registre déchets'!G219,Accueil!$S$8),"") &amp; IF(D219=Accueil!$Q$9,PRODUCT('Registre déchets'!G219,Accueil!$S$9),"")&amp; IF(D219=Accueil!$Q$10,PRODUCT('Registre déchets'!G219,Accueil!$S$10),"")&amp; IF(D219=Accueil!$Q$11,PRODUCT('Registre déchets'!G219,Accueil!$S$11),"")&amp; IF(D219=Accueil!$Q$12,PRODUCT('Registre déchets'!G219,Accueil!$S$12),"")&amp; IF(D219=Accueil!$Q$13,PRODUCT('Registre déchets'!G219,Accueil!$S$13),"")&amp; IF(D219=Accueil!$Q$14,PRODUCT('Registre déchets'!G219,Accueil!$S$14),"")&amp; IF(D219=Accueil!$Q$15,PRODUCT('Registre déchets'!G219,Accueil!$S$15),"")&amp; IF(D219=Accueil!$Q$16,PRODUCT('Registre déchets'!G219,Accueil!$S$16),"")&amp; IF(D219=Accueil!$Q$17,PRODUCT('Registre déchets'!G219,Accueil!$S$17),"")&amp; IF(D219=Accueil!$Q$18,PRODUCT('Registre déchets'!G219,Accueil!$S$18),"")&amp; IF(D219=Accueil!$Q$19,PRODUCT('Registre déchets'!G219,Accueil!$S$19),"")&amp; IF(D219=Accueil!$Q$20,PRODUCT('Registre déchets'!G219,Accueil!$S$20),"")&amp; IF(D219=Accueil!$Q$21,PRODUCT('Registre déchets'!G219,Accueil!$S$21),"")&amp; IF(D219=Accueil!$Q$22,PRODUCT('Registre déchets'!G219,Accueil!$S$22),"")&amp; IF(D219=Accueil!$Q$23,PRODUCT('Registre déchets'!G219,Accueil!$S$23),"")&amp; IF(D219=Accueil!$Q$24,PRODUCT('Registre déchets'!G219,Accueil!$S$24),"")&amp; IF(D219=Accueil!$Q$25,PRODUCT('Registre déchets'!G219,Accueil!$S$25),"")&amp; IF(D219=Accueil!$Q$26,PRODUCT('Registre déchets'!G219,Accueil!$S$26),"") &amp; IF(D219=Accueil!$U$7,PRODUCT('Registre déchets'!G219,Accueil!$W$7),"") &amp; IF(D219=Accueil!$U$8,PRODUCT('Registre déchets'!G219,Accueil!$W$8),"") &amp; IF(D219=Accueil!$U$9,PRODUCT('Registre déchets'!G219,Accueil!$W$9),"")&amp; IF(D219=Accueil!$U$10,PRODUCT('Registre déchets'!G219,Accueil!$W$10),"")&amp; IF(D219=Accueil!$U$11,PRODUCT('Registre déchets'!G219,Accueil!$W$11),"")&amp; IF(D219=Accueil!$U$12,PRODUCT('Registre déchets'!G219,Accueil!$W$12),"")&amp; IF(D219=Accueil!$U$13,PRODUCT('Registre déchets'!G219,Accueil!$W$13),"")&amp; IF(D219=Accueil!$U$14,PRODUCT('Registre déchets'!G219,Accueil!$W$14),"")&amp; IF(D219=Accueil!$U$15,PRODUCT('Registre déchets'!G219,Accueil!$W$15),"")&amp; IF(D219=Accueil!$U$16,PRODUCT('Registre déchets'!G219,Accueil!$W$16),"")&amp; IF(D219=Accueil!$U$17,PRODUCT('Registre déchets'!G219,Accueil!$W$17),"")&amp; IF(D219=Accueil!$U$18,PRODUCT('Registre déchets'!G219,Accueil!$W$18),"")&amp; IF(D219=Accueil!$U$19,PRODUCT('Registre déchets'!G219,Accueil!$W$19),"")&amp; IF(D219=Accueil!$U$20,PRODUCT('Registre déchets'!G219,Accueil!$W$20),"")&amp; IF(D219=Accueil!$U$21,PRODUCT('Registre déchets'!G219,Accueil!$W$21),"") &amp; IF(D219=Accueil!$U$22,PRODUCT('Registre déchets'!G219,Accueil!$W$22),"")&amp; IF(D219=Accueil!$U$23,PRODUCT('Registre déchets'!G219,Accueil!$W$23),"")&amp; IF(D219=Accueil!$U$24,PRODUCT('Registre déchets'!G219,Accueil!$W$24),"")&amp; IF(D219=Accueil!$U$25,PRODUCT('Registre déchets'!G219,Accueil!$W$25),"")&amp; IF(D219=Accueil!$U$26,PRODUCT('Registre déchets'!G219,Accueil!$W$26),"")&amp; IF(D219=Accueil!$U$27,PRODUCT('Registre déchets'!G219,Accueil!$W$27),"")&amp; IF(D219=Accueil!$Y$7,PRODUCT('Registre déchets'!G219,Accueil!$AA$7),"") &amp; IF(D219=Accueil!$Y$8,PRODUCT('Registre déchets'!G219,Accueil!$AA$8),"") &amp; IF(D219=Accueil!$Y$9,PRODUCT('Registre déchets'!G219,Accueil!$AA$9),"")&amp; IF(D219=Accueil!$Y$10,PRODUCT('Registre déchets'!G219,Accueil!$AA$10),"")&amp; IF(D219=Accueil!$Y$11,PRODUCT('Registre déchets'!G219,Accueil!$AA$11),"")&amp; IF(D219=Accueil!$Y$12,PRODUCT('Registre déchets'!G219,Accueil!$AA$12),"")&amp; IF(D219=Accueil!$Y$13,PRODUCT('Registre déchets'!G219,Accueil!$AA$13),"")&amp; IF(D219=Accueil!$Y$14,PRODUCT('Registre déchets'!G219,Accueil!$AA$14),"")&amp; IF(D219=Accueil!$Y$15,PRODUCT('Registre déchets'!G219,Accueil!$AA$15),"")&amp; IF(D219=Accueil!$Y$16,PRODUCT('Registre déchets'!G219,Accueil!$AA$16),"")&amp; IF(D219=Accueil!$Y$17,PRODUCT('Registre déchets'!G219,Accueil!$AA$17),"")&amp; IF(D219=Accueil!$Y$18,PRODUCT('Registre déchets'!G219,Accueil!$AA$18),"")&amp; IF(D219=Accueil!$Y$19,PRODUCT('Registre déchets'!G219,Accueil!$AA$19),"")&amp; IF(D219=Accueil!$Y$20,PRODUCT('Registre déchets'!G219,Accueil!$AA$20),"")&amp; IF(D219=Accueil!$Y$21,PRODUCT('Registre déchets'!G219,Accueil!$AA$21),"")&amp; IF(D219=Accueil!$Y$22,PRODUCT('Registre déchets'!G219,Accueil!$AA$22),"")&amp; IF(D219=Accueil!$Y$23,PRODUCT('Registre déchets'!G219,Accueil!$AA$23),"")&amp; IF(D219=Accueil!$Y$24,PRODUCT('Registre déchets'!G219,Accueil!$AA$24),"")&amp; IF(D219=Accueil!$Y$25,PRODUCT('Registre déchets'!G219,Accueil!$AA$25),"")&amp; IF(D219=Accueil!$Y$26,PRODUCT('Registre déchets'!G219,Accueil!$AA$26),"")&amp; IF(D219=Accueil!$Y$27,PRODUCT('Registre déchets'!G219,Accueil!$AA$27),""))</f>
        <v/>
      </c>
      <c r="AQ219" s="79">
        <f t="shared" si="37"/>
        <v>0</v>
      </c>
    </row>
    <row r="220" spans="1:43" ht="50.1" customHeight="1" x14ac:dyDescent="0.25">
      <c r="A220" s="90"/>
      <c r="B220" s="222" t="str">
        <f t="shared" si="32"/>
        <v/>
      </c>
      <c r="C220" s="221"/>
      <c r="D220" s="220"/>
      <c r="E220" s="80" t="str">
        <f t="shared" si="36"/>
        <v/>
      </c>
      <c r="F220" s="81"/>
      <c r="G220" s="82"/>
      <c r="H220" s="241">
        <f t="shared" si="33"/>
        <v>0</v>
      </c>
      <c r="I220" s="206"/>
      <c r="J220" s="206"/>
      <c r="K220" s="86"/>
      <c r="L220" s="86"/>
      <c r="M220" s="86"/>
      <c r="N220" s="82"/>
      <c r="O220" s="81"/>
      <c r="P220" s="82"/>
      <c r="Q220" s="207">
        <v>0</v>
      </c>
      <c r="R220" s="83">
        <f t="shared" si="34"/>
        <v>0</v>
      </c>
      <c r="S220" s="83">
        <f t="shared" si="35"/>
        <v>0</v>
      </c>
      <c r="T220" s="209"/>
      <c r="U220" s="214"/>
      <c r="V220" s="214"/>
      <c r="W220" s="217" t="str">
        <f t="shared" si="30"/>
        <v/>
      </c>
      <c r="X220" s="214"/>
      <c r="Y220" s="224"/>
      <c r="Z220" s="214"/>
      <c r="AA220" s="214"/>
      <c r="AB220" s="35" t="str">
        <f t="shared" si="31"/>
        <v/>
      </c>
      <c r="AC220" s="35"/>
      <c r="AD220" s="35"/>
      <c r="AE220" s="35"/>
      <c r="AF220" s="35"/>
      <c r="AG220" s="35"/>
      <c r="AH220" s="35"/>
      <c r="AI220" s="35"/>
      <c r="AJ220" s="35"/>
      <c r="AK220" s="35"/>
      <c r="AL220" s="35"/>
      <c r="AM220" s="85" t="str">
        <f t="shared" si="29"/>
        <v/>
      </c>
      <c r="AN220" s="35"/>
      <c r="AO220" s="35"/>
      <c r="AP220" s="77" t="str">
        <f>IF(D220="","",IF(D220=Accueil!$Q$7,PRODUCT('Registre déchets'!G220,Accueil!$S$7),"") &amp; IF(D220=Accueil!$Q$8,PRODUCT('Registre déchets'!G220,Accueil!$S$8),"") &amp; IF(D220=Accueil!$Q$9,PRODUCT('Registre déchets'!G220,Accueil!$S$9),"")&amp; IF(D220=Accueil!$Q$10,PRODUCT('Registre déchets'!G220,Accueil!$S$10),"")&amp; IF(D220=Accueil!$Q$11,PRODUCT('Registre déchets'!G220,Accueil!$S$11),"")&amp; IF(D220=Accueil!$Q$12,PRODUCT('Registre déchets'!G220,Accueil!$S$12),"")&amp; IF(D220=Accueil!$Q$13,PRODUCT('Registre déchets'!G220,Accueil!$S$13),"")&amp; IF(D220=Accueil!$Q$14,PRODUCT('Registre déchets'!G220,Accueil!$S$14),"")&amp; IF(D220=Accueil!$Q$15,PRODUCT('Registre déchets'!G220,Accueil!$S$15),"")&amp; IF(D220=Accueil!$Q$16,PRODUCT('Registre déchets'!G220,Accueil!$S$16),"")&amp; IF(D220=Accueil!$Q$17,PRODUCT('Registre déchets'!G220,Accueil!$S$17),"")&amp; IF(D220=Accueil!$Q$18,PRODUCT('Registre déchets'!G220,Accueil!$S$18),"")&amp; IF(D220=Accueil!$Q$19,PRODUCT('Registre déchets'!G220,Accueil!$S$19),"")&amp; IF(D220=Accueil!$Q$20,PRODUCT('Registre déchets'!G220,Accueil!$S$20),"")&amp; IF(D220=Accueil!$Q$21,PRODUCT('Registre déchets'!G220,Accueil!$S$21),"")&amp; IF(D220=Accueil!$Q$22,PRODUCT('Registre déchets'!G220,Accueil!$S$22),"")&amp; IF(D220=Accueil!$Q$23,PRODUCT('Registre déchets'!G220,Accueil!$S$23),"")&amp; IF(D220=Accueil!$Q$24,PRODUCT('Registre déchets'!G220,Accueil!$S$24),"")&amp; IF(D220=Accueil!$Q$25,PRODUCT('Registre déchets'!G220,Accueil!$S$25),"")&amp; IF(D220=Accueil!$Q$26,PRODUCT('Registre déchets'!G220,Accueil!$S$26),"") &amp; IF(D220=Accueil!$U$7,PRODUCT('Registre déchets'!G220,Accueil!$W$7),"") &amp; IF(D220=Accueil!$U$8,PRODUCT('Registre déchets'!G220,Accueil!$W$8),"") &amp; IF(D220=Accueil!$U$9,PRODUCT('Registre déchets'!G220,Accueil!$W$9),"")&amp; IF(D220=Accueil!$U$10,PRODUCT('Registre déchets'!G220,Accueil!$W$10),"")&amp; IF(D220=Accueil!$U$11,PRODUCT('Registre déchets'!G220,Accueil!$W$11),"")&amp; IF(D220=Accueil!$U$12,PRODUCT('Registre déchets'!G220,Accueil!$W$12),"")&amp; IF(D220=Accueil!$U$13,PRODUCT('Registre déchets'!G220,Accueil!$W$13),"")&amp; IF(D220=Accueil!$U$14,PRODUCT('Registre déchets'!G220,Accueil!$W$14),"")&amp; IF(D220=Accueil!$U$15,PRODUCT('Registre déchets'!G220,Accueil!$W$15),"")&amp; IF(D220=Accueil!$U$16,PRODUCT('Registre déchets'!G220,Accueil!$W$16),"")&amp; IF(D220=Accueil!$U$17,PRODUCT('Registre déchets'!G220,Accueil!$W$17),"")&amp; IF(D220=Accueil!$U$18,PRODUCT('Registre déchets'!G220,Accueil!$W$18),"")&amp; IF(D220=Accueil!$U$19,PRODUCT('Registre déchets'!G220,Accueil!$W$19),"")&amp; IF(D220=Accueil!$U$20,PRODUCT('Registre déchets'!G220,Accueil!$W$20),"")&amp; IF(D220=Accueil!$U$21,PRODUCT('Registre déchets'!G220,Accueil!$W$21),"") &amp; IF(D220=Accueil!$U$22,PRODUCT('Registre déchets'!G220,Accueil!$W$22),"")&amp; IF(D220=Accueil!$U$23,PRODUCT('Registre déchets'!G220,Accueil!$W$23),"")&amp; IF(D220=Accueil!$U$24,PRODUCT('Registre déchets'!G220,Accueil!$W$24),"")&amp; IF(D220=Accueil!$U$25,PRODUCT('Registre déchets'!G220,Accueil!$W$25),"")&amp; IF(D220=Accueil!$U$26,PRODUCT('Registre déchets'!G220,Accueil!$W$26),"")&amp; IF(D220=Accueil!$U$27,PRODUCT('Registre déchets'!G220,Accueil!$W$27),"")&amp; IF(D220=Accueil!$Y$7,PRODUCT('Registre déchets'!G220,Accueil!$AA$7),"") &amp; IF(D220=Accueil!$Y$8,PRODUCT('Registre déchets'!G220,Accueil!$AA$8),"") &amp; IF(D220=Accueil!$Y$9,PRODUCT('Registre déchets'!G220,Accueil!$AA$9),"")&amp; IF(D220=Accueil!$Y$10,PRODUCT('Registre déchets'!G220,Accueil!$AA$10),"")&amp; IF(D220=Accueil!$Y$11,PRODUCT('Registre déchets'!G220,Accueil!$AA$11),"")&amp; IF(D220=Accueil!$Y$12,PRODUCT('Registre déchets'!G220,Accueil!$AA$12),"")&amp; IF(D220=Accueil!$Y$13,PRODUCT('Registre déchets'!G220,Accueil!$AA$13),"")&amp; IF(D220=Accueil!$Y$14,PRODUCT('Registre déchets'!G220,Accueil!$AA$14),"")&amp; IF(D220=Accueil!$Y$15,PRODUCT('Registre déchets'!G220,Accueil!$AA$15),"")&amp; IF(D220=Accueil!$Y$16,PRODUCT('Registre déchets'!G220,Accueil!$AA$16),"")&amp; IF(D220=Accueil!$Y$17,PRODUCT('Registre déchets'!G220,Accueil!$AA$17),"")&amp; IF(D220=Accueil!$Y$18,PRODUCT('Registre déchets'!G220,Accueil!$AA$18),"")&amp; IF(D220=Accueil!$Y$19,PRODUCT('Registre déchets'!G220,Accueil!$AA$19),"")&amp; IF(D220=Accueil!$Y$20,PRODUCT('Registre déchets'!G220,Accueil!$AA$20),"")&amp; IF(D220=Accueil!$Y$21,PRODUCT('Registre déchets'!G220,Accueil!$AA$21),"")&amp; IF(D220=Accueil!$Y$22,PRODUCT('Registre déchets'!G220,Accueil!$AA$22),"")&amp; IF(D220=Accueil!$Y$23,PRODUCT('Registre déchets'!G220,Accueil!$AA$23),"")&amp; IF(D220=Accueil!$Y$24,PRODUCT('Registre déchets'!G220,Accueil!$AA$24),"")&amp; IF(D220=Accueil!$Y$25,PRODUCT('Registre déchets'!G220,Accueil!$AA$25),"")&amp; IF(D220=Accueil!$Y$26,PRODUCT('Registre déchets'!G220,Accueil!$AA$26),"")&amp; IF(D220=Accueil!$Y$27,PRODUCT('Registre déchets'!G220,Accueil!$AA$27),""))</f>
        <v/>
      </c>
      <c r="AQ220" s="79">
        <f t="shared" si="37"/>
        <v>0</v>
      </c>
    </row>
    <row r="221" spans="1:43" ht="50.1" customHeight="1" x14ac:dyDescent="0.25">
      <c r="A221" s="90"/>
      <c r="B221" s="222" t="str">
        <f t="shared" si="32"/>
        <v/>
      </c>
      <c r="C221" s="221"/>
      <c r="D221" s="220"/>
      <c r="E221" s="80" t="str">
        <f t="shared" si="36"/>
        <v/>
      </c>
      <c r="F221" s="81"/>
      <c r="G221" s="82"/>
      <c r="H221" s="241">
        <f t="shared" si="33"/>
        <v>0</v>
      </c>
      <c r="I221" s="206"/>
      <c r="J221" s="206"/>
      <c r="K221" s="86"/>
      <c r="L221" s="86"/>
      <c r="M221" s="86"/>
      <c r="N221" s="82"/>
      <c r="O221" s="81"/>
      <c r="P221" s="82"/>
      <c r="Q221" s="207">
        <v>0</v>
      </c>
      <c r="R221" s="83">
        <f t="shared" si="34"/>
        <v>0</v>
      </c>
      <c r="S221" s="83">
        <f t="shared" si="35"/>
        <v>0</v>
      </c>
      <c r="T221" s="209"/>
      <c r="U221" s="214"/>
      <c r="V221" s="214"/>
      <c r="W221" s="217" t="str">
        <f t="shared" si="30"/>
        <v/>
      </c>
      <c r="X221" s="214"/>
      <c r="Y221" s="224"/>
      <c r="Z221" s="214"/>
      <c r="AA221" s="214"/>
      <c r="AB221" s="35" t="str">
        <f t="shared" si="31"/>
        <v/>
      </c>
      <c r="AC221" s="35"/>
      <c r="AD221" s="35"/>
      <c r="AE221" s="35"/>
      <c r="AF221" s="35"/>
      <c r="AG221" s="35"/>
      <c r="AH221" s="35"/>
      <c r="AI221" s="35"/>
      <c r="AJ221" s="35"/>
      <c r="AK221" s="35"/>
      <c r="AL221" s="35"/>
      <c r="AM221" s="85" t="str">
        <f t="shared" si="29"/>
        <v/>
      </c>
      <c r="AN221" s="35"/>
      <c r="AO221" s="35"/>
      <c r="AP221" s="77" t="str">
        <f>IF(D221="","",IF(D221=Accueil!$Q$7,PRODUCT('Registre déchets'!G221,Accueil!$S$7),"") &amp; IF(D221=Accueil!$Q$8,PRODUCT('Registre déchets'!G221,Accueil!$S$8),"") &amp; IF(D221=Accueil!$Q$9,PRODUCT('Registre déchets'!G221,Accueil!$S$9),"")&amp; IF(D221=Accueil!$Q$10,PRODUCT('Registre déchets'!G221,Accueil!$S$10),"")&amp; IF(D221=Accueil!$Q$11,PRODUCT('Registre déchets'!G221,Accueil!$S$11),"")&amp; IF(D221=Accueil!$Q$12,PRODUCT('Registre déchets'!G221,Accueil!$S$12),"")&amp; IF(D221=Accueil!$Q$13,PRODUCT('Registre déchets'!G221,Accueil!$S$13),"")&amp; IF(D221=Accueil!$Q$14,PRODUCT('Registre déchets'!G221,Accueil!$S$14),"")&amp; IF(D221=Accueil!$Q$15,PRODUCT('Registre déchets'!G221,Accueil!$S$15),"")&amp; IF(D221=Accueil!$Q$16,PRODUCT('Registre déchets'!G221,Accueil!$S$16),"")&amp; IF(D221=Accueil!$Q$17,PRODUCT('Registre déchets'!G221,Accueil!$S$17),"")&amp; IF(D221=Accueil!$Q$18,PRODUCT('Registre déchets'!G221,Accueil!$S$18),"")&amp; IF(D221=Accueil!$Q$19,PRODUCT('Registre déchets'!G221,Accueil!$S$19),"")&amp; IF(D221=Accueil!$Q$20,PRODUCT('Registre déchets'!G221,Accueil!$S$20),"")&amp; IF(D221=Accueil!$Q$21,PRODUCT('Registre déchets'!G221,Accueil!$S$21),"")&amp; IF(D221=Accueil!$Q$22,PRODUCT('Registre déchets'!G221,Accueil!$S$22),"")&amp; IF(D221=Accueil!$Q$23,PRODUCT('Registre déchets'!G221,Accueil!$S$23),"")&amp; IF(D221=Accueil!$Q$24,PRODUCT('Registre déchets'!G221,Accueil!$S$24),"")&amp; IF(D221=Accueil!$Q$25,PRODUCT('Registre déchets'!G221,Accueil!$S$25),"")&amp; IF(D221=Accueil!$Q$26,PRODUCT('Registre déchets'!G221,Accueil!$S$26),"") &amp; IF(D221=Accueil!$U$7,PRODUCT('Registre déchets'!G221,Accueil!$W$7),"") &amp; IF(D221=Accueil!$U$8,PRODUCT('Registre déchets'!G221,Accueil!$W$8),"") &amp; IF(D221=Accueil!$U$9,PRODUCT('Registre déchets'!G221,Accueil!$W$9),"")&amp; IF(D221=Accueil!$U$10,PRODUCT('Registre déchets'!G221,Accueil!$W$10),"")&amp; IF(D221=Accueil!$U$11,PRODUCT('Registre déchets'!G221,Accueil!$W$11),"")&amp; IF(D221=Accueil!$U$12,PRODUCT('Registre déchets'!G221,Accueil!$W$12),"")&amp; IF(D221=Accueil!$U$13,PRODUCT('Registre déchets'!G221,Accueil!$W$13),"")&amp; IF(D221=Accueil!$U$14,PRODUCT('Registre déchets'!G221,Accueil!$W$14),"")&amp; IF(D221=Accueil!$U$15,PRODUCT('Registre déchets'!G221,Accueil!$W$15),"")&amp; IF(D221=Accueil!$U$16,PRODUCT('Registre déchets'!G221,Accueil!$W$16),"")&amp; IF(D221=Accueil!$U$17,PRODUCT('Registre déchets'!G221,Accueil!$W$17),"")&amp; IF(D221=Accueil!$U$18,PRODUCT('Registre déchets'!G221,Accueil!$W$18),"")&amp; IF(D221=Accueil!$U$19,PRODUCT('Registre déchets'!G221,Accueil!$W$19),"")&amp; IF(D221=Accueil!$U$20,PRODUCT('Registre déchets'!G221,Accueil!$W$20),"")&amp; IF(D221=Accueil!$U$21,PRODUCT('Registre déchets'!G221,Accueil!$W$21),"") &amp; IF(D221=Accueil!$U$22,PRODUCT('Registre déchets'!G221,Accueil!$W$22),"")&amp; IF(D221=Accueil!$U$23,PRODUCT('Registre déchets'!G221,Accueil!$W$23),"")&amp; IF(D221=Accueil!$U$24,PRODUCT('Registre déchets'!G221,Accueil!$W$24),"")&amp; IF(D221=Accueil!$U$25,PRODUCT('Registre déchets'!G221,Accueil!$W$25),"")&amp; IF(D221=Accueil!$U$26,PRODUCT('Registre déchets'!G221,Accueil!$W$26),"")&amp; IF(D221=Accueil!$U$27,PRODUCT('Registre déchets'!G221,Accueil!$W$27),"")&amp; IF(D221=Accueil!$Y$7,PRODUCT('Registre déchets'!G221,Accueil!$AA$7),"") &amp; IF(D221=Accueil!$Y$8,PRODUCT('Registre déchets'!G221,Accueil!$AA$8),"") &amp; IF(D221=Accueil!$Y$9,PRODUCT('Registre déchets'!G221,Accueil!$AA$9),"")&amp; IF(D221=Accueil!$Y$10,PRODUCT('Registre déchets'!G221,Accueil!$AA$10),"")&amp; IF(D221=Accueil!$Y$11,PRODUCT('Registre déchets'!G221,Accueil!$AA$11),"")&amp; IF(D221=Accueil!$Y$12,PRODUCT('Registre déchets'!G221,Accueil!$AA$12),"")&amp; IF(D221=Accueil!$Y$13,PRODUCT('Registre déchets'!G221,Accueil!$AA$13),"")&amp; IF(D221=Accueil!$Y$14,PRODUCT('Registre déchets'!G221,Accueil!$AA$14),"")&amp; IF(D221=Accueil!$Y$15,PRODUCT('Registre déchets'!G221,Accueil!$AA$15),"")&amp; IF(D221=Accueil!$Y$16,PRODUCT('Registre déchets'!G221,Accueil!$AA$16),"")&amp; IF(D221=Accueil!$Y$17,PRODUCT('Registre déchets'!G221,Accueil!$AA$17),"")&amp; IF(D221=Accueil!$Y$18,PRODUCT('Registre déchets'!G221,Accueil!$AA$18),"")&amp; IF(D221=Accueil!$Y$19,PRODUCT('Registre déchets'!G221,Accueil!$AA$19),"")&amp; IF(D221=Accueil!$Y$20,PRODUCT('Registre déchets'!G221,Accueil!$AA$20),"")&amp; IF(D221=Accueil!$Y$21,PRODUCT('Registre déchets'!G221,Accueil!$AA$21),"")&amp; IF(D221=Accueil!$Y$22,PRODUCT('Registre déchets'!G221,Accueil!$AA$22),"")&amp; IF(D221=Accueil!$Y$23,PRODUCT('Registre déchets'!G221,Accueil!$AA$23),"")&amp; IF(D221=Accueil!$Y$24,PRODUCT('Registre déchets'!G221,Accueil!$AA$24),"")&amp; IF(D221=Accueil!$Y$25,PRODUCT('Registre déchets'!G221,Accueil!$AA$25),"")&amp; IF(D221=Accueil!$Y$26,PRODUCT('Registre déchets'!G221,Accueil!$AA$26),"")&amp; IF(D221=Accueil!$Y$27,PRODUCT('Registre déchets'!G221,Accueil!$AA$27),""))</f>
        <v/>
      </c>
      <c r="AQ221" s="79">
        <f t="shared" si="37"/>
        <v>0</v>
      </c>
    </row>
    <row r="222" spans="1:43" ht="50.1" customHeight="1" x14ac:dyDescent="0.25">
      <c r="A222" s="90"/>
      <c r="B222" s="222" t="str">
        <f t="shared" si="32"/>
        <v/>
      </c>
      <c r="C222" s="221"/>
      <c r="D222" s="220"/>
      <c r="E222" s="80" t="str">
        <f t="shared" si="36"/>
        <v/>
      </c>
      <c r="F222" s="81"/>
      <c r="G222" s="82"/>
      <c r="H222" s="241">
        <f t="shared" si="33"/>
        <v>0</v>
      </c>
      <c r="I222" s="206"/>
      <c r="J222" s="206"/>
      <c r="K222" s="86"/>
      <c r="L222" s="86"/>
      <c r="M222" s="86"/>
      <c r="N222" s="82"/>
      <c r="O222" s="81"/>
      <c r="P222" s="82"/>
      <c r="Q222" s="207">
        <v>0</v>
      </c>
      <c r="R222" s="83">
        <f t="shared" si="34"/>
        <v>0</v>
      </c>
      <c r="S222" s="83">
        <f t="shared" si="35"/>
        <v>0</v>
      </c>
      <c r="T222" s="209"/>
      <c r="U222" s="214"/>
      <c r="V222" s="214"/>
      <c r="W222" s="217" t="str">
        <f t="shared" si="30"/>
        <v/>
      </c>
      <c r="X222" s="214"/>
      <c r="Y222" s="224"/>
      <c r="Z222" s="214"/>
      <c r="AA222" s="214"/>
      <c r="AB222" s="35" t="str">
        <f t="shared" si="31"/>
        <v/>
      </c>
      <c r="AC222" s="35"/>
      <c r="AD222" s="35"/>
      <c r="AE222" s="35"/>
      <c r="AF222" s="35"/>
      <c r="AG222" s="35"/>
      <c r="AH222" s="35"/>
      <c r="AI222" s="35"/>
      <c r="AJ222" s="35"/>
      <c r="AK222" s="35"/>
      <c r="AL222" s="35"/>
      <c r="AM222" s="85" t="str">
        <f t="shared" si="29"/>
        <v/>
      </c>
      <c r="AN222" s="35"/>
      <c r="AO222" s="35"/>
      <c r="AP222" s="77" t="str">
        <f>IF(D222="","",IF(D222=Accueil!$Q$7,PRODUCT('Registre déchets'!G222,Accueil!$S$7),"") &amp; IF(D222=Accueil!$Q$8,PRODUCT('Registre déchets'!G222,Accueil!$S$8),"") &amp; IF(D222=Accueil!$Q$9,PRODUCT('Registre déchets'!G222,Accueil!$S$9),"")&amp; IF(D222=Accueil!$Q$10,PRODUCT('Registre déchets'!G222,Accueil!$S$10),"")&amp; IF(D222=Accueil!$Q$11,PRODUCT('Registre déchets'!G222,Accueil!$S$11),"")&amp; IF(D222=Accueil!$Q$12,PRODUCT('Registre déchets'!G222,Accueil!$S$12),"")&amp; IF(D222=Accueil!$Q$13,PRODUCT('Registre déchets'!G222,Accueil!$S$13),"")&amp; IF(D222=Accueil!$Q$14,PRODUCT('Registre déchets'!G222,Accueil!$S$14),"")&amp; IF(D222=Accueil!$Q$15,PRODUCT('Registre déchets'!G222,Accueil!$S$15),"")&amp; IF(D222=Accueil!$Q$16,PRODUCT('Registre déchets'!G222,Accueil!$S$16),"")&amp; IF(D222=Accueil!$Q$17,PRODUCT('Registre déchets'!G222,Accueil!$S$17),"")&amp; IF(D222=Accueil!$Q$18,PRODUCT('Registre déchets'!G222,Accueil!$S$18),"")&amp; IF(D222=Accueil!$Q$19,PRODUCT('Registre déchets'!G222,Accueil!$S$19),"")&amp; IF(D222=Accueil!$Q$20,PRODUCT('Registre déchets'!G222,Accueil!$S$20),"")&amp; IF(D222=Accueil!$Q$21,PRODUCT('Registre déchets'!G222,Accueil!$S$21),"")&amp; IF(D222=Accueil!$Q$22,PRODUCT('Registre déchets'!G222,Accueil!$S$22),"")&amp; IF(D222=Accueil!$Q$23,PRODUCT('Registre déchets'!G222,Accueil!$S$23),"")&amp; IF(D222=Accueil!$Q$24,PRODUCT('Registre déchets'!G222,Accueil!$S$24),"")&amp; IF(D222=Accueil!$Q$25,PRODUCT('Registre déchets'!G222,Accueil!$S$25),"")&amp; IF(D222=Accueil!$Q$26,PRODUCT('Registre déchets'!G222,Accueil!$S$26),"") &amp; IF(D222=Accueil!$U$7,PRODUCT('Registre déchets'!G222,Accueil!$W$7),"") &amp; IF(D222=Accueil!$U$8,PRODUCT('Registre déchets'!G222,Accueil!$W$8),"") &amp; IF(D222=Accueil!$U$9,PRODUCT('Registre déchets'!G222,Accueil!$W$9),"")&amp; IF(D222=Accueil!$U$10,PRODUCT('Registre déchets'!G222,Accueil!$W$10),"")&amp; IF(D222=Accueil!$U$11,PRODUCT('Registre déchets'!G222,Accueil!$W$11),"")&amp; IF(D222=Accueil!$U$12,PRODUCT('Registre déchets'!G222,Accueil!$W$12),"")&amp; IF(D222=Accueil!$U$13,PRODUCT('Registre déchets'!G222,Accueil!$W$13),"")&amp; IF(D222=Accueil!$U$14,PRODUCT('Registre déchets'!G222,Accueil!$W$14),"")&amp; IF(D222=Accueil!$U$15,PRODUCT('Registre déchets'!G222,Accueil!$W$15),"")&amp; IF(D222=Accueil!$U$16,PRODUCT('Registre déchets'!G222,Accueil!$W$16),"")&amp; IF(D222=Accueil!$U$17,PRODUCT('Registre déchets'!G222,Accueil!$W$17),"")&amp; IF(D222=Accueil!$U$18,PRODUCT('Registre déchets'!G222,Accueil!$W$18),"")&amp; IF(D222=Accueil!$U$19,PRODUCT('Registre déchets'!G222,Accueil!$W$19),"")&amp; IF(D222=Accueil!$U$20,PRODUCT('Registre déchets'!G222,Accueil!$W$20),"")&amp; IF(D222=Accueil!$U$21,PRODUCT('Registre déchets'!G222,Accueil!$W$21),"") &amp; IF(D222=Accueil!$U$22,PRODUCT('Registre déchets'!G222,Accueil!$W$22),"")&amp; IF(D222=Accueil!$U$23,PRODUCT('Registre déchets'!G222,Accueil!$W$23),"")&amp; IF(D222=Accueil!$U$24,PRODUCT('Registre déchets'!G222,Accueil!$W$24),"")&amp; IF(D222=Accueil!$U$25,PRODUCT('Registre déchets'!G222,Accueil!$W$25),"")&amp; IF(D222=Accueil!$U$26,PRODUCT('Registre déchets'!G222,Accueil!$W$26),"")&amp; IF(D222=Accueil!$U$27,PRODUCT('Registre déchets'!G222,Accueil!$W$27),"")&amp; IF(D222=Accueil!$Y$7,PRODUCT('Registre déchets'!G222,Accueil!$AA$7),"") &amp; IF(D222=Accueil!$Y$8,PRODUCT('Registre déchets'!G222,Accueil!$AA$8),"") &amp; IF(D222=Accueil!$Y$9,PRODUCT('Registre déchets'!G222,Accueil!$AA$9),"")&amp; IF(D222=Accueil!$Y$10,PRODUCT('Registre déchets'!G222,Accueil!$AA$10),"")&amp; IF(D222=Accueil!$Y$11,PRODUCT('Registre déchets'!G222,Accueil!$AA$11),"")&amp; IF(D222=Accueil!$Y$12,PRODUCT('Registre déchets'!G222,Accueil!$AA$12),"")&amp; IF(D222=Accueil!$Y$13,PRODUCT('Registre déchets'!G222,Accueil!$AA$13),"")&amp; IF(D222=Accueil!$Y$14,PRODUCT('Registre déchets'!G222,Accueil!$AA$14),"")&amp; IF(D222=Accueil!$Y$15,PRODUCT('Registre déchets'!G222,Accueil!$AA$15),"")&amp; IF(D222=Accueil!$Y$16,PRODUCT('Registre déchets'!G222,Accueil!$AA$16),"")&amp; IF(D222=Accueil!$Y$17,PRODUCT('Registre déchets'!G222,Accueil!$AA$17),"")&amp; IF(D222=Accueil!$Y$18,PRODUCT('Registre déchets'!G222,Accueil!$AA$18),"")&amp; IF(D222=Accueil!$Y$19,PRODUCT('Registre déchets'!G222,Accueil!$AA$19),"")&amp; IF(D222=Accueil!$Y$20,PRODUCT('Registre déchets'!G222,Accueil!$AA$20),"")&amp; IF(D222=Accueil!$Y$21,PRODUCT('Registre déchets'!G222,Accueil!$AA$21),"")&amp; IF(D222=Accueil!$Y$22,PRODUCT('Registre déchets'!G222,Accueil!$AA$22),"")&amp; IF(D222=Accueil!$Y$23,PRODUCT('Registre déchets'!G222,Accueil!$AA$23),"")&amp; IF(D222=Accueil!$Y$24,PRODUCT('Registre déchets'!G222,Accueil!$AA$24),"")&amp; IF(D222=Accueil!$Y$25,PRODUCT('Registre déchets'!G222,Accueil!$AA$25),"")&amp; IF(D222=Accueil!$Y$26,PRODUCT('Registre déchets'!G222,Accueil!$AA$26),"")&amp; IF(D222=Accueil!$Y$27,PRODUCT('Registre déchets'!G222,Accueil!$AA$27),""))</f>
        <v/>
      </c>
      <c r="AQ222" s="79">
        <f t="shared" si="37"/>
        <v>0</v>
      </c>
    </row>
    <row r="223" spans="1:43" ht="50.1" customHeight="1" x14ac:dyDescent="0.25">
      <c r="A223" s="90"/>
      <c r="B223" s="222" t="str">
        <f t="shared" si="32"/>
        <v/>
      </c>
      <c r="C223" s="221"/>
      <c r="D223" s="220"/>
      <c r="E223" s="80" t="str">
        <f t="shared" si="36"/>
        <v/>
      </c>
      <c r="F223" s="81"/>
      <c r="G223" s="82"/>
      <c r="H223" s="241">
        <f t="shared" si="33"/>
        <v>0</v>
      </c>
      <c r="I223" s="206"/>
      <c r="J223" s="206"/>
      <c r="K223" s="86"/>
      <c r="L223" s="86"/>
      <c r="M223" s="86"/>
      <c r="N223" s="82"/>
      <c r="O223" s="81"/>
      <c r="P223" s="82"/>
      <c r="Q223" s="207">
        <v>0</v>
      </c>
      <c r="R223" s="83">
        <f t="shared" si="34"/>
        <v>0</v>
      </c>
      <c r="S223" s="83">
        <f t="shared" si="35"/>
        <v>0</v>
      </c>
      <c r="T223" s="209"/>
      <c r="U223" s="214"/>
      <c r="V223" s="214"/>
      <c r="W223" s="217" t="str">
        <f t="shared" si="30"/>
        <v/>
      </c>
      <c r="X223" s="214"/>
      <c r="Y223" s="224"/>
      <c r="Z223" s="214"/>
      <c r="AA223" s="214"/>
      <c r="AB223" s="35" t="str">
        <f t="shared" si="31"/>
        <v/>
      </c>
      <c r="AC223" s="35"/>
      <c r="AD223" s="35"/>
      <c r="AE223" s="35"/>
      <c r="AF223" s="35"/>
      <c r="AG223" s="35"/>
      <c r="AH223" s="35"/>
      <c r="AI223" s="35"/>
      <c r="AJ223" s="35"/>
      <c r="AK223" s="35"/>
      <c r="AL223" s="35"/>
      <c r="AM223" s="85" t="str">
        <f t="shared" si="29"/>
        <v/>
      </c>
      <c r="AN223" s="35"/>
      <c r="AO223" s="35"/>
      <c r="AP223" s="77" t="str">
        <f>IF(D223="","",IF(D223=Accueil!$Q$7,PRODUCT('Registre déchets'!G223,Accueil!$S$7),"") &amp; IF(D223=Accueil!$Q$8,PRODUCT('Registre déchets'!G223,Accueil!$S$8),"") &amp; IF(D223=Accueil!$Q$9,PRODUCT('Registre déchets'!G223,Accueil!$S$9),"")&amp; IF(D223=Accueil!$Q$10,PRODUCT('Registre déchets'!G223,Accueil!$S$10),"")&amp; IF(D223=Accueil!$Q$11,PRODUCT('Registre déchets'!G223,Accueil!$S$11),"")&amp; IF(D223=Accueil!$Q$12,PRODUCT('Registre déchets'!G223,Accueil!$S$12),"")&amp; IF(D223=Accueil!$Q$13,PRODUCT('Registre déchets'!G223,Accueil!$S$13),"")&amp; IF(D223=Accueil!$Q$14,PRODUCT('Registre déchets'!G223,Accueil!$S$14),"")&amp; IF(D223=Accueil!$Q$15,PRODUCT('Registre déchets'!G223,Accueil!$S$15),"")&amp; IF(D223=Accueil!$Q$16,PRODUCT('Registre déchets'!G223,Accueil!$S$16),"")&amp; IF(D223=Accueil!$Q$17,PRODUCT('Registre déchets'!G223,Accueil!$S$17),"")&amp; IF(D223=Accueil!$Q$18,PRODUCT('Registre déchets'!G223,Accueil!$S$18),"")&amp; IF(D223=Accueil!$Q$19,PRODUCT('Registre déchets'!G223,Accueil!$S$19),"")&amp; IF(D223=Accueil!$Q$20,PRODUCT('Registre déchets'!G223,Accueil!$S$20),"")&amp; IF(D223=Accueil!$Q$21,PRODUCT('Registre déchets'!G223,Accueil!$S$21),"")&amp; IF(D223=Accueil!$Q$22,PRODUCT('Registre déchets'!G223,Accueil!$S$22),"")&amp; IF(D223=Accueil!$Q$23,PRODUCT('Registre déchets'!G223,Accueil!$S$23),"")&amp; IF(D223=Accueil!$Q$24,PRODUCT('Registre déchets'!G223,Accueil!$S$24),"")&amp; IF(D223=Accueil!$Q$25,PRODUCT('Registre déchets'!G223,Accueil!$S$25),"")&amp; IF(D223=Accueil!$Q$26,PRODUCT('Registre déchets'!G223,Accueil!$S$26),"") &amp; IF(D223=Accueil!$U$7,PRODUCT('Registre déchets'!G223,Accueil!$W$7),"") &amp; IF(D223=Accueil!$U$8,PRODUCT('Registre déchets'!G223,Accueil!$W$8),"") &amp; IF(D223=Accueil!$U$9,PRODUCT('Registre déchets'!G223,Accueil!$W$9),"")&amp; IF(D223=Accueil!$U$10,PRODUCT('Registre déchets'!G223,Accueil!$W$10),"")&amp; IF(D223=Accueil!$U$11,PRODUCT('Registre déchets'!G223,Accueil!$W$11),"")&amp; IF(D223=Accueil!$U$12,PRODUCT('Registre déchets'!G223,Accueil!$W$12),"")&amp; IF(D223=Accueil!$U$13,PRODUCT('Registre déchets'!G223,Accueil!$W$13),"")&amp; IF(D223=Accueil!$U$14,PRODUCT('Registre déchets'!G223,Accueil!$W$14),"")&amp; IF(D223=Accueil!$U$15,PRODUCT('Registre déchets'!G223,Accueil!$W$15),"")&amp; IF(D223=Accueil!$U$16,PRODUCT('Registre déchets'!G223,Accueil!$W$16),"")&amp; IF(D223=Accueil!$U$17,PRODUCT('Registre déchets'!G223,Accueil!$W$17),"")&amp; IF(D223=Accueil!$U$18,PRODUCT('Registre déchets'!G223,Accueil!$W$18),"")&amp; IF(D223=Accueil!$U$19,PRODUCT('Registre déchets'!G223,Accueil!$W$19),"")&amp; IF(D223=Accueil!$U$20,PRODUCT('Registre déchets'!G223,Accueil!$W$20),"")&amp; IF(D223=Accueil!$U$21,PRODUCT('Registre déchets'!G223,Accueil!$W$21),"") &amp; IF(D223=Accueil!$U$22,PRODUCT('Registre déchets'!G223,Accueil!$W$22),"")&amp; IF(D223=Accueil!$U$23,PRODUCT('Registre déchets'!G223,Accueil!$W$23),"")&amp; IF(D223=Accueil!$U$24,PRODUCT('Registre déchets'!G223,Accueil!$W$24),"")&amp; IF(D223=Accueil!$U$25,PRODUCT('Registre déchets'!G223,Accueil!$W$25),"")&amp; IF(D223=Accueil!$U$26,PRODUCT('Registre déchets'!G223,Accueil!$W$26),"")&amp; IF(D223=Accueil!$U$27,PRODUCT('Registre déchets'!G223,Accueil!$W$27),"")&amp; IF(D223=Accueil!$Y$7,PRODUCT('Registre déchets'!G223,Accueil!$AA$7),"") &amp; IF(D223=Accueil!$Y$8,PRODUCT('Registre déchets'!G223,Accueil!$AA$8),"") &amp; IF(D223=Accueil!$Y$9,PRODUCT('Registre déchets'!G223,Accueil!$AA$9),"")&amp; IF(D223=Accueil!$Y$10,PRODUCT('Registre déchets'!G223,Accueil!$AA$10),"")&amp; IF(D223=Accueil!$Y$11,PRODUCT('Registre déchets'!G223,Accueil!$AA$11),"")&amp; IF(D223=Accueil!$Y$12,PRODUCT('Registre déchets'!G223,Accueil!$AA$12),"")&amp; IF(D223=Accueil!$Y$13,PRODUCT('Registre déchets'!G223,Accueil!$AA$13),"")&amp; IF(D223=Accueil!$Y$14,PRODUCT('Registre déchets'!G223,Accueil!$AA$14),"")&amp; IF(D223=Accueil!$Y$15,PRODUCT('Registre déchets'!G223,Accueil!$AA$15),"")&amp; IF(D223=Accueil!$Y$16,PRODUCT('Registre déchets'!G223,Accueil!$AA$16),"")&amp; IF(D223=Accueil!$Y$17,PRODUCT('Registre déchets'!G223,Accueil!$AA$17),"")&amp; IF(D223=Accueil!$Y$18,PRODUCT('Registre déchets'!G223,Accueil!$AA$18),"")&amp; IF(D223=Accueil!$Y$19,PRODUCT('Registre déchets'!G223,Accueil!$AA$19),"")&amp; IF(D223=Accueil!$Y$20,PRODUCT('Registre déchets'!G223,Accueil!$AA$20),"")&amp; IF(D223=Accueil!$Y$21,PRODUCT('Registre déchets'!G223,Accueil!$AA$21),"")&amp; IF(D223=Accueil!$Y$22,PRODUCT('Registre déchets'!G223,Accueil!$AA$22),"")&amp; IF(D223=Accueil!$Y$23,PRODUCT('Registre déchets'!G223,Accueil!$AA$23),"")&amp; IF(D223=Accueil!$Y$24,PRODUCT('Registre déchets'!G223,Accueil!$AA$24),"")&amp; IF(D223=Accueil!$Y$25,PRODUCT('Registre déchets'!G223,Accueil!$AA$25),"")&amp; IF(D223=Accueil!$Y$26,PRODUCT('Registre déchets'!G223,Accueil!$AA$26),"")&amp; IF(D223=Accueil!$Y$27,PRODUCT('Registre déchets'!G223,Accueil!$AA$27),""))</f>
        <v/>
      </c>
      <c r="AQ223" s="79">
        <f t="shared" si="37"/>
        <v>0</v>
      </c>
    </row>
    <row r="224" spans="1:43" ht="50.1" customHeight="1" x14ac:dyDescent="0.25">
      <c r="A224" s="90"/>
      <c r="B224" s="222" t="str">
        <f t="shared" si="32"/>
        <v/>
      </c>
      <c r="C224" s="221"/>
      <c r="D224" s="220"/>
      <c r="E224" s="80" t="str">
        <f t="shared" si="36"/>
        <v/>
      </c>
      <c r="F224" s="81"/>
      <c r="G224" s="82"/>
      <c r="H224" s="241">
        <f t="shared" si="33"/>
        <v>0</v>
      </c>
      <c r="I224" s="206"/>
      <c r="J224" s="206"/>
      <c r="K224" s="86"/>
      <c r="L224" s="86"/>
      <c r="M224" s="86"/>
      <c r="N224" s="82"/>
      <c r="O224" s="81"/>
      <c r="P224" s="82"/>
      <c r="Q224" s="207">
        <v>0</v>
      </c>
      <c r="R224" s="83">
        <f t="shared" si="34"/>
        <v>0</v>
      </c>
      <c r="S224" s="83">
        <f t="shared" si="35"/>
        <v>0</v>
      </c>
      <c r="T224" s="209"/>
      <c r="U224" s="214"/>
      <c r="V224" s="214"/>
      <c r="W224" s="217" t="str">
        <f t="shared" si="30"/>
        <v/>
      </c>
      <c r="X224" s="214"/>
      <c r="Y224" s="224"/>
      <c r="Z224" s="214"/>
      <c r="AA224" s="214"/>
      <c r="AB224" s="35" t="str">
        <f t="shared" si="31"/>
        <v/>
      </c>
      <c r="AC224" s="35"/>
      <c r="AD224" s="35"/>
      <c r="AE224" s="35"/>
      <c r="AF224" s="35"/>
      <c r="AG224" s="35"/>
      <c r="AH224" s="35"/>
      <c r="AI224" s="35"/>
      <c r="AJ224" s="35"/>
      <c r="AK224" s="35"/>
      <c r="AL224" s="35"/>
      <c r="AM224" s="85" t="str">
        <f t="shared" si="29"/>
        <v/>
      </c>
      <c r="AN224" s="35"/>
      <c r="AO224" s="35"/>
      <c r="AP224" s="77" t="str">
        <f>IF(D224="","",IF(D224=Accueil!$Q$7,PRODUCT('Registre déchets'!G224,Accueil!$S$7),"") &amp; IF(D224=Accueil!$Q$8,PRODUCT('Registre déchets'!G224,Accueil!$S$8),"") &amp; IF(D224=Accueil!$Q$9,PRODUCT('Registre déchets'!G224,Accueil!$S$9),"")&amp; IF(D224=Accueil!$Q$10,PRODUCT('Registre déchets'!G224,Accueil!$S$10),"")&amp; IF(D224=Accueil!$Q$11,PRODUCT('Registre déchets'!G224,Accueil!$S$11),"")&amp; IF(D224=Accueil!$Q$12,PRODUCT('Registre déchets'!G224,Accueil!$S$12),"")&amp; IF(D224=Accueil!$Q$13,PRODUCT('Registre déchets'!G224,Accueil!$S$13),"")&amp; IF(D224=Accueil!$Q$14,PRODUCT('Registre déchets'!G224,Accueil!$S$14),"")&amp; IF(D224=Accueil!$Q$15,PRODUCT('Registre déchets'!G224,Accueil!$S$15),"")&amp; IF(D224=Accueil!$Q$16,PRODUCT('Registre déchets'!G224,Accueil!$S$16),"")&amp; IF(D224=Accueil!$Q$17,PRODUCT('Registre déchets'!G224,Accueil!$S$17),"")&amp; IF(D224=Accueil!$Q$18,PRODUCT('Registre déchets'!G224,Accueil!$S$18),"")&amp; IF(D224=Accueil!$Q$19,PRODUCT('Registre déchets'!G224,Accueil!$S$19),"")&amp; IF(D224=Accueil!$Q$20,PRODUCT('Registre déchets'!G224,Accueil!$S$20),"")&amp; IF(D224=Accueil!$Q$21,PRODUCT('Registre déchets'!G224,Accueil!$S$21),"")&amp; IF(D224=Accueil!$Q$22,PRODUCT('Registre déchets'!G224,Accueil!$S$22),"")&amp; IF(D224=Accueil!$Q$23,PRODUCT('Registre déchets'!G224,Accueil!$S$23),"")&amp; IF(D224=Accueil!$Q$24,PRODUCT('Registre déchets'!G224,Accueil!$S$24),"")&amp; IF(D224=Accueil!$Q$25,PRODUCT('Registre déchets'!G224,Accueil!$S$25),"")&amp; IF(D224=Accueil!$Q$26,PRODUCT('Registre déchets'!G224,Accueil!$S$26),"") &amp; IF(D224=Accueil!$U$7,PRODUCT('Registre déchets'!G224,Accueil!$W$7),"") &amp; IF(D224=Accueil!$U$8,PRODUCT('Registre déchets'!G224,Accueil!$W$8),"") &amp; IF(D224=Accueil!$U$9,PRODUCT('Registre déchets'!G224,Accueil!$W$9),"")&amp; IF(D224=Accueil!$U$10,PRODUCT('Registre déchets'!G224,Accueil!$W$10),"")&amp; IF(D224=Accueil!$U$11,PRODUCT('Registre déchets'!G224,Accueil!$W$11),"")&amp; IF(D224=Accueil!$U$12,PRODUCT('Registre déchets'!G224,Accueil!$W$12),"")&amp; IF(D224=Accueil!$U$13,PRODUCT('Registre déchets'!G224,Accueil!$W$13),"")&amp; IF(D224=Accueil!$U$14,PRODUCT('Registre déchets'!G224,Accueil!$W$14),"")&amp; IF(D224=Accueil!$U$15,PRODUCT('Registre déchets'!G224,Accueil!$W$15),"")&amp; IF(D224=Accueil!$U$16,PRODUCT('Registre déchets'!G224,Accueil!$W$16),"")&amp; IF(D224=Accueil!$U$17,PRODUCT('Registre déchets'!G224,Accueil!$W$17),"")&amp; IF(D224=Accueil!$U$18,PRODUCT('Registre déchets'!G224,Accueil!$W$18),"")&amp; IF(D224=Accueil!$U$19,PRODUCT('Registre déchets'!G224,Accueil!$W$19),"")&amp; IF(D224=Accueil!$U$20,PRODUCT('Registre déchets'!G224,Accueil!$W$20),"")&amp; IF(D224=Accueil!$U$21,PRODUCT('Registre déchets'!G224,Accueil!$W$21),"") &amp; IF(D224=Accueil!$U$22,PRODUCT('Registre déchets'!G224,Accueil!$W$22),"")&amp; IF(D224=Accueil!$U$23,PRODUCT('Registre déchets'!G224,Accueil!$W$23),"")&amp; IF(D224=Accueil!$U$24,PRODUCT('Registre déchets'!G224,Accueil!$W$24),"")&amp; IF(D224=Accueil!$U$25,PRODUCT('Registre déchets'!G224,Accueil!$W$25),"")&amp; IF(D224=Accueil!$U$26,PRODUCT('Registre déchets'!G224,Accueil!$W$26),"")&amp; IF(D224=Accueil!$U$27,PRODUCT('Registre déchets'!G224,Accueil!$W$27),"")&amp; IF(D224=Accueil!$Y$7,PRODUCT('Registre déchets'!G224,Accueil!$AA$7),"") &amp; IF(D224=Accueil!$Y$8,PRODUCT('Registre déchets'!G224,Accueil!$AA$8),"") &amp; IF(D224=Accueil!$Y$9,PRODUCT('Registre déchets'!G224,Accueil!$AA$9),"")&amp; IF(D224=Accueil!$Y$10,PRODUCT('Registre déchets'!G224,Accueil!$AA$10),"")&amp; IF(D224=Accueil!$Y$11,PRODUCT('Registre déchets'!G224,Accueil!$AA$11),"")&amp; IF(D224=Accueil!$Y$12,PRODUCT('Registre déchets'!G224,Accueil!$AA$12),"")&amp; IF(D224=Accueil!$Y$13,PRODUCT('Registre déchets'!G224,Accueil!$AA$13),"")&amp; IF(D224=Accueil!$Y$14,PRODUCT('Registre déchets'!G224,Accueil!$AA$14),"")&amp; IF(D224=Accueil!$Y$15,PRODUCT('Registre déchets'!G224,Accueil!$AA$15),"")&amp; IF(D224=Accueil!$Y$16,PRODUCT('Registre déchets'!G224,Accueil!$AA$16),"")&amp; IF(D224=Accueil!$Y$17,PRODUCT('Registre déchets'!G224,Accueil!$AA$17),"")&amp; IF(D224=Accueil!$Y$18,PRODUCT('Registre déchets'!G224,Accueil!$AA$18),"")&amp; IF(D224=Accueil!$Y$19,PRODUCT('Registre déchets'!G224,Accueil!$AA$19),"")&amp; IF(D224=Accueil!$Y$20,PRODUCT('Registre déchets'!G224,Accueil!$AA$20),"")&amp; IF(D224=Accueil!$Y$21,PRODUCT('Registre déchets'!G224,Accueil!$AA$21),"")&amp; IF(D224=Accueil!$Y$22,PRODUCT('Registre déchets'!G224,Accueil!$AA$22),"")&amp; IF(D224=Accueil!$Y$23,PRODUCT('Registre déchets'!G224,Accueil!$AA$23),"")&amp; IF(D224=Accueil!$Y$24,PRODUCT('Registre déchets'!G224,Accueil!$AA$24),"")&amp; IF(D224=Accueil!$Y$25,PRODUCT('Registre déchets'!G224,Accueil!$AA$25),"")&amp; IF(D224=Accueil!$Y$26,PRODUCT('Registre déchets'!G224,Accueil!$AA$26),"")&amp; IF(D224=Accueil!$Y$27,PRODUCT('Registre déchets'!G224,Accueil!$AA$27),""))</f>
        <v/>
      </c>
      <c r="AQ224" s="79">
        <f t="shared" si="37"/>
        <v>0</v>
      </c>
    </row>
    <row r="225" spans="1:43" ht="50.1" customHeight="1" x14ac:dyDescent="0.25">
      <c r="A225" s="90"/>
      <c r="B225" s="222" t="str">
        <f t="shared" si="32"/>
        <v/>
      </c>
      <c r="C225" s="221"/>
      <c r="D225" s="220"/>
      <c r="E225" s="80" t="str">
        <f t="shared" si="36"/>
        <v/>
      </c>
      <c r="F225" s="81"/>
      <c r="G225" s="82"/>
      <c r="H225" s="241">
        <f t="shared" si="33"/>
        <v>0</v>
      </c>
      <c r="I225" s="206"/>
      <c r="J225" s="206"/>
      <c r="K225" s="86"/>
      <c r="L225" s="86"/>
      <c r="M225" s="86"/>
      <c r="N225" s="82"/>
      <c r="O225" s="81"/>
      <c r="P225" s="82"/>
      <c r="Q225" s="207">
        <v>0</v>
      </c>
      <c r="R225" s="83">
        <f t="shared" si="34"/>
        <v>0</v>
      </c>
      <c r="S225" s="83">
        <f t="shared" si="35"/>
        <v>0</v>
      </c>
      <c r="T225" s="209"/>
      <c r="U225" s="214"/>
      <c r="V225" s="214"/>
      <c r="W225" s="217" t="str">
        <f t="shared" si="30"/>
        <v/>
      </c>
      <c r="X225" s="214"/>
      <c r="Y225" s="224"/>
      <c r="Z225" s="214"/>
      <c r="AA225" s="214"/>
      <c r="AB225" s="35" t="str">
        <f t="shared" si="31"/>
        <v/>
      </c>
      <c r="AC225" s="35"/>
      <c r="AD225" s="35"/>
      <c r="AE225" s="35"/>
      <c r="AF225" s="35"/>
      <c r="AG225" s="35"/>
      <c r="AH225" s="35"/>
      <c r="AI225" s="35"/>
      <c r="AJ225" s="35"/>
      <c r="AK225" s="35"/>
      <c r="AL225" s="35"/>
      <c r="AM225" s="85" t="str">
        <f t="shared" ref="AM225:AM288" si="38">IF(O224="valorisation énergétique (R1)",100%,"") &amp; IF(O224="enfouissement (D1)",0%,"") &amp; IF(O224="valorisation matière (R5)","","")</f>
        <v/>
      </c>
      <c r="AN225" s="35"/>
      <c r="AO225" s="35"/>
      <c r="AP225" s="77" t="str">
        <f>IF(D225="","",IF(D225=Accueil!$Q$7,PRODUCT('Registre déchets'!G225,Accueil!$S$7),"") &amp; IF(D225=Accueil!$Q$8,PRODUCT('Registre déchets'!G225,Accueil!$S$8),"") &amp; IF(D225=Accueil!$Q$9,PRODUCT('Registre déchets'!G225,Accueil!$S$9),"")&amp; IF(D225=Accueil!$Q$10,PRODUCT('Registre déchets'!G225,Accueil!$S$10),"")&amp; IF(D225=Accueil!$Q$11,PRODUCT('Registre déchets'!G225,Accueil!$S$11),"")&amp; IF(D225=Accueil!$Q$12,PRODUCT('Registre déchets'!G225,Accueil!$S$12),"")&amp; IF(D225=Accueil!$Q$13,PRODUCT('Registre déchets'!G225,Accueil!$S$13),"")&amp; IF(D225=Accueil!$Q$14,PRODUCT('Registre déchets'!G225,Accueil!$S$14),"")&amp; IF(D225=Accueil!$Q$15,PRODUCT('Registre déchets'!G225,Accueil!$S$15),"")&amp; IF(D225=Accueil!$Q$16,PRODUCT('Registre déchets'!G225,Accueil!$S$16),"")&amp; IF(D225=Accueil!$Q$17,PRODUCT('Registre déchets'!G225,Accueil!$S$17),"")&amp; IF(D225=Accueil!$Q$18,PRODUCT('Registre déchets'!G225,Accueil!$S$18),"")&amp; IF(D225=Accueil!$Q$19,PRODUCT('Registre déchets'!G225,Accueil!$S$19),"")&amp; IF(D225=Accueil!$Q$20,PRODUCT('Registre déchets'!G225,Accueil!$S$20),"")&amp; IF(D225=Accueil!$Q$21,PRODUCT('Registre déchets'!G225,Accueil!$S$21),"")&amp; IF(D225=Accueil!$Q$22,PRODUCT('Registre déchets'!G225,Accueil!$S$22),"")&amp; IF(D225=Accueil!$Q$23,PRODUCT('Registre déchets'!G225,Accueil!$S$23),"")&amp; IF(D225=Accueil!$Q$24,PRODUCT('Registre déchets'!G225,Accueil!$S$24),"")&amp; IF(D225=Accueil!$Q$25,PRODUCT('Registre déchets'!G225,Accueil!$S$25),"")&amp; IF(D225=Accueil!$Q$26,PRODUCT('Registre déchets'!G225,Accueil!$S$26),"") &amp; IF(D225=Accueil!$U$7,PRODUCT('Registre déchets'!G225,Accueil!$W$7),"") &amp; IF(D225=Accueil!$U$8,PRODUCT('Registre déchets'!G225,Accueil!$W$8),"") &amp; IF(D225=Accueil!$U$9,PRODUCT('Registre déchets'!G225,Accueil!$W$9),"")&amp; IF(D225=Accueil!$U$10,PRODUCT('Registre déchets'!G225,Accueil!$W$10),"")&amp; IF(D225=Accueil!$U$11,PRODUCT('Registre déchets'!G225,Accueil!$W$11),"")&amp; IF(D225=Accueil!$U$12,PRODUCT('Registre déchets'!G225,Accueil!$W$12),"")&amp; IF(D225=Accueil!$U$13,PRODUCT('Registre déchets'!G225,Accueil!$W$13),"")&amp; IF(D225=Accueil!$U$14,PRODUCT('Registre déchets'!G225,Accueil!$W$14),"")&amp; IF(D225=Accueil!$U$15,PRODUCT('Registre déchets'!G225,Accueil!$W$15),"")&amp; IF(D225=Accueil!$U$16,PRODUCT('Registre déchets'!G225,Accueil!$W$16),"")&amp; IF(D225=Accueil!$U$17,PRODUCT('Registre déchets'!G225,Accueil!$W$17),"")&amp; IF(D225=Accueil!$U$18,PRODUCT('Registre déchets'!G225,Accueil!$W$18),"")&amp; IF(D225=Accueil!$U$19,PRODUCT('Registre déchets'!G225,Accueil!$W$19),"")&amp; IF(D225=Accueil!$U$20,PRODUCT('Registre déchets'!G225,Accueil!$W$20),"")&amp; IF(D225=Accueil!$U$21,PRODUCT('Registre déchets'!G225,Accueil!$W$21),"") &amp; IF(D225=Accueil!$U$22,PRODUCT('Registre déchets'!G225,Accueil!$W$22),"")&amp; IF(D225=Accueil!$U$23,PRODUCT('Registre déchets'!G225,Accueil!$W$23),"")&amp; IF(D225=Accueil!$U$24,PRODUCT('Registre déchets'!G225,Accueil!$W$24),"")&amp; IF(D225=Accueil!$U$25,PRODUCT('Registre déchets'!G225,Accueil!$W$25),"")&amp; IF(D225=Accueil!$U$26,PRODUCT('Registre déchets'!G225,Accueil!$W$26),"")&amp; IF(D225=Accueil!$U$27,PRODUCT('Registre déchets'!G225,Accueil!$W$27),"")&amp; IF(D225=Accueil!$Y$7,PRODUCT('Registre déchets'!G225,Accueil!$AA$7),"") &amp; IF(D225=Accueil!$Y$8,PRODUCT('Registre déchets'!G225,Accueil!$AA$8),"") &amp; IF(D225=Accueil!$Y$9,PRODUCT('Registre déchets'!G225,Accueil!$AA$9),"")&amp; IF(D225=Accueil!$Y$10,PRODUCT('Registre déchets'!G225,Accueil!$AA$10),"")&amp; IF(D225=Accueil!$Y$11,PRODUCT('Registre déchets'!G225,Accueil!$AA$11),"")&amp; IF(D225=Accueil!$Y$12,PRODUCT('Registre déchets'!G225,Accueil!$AA$12),"")&amp; IF(D225=Accueil!$Y$13,PRODUCT('Registre déchets'!G225,Accueil!$AA$13),"")&amp; IF(D225=Accueil!$Y$14,PRODUCT('Registre déchets'!G225,Accueil!$AA$14),"")&amp; IF(D225=Accueil!$Y$15,PRODUCT('Registre déchets'!G225,Accueil!$AA$15),"")&amp; IF(D225=Accueil!$Y$16,PRODUCT('Registre déchets'!G225,Accueil!$AA$16),"")&amp; IF(D225=Accueil!$Y$17,PRODUCT('Registre déchets'!G225,Accueil!$AA$17),"")&amp; IF(D225=Accueil!$Y$18,PRODUCT('Registre déchets'!G225,Accueil!$AA$18),"")&amp; IF(D225=Accueil!$Y$19,PRODUCT('Registre déchets'!G225,Accueil!$AA$19),"")&amp; IF(D225=Accueil!$Y$20,PRODUCT('Registre déchets'!G225,Accueil!$AA$20),"")&amp; IF(D225=Accueil!$Y$21,PRODUCT('Registre déchets'!G225,Accueil!$AA$21),"")&amp; IF(D225=Accueil!$Y$22,PRODUCT('Registre déchets'!G225,Accueil!$AA$22),"")&amp; IF(D225=Accueil!$Y$23,PRODUCT('Registre déchets'!G225,Accueil!$AA$23),"")&amp; IF(D225=Accueil!$Y$24,PRODUCT('Registre déchets'!G225,Accueil!$AA$24),"")&amp; IF(D225=Accueil!$Y$25,PRODUCT('Registre déchets'!G225,Accueil!$AA$25),"")&amp; IF(D225=Accueil!$Y$26,PRODUCT('Registre déchets'!G225,Accueil!$AA$26),"")&amp; IF(D225=Accueil!$Y$27,PRODUCT('Registre déchets'!G225,Accueil!$AA$27),""))</f>
        <v/>
      </c>
      <c r="AQ225" s="79">
        <f t="shared" si="37"/>
        <v>0</v>
      </c>
    </row>
    <row r="226" spans="1:43" ht="50.1" customHeight="1" x14ac:dyDescent="0.25">
      <c r="A226" s="90"/>
      <c r="B226" s="222" t="str">
        <f t="shared" si="32"/>
        <v/>
      </c>
      <c r="C226" s="221"/>
      <c r="D226" s="220"/>
      <c r="E226" s="80" t="str">
        <f t="shared" si="36"/>
        <v/>
      </c>
      <c r="F226" s="81"/>
      <c r="G226" s="82"/>
      <c r="H226" s="241">
        <f t="shared" si="33"/>
        <v>0</v>
      </c>
      <c r="I226" s="206"/>
      <c r="J226" s="206"/>
      <c r="K226" s="86"/>
      <c r="L226" s="86"/>
      <c r="M226" s="86"/>
      <c r="N226" s="82"/>
      <c r="O226" s="81"/>
      <c r="P226" s="82"/>
      <c r="Q226" s="207">
        <v>0</v>
      </c>
      <c r="R226" s="83">
        <f t="shared" si="34"/>
        <v>0</v>
      </c>
      <c r="S226" s="83">
        <f t="shared" si="35"/>
        <v>0</v>
      </c>
      <c r="T226" s="209"/>
      <c r="U226" s="214"/>
      <c r="V226" s="214"/>
      <c r="W226" s="217" t="str">
        <f t="shared" si="30"/>
        <v/>
      </c>
      <c r="X226" s="214"/>
      <c r="Y226" s="224"/>
      <c r="Z226" s="214"/>
      <c r="AA226" s="214"/>
      <c r="AB226" s="35" t="str">
        <f t="shared" si="31"/>
        <v/>
      </c>
      <c r="AC226" s="35"/>
      <c r="AD226" s="35"/>
      <c r="AE226" s="35"/>
      <c r="AF226" s="35"/>
      <c r="AG226" s="35"/>
      <c r="AH226" s="35"/>
      <c r="AI226" s="35"/>
      <c r="AJ226" s="35"/>
      <c r="AK226" s="35"/>
      <c r="AL226" s="35"/>
      <c r="AM226" s="85" t="str">
        <f t="shared" si="38"/>
        <v/>
      </c>
      <c r="AN226" s="35"/>
      <c r="AO226" s="35"/>
      <c r="AP226" s="77" t="str">
        <f>IF(D226="","",IF(D226=Accueil!$Q$7,PRODUCT('Registre déchets'!G226,Accueil!$S$7),"") &amp; IF(D226=Accueil!$Q$8,PRODUCT('Registre déchets'!G226,Accueil!$S$8),"") &amp; IF(D226=Accueil!$Q$9,PRODUCT('Registre déchets'!G226,Accueil!$S$9),"")&amp; IF(D226=Accueil!$Q$10,PRODUCT('Registre déchets'!G226,Accueil!$S$10),"")&amp; IF(D226=Accueil!$Q$11,PRODUCT('Registre déchets'!G226,Accueil!$S$11),"")&amp; IF(D226=Accueil!$Q$12,PRODUCT('Registre déchets'!G226,Accueil!$S$12),"")&amp; IF(D226=Accueil!$Q$13,PRODUCT('Registre déchets'!G226,Accueil!$S$13),"")&amp; IF(D226=Accueil!$Q$14,PRODUCT('Registre déchets'!G226,Accueil!$S$14),"")&amp; IF(D226=Accueil!$Q$15,PRODUCT('Registre déchets'!G226,Accueil!$S$15),"")&amp; IF(D226=Accueil!$Q$16,PRODUCT('Registre déchets'!G226,Accueil!$S$16),"")&amp; IF(D226=Accueil!$Q$17,PRODUCT('Registre déchets'!G226,Accueil!$S$17),"")&amp; IF(D226=Accueil!$Q$18,PRODUCT('Registre déchets'!G226,Accueil!$S$18),"")&amp; IF(D226=Accueil!$Q$19,PRODUCT('Registre déchets'!G226,Accueil!$S$19),"")&amp; IF(D226=Accueil!$Q$20,PRODUCT('Registre déchets'!G226,Accueil!$S$20),"")&amp; IF(D226=Accueil!$Q$21,PRODUCT('Registre déchets'!G226,Accueil!$S$21),"")&amp; IF(D226=Accueil!$Q$22,PRODUCT('Registre déchets'!G226,Accueil!$S$22),"")&amp; IF(D226=Accueil!$Q$23,PRODUCT('Registre déchets'!G226,Accueil!$S$23),"")&amp; IF(D226=Accueil!$Q$24,PRODUCT('Registre déchets'!G226,Accueil!$S$24),"")&amp; IF(D226=Accueil!$Q$25,PRODUCT('Registre déchets'!G226,Accueil!$S$25),"")&amp; IF(D226=Accueil!$Q$26,PRODUCT('Registre déchets'!G226,Accueil!$S$26),"") &amp; IF(D226=Accueil!$U$7,PRODUCT('Registre déchets'!G226,Accueil!$W$7),"") &amp; IF(D226=Accueil!$U$8,PRODUCT('Registre déchets'!G226,Accueil!$W$8),"") &amp; IF(D226=Accueil!$U$9,PRODUCT('Registre déchets'!G226,Accueil!$W$9),"")&amp; IF(D226=Accueil!$U$10,PRODUCT('Registre déchets'!G226,Accueil!$W$10),"")&amp; IF(D226=Accueil!$U$11,PRODUCT('Registre déchets'!G226,Accueil!$W$11),"")&amp; IF(D226=Accueil!$U$12,PRODUCT('Registre déchets'!G226,Accueil!$W$12),"")&amp; IF(D226=Accueil!$U$13,PRODUCT('Registre déchets'!G226,Accueil!$W$13),"")&amp; IF(D226=Accueil!$U$14,PRODUCT('Registre déchets'!G226,Accueil!$W$14),"")&amp; IF(D226=Accueil!$U$15,PRODUCT('Registre déchets'!G226,Accueil!$W$15),"")&amp; IF(D226=Accueil!$U$16,PRODUCT('Registre déchets'!G226,Accueil!$W$16),"")&amp; IF(D226=Accueil!$U$17,PRODUCT('Registre déchets'!G226,Accueil!$W$17),"")&amp; IF(D226=Accueil!$U$18,PRODUCT('Registre déchets'!G226,Accueil!$W$18),"")&amp; IF(D226=Accueil!$U$19,PRODUCT('Registre déchets'!G226,Accueil!$W$19),"")&amp; IF(D226=Accueil!$U$20,PRODUCT('Registre déchets'!G226,Accueil!$W$20),"")&amp; IF(D226=Accueil!$U$21,PRODUCT('Registre déchets'!G226,Accueil!$W$21),"") &amp; IF(D226=Accueil!$U$22,PRODUCT('Registre déchets'!G226,Accueil!$W$22),"")&amp; IF(D226=Accueil!$U$23,PRODUCT('Registre déchets'!G226,Accueil!$W$23),"")&amp; IF(D226=Accueil!$U$24,PRODUCT('Registre déchets'!G226,Accueil!$W$24),"")&amp; IF(D226=Accueil!$U$25,PRODUCT('Registre déchets'!G226,Accueil!$W$25),"")&amp; IF(D226=Accueil!$U$26,PRODUCT('Registre déchets'!G226,Accueil!$W$26),"")&amp; IF(D226=Accueil!$U$27,PRODUCT('Registre déchets'!G226,Accueil!$W$27),"")&amp; IF(D226=Accueil!$Y$7,PRODUCT('Registre déchets'!G226,Accueil!$AA$7),"") &amp; IF(D226=Accueil!$Y$8,PRODUCT('Registre déchets'!G226,Accueil!$AA$8),"") &amp; IF(D226=Accueil!$Y$9,PRODUCT('Registre déchets'!G226,Accueil!$AA$9),"")&amp; IF(D226=Accueil!$Y$10,PRODUCT('Registre déchets'!G226,Accueil!$AA$10),"")&amp; IF(D226=Accueil!$Y$11,PRODUCT('Registre déchets'!G226,Accueil!$AA$11),"")&amp; IF(D226=Accueil!$Y$12,PRODUCT('Registre déchets'!G226,Accueil!$AA$12),"")&amp; IF(D226=Accueil!$Y$13,PRODUCT('Registre déchets'!G226,Accueil!$AA$13),"")&amp; IF(D226=Accueil!$Y$14,PRODUCT('Registre déchets'!G226,Accueil!$AA$14),"")&amp; IF(D226=Accueil!$Y$15,PRODUCT('Registre déchets'!G226,Accueil!$AA$15),"")&amp; IF(D226=Accueil!$Y$16,PRODUCT('Registre déchets'!G226,Accueil!$AA$16),"")&amp; IF(D226=Accueil!$Y$17,PRODUCT('Registre déchets'!G226,Accueil!$AA$17),"")&amp; IF(D226=Accueil!$Y$18,PRODUCT('Registre déchets'!G226,Accueil!$AA$18),"")&amp; IF(D226=Accueil!$Y$19,PRODUCT('Registre déchets'!G226,Accueil!$AA$19),"")&amp; IF(D226=Accueil!$Y$20,PRODUCT('Registre déchets'!G226,Accueil!$AA$20),"")&amp; IF(D226=Accueil!$Y$21,PRODUCT('Registre déchets'!G226,Accueil!$AA$21),"")&amp; IF(D226=Accueil!$Y$22,PRODUCT('Registre déchets'!G226,Accueil!$AA$22),"")&amp; IF(D226=Accueil!$Y$23,PRODUCT('Registre déchets'!G226,Accueil!$AA$23),"")&amp; IF(D226=Accueil!$Y$24,PRODUCT('Registre déchets'!G226,Accueil!$AA$24),"")&amp; IF(D226=Accueil!$Y$25,PRODUCT('Registre déchets'!G226,Accueil!$AA$25),"")&amp; IF(D226=Accueil!$Y$26,PRODUCT('Registre déchets'!G226,Accueil!$AA$26),"")&amp; IF(D226=Accueil!$Y$27,PRODUCT('Registre déchets'!G226,Accueil!$AA$27),""))</f>
        <v/>
      </c>
      <c r="AQ226" s="79">
        <f t="shared" si="37"/>
        <v>0</v>
      </c>
    </row>
    <row r="227" spans="1:43" ht="50.1" customHeight="1" x14ac:dyDescent="0.25">
      <c r="A227" s="90"/>
      <c r="B227" s="222" t="str">
        <f t="shared" si="32"/>
        <v/>
      </c>
      <c r="C227" s="221"/>
      <c r="D227" s="220"/>
      <c r="E227" s="80" t="str">
        <f t="shared" si="36"/>
        <v/>
      </c>
      <c r="F227" s="81"/>
      <c r="G227" s="82"/>
      <c r="H227" s="241">
        <f t="shared" si="33"/>
        <v>0</v>
      </c>
      <c r="I227" s="206"/>
      <c r="J227" s="206"/>
      <c r="K227" s="86"/>
      <c r="L227" s="86"/>
      <c r="M227" s="86"/>
      <c r="N227" s="82"/>
      <c r="O227" s="81"/>
      <c r="P227" s="82"/>
      <c r="Q227" s="207">
        <v>0</v>
      </c>
      <c r="R227" s="83">
        <f t="shared" si="34"/>
        <v>0</v>
      </c>
      <c r="S227" s="83">
        <f t="shared" si="35"/>
        <v>0</v>
      </c>
      <c r="T227" s="209"/>
      <c r="U227" s="214"/>
      <c r="V227" s="214"/>
      <c r="W227" s="217" t="str">
        <f t="shared" si="30"/>
        <v/>
      </c>
      <c r="X227" s="214"/>
      <c r="Y227" s="224"/>
      <c r="Z227" s="214"/>
      <c r="AA227" s="214"/>
      <c r="AB227" s="35" t="str">
        <f t="shared" si="31"/>
        <v/>
      </c>
      <c r="AC227" s="35"/>
      <c r="AD227" s="35"/>
      <c r="AE227" s="35"/>
      <c r="AF227" s="35"/>
      <c r="AG227" s="35"/>
      <c r="AH227" s="35"/>
      <c r="AI227" s="35"/>
      <c r="AJ227" s="35"/>
      <c r="AK227" s="35"/>
      <c r="AL227" s="35"/>
      <c r="AM227" s="85" t="str">
        <f t="shared" si="38"/>
        <v/>
      </c>
      <c r="AN227" s="35"/>
      <c r="AO227" s="35"/>
      <c r="AP227" s="77" t="str">
        <f>IF(D227="","",IF(D227=Accueil!$Q$7,PRODUCT('Registre déchets'!G227,Accueil!$S$7),"") &amp; IF(D227=Accueil!$Q$8,PRODUCT('Registre déchets'!G227,Accueil!$S$8),"") &amp; IF(D227=Accueil!$Q$9,PRODUCT('Registre déchets'!G227,Accueil!$S$9),"")&amp; IF(D227=Accueil!$Q$10,PRODUCT('Registre déchets'!G227,Accueil!$S$10),"")&amp; IF(D227=Accueil!$Q$11,PRODUCT('Registre déchets'!G227,Accueil!$S$11),"")&amp; IF(D227=Accueil!$Q$12,PRODUCT('Registre déchets'!G227,Accueil!$S$12),"")&amp; IF(D227=Accueil!$Q$13,PRODUCT('Registre déchets'!G227,Accueil!$S$13),"")&amp; IF(D227=Accueil!$Q$14,PRODUCT('Registre déchets'!G227,Accueil!$S$14),"")&amp; IF(D227=Accueil!$Q$15,PRODUCT('Registre déchets'!G227,Accueil!$S$15),"")&amp; IF(D227=Accueil!$Q$16,PRODUCT('Registre déchets'!G227,Accueil!$S$16),"")&amp; IF(D227=Accueil!$Q$17,PRODUCT('Registre déchets'!G227,Accueil!$S$17),"")&amp; IF(D227=Accueil!$Q$18,PRODUCT('Registre déchets'!G227,Accueil!$S$18),"")&amp; IF(D227=Accueil!$Q$19,PRODUCT('Registre déchets'!G227,Accueil!$S$19),"")&amp; IF(D227=Accueil!$Q$20,PRODUCT('Registre déchets'!G227,Accueil!$S$20),"")&amp; IF(D227=Accueil!$Q$21,PRODUCT('Registre déchets'!G227,Accueil!$S$21),"")&amp; IF(D227=Accueil!$Q$22,PRODUCT('Registre déchets'!G227,Accueil!$S$22),"")&amp; IF(D227=Accueil!$Q$23,PRODUCT('Registre déchets'!G227,Accueil!$S$23),"")&amp; IF(D227=Accueil!$Q$24,PRODUCT('Registre déchets'!G227,Accueil!$S$24),"")&amp; IF(D227=Accueil!$Q$25,PRODUCT('Registre déchets'!G227,Accueil!$S$25),"")&amp; IF(D227=Accueil!$Q$26,PRODUCT('Registre déchets'!G227,Accueil!$S$26),"") &amp; IF(D227=Accueil!$U$7,PRODUCT('Registre déchets'!G227,Accueil!$W$7),"") &amp; IF(D227=Accueil!$U$8,PRODUCT('Registre déchets'!G227,Accueil!$W$8),"") &amp; IF(D227=Accueil!$U$9,PRODUCT('Registre déchets'!G227,Accueil!$W$9),"")&amp; IF(D227=Accueil!$U$10,PRODUCT('Registre déchets'!G227,Accueil!$W$10),"")&amp; IF(D227=Accueil!$U$11,PRODUCT('Registre déchets'!G227,Accueil!$W$11),"")&amp; IF(D227=Accueil!$U$12,PRODUCT('Registre déchets'!G227,Accueil!$W$12),"")&amp; IF(D227=Accueil!$U$13,PRODUCT('Registre déchets'!G227,Accueil!$W$13),"")&amp; IF(D227=Accueil!$U$14,PRODUCT('Registre déchets'!G227,Accueil!$W$14),"")&amp; IF(D227=Accueil!$U$15,PRODUCT('Registre déchets'!G227,Accueil!$W$15),"")&amp; IF(D227=Accueil!$U$16,PRODUCT('Registre déchets'!G227,Accueil!$W$16),"")&amp; IF(D227=Accueil!$U$17,PRODUCT('Registre déchets'!G227,Accueil!$W$17),"")&amp; IF(D227=Accueil!$U$18,PRODUCT('Registre déchets'!G227,Accueil!$W$18),"")&amp; IF(D227=Accueil!$U$19,PRODUCT('Registre déchets'!G227,Accueil!$W$19),"")&amp; IF(D227=Accueil!$U$20,PRODUCT('Registre déchets'!G227,Accueil!$W$20),"")&amp; IF(D227=Accueil!$U$21,PRODUCT('Registre déchets'!G227,Accueil!$W$21),"") &amp; IF(D227=Accueil!$U$22,PRODUCT('Registre déchets'!G227,Accueil!$W$22),"")&amp; IF(D227=Accueil!$U$23,PRODUCT('Registre déchets'!G227,Accueil!$W$23),"")&amp; IF(D227=Accueil!$U$24,PRODUCT('Registre déchets'!G227,Accueil!$W$24),"")&amp; IF(D227=Accueil!$U$25,PRODUCT('Registre déchets'!G227,Accueil!$W$25),"")&amp; IF(D227=Accueil!$U$26,PRODUCT('Registre déchets'!G227,Accueil!$W$26),"")&amp; IF(D227=Accueil!$U$27,PRODUCT('Registre déchets'!G227,Accueil!$W$27),"")&amp; IF(D227=Accueil!$Y$7,PRODUCT('Registre déchets'!G227,Accueil!$AA$7),"") &amp; IF(D227=Accueil!$Y$8,PRODUCT('Registre déchets'!G227,Accueil!$AA$8),"") &amp; IF(D227=Accueil!$Y$9,PRODUCT('Registre déchets'!G227,Accueil!$AA$9),"")&amp; IF(D227=Accueil!$Y$10,PRODUCT('Registre déchets'!G227,Accueil!$AA$10),"")&amp; IF(D227=Accueil!$Y$11,PRODUCT('Registre déchets'!G227,Accueil!$AA$11),"")&amp; IF(D227=Accueil!$Y$12,PRODUCT('Registre déchets'!G227,Accueil!$AA$12),"")&amp; IF(D227=Accueil!$Y$13,PRODUCT('Registre déchets'!G227,Accueil!$AA$13),"")&amp; IF(D227=Accueil!$Y$14,PRODUCT('Registre déchets'!G227,Accueil!$AA$14),"")&amp; IF(D227=Accueil!$Y$15,PRODUCT('Registre déchets'!G227,Accueil!$AA$15),"")&amp; IF(D227=Accueil!$Y$16,PRODUCT('Registre déchets'!G227,Accueil!$AA$16),"")&amp; IF(D227=Accueil!$Y$17,PRODUCT('Registre déchets'!G227,Accueil!$AA$17),"")&amp; IF(D227=Accueil!$Y$18,PRODUCT('Registre déchets'!G227,Accueil!$AA$18),"")&amp; IF(D227=Accueil!$Y$19,PRODUCT('Registre déchets'!G227,Accueil!$AA$19),"")&amp; IF(D227=Accueil!$Y$20,PRODUCT('Registre déchets'!G227,Accueil!$AA$20),"")&amp; IF(D227=Accueil!$Y$21,PRODUCT('Registre déchets'!G227,Accueil!$AA$21),"")&amp; IF(D227=Accueil!$Y$22,PRODUCT('Registre déchets'!G227,Accueil!$AA$22),"")&amp; IF(D227=Accueil!$Y$23,PRODUCT('Registre déchets'!G227,Accueil!$AA$23),"")&amp; IF(D227=Accueil!$Y$24,PRODUCT('Registre déchets'!G227,Accueil!$AA$24),"")&amp; IF(D227=Accueil!$Y$25,PRODUCT('Registre déchets'!G227,Accueil!$AA$25),"")&amp; IF(D227=Accueil!$Y$26,PRODUCT('Registre déchets'!G227,Accueil!$AA$26),"")&amp; IF(D227=Accueil!$Y$27,PRODUCT('Registre déchets'!G227,Accueil!$AA$27),""))</f>
        <v/>
      </c>
      <c r="AQ227" s="79">
        <f t="shared" si="37"/>
        <v>0</v>
      </c>
    </row>
    <row r="228" spans="1:43" ht="50.1" customHeight="1" x14ac:dyDescent="0.25">
      <c r="A228" s="90"/>
      <c r="B228" s="222" t="str">
        <f t="shared" si="32"/>
        <v/>
      </c>
      <c r="C228" s="221"/>
      <c r="D228" s="220"/>
      <c r="E228" s="80" t="str">
        <f t="shared" si="36"/>
        <v/>
      </c>
      <c r="F228" s="81"/>
      <c r="G228" s="82"/>
      <c r="H228" s="241">
        <f t="shared" si="33"/>
        <v>0</v>
      </c>
      <c r="I228" s="206"/>
      <c r="J228" s="206"/>
      <c r="K228" s="86"/>
      <c r="L228" s="86"/>
      <c r="M228" s="86"/>
      <c r="N228" s="82"/>
      <c r="O228" s="81"/>
      <c r="P228" s="82"/>
      <c r="Q228" s="207">
        <v>0</v>
      </c>
      <c r="R228" s="83">
        <f t="shared" si="34"/>
        <v>0</v>
      </c>
      <c r="S228" s="83">
        <f t="shared" si="35"/>
        <v>0</v>
      </c>
      <c r="T228" s="209"/>
      <c r="U228" s="214"/>
      <c r="V228" s="214"/>
      <c r="W228" s="217" t="str">
        <f t="shared" si="30"/>
        <v/>
      </c>
      <c r="X228" s="214"/>
      <c r="Y228" s="224"/>
      <c r="Z228" s="214"/>
      <c r="AA228" s="214"/>
      <c r="AB228" s="35" t="str">
        <f t="shared" si="31"/>
        <v/>
      </c>
      <c r="AC228" s="35"/>
      <c r="AD228" s="35"/>
      <c r="AE228" s="35"/>
      <c r="AF228" s="35"/>
      <c r="AG228" s="35"/>
      <c r="AH228" s="35"/>
      <c r="AI228" s="35"/>
      <c r="AJ228" s="35"/>
      <c r="AK228" s="35"/>
      <c r="AL228" s="35"/>
      <c r="AM228" s="85" t="str">
        <f t="shared" si="38"/>
        <v/>
      </c>
      <c r="AN228" s="35"/>
      <c r="AO228" s="35"/>
      <c r="AP228" s="77" t="str">
        <f>IF(D228="","",IF(D228=Accueil!$Q$7,PRODUCT('Registre déchets'!G228,Accueil!$S$7),"") &amp; IF(D228=Accueil!$Q$8,PRODUCT('Registre déchets'!G228,Accueil!$S$8),"") &amp; IF(D228=Accueil!$Q$9,PRODUCT('Registre déchets'!G228,Accueil!$S$9),"")&amp; IF(D228=Accueil!$Q$10,PRODUCT('Registre déchets'!G228,Accueil!$S$10),"")&amp; IF(D228=Accueil!$Q$11,PRODUCT('Registre déchets'!G228,Accueil!$S$11),"")&amp; IF(D228=Accueil!$Q$12,PRODUCT('Registre déchets'!G228,Accueil!$S$12),"")&amp; IF(D228=Accueil!$Q$13,PRODUCT('Registre déchets'!G228,Accueil!$S$13),"")&amp; IF(D228=Accueil!$Q$14,PRODUCT('Registre déchets'!G228,Accueil!$S$14),"")&amp; IF(D228=Accueil!$Q$15,PRODUCT('Registre déchets'!G228,Accueil!$S$15),"")&amp; IF(D228=Accueil!$Q$16,PRODUCT('Registre déchets'!G228,Accueil!$S$16),"")&amp; IF(D228=Accueil!$Q$17,PRODUCT('Registre déchets'!G228,Accueil!$S$17),"")&amp; IF(D228=Accueil!$Q$18,PRODUCT('Registre déchets'!G228,Accueil!$S$18),"")&amp; IF(D228=Accueil!$Q$19,PRODUCT('Registre déchets'!G228,Accueil!$S$19),"")&amp; IF(D228=Accueil!$Q$20,PRODUCT('Registre déchets'!G228,Accueil!$S$20),"")&amp; IF(D228=Accueil!$Q$21,PRODUCT('Registre déchets'!G228,Accueil!$S$21),"")&amp; IF(D228=Accueil!$Q$22,PRODUCT('Registre déchets'!G228,Accueil!$S$22),"")&amp; IF(D228=Accueil!$Q$23,PRODUCT('Registre déchets'!G228,Accueil!$S$23),"")&amp; IF(D228=Accueil!$Q$24,PRODUCT('Registre déchets'!G228,Accueil!$S$24),"")&amp; IF(D228=Accueil!$Q$25,PRODUCT('Registre déchets'!G228,Accueil!$S$25),"")&amp; IF(D228=Accueil!$Q$26,PRODUCT('Registre déchets'!G228,Accueil!$S$26),"") &amp; IF(D228=Accueil!$U$7,PRODUCT('Registre déchets'!G228,Accueil!$W$7),"") &amp; IF(D228=Accueil!$U$8,PRODUCT('Registre déchets'!G228,Accueil!$W$8),"") &amp; IF(D228=Accueil!$U$9,PRODUCT('Registre déchets'!G228,Accueil!$W$9),"")&amp; IF(D228=Accueil!$U$10,PRODUCT('Registre déchets'!G228,Accueil!$W$10),"")&amp; IF(D228=Accueil!$U$11,PRODUCT('Registre déchets'!G228,Accueil!$W$11),"")&amp; IF(D228=Accueil!$U$12,PRODUCT('Registre déchets'!G228,Accueil!$W$12),"")&amp; IF(D228=Accueil!$U$13,PRODUCT('Registre déchets'!G228,Accueil!$W$13),"")&amp; IF(D228=Accueil!$U$14,PRODUCT('Registre déchets'!G228,Accueil!$W$14),"")&amp; IF(D228=Accueil!$U$15,PRODUCT('Registre déchets'!G228,Accueil!$W$15),"")&amp; IF(D228=Accueil!$U$16,PRODUCT('Registre déchets'!G228,Accueil!$W$16),"")&amp; IF(D228=Accueil!$U$17,PRODUCT('Registre déchets'!G228,Accueil!$W$17),"")&amp; IF(D228=Accueil!$U$18,PRODUCT('Registre déchets'!G228,Accueil!$W$18),"")&amp; IF(D228=Accueil!$U$19,PRODUCT('Registre déchets'!G228,Accueil!$W$19),"")&amp; IF(D228=Accueil!$U$20,PRODUCT('Registre déchets'!G228,Accueil!$W$20),"")&amp; IF(D228=Accueil!$U$21,PRODUCT('Registre déchets'!G228,Accueil!$W$21),"") &amp; IF(D228=Accueil!$U$22,PRODUCT('Registre déchets'!G228,Accueil!$W$22),"")&amp; IF(D228=Accueil!$U$23,PRODUCT('Registre déchets'!G228,Accueil!$W$23),"")&amp; IF(D228=Accueil!$U$24,PRODUCT('Registre déchets'!G228,Accueil!$W$24),"")&amp; IF(D228=Accueil!$U$25,PRODUCT('Registre déchets'!G228,Accueil!$W$25),"")&amp; IF(D228=Accueil!$U$26,PRODUCT('Registre déchets'!G228,Accueil!$W$26),"")&amp; IF(D228=Accueil!$U$27,PRODUCT('Registre déchets'!G228,Accueil!$W$27),"")&amp; IF(D228=Accueil!$Y$7,PRODUCT('Registre déchets'!G228,Accueil!$AA$7),"") &amp; IF(D228=Accueil!$Y$8,PRODUCT('Registre déchets'!G228,Accueil!$AA$8),"") &amp; IF(D228=Accueil!$Y$9,PRODUCT('Registre déchets'!G228,Accueil!$AA$9),"")&amp; IF(D228=Accueil!$Y$10,PRODUCT('Registre déchets'!G228,Accueil!$AA$10),"")&amp; IF(D228=Accueil!$Y$11,PRODUCT('Registre déchets'!G228,Accueil!$AA$11),"")&amp; IF(D228=Accueil!$Y$12,PRODUCT('Registre déchets'!G228,Accueil!$AA$12),"")&amp; IF(D228=Accueil!$Y$13,PRODUCT('Registre déchets'!G228,Accueil!$AA$13),"")&amp; IF(D228=Accueil!$Y$14,PRODUCT('Registre déchets'!G228,Accueil!$AA$14),"")&amp; IF(D228=Accueil!$Y$15,PRODUCT('Registre déchets'!G228,Accueil!$AA$15),"")&amp; IF(D228=Accueil!$Y$16,PRODUCT('Registre déchets'!G228,Accueil!$AA$16),"")&amp; IF(D228=Accueil!$Y$17,PRODUCT('Registre déchets'!G228,Accueil!$AA$17),"")&amp; IF(D228=Accueil!$Y$18,PRODUCT('Registre déchets'!G228,Accueil!$AA$18),"")&amp; IF(D228=Accueil!$Y$19,PRODUCT('Registre déchets'!G228,Accueil!$AA$19),"")&amp; IF(D228=Accueil!$Y$20,PRODUCT('Registre déchets'!G228,Accueil!$AA$20),"")&amp; IF(D228=Accueil!$Y$21,PRODUCT('Registre déchets'!G228,Accueil!$AA$21),"")&amp; IF(D228=Accueil!$Y$22,PRODUCT('Registre déchets'!G228,Accueil!$AA$22),"")&amp; IF(D228=Accueil!$Y$23,PRODUCT('Registre déchets'!G228,Accueil!$AA$23),"")&amp; IF(D228=Accueil!$Y$24,PRODUCT('Registre déchets'!G228,Accueil!$AA$24),"")&amp; IF(D228=Accueil!$Y$25,PRODUCT('Registre déchets'!G228,Accueil!$AA$25),"")&amp; IF(D228=Accueil!$Y$26,PRODUCT('Registre déchets'!G228,Accueil!$AA$26),"")&amp; IF(D228=Accueil!$Y$27,PRODUCT('Registre déchets'!G228,Accueil!$AA$27),""))</f>
        <v/>
      </c>
      <c r="AQ228" s="79">
        <f t="shared" si="37"/>
        <v>0</v>
      </c>
    </row>
    <row r="229" spans="1:43" ht="50.1" customHeight="1" x14ac:dyDescent="0.25">
      <c r="A229" s="90"/>
      <c r="B229" s="222" t="str">
        <f t="shared" si="32"/>
        <v/>
      </c>
      <c r="C229" s="221"/>
      <c r="D229" s="220"/>
      <c r="E229" s="80" t="str">
        <f t="shared" si="36"/>
        <v/>
      </c>
      <c r="F229" s="81"/>
      <c r="G229" s="82"/>
      <c r="H229" s="241">
        <f t="shared" si="33"/>
        <v>0</v>
      </c>
      <c r="I229" s="206"/>
      <c r="J229" s="206"/>
      <c r="K229" s="86"/>
      <c r="L229" s="86"/>
      <c r="M229" s="86"/>
      <c r="N229" s="82"/>
      <c r="O229" s="81"/>
      <c r="P229" s="82"/>
      <c r="Q229" s="207">
        <v>0</v>
      </c>
      <c r="R229" s="83">
        <f t="shared" si="34"/>
        <v>0</v>
      </c>
      <c r="S229" s="83">
        <f t="shared" si="35"/>
        <v>0</v>
      </c>
      <c r="T229" s="209"/>
      <c r="U229" s="214"/>
      <c r="V229" s="214"/>
      <c r="W229" s="217" t="str">
        <f t="shared" si="30"/>
        <v/>
      </c>
      <c r="X229" s="214"/>
      <c r="Y229" s="224"/>
      <c r="Z229" s="214"/>
      <c r="AA229" s="214"/>
      <c r="AB229" s="35" t="str">
        <f t="shared" si="31"/>
        <v/>
      </c>
      <c r="AC229" s="35"/>
      <c r="AD229" s="35"/>
      <c r="AE229" s="35"/>
      <c r="AF229" s="35"/>
      <c r="AG229" s="35"/>
      <c r="AH229" s="35"/>
      <c r="AI229" s="35"/>
      <c r="AJ229" s="35"/>
      <c r="AK229" s="35"/>
      <c r="AL229" s="35"/>
      <c r="AM229" s="85" t="str">
        <f t="shared" si="38"/>
        <v/>
      </c>
      <c r="AN229" s="35"/>
      <c r="AO229" s="35"/>
      <c r="AP229" s="77" t="str">
        <f>IF(D229="","",IF(D229=Accueil!$Q$7,PRODUCT('Registre déchets'!G229,Accueil!$S$7),"") &amp; IF(D229=Accueil!$Q$8,PRODUCT('Registre déchets'!G229,Accueil!$S$8),"") &amp; IF(D229=Accueil!$Q$9,PRODUCT('Registre déchets'!G229,Accueil!$S$9),"")&amp; IF(D229=Accueil!$Q$10,PRODUCT('Registre déchets'!G229,Accueil!$S$10),"")&amp; IF(D229=Accueil!$Q$11,PRODUCT('Registre déchets'!G229,Accueil!$S$11),"")&amp; IF(D229=Accueil!$Q$12,PRODUCT('Registre déchets'!G229,Accueil!$S$12),"")&amp; IF(D229=Accueil!$Q$13,PRODUCT('Registre déchets'!G229,Accueil!$S$13),"")&amp; IF(D229=Accueil!$Q$14,PRODUCT('Registre déchets'!G229,Accueil!$S$14),"")&amp; IF(D229=Accueil!$Q$15,PRODUCT('Registre déchets'!G229,Accueil!$S$15),"")&amp; IF(D229=Accueil!$Q$16,PRODUCT('Registre déchets'!G229,Accueil!$S$16),"")&amp; IF(D229=Accueil!$Q$17,PRODUCT('Registre déchets'!G229,Accueil!$S$17),"")&amp; IF(D229=Accueil!$Q$18,PRODUCT('Registre déchets'!G229,Accueil!$S$18),"")&amp; IF(D229=Accueil!$Q$19,PRODUCT('Registre déchets'!G229,Accueil!$S$19),"")&amp; IF(D229=Accueil!$Q$20,PRODUCT('Registre déchets'!G229,Accueil!$S$20),"")&amp; IF(D229=Accueil!$Q$21,PRODUCT('Registre déchets'!G229,Accueil!$S$21),"")&amp; IF(D229=Accueil!$Q$22,PRODUCT('Registre déchets'!G229,Accueil!$S$22),"")&amp; IF(D229=Accueil!$Q$23,PRODUCT('Registre déchets'!G229,Accueil!$S$23),"")&amp; IF(D229=Accueil!$Q$24,PRODUCT('Registre déchets'!G229,Accueil!$S$24),"")&amp; IF(D229=Accueil!$Q$25,PRODUCT('Registre déchets'!G229,Accueil!$S$25),"")&amp; IF(D229=Accueil!$Q$26,PRODUCT('Registre déchets'!G229,Accueil!$S$26),"") &amp; IF(D229=Accueil!$U$7,PRODUCT('Registre déchets'!G229,Accueil!$W$7),"") &amp; IF(D229=Accueil!$U$8,PRODUCT('Registre déchets'!G229,Accueil!$W$8),"") &amp; IF(D229=Accueil!$U$9,PRODUCT('Registre déchets'!G229,Accueil!$W$9),"")&amp; IF(D229=Accueil!$U$10,PRODUCT('Registre déchets'!G229,Accueil!$W$10),"")&amp; IF(D229=Accueil!$U$11,PRODUCT('Registre déchets'!G229,Accueil!$W$11),"")&amp; IF(D229=Accueil!$U$12,PRODUCT('Registre déchets'!G229,Accueil!$W$12),"")&amp; IF(D229=Accueil!$U$13,PRODUCT('Registre déchets'!G229,Accueil!$W$13),"")&amp; IF(D229=Accueil!$U$14,PRODUCT('Registre déchets'!G229,Accueil!$W$14),"")&amp; IF(D229=Accueil!$U$15,PRODUCT('Registre déchets'!G229,Accueil!$W$15),"")&amp; IF(D229=Accueil!$U$16,PRODUCT('Registre déchets'!G229,Accueil!$W$16),"")&amp; IF(D229=Accueil!$U$17,PRODUCT('Registre déchets'!G229,Accueil!$W$17),"")&amp; IF(D229=Accueil!$U$18,PRODUCT('Registre déchets'!G229,Accueil!$W$18),"")&amp; IF(D229=Accueil!$U$19,PRODUCT('Registre déchets'!G229,Accueil!$W$19),"")&amp; IF(D229=Accueil!$U$20,PRODUCT('Registre déchets'!G229,Accueil!$W$20),"")&amp; IF(D229=Accueil!$U$21,PRODUCT('Registre déchets'!G229,Accueil!$W$21),"") &amp; IF(D229=Accueil!$U$22,PRODUCT('Registre déchets'!G229,Accueil!$W$22),"")&amp; IF(D229=Accueil!$U$23,PRODUCT('Registre déchets'!G229,Accueil!$W$23),"")&amp; IF(D229=Accueil!$U$24,PRODUCT('Registre déchets'!G229,Accueil!$W$24),"")&amp; IF(D229=Accueil!$U$25,PRODUCT('Registre déchets'!G229,Accueil!$W$25),"")&amp; IF(D229=Accueil!$U$26,PRODUCT('Registre déchets'!G229,Accueil!$W$26),"")&amp; IF(D229=Accueil!$U$27,PRODUCT('Registre déchets'!G229,Accueil!$W$27),"")&amp; IF(D229=Accueil!$Y$7,PRODUCT('Registre déchets'!G229,Accueil!$AA$7),"") &amp; IF(D229=Accueil!$Y$8,PRODUCT('Registre déchets'!G229,Accueil!$AA$8),"") &amp; IF(D229=Accueil!$Y$9,PRODUCT('Registre déchets'!G229,Accueil!$AA$9),"")&amp; IF(D229=Accueil!$Y$10,PRODUCT('Registre déchets'!G229,Accueil!$AA$10),"")&amp; IF(D229=Accueil!$Y$11,PRODUCT('Registre déchets'!G229,Accueil!$AA$11),"")&amp; IF(D229=Accueil!$Y$12,PRODUCT('Registre déchets'!G229,Accueil!$AA$12),"")&amp; IF(D229=Accueil!$Y$13,PRODUCT('Registre déchets'!G229,Accueil!$AA$13),"")&amp; IF(D229=Accueil!$Y$14,PRODUCT('Registre déchets'!G229,Accueil!$AA$14),"")&amp; IF(D229=Accueil!$Y$15,PRODUCT('Registre déchets'!G229,Accueil!$AA$15),"")&amp; IF(D229=Accueil!$Y$16,PRODUCT('Registre déchets'!G229,Accueil!$AA$16),"")&amp; IF(D229=Accueil!$Y$17,PRODUCT('Registre déchets'!G229,Accueil!$AA$17),"")&amp; IF(D229=Accueil!$Y$18,PRODUCT('Registre déchets'!G229,Accueil!$AA$18),"")&amp; IF(D229=Accueil!$Y$19,PRODUCT('Registre déchets'!G229,Accueil!$AA$19),"")&amp; IF(D229=Accueil!$Y$20,PRODUCT('Registre déchets'!G229,Accueil!$AA$20),"")&amp; IF(D229=Accueil!$Y$21,PRODUCT('Registre déchets'!G229,Accueil!$AA$21),"")&amp; IF(D229=Accueil!$Y$22,PRODUCT('Registre déchets'!G229,Accueil!$AA$22),"")&amp; IF(D229=Accueil!$Y$23,PRODUCT('Registre déchets'!G229,Accueil!$AA$23),"")&amp; IF(D229=Accueil!$Y$24,PRODUCT('Registre déchets'!G229,Accueil!$AA$24),"")&amp; IF(D229=Accueil!$Y$25,PRODUCT('Registre déchets'!G229,Accueil!$AA$25),"")&amp; IF(D229=Accueil!$Y$26,PRODUCT('Registre déchets'!G229,Accueil!$AA$26),"")&amp; IF(D229=Accueil!$Y$27,PRODUCT('Registre déchets'!G229,Accueil!$AA$27),""))</f>
        <v/>
      </c>
      <c r="AQ229" s="79">
        <f t="shared" si="37"/>
        <v>0</v>
      </c>
    </row>
    <row r="230" spans="1:43" ht="50.1" customHeight="1" x14ac:dyDescent="0.25">
      <c r="A230" s="90"/>
      <c r="B230" s="222" t="str">
        <f t="shared" si="32"/>
        <v/>
      </c>
      <c r="C230" s="221"/>
      <c r="D230" s="220"/>
      <c r="E230" s="80" t="str">
        <f t="shared" si="36"/>
        <v/>
      </c>
      <c r="F230" s="81"/>
      <c r="G230" s="82"/>
      <c r="H230" s="241">
        <f t="shared" si="33"/>
        <v>0</v>
      </c>
      <c r="I230" s="206"/>
      <c r="J230" s="206"/>
      <c r="K230" s="86"/>
      <c r="L230" s="86"/>
      <c r="M230" s="86"/>
      <c r="N230" s="82"/>
      <c r="O230" s="81"/>
      <c r="P230" s="82"/>
      <c r="Q230" s="207">
        <v>0</v>
      </c>
      <c r="R230" s="83">
        <f t="shared" si="34"/>
        <v>0</v>
      </c>
      <c r="S230" s="83">
        <f t="shared" si="35"/>
        <v>0</v>
      </c>
      <c r="T230" s="209"/>
      <c r="U230" s="214"/>
      <c r="V230" s="214"/>
      <c r="W230" s="217" t="str">
        <f t="shared" si="30"/>
        <v/>
      </c>
      <c r="X230" s="214"/>
      <c r="Y230" s="224"/>
      <c r="Z230" s="214"/>
      <c r="AA230" s="214"/>
      <c r="AB230" s="35" t="str">
        <f t="shared" si="31"/>
        <v/>
      </c>
      <c r="AC230" s="35"/>
      <c r="AD230" s="35"/>
      <c r="AE230" s="35"/>
      <c r="AF230" s="35"/>
      <c r="AG230" s="35"/>
      <c r="AH230" s="35"/>
      <c r="AI230" s="35"/>
      <c r="AJ230" s="35"/>
      <c r="AK230" s="35"/>
      <c r="AL230" s="35"/>
      <c r="AM230" s="85" t="str">
        <f t="shared" si="38"/>
        <v/>
      </c>
      <c r="AN230" s="35"/>
      <c r="AO230" s="35"/>
      <c r="AP230" s="77" t="str">
        <f>IF(D230="","",IF(D230=Accueil!$Q$7,PRODUCT('Registre déchets'!G230,Accueil!$S$7),"") &amp; IF(D230=Accueil!$Q$8,PRODUCT('Registre déchets'!G230,Accueil!$S$8),"") &amp; IF(D230=Accueil!$Q$9,PRODUCT('Registre déchets'!G230,Accueil!$S$9),"")&amp; IF(D230=Accueil!$Q$10,PRODUCT('Registre déchets'!G230,Accueil!$S$10),"")&amp; IF(D230=Accueil!$Q$11,PRODUCT('Registre déchets'!G230,Accueil!$S$11),"")&amp; IF(D230=Accueil!$Q$12,PRODUCT('Registre déchets'!G230,Accueil!$S$12),"")&amp; IF(D230=Accueil!$Q$13,PRODUCT('Registre déchets'!G230,Accueil!$S$13),"")&amp; IF(D230=Accueil!$Q$14,PRODUCT('Registre déchets'!G230,Accueil!$S$14),"")&amp; IF(D230=Accueil!$Q$15,PRODUCT('Registre déchets'!G230,Accueil!$S$15),"")&amp; IF(D230=Accueil!$Q$16,PRODUCT('Registre déchets'!G230,Accueil!$S$16),"")&amp; IF(D230=Accueil!$Q$17,PRODUCT('Registre déchets'!G230,Accueil!$S$17),"")&amp; IF(D230=Accueil!$Q$18,PRODUCT('Registre déchets'!G230,Accueil!$S$18),"")&amp; IF(D230=Accueil!$Q$19,PRODUCT('Registre déchets'!G230,Accueil!$S$19),"")&amp; IF(D230=Accueil!$Q$20,PRODUCT('Registre déchets'!G230,Accueil!$S$20),"")&amp; IF(D230=Accueil!$Q$21,PRODUCT('Registre déchets'!G230,Accueil!$S$21),"")&amp; IF(D230=Accueil!$Q$22,PRODUCT('Registre déchets'!G230,Accueil!$S$22),"")&amp; IF(D230=Accueil!$Q$23,PRODUCT('Registre déchets'!G230,Accueil!$S$23),"")&amp; IF(D230=Accueil!$Q$24,PRODUCT('Registre déchets'!G230,Accueil!$S$24),"")&amp; IF(D230=Accueil!$Q$25,PRODUCT('Registre déchets'!G230,Accueil!$S$25),"")&amp; IF(D230=Accueil!$Q$26,PRODUCT('Registre déchets'!G230,Accueil!$S$26),"") &amp; IF(D230=Accueil!$U$7,PRODUCT('Registre déchets'!G230,Accueil!$W$7),"") &amp; IF(D230=Accueil!$U$8,PRODUCT('Registre déchets'!G230,Accueil!$W$8),"") &amp; IF(D230=Accueil!$U$9,PRODUCT('Registre déchets'!G230,Accueil!$W$9),"")&amp; IF(D230=Accueil!$U$10,PRODUCT('Registre déchets'!G230,Accueil!$W$10),"")&amp; IF(D230=Accueil!$U$11,PRODUCT('Registre déchets'!G230,Accueil!$W$11),"")&amp; IF(D230=Accueil!$U$12,PRODUCT('Registre déchets'!G230,Accueil!$W$12),"")&amp; IF(D230=Accueil!$U$13,PRODUCT('Registre déchets'!G230,Accueil!$W$13),"")&amp; IF(D230=Accueil!$U$14,PRODUCT('Registre déchets'!G230,Accueil!$W$14),"")&amp; IF(D230=Accueil!$U$15,PRODUCT('Registre déchets'!G230,Accueil!$W$15),"")&amp; IF(D230=Accueil!$U$16,PRODUCT('Registre déchets'!G230,Accueil!$W$16),"")&amp; IF(D230=Accueil!$U$17,PRODUCT('Registre déchets'!G230,Accueil!$W$17),"")&amp; IF(D230=Accueil!$U$18,PRODUCT('Registre déchets'!G230,Accueil!$W$18),"")&amp; IF(D230=Accueil!$U$19,PRODUCT('Registre déchets'!G230,Accueil!$W$19),"")&amp; IF(D230=Accueil!$U$20,PRODUCT('Registre déchets'!G230,Accueil!$W$20),"")&amp; IF(D230=Accueil!$U$21,PRODUCT('Registre déchets'!G230,Accueil!$W$21),"") &amp; IF(D230=Accueil!$U$22,PRODUCT('Registre déchets'!G230,Accueil!$W$22),"")&amp; IF(D230=Accueil!$U$23,PRODUCT('Registre déchets'!G230,Accueil!$W$23),"")&amp; IF(D230=Accueil!$U$24,PRODUCT('Registre déchets'!G230,Accueil!$W$24),"")&amp; IF(D230=Accueil!$U$25,PRODUCT('Registre déchets'!G230,Accueil!$W$25),"")&amp; IF(D230=Accueil!$U$26,PRODUCT('Registre déchets'!G230,Accueil!$W$26),"")&amp; IF(D230=Accueil!$U$27,PRODUCT('Registre déchets'!G230,Accueil!$W$27),"")&amp; IF(D230=Accueil!$Y$7,PRODUCT('Registre déchets'!G230,Accueil!$AA$7),"") &amp; IF(D230=Accueil!$Y$8,PRODUCT('Registre déchets'!G230,Accueil!$AA$8),"") &amp; IF(D230=Accueil!$Y$9,PRODUCT('Registre déchets'!G230,Accueil!$AA$9),"")&amp; IF(D230=Accueil!$Y$10,PRODUCT('Registre déchets'!G230,Accueil!$AA$10),"")&amp; IF(D230=Accueil!$Y$11,PRODUCT('Registre déchets'!G230,Accueil!$AA$11),"")&amp; IF(D230=Accueil!$Y$12,PRODUCT('Registre déchets'!G230,Accueil!$AA$12),"")&amp; IF(D230=Accueil!$Y$13,PRODUCT('Registre déchets'!G230,Accueil!$AA$13),"")&amp; IF(D230=Accueil!$Y$14,PRODUCT('Registre déchets'!G230,Accueil!$AA$14),"")&amp; IF(D230=Accueil!$Y$15,PRODUCT('Registre déchets'!G230,Accueil!$AA$15),"")&amp; IF(D230=Accueil!$Y$16,PRODUCT('Registre déchets'!G230,Accueil!$AA$16),"")&amp; IF(D230=Accueil!$Y$17,PRODUCT('Registre déchets'!G230,Accueil!$AA$17),"")&amp; IF(D230=Accueil!$Y$18,PRODUCT('Registre déchets'!G230,Accueil!$AA$18),"")&amp; IF(D230=Accueil!$Y$19,PRODUCT('Registre déchets'!G230,Accueil!$AA$19),"")&amp; IF(D230=Accueil!$Y$20,PRODUCT('Registre déchets'!G230,Accueil!$AA$20),"")&amp; IF(D230=Accueil!$Y$21,PRODUCT('Registre déchets'!G230,Accueil!$AA$21),"")&amp; IF(D230=Accueil!$Y$22,PRODUCT('Registre déchets'!G230,Accueil!$AA$22),"")&amp; IF(D230=Accueil!$Y$23,PRODUCT('Registre déchets'!G230,Accueil!$AA$23),"")&amp; IF(D230=Accueil!$Y$24,PRODUCT('Registre déchets'!G230,Accueil!$AA$24),"")&amp; IF(D230=Accueil!$Y$25,PRODUCT('Registre déchets'!G230,Accueil!$AA$25),"")&amp; IF(D230=Accueil!$Y$26,PRODUCT('Registre déchets'!G230,Accueil!$AA$26),"")&amp; IF(D230=Accueil!$Y$27,PRODUCT('Registre déchets'!G230,Accueil!$AA$27),""))</f>
        <v/>
      </c>
      <c r="AQ230" s="79">
        <f t="shared" si="37"/>
        <v>0</v>
      </c>
    </row>
    <row r="231" spans="1:43" ht="50.1" customHeight="1" x14ac:dyDescent="0.25">
      <c r="A231" s="90"/>
      <c r="B231" s="222" t="str">
        <f t="shared" si="32"/>
        <v/>
      </c>
      <c r="C231" s="221"/>
      <c r="D231" s="220"/>
      <c r="E231" s="80" t="str">
        <f t="shared" si="36"/>
        <v/>
      </c>
      <c r="F231" s="81"/>
      <c r="G231" s="82"/>
      <c r="H231" s="241">
        <f t="shared" si="33"/>
        <v>0</v>
      </c>
      <c r="I231" s="206"/>
      <c r="J231" s="206"/>
      <c r="K231" s="86"/>
      <c r="L231" s="86"/>
      <c r="M231" s="86"/>
      <c r="N231" s="82"/>
      <c r="O231" s="81"/>
      <c r="P231" s="82"/>
      <c r="Q231" s="207">
        <v>0</v>
      </c>
      <c r="R231" s="83">
        <f t="shared" si="34"/>
        <v>0</v>
      </c>
      <c r="S231" s="83">
        <f t="shared" si="35"/>
        <v>0</v>
      </c>
      <c r="T231" s="209"/>
      <c r="U231" s="214"/>
      <c r="V231" s="214"/>
      <c r="W231" s="217" t="str">
        <f t="shared" si="30"/>
        <v/>
      </c>
      <c r="X231" s="214"/>
      <c r="Y231" s="224"/>
      <c r="Z231" s="214"/>
      <c r="AA231" s="214"/>
      <c r="AB231" s="35" t="str">
        <f t="shared" si="31"/>
        <v/>
      </c>
      <c r="AC231" s="35"/>
      <c r="AD231" s="35"/>
      <c r="AE231" s="35"/>
      <c r="AF231" s="35"/>
      <c r="AG231" s="35"/>
      <c r="AH231" s="35"/>
      <c r="AI231" s="35"/>
      <c r="AJ231" s="35"/>
      <c r="AK231" s="35"/>
      <c r="AL231" s="35"/>
      <c r="AM231" s="85" t="str">
        <f t="shared" si="38"/>
        <v/>
      </c>
      <c r="AN231" s="35"/>
      <c r="AO231" s="35"/>
      <c r="AP231" s="77" t="str">
        <f>IF(D231="","",IF(D231=Accueil!$Q$7,PRODUCT('Registre déchets'!G231,Accueil!$S$7),"") &amp; IF(D231=Accueil!$Q$8,PRODUCT('Registre déchets'!G231,Accueil!$S$8),"") &amp; IF(D231=Accueil!$Q$9,PRODUCT('Registre déchets'!G231,Accueil!$S$9),"")&amp; IF(D231=Accueil!$Q$10,PRODUCT('Registre déchets'!G231,Accueil!$S$10),"")&amp; IF(D231=Accueil!$Q$11,PRODUCT('Registre déchets'!G231,Accueil!$S$11),"")&amp; IF(D231=Accueil!$Q$12,PRODUCT('Registre déchets'!G231,Accueil!$S$12),"")&amp; IF(D231=Accueil!$Q$13,PRODUCT('Registre déchets'!G231,Accueil!$S$13),"")&amp; IF(D231=Accueil!$Q$14,PRODUCT('Registre déchets'!G231,Accueil!$S$14),"")&amp; IF(D231=Accueil!$Q$15,PRODUCT('Registre déchets'!G231,Accueil!$S$15),"")&amp; IF(D231=Accueil!$Q$16,PRODUCT('Registre déchets'!G231,Accueil!$S$16),"")&amp; IF(D231=Accueil!$Q$17,PRODUCT('Registre déchets'!G231,Accueil!$S$17),"")&amp; IF(D231=Accueil!$Q$18,PRODUCT('Registre déchets'!G231,Accueil!$S$18),"")&amp; IF(D231=Accueil!$Q$19,PRODUCT('Registre déchets'!G231,Accueil!$S$19),"")&amp; IF(D231=Accueil!$Q$20,PRODUCT('Registre déchets'!G231,Accueil!$S$20),"")&amp; IF(D231=Accueil!$Q$21,PRODUCT('Registre déchets'!G231,Accueil!$S$21),"")&amp; IF(D231=Accueil!$Q$22,PRODUCT('Registre déchets'!G231,Accueil!$S$22),"")&amp; IF(D231=Accueil!$Q$23,PRODUCT('Registre déchets'!G231,Accueil!$S$23),"")&amp; IF(D231=Accueil!$Q$24,PRODUCT('Registre déchets'!G231,Accueil!$S$24),"")&amp; IF(D231=Accueil!$Q$25,PRODUCT('Registre déchets'!G231,Accueil!$S$25),"")&amp; IF(D231=Accueil!$Q$26,PRODUCT('Registre déchets'!G231,Accueil!$S$26),"") &amp; IF(D231=Accueil!$U$7,PRODUCT('Registre déchets'!G231,Accueil!$W$7),"") &amp; IF(D231=Accueil!$U$8,PRODUCT('Registre déchets'!G231,Accueil!$W$8),"") &amp; IF(D231=Accueil!$U$9,PRODUCT('Registre déchets'!G231,Accueil!$W$9),"")&amp; IF(D231=Accueil!$U$10,PRODUCT('Registre déchets'!G231,Accueil!$W$10),"")&amp; IF(D231=Accueil!$U$11,PRODUCT('Registre déchets'!G231,Accueil!$W$11),"")&amp; IF(D231=Accueil!$U$12,PRODUCT('Registre déchets'!G231,Accueil!$W$12),"")&amp; IF(D231=Accueil!$U$13,PRODUCT('Registre déchets'!G231,Accueil!$W$13),"")&amp; IF(D231=Accueil!$U$14,PRODUCT('Registre déchets'!G231,Accueil!$W$14),"")&amp; IF(D231=Accueil!$U$15,PRODUCT('Registre déchets'!G231,Accueil!$W$15),"")&amp; IF(D231=Accueil!$U$16,PRODUCT('Registre déchets'!G231,Accueil!$W$16),"")&amp; IF(D231=Accueil!$U$17,PRODUCT('Registre déchets'!G231,Accueil!$W$17),"")&amp; IF(D231=Accueil!$U$18,PRODUCT('Registre déchets'!G231,Accueil!$W$18),"")&amp; IF(D231=Accueil!$U$19,PRODUCT('Registre déchets'!G231,Accueil!$W$19),"")&amp; IF(D231=Accueil!$U$20,PRODUCT('Registre déchets'!G231,Accueil!$W$20),"")&amp; IF(D231=Accueil!$U$21,PRODUCT('Registre déchets'!G231,Accueil!$W$21),"") &amp; IF(D231=Accueil!$U$22,PRODUCT('Registre déchets'!G231,Accueil!$W$22),"")&amp; IF(D231=Accueil!$U$23,PRODUCT('Registre déchets'!G231,Accueil!$W$23),"")&amp; IF(D231=Accueil!$U$24,PRODUCT('Registre déchets'!G231,Accueil!$W$24),"")&amp; IF(D231=Accueil!$U$25,PRODUCT('Registre déchets'!G231,Accueil!$W$25),"")&amp; IF(D231=Accueil!$U$26,PRODUCT('Registre déchets'!G231,Accueil!$W$26),"")&amp; IF(D231=Accueil!$U$27,PRODUCT('Registre déchets'!G231,Accueil!$W$27),"")&amp; IF(D231=Accueil!$Y$7,PRODUCT('Registre déchets'!G231,Accueil!$AA$7),"") &amp; IF(D231=Accueil!$Y$8,PRODUCT('Registre déchets'!G231,Accueil!$AA$8),"") &amp; IF(D231=Accueil!$Y$9,PRODUCT('Registre déchets'!G231,Accueil!$AA$9),"")&amp; IF(D231=Accueil!$Y$10,PRODUCT('Registre déchets'!G231,Accueil!$AA$10),"")&amp; IF(D231=Accueil!$Y$11,PRODUCT('Registre déchets'!G231,Accueil!$AA$11),"")&amp; IF(D231=Accueil!$Y$12,PRODUCT('Registre déchets'!G231,Accueil!$AA$12),"")&amp; IF(D231=Accueil!$Y$13,PRODUCT('Registre déchets'!G231,Accueil!$AA$13),"")&amp; IF(D231=Accueil!$Y$14,PRODUCT('Registre déchets'!G231,Accueil!$AA$14),"")&amp; IF(D231=Accueil!$Y$15,PRODUCT('Registre déchets'!G231,Accueil!$AA$15),"")&amp; IF(D231=Accueil!$Y$16,PRODUCT('Registre déchets'!G231,Accueil!$AA$16),"")&amp; IF(D231=Accueil!$Y$17,PRODUCT('Registre déchets'!G231,Accueil!$AA$17),"")&amp; IF(D231=Accueil!$Y$18,PRODUCT('Registre déchets'!G231,Accueil!$AA$18),"")&amp; IF(D231=Accueil!$Y$19,PRODUCT('Registre déchets'!G231,Accueil!$AA$19),"")&amp; IF(D231=Accueil!$Y$20,PRODUCT('Registre déchets'!G231,Accueil!$AA$20),"")&amp; IF(D231=Accueil!$Y$21,PRODUCT('Registre déchets'!G231,Accueil!$AA$21),"")&amp; IF(D231=Accueil!$Y$22,PRODUCT('Registre déchets'!G231,Accueil!$AA$22),"")&amp; IF(D231=Accueil!$Y$23,PRODUCT('Registre déchets'!G231,Accueil!$AA$23),"")&amp; IF(D231=Accueil!$Y$24,PRODUCT('Registre déchets'!G231,Accueil!$AA$24),"")&amp; IF(D231=Accueil!$Y$25,PRODUCT('Registre déchets'!G231,Accueil!$AA$25),"")&amp; IF(D231=Accueil!$Y$26,PRODUCT('Registre déchets'!G231,Accueil!$AA$26),"")&amp; IF(D231=Accueil!$Y$27,PRODUCT('Registre déchets'!G231,Accueil!$AA$27),""))</f>
        <v/>
      </c>
      <c r="AQ231" s="79">
        <f t="shared" si="37"/>
        <v>0</v>
      </c>
    </row>
    <row r="232" spans="1:43" ht="50.1" customHeight="1" x14ac:dyDescent="0.25">
      <c r="A232" s="90"/>
      <c r="B232" s="222" t="str">
        <f t="shared" si="32"/>
        <v/>
      </c>
      <c r="C232" s="221"/>
      <c r="D232" s="220"/>
      <c r="E232" s="80" t="str">
        <f t="shared" si="36"/>
        <v/>
      </c>
      <c r="F232" s="81"/>
      <c r="G232" s="82"/>
      <c r="H232" s="241">
        <f t="shared" si="33"/>
        <v>0</v>
      </c>
      <c r="I232" s="206"/>
      <c r="J232" s="206"/>
      <c r="K232" s="86"/>
      <c r="L232" s="86"/>
      <c r="M232" s="86"/>
      <c r="N232" s="82"/>
      <c r="O232" s="81"/>
      <c r="P232" s="82"/>
      <c r="Q232" s="207">
        <v>0</v>
      </c>
      <c r="R232" s="83">
        <f t="shared" si="34"/>
        <v>0</v>
      </c>
      <c r="S232" s="83">
        <f t="shared" si="35"/>
        <v>0</v>
      </c>
      <c r="T232" s="209"/>
      <c r="U232" s="214"/>
      <c r="V232" s="214"/>
      <c r="W232" s="217" t="str">
        <f t="shared" si="30"/>
        <v/>
      </c>
      <c r="X232" s="214"/>
      <c r="Y232" s="224"/>
      <c r="Z232" s="214"/>
      <c r="AA232" s="214"/>
      <c r="AB232" s="35" t="str">
        <f t="shared" si="31"/>
        <v/>
      </c>
      <c r="AC232" s="35"/>
      <c r="AD232" s="35"/>
      <c r="AE232" s="35"/>
      <c r="AF232" s="35"/>
      <c r="AG232" s="35"/>
      <c r="AH232" s="35"/>
      <c r="AI232" s="35"/>
      <c r="AJ232" s="35"/>
      <c r="AK232" s="35"/>
      <c r="AL232" s="35"/>
      <c r="AM232" s="85" t="str">
        <f t="shared" si="38"/>
        <v/>
      </c>
      <c r="AN232" s="35"/>
      <c r="AO232" s="35"/>
      <c r="AP232" s="77" t="str">
        <f>IF(D232="","",IF(D232=Accueil!$Q$7,PRODUCT('Registre déchets'!G232,Accueil!$S$7),"") &amp; IF(D232=Accueil!$Q$8,PRODUCT('Registre déchets'!G232,Accueil!$S$8),"") &amp; IF(D232=Accueil!$Q$9,PRODUCT('Registre déchets'!G232,Accueil!$S$9),"")&amp; IF(D232=Accueil!$Q$10,PRODUCT('Registre déchets'!G232,Accueil!$S$10),"")&amp; IF(D232=Accueil!$Q$11,PRODUCT('Registre déchets'!G232,Accueil!$S$11),"")&amp; IF(D232=Accueil!$Q$12,PRODUCT('Registre déchets'!G232,Accueil!$S$12),"")&amp; IF(D232=Accueil!$Q$13,PRODUCT('Registre déchets'!G232,Accueil!$S$13),"")&amp; IF(D232=Accueil!$Q$14,PRODUCT('Registre déchets'!G232,Accueil!$S$14),"")&amp; IF(D232=Accueil!$Q$15,PRODUCT('Registre déchets'!G232,Accueil!$S$15),"")&amp; IF(D232=Accueil!$Q$16,PRODUCT('Registre déchets'!G232,Accueil!$S$16),"")&amp; IF(D232=Accueil!$Q$17,PRODUCT('Registre déchets'!G232,Accueil!$S$17),"")&amp; IF(D232=Accueil!$Q$18,PRODUCT('Registre déchets'!G232,Accueil!$S$18),"")&amp; IF(D232=Accueil!$Q$19,PRODUCT('Registre déchets'!G232,Accueil!$S$19),"")&amp; IF(D232=Accueil!$Q$20,PRODUCT('Registre déchets'!G232,Accueil!$S$20),"")&amp; IF(D232=Accueil!$Q$21,PRODUCT('Registre déchets'!G232,Accueil!$S$21),"")&amp; IF(D232=Accueil!$Q$22,PRODUCT('Registre déchets'!G232,Accueil!$S$22),"")&amp; IF(D232=Accueil!$Q$23,PRODUCT('Registre déchets'!G232,Accueil!$S$23),"")&amp; IF(D232=Accueil!$Q$24,PRODUCT('Registre déchets'!G232,Accueil!$S$24),"")&amp; IF(D232=Accueil!$Q$25,PRODUCT('Registre déchets'!G232,Accueil!$S$25),"")&amp; IF(D232=Accueil!$Q$26,PRODUCT('Registre déchets'!G232,Accueil!$S$26),"") &amp; IF(D232=Accueil!$U$7,PRODUCT('Registre déchets'!G232,Accueil!$W$7),"") &amp; IF(D232=Accueil!$U$8,PRODUCT('Registre déchets'!G232,Accueil!$W$8),"") &amp; IF(D232=Accueil!$U$9,PRODUCT('Registre déchets'!G232,Accueil!$W$9),"")&amp; IF(D232=Accueil!$U$10,PRODUCT('Registre déchets'!G232,Accueil!$W$10),"")&amp; IF(D232=Accueil!$U$11,PRODUCT('Registre déchets'!G232,Accueil!$W$11),"")&amp; IF(D232=Accueil!$U$12,PRODUCT('Registre déchets'!G232,Accueil!$W$12),"")&amp; IF(D232=Accueil!$U$13,PRODUCT('Registre déchets'!G232,Accueil!$W$13),"")&amp; IF(D232=Accueil!$U$14,PRODUCT('Registre déchets'!G232,Accueil!$W$14),"")&amp; IF(D232=Accueil!$U$15,PRODUCT('Registre déchets'!G232,Accueil!$W$15),"")&amp; IF(D232=Accueil!$U$16,PRODUCT('Registre déchets'!G232,Accueil!$W$16),"")&amp; IF(D232=Accueil!$U$17,PRODUCT('Registre déchets'!G232,Accueil!$W$17),"")&amp; IF(D232=Accueil!$U$18,PRODUCT('Registre déchets'!G232,Accueil!$W$18),"")&amp; IF(D232=Accueil!$U$19,PRODUCT('Registre déchets'!G232,Accueil!$W$19),"")&amp; IF(D232=Accueil!$U$20,PRODUCT('Registre déchets'!G232,Accueil!$W$20),"")&amp; IF(D232=Accueil!$U$21,PRODUCT('Registre déchets'!G232,Accueil!$W$21),"") &amp; IF(D232=Accueil!$U$22,PRODUCT('Registre déchets'!G232,Accueil!$W$22),"")&amp; IF(D232=Accueil!$U$23,PRODUCT('Registre déchets'!G232,Accueil!$W$23),"")&amp; IF(D232=Accueil!$U$24,PRODUCT('Registre déchets'!G232,Accueil!$W$24),"")&amp; IF(D232=Accueil!$U$25,PRODUCT('Registre déchets'!G232,Accueil!$W$25),"")&amp; IF(D232=Accueil!$U$26,PRODUCT('Registre déchets'!G232,Accueil!$W$26),"")&amp; IF(D232=Accueil!$U$27,PRODUCT('Registre déchets'!G232,Accueil!$W$27),"")&amp; IF(D232=Accueil!$Y$7,PRODUCT('Registre déchets'!G232,Accueil!$AA$7),"") &amp; IF(D232=Accueil!$Y$8,PRODUCT('Registre déchets'!G232,Accueil!$AA$8),"") &amp; IF(D232=Accueil!$Y$9,PRODUCT('Registre déchets'!G232,Accueil!$AA$9),"")&amp; IF(D232=Accueil!$Y$10,PRODUCT('Registre déchets'!G232,Accueil!$AA$10),"")&amp; IF(D232=Accueil!$Y$11,PRODUCT('Registre déchets'!G232,Accueil!$AA$11),"")&amp; IF(D232=Accueil!$Y$12,PRODUCT('Registre déchets'!G232,Accueil!$AA$12),"")&amp; IF(D232=Accueil!$Y$13,PRODUCT('Registre déchets'!G232,Accueil!$AA$13),"")&amp; IF(D232=Accueil!$Y$14,PRODUCT('Registre déchets'!G232,Accueil!$AA$14),"")&amp; IF(D232=Accueil!$Y$15,PRODUCT('Registre déchets'!G232,Accueil!$AA$15),"")&amp; IF(D232=Accueil!$Y$16,PRODUCT('Registre déchets'!G232,Accueil!$AA$16),"")&amp; IF(D232=Accueil!$Y$17,PRODUCT('Registre déchets'!G232,Accueil!$AA$17),"")&amp; IF(D232=Accueil!$Y$18,PRODUCT('Registre déchets'!G232,Accueil!$AA$18),"")&amp; IF(D232=Accueil!$Y$19,PRODUCT('Registre déchets'!G232,Accueil!$AA$19),"")&amp; IF(D232=Accueil!$Y$20,PRODUCT('Registre déchets'!G232,Accueil!$AA$20),"")&amp; IF(D232=Accueil!$Y$21,PRODUCT('Registre déchets'!G232,Accueil!$AA$21),"")&amp; IF(D232=Accueil!$Y$22,PRODUCT('Registre déchets'!G232,Accueil!$AA$22),"")&amp; IF(D232=Accueil!$Y$23,PRODUCT('Registre déchets'!G232,Accueil!$AA$23),"")&amp; IF(D232=Accueil!$Y$24,PRODUCT('Registre déchets'!G232,Accueil!$AA$24),"")&amp; IF(D232=Accueil!$Y$25,PRODUCT('Registre déchets'!G232,Accueil!$AA$25),"")&amp; IF(D232=Accueil!$Y$26,PRODUCT('Registre déchets'!G232,Accueil!$AA$26),"")&amp; IF(D232=Accueil!$Y$27,PRODUCT('Registre déchets'!G232,Accueil!$AA$27),""))</f>
        <v/>
      </c>
      <c r="AQ232" s="79">
        <f t="shared" si="37"/>
        <v>0</v>
      </c>
    </row>
    <row r="233" spans="1:43" ht="50.1" customHeight="1" x14ac:dyDescent="0.25">
      <c r="A233" s="90"/>
      <c r="B233" s="222" t="str">
        <f t="shared" si="32"/>
        <v/>
      </c>
      <c r="C233" s="221"/>
      <c r="D233" s="220"/>
      <c r="E233" s="80" t="str">
        <f t="shared" si="36"/>
        <v/>
      </c>
      <c r="F233" s="81"/>
      <c r="G233" s="82"/>
      <c r="H233" s="241">
        <f t="shared" si="33"/>
        <v>0</v>
      </c>
      <c r="I233" s="206"/>
      <c r="J233" s="206"/>
      <c r="K233" s="86"/>
      <c r="L233" s="86"/>
      <c r="M233" s="86"/>
      <c r="N233" s="82"/>
      <c r="O233" s="81"/>
      <c r="P233" s="82"/>
      <c r="Q233" s="207">
        <v>0</v>
      </c>
      <c r="R233" s="83">
        <f t="shared" si="34"/>
        <v>0</v>
      </c>
      <c r="S233" s="83">
        <f t="shared" si="35"/>
        <v>0</v>
      </c>
      <c r="T233" s="209"/>
      <c r="U233" s="214"/>
      <c r="V233" s="214"/>
      <c r="W233" s="217" t="str">
        <f t="shared" si="30"/>
        <v/>
      </c>
      <c r="X233" s="214"/>
      <c r="Y233" s="224"/>
      <c r="Z233" s="214"/>
      <c r="AA233" s="214"/>
      <c r="AB233" s="35" t="str">
        <f t="shared" si="31"/>
        <v/>
      </c>
      <c r="AC233" s="35"/>
      <c r="AD233" s="35"/>
      <c r="AE233" s="35"/>
      <c r="AF233" s="35"/>
      <c r="AG233" s="35"/>
      <c r="AH233" s="35"/>
      <c r="AI233" s="35"/>
      <c r="AJ233" s="35"/>
      <c r="AK233" s="35"/>
      <c r="AL233" s="35"/>
      <c r="AM233" s="85" t="str">
        <f t="shared" si="38"/>
        <v/>
      </c>
      <c r="AN233" s="35"/>
      <c r="AO233" s="35"/>
      <c r="AP233" s="77" t="str">
        <f>IF(D233="","",IF(D233=Accueil!$Q$7,PRODUCT('Registre déchets'!G233,Accueil!$S$7),"") &amp; IF(D233=Accueil!$Q$8,PRODUCT('Registre déchets'!G233,Accueil!$S$8),"") &amp; IF(D233=Accueil!$Q$9,PRODUCT('Registre déchets'!G233,Accueil!$S$9),"")&amp; IF(D233=Accueil!$Q$10,PRODUCT('Registre déchets'!G233,Accueil!$S$10),"")&amp; IF(D233=Accueil!$Q$11,PRODUCT('Registre déchets'!G233,Accueil!$S$11),"")&amp; IF(D233=Accueil!$Q$12,PRODUCT('Registre déchets'!G233,Accueil!$S$12),"")&amp; IF(D233=Accueil!$Q$13,PRODUCT('Registre déchets'!G233,Accueil!$S$13),"")&amp; IF(D233=Accueil!$Q$14,PRODUCT('Registre déchets'!G233,Accueil!$S$14),"")&amp; IF(D233=Accueil!$Q$15,PRODUCT('Registre déchets'!G233,Accueil!$S$15),"")&amp; IF(D233=Accueil!$Q$16,PRODUCT('Registre déchets'!G233,Accueil!$S$16),"")&amp; IF(D233=Accueil!$Q$17,PRODUCT('Registre déchets'!G233,Accueil!$S$17),"")&amp; IF(D233=Accueil!$Q$18,PRODUCT('Registre déchets'!G233,Accueil!$S$18),"")&amp; IF(D233=Accueil!$Q$19,PRODUCT('Registre déchets'!G233,Accueil!$S$19),"")&amp; IF(D233=Accueil!$Q$20,PRODUCT('Registre déchets'!G233,Accueil!$S$20),"")&amp; IF(D233=Accueil!$Q$21,PRODUCT('Registre déchets'!G233,Accueil!$S$21),"")&amp; IF(D233=Accueil!$Q$22,PRODUCT('Registre déchets'!G233,Accueil!$S$22),"")&amp; IF(D233=Accueil!$Q$23,PRODUCT('Registre déchets'!G233,Accueil!$S$23),"")&amp; IF(D233=Accueil!$Q$24,PRODUCT('Registre déchets'!G233,Accueil!$S$24),"")&amp; IF(D233=Accueil!$Q$25,PRODUCT('Registre déchets'!G233,Accueil!$S$25),"")&amp; IF(D233=Accueil!$Q$26,PRODUCT('Registre déchets'!G233,Accueil!$S$26),"") &amp; IF(D233=Accueil!$U$7,PRODUCT('Registre déchets'!G233,Accueil!$W$7),"") &amp; IF(D233=Accueil!$U$8,PRODUCT('Registre déchets'!G233,Accueil!$W$8),"") &amp; IF(D233=Accueil!$U$9,PRODUCT('Registre déchets'!G233,Accueil!$W$9),"")&amp; IF(D233=Accueil!$U$10,PRODUCT('Registre déchets'!G233,Accueil!$W$10),"")&amp; IF(D233=Accueil!$U$11,PRODUCT('Registre déchets'!G233,Accueil!$W$11),"")&amp; IF(D233=Accueil!$U$12,PRODUCT('Registre déchets'!G233,Accueil!$W$12),"")&amp; IF(D233=Accueil!$U$13,PRODUCT('Registre déchets'!G233,Accueil!$W$13),"")&amp; IF(D233=Accueil!$U$14,PRODUCT('Registre déchets'!G233,Accueil!$W$14),"")&amp; IF(D233=Accueil!$U$15,PRODUCT('Registre déchets'!G233,Accueil!$W$15),"")&amp; IF(D233=Accueil!$U$16,PRODUCT('Registre déchets'!G233,Accueil!$W$16),"")&amp; IF(D233=Accueil!$U$17,PRODUCT('Registre déchets'!G233,Accueil!$W$17),"")&amp; IF(D233=Accueil!$U$18,PRODUCT('Registre déchets'!G233,Accueil!$W$18),"")&amp; IF(D233=Accueil!$U$19,PRODUCT('Registre déchets'!G233,Accueil!$W$19),"")&amp; IF(D233=Accueil!$U$20,PRODUCT('Registre déchets'!G233,Accueil!$W$20),"")&amp; IF(D233=Accueil!$U$21,PRODUCT('Registre déchets'!G233,Accueil!$W$21),"") &amp; IF(D233=Accueil!$U$22,PRODUCT('Registre déchets'!G233,Accueil!$W$22),"")&amp; IF(D233=Accueil!$U$23,PRODUCT('Registre déchets'!G233,Accueil!$W$23),"")&amp; IF(D233=Accueil!$U$24,PRODUCT('Registre déchets'!G233,Accueil!$W$24),"")&amp; IF(D233=Accueil!$U$25,PRODUCT('Registre déchets'!G233,Accueil!$W$25),"")&amp; IF(D233=Accueil!$U$26,PRODUCT('Registre déchets'!G233,Accueil!$W$26),"")&amp; IF(D233=Accueil!$U$27,PRODUCT('Registre déchets'!G233,Accueil!$W$27),"")&amp; IF(D233=Accueil!$Y$7,PRODUCT('Registre déchets'!G233,Accueil!$AA$7),"") &amp; IF(D233=Accueil!$Y$8,PRODUCT('Registre déchets'!G233,Accueil!$AA$8),"") &amp; IF(D233=Accueil!$Y$9,PRODUCT('Registre déchets'!G233,Accueil!$AA$9),"")&amp; IF(D233=Accueil!$Y$10,PRODUCT('Registre déchets'!G233,Accueil!$AA$10),"")&amp; IF(D233=Accueil!$Y$11,PRODUCT('Registre déchets'!G233,Accueil!$AA$11),"")&amp; IF(D233=Accueil!$Y$12,PRODUCT('Registre déchets'!G233,Accueil!$AA$12),"")&amp; IF(D233=Accueil!$Y$13,PRODUCT('Registre déchets'!G233,Accueil!$AA$13),"")&amp; IF(D233=Accueil!$Y$14,PRODUCT('Registre déchets'!G233,Accueil!$AA$14),"")&amp; IF(D233=Accueil!$Y$15,PRODUCT('Registre déchets'!G233,Accueil!$AA$15),"")&amp; IF(D233=Accueil!$Y$16,PRODUCT('Registre déchets'!G233,Accueil!$AA$16),"")&amp; IF(D233=Accueil!$Y$17,PRODUCT('Registre déchets'!G233,Accueil!$AA$17),"")&amp; IF(D233=Accueil!$Y$18,PRODUCT('Registre déchets'!G233,Accueil!$AA$18),"")&amp; IF(D233=Accueil!$Y$19,PRODUCT('Registre déchets'!G233,Accueil!$AA$19),"")&amp; IF(D233=Accueil!$Y$20,PRODUCT('Registre déchets'!G233,Accueil!$AA$20),"")&amp; IF(D233=Accueil!$Y$21,PRODUCT('Registre déchets'!G233,Accueil!$AA$21),"")&amp; IF(D233=Accueil!$Y$22,PRODUCT('Registre déchets'!G233,Accueil!$AA$22),"")&amp; IF(D233=Accueil!$Y$23,PRODUCT('Registre déchets'!G233,Accueil!$AA$23),"")&amp; IF(D233=Accueil!$Y$24,PRODUCT('Registre déchets'!G233,Accueil!$AA$24),"")&amp; IF(D233=Accueil!$Y$25,PRODUCT('Registre déchets'!G233,Accueil!$AA$25),"")&amp; IF(D233=Accueil!$Y$26,PRODUCT('Registre déchets'!G233,Accueil!$AA$26),"")&amp; IF(D233=Accueil!$Y$27,PRODUCT('Registre déchets'!G233,Accueil!$AA$27),""))</f>
        <v/>
      </c>
      <c r="AQ233" s="79">
        <f t="shared" si="37"/>
        <v>0</v>
      </c>
    </row>
    <row r="234" spans="1:43" ht="50.1" customHeight="1" x14ac:dyDescent="0.25">
      <c r="A234" s="90"/>
      <c r="B234" s="222" t="str">
        <f t="shared" si="32"/>
        <v/>
      </c>
      <c r="C234" s="221"/>
      <c r="D234" s="220"/>
      <c r="E234" s="80" t="str">
        <f t="shared" si="36"/>
        <v/>
      </c>
      <c r="F234" s="81"/>
      <c r="G234" s="82"/>
      <c r="H234" s="241">
        <f t="shared" si="33"/>
        <v>0</v>
      </c>
      <c r="I234" s="206"/>
      <c r="J234" s="206"/>
      <c r="K234" s="86"/>
      <c r="L234" s="86"/>
      <c r="M234" s="86"/>
      <c r="N234" s="82"/>
      <c r="O234" s="81"/>
      <c r="P234" s="82"/>
      <c r="Q234" s="207">
        <v>0</v>
      </c>
      <c r="R234" s="83">
        <f t="shared" si="34"/>
        <v>0</v>
      </c>
      <c r="S234" s="83">
        <f t="shared" si="35"/>
        <v>0</v>
      </c>
      <c r="T234" s="209"/>
      <c r="U234" s="214"/>
      <c r="V234" s="214"/>
      <c r="W234" s="217" t="str">
        <f t="shared" si="30"/>
        <v/>
      </c>
      <c r="X234" s="214"/>
      <c r="Y234" s="224"/>
      <c r="Z234" s="214"/>
      <c r="AA234" s="214"/>
      <c r="AB234" s="35" t="str">
        <f t="shared" si="31"/>
        <v/>
      </c>
      <c r="AC234" s="35"/>
      <c r="AD234" s="35"/>
      <c r="AE234" s="35"/>
      <c r="AF234" s="35"/>
      <c r="AG234" s="35"/>
      <c r="AH234" s="35"/>
      <c r="AI234" s="35"/>
      <c r="AJ234" s="35"/>
      <c r="AK234" s="35"/>
      <c r="AL234" s="35"/>
      <c r="AM234" s="85" t="str">
        <f t="shared" si="38"/>
        <v/>
      </c>
      <c r="AN234" s="35"/>
      <c r="AO234" s="35"/>
      <c r="AP234" s="77" t="str">
        <f>IF(D234="","",IF(D234=Accueil!$Q$7,PRODUCT('Registre déchets'!G234,Accueil!$S$7),"") &amp; IF(D234=Accueil!$Q$8,PRODUCT('Registre déchets'!G234,Accueil!$S$8),"") &amp; IF(D234=Accueil!$Q$9,PRODUCT('Registre déchets'!G234,Accueil!$S$9),"")&amp; IF(D234=Accueil!$Q$10,PRODUCT('Registre déchets'!G234,Accueil!$S$10),"")&amp; IF(D234=Accueil!$Q$11,PRODUCT('Registre déchets'!G234,Accueil!$S$11),"")&amp; IF(D234=Accueil!$Q$12,PRODUCT('Registre déchets'!G234,Accueil!$S$12),"")&amp; IF(D234=Accueil!$Q$13,PRODUCT('Registre déchets'!G234,Accueil!$S$13),"")&amp; IF(D234=Accueil!$Q$14,PRODUCT('Registre déchets'!G234,Accueil!$S$14),"")&amp; IF(D234=Accueil!$Q$15,PRODUCT('Registre déchets'!G234,Accueil!$S$15),"")&amp; IF(D234=Accueil!$Q$16,PRODUCT('Registre déchets'!G234,Accueil!$S$16),"")&amp; IF(D234=Accueil!$Q$17,PRODUCT('Registre déchets'!G234,Accueil!$S$17),"")&amp; IF(D234=Accueil!$Q$18,PRODUCT('Registre déchets'!G234,Accueil!$S$18),"")&amp; IF(D234=Accueil!$Q$19,PRODUCT('Registre déchets'!G234,Accueil!$S$19),"")&amp; IF(D234=Accueil!$Q$20,PRODUCT('Registre déchets'!G234,Accueil!$S$20),"")&amp; IF(D234=Accueil!$Q$21,PRODUCT('Registre déchets'!G234,Accueil!$S$21),"")&amp; IF(D234=Accueil!$Q$22,PRODUCT('Registre déchets'!G234,Accueil!$S$22),"")&amp; IF(D234=Accueil!$Q$23,PRODUCT('Registre déchets'!G234,Accueil!$S$23),"")&amp; IF(D234=Accueil!$Q$24,PRODUCT('Registre déchets'!G234,Accueil!$S$24),"")&amp; IF(D234=Accueil!$Q$25,PRODUCT('Registre déchets'!G234,Accueil!$S$25),"")&amp; IF(D234=Accueil!$Q$26,PRODUCT('Registre déchets'!G234,Accueil!$S$26),"") &amp; IF(D234=Accueil!$U$7,PRODUCT('Registre déchets'!G234,Accueil!$W$7),"") &amp; IF(D234=Accueil!$U$8,PRODUCT('Registre déchets'!G234,Accueil!$W$8),"") &amp; IF(D234=Accueil!$U$9,PRODUCT('Registre déchets'!G234,Accueil!$W$9),"")&amp; IF(D234=Accueil!$U$10,PRODUCT('Registre déchets'!G234,Accueil!$W$10),"")&amp; IF(D234=Accueil!$U$11,PRODUCT('Registre déchets'!G234,Accueil!$W$11),"")&amp; IF(D234=Accueil!$U$12,PRODUCT('Registre déchets'!G234,Accueil!$W$12),"")&amp; IF(D234=Accueil!$U$13,PRODUCT('Registre déchets'!G234,Accueil!$W$13),"")&amp; IF(D234=Accueil!$U$14,PRODUCT('Registre déchets'!G234,Accueil!$W$14),"")&amp; IF(D234=Accueil!$U$15,PRODUCT('Registre déchets'!G234,Accueil!$W$15),"")&amp; IF(D234=Accueil!$U$16,PRODUCT('Registre déchets'!G234,Accueil!$W$16),"")&amp; IF(D234=Accueil!$U$17,PRODUCT('Registre déchets'!G234,Accueil!$W$17),"")&amp; IF(D234=Accueil!$U$18,PRODUCT('Registre déchets'!G234,Accueil!$W$18),"")&amp; IF(D234=Accueil!$U$19,PRODUCT('Registre déchets'!G234,Accueil!$W$19),"")&amp; IF(D234=Accueil!$U$20,PRODUCT('Registre déchets'!G234,Accueil!$W$20),"")&amp; IF(D234=Accueil!$U$21,PRODUCT('Registre déchets'!G234,Accueil!$W$21),"") &amp; IF(D234=Accueil!$U$22,PRODUCT('Registre déchets'!G234,Accueil!$W$22),"")&amp; IF(D234=Accueil!$U$23,PRODUCT('Registre déchets'!G234,Accueil!$W$23),"")&amp; IF(D234=Accueil!$U$24,PRODUCT('Registre déchets'!G234,Accueil!$W$24),"")&amp; IF(D234=Accueil!$U$25,PRODUCT('Registre déchets'!G234,Accueil!$W$25),"")&amp; IF(D234=Accueil!$U$26,PRODUCT('Registre déchets'!G234,Accueil!$W$26),"")&amp; IF(D234=Accueil!$U$27,PRODUCT('Registre déchets'!G234,Accueil!$W$27),"")&amp; IF(D234=Accueil!$Y$7,PRODUCT('Registre déchets'!G234,Accueil!$AA$7),"") &amp; IF(D234=Accueil!$Y$8,PRODUCT('Registre déchets'!G234,Accueil!$AA$8),"") &amp; IF(D234=Accueil!$Y$9,PRODUCT('Registre déchets'!G234,Accueil!$AA$9),"")&amp; IF(D234=Accueil!$Y$10,PRODUCT('Registre déchets'!G234,Accueil!$AA$10),"")&amp; IF(D234=Accueil!$Y$11,PRODUCT('Registre déchets'!G234,Accueil!$AA$11),"")&amp; IF(D234=Accueil!$Y$12,PRODUCT('Registre déchets'!G234,Accueil!$AA$12),"")&amp; IF(D234=Accueil!$Y$13,PRODUCT('Registre déchets'!G234,Accueil!$AA$13),"")&amp; IF(D234=Accueil!$Y$14,PRODUCT('Registre déchets'!G234,Accueil!$AA$14),"")&amp; IF(D234=Accueil!$Y$15,PRODUCT('Registre déchets'!G234,Accueil!$AA$15),"")&amp; IF(D234=Accueil!$Y$16,PRODUCT('Registre déchets'!G234,Accueil!$AA$16),"")&amp; IF(D234=Accueil!$Y$17,PRODUCT('Registre déchets'!G234,Accueil!$AA$17),"")&amp; IF(D234=Accueil!$Y$18,PRODUCT('Registre déchets'!G234,Accueil!$AA$18),"")&amp; IF(D234=Accueil!$Y$19,PRODUCT('Registre déchets'!G234,Accueil!$AA$19),"")&amp; IF(D234=Accueil!$Y$20,PRODUCT('Registre déchets'!G234,Accueil!$AA$20),"")&amp; IF(D234=Accueil!$Y$21,PRODUCT('Registre déchets'!G234,Accueil!$AA$21),"")&amp; IF(D234=Accueil!$Y$22,PRODUCT('Registre déchets'!G234,Accueil!$AA$22),"")&amp; IF(D234=Accueil!$Y$23,PRODUCT('Registre déchets'!G234,Accueil!$AA$23),"")&amp; IF(D234=Accueil!$Y$24,PRODUCT('Registre déchets'!G234,Accueil!$AA$24),"")&amp; IF(D234=Accueil!$Y$25,PRODUCT('Registre déchets'!G234,Accueil!$AA$25),"")&amp; IF(D234=Accueil!$Y$26,PRODUCT('Registre déchets'!G234,Accueil!$AA$26),"")&amp; IF(D234=Accueil!$Y$27,PRODUCT('Registre déchets'!G234,Accueil!$AA$27),""))</f>
        <v/>
      </c>
      <c r="AQ234" s="79">
        <f t="shared" si="37"/>
        <v>0</v>
      </c>
    </row>
    <row r="235" spans="1:43" ht="50.1" customHeight="1" x14ac:dyDescent="0.25">
      <c r="A235" s="90"/>
      <c r="B235" s="222" t="str">
        <f t="shared" si="32"/>
        <v/>
      </c>
      <c r="C235" s="221"/>
      <c r="D235" s="220"/>
      <c r="E235" s="80" t="str">
        <f t="shared" si="36"/>
        <v/>
      </c>
      <c r="F235" s="81"/>
      <c r="G235" s="82"/>
      <c r="H235" s="241">
        <f t="shared" si="33"/>
        <v>0</v>
      </c>
      <c r="I235" s="206"/>
      <c r="J235" s="206"/>
      <c r="K235" s="86"/>
      <c r="L235" s="86"/>
      <c r="M235" s="86"/>
      <c r="N235" s="82"/>
      <c r="O235" s="81"/>
      <c r="P235" s="82"/>
      <c r="Q235" s="207">
        <v>0</v>
      </c>
      <c r="R235" s="83">
        <f t="shared" si="34"/>
        <v>0</v>
      </c>
      <c r="S235" s="83">
        <f t="shared" si="35"/>
        <v>0</v>
      </c>
      <c r="T235" s="209"/>
      <c r="U235" s="214"/>
      <c r="V235" s="214"/>
      <c r="W235" s="217" t="str">
        <f t="shared" si="30"/>
        <v/>
      </c>
      <c r="X235" s="214"/>
      <c r="Y235" s="224"/>
      <c r="Z235" s="214"/>
      <c r="AA235" s="214"/>
      <c r="AB235" s="35" t="str">
        <f t="shared" si="31"/>
        <v/>
      </c>
      <c r="AC235" s="35"/>
      <c r="AD235" s="35"/>
      <c r="AE235" s="35"/>
      <c r="AF235" s="35"/>
      <c r="AG235" s="35"/>
      <c r="AH235" s="35"/>
      <c r="AI235" s="35"/>
      <c r="AJ235" s="35"/>
      <c r="AK235" s="35"/>
      <c r="AL235" s="35"/>
      <c r="AM235" s="85" t="str">
        <f t="shared" si="38"/>
        <v/>
      </c>
      <c r="AN235" s="35"/>
      <c r="AO235" s="35"/>
      <c r="AP235" s="77" t="str">
        <f>IF(D235="","",IF(D235=Accueil!$Q$7,PRODUCT('Registre déchets'!G235,Accueil!$S$7),"") &amp; IF(D235=Accueil!$Q$8,PRODUCT('Registre déchets'!G235,Accueil!$S$8),"") &amp; IF(D235=Accueil!$Q$9,PRODUCT('Registre déchets'!G235,Accueil!$S$9),"")&amp; IF(D235=Accueil!$Q$10,PRODUCT('Registre déchets'!G235,Accueil!$S$10),"")&amp; IF(D235=Accueil!$Q$11,PRODUCT('Registre déchets'!G235,Accueil!$S$11),"")&amp; IF(D235=Accueil!$Q$12,PRODUCT('Registre déchets'!G235,Accueil!$S$12),"")&amp; IF(D235=Accueil!$Q$13,PRODUCT('Registre déchets'!G235,Accueil!$S$13),"")&amp; IF(D235=Accueil!$Q$14,PRODUCT('Registre déchets'!G235,Accueil!$S$14),"")&amp; IF(D235=Accueil!$Q$15,PRODUCT('Registre déchets'!G235,Accueil!$S$15),"")&amp; IF(D235=Accueil!$Q$16,PRODUCT('Registre déchets'!G235,Accueil!$S$16),"")&amp; IF(D235=Accueil!$Q$17,PRODUCT('Registre déchets'!G235,Accueil!$S$17),"")&amp; IF(D235=Accueil!$Q$18,PRODUCT('Registre déchets'!G235,Accueil!$S$18),"")&amp; IF(D235=Accueil!$Q$19,PRODUCT('Registre déchets'!G235,Accueil!$S$19),"")&amp; IF(D235=Accueil!$Q$20,PRODUCT('Registre déchets'!G235,Accueil!$S$20),"")&amp; IF(D235=Accueil!$Q$21,PRODUCT('Registre déchets'!G235,Accueil!$S$21),"")&amp; IF(D235=Accueil!$Q$22,PRODUCT('Registre déchets'!G235,Accueil!$S$22),"")&amp; IF(D235=Accueil!$Q$23,PRODUCT('Registre déchets'!G235,Accueil!$S$23),"")&amp; IF(D235=Accueil!$Q$24,PRODUCT('Registre déchets'!G235,Accueil!$S$24),"")&amp; IF(D235=Accueil!$Q$25,PRODUCT('Registre déchets'!G235,Accueil!$S$25),"")&amp; IF(D235=Accueil!$Q$26,PRODUCT('Registre déchets'!G235,Accueil!$S$26),"") &amp; IF(D235=Accueil!$U$7,PRODUCT('Registre déchets'!G235,Accueil!$W$7),"") &amp; IF(D235=Accueil!$U$8,PRODUCT('Registre déchets'!G235,Accueil!$W$8),"") &amp; IF(D235=Accueil!$U$9,PRODUCT('Registre déchets'!G235,Accueil!$W$9),"")&amp; IF(D235=Accueil!$U$10,PRODUCT('Registre déchets'!G235,Accueil!$W$10),"")&amp; IF(D235=Accueil!$U$11,PRODUCT('Registre déchets'!G235,Accueil!$W$11),"")&amp; IF(D235=Accueil!$U$12,PRODUCT('Registre déchets'!G235,Accueil!$W$12),"")&amp; IF(D235=Accueil!$U$13,PRODUCT('Registre déchets'!G235,Accueil!$W$13),"")&amp; IF(D235=Accueil!$U$14,PRODUCT('Registre déchets'!G235,Accueil!$W$14),"")&amp; IF(D235=Accueil!$U$15,PRODUCT('Registre déchets'!G235,Accueil!$W$15),"")&amp; IF(D235=Accueil!$U$16,PRODUCT('Registre déchets'!G235,Accueil!$W$16),"")&amp; IF(D235=Accueil!$U$17,PRODUCT('Registre déchets'!G235,Accueil!$W$17),"")&amp; IF(D235=Accueil!$U$18,PRODUCT('Registre déchets'!G235,Accueil!$W$18),"")&amp; IF(D235=Accueil!$U$19,PRODUCT('Registre déchets'!G235,Accueil!$W$19),"")&amp; IF(D235=Accueil!$U$20,PRODUCT('Registre déchets'!G235,Accueil!$W$20),"")&amp; IF(D235=Accueil!$U$21,PRODUCT('Registre déchets'!G235,Accueil!$W$21),"") &amp; IF(D235=Accueil!$U$22,PRODUCT('Registre déchets'!G235,Accueil!$W$22),"")&amp; IF(D235=Accueil!$U$23,PRODUCT('Registre déchets'!G235,Accueil!$W$23),"")&amp; IF(D235=Accueil!$U$24,PRODUCT('Registre déchets'!G235,Accueil!$W$24),"")&amp; IF(D235=Accueil!$U$25,PRODUCT('Registre déchets'!G235,Accueil!$W$25),"")&amp; IF(D235=Accueil!$U$26,PRODUCT('Registre déchets'!G235,Accueil!$W$26),"")&amp; IF(D235=Accueil!$U$27,PRODUCT('Registre déchets'!G235,Accueil!$W$27),"")&amp; IF(D235=Accueil!$Y$7,PRODUCT('Registre déchets'!G235,Accueil!$AA$7),"") &amp; IF(D235=Accueil!$Y$8,PRODUCT('Registre déchets'!G235,Accueil!$AA$8),"") &amp; IF(D235=Accueil!$Y$9,PRODUCT('Registre déchets'!G235,Accueil!$AA$9),"")&amp; IF(D235=Accueil!$Y$10,PRODUCT('Registre déchets'!G235,Accueil!$AA$10),"")&amp; IF(D235=Accueil!$Y$11,PRODUCT('Registre déchets'!G235,Accueil!$AA$11),"")&amp; IF(D235=Accueil!$Y$12,PRODUCT('Registre déchets'!G235,Accueil!$AA$12),"")&amp; IF(D235=Accueil!$Y$13,PRODUCT('Registre déchets'!G235,Accueil!$AA$13),"")&amp; IF(D235=Accueil!$Y$14,PRODUCT('Registre déchets'!G235,Accueil!$AA$14),"")&amp; IF(D235=Accueil!$Y$15,PRODUCT('Registre déchets'!G235,Accueil!$AA$15),"")&amp; IF(D235=Accueil!$Y$16,PRODUCT('Registre déchets'!G235,Accueil!$AA$16),"")&amp; IF(D235=Accueil!$Y$17,PRODUCT('Registre déchets'!G235,Accueil!$AA$17),"")&amp; IF(D235=Accueil!$Y$18,PRODUCT('Registre déchets'!G235,Accueil!$AA$18),"")&amp; IF(D235=Accueil!$Y$19,PRODUCT('Registre déchets'!G235,Accueil!$AA$19),"")&amp; IF(D235=Accueil!$Y$20,PRODUCT('Registre déchets'!G235,Accueil!$AA$20),"")&amp; IF(D235=Accueil!$Y$21,PRODUCT('Registre déchets'!G235,Accueil!$AA$21),"")&amp; IF(D235=Accueil!$Y$22,PRODUCT('Registre déchets'!G235,Accueil!$AA$22),"")&amp; IF(D235=Accueil!$Y$23,PRODUCT('Registre déchets'!G235,Accueil!$AA$23),"")&amp; IF(D235=Accueil!$Y$24,PRODUCT('Registre déchets'!G235,Accueil!$AA$24),"")&amp; IF(D235=Accueil!$Y$25,PRODUCT('Registre déchets'!G235,Accueil!$AA$25),"")&amp; IF(D235=Accueil!$Y$26,PRODUCT('Registre déchets'!G235,Accueil!$AA$26),"")&amp; IF(D235=Accueil!$Y$27,PRODUCT('Registre déchets'!G235,Accueil!$AA$27),""))</f>
        <v/>
      </c>
      <c r="AQ235" s="79">
        <f t="shared" si="37"/>
        <v>0</v>
      </c>
    </row>
    <row r="236" spans="1:43" ht="50.1" customHeight="1" x14ac:dyDescent="0.25">
      <c r="A236" s="90"/>
      <c r="B236" s="222" t="str">
        <f t="shared" si="32"/>
        <v/>
      </c>
      <c r="C236" s="221"/>
      <c r="D236" s="220"/>
      <c r="E236" s="80" t="str">
        <f t="shared" si="36"/>
        <v/>
      </c>
      <c r="F236" s="81"/>
      <c r="G236" s="82"/>
      <c r="H236" s="241">
        <f t="shared" si="33"/>
        <v>0</v>
      </c>
      <c r="I236" s="206"/>
      <c r="J236" s="206"/>
      <c r="K236" s="86"/>
      <c r="L236" s="86"/>
      <c r="M236" s="86"/>
      <c r="N236" s="82"/>
      <c r="O236" s="81"/>
      <c r="P236" s="82"/>
      <c r="Q236" s="207">
        <v>0</v>
      </c>
      <c r="R236" s="83">
        <f t="shared" si="34"/>
        <v>0</v>
      </c>
      <c r="S236" s="83">
        <f t="shared" si="35"/>
        <v>0</v>
      </c>
      <c r="T236" s="209"/>
      <c r="U236" s="214"/>
      <c r="V236" s="214"/>
      <c r="W236" s="217" t="str">
        <f t="shared" si="30"/>
        <v/>
      </c>
      <c r="X236" s="214"/>
      <c r="Y236" s="224"/>
      <c r="Z236" s="214"/>
      <c r="AA236" s="214"/>
      <c r="AB236" s="35" t="str">
        <f t="shared" si="31"/>
        <v/>
      </c>
      <c r="AC236" s="35"/>
      <c r="AD236" s="35"/>
      <c r="AE236" s="35"/>
      <c r="AF236" s="35"/>
      <c r="AG236" s="35"/>
      <c r="AH236" s="35"/>
      <c r="AI236" s="35"/>
      <c r="AJ236" s="35"/>
      <c r="AK236" s="35"/>
      <c r="AL236" s="35"/>
      <c r="AM236" s="85" t="str">
        <f t="shared" si="38"/>
        <v/>
      </c>
      <c r="AN236" s="35"/>
      <c r="AO236" s="35"/>
      <c r="AP236" s="77" t="str">
        <f>IF(D236="","",IF(D236=Accueil!$Q$7,PRODUCT('Registre déchets'!G236,Accueil!$S$7),"") &amp; IF(D236=Accueil!$Q$8,PRODUCT('Registre déchets'!G236,Accueil!$S$8),"") &amp; IF(D236=Accueil!$Q$9,PRODUCT('Registre déchets'!G236,Accueil!$S$9),"")&amp; IF(D236=Accueil!$Q$10,PRODUCT('Registre déchets'!G236,Accueil!$S$10),"")&amp; IF(D236=Accueil!$Q$11,PRODUCT('Registre déchets'!G236,Accueil!$S$11),"")&amp; IF(D236=Accueil!$Q$12,PRODUCT('Registre déchets'!G236,Accueil!$S$12),"")&amp; IF(D236=Accueil!$Q$13,PRODUCT('Registre déchets'!G236,Accueil!$S$13),"")&amp; IF(D236=Accueil!$Q$14,PRODUCT('Registre déchets'!G236,Accueil!$S$14),"")&amp; IF(D236=Accueil!$Q$15,PRODUCT('Registre déchets'!G236,Accueil!$S$15),"")&amp; IF(D236=Accueil!$Q$16,PRODUCT('Registre déchets'!G236,Accueil!$S$16),"")&amp; IF(D236=Accueil!$Q$17,PRODUCT('Registre déchets'!G236,Accueil!$S$17),"")&amp; IF(D236=Accueil!$Q$18,PRODUCT('Registre déchets'!G236,Accueil!$S$18),"")&amp; IF(D236=Accueil!$Q$19,PRODUCT('Registre déchets'!G236,Accueil!$S$19),"")&amp; IF(D236=Accueil!$Q$20,PRODUCT('Registre déchets'!G236,Accueil!$S$20),"")&amp; IF(D236=Accueil!$Q$21,PRODUCT('Registre déchets'!G236,Accueil!$S$21),"")&amp; IF(D236=Accueil!$Q$22,PRODUCT('Registre déchets'!G236,Accueil!$S$22),"")&amp; IF(D236=Accueil!$Q$23,PRODUCT('Registre déchets'!G236,Accueil!$S$23),"")&amp; IF(D236=Accueil!$Q$24,PRODUCT('Registre déchets'!G236,Accueil!$S$24),"")&amp; IF(D236=Accueil!$Q$25,PRODUCT('Registre déchets'!G236,Accueil!$S$25),"")&amp; IF(D236=Accueil!$Q$26,PRODUCT('Registre déchets'!G236,Accueil!$S$26),"") &amp; IF(D236=Accueil!$U$7,PRODUCT('Registre déchets'!G236,Accueil!$W$7),"") &amp; IF(D236=Accueil!$U$8,PRODUCT('Registre déchets'!G236,Accueil!$W$8),"") &amp; IF(D236=Accueil!$U$9,PRODUCT('Registre déchets'!G236,Accueil!$W$9),"")&amp; IF(D236=Accueil!$U$10,PRODUCT('Registre déchets'!G236,Accueil!$W$10),"")&amp; IF(D236=Accueil!$U$11,PRODUCT('Registre déchets'!G236,Accueil!$W$11),"")&amp; IF(D236=Accueil!$U$12,PRODUCT('Registre déchets'!G236,Accueil!$W$12),"")&amp; IF(D236=Accueil!$U$13,PRODUCT('Registre déchets'!G236,Accueil!$W$13),"")&amp; IF(D236=Accueil!$U$14,PRODUCT('Registre déchets'!G236,Accueil!$W$14),"")&amp; IF(D236=Accueil!$U$15,PRODUCT('Registre déchets'!G236,Accueil!$W$15),"")&amp; IF(D236=Accueil!$U$16,PRODUCT('Registre déchets'!G236,Accueil!$W$16),"")&amp; IF(D236=Accueil!$U$17,PRODUCT('Registre déchets'!G236,Accueil!$W$17),"")&amp; IF(D236=Accueil!$U$18,PRODUCT('Registre déchets'!G236,Accueil!$W$18),"")&amp; IF(D236=Accueil!$U$19,PRODUCT('Registre déchets'!G236,Accueil!$W$19),"")&amp; IF(D236=Accueil!$U$20,PRODUCT('Registre déchets'!G236,Accueil!$W$20),"")&amp; IF(D236=Accueil!$U$21,PRODUCT('Registre déchets'!G236,Accueil!$W$21),"") &amp; IF(D236=Accueil!$U$22,PRODUCT('Registre déchets'!G236,Accueil!$W$22),"")&amp; IF(D236=Accueil!$U$23,PRODUCT('Registre déchets'!G236,Accueil!$W$23),"")&amp; IF(D236=Accueil!$U$24,PRODUCT('Registre déchets'!G236,Accueil!$W$24),"")&amp; IF(D236=Accueil!$U$25,PRODUCT('Registre déchets'!G236,Accueil!$W$25),"")&amp; IF(D236=Accueil!$U$26,PRODUCT('Registre déchets'!G236,Accueil!$W$26),"")&amp; IF(D236=Accueil!$U$27,PRODUCT('Registre déchets'!G236,Accueil!$W$27),"")&amp; IF(D236=Accueil!$Y$7,PRODUCT('Registre déchets'!G236,Accueil!$AA$7),"") &amp; IF(D236=Accueil!$Y$8,PRODUCT('Registre déchets'!G236,Accueil!$AA$8),"") &amp; IF(D236=Accueil!$Y$9,PRODUCT('Registre déchets'!G236,Accueil!$AA$9),"")&amp; IF(D236=Accueil!$Y$10,PRODUCT('Registre déchets'!G236,Accueil!$AA$10),"")&amp; IF(D236=Accueil!$Y$11,PRODUCT('Registre déchets'!G236,Accueil!$AA$11),"")&amp; IF(D236=Accueil!$Y$12,PRODUCT('Registre déchets'!G236,Accueil!$AA$12),"")&amp; IF(D236=Accueil!$Y$13,PRODUCT('Registre déchets'!G236,Accueil!$AA$13),"")&amp; IF(D236=Accueil!$Y$14,PRODUCT('Registre déchets'!G236,Accueil!$AA$14),"")&amp; IF(D236=Accueil!$Y$15,PRODUCT('Registre déchets'!G236,Accueil!$AA$15),"")&amp; IF(D236=Accueil!$Y$16,PRODUCT('Registre déchets'!G236,Accueil!$AA$16),"")&amp; IF(D236=Accueil!$Y$17,PRODUCT('Registre déchets'!G236,Accueil!$AA$17),"")&amp; IF(D236=Accueil!$Y$18,PRODUCT('Registre déchets'!G236,Accueil!$AA$18),"")&amp; IF(D236=Accueil!$Y$19,PRODUCT('Registre déchets'!G236,Accueil!$AA$19),"")&amp; IF(D236=Accueil!$Y$20,PRODUCT('Registre déchets'!G236,Accueil!$AA$20),"")&amp; IF(D236=Accueil!$Y$21,PRODUCT('Registre déchets'!G236,Accueil!$AA$21),"")&amp; IF(D236=Accueil!$Y$22,PRODUCT('Registre déchets'!G236,Accueil!$AA$22),"")&amp; IF(D236=Accueil!$Y$23,PRODUCT('Registre déchets'!G236,Accueil!$AA$23),"")&amp; IF(D236=Accueil!$Y$24,PRODUCT('Registre déchets'!G236,Accueil!$AA$24),"")&amp; IF(D236=Accueil!$Y$25,PRODUCT('Registre déchets'!G236,Accueil!$AA$25),"")&amp; IF(D236=Accueil!$Y$26,PRODUCT('Registre déchets'!G236,Accueil!$AA$26),"")&amp; IF(D236=Accueil!$Y$27,PRODUCT('Registre déchets'!G236,Accueil!$AA$27),""))</f>
        <v/>
      </c>
      <c r="AQ236" s="79">
        <f t="shared" si="37"/>
        <v>0</v>
      </c>
    </row>
    <row r="237" spans="1:43" ht="50.1" customHeight="1" x14ac:dyDescent="0.25">
      <c r="A237" s="90"/>
      <c r="B237" s="222" t="str">
        <f t="shared" si="32"/>
        <v/>
      </c>
      <c r="C237" s="221"/>
      <c r="D237" s="220"/>
      <c r="E237" s="80" t="str">
        <f t="shared" si="36"/>
        <v/>
      </c>
      <c r="F237" s="81"/>
      <c r="G237" s="82"/>
      <c r="H237" s="241">
        <f t="shared" si="33"/>
        <v>0</v>
      </c>
      <c r="I237" s="206"/>
      <c r="J237" s="206"/>
      <c r="K237" s="86"/>
      <c r="L237" s="86"/>
      <c r="M237" s="86"/>
      <c r="N237" s="82"/>
      <c r="O237" s="81"/>
      <c r="P237" s="82"/>
      <c r="Q237" s="207">
        <v>0</v>
      </c>
      <c r="R237" s="83">
        <f t="shared" si="34"/>
        <v>0</v>
      </c>
      <c r="S237" s="83">
        <f t="shared" si="35"/>
        <v>0</v>
      </c>
      <c r="T237" s="209"/>
      <c r="U237" s="214"/>
      <c r="V237" s="214"/>
      <c r="W237" s="217" t="str">
        <f t="shared" si="30"/>
        <v/>
      </c>
      <c r="X237" s="214"/>
      <c r="Y237" s="224"/>
      <c r="Z237" s="214"/>
      <c r="AA237" s="214"/>
      <c r="AB237" s="35" t="str">
        <f t="shared" si="31"/>
        <v/>
      </c>
      <c r="AC237" s="35"/>
      <c r="AD237" s="35"/>
      <c r="AE237" s="35"/>
      <c r="AF237" s="35"/>
      <c r="AG237" s="35"/>
      <c r="AH237" s="35"/>
      <c r="AI237" s="35"/>
      <c r="AJ237" s="35"/>
      <c r="AK237" s="35"/>
      <c r="AL237" s="35"/>
      <c r="AM237" s="85" t="str">
        <f t="shared" si="38"/>
        <v/>
      </c>
      <c r="AN237" s="35"/>
      <c r="AO237" s="35"/>
      <c r="AP237" s="77" t="str">
        <f>IF(D237="","",IF(D237=Accueil!$Q$7,PRODUCT('Registre déchets'!G237,Accueil!$S$7),"") &amp; IF(D237=Accueil!$Q$8,PRODUCT('Registre déchets'!G237,Accueil!$S$8),"") &amp; IF(D237=Accueil!$Q$9,PRODUCT('Registre déchets'!G237,Accueil!$S$9),"")&amp; IF(D237=Accueil!$Q$10,PRODUCT('Registre déchets'!G237,Accueil!$S$10),"")&amp; IF(D237=Accueil!$Q$11,PRODUCT('Registre déchets'!G237,Accueil!$S$11),"")&amp; IF(D237=Accueil!$Q$12,PRODUCT('Registre déchets'!G237,Accueil!$S$12),"")&amp; IF(D237=Accueil!$Q$13,PRODUCT('Registre déchets'!G237,Accueil!$S$13),"")&amp; IF(D237=Accueil!$Q$14,PRODUCT('Registre déchets'!G237,Accueil!$S$14),"")&amp; IF(D237=Accueil!$Q$15,PRODUCT('Registre déchets'!G237,Accueil!$S$15),"")&amp; IF(D237=Accueil!$Q$16,PRODUCT('Registre déchets'!G237,Accueil!$S$16),"")&amp; IF(D237=Accueil!$Q$17,PRODUCT('Registre déchets'!G237,Accueil!$S$17),"")&amp; IF(D237=Accueil!$Q$18,PRODUCT('Registre déchets'!G237,Accueil!$S$18),"")&amp; IF(D237=Accueil!$Q$19,PRODUCT('Registre déchets'!G237,Accueil!$S$19),"")&amp; IF(D237=Accueil!$Q$20,PRODUCT('Registre déchets'!G237,Accueil!$S$20),"")&amp; IF(D237=Accueil!$Q$21,PRODUCT('Registre déchets'!G237,Accueil!$S$21),"")&amp; IF(D237=Accueil!$Q$22,PRODUCT('Registre déchets'!G237,Accueil!$S$22),"")&amp; IF(D237=Accueil!$Q$23,PRODUCT('Registre déchets'!G237,Accueil!$S$23),"")&amp; IF(D237=Accueil!$Q$24,PRODUCT('Registre déchets'!G237,Accueil!$S$24),"")&amp; IF(D237=Accueil!$Q$25,PRODUCT('Registre déchets'!G237,Accueil!$S$25),"")&amp; IF(D237=Accueil!$Q$26,PRODUCT('Registre déchets'!G237,Accueil!$S$26),"") &amp; IF(D237=Accueil!$U$7,PRODUCT('Registre déchets'!G237,Accueil!$W$7),"") &amp; IF(D237=Accueil!$U$8,PRODUCT('Registre déchets'!G237,Accueil!$W$8),"") &amp; IF(D237=Accueil!$U$9,PRODUCT('Registre déchets'!G237,Accueil!$W$9),"")&amp; IF(D237=Accueil!$U$10,PRODUCT('Registre déchets'!G237,Accueil!$W$10),"")&amp; IF(D237=Accueil!$U$11,PRODUCT('Registre déchets'!G237,Accueil!$W$11),"")&amp; IF(D237=Accueil!$U$12,PRODUCT('Registre déchets'!G237,Accueil!$W$12),"")&amp; IF(D237=Accueil!$U$13,PRODUCT('Registre déchets'!G237,Accueil!$W$13),"")&amp; IF(D237=Accueil!$U$14,PRODUCT('Registre déchets'!G237,Accueil!$W$14),"")&amp; IF(D237=Accueil!$U$15,PRODUCT('Registre déchets'!G237,Accueil!$W$15),"")&amp; IF(D237=Accueil!$U$16,PRODUCT('Registre déchets'!G237,Accueil!$W$16),"")&amp; IF(D237=Accueil!$U$17,PRODUCT('Registre déchets'!G237,Accueil!$W$17),"")&amp; IF(D237=Accueil!$U$18,PRODUCT('Registre déchets'!G237,Accueil!$W$18),"")&amp; IF(D237=Accueil!$U$19,PRODUCT('Registre déchets'!G237,Accueil!$W$19),"")&amp; IF(D237=Accueil!$U$20,PRODUCT('Registre déchets'!G237,Accueil!$W$20),"")&amp; IF(D237=Accueil!$U$21,PRODUCT('Registre déchets'!G237,Accueil!$W$21),"") &amp; IF(D237=Accueil!$U$22,PRODUCT('Registre déchets'!G237,Accueil!$W$22),"")&amp; IF(D237=Accueil!$U$23,PRODUCT('Registre déchets'!G237,Accueil!$W$23),"")&amp; IF(D237=Accueil!$U$24,PRODUCT('Registre déchets'!G237,Accueil!$W$24),"")&amp; IF(D237=Accueil!$U$25,PRODUCT('Registre déchets'!G237,Accueil!$W$25),"")&amp; IF(D237=Accueil!$U$26,PRODUCT('Registre déchets'!G237,Accueil!$W$26),"")&amp; IF(D237=Accueil!$U$27,PRODUCT('Registre déchets'!G237,Accueil!$W$27),"")&amp; IF(D237=Accueil!$Y$7,PRODUCT('Registre déchets'!G237,Accueil!$AA$7),"") &amp; IF(D237=Accueil!$Y$8,PRODUCT('Registre déchets'!G237,Accueil!$AA$8),"") &amp; IF(D237=Accueil!$Y$9,PRODUCT('Registre déchets'!G237,Accueil!$AA$9),"")&amp; IF(D237=Accueil!$Y$10,PRODUCT('Registre déchets'!G237,Accueil!$AA$10),"")&amp; IF(D237=Accueil!$Y$11,PRODUCT('Registre déchets'!G237,Accueil!$AA$11),"")&amp; IF(D237=Accueil!$Y$12,PRODUCT('Registre déchets'!G237,Accueil!$AA$12),"")&amp; IF(D237=Accueil!$Y$13,PRODUCT('Registre déchets'!G237,Accueil!$AA$13),"")&amp; IF(D237=Accueil!$Y$14,PRODUCT('Registre déchets'!G237,Accueil!$AA$14),"")&amp; IF(D237=Accueil!$Y$15,PRODUCT('Registre déchets'!G237,Accueil!$AA$15),"")&amp; IF(D237=Accueil!$Y$16,PRODUCT('Registre déchets'!G237,Accueil!$AA$16),"")&amp; IF(D237=Accueil!$Y$17,PRODUCT('Registre déchets'!G237,Accueil!$AA$17),"")&amp; IF(D237=Accueil!$Y$18,PRODUCT('Registre déchets'!G237,Accueil!$AA$18),"")&amp; IF(D237=Accueil!$Y$19,PRODUCT('Registre déchets'!G237,Accueil!$AA$19),"")&amp; IF(D237=Accueil!$Y$20,PRODUCT('Registre déchets'!G237,Accueil!$AA$20),"")&amp; IF(D237=Accueil!$Y$21,PRODUCT('Registre déchets'!G237,Accueil!$AA$21),"")&amp; IF(D237=Accueil!$Y$22,PRODUCT('Registre déchets'!G237,Accueil!$AA$22),"")&amp; IF(D237=Accueil!$Y$23,PRODUCT('Registre déchets'!G237,Accueil!$AA$23),"")&amp; IF(D237=Accueil!$Y$24,PRODUCT('Registre déchets'!G237,Accueil!$AA$24),"")&amp; IF(D237=Accueil!$Y$25,PRODUCT('Registre déchets'!G237,Accueil!$AA$25),"")&amp; IF(D237=Accueil!$Y$26,PRODUCT('Registre déchets'!G237,Accueil!$AA$26),"")&amp; IF(D237=Accueil!$Y$27,PRODUCT('Registre déchets'!G237,Accueil!$AA$27),""))</f>
        <v/>
      </c>
      <c r="AQ237" s="79">
        <f t="shared" si="37"/>
        <v>0</v>
      </c>
    </row>
    <row r="238" spans="1:43" ht="50.1" customHeight="1" x14ac:dyDescent="0.25">
      <c r="A238" s="90"/>
      <c r="B238" s="222" t="str">
        <f t="shared" si="32"/>
        <v/>
      </c>
      <c r="C238" s="221"/>
      <c r="D238" s="220"/>
      <c r="E238" s="80" t="str">
        <f t="shared" si="36"/>
        <v/>
      </c>
      <c r="F238" s="81"/>
      <c r="G238" s="82"/>
      <c r="H238" s="241">
        <f t="shared" si="33"/>
        <v>0</v>
      </c>
      <c r="I238" s="206"/>
      <c r="J238" s="206"/>
      <c r="K238" s="86"/>
      <c r="L238" s="86"/>
      <c r="M238" s="86"/>
      <c r="N238" s="82"/>
      <c r="O238" s="81"/>
      <c r="P238" s="82"/>
      <c r="Q238" s="207">
        <v>0</v>
      </c>
      <c r="R238" s="83">
        <f t="shared" si="34"/>
        <v>0</v>
      </c>
      <c r="S238" s="83">
        <f t="shared" si="35"/>
        <v>0</v>
      </c>
      <c r="T238" s="209"/>
      <c r="U238" s="214"/>
      <c r="V238" s="214"/>
      <c r="W238" s="217" t="str">
        <f t="shared" si="30"/>
        <v/>
      </c>
      <c r="X238" s="214"/>
      <c r="Y238" s="224"/>
      <c r="Z238" s="214"/>
      <c r="AA238" s="214"/>
      <c r="AB238" s="35" t="str">
        <f t="shared" si="31"/>
        <v/>
      </c>
      <c r="AC238" s="35"/>
      <c r="AD238" s="35"/>
      <c r="AE238" s="35"/>
      <c r="AF238" s="35"/>
      <c r="AG238" s="35"/>
      <c r="AH238" s="35"/>
      <c r="AI238" s="35"/>
      <c r="AJ238" s="35"/>
      <c r="AK238" s="35"/>
      <c r="AL238" s="35"/>
      <c r="AM238" s="85" t="str">
        <f t="shared" si="38"/>
        <v/>
      </c>
      <c r="AN238" s="35"/>
      <c r="AO238" s="35"/>
      <c r="AP238" s="77" t="str">
        <f>IF(D238="","",IF(D238=Accueil!$Q$7,PRODUCT('Registre déchets'!G238,Accueil!$S$7),"") &amp; IF(D238=Accueil!$Q$8,PRODUCT('Registre déchets'!G238,Accueil!$S$8),"") &amp; IF(D238=Accueil!$Q$9,PRODUCT('Registre déchets'!G238,Accueil!$S$9),"")&amp; IF(D238=Accueil!$Q$10,PRODUCT('Registre déchets'!G238,Accueil!$S$10),"")&amp; IF(D238=Accueil!$Q$11,PRODUCT('Registre déchets'!G238,Accueil!$S$11),"")&amp; IF(D238=Accueil!$Q$12,PRODUCT('Registre déchets'!G238,Accueil!$S$12),"")&amp; IF(D238=Accueil!$Q$13,PRODUCT('Registre déchets'!G238,Accueil!$S$13),"")&amp; IF(D238=Accueil!$Q$14,PRODUCT('Registre déchets'!G238,Accueil!$S$14),"")&amp; IF(D238=Accueil!$Q$15,PRODUCT('Registre déchets'!G238,Accueil!$S$15),"")&amp; IF(D238=Accueil!$Q$16,PRODUCT('Registre déchets'!G238,Accueil!$S$16),"")&amp; IF(D238=Accueil!$Q$17,PRODUCT('Registre déchets'!G238,Accueil!$S$17),"")&amp; IF(D238=Accueil!$Q$18,PRODUCT('Registre déchets'!G238,Accueil!$S$18),"")&amp; IF(D238=Accueil!$Q$19,PRODUCT('Registre déchets'!G238,Accueil!$S$19),"")&amp; IF(D238=Accueil!$Q$20,PRODUCT('Registre déchets'!G238,Accueil!$S$20),"")&amp; IF(D238=Accueil!$Q$21,PRODUCT('Registre déchets'!G238,Accueil!$S$21),"")&amp; IF(D238=Accueil!$Q$22,PRODUCT('Registre déchets'!G238,Accueil!$S$22),"")&amp; IF(D238=Accueil!$Q$23,PRODUCT('Registre déchets'!G238,Accueil!$S$23),"")&amp; IF(D238=Accueil!$Q$24,PRODUCT('Registre déchets'!G238,Accueil!$S$24),"")&amp; IF(D238=Accueil!$Q$25,PRODUCT('Registre déchets'!G238,Accueil!$S$25),"")&amp; IF(D238=Accueil!$Q$26,PRODUCT('Registre déchets'!G238,Accueil!$S$26),"") &amp; IF(D238=Accueil!$U$7,PRODUCT('Registre déchets'!G238,Accueil!$W$7),"") &amp; IF(D238=Accueil!$U$8,PRODUCT('Registre déchets'!G238,Accueil!$W$8),"") &amp; IF(D238=Accueil!$U$9,PRODUCT('Registre déchets'!G238,Accueil!$W$9),"")&amp; IF(D238=Accueil!$U$10,PRODUCT('Registre déchets'!G238,Accueil!$W$10),"")&amp; IF(D238=Accueil!$U$11,PRODUCT('Registre déchets'!G238,Accueil!$W$11),"")&amp; IF(D238=Accueil!$U$12,PRODUCT('Registre déchets'!G238,Accueil!$W$12),"")&amp; IF(D238=Accueil!$U$13,PRODUCT('Registre déchets'!G238,Accueil!$W$13),"")&amp; IF(D238=Accueil!$U$14,PRODUCT('Registre déchets'!G238,Accueil!$W$14),"")&amp; IF(D238=Accueil!$U$15,PRODUCT('Registre déchets'!G238,Accueil!$W$15),"")&amp; IF(D238=Accueil!$U$16,PRODUCT('Registre déchets'!G238,Accueil!$W$16),"")&amp; IF(D238=Accueil!$U$17,PRODUCT('Registre déchets'!G238,Accueil!$W$17),"")&amp; IF(D238=Accueil!$U$18,PRODUCT('Registre déchets'!G238,Accueil!$W$18),"")&amp; IF(D238=Accueil!$U$19,PRODUCT('Registre déchets'!G238,Accueil!$W$19),"")&amp; IF(D238=Accueil!$U$20,PRODUCT('Registre déchets'!G238,Accueil!$W$20),"")&amp; IF(D238=Accueil!$U$21,PRODUCT('Registre déchets'!G238,Accueil!$W$21),"") &amp; IF(D238=Accueil!$U$22,PRODUCT('Registre déchets'!G238,Accueil!$W$22),"")&amp; IF(D238=Accueil!$U$23,PRODUCT('Registre déchets'!G238,Accueil!$W$23),"")&amp; IF(D238=Accueil!$U$24,PRODUCT('Registre déchets'!G238,Accueil!$W$24),"")&amp; IF(D238=Accueil!$U$25,PRODUCT('Registre déchets'!G238,Accueil!$W$25),"")&amp; IF(D238=Accueil!$U$26,PRODUCT('Registre déchets'!G238,Accueil!$W$26),"")&amp; IF(D238=Accueil!$U$27,PRODUCT('Registre déchets'!G238,Accueil!$W$27),"")&amp; IF(D238=Accueil!$Y$7,PRODUCT('Registre déchets'!G238,Accueil!$AA$7),"") &amp; IF(D238=Accueil!$Y$8,PRODUCT('Registre déchets'!G238,Accueil!$AA$8),"") &amp; IF(D238=Accueil!$Y$9,PRODUCT('Registre déchets'!G238,Accueil!$AA$9),"")&amp; IF(D238=Accueil!$Y$10,PRODUCT('Registre déchets'!G238,Accueil!$AA$10),"")&amp; IF(D238=Accueil!$Y$11,PRODUCT('Registre déchets'!G238,Accueil!$AA$11),"")&amp; IF(D238=Accueil!$Y$12,PRODUCT('Registre déchets'!G238,Accueil!$AA$12),"")&amp; IF(D238=Accueil!$Y$13,PRODUCT('Registre déchets'!G238,Accueil!$AA$13),"")&amp; IF(D238=Accueil!$Y$14,PRODUCT('Registre déchets'!G238,Accueil!$AA$14),"")&amp; IF(D238=Accueil!$Y$15,PRODUCT('Registre déchets'!G238,Accueil!$AA$15),"")&amp; IF(D238=Accueil!$Y$16,PRODUCT('Registre déchets'!G238,Accueil!$AA$16),"")&amp; IF(D238=Accueil!$Y$17,PRODUCT('Registre déchets'!G238,Accueil!$AA$17),"")&amp; IF(D238=Accueil!$Y$18,PRODUCT('Registre déchets'!G238,Accueil!$AA$18),"")&amp; IF(D238=Accueil!$Y$19,PRODUCT('Registre déchets'!G238,Accueil!$AA$19),"")&amp; IF(D238=Accueil!$Y$20,PRODUCT('Registre déchets'!G238,Accueil!$AA$20),"")&amp; IF(D238=Accueil!$Y$21,PRODUCT('Registre déchets'!G238,Accueil!$AA$21),"")&amp; IF(D238=Accueil!$Y$22,PRODUCT('Registre déchets'!G238,Accueil!$AA$22),"")&amp; IF(D238=Accueil!$Y$23,PRODUCT('Registre déchets'!G238,Accueil!$AA$23),"")&amp; IF(D238=Accueil!$Y$24,PRODUCT('Registre déchets'!G238,Accueil!$AA$24),"")&amp; IF(D238=Accueil!$Y$25,PRODUCT('Registre déchets'!G238,Accueil!$AA$25),"")&amp; IF(D238=Accueil!$Y$26,PRODUCT('Registre déchets'!G238,Accueil!$AA$26),"")&amp; IF(D238=Accueil!$Y$27,PRODUCT('Registre déchets'!G238,Accueil!$AA$27),""))</f>
        <v/>
      </c>
      <c r="AQ238" s="79">
        <f t="shared" si="37"/>
        <v>0</v>
      </c>
    </row>
    <row r="239" spans="1:43" ht="50.1" customHeight="1" x14ac:dyDescent="0.25">
      <c r="A239" s="90"/>
      <c r="B239" s="222" t="str">
        <f t="shared" si="32"/>
        <v/>
      </c>
      <c r="C239" s="221"/>
      <c r="D239" s="220"/>
      <c r="E239" s="80" t="str">
        <f t="shared" si="36"/>
        <v/>
      </c>
      <c r="F239" s="81"/>
      <c r="G239" s="82"/>
      <c r="H239" s="241">
        <f t="shared" si="33"/>
        <v>0</v>
      </c>
      <c r="I239" s="206"/>
      <c r="J239" s="206"/>
      <c r="K239" s="86"/>
      <c r="L239" s="86"/>
      <c r="M239" s="86"/>
      <c r="N239" s="82"/>
      <c r="O239" s="81"/>
      <c r="P239" s="82"/>
      <c r="Q239" s="207">
        <v>0</v>
      </c>
      <c r="R239" s="83">
        <f t="shared" si="34"/>
        <v>0</v>
      </c>
      <c r="S239" s="83">
        <f t="shared" si="35"/>
        <v>0</v>
      </c>
      <c r="T239" s="209"/>
      <c r="U239" s="214"/>
      <c r="V239" s="214"/>
      <c r="W239" s="217" t="str">
        <f t="shared" si="30"/>
        <v/>
      </c>
      <c r="X239" s="214"/>
      <c r="Y239" s="224"/>
      <c r="Z239" s="214"/>
      <c r="AA239" s="214"/>
      <c r="AB239" s="35" t="str">
        <f t="shared" si="31"/>
        <v/>
      </c>
      <c r="AC239" s="35"/>
      <c r="AD239" s="35"/>
      <c r="AE239" s="35"/>
      <c r="AF239" s="35"/>
      <c r="AG239" s="35"/>
      <c r="AH239" s="35"/>
      <c r="AI239" s="35"/>
      <c r="AJ239" s="35"/>
      <c r="AK239" s="35"/>
      <c r="AL239" s="35"/>
      <c r="AM239" s="85" t="str">
        <f t="shared" si="38"/>
        <v/>
      </c>
      <c r="AN239" s="35"/>
      <c r="AO239" s="35"/>
      <c r="AP239" s="77" t="str">
        <f>IF(D239="","",IF(D239=Accueil!$Q$7,PRODUCT('Registre déchets'!G239,Accueil!$S$7),"") &amp; IF(D239=Accueil!$Q$8,PRODUCT('Registre déchets'!G239,Accueil!$S$8),"") &amp; IF(D239=Accueil!$Q$9,PRODUCT('Registre déchets'!G239,Accueil!$S$9),"")&amp; IF(D239=Accueil!$Q$10,PRODUCT('Registre déchets'!G239,Accueil!$S$10),"")&amp; IF(D239=Accueil!$Q$11,PRODUCT('Registre déchets'!G239,Accueil!$S$11),"")&amp; IF(D239=Accueil!$Q$12,PRODUCT('Registre déchets'!G239,Accueil!$S$12),"")&amp; IF(D239=Accueil!$Q$13,PRODUCT('Registre déchets'!G239,Accueil!$S$13),"")&amp; IF(D239=Accueil!$Q$14,PRODUCT('Registre déchets'!G239,Accueil!$S$14),"")&amp; IF(D239=Accueil!$Q$15,PRODUCT('Registre déchets'!G239,Accueil!$S$15),"")&amp; IF(D239=Accueil!$Q$16,PRODUCT('Registre déchets'!G239,Accueil!$S$16),"")&amp; IF(D239=Accueil!$Q$17,PRODUCT('Registre déchets'!G239,Accueil!$S$17),"")&amp; IF(D239=Accueil!$Q$18,PRODUCT('Registre déchets'!G239,Accueil!$S$18),"")&amp; IF(D239=Accueil!$Q$19,PRODUCT('Registre déchets'!G239,Accueil!$S$19),"")&amp; IF(D239=Accueil!$Q$20,PRODUCT('Registre déchets'!G239,Accueil!$S$20),"")&amp; IF(D239=Accueil!$Q$21,PRODUCT('Registre déchets'!G239,Accueil!$S$21),"")&amp; IF(D239=Accueil!$Q$22,PRODUCT('Registre déchets'!G239,Accueil!$S$22),"")&amp; IF(D239=Accueil!$Q$23,PRODUCT('Registre déchets'!G239,Accueil!$S$23),"")&amp; IF(D239=Accueil!$Q$24,PRODUCT('Registre déchets'!G239,Accueil!$S$24),"")&amp; IF(D239=Accueil!$Q$25,PRODUCT('Registre déchets'!G239,Accueil!$S$25),"")&amp; IF(D239=Accueil!$Q$26,PRODUCT('Registre déchets'!G239,Accueil!$S$26),"") &amp; IF(D239=Accueil!$U$7,PRODUCT('Registre déchets'!G239,Accueil!$W$7),"") &amp; IF(D239=Accueil!$U$8,PRODUCT('Registre déchets'!G239,Accueil!$W$8),"") &amp; IF(D239=Accueil!$U$9,PRODUCT('Registre déchets'!G239,Accueil!$W$9),"")&amp; IF(D239=Accueil!$U$10,PRODUCT('Registre déchets'!G239,Accueil!$W$10),"")&amp; IF(D239=Accueil!$U$11,PRODUCT('Registre déchets'!G239,Accueil!$W$11),"")&amp; IF(D239=Accueil!$U$12,PRODUCT('Registre déchets'!G239,Accueil!$W$12),"")&amp; IF(D239=Accueil!$U$13,PRODUCT('Registre déchets'!G239,Accueil!$W$13),"")&amp; IF(D239=Accueil!$U$14,PRODUCT('Registre déchets'!G239,Accueil!$W$14),"")&amp; IF(D239=Accueil!$U$15,PRODUCT('Registre déchets'!G239,Accueil!$W$15),"")&amp; IF(D239=Accueil!$U$16,PRODUCT('Registre déchets'!G239,Accueil!$W$16),"")&amp; IF(D239=Accueil!$U$17,PRODUCT('Registre déchets'!G239,Accueil!$W$17),"")&amp; IF(D239=Accueil!$U$18,PRODUCT('Registre déchets'!G239,Accueil!$W$18),"")&amp; IF(D239=Accueil!$U$19,PRODUCT('Registre déchets'!G239,Accueil!$W$19),"")&amp; IF(D239=Accueil!$U$20,PRODUCT('Registre déchets'!G239,Accueil!$W$20),"")&amp; IF(D239=Accueil!$U$21,PRODUCT('Registre déchets'!G239,Accueil!$W$21),"") &amp; IF(D239=Accueil!$U$22,PRODUCT('Registre déchets'!G239,Accueil!$W$22),"")&amp; IF(D239=Accueil!$U$23,PRODUCT('Registre déchets'!G239,Accueil!$W$23),"")&amp; IF(D239=Accueil!$U$24,PRODUCT('Registre déchets'!G239,Accueil!$W$24),"")&amp; IF(D239=Accueil!$U$25,PRODUCT('Registre déchets'!G239,Accueil!$W$25),"")&amp; IF(D239=Accueil!$U$26,PRODUCT('Registre déchets'!G239,Accueil!$W$26),"")&amp; IF(D239=Accueil!$U$27,PRODUCT('Registre déchets'!G239,Accueil!$W$27),"")&amp; IF(D239=Accueil!$Y$7,PRODUCT('Registre déchets'!G239,Accueil!$AA$7),"") &amp; IF(D239=Accueil!$Y$8,PRODUCT('Registre déchets'!G239,Accueil!$AA$8),"") &amp; IF(D239=Accueil!$Y$9,PRODUCT('Registre déchets'!G239,Accueil!$AA$9),"")&amp; IF(D239=Accueil!$Y$10,PRODUCT('Registre déchets'!G239,Accueil!$AA$10),"")&amp; IF(D239=Accueil!$Y$11,PRODUCT('Registre déchets'!G239,Accueil!$AA$11),"")&amp; IF(D239=Accueil!$Y$12,PRODUCT('Registre déchets'!G239,Accueil!$AA$12),"")&amp; IF(D239=Accueil!$Y$13,PRODUCT('Registre déchets'!G239,Accueil!$AA$13),"")&amp; IF(D239=Accueil!$Y$14,PRODUCT('Registre déchets'!G239,Accueil!$AA$14),"")&amp; IF(D239=Accueil!$Y$15,PRODUCT('Registre déchets'!G239,Accueil!$AA$15),"")&amp; IF(D239=Accueil!$Y$16,PRODUCT('Registre déchets'!G239,Accueil!$AA$16),"")&amp; IF(D239=Accueil!$Y$17,PRODUCT('Registre déchets'!G239,Accueil!$AA$17),"")&amp; IF(D239=Accueil!$Y$18,PRODUCT('Registre déchets'!G239,Accueil!$AA$18),"")&amp; IF(D239=Accueil!$Y$19,PRODUCT('Registre déchets'!G239,Accueil!$AA$19),"")&amp; IF(D239=Accueil!$Y$20,PRODUCT('Registre déchets'!G239,Accueil!$AA$20),"")&amp; IF(D239=Accueil!$Y$21,PRODUCT('Registre déchets'!G239,Accueil!$AA$21),"")&amp; IF(D239=Accueil!$Y$22,PRODUCT('Registre déchets'!G239,Accueil!$AA$22),"")&amp; IF(D239=Accueil!$Y$23,PRODUCT('Registre déchets'!G239,Accueil!$AA$23),"")&amp; IF(D239=Accueil!$Y$24,PRODUCT('Registre déchets'!G239,Accueil!$AA$24),"")&amp; IF(D239=Accueil!$Y$25,PRODUCT('Registre déchets'!G239,Accueil!$AA$25),"")&amp; IF(D239=Accueil!$Y$26,PRODUCT('Registre déchets'!G239,Accueil!$AA$26),"")&amp; IF(D239=Accueil!$Y$27,PRODUCT('Registre déchets'!G239,Accueil!$AA$27),""))</f>
        <v/>
      </c>
      <c r="AQ239" s="79">
        <f t="shared" si="37"/>
        <v>0</v>
      </c>
    </row>
    <row r="240" spans="1:43" ht="50.1" customHeight="1" x14ac:dyDescent="0.25">
      <c r="A240" s="90"/>
      <c r="B240" s="222" t="str">
        <f t="shared" si="32"/>
        <v/>
      </c>
      <c r="C240" s="221"/>
      <c r="D240" s="220"/>
      <c r="E240" s="80" t="str">
        <f t="shared" si="36"/>
        <v/>
      </c>
      <c r="F240" s="81"/>
      <c r="G240" s="82"/>
      <c r="H240" s="241">
        <f t="shared" si="33"/>
        <v>0</v>
      </c>
      <c r="I240" s="206"/>
      <c r="J240" s="206"/>
      <c r="K240" s="86"/>
      <c r="L240" s="86"/>
      <c r="M240" s="86"/>
      <c r="N240" s="82"/>
      <c r="O240" s="81"/>
      <c r="P240" s="82"/>
      <c r="Q240" s="207">
        <v>0</v>
      </c>
      <c r="R240" s="83">
        <f t="shared" si="34"/>
        <v>0</v>
      </c>
      <c r="S240" s="83">
        <f t="shared" si="35"/>
        <v>0</v>
      </c>
      <c r="T240" s="209"/>
      <c r="U240" s="214"/>
      <c r="V240" s="214"/>
      <c r="W240" s="217" t="str">
        <f t="shared" si="30"/>
        <v/>
      </c>
      <c r="X240" s="214"/>
      <c r="Y240" s="224"/>
      <c r="Z240" s="214"/>
      <c r="AA240" s="214"/>
      <c r="AB240" s="35" t="str">
        <f t="shared" si="31"/>
        <v/>
      </c>
      <c r="AC240" s="35"/>
      <c r="AD240" s="35"/>
      <c r="AE240" s="35"/>
      <c r="AF240" s="35"/>
      <c r="AG240" s="35"/>
      <c r="AH240" s="35"/>
      <c r="AI240" s="35"/>
      <c r="AJ240" s="35"/>
      <c r="AK240" s="35"/>
      <c r="AL240" s="35"/>
      <c r="AM240" s="85" t="str">
        <f t="shared" si="38"/>
        <v/>
      </c>
      <c r="AN240" s="35"/>
      <c r="AO240" s="35"/>
      <c r="AP240" s="77" t="str">
        <f>IF(D240="","",IF(D240=Accueil!$Q$7,PRODUCT('Registre déchets'!G240,Accueil!$S$7),"") &amp; IF(D240=Accueil!$Q$8,PRODUCT('Registre déchets'!G240,Accueil!$S$8),"") &amp; IF(D240=Accueil!$Q$9,PRODUCT('Registre déchets'!G240,Accueil!$S$9),"")&amp; IF(D240=Accueil!$Q$10,PRODUCT('Registre déchets'!G240,Accueil!$S$10),"")&amp; IF(D240=Accueil!$Q$11,PRODUCT('Registre déchets'!G240,Accueil!$S$11),"")&amp; IF(D240=Accueil!$Q$12,PRODUCT('Registre déchets'!G240,Accueil!$S$12),"")&amp; IF(D240=Accueil!$Q$13,PRODUCT('Registre déchets'!G240,Accueil!$S$13),"")&amp; IF(D240=Accueil!$Q$14,PRODUCT('Registre déchets'!G240,Accueil!$S$14),"")&amp; IF(D240=Accueil!$Q$15,PRODUCT('Registre déchets'!G240,Accueil!$S$15),"")&amp; IF(D240=Accueil!$Q$16,PRODUCT('Registre déchets'!G240,Accueil!$S$16),"")&amp; IF(D240=Accueil!$Q$17,PRODUCT('Registre déchets'!G240,Accueil!$S$17),"")&amp; IF(D240=Accueil!$Q$18,PRODUCT('Registre déchets'!G240,Accueil!$S$18),"")&amp; IF(D240=Accueil!$Q$19,PRODUCT('Registre déchets'!G240,Accueil!$S$19),"")&amp; IF(D240=Accueil!$Q$20,PRODUCT('Registre déchets'!G240,Accueil!$S$20),"")&amp; IF(D240=Accueil!$Q$21,PRODUCT('Registre déchets'!G240,Accueil!$S$21),"")&amp; IF(D240=Accueil!$Q$22,PRODUCT('Registre déchets'!G240,Accueil!$S$22),"")&amp; IF(D240=Accueil!$Q$23,PRODUCT('Registre déchets'!G240,Accueil!$S$23),"")&amp; IF(D240=Accueil!$Q$24,PRODUCT('Registre déchets'!G240,Accueil!$S$24),"")&amp; IF(D240=Accueil!$Q$25,PRODUCT('Registre déchets'!G240,Accueil!$S$25),"")&amp; IF(D240=Accueil!$Q$26,PRODUCT('Registre déchets'!G240,Accueil!$S$26),"") &amp; IF(D240=Accueil!$U$7,PRODUCT('Registre déchets'!G240,Accueil!$W$7),"") &amp; IF(D240=Accueil!$U$8,PRODUCT('Registre déchets'!G240,Accueil!$W$8),"") &amp; IF(D240=Accueil!$U$9,PRODUCT('Registre déchets'!G240,Accueil!$W$9),"")&amp; IF(D240=Accueil!$U$10,PRODUCT('Registre déchets'!G240,Accueil!$W$10),"")&amp; IF(D240=Accueil!$U$11,PRODUCT('Registre déchets'!G240,Accueil!$W$11),"")&amp; IF(D240=Accueil!$U$12,PRODUCT('Registre déchets'!G240,Accueil!$W$12),"")&amp; IF(D240=Accueil!$U$13,PRODUCT('Registre déchets'!G240,Accueil!$W$13),"")&amp; IF(D240=Accueil!$U$14,PRODUCT('Registre déchets'!G240,Accueil!$W$14),"")&amp; IF(D240=Accueil!$U$15,PRODUCT('Registre déchets'!G240,Accueil!$W$15),"")&amp; IF(D240=Accueil!$U$16,PRODUCT('Registre déchets'!G240,Accueil!$W$16),"")&amp; IF(D240=Accueil!$U$17,PRODUCT('Registre déchets'!G240,Accueil!$W$17),"")&amp; IF(D240=Accueil!$U$18,PRODUCT('Registre déchets'!G240,Accueil!$W$18),"")&amp; IF(D240=Accueil!$U$19,PRODUCT('Registre déchets'!G240,Accueil!$W$19),"")&amp; IF(D240=Accueil!$U$20,PRODUCT('Registre déchets'!G240,Accueil!$W$20),"")&amp; IF(D240=Accueil!$U$21,PRODUCT('Registre déchets'!G240,Accueil!$W$21),"") &amp; IF(D240=Accueil!$U$22,PRODUCT('Registre déchets'!G240,Accueil!$W$22),"")&amp; IF(D240=Accueil!$U$23,PRODUCT('Registre déchets'!G240,Accueil!$W$23),"")&amp; IF(D240=Accueil!$U$24,PRODUCT('Registre déchets'!G240,Accueil!$W$24),"")&amp; IF(D240=Accueil!$U$25,PRODUCT('Registre déchets'!G240,Accueil!$W$25),"")&amp; IF(D240=Accueil!$U$26,PRODUCT('Registre déchets'!G240,Accueil!$W$26),"")&amp; IF(D240=Accueil!$U$27,PRODUCT('Registre déchets'!G240,Accueil!$W$27),"")&amp; IF(D240=Accueil!$Y$7,PRODUCT('Registre déchets'!G240,Accueil!$AA$7),"") &amp; IF(D240=Accueil!$Y$8,PRODUCT('Registre déchets'!G240,Accueil!$AA$8),"") &amp; IF(D240=Accueil!$Y$9,PRODUCT('Registre déchets'!G240,Accueil!$AA$9),"")&amp; IF(D240=Accueil!$Y$10,PRODUCT('Registre déchets'!G240,Accueil!$AA$10),"")&amp; IF(D240=Accueil!$Y$11,PRODUCT('Registre déchets'!G240,Accueil!$AA$11),"")&amp; IF(D240=Accueil!$Y$12,PRODUCT('Registre déchets'!G240,Accueil!$AA$12),"")&amp; IF(D240=Accueil!$Y$13,PRODUCT('Registre déchets'!G240,Accueil!$AA$13),"")&amp; IF(D240=Accueil!$Y$14,PRODUCT('Registre déchets'!G240,Accueil!$AA$14),"")&amp; IF(D240=Accueil!$Y$15,PRODUCT('Registre déchets'!G240,Accueil!$AA$15),"")&amp; IF(D240=Accueil!$Y$16,PRODUCT('Registre déchets'!G240,Accueil!$AA$16),"")&amp; IF(D240=Accueil!$Y$17,PRODUCT('Registre déchets'!G240,Accueil!$AA$17),"")&amp; IF(D240=Accueil!$Y$18,PRODUCT('Registre déchets'!G240,Accueil!$AA$18),"")&amp; IF(D240=Accueil!$Y$19,PRODUCT('Registre déchets'!G240,Accueil!$AA$19),"")&amp; IF(D240=Accueil!$Y$20,PRODUCT('Registre déchets'!G240,Accueil!$AA$20),"")&amp; IF(D240=Accueil!$Y$21,PRODUCT('Registre déchets'!G240,Accueil!$AA$21),"")&amp; IF(D240=Accueil!$Y$22,PRODUCT('Registre déchets'!G240,Accueil!$AA$22),"")&amp; IF(D240=Accueil!$Y$23,PRODUCT('Registre déchets'!G240,Accueil!$AA$23),"")&amp; IF(D240=Accueil!$Y$24,PRODUCT('Registre déchets'!G240,Accueil!$AA$24),"")&amp; IF(D240=Accueil!$Y$25,PRODUCT('Registre déchets'!G240,Accueil!$AA$25),"")&amp; IF(D240=Accueil!$Y$26,PRODUCT('Registre déchets'!G240,Accueil!$AA$26),"")&amp; IF(D240=Accueil!$Y$27,PRODUCT('Registre déchets'!G240,Accueil!$AA$27),""))</f>
        <v/>
      </c>
      <c r="AQ240" s="79">
        <f t="shared" si="37"/>
        <v>0</v>
      </c>
    </row>
    <row r="241" spans="1:43" ht="50.1" customHeight="1" x14ac:dyDescent="0.25">
      <c r="A241" s="90"/>
      <c r="B241" s="222" t="str">
        <f t="shared" si="32"/>
        <v/>
      </c>
      <c r="C241" s="221"/>
      <c r="D241" s="220"/>
      <c r="E241" s="80" t="str">
        <f t="shared" si="36"/>
        <v/>
      </c>
      <c r="F241" s="81"/>
      <c r="G241" s="82"/>
      <c r="H241" s="241">
        <f t="shared" si="33"/>
        <v>0</v>
      </c>
      <c r="I241" s="206"/>
      <c r="J241" s="206"/>
      <c r="K241" s="86"/>
      <c r="L241" s="86"/>
      <c r="M241" s="86"/>
      <c r="N241" s="82"/>
      <c r="O241" s="81"/>
      <c r="P241" s="82"/>
      <c r="Q241" s="207">
        <v>0</v>
      </c>
      <c r="R241" s="83">
        <f t="shared" si="34"/>
        <v>0</v>
      </c>
      <c r="S241" s="83">
        <f t="shared" si="35"/>
        <v>0</v>
      </c>
      <c r="T241" s="209"/>
      <c r="U241" s="214"/>
      <c r="V241" s="214"/>
      <c r="W241" s="217" t="str">
        <f t="shared" si="30"/>
        <v/>
      </c>
      <c r="X241" s="214"/>
      <c r="Y241" s="224"/>
      <c r="Z241" s="214"/>
      <c r="AA241" s="214"/>
      <c r="AB241" s="35" t="str">
        <f t="shared" si="31"/>
        <v/>
      </c>
      <c r="AC241" s="35"/>
      <c r="AD241" s="35"/>
      <c r="AE241" s="35"/>
      <c r="AF241" s="35"/>
      <c r="AG241" s="35"/>
      <c r="AH241" s="35"/>
      <c r="AI241" s="35"/>
      <c r="AJ241" s="35"/>
      <c r="AK241" s="35"/>
      <c r="AL241" s="35"/>
      <c r="AM241" s="85" t="str">
        <f t="shared" si="38"/>
        <v/>
      </c>
      <c r="AN241" s="35"/>
      <c r="AO241" s="35"/>
      <c r="AP241" s="77" t="str">
        <f>IF(D241="","",IF(D241=Accueil!$Q$7,PRODUCT('Registre déchets'!G241,Accueil!$S$7),"") &amp; IF(D241=Accueil!$Q$8,PRODUCT('Registre déchets'!G241,Accueil!$S$8),"") &amp; IF(D241=Accueil!$Q$9,PRODUCT('Registre déchets'!G241,Accueil!$S$9),"")&amp; IF(D241=Accueil!$Q$10,PRODUCT('Registre déchets'!G241,Accueil!$S$10),"")&amp; IF(D241=Accueil!$Q$11,PRODUCT('Registre déchets'!G241,Accueil!$S$11),"")&amp; IF(D241=Accueil!$Q$12,PRODUCT('Registre déchets'!G241,Accueil!$S$12),"")&amp; IF(D241=Accueil!$Q$13,PRODUCT('Registre déchets'!G241,Accueil!$S$13),"")&amp; IF(D241=Accueil!$Q$14,PRODUCT('Registre déchets'!G241,Accueil!$S$14),"")&amp; IF(D241=Accueil!$Q$15,PRODUCT('Registre déchets'!G241,Accueil!$S$15),"")&amp; IF(D241=Accueil!$Q$16,PRODUCT('Registre déchets'!G241,Accueil!$S$16),"")&amp; IF(D241=Accueil!$Q$17,PRODUCT('Registre déchets'!G241,Accueil!$S$17),"")&amp; IF(D241=Accueil!$Q$18,PRODUCT('Registre déchets'!G241,Accueil!$S$18),"")&amp; IF(D241=Accueil!$Q$19,PRODUCT('Registre déchets'!G241,Accueil!$S$19),"")&amp; IF(D241=Accueil!$Q$20,PRODUCT('Registre déchets'!G241,Accueil!$S$20),"")&amp; IF(D241=Accueil!$Q$21,PRODUCT('Registre déchets'!G241,Accueil!$S$21),"")&amp; IF(D241=Accueil!$Q$22,PRODUCT('Registre déchets'!G241,Accueil!$S$22),"")&amp; IF(D241=Accueil!$Q$23,PRODUCT('Registre déchets'!G241,Accueil!$S$23),"")&amp; IF(D241=Accueil!$Q$24,PRODUCT('Registre déchets'!G241,Accueil!$S$24),"")&amp; IF(D241=Accueil!$Q$25,PRODUCT('Registre déchets'!G241,Accueil!$S$25),"")&amp; IF(D241=Accueil!$Q$26,PRODUCT('Registre déchets'!G241,Accueil!$S$26),"") &amp; IF(D241=Accueil!$U$7,PRODUCT('Registre déchets'!G241,Accueil!$W$7),"") &amp; IF(D241=Accueil!$U$8,PRODUCT('Registre déchets'!G241,Accueil!$W$8),"") &amp; IF(D241=Accueil!$U$9,PRODUCT('Registre déchets'!G241,Accueil!$W$9),"")&amp; IF(D241=Accueil!$U$10,PRODUCT('Registre déchets'!G241,Accueil!$W$10),"")&amp; IF(D241=Accueil!$U$11,PRODUCT('Registre déchets'!G241,Accueil!$W$11),"")&amp; IF(D241=Accueil!$U$12,PRODUCT('Registre déchets'!G241,Accueil!$W$12),"")&amp; IF(D241=Accueil!$U$13,PRODUCT('Registre déchets'!G241,Accueil!$W$13),"")&amp; IF(D241=Accueil!$U$14,PRODUCT('Registre déchets'!G241,Accueil!$W$14),"")&amp; IF(D241=Accueil!$U$15,PRODUCT('Registre déchets'!G241,Accueil!$W$15),"")&amp; IF(D241=Accueil!$U$16,PRODUCT('Registre déchets'!G241,Accueil!$W$16),"")&amp; IF(D241=Accueil!$U$17,PRODUCT('Registre déchets'!G241,Accueil!$W$17),"")&amp; IF(D241=Accueil!$U$18,PRODUCT('Registre déchets'!G241,Accueil!$W$18),"")&amp; IF(D241=Accueil!$U$19,PRODUCT('Registre déchets'!G241,Accueil!$W$19),"")&amp; IF(D241=Accueil!$U$20,PRODUCT('Registre déchets'!G241,Accueil!$W$20),"")&amp; IF(D241=Accueil!$U$21,PRODUCT('Registre déchets'!G241,Accueil!$W$21),"") &amp; IF(D241=Accueil!$U$22,PRODUCT('Registre déchets'!G241,Accueil!$W$22),"")&amp; IF(D241=Accueil!$U$23,PRODUCT('Registre déchets'!G241,Accueil!$W$23),"")&amp; IF(D241=Accueil!$U$24,PRODUCT('Registre déchets'!G241,Accueil!$W$24),"")&amp; IF(D241=Accueil!$U$25,PRODUCT('Registre déchets'!G241,Accueil!$W$25),"")&amp; IF(D241=Accueil!$U$26,PRODUCT('Registre déchets'!G241,Accueil!$W$26),"")&amp; IF(D241=Accueil!$U$27,PRODUCT('Registre déchets'!G241,Accueil!$W$27),"")&amp; IF(D241=Accueil!$Y$7,PRODUCT('Registre déchets'!G241,Accueil!$AA$7),"") &amp; IF(D241=Accueil!$Y$8,PRODUCT('Registre déchets'!G241,Accueil!$AA$8),"") &amp; IF(D241=Accueil!$Y$9,PRODUCT('Registre déchets'!G241,Accueil!$AA$9),"")&amp; IF(D241=Accueil!$Y$10,PRODUCT('Registre déchets'!G241,Accueil!$AA$10),"")&amp; IF(D241=Accueil!$Y$11,PRODUCT('Registre déchets'!G241,Accueil!$AA$11),"")&amp; IF(D241=Accueil!$Y$12,PRODUCT('Registre déchets'!G241,Accueil!$AA$12),"")&amp; IF(D241=Accueil!$Y$13,PRODUCT('Registre déchets'!G241,Accueil!$AA$13),"")&amp; IF(D241=Accueil!$Y$14,PRODUCT('Registre déchets'!G241,Accueil!$AA$14),"")&amp; IF(D241=Accueil!$Y$15,PRODUCT('Registre déchets'!G241,Accueil!$AA$15),"")&amp; IF(D241=Accueil!$Y$16,PRODUCT('Registre déchets'!G241,Accueil!$AA$16),"")&amp; IF(D241=Accueil!$Y$17,PRODUCT('Registre déchets'!G241,Accueil!$AA$17),"")&amp; IF(D241=Accueil!$Y$18,PRODUCT('Registre déchets'!G241,Accueil!$AA$18),"")&amp; IF(D241=Accueil!$Y$19,PRODUCT('Registre déchets'!G241,Accueil!$AA$19),"")&amp; IF(D241=Accueil!$Y$20,PRODUCT('Registre déchets'!G241,Accueil!$AA$20),"")&amp; IF(D241=Accueil!$Y$21,PRODUCT('Registre déchets'!G241,Accueil!$AA$21),"")&amp; IF(D241=Accueil!$Y$22,PRODUCT('Registre déchets'!G241,Accueil!$AA$22),"")&amp; IF(D241=Accueil!$Y$23,PRODUCT('Registre déchets'!G241,Accueil!$AA$23),"")&amp; IF(D241=Accueil!$Y$24,PRODUCT('Registre déchets'!G241,Accueil!$AA$24),"")&amp; IF(D241=Accueil!$Y$25,PRODUCT('Registre déchets'!G241,Accueil!$AA$25),"")&amp; IF(D241=Accueil!$Y$26,PRODUCT('Registre déchets'!G241,Accueil!$AA$26),"")&amp; IF(D241=Accueil!$Y$27,PRODUCT('Registre déchets'!G241,Accueil!$AA$27),""))</f>
        <v/>
      </c>
      <c r="AQ241" s="79">
        <f t="shared" si="37"/>
        <v>0</v>
      </c>
    </row>
    <row r="242" spans="1:43" ht="50.1" customHeight="1" x14ac:dyDescent="0.25">
      <c r="A242" s="90"/>
      <c r="B242" s="222" t="str">
        <f t="shared" si="32"/>
        <v/>
      </c>
      <c r="C242" s="221"/>
      <c r="D242" s="220"/>
      <c r="E242" s="80" t="str">
        <f t="shared" si="36"/>
        <v/>
      </c>
      <c r="F242" s="81"/>
      <c r="G242" s="82"/>
      <c r="H242" s="241">
        <f t="shared" si="33"/>
        <v>0</v>
      </c>
      <c r="I242" s="206"/>
      <c r="J242" s="206"/>
      <c r="K242" s="86"/>
      <c r="L242" s="86"/>
      <c r="M242" s="86"/>
      <c r="N242" s="82"/>
      <c r="O242" s="81"/>
      <c r="P242" s="82"/>
      <c r="Q242" s="207">
        <v>0</v>
      </c>
      <c r="R242" s="83">
        <f t="shared" si="34"/>
        <v>0</v>
      </c>
      <c r="S242" s="83">
        <f t="shared" si="35"/>
        <v>0</v>
      </c>
      <c r="T242" s="209"/>
      <c r="U242" s="214"/>
      <c r="V242" s="214"/>
      <c r="W242" s="217" t="str">
        <f t="shared" si="30"/>
        <v/>
      </c>
      <c r="X242" s="214"/>
      <c r="Y242" s="224"/>
      <c r="Z242" s="214"/>
      <c r="AA242" s="214"/>
      <c r="AB242" s="35" t="str">
        <f t="shared" si="31"/>
        <v/>
      </c>
      <c r="AC242" s="35"/>
      <c r="AD242" s="35"/>
      <c r="AE242" s="35"/>
      <c r="AF242" s="35"/>
      <c r="AG242" s="35"/>
      <c r="AH242" s="35"/>
      <c r="AI242" s="35"/>
      <c r="AJ242" s="35"/>
      <c r="AK242" s="35"/>
      <c r="AL242" s="35"/>
      <c r="AM242" s="85" t="str">
        <f t="shared" si="38"/>
        <v/>
      </c>
      <c r="AN242" s="35"/>
      <c r="AO242" s="35"/>
      <c r="AP242" s="77" t="str">
        <f>IF(D242="","",IF(D242=Accueil!$Q$7,PRODUCT('Registre déchets'!G242,Accueil!$S$7),"") &amp; IF(D242=Accueil!$Q$8,PRODUCT('Registre déchets'!G242,Accueil!$S$8),"") &amp; IF(D242=Accueil!$Q$9,PRODUCT('Registre déchets'!G242,Accueil!$S$9),"")&amp; IF(D242=Accueil!$Q$10,PRODUCT('Registre déchets'!G242,Accueil!$S$10),"")&amp; IF(D242=Accueil!$Q$11,PRODUCT('Registre déchets'!G242,Accueil!$S$11),"")&amp; IF(D242=Accueil!$Q$12,PRODUCT('Registre déchets'!G242,Accueil!$S$12),"")&amp; IF(D242=Accueil!$Q$13,PRODUCT('Registre déchets'!G242,Accueil!$S$13),"")&amp; IF(D242=Accueil!$Q$14,PRODUCT('Registre déchets'!G242,Accueil!$S$14),"")&amp; IF(D242=Accueil!$Q$15,PRODUCT('Registre déchets'!G242,Accueil!$S$15),"")&amp; IF(D242=Accueil!$Q$16,PRODUCT('Registre déchets'!G242,Accueil!$S$16),"")&amp; IF(D242=Accueil!$Q$17,PRODUCT('Registre déchets'!G242,Accueil!$S$17),"")&amp; IF(D242=Accueil!$Q$18,PRODUCT('Registre déchets'!G242,Accueil!$S$18),"")&amp; IF(D242=Accueil!$Q$19,PRODUCT('Registre déchets'!G242,Accueil!$S$19),"")&amp; IF(D242=Accueil!$Q$20,PRODUCT('Registre déchets'!G242,Accueil!$S$20),"")&amp; IF(D242=Accueil!$Q$21,PRODUCT('Registre déchets'!G242,Accueil!$S$21),"")&amp; IF(D242=Accueil!$Q$22,PRODUCT('Registre déchets'!G242,Accueil!$S$22),"")&amp; IF(D242=Accueil!$Q$23,PRODUCT('Registre déchets'!G242,Accueil!$S$23),"")&amp; IF(D242=Accueil!$Q$24,PRODUCT('Registre déchets'!G242,Accueil!$S$24),"")&amp; IF(D242=Accueil!$Q$25,PRODUCT('Registre déchets'!G242,Accueil!$S$25),"")&amp; IF(D242=Accueil!$Q$26,PRODUCT('Registre déchets'!G242,Accueil!$S$26),"") &amp; IF(D242=Accueil!$U$7,PRODUCT('Registre déchets'!G242,Accueil!$W$7),"") &amp; IF(D242=Accueil!$U$8,PRODUCT('Registre déchets'!G242,Accueil!$W$8),"") &amp; IF(D242=Accueil!$U$9,PRODUCT('Registre déchets'!G242,Accueil!$W$9),"")&amp; IF(D242=Accueil!$U$10,PRODUCT('Registre déchets'!G242,Accueil!$W$10),"")&amp; IF(D242=Accueil!$U$11,PRODUCT('Registre déchets'!G242,Accueil!$W$11),"")&amp; IF(D242=Accueil!$U$12,PRODUCT('Registre déchets'!G242,Accueil!$W$12),"")&amp; IF(D242=Accueil!$U$13,PRODUCT('Registre déchets'!G242,Accueil!$W$13),"")&amp; IF(D242=Accueil!$U$14,PRODUCT('Registre déchets'!G242,Accueil!$W$14),"")&amp; IF(D242=Accueil!$U$15,PRODUCT('Registre déchets'!G242,Accueil!$W$15),"")&amp; IF(D242=Accueil!$U$16,PRODUCT('Registre déchets'!G242,Accueil!$W$16),"")&amp; IF(D242=Accueil!$U$17,PRODUCT('Registre déchets'!G242,Accueil!$W$17),"")&amp; IF(D242=Accueil!$U$18,PRODUCT('Registre déchets'!G242,Accueil!$W$18),"")&amp; IF(D242=Accueil!$U$19,PRODUCT('Registre déchets'!G242,Accueil!$W$19),"")&amp; IF(D242=Accueil!$U$20,PRODUCT('Registre déchets'!G242,Accueil!$W$20),"")&amp; IF(D242=Accueil!$U$21,PRODUCT('Registre déchets'!G242,Accueil!$W$21),"") &amp; IF(D242=Accueil!$U$22,PRODUCT('Registre déchets'!G242,Accueil!$W$22),"")&amp; IF(D242=Accueil!$U$23,PRODUCT('Registre déchets'!G242,Accueil!$W$23),"")&amp; IF(D242=Accueil!$U$24,PRODUCT('Registre déchets'!G242,Accueil!$W$24),"")&amp; IF(D242=Accueil!$U$25,PRODUCT('Registre déchets'!G242,Accueil!$W$25),"")&amp; IF(D242=Accueil!$U$26,PRODUCT('Registre déchets'!G242,Accueil!$W$26),"")&amp; IF(D242=Accueil!$U$27,PRODUCT('Registre déchets'!G242,Accueil!$W$27),"")&amp; IF(D242=Accueil!$Y$7,PRODUCT('Registre déchets'!G242,Accueil!$AA$7),"") &amp; IF(D242=Accueil!$Y$8,PRODUCT('Registre déchets'!G242,Accueil!$AA$8),"") &amp; IF(D242=Accueil!$Y$9,PRODUCT('Registre déchets'!G242,Accueil!$AA$9),"")&amp; IF(D242=Accueil!$Y$10,PRODUCT('Registre déchets'!G242,Accueil!$AA$10),"")&amp; IF(D242=Accueil!$Y$11,PRODUCT('Registre déchets'!G242,Accueil!$AA$11),"")&amp; IF(D242=Accueil!$Y$12,PRODUCT('Registre déchets'!G242,Accueil!$AA$12),"")&amp; IF(D242=Accueil!$Y$13,PRODUCT('Registre déchets'!G242,Accueil!$AA$13),"")&amp; IF(D242=Accueil!$Y$14,PRODUCT('Registre déchets'!G242,Accueil!$AA$14),"")&amp; IF(D242=Accueil!$Y$15,PRODUCT('Registre déchets'!G242,Accueil!$AA$15),"")&amp; IF(D242=Accueil!$Y$16,PRODUCT('Registre déchets'!G242,Accueil!$AA$16),"")&amp; IF(D242=Accueil!$Y$17,PRODUCT('Registre déchets'!G242,Accueil!$AA$17),"")&amp; IF(D242=Accueil!$Y$18,PRODUCT('Registre déchets'!G242,Accueil!$AA$18),"")&amp; IF(D242=Accueil!$Y$19,PRODUCT('Registre déchets'!G242,Accueil!$AA$19),"")&amp; IF(D242=Accueil!$Y$20,PRODUCT('Registre déchets'!G242,Accueil!$AA$20),"")&amp; IF(D242=Accueil!$Y$21,PRODUCT('Registre déchets'!G242,Accueil!$AA$21),"")&amp; IF(D242=Accueil!$Y$22,PRODUCT('Registre déchets'!G242,Accueil!$AA$22),"")&amp; IF(D242=Accueil!$Y$23,PRODUCT('Registre déchets'!G242,Accueil!$AA$23),"")&amp; IF(D242=Accueil!$Y$24,PRODUCT('Registre déchets'!G242,Accueil!$AA$24),"")&amp; IF(D242=Accueil!$Y$25,PRODUCT('Registre déchets'!G242,Accueil!$AA$25),"")&amp; IF(D242=Accueil!$Y$26,PRODUCT('Registre déchets'!G242,Accueil!$AA$26),"")&amp; IF(D242=Accueil!$Y$27,PRODUCT('Registre déchets'!G242,Accueil!$AA$27),""))</f>
        <v/>
      </c>
      <c r="AQ242" s="79">
        <f t="shared" si="37"/>
        <v>0</v>
      </c>
    </row>
    <row r="243" spans="1:43" ht="50.1" customHeight="1" x14ac:dyDescent="0.25">
      <c r="A243" s="90"/>
      <c r="B243" s="222" t="str">
        <f t="shared" si="32"/>
        <v/>
      </c>
      <c r="C243" s="221"/>
      <c r="D243" s="220"/>
      <c r="E243" s="80" t="str">
        <f t="shared" si="36"/>
        <v/>
      </c>
      <c r="F243" s="81"/>
      <c r="G243" s="82"/>
      <c r="H243" s="241">
        <f t="shared" si="33"/>
        <v>0</v>
      </c>
      <c r="I243" s="206"/>
      <c r="J243" s="206"/>
      <c r="K243" s="86"/>
      <c r="L243" s="86"/>
      <c r="M243" s="86"/>
      <c r="N243" s="82"/>
      <c r="O243" s="81"/>
      <c r="P243" s="82"/>
      <c r="Q243" s="207">
        <v>0</v>
      </c>
      <c r="R243" s="83">
        <f t="shared" si="34"/>
        <v>0</v>
      </c>
      <c r="S243" s="83">
        <f t="shared" si="35"/>
        <v>0</v>
      </c>
      <c r="T243" s="209"/>
      <c r="U243" s="214"/>
      <c r="V243" s="214"/>
      <c r="W243" s="217" t="str">
        <f t="shared" si="30"/>
        <v/>
      </c>
      <c r="X243" s="214"/>
      <c r="Y243" s="224"/>
      <c r="Z243" s="214"/>
      <c r="AA243" s="214"/>
      <c r="AB243" s="35" t="str">
        <f t="shared" si="31"/>
        <v/>
      </c>
      <c r="AC243" s="35"/>
      <c r="AD243" s="35"/>
      <c r="AE243" s="35"/>
      <c r="AF243" s="35"/>
      <c r="AG243" s="35"/>
      <c r="AH243" s="35"/>
      <c r="AI243" s="35"/>
      <c r="AJ243" s="35"/>
      <c r="AK243" s="35"/>
      <c r="AL243" s="35"/>
      <c r="AM243" s="85" t="str">
        <f t="shared" si="38"/>
        <v/>
      </c>
      <c r="AN243" s="35"/>
      <c r="AO243" s="35"/>
      <c r="AP243" s="77" t="str">
        <f>IF(D243="","",IF(D243=Accueil!$Q$7,PRODUCT('Registre déchets'!G243,Accueil!$S$7),"") &amp; IF(D243=Accueil!$Q$8,PRODUCT('Registre déchets'!G243,Accueil!$S$8),"") &amp; IF(D243=Accueil!$Q$9,PRODUCT('Registre déchets'!G243,Accueil!$S$9),"")&amp; IF(D243=Accueil!$Q$10,PRODUCT('Registre déchets'!G243,Accueil!$S$10),"")&amp; IF(D243=Accueil!$Q$11,PRODUCT('Registre déchets'!G243,Accueil!$S$11),"")&amp; IF(D243=Accueil!$Q$12,PRODUCT('Registre déchets'!G243,Accueil!$S$12),"")&amp; IF(D243=Accueil!$Q$13,PRODUCT('Registre déchets'!G243,Accueil!$S$13),"")&amp; IF(D243=Accueil!$Q$14,PRODUCT('Registre déchets'!G243,Accueil!$S$14),"")&amp; IF(D243=Accueil!$Q$15,PRODUCT('Registre déchets'!G243,Accueil!$S$15),"")&amp; IF(D243=Accueil!$Q$16,PRODUCT('Registre déchets'!G243,Accueil!$S$16),"")&amp; IF(D243=Accueil!$Q$17,PRODUCT('Registre déchets'!G243,Accueil!$S$17),"")&amp; IF(D243=Accueil!$Q$18,PRODUCT('Registre déchets'!G243,Accueil!$S$18),"")&amp; IF(D243=Accueil!$Q$19,PRODUCT('Registre déchets'!G243,Accueil!$S$19),"")&amp; IF(D243=Accueil!$Q$20,PRODUCT('Registre déchets'!G243,Accueil!$S$20),"")&amp; IF(D243=Accueil!$Q$21,PRODUCT('Registre déchets'!G243,Accueil!$S$21),"")&amp; IF(D243=Accueil!$Q$22,PRODUCT('Registre déchets'!G243,Accueil!$S$22),"")&amp; IF(D243=Accueil!$Q$23,PRODUCT('Registre déchets'!G243,Accueil!$S$23),"")&amp; IF(D243=Accueil!$Q$24,PRODUCT('Registre déchets'!G243,Accueil!$S$24),"")&amp; IF(D243=Accueil!$Q$25,PRODUCT('Registre déchets'!G243,Accueil!$S$25),"")&amp; IF(D243=Accueil!$Q$26,PRODUCT('Registre déchets'!G243,Accueil!$S$26),"") &amp; IF(D243=Accueil!$U$7,PRODUCT('Registre déchets'!G243,Accueil!$W$7),"") &amp; IF(D243=Accueil!$U$8,PRODUCT('Registre déchets'!G243,Accueil!$W$8),"") &amp; IF(D243=Accueil!$U$9,PRODUCT('Registre déchets'!G243,Accueil!$W$9),"")&amp; IF(D243=Accueil!$U$10,PRODUCT('Registre déchets'!G243,Accueil!$W$10),"")&amp; IF(D243=Accueil!$U$11,PRODUCT('Registre déchets'!G243,Accueil!$W$11),"")&amp; IF(D243=Accueil!$U$12,PRODUCT('Registre déchets'!G243,Accueil!$W$12),"")&amp; IF(D243=Accueil!$U$13,PRODUCT('Registre déchets'!G243,Accueil!$W$13),"")&amp; IF(D243=Accueil!$U$14,PRODUCT('Registre déchets'!G243,Accueil!$W$14),"")&amp; IF(D243=Accueil!$U$15,PRODUCT('Registre déchets'!G243,Accueil!$W$15),"")&amp; IF(D243=Accueil!$U$16,PRODUCT('Registre déchets'!G243,Accueil!$W$16),"")&amp; IF(D243=Accueil!$U$17,PRODUCT('Registre déchets'!G243,Accueil!$W$17),"")&amp; IF(D243=Accueil!$U$18,PRODUCT('Registre déchets'!G243,Accueil!$W$18),"")&amp; IF(D243=Accueil!$U$19,PRODUCT('Registre déchets'!G243,Accueil!$W$19),"")&amp; IF(D243=Accueil!$U$20,PRODUCT('Registre déchets'!G243,Accueil!$W$20),"")&amp; IF(D243=Accueil!$U$21,PRODUCT('Registre déchets'!G243,Accueil!$W$21),"") &amp; IF(D243=Accueil!$U$22,PRODUCT('Registre déchets'!G243,Accueil!$W$22),"")&amp; IF(D243=Accueil!$U$23,PRODUCT('Registre déchets'!G243,Accueil!$W$23),"")&amp; IF(D243=Accueil!$U$24,PRODUCT('Registre déchets'!G243,Accueil!$W$24),"")&amp; IF(D243=Accueil!$U$25,PRODUCT('Registre déchets'!G243,Accueil!$W$25),"")&amp; IF(D243=Accueil!$U$26,PRODUCT('Registre déchets'!G243,Accueil!$W$26),"")&amp; IF(D243=Accueil!$U$27,PRODUCT('Registre déchets'!G243,Accueil!$W$27),"")&amp; IF(D243=Accueil!$Y$7,PRODUCT('Registre déchets'!G243,Accueil!$AA$7),"") &amp; IF(D243=Accueil!$Y$8,PRODUCT('Registre déchets'!G243,Accueil!$AA$8),"") &amp; IF(D243=Accueil!$Y$9,PRODUCT('Registre déchets'!G243,Accueil!$AA$9),"")&amp; IF(D243=Accueil!$Y$10,PRODUCT('Registre déchets'!G243,Accueil!$AA$10),"")&amp; IF(D243=Accueil!$Y$11,PRODUCT('Registre déchets'!G243,Accueil!$AA$11),"")&amp; IF(D243=Accueil!$Y$12,PRODUCT('Registre déchets'!G243,Accueil!$AA$12),"")&amp; IF(D243=Accueil!$Y$13,PRODUCT('Registre déchets'!G243,Accueil!$AA$13),"")&amp; IF(D243=Accueil!$Y$14,PRODUCT('Registre déchets'!G243,Accueil!$AA$14),"")&amp; IF(D243=Accueil!$Y$15,PRODUCT('Registre déchets'!G243,Accueil!$AA$15),"")&amp; IF(D243=Accueil!$Y$16,PRODUCT('Registre déchets'!G243,Accueil!$AA$16),"")&amp; IF(D243=Accueil!$Y$17,PRODUCT('Registre déchets'!G243,Accueil!$AA$17),"")&amp; IF(D243=Accueil!$Y$18,PRODUCT('Registre déchets'!G243,Accueil!$AA$18),"")&amp; IF(D243=Accueil!$Y$19,PRODUCT('Registre déchets'!G243,Accueil!$AA$19),"")&amp; IF(D243=Accueil!$Y$20,PRODUCT('Registre déchets'!G243,Accueil!$AA$20),"")&amp; IF(D243=Accueil!$Y$21,PRODUCT('Registre déchets'!G243,Accueil!$AA$21),"")&amp; IF(D243=Accueil!$Y$22,PRODUCT('Registre déchets'!G243,Accueil!$AA$22),"")&amp; IF(D243=Accueil!$Y$23,PRODUCT('Registre déchets'!G243,Accueil!$AA$23),"")&amp; IF(D243=Accueil!$Y$24,PRODUCT('Registre déchets'!G243,Accueil!$AA$24),"")&amp; IF(D243=Accueil!$Y$25,PRODUCT('Registre déchets'!G243,Accueil!$AA$25),"")&amp; IF(D243=Accueil!$Y$26,PRODUCT('Registre déchets'!G243,Accueil!$AA$26),"")&amp; IF(D243=Accueil!$Y$27,PRODUCT('Registre déchets'!G243,Accueil!$AA$27),""))</f>
        <v/>
      </c>
      <c r="AQ243" s="79">
        <f t="shared" si="37"/>
        <v>0</v>
      </c>
    </row>
    <row r="244" spans="1:43" ht="50.1" customHeight="1" x14ac:dyDescent="0.25">
      <c r="A244" s="90"/>
      <c r="B244" s="222" t="str">
        <f t="shared" si="32"/>
        <v/>
      </c>
      <c r="C244" s="221"/>
      <c r="D244" s="220"/>
      <c r="E244" s="80" t="str">
        <f t="shared" si="36"/>
        <v/>
      </c>
      <c r="F244" s="81"/>
      <c r="G244" s="82"/>
      <c r="H244" s="241">
        <f t="shared" si="33"/>
        <v>0</v>
      </c>
      <c r="I244" s="206"/>
      <c r="J244" s="206"/>
      <c r="K244" s="86"/>
      <c r="L244" s="86"/>
      <c r="M244" s="86"/>
      <c r="N244" s="82"/>
      <c r="O244" s="81"/>
      <c r="P244" s="82"/>
      <c r="Q244" s="207">
        <v>0</v>
      </c>
      <c r="R244" s="83">
        <f t="shared" si="34"/>
        <v>0</v>
      </c>
      <c r="S244" s="83">
        <f t="shared" si="35"/>
        <v>0</v>
      </c>
      <c r="T244" s="209"/>
      <c r="U244" s="214"/>
      <c r="V244" s="214"/>
      <c r="W244" s="217" t="str">
        <f t="shared" si="30"/>
        <v/>
      </c>
      <c r="X244" s="214"/>
      <c r="Y244" s="224"/>
      <c r="Z244" s="214"/>
      <c r="AA244" s="214"/>
      <c r="AB244" s="35" t="str">
        <f t="shared" si="31"/>
        <v/>
      </c>
      <c r="AC244" s="35"/>
      <c r="AD244" s="35"/>
      <c r="AE244" s="35"/>
      <c r="AF244" s="35"/>
      <c r="AG244" s="35"/>
      <c r="AH244" s="35"/>
      <c r="AI244" s="35"/>
      <c r="AJ244" s="35"/>
      <c r="AK244" s="35"/>
      <c r="AL244" s="35"/>
      <c r="AM244" s="85" t="str">
        <f t="shared" si="38"/>
        <v/>
      </c>
      <c r="AN244" s="35"/>
      <c r="AO244" s="35"/>
      <c r="AP244" s="77" t="str">
        <f>IF(D244="","",IF(D244=Accueil!$Q$7,PRODUCT('Registre déchets'!G244,Accueil!$S$7),"") &amp; IF(D244=Accueil!$Q$8,PRODUCT('Registre déchets'!G244,Accueil!$S$8),"") &amp; IF(D244=Accueil!$Q$9,PRODUCT('Registre déchets'!G244,Accueil!$S$9),"")&amp; IF(D244=Accueil!$Q$10,PRODUCT('Registre déchets'!G244,Accueil!$S$10),"")&amp; IF(D244=Accueil!$Q$11,PRODUCT('Registre déchets'!G244,Accueil!$S$11),"")&amp; IF(D244=Accueil!$Q$12,PRODUCT('Registre déchets'!G244,Accueil!$S$12),"")&amp; IF(D244=Accueil!$Q$13,PRODUCT('Registre déchets'!G244,Accueil!$S$13),"")&amp; IF(D244=Accueil!$Q$14,PRODUCT('Registre déchets'!G244,Accueil!$S$14),"")&amp; IF(D244=Accueil!$Q$15,PRODUCT('Registre déchets'!G244,Accueil!$S$15),"")&amp; IF(D244=Accueil!$Q$16,PRODUCT('Registre déchets'!G244,Accueil!$S$16),"")&amp; IF(D244=Accueil!$Q$17,PRODUCT('Registre déchets'!G244,Accueil!$S$17),"")&amp; IF(D244=Accueil!$Q$18,PRODUCT('Registre déchets'!G244,Accueil!$S$18),"")&amp; IF(D244=Accueil!$Q$19,PRODUCT('Registre déchets'!G244,Accueil!$S$19),"")&amp; IF(D244=Accueil!$Q$20,PRODUCT('Registre déchets'!G244,Accueil!$S$20),"")&amp; IF(D244=Accueil!$Q$21,PRODUCT('Registre déchets'!G244,Accueil!$S$21),"")&amp; IF(D244=Accueil!$Q$22,PRODUCT('Registre déchets'!G244,Accueil!$S$22),"")&amp; IF(D244=Accueil!$Q$23,PRODUCT('Registre déchets'!G244,Accueil!$S$23),"")&amp; IF(D244=Accueil!$Q$24,PRODUCT('Registre déchets'!G244,Accueil!$S$24),"")&amp; IF(D244=Accueil!$Q$25,PRODUCT('Registre déchets'!G244,Accueil!$S$25),"")&amp; IF(D244=Accueil!$Q$26,PRODUCT('Registre déchets'!G244,Accueil!$S$26),"") &amp; IF(D244=Accueil!$U$7,PRODUCT('Registre déchets'!G244,Accueil!$W$7),"") &amp; IF(D244=Accueil!$U$8,PRODUCT('Registre déchets'!G244,Accueil!$W$8),"") &amp; IF(D244=Accueil!$U$9,PRODUCT('Registre déchets'!G244,Accueil!$W$9),"")&amp; IF(D244=Accueil!$U$10,PRODUCT('Registre déchets'!G244,Accueil!$W$10),"")&amp; IF(D244=Accueil!$U$11,PRODUCT('Registre déchets'!G244,Accueil!$W$11),"")&amp; IF(D244=Accueil!$U$12,PRODUCT('Registre déchets'!G244,Accueil!$W$12),"")&amp; IF(D244=Accueil!$U$13,PRODUCT('Registre déchets'!G244,Accueil!$W$13),"")&amp; IF(D244=Accueil!$U$14,PRODUCT('Registre déchets'!G244,Accueil!$W$14),"")&amp; IF(D244=Accueil!$U$15,PRODUCT('Registre déchets'!G244,Accueil!$W$15),"")&amp; IF(D244=Accueil!$U$16,PRODUCT('Registre déchets'!G244,Accueil!$W$16),"")&amp; IF(D244=Accueil!$U$17,PRODUCT('Registre déchets'!G244,Accueil!$W$17),"")&amp; IF(D244=Accueil!$U$18,PRODUCT('Registre déchets'!G244,Accueil!$W$18),"")&amp; IF(D244=Accueil!$U$19,PRODUCT('Registre déchets'!G244,Accueil!$W$19),"")&amp; IF(D244=Accueil!$U$20,PRODUCT('Registre déchets'!G244,Accueil!$W$20),"")&amp; IF(D244=Accueil!$U$21,PRODUCT('Registre déchets'!G244,Accueil!$W$21),"") &amp; IF(D244=Accueil!$U$22,PRODUCT('Registre déchets'!G244,Accueil!$W$22),"")&amp; IF(D244=Accueil!$U$23,PRODUCT('Registre déchets'!G244,Accueil!$W$23),"")&amp; IF(D244=Accueil!$U$24,PRODUCT('Registre déchets'!G244,Accueil!$W$24),"")&amp; IF(D244=Accueil!$U$25,PRODUCT('Registre déchets'!G244,Accueil!$W$25),"")&amp; IF(D244=Accueil!$U$26,PRODUCT('Registre déchets'!G244,Accueil!$W$26),"")&amp; IF(D244=Accueil!$U$27,PRODUCT('Registre déchets'!G244,Accueil!$W$27),"")&amp; IF(D244=Accueil!$Y$7,PRODUCT('Registre déchets'!G244,Accueil!$AA$7),"") &amp; IF(D244=Accueil!$Y$8,PRODUCT('Registre déchets'!G244,Accueil!$AA$8),"") &amp; IF(D244=Accueil!$Y$9,PRODUCT('Registre déchets'!G244,Accueil!$AA$9),"")&amp; IF(D244=Accueil!$Y$10,PRODUCT('Registre déchets'!G244,Accueil!$AA$10),"")&amp; IF(D244=Accueil!$Y$11,PRODUCT('Registre déchets'!G244,Accueil!$AA$11),"")&amp; IF(D244=Accueil!$Y$12,PRODUCT('Registre déchets'!G244,Accueil!$AA$12),"")&amp; IF(D244=Accueil!$Y$13,PRODUCT('Registre déchets'!G244,Accueil!$AA$13),"")&amp; IF(D244=Accueil!$Y$14,PRODUCT('Registre déchets'!G244,Accueil!$AA$14),"")&amp; IF(D244=Accueil!$Y$15,PRODUCT('Registre déchets'!G244,Accueil!$AA$15),"")&amp; IF(D244=Accueil!$Y$16,PRODUCT('Registre déchets'!G244,Accueil!$AA$16),"")&amp; IF(D244=Accueil!$Y$17,PRODUCT('Registre déchets'!G244,Accueil!$AA$17),"")&amp; IF(D244=Accueil!$Y$18,PRODUCT('Registre déchets'!G244,Accueil!$AA$18),"")&amp; IF(D244=Accueil!$Y$19,PRODUCT('Registre déchets'!G244,Accueil!$AA$19),"")&amp; IF(D244=Accueil!$Y$20,PRODUCT('Registre déchets'!G244,Accueil!$AA$20),"")&amp; IF(D244=Accueil!$Y$21,PRODUCT('Registre déchets'!G244,Accueil!$AA$21),"")&amp; IF(D244=Accueil!$Y$22,PRODUCT('Registre déchets'!G244,Accueil!$AA$22),"")&amp; IF(D244=Accueil!$Y$23,PRODUCT('Registre déchets'!G244,Accueil!$AA$23),"")&amp; IF(D244=Accueil!$Y$24,PRODUCT('Registre déchets'!G244,Accueil!$AA$24),"")&amp; IF(D244=Accueil!$Y$25,PRODUCT('Registre déchets'!G244,Accueil!$AA$25),"")&amp; IF(D244=Accueil!$Y$26,PRODUCT('Registre déchets'!G244,Accueil!$AA$26),"")&amp; IF(D244=Accueil!$Y$27,PRODUCT('Registre déchets'!G244,Accueil!$AA$27),""))</f>
        <v/>
      </c>
      <c r="AQ244" s="79">
        <f t="shared" si="37"/>
        <v>0</v>
      </c>
    </row>
    <row r="245" spans="1:43" ht="50.1" customHeight="1" x14ac:dyDescent="0.25">
      <c r="A245" s="90"/>
      <c r="B245" s="222" t="str">
        <f t="shared" si="32"/>
        <v/>
      </c>
      <c r="C245" s="221"/>
      <c r="D245" s="220"/>
      <c r="E245" s="80" t="str">
        <f t="shared" si="36"/>
        <v/>
      </c>
      <c r="F245" s="81"/>
      <c r="G245" s="82"/>
      <c r="H245" s="241">
        <f t="shared" si="33"/>
        <v>0</v>
      </c>
      <c r="I245" s="206"/>
      <c r="J245" s="206"/>
      <c r="K245" s="86"/>
      <c r="L245" s="86"/>
      <c r="M245" s="86"/>
      <c r="N245" s="82"/>
      <c r="O245" s="81"/>
      <c r="P245" s="82"/>
      <c r="Q245" s="207">
        <v>0</v>
      </c>
      <c r="R245" s="83">
        <f t="shared" si="34"/>
        <v>0</v>
      </c>
      <c r="S245" s="83">
        <f t="shared" si="35"/>
        <v>0</v>
      </c>
      <c r="T245" s="209"/>
      <c r="U245" s="214"/>
      <c r="V245" s="214"/>
      <c r="W245" s="217" t="str">
        <f t="shared" si="30"/>
        <v/>
      </c>
      <c r="X245" s="214"/>
      <c r="Y245" s="224"/>
      <c r="Z245" s="214"/>
      <c r="AA245" s="214"/>
      <c r="AB245" s="35" t="str">
        <f t="shared" si="31"/>
        <v/>
      </c>
      <c r="AC245" s="35"/>
      <c r="AD245" s="35"/>
      <c r="AE245" s="35"/>
      <c r="AF245" s="35"/>
      <c r="AG245" s="35"/>
      <c r="AH245" s="35"/>
      <c r="AI245" s="35"/>
      <c r="AJ245" s="35"/>
      <c r="AK245" s="35"/>
      <c r="AL245" s="35"/>
      <c r="AM245" s="85" t="str">
        <f t="shared" si="38"/>
        <v/>
      </c>
      <c r="AN245" s="35"/>
      <c r="AO245" s="35"/>
      <c r="AP245" s="77" t="str">
        <f>IF(D245="","",IF(D245=Accueil!$Q$7,PRODUCT('Registre déchets'!G245,Accueil!$S$7),"") &amp; IF(D245=Accueil!$Q$8,PRODUCT('Registre déchets'!G245,Accueil!$S$8),"") &amp; IF(D245=Accueil!$Q$9,PRODUCT('Registre déchets'!G245,Accueil!$S$9),"")&amp; IF(D245=Accueil!$Q$10,PRODUCT('Registre déchets'!G245,Accueil!$S$10),"")&amp; IF(D245=Accueil!$Q$11,PRODUCT('Registre déchets'!G245,Accueil!$S$11),"")&amp; IF(D245=Accueil!$Q$12,PRODUCT('Registre déchets'!G245,Accueil!$S$12),"")&amp; IF(D245=Accueil!$Q$13,PRODUCT('Registre déchets'!G245,Accueil!$S$13),"")&amp; IF(D245=Accueil!$Q$14,PRODUCT('Registre déchets'!G245,Accueil!$S$14),"")&amp; IF(D245=Accueil!$Q$15,PRODUCT('Registre déchets'!G245,Accueil!$S$15),"")&amp; IF(D245=Accueil!$Q$16,PRODUCT('Registre déchets'!G245,Accueil!$S$16),"")&amp; IF(D245=Accueil!$Q$17,PRODUCT('Registre déchets'!G245,Accueil!$S$17),"")&amp; IF(D245=Accueil!$Q$18,PRODUCT('Registre déchets'!G245,Accueil!$S$18),"")&amp; IF(D245=Accueil!$Q$19,PRODUCT('Registre déchets'!G245,Accueil!$S$19),"")&amp; IF(D245=Accueil!$Q$20,PRODUCT('Registre déchets'!G245,Accueil!$S$20),"")&amp; IF(D245=Accueil!$Q$21,PRODUCT('Registre déchets'!G245,Accueil!$S$21),"")&amp; IF(D245=Accueil!$Q$22,PRODUCT('Registre déchets'!G245,Accueil!$S$22),"")&amp; IF(D245=Accueil!$Q$23,PRODUCT('Registre déchets'!G245,Accueil!$S$23),"")&amp; IF(D245=Accueil!$Q$24,PRODUCT('Registre déchets'!G245,Accueil!$S$24),"")&amp; IF(D245=Accueil!$Q$25,PRODUCT('Registre déchets'!G245,Accueil!$S$25),"")&amp; IF(D245=Accueil!$Q$26,PRODUCT('Registre déchets'!G245,Accueil!$S$26),"") &amp; IF(D245=Accueil!$U$7,PRODUCT('Registre déchets'!G245,Accueil!$W$7),"") &amp; IF(D245=Accueil!$U$8,PRODUCT('Registre déchets'!G245,Accueil!$W$8),"") &amp; IF(D245=Accueil!$U$9,PRODUCT('Registre déchets'!G245,Accueil!$W$9),"")&amp; IF(D245=Accueil!$U$10,PRODUCT('Registre déchets'!G245,Accueil!$W$10),"")&amp; IF(D245=Accueil!$U$11,PRODUCT('Registre déchets'!G245,Accueil!$W$11),"")&amp; IF(D245=Accueil!$U$12,PRODUCT('Registre déchets'!G245,Accueil!$W$12),"")&amp; IF(D245=Accueil!$U$13,PRODUCT('Registre déchets'!G245,Accueil!$W$13),"")&amp; IF(D245=Accueil!$U$14,PRODUCT('Registre déchets'!G245,Accueil!$W$14),"")&amp; IF(D245=Accueil!$U$15,PRODUCT('Registre déchets'!G245,Accueil!$W$15),"")&amp; IF(D245=Accueil!$U$16,PRODUCT('Registre déchets'!G245,Accueil!$W$16),"")&amp; IF(D245=Accueil!$U$17,PRODUCT('Registre déchets'!G245,Accueil!$W$17),"")&amp; IF(D245=Accueil!$U$18,PRODUCT('Registre déchets'!G245,Accueil!$W$18),"")&amp; IF(D245=Accueil!$U$19,PRODUCT('Registre déchets'!G245,Accueil!$W$19),"")&amp; IF(D245=Accueil!$U$20,PRODUCT('Registre déchets'!G245,Accueil!$W$20),"")&amp; IF(D245=Accueil!$U$21,PRODUCT('Registre déchets'!G245,Accueil!$W$21),"") &amp; IF(D245=Accueil!$U$22,PRODUCT('Registre déchets'!G245,Accueil!$W$22),"")&amp; IF(D245=Accueil!$U$23,PRODUCT('Registre déchets'!G245,Accueil!$W$23),"")&amp; IF(D245=Accueil!$U$24,PRODUCT('Registre déchets'!G245,Accueil!$W$24),"")&amp; IF(D245=Accueil!$U$25,PRODUCT('Registre déchets'!G245,Accueil!$W$25),"")&amp; IF(D245=Accueil!$U$26,PRODUCT('Registre déchets'!G245,Accueil!$W$26),"")&amp; IF(D245=Accueil!$U$27,PRODUCT('Registre déchets'!G245,Accueil!$W$27),"")&amp; IF(D245=Accueil!$Y$7,PRODUCT('Registre déchets'!G245,Accueil!$AA$7),"") &amp; IF(D245=Accueil!$Y$8,PRODUCT('Registre déchets'!G245,Accueil!$AA$8),"") &amp; IF(D245=Accueil!$Y$9,PRODUCT('Registre déchets'!G245,Accueil!$AA$9),"")&amp; IF(D245=Accueil!$Y$10,PRODUCT('Registre déchets'!G245,Accueil!$AA$10),"")&amp; IF(D245=Accueil!$Y$11,PRODUCT('Registre déchets'!G245,Accueil!$AA$11),"")&amp; IF(D245=Accueil!$Y$12,PRODUCT('Registre déchets'!G245,Accueil!$AA$12),"")&amp; IF(D245=Accueil!$Y$13,PRODUCT('Registre déchets'!G245,Accueil!$AA$13),"")&amp; IF(D245=Accueil!$Y$14,PRODUCT('Registre déchets'!G245,Accueil!$AA$14),"")&amp; IF(D245=Accueil!$Y$15,PRODUCT('Registre déchets'!G245,Accueil!$AA$15),"")&amp; IF(D245=Accueil!$Y$16,PRODUCT('Registre déchets'!G245,Accueil!$AA$16),"")&amp; IF(D245=Accueil!$Y$17,PRODUCT('Registre déchets'!G245,Accueil!$AA$17),"")&amp; IF(D245=Accueil!$Y$18,PRODUCT('Registre déchets'!G245,Accueil!$AA$18),"")&amp; IF(D245=Accueil!$Y$19,PRODUCT('Registre déchets'!G245,Accueil!$AA$19),"")&amp; IF(D245=Accueil!$Y$20,PRODUCT('Registre déchets'!G245,Accueil!$AA$20),"")&amp; IF(D245=Accueil!$Y$21,PRODUCT('Registre déchets'!G245,Accueil!$AA$21),"")&amp; IF(D245=Accueil!$Y$22,PRODUCT('Registre déchets'!G245,Accueil!$AA$22),"")&amp; IF(D245=Accueil!$Y$23,PRODUCT('Registre déchets'!G245,Accueil!$AA$23),"")&amp; IF(D245=Accueil!$Y$24,PRODUCT('Registre déchets'!G245,Accueil!$AA$24),"")&amp; IF(D245=Accueil!$Y$25,PRODUCT('Registre déchets'!G245,Accueil!$AA$25),"")&amp; IF(D245=Accueil!$Y$26,PRODUCT('Registre déchets'!G245,Accueil!$AA$26),"")&amp; IF(D245=Accueil!$Y$27,PRODUCT('Registre déchets'!G245,Accueil!$AA$27),""))</f>
        <v/>
      </c>
      <c r="AQ245" s="79">
        <f t="shared" si="37"/>
        <v>0</v>
      </c>
    </row>
    <row r="246" spans="1:43" ht="50.1" customHeight="1" x14ac:dyDescent="0.25">
      <c r="A246" s="90"/>
      <c r="B246" s="222" t="str">
        <f t="shared" si="32"/>
        <v/>
      </c>
      <c r="C246" s="221"/>
      <c r="D246" s="220"/>
      <c r="E246" s="80" t="str">
        <f t="shared" si="36"/>
        <v/>
      </c>
      <c r="F246" s="81"/>
      <c r="G246" s="82"/>
      <c r="H246" s="241">
        <f t="shared" si="33"/>
        <v>0</v>
      </c>
      <c r="I246" s="206"/>
      <c r="J246" s="206"/>
      <c r="K246" s="86"/>
      <c r="L246" s="86"/>
      <c r="M246" s="86"/>
      <c r="N246" s="82"/>
      <c r="O246" s="81"/>
      <c r="P246" s="82"/>
      <c r="Q246" s="207">
        <v>0</v>
      </c>
      <c r="R246" s="83">
        <f t="shared" si="34"/>
        <v>0</v>
      </c>
      <c r="S246" s="83">
        <f t="shared" si="35"/>
        <v>0</v>
      </c>
      <c r="T246" s="209"/>
      <c r="U246" s="214"/>
      <c r="V246" s="214"/>
      <c r="W246" s="217" t="str">
        <f t="shared" si="30"/>
        <v/>
      </c>
      <c r="X246" s="214"/>
      <c r="Y246" s="224"/>
      <c r="Z246" s="214"/>
      <c r="AA246" s="214"/>
      <c r="AB246" s="35" t="str">
        <f t="shared" si="31"/>
        <v/>
      </c>
      <c r="AC246" s="35"/>
      <c r="AD246" s="35"/>
      <c r="AE246" s="35"/>
      <c r="AF246" s="35"/>
      <c r="AG246" s="35"/>
      <c r="AH246" s="35"/>
      <c r="AI246" s="35"/>
      <c r="AJ246" s="35"/>
      <c r="AK246" s="35"/>
      <c r="AL246" s="35"/>
      <c r="AM246" s="85" t="str">
        <f t="shared" si="38"/>
        <v/>
      </c>
      <c r="AN246" s="35"/>
      <c r="AO246" s="35"/>
      <c r="AP246" s="77" t="str">
        <f>IF(D246="","",IF(D246=Accueil!$Q$7,PRODUCT('Registre déchets'!G246,Accueil!$S$7),"") &amp; IF(D246=Accueil!$Q$8,PRODUCT('Registre déchets'!G246,Accueil!$S$8),"") &amp; IF(D246=Accueil!$Q$9,PRODUCT('Registre déchets'!G246,Accueil!$S$9),"")&amp; IF(D246=Accueil!$Q$10,PRODUCT('Registre déchets'!G246,Accueil!$S$10),"")&amp; IF(D246=Accueil!$Q$11,PRODUCT('Registre déchets'!G246,Accueil!$S$11),"")&amp; IF(D246=Accueil!$Q$12,PRODUCT('Registre déchets'!G246,Accueil!$S$12),"")&amp; IF(D246=Accueil!$Q$13,PRODUCT('Registre déchets'!G246,Accueil!$S$13),"")&amp; IF(D246=Accueil!$Q$14,PRODUCT('Registre déchets'!G246,Accueil!$S$14),"")&amp; IF(D246=Accueil!$Q$15,PRODUCT('Registre déchets'!G246,Accueil!$S$15),"")&amp; IF(D246=Accueil!$Q$16,PRODUCT('Registre déchets'!G246,Accueil!$S$16),"")&amp; IF(D246=Accueil!$Q$17,PRODUCT('Registre déchets'!G246,Accueil!$S$17),"")&amp; IF(D246=Accueil!$Q$18,PRODUCT('Registre déchets'!G246,Accueil!$S$18),"")&amp; IF(D246=Accueil!$Q$19,PRODUCT('Registre déchets'!G246,Accueil!$S$19),"")&amp; IF(D246=Accueil!$Q$20,PRODUCT('Registre déchets'!G246,Accueil!$S$20),"")&amp; IF(D246=Accueil!$Q$21,PRODUCT('Registre déchets'!G246,Accueil!$S$21),"")&amp; IF(D246=Accueil!$Q$22,PRODUCT('Registre déchets'!G246,Accueil!$S$22),"")&amp; IF(D246=Accueil!$Q$23,PRODUCT('Registre déchets'!G246,Accueil!$S$23),"")&amp; IF(D246=Accueil!$Q$24,PRODUCT('Registre déchets'!G246,Accueil!$S$24),"")&amp; IF(D246=Accueil!$Q$25,PRODUCT('Registre déchets'!G246,Accueil!$S$25),"")&amp; IF(D246=Accueil!$Q$26,PRODUCT('Registre déchets'!G246,Accueil!$S$26),"") &amp; IF(D246=Accueil!$U$7,PRODUCT('Registre déchets'!G246,Accueil!$W$7),"") &amp; IF(D246=Accueil!$U$8,PRODUCT('Registre déchets'!G246,Accueil!$W$8),"") &amp; IF(D246=Accueil!$U$9,PRODUCT('Registre déchets'!G246,Accueil!$W$9),"")&amp; IF(D246=Accueil!$U$10,PRODUCT('Registre déchets'!G246,Accueil!$W$10),"")&amp; IF(D246=Accueil!$U$11,PRODUCT('Registre déchets'!G246,Accueil!$W$11),"")&amp; IF(D246=Accueil!$U$12,PRODUCT('Registre déchets'!G246,Accueil!$W$12),"")&amp; IF(D246=Accueil!$U$13,PRODUCT('Registre déchets'!G246,Accueil!$W$13),"")&amp; IF(D246=Accueil!$U$14,PRODUCT('Registre déchets'!G246,Accueil!$W$14),"")&amp; IF(D246=Accueil!$U$15,PRODUCT('Registre déchets'!G246,Accueil!$W$15),"")&amp; IF(D246=Accueil!$U$16,PRODUCT('Registre déchets'!G246,Accueil!$W$16),"")&amp; IF(D246=Accueil!$U$17,PRODUCT('Registre déchets'!G246,Accueil!$W$17),"")&amp; IF(D246=Accueil!$U$18,PRODUCT('Registre déchets'!G246,Accueil!$W$18),"")&amp; IF(D246=Accueil!$U$19,PRODUCT('Registre déchets'!G246,Accueil!$W$19),"")&amp; IF(D246=Accueil!$U$20,PRODUCT('Registre déchets'!G246,Accueil!$W$20),"")&amp; IF(D246=Accueil!$U$21,PRODUCT('Registre déchets'!G246,Accueil!$W$21),"") &amp; IF(D246=Accueil!$U$22,PRODUCT('Registre déchets'!G246,Accueil!$W$22),"")&amp; IF(D246=Accueil!$U$23,PRODUCT('Registre déchets'!G246,Accueil!$W$23),"")&amp; IF(D246=Accueil!$U$24,PRODUCT('Registre déchets'!G246,Accueil!$W$24),"")&amp; IF(D246=Accueil!$U$25,PRODUCT('Registre déchets'!G246,Accueil!$W$25),"")&amp; IF(D246=Accueil!$U$26,PRODUCT('Registre déchets'!G246,Accueil!$W$26),"")&amp; IF(D246=Accueil!$U$27,PRODUCT('Registre déchets'!G246,Accueil!$W$27),"")&amp; IF(D246=Accueil!$Y$7,PRODUCT('Registre déchets'!G246,Accueil!$AA$7),"") &amp; IF(D246=Accueil!$Y$8,PRODUCT('Registre déchets'!G246,Accueil!$AA$8),"") &amp; IF(D246=Accueil!$Y$9,PRODUCT('Registre déchets'!G246,Accueil!$AA$9),"")&amp; IF(D246=Accueil!$Y$10,PRODUCT('Registre déchets'!G246,Accueil!$AA$10),"")&amp; IF(D246=Accueil!$Y$11,PRODUCT('Registre déchets'!G246,Accueil!$AA$11),"")&amp; IF(D246=Accueil!$Y$12,PRODUCT('Registre déchets'!G246,Accueil!$AA$12),"")&amp; IF(D246=Accueil!$Y$13,PRODUCT('Registre déchets'!G246,Accueil!$AA$13),"")&amp; IF(D246=Accueil!$Y$14,PRODUCT('Registre déchets'!G246,Accueil!$AA$14),"")&amp; IF(D246=Accueil!$Y$15,PRODUCT('Registre déchets'!G246,Accueil!$AA$15),"")&amp; IF(D246=Accueil!$Y$16,PRODUCT('Registre déchets'!G246,Accueil!$AA$16),"")&amp; IF(D246=Accueil!$Y$17,PRODUCT('Registre déchets'!G246,Accueil!$AA$17),"")&amp; IF(D246=Accueil!$Y$18,PRODUCT('Registre déchets'!G246,Accueil!$AA$18),"")&amp; IF(D246=Accueil!$Y$19,PRODUCT('Registre déchets'!G246,Accueil!$AA$19),"")&amp; IF(D246=Accueil!$Y$20,PRODUCT('Registre déchets'!G246,Accueil!$AA$20),"")&amp; IF(D246=Accueil!$Y$21,PRODUCT('Registre déchets'!G246,Accueil!$AA$21),"")&amp; IF(D246=Accueil!$Y$22,PRODUCT('Registre déchets'!G246,Accueil!$AA$22),"")&amp; IF(D246=Accueil!$Y$23,PRODUCT('Registre déchets'!G246,Accueil!$AA$23),"")&amp; IF(D246=Accueil!$Y$24,PRODUCT('Registre déchets'!G246,Accueil!$AA$24),"")&amp; IF(D246=Accueil!$Y$25,PRODUCT('Registre déchets'!G246,Accueil!$AA$25),"")&amp; IF(D246=Accueil!$Y$26,PRODUCT('Registre déchets'!G246,Accueil!$AA$26),"")&amp; IF(D246=Accueil!$Y$27,PRODUCT('Registre déchets'!G246,Accueil!$AA$27),""))</f>
        <v/>
      </c>
      <c r="AQ246" s="79">
        <f t="shared" si="37"/>
        <v>0</v>
      </c>
    </row>
    <row r="247" spans="1:43" ht="50.1" customHeight="1" x14ac:dyDescent="0.25">
      <c r="A247" s="90"/>
      <c r="B247" s="222" t="str">
        <f t="shared" si="32"/>
        <v/>
      </c>
      <c r="C247" s="221"/>
      <c r="D247" s="220"/>
      <c r="E247" s="80" t="str">
        <f t="shared" si="36"/>
        <v/>
      </c>
      <c r="F247" s="81"/>
      <c r="G247" s="82"/>
      <c r="H247" s="241">
        <f t="shared" si="33"/>
        <v>0</v>
      </c>
      <c r="I247" s="206"/>
      <c r="J247" s="206"/>
      <c r="K247" s="86"/>
      <c r="L247" s="86"/>
      <c r="M247" s="86"/>
      <c r="N247" s="82"/>
      <c r="O247" s="81"/>
      <c r="P247" s="82"/>
      <c r="Q247" s="207">
        <v>0</v>
      </c>
      <c r="R247" s="83">
        <f t="shared" si="34"/>
        <v>0</v>
      </c>
      <c r="S247" s="83">
        <f t="shared" si="35"/>
        <v>0</v>
      </c>
      <c r="T247" s="209"/>
      <c r="U247" s="214"/>
      <c r="V247" s="214"/>
      <c r="W247" s="217" t="str">
        <f t="shared" si="30"/>
        <v/>
      </c>
      <c r="X247" s="214"/>
      <c r="Y247" s="224"/>
      <c r="Z247" s="214"/>
      <c r="AA247" s="214"/>
      <c r="AB247" s="35" t="str">
        <f t="shared" si="31"/>
        <v/>
      </c>
      <c r="AC247" s="35"/>
      <c r="AD247" s="35"/>
      <c r="AE247" s="35"/>
      <c r="AF247" s="35"/>
      <c r="AG247" s="35"/>
      <c r="AH247" s="35"/>
      <c r="AI247" s="35"/>
      <c r="AJ247" s="35"/>
      <c r="AK247" s="35"/>
      <c r="AL247" s="35"/>
      <c r="AM247" s="85" t="str">
        <f t="shared" si="38"/>
        <v/>
      </c>
      <c r="AN247" s="35"/>
      <c r="AO247" s="35"/>
      <c r="AP247" s="77" t="str">
        <f>IF(D247="","",IF(D247=Accueil!$Q$7,PRODUCT('Registre déchets'!G247,Accueil!$S$7),"") &amp; IF(D247=Accueil!$Q$8,PRODUCT('Registre déchets'!G247,Accueil!$S$8),"") &amp; IF(D247=Accueil!$Q$9,PRODUCT('Registre déchets'!G247,Accueil!$S$9),"")&amp; IF(D247=Accueil!$Q$10,PRODUCT('Registre déchets'!G247,Accueil!$S$10),"")&amp; IF(D247=Accueil!$Q$11,PRODUCT('Registre déchets'!G247,Accueil!$S$11),"")&amp; IF(D247=Accueil!$Q$12,PRODUCT('Registre déchets'!G247,Accueil!$S$12),"")&amp; IF(D247=Accueil!$Q$13,PRODUCT('Registre déchets'!G247,Accueil!$S$13),"")&amp; IF(D247=Accueil!$Q$14,PRODUCT('Registre déchets'!G247,Accueil!$S$14),"")&amp; IF(D247=Accueil!$Q$15,PRODUCT('Registre déchets'!G247,Accueil!$S$15),"")&amp; IF(D247=Accueil!$Q$16,PRODUCT('Registre déchets'!G247,Accueil!$S$16),"")&amp; IF(D247=Accueil!$Q$17,PRODUCT('Registre déchets'!G247,Accueil!$S$17),"")&amp; IF(D247=Accueil!$Q$18,PRODUCT('Registre déchets'!G247,Accueil!$S$18),"")&amp; IF(D247=Accueil!$Q$19,PRODUCT('Registre déchets'!G247,Accueil!$S$19),"")&amp; IF(D247=Accueil!$Q$20,PRODUCT('Registre déchets'!G247,Accueil!$S$20),"")&amp; IF(D247=Accueil!$Q$21,PRODUCT('Registre déchets'!G247,Accueil!$S$21),"")&amp; IF(D247=Accueil!$Q$22,PRODUCT('Registre déchets'!G247,Accueil!$S$22),"")&amp; IF(D247=Accueil!$Q$23,PRODUCT('Registre déchets'!G247,Accueil!$S$23),"")&amp; IF(D247=Accueil!$Q$24,PRODUCT('Registre déchets'!G247,Accueil!$S$24),"")&amp; IF(D247=Accueil!$Q$25,PRODUCT('Registre déchets'!G247,Accueil!$S$25),"")&amp; IF(D247=Accueil!$Q$26,PRODUCT('Registre déchets'!G247,Accueil!$S$26),"") &amp; IF(D247=Accueil!$U$7,PRODUCT('Registre déchets'!G247,Accueil!$W$7),"") &amp; IF(D247=Accueil!$U$8,PRODUCT('Registre déchets'!G247,Accueil!$W$8),"") &amp; IF(D247=Accueil!$U$9,PRODUCT('Registre déchets'!G247,Accueil!$W$9),"")&amp; IF(D247=Accueil!$U$10,PRODUCT('Registre déchets'!G247,Accueil!$W$10),"")&amp; IF(D247=Accueil!$U$11,PRODUCT('Registre déchets'!G247,Accueil!$W$11),"")&amp; IF(D247=Accueil!$U$12,PRODUCT('Registre déchets'!G247,Accueil!$W$12),"")&amp; IF(D247=Accueil!$U$13,PRODUCT('Registre déchets'!G247,Accueil!$W$13),"")&amp; IF(D247=Accueil!$U$14,PRODUCT('Registre déchets'!G247,Accueil!$W$14),"")&amp; IF(D247=Accueil!$U$15,PRODUCT('Registre déchets'!G247,Accueil!$W$15),"")&amp; IF(D247=Accueil!$U$16,PRODUCT('Registre déchets'!G247,Accueil!$W$16),"")&amp; IF(D247=Accueil!$U$17,PRODUCT('Registre déchets'!G247,Accueil!$W$17),"")&amp; IF(D247=Accueil!$U$18,PRODUCT('Registre déchets'!G247,Accueil!$W$18),"")&amp; IF(D247=Accueil!$U$19,PRODUCT('Registre déchets'!G247,Accueil!$W$19),"")&amp; IF(D247=Accueil!$U$20,PRODUCT('Registre déchets'!G247,Accueil!$W$20),"")&amp; IF(D247=Accueil!$U$21,PRODUCT('Registre déchets'!G247,Accueil!$W$21),"") &amp; IF(D247=Accueil!$U$22,PRODUCT('Registre déchets'!G247,Accueil!$W$22),"")&amp; IF(D247=Accueil!$U$23,PRODUCT('Registre déchets'!G247,Accueil!$W$23),"")&amp; IF(D247=Accueil!$U$24,PRODUCT('Registre déchets'!G247,Accueil!$W$24),"")&amp; IF(D247=Accueil!$U$25,PRODUCT('Registre déchets'!G247,Accueil!$W$25),"")&amp; IF(D247=Accueil!$U$26,PRODUCT('Registre déchets'!G247,Accueil!$W$26),"")&amp; IF(D247=Accueil!$U$27,PRODUCT('Registre déchets'!G247,Accueil!$W$27),"")&amp; IF(D247=Accueil!$Y$7,PRODUCT('Registre déchets'!G247,Accueil!$AA$7),"") &amp; IF(D247=Accueil!$Y$8,PRODUCT('Registre déchets'!G247,Accueil!$AA$8),"") &amp; IF(D247=Accueil!$Y$9,PRODUCT('Registre déchets'!G247,Accueil!$AA$9),"")&amp; IF(D247=Accueil!$Y$10,PRODUCT('Registre déchets'!G247,Accueil!$AA$10),"")&amp; IF(D247=Accueil!$Y$11,PRODUCT('Registre déchets'!G247,Accueil!$AA$11),"")&amp; IF(D247=Accueil!$Y$12,PRODUCT('Registre déchets'!G247,Accueil!$AA$12),"")&amp; IF(D247=Accueil!$Y$13,PRODUCT('Registre déchets'!G247,Accueil!$AA$13),"")&amp; IF(D247=Accueil!$Y$14,PRODUCT('Registre déchets'!G247,Accueil!$AA$14),"")&amp; IF(D247=Accueil!$Y$15,PRODUCT('Registre déchets'!G247,Accueil!$AA$15),"")&amp; IF(D247=Accueil!$Y$16,PRODUCT('Registre déchets'!G247,Accueil!$AA$16),"")&amp; IF(D247=Accueil!$Y$17,PRODUCT('Registre déchets'!G247,Accueil!$AA$17),"")&amp; IF(D247=Accueil!$Y$18,PRODUCT('Registre déchets'!G247,Accueil!$AA$18),"")&amp; IF(D247=Accueil!$Y$19,PRODUCT('Registre déchets'!G247,Accueil!$AA$19),"")&amp; IF(D247=Accueil!$Y$20,PRODUCT('Registre déchets'!G247,Accueil!$AA$20),"")&amp; IF(D247=Accueil!$Y$21,PRODUCT('Registre déchets'!G247,Accueil!$AA$21),"")&amp; IF(D247=Accueil!$Y$22,PRODUCT('Registre déchets'!G247,Accueil!$AA$22),"")&amp; IF(D247=Accueil!$Y$23,PRODUCT('Registre déchets'!G247,Accueil!$AA$23),"")&amp; IF(D247=Accueil!$Y$24,PRODUCT('Registre déchets'!G247,Accueil!$AA$24),"")&amp; IF(D247=Accueil!$Y$25,PRODUCT('Registre déchets'!G247,Accueil!$AA$25),"")&amp; IF(D247=Accueil!$Y$26,PRODUCT('Registre déchets'!G247,Accueil!$AA$26),"")&amp; IF(D247=Accueil!$Y$27,PRODUCT('Registre déchets'!G247,Accueil!$AA$27),""))</f>
        <v/>
      </c>
      <c r="AQ247" s="79">
        <f t="shared" si="37"/>
        <v>0</v>
      </c>
    </row>
    <row r="248" spans="1:43" ht="50.1" customHeight="1" x14ac:dyDescent="0.25">
      <c r="A248" s="90"/>
      <c r="B248" s="222" t="str">
        <f t="shared" si="32"/>
        <v/>
      </c>
      <c r="C248" s="221"/>
      <c r="D248" s="220"/>
      <c r="E248" s="80" t="str">
        <f t="shared" si="36"/>
        <v/>
      </c>
      <c r="F248" s="81"/>
      <c r="G248" s="82"/>
      <c r="H248" s="241">
        <f t="shared" si="33"/>
        <v>0</v>
      </c>
      <c r="I248" s="206"/>
      <c r="J248" s="206"/>
      <c r="K248" s="86"/>
      <c r="L248" s="86"/>
      <c r="M248" s="86"/>
      <c r="N248" s="82"/>
      <c r="O248" s="81"/>
      <c r="P248" s="82"/>
      <c r="Q248" s="207">
        <v>0</v>
      </c>
      <c r="R248" s="83">
        <f t="shared" si="34"/>
        <v>0</v>
      </c>
      <c r="S248" s="83">
        <f t="shared" si="35"/>
        <v>0</v>
      </c>
      <c r="T248" s="209"/>
      <c r="U248" s="214"/>
      <c r="V248" s="214"/>
      <c r="W248" s="217" t="str">
        <f t="shared" si="30"/>
        <v/>
      </c>
      <c r="X248" s="214"/>
      <c r="Y248" s="224"/>
      <c r="Z248" s="214"/>
      <c r="AA248" s="214"/>
      <c r="AB248" s="35" t="str">
        <f t="shared" si="31"/>
        <v/>
      </c>
      <c r="AC248" s="35"/>
      <c r="AD248" s="35"/>
      <c r="AE248" s="35"/>
      <c r="AF248" s="35"/>
      <c r="AG248" s="35"/>
      <c r="AH248" s="35"/>
      <c r="AI248" s="35"/>
      <c r="AJ248" s="35"/>
      <c r="AK248" s="35"/>
      <c r="AL248" s="35"/>
      <c r="AM248" s="85" t="str">
        <f t="shared" si="38"/>
        <v/>
      </c>
      <c r="AN248" s="35"/>
      <c r="AO248" s="35"/>
      <c r="AP248" s="77" t="str">
        <f>IF(D248="","",IF(D248=Accueil!$Q$7,PRODUCT('Registre déchets'!G248,Accueil!$S$7),"") &amp; IF(D248=Accueil!$Q$8,PRODUCT('Registre déchets'!G248,Accueil!$S$8),"") &amp; IF(D248=Accueil!$Q$9,PRODUCT('Registre déchets'!G248,Accueil!$S$9),"")&amp; IF(D248=Accueil!$Q$10,PRODUCT('Registre déchets'!G248,Accueil!$S$10),"")&amp; IF(D248=Accueil!$Q$11,PRODUCT('Registre déchets'!G248,Accueil!$S$11),"")&amp; IF(D248=Accueil!$Q$12,PRODUCT('Registre déchets'!G248,Accueil!$S$12),"")&amp; IF(D248=Accueil!$Q$13,PRODUCT('Registre déchets'!G248,Accueil!$S$13),"")&amp; IF(D248=Accueil!$Q$14,PRODUCT('Registre déchets'!G248,Accueil!$S$14),"")&amp; IF(D248=Accueil!$Q$15,PRODUCT('Registre déchets'!G248,Accueil!$S$15),"")&amp; IF(D248=Accueil!$Q$16,PRODUCT('Registre déchets'!G248,Accueil!$S$16),"")&amp; IF(D248=Accueil!$Q$17,PRODUCT('Registre déchets'!G248,Accueil!$S$17),"")&amp; IF(D248=Accueil!$Q$18,PRODUCT('Registre déchets'!G248,Accueil!$S$18),"")&amp; IF(D248=Accueil!$Q$19,PRODUCT('Registre déchets'!G248,Accueil!$S$19),"")&amp; IF(D248=Accueil!$Q$20,PRODUCT('Registre déchets'!G248,Accueil!$S$20),"")&amp; IF(D248=Accueil!$Q$21,PRODUCT('Registre déchets'!G248,Accueil!$S$21),"")&amp; IF(D248=Accueil!$Q$22,PRODUCT('Registre déchets'!G248,Accueil!$S$22),"")&amp; IF(D248=Accueil!$Q$23,PRODUCT('Registre déchets'!G248,Accueil!$S$23),"")&amp; IF(D248=Accueil!$Q$24,PRODUCT('Registre déchets'!G248,Accueil!$S$24),"")&amp; IF(D248=Accueil!$Q$25,PRODUCT('Registre déchets'!G248,Accueil!$S$25),"")&amp; IF(D248=Accueil!$Q$26,PRODUCT('Registre déchets'!G248,Accueil!$S$26),"") &amp; IF(D248=Accueil!$U$7,PRODUCT('Registre déchets'!G248,Accueil!$W$7),"") &amp; IF(D248=Accueil!$U$8,PRODUCT('Registre déchets'!G248,Accueil!$W$8),"") &amp; IF(D248=Accueil!$U$9,PRODUCT('Registre déchets'!G248,Accueil!$W$9),"")&amp; IF(D248=Accueil!$U$10,PRODUCT('Registre déchets'!G248,Accueil!$W$10),"")&amp; IF(D248=Accueil!$U$11,PRODUCT('Registre déchets'!G248,Accueil!$W$11),"")&amp; IF(D248=Accueil!$U$12,PRODUCT('Registre déchets'!G248,Accueil!$W$12),"")&amp; IF(D248=Accueil!$U$13,PRODUCT('Registre déchets'!G248,Accueil!$W$13),"")&amp; IF(D248=Accueil!$U$14,PRODUCT('Registre déchets'!G248,Accueil!$W$14),"")&amp; IF(D248=Accueil!$U$15,PRODUCT('Registre déchets'!G248,Accueil!$W$15),"")&amp; IF(D248=Accueil!$U$16,PRODUCT('Registre déchets'!G248,Accueil!$W$16),"")&amp; IF(D248=Accueil!$U$17,PRODUCT('Registre déchets'!G248,Accueil!$W$17),"")&amp; IF(D248=Accueil!$U$18,PRODUCT('Registre déchets'!G248,Accueil!$W$18),"")&amp; IF(D248=Accueil!$U$19,PRODUCT('Registre déchets'!G248,Accueil!$W$19),"")&amp; IF(D248=Accueil!$U$20,PRODUCT('Registre déchets'!G248,Accueil!$W$20),"")&amp; IF(D248=Accueil!$U$21,PRODUCT('Registre déchets'!G248,Accueil!$W$21),"") &amp; IF(D248=Accueil!$U$22,PRODUCT('Registre déchets'!G248,Accueil!$W$22),"")&amp; IF(D248=Accueil!$U$23,PRODUCT('Registre déchets'!G248,Accueil!$W$23),"")&amp; IF(D248=Accueil!$U$24,PRODUCT('Registre déchets'!G248,Accueil!$W$24),"")&amp; IF(D248=Accueil!$U$25,PRODUCT('Registre déchets'!G248,Accueil!$W$25),"")&amp; IF(D248=Accueil!$U$26,PRODUCT('Registre déchets'!G248,Accueil!$W$26),"")&amp; IF(D248=Accueil!$U$27,PRODUCT('Registre déchets'!G248,Accueil!$W$27),"")&amp; IF(D248=Accueil!$Y$7,PRODUCT('Registre déchets'!G248,Accueil!$AA$7),"") &amp; IF(D248=Accueil!$Y$8,PRODUCT('Registre déchets'!G248,Accueil!$AA$8),"") &amp; IF(D248=Accueil!$Y$9,PRODUCT('Registre déchets'!G248,Accueil!$AA$9),"")&amp; IF(D248=Accueil!$Y$10,PRODUCT('Registre déchets'!G248,Accueil!$AA$10),"")&amp; IF(D248=Accueil!$Y$11,PRODUCT('Registre déchets'!G248,Accueil!$AA$11),"")&amp; IF(D248=Accueil!$Y$12,PRODUCT('Registre déchets'!G248,Accueil!$AA$12),"")&amp; IF(D248=Accueil!$Y$13,PRODUCT('Registre déchets'!G248,Accueil!$AA$13),"")&amp; IF(D248=Accueil!$Y$14,PRODUCT('Registre déchets'!G248,Accueil!$AA$14),"")&amp; IF(D248=Accueil!$Y$15,PRODUCT('Registre déchets'!G248,Accueil!$AA$15),"")&amp; IF(D248=Accueil!$Y$16,PRODUCT('Registre déchets'!G248,Accueil!$AA$16),"")&amp; IF(D248=Accueil!$Y$17,PRODUCT('Registre déchets'!G248,Accueil!$AA$17),"")&amp; IF(D248=Accueil!$Y$18,PRODUCT('Registre déchets'!G248,Accueil!$AA$18),"")&amp; IF(D248=Accueil!$Y$19,PRODUCT('Registre déchets'!G248,Accueil!$AA$19),"")&amp; IF(D248=Accueil!$Y$20,PRODUCT('Registre déchets'!G248,Accueil!$AA$20),"")&amp; IF(D248=Accueil!$Y$21,PRODUCT('Registre déchets'!G248,Accueil!$AA$21),"")&amp; IF(D248=Accueil!$Y$22,PRODUCT('Registre déchets'!G248,Accueil!$AA$22),"")&amp; IF(D248=Accueil!$Y$23,PRODUCT('Registre déchets'!G248,Accueil!$AA$23),"")&amp; IF(D248=Accueil!$Y$24,PRODUCT('Registre déchets'!G248,Accueil!$AA$24),"")&amp; IF(D248=Accueil!$Y$25,PRODUCT('Registre déchets'!G248,Accueil!$AA$25),"")&amp; IF(D248=Accueil!$Y$26,PRODUCT('Registre déchets'!G248,Accueil!$AA$26),"")&amp; IF(D248=Accueil!$Y$27,PRODUCT('Registre déchets'!G248,Accueil!$AA$27),""))</f>
        <v/>
      </c>
      <c r="AQ248" s="79">
        <f t="shared" si="37"/>
        <v>0</v>
      </c>
    </row>
    <row r="249" spans="1:43" ht="50.1" customHeight="1" x14ac:dyDescent="0.25">
      <c r="A249" s="90"/>
      <c r="B249" s="222" t="str">
        <f t="shared" si="32"/>
        <v/>
      </c>
      <c r="C249" s="221"/>
      <c r="D249" s="220"/>
      <c r="E249" s="80" t="str">
        <f t="shared" si="36"/>
        <v/>
      </c>
      <c r="F249" s="81"/>
      <c r="G249" s="82"/>
      <c r="H249" s="241">
        <f t="shared" si="33"/>
        <v>0</v>
      </c>
      <c r="I249" s="206"/>
      <c r="J249" s="206"/>
      <c r="K249" s="86"/>
      <c r="L249" s="86"/>
      <c r="M249" s="86"/>
      <c r="N249" s="82"/>
      <c r="O249" s="81"/>
      <c r="P249" s="82"/>
      <c r="Q249" s="207">
        <v>0</v>
      </c>
      <c r="R249" s="83">
        <f t="shared" si="34"/>
        <v>0</v>
      </c>
      <c r="S249" s="83">
        <f t="shared" si="35"/>
        <v>0</v>
      </c>
      <c r="T249" s="209"/>
      <c r="U249" s="214"/>
      <c r="V249" s="214"/>
      <c r="W249" s="217" t="str">
        <f t="shared" si="30"/>
        <v/>
      </c>
      <c r="X249" s="214"/>
      <c r="Y249" s="224"/>
      <c r="Z249" s="214"/>
      <c r="AA249" s="214"/>
      <c r="AB249" s="35" t="str">
        <f t="shared" si="31"/>
        <v/>
      </c>
      <c r="AC249" s="35"/>
      <c r="AD249" s="35"/>
      <c r="AE249" s="35"/>
      <c r="AF249" s="35"/>
      <c r="AG249" s="35"/>
      <c r="AH249" s="35"/>
      <c r="AI249" s="35"/>
      <c r="AJ249" s="35"/>
      <c r="AK249" s="35"/>
      <c r="AL249" s="35"/>
      <c r="AM249" s="85" t="str">
        <f t="shared" si="38"/>
        <v/>
      </c>
      <c r="AN249" s="35"/>
      <c r="AO249" s="35"/>
      <c r="AP249" s="77" t="str">
        <f>IF(D249="","",IF(D249=Accueil!$Q$7,PRODUCT('Registre déchets'!G249,Accueil!$S$7),"") &amp; IF(D249=Accueil!$Q$8,PRODUCT('Registre déchets'!G249,Accueil!$S$8),"") &amp; IF(D249=Accueil!$Q$9,PRODUCT('Registre déchets'!G249,Accueil!$S$9),"")&amp; IF(D249=Accueil!$Q$10,PRODUCT('Registre déchets'!G249,Accueil!$S$10),"")&amp; IF(D249=Accueil!$Q$11,PRODUCT('Registre déchets'!G249,Accueil!$S$11),"")&amp; IF(D249=Accueil!$Q$12,PRODUCT('Registre déchets'!G249,Accueil!$S$12),"")&amp; IF(D249=Accueil!$Q$13,PRODUCT('Registre déchets'!G249,Accueil!$S$13),"")&amp; IF(D249=Accueil!$Q$14,PRODUCT('Registre déchets'!G249,Accueil!$S$14),"")&amp; IF(D249=Accueil!$Q$15,PRODUCT('Registre déchets'!G249,Accueil!$S$15),"")&amp; IF(D249=Accueil!$Q$16,PRODUCT('Registre déchets'!G249,Accueil!$S$16),"")&amp; IF(D249=Accueil!$Q$17,PRODUCT('Registre déchets'!G249,Accueil!$S$17),"")&amp; IF(D249=Accueil!$Q$18,PRODUCT('Registre déchets'!G249,Accueil!$S$18),"")&amp; IF(D249=Accueil!$Q$19,PRODUCT('Registre déchets'!G249,Accueil!$S$19),"")&amp; IF(D249=Accueil!$Q$20,PRODUCT('Registre déchets'!G249,Accueil!$S$20),"")&amp; IF(D249=Accueil!$Q$21,PRODUCT('Registre déchets'!G249,Accueil!$S$21),"")&amp; IF(D249=Accueil!$Q$22,PRODUCT('Registre déchets'!G249,Accueil!$S$22),"")&amp; IF(D249=Accueil!$Q$23,PRODUCT('Registre déchets'!G249,Accueil!$S$23),"")&amp; IF(D249=Accueil!$Q$24,PRODUCT('Registre déchets'!G249,Accueil!$S$24),"")&amp; IF(D249=Accueil!$Q$25,PRODUCT('Registre déchets'!G249,Accueil!$S$25),"")&amp; IF(D249=Accueil!$Q$26,PRODUCT('Registre déchets'!G249,Accueil!$S$26),"") &amp; IF(D249=Accueil!$U$7,PRODUCT('Registre déchets'!G249,Accueil!$W$7),"") &amp; IF(D249=Accueil!$U$8,PRODUCT('Registre déchets'!G249,Accueil!$W$8),"") &amp; IF(D249=Accueil!$U$9,PRODUCT('Registre déchets'!G249,Accueil!$W$9),"")&amp; IF(D249=Accueil!$U$10,PRODUCT('Registre déchets'!G249,Accueil!$W$10),"")&amp; IF(D249=Accueil!$U$11,PRODUCT('Registre déchets'!G249,Accueil!$W$11),"")&amp; IF(D249=Accueil!$U$12,PRODUCT('Registre déchets'!G249,Accueil!$W$12),"")&amp; IF(D249=Accueil!$U$13,PRODUCT('Registre déchets'!G249,Accueil!$W$13),"")&amp; IF(D249=Accueil!$U$14,PRODUCT('Registre déchets'!G249,Accueil!$W$14),"")&amp; IF(D249=Accueil!$U$15,PRODUCT('Registre déchets'!G249,Accueil!$W$15),"")&amp; IF(D249=Accueil!$U$16,PRODUCT('Registre déchets'!G249,Accueil!$W$16),"")&amp; IF(D249=Accueil!$U$17,PRODUCT('Registre déchets'!G249,Accueil!$W$17),"")&amp; IF(D249=Accueil!$U$18,PRODUCT('Registre déchets'!G249,Accueil!$W$18),"")&amp; IF(D249=Accueil!$U$19,PRODUCT('Registre déchets'!G249,Accueil!$W$19),"")&amp; IF(D249=Accueil!$U$20,PRODUCT('Registre déchets'!G249,Accueil!$W$20),"")&amp; IF(D249=Accueil!$U$21,PRODUCT('Registre déchets'!G249,Accueil!$W$21),"") &amp; IF(D249=Accueil!$U$22,PRODUCT('Registre déchets'!G249,Accueil!$W$22),"")&amp; IF(D249=Accueil!$U$23,PRODUCT('Registre déchets'!G249,Accueil!$W$23),"")&amp; IF(D249=Accueil!$U$24,PRODUCT('Registre déchets'!G249,Accueil!$W$24),"")&amp; IF(D249=Accueil!$U$25,PRODUCT('Registre déchets'!G249,Accueil!$W$25),"")&amp; IF(D249=Accueil!$U$26,PRODUCT('Registre déchets'!G249,Accueil!$W$26),"")&amp; IF(D249=Accueil!$U$27,PRODUCT('Registre déchets'!G249,Accueil!$W$27),"")&amp; IF(D249=Accueil!$Y$7,PRODUCT('Registre déchets'!G249,Accueil!$AA$7),"") &amp; IF(D249=Accueil!$Y$8,PRODUCT('Registre déchets'!G249,Accueil!$AA$8),"") &amp; IF(D249=Accueil!$Y$9,PRODUCT('Registre déchets'!G249,Accueil!$AA$9),"")&amp; IF(D249=Accueil!$Y$10,PRODUCT('Registre déchets'!G249,Accueil!$AA$10),"")&amp; IF(D249=Accueil!$Y$11,PRODUCT('Registre déchets'!G249,Accueil!$AA$11),"")&amp; IF(D249=Accueil!$Y$12,PRODUCT('Registre déchets'!G249,Accueil!$AA$12),"")&amp; IF(D249=Accueil!$Y$13,PRODUCT('Registre déchets'!G249,Accueil!$AA$13),"")&amp; IF(D249=Accueil!$Y$14,PRODUCT('Registre déchets'!G249,Accueil!$AA$14),"")&amp; IF(D249=Accueil!$Y$15,PRODUCT('Registre déchets'!G249,Accueil!$AA$15),"")&amp; IF(D249=Accueil!$Y$16,PRODUCT('Registre déchets'!G249,Accueil!$AA$16),"")&amp; IF(D249=Accueil!$Y$17,PRODUCT('Registre déchets'!G249,Accueil!$AA$17),"")&amp; IF(D249=Accueil!$Y$18,PRODUCT('Registre déchets'!G249,Accueil!$AA$18),"")&amp; IF(D249=Accueil!$Y$19,PRODUCT('Registre déchets'!G249,Accueil!$AA$19),"")&amp; IF(D249=Accueil!$Y$20,PRODUCT('Registre déchets'!G249,Accueil!$AA$20),"")&amp; IF(D249=Accueil!$Y$21,PRODUCT('Registre déchets'!G249,Accueil!$AA$21),"")&amp; IF(D249=Accueil!$Y$22,PRODUCT('Registre déchets'!G249,Accueil!$AA$22),"")&amp; IF(D249=Accueil!$Y$23,PRODUCT('Registre déchets'!G249,Accueil!$AA$23),"")&amp; IF(D249=Accueil!$Y$24,PRODUCT('Registre déchets'!G249,Accueil!$AA$24),"")&amp; IF(D249=Accueil!$Y$25,PRODUCT('Registre déchets'!G249,Accueil!$AA$25),"")&amp; IF(D249=Accueil!$Y$26,PRODUCT('Registre déchets'!G249,Accueil!$AA$26),"")&amp; IF(D249=Accueil!$Y$27,PRODUCT('Registre déchets'!G249,Accueil!$AA$27),""))</f>
        <v/>
      </c>
      <c r="AQ249" s="79">
        <f t="shared" si="37"/>
        <v>0</v>
      </c>
    </row>
    <row r="250" spans="1:43" ht="50.1" customHeight="1" x14ac:dyDescent="0.25">
      <c r="A250" s="90"/>
      <c r="B250" s="222" t="str">
        <f t="shared" si="32"/>
        <v/>
      </c>
      <c r="C250" s="221"/>
      <c r="D250" s="220"/>
      <c r="E250" s="80" t="str">
        <f t="shared" si="36"/>
        <v/>
      </c>
      <c r="F250" s="81"/>
      <c r="G250" s="82"/>
      <c r="H250" s="241">
        <f t="shared" si="33"/>
        <v>0</v>
      </c>
      <c r="I250" s="206"/>
      <c r="J250" s="206"/>
      <c r="K250" s="86"/>
      <c r="L250" s="86"/>
      <c r="M250" s="86"/>
      <c r="N250" s="82"/>
      <c r="O250" s="81"/>
      <c r="P250" s="82"/>
      <c r="Q250" s="207">
        <v>0</v>
      </c>
      <c r="R250" s="83">
        <f t="shared" si="34"/>
        <v>0</v>
      </c>
      <c r="S250" s="83">
        <f t="shared" si="35"/>
        <v>0</v>
      </c>
      <c r="T250" s="209"/>
      <c r="U250" s="214"/>
      <c r="V250" s="214"/>
      <c r="W250" s="217" t="str">
        <f t="shared" si="30"/>
        <v/>
      </c>
      <c r="X250" s="214"/>
      <c r="Y250" s="224"/>
      <c r="Z250" s="214"/>
      <c r="AA250" s="214"/>
      <c r="AB250" s="35" t="str">
        <f t="shared" si="31"/>
        <v/>
      </c>
      <c r="AC250" s="35"/>
      <c r="AD250" s="35"/>
      <c r="AE250" s="35"/>
      <c r="AF250" s="35"/>
      <c r="AG250" s="35"/>
      <c r="AH250" s="35"/>
      <c r="AI250" s="35"/>
      <c r="AJ250" s="35"/>
      <c r="AK250" s="35"/>
      <c r="AL250" s="35"/>
      <c r="AM250" s="85" t="str">
        <f t="shared" si="38"/>
        <v/>
      </c>
      <c r="AN250" s="35"/>
      <c r="AO250" s="35"/>
      <c r="AP250" s="77" t="str">
        <f>IF(D250="","",IF(D250=Accueil!$Q$7,PRODUCT('Registre déchets'!G250,Accueil!$S$7),"") &amp; IF(D250=Accueil!$Q$8,PRODUCT('Registre déchets'!G250,Accueil!$S$8),"") &amp; IF(D250=Accueil!$Q$9,PRODUCT('Registre déchets'!G250,Accueil!$S$9),"")&amp; IF(D250=Accueil!$Q$10,PRODUCT('Registre déchets'!G250,Accueil!$S$10),"")&amp; IF(D250=Accueil!$Q$11,PRODUCT('Registre déchets'!G250,Accueil!$S$11),"")&amp; IF(D250=Accueil!$Q$12,PRODUCT('Registre déchets'!G250,Accueil!$S$12),"")&amp; IF(D250=Accueil!$Q$13,PRODUCT('Registre déchets'!G250,Accueil!$S$13),"")&amp; IF(D250=Accueil!$Q$14,PRODUCT('Registre déchets'!G250,Accueil!$S$14),"")&amp; IF(D250=Accueil!$Q$15,PRODUCT('Registre déchets'!G250,Accueil!$S$15),"")&amp; IF(D250=Accueil!$Q$16,PRODUCT('Registre déchets'!G250,Accueil!$S$16),"")&amp; IF(D250=Accueil!$Q$17,PRODUCT('Registre déchets'!G250,Accueil!$S$17),"")&amp; IF(D250=Accueil!$Q$18,PRODUCT('Registre déchets'!G250,Accueil!$S$18),"")&amp; IF(D250=Accueil!$Q$19,PRODUCT('Registre déchets'!G250,Accueil!$S$19),"")&amp; IF(D250=Accueil!$Q$20,PRODUCT('Registre déchets'!G250,Accueil!$S$20),"")&amp; IF(D250=Accueil!$Q$21,PRODUCT('Registre déchets'!G250,Accueil!$S$21),"")&amp; IF(D250=Accueil!$Q$22,PRODUCT('Registre déchets'!G250,Accueil!$S$22),"")&amp; IF(D250=Accueil!$Q$23,PRODUCT('Registre déchets'!G250,Accueil!$S$23),"")&amp; IF(D250=Accueil!$Q$24,PRODUCT('Registre déchets'!G250,Accueil!$S$24),"")&amp; IF(D250=Accueil!$Q$25,PRODUCT('Registre déchets'!G250,Accueil!$S$25),"")&amp; IF(D250=Accueil!$Q$26,PRODUCT('Registre déchets'!G250,Accueil!$S$26),"") &amp; IF(D250=Accueil!$U$7,PRODUCT('Registre déchets'!G250,Accueil!$W$7),"") &amp; IF(D250=Accueil!$U$8,PRODUCT('Registre déchets'!G250,Accueil!$W$8),"") &amp; IF(D250=Accueil!$U$9,PRODUCT('Registre déchets'!G250,Accueil!$W$9),"")&amp; IF(D250=Accueil!$U$10,PRODUCT('Registre déchets'!G250,Accueil!$W$10),"")&amp; IF(D250=Accueil!$U$11,PRODUCT('Registre déchets'!G250,Accueil!$W$11),"")&amp; IF(D250=Accueil!$U$12,PRODUCT('Registre déchets'!G250,Accueil!$W$12),"")&amp; IF(D250=Accueil!$U$13,PRODUCT('Registre déchets'!G250,Accueil!$W$13),"")&amp; IF(D250=Accueil!$U$14,PRODUCT('Registre déchets'!G250,Accueil!$W$14),"")&amp; IF(D250=Accueil!$U$15,PRODUCT('Registre déchets'!G250,Accueil!$W$15),"")&amp; IF(D250=Accueil!$U$16,PRODUCT('Registre déchets'!G250,Accueil!$W$16),"")&amp; IF(D250=Accueil!$U$17,PRODUCT('Registre déchets'!G250,Accueil!$W$17),"")&amp; IF(D250=Accueil!$U$18,PRODUCT('Registre déchets'!G250,Accueil!$W$18),"")&amp; IF(D250=Accueil!$U$19,PRODUCT('Registre déchets'!G250,Accueil!$W$19),"")&amp; IF(D250=Accueil!$U$20,PRODUCT('Registre déchets'!G250,Accueil!$W$20),"")&amp; IF(D250=Accueil!$U$21,PRODUCT('Registre déchets'!G250,Accueil!$W$21),"") &amp; IF(D250=Accueil!$U$22,PRODUCT('Registre déchets'!G250,Accueil!$W$22),"")&amp; IF(D250=Accueil!$U$23,PRODUCT('Registre déchets'!G250,Accueil!$W$23),"")&amp; IF(D250=Accueil!$U$24,PRODUCT('Registre déchets'!G250,Accueil!$W$24),"")&amp; IF(D250=Accueil!$U$25,PRODUCT('Registre déchets'!G250,Accueil!$W$25),"")&amp; IF(D250=Accueil!$U$26,PRODUCT('Registre déchets'!G250,Accueil!$W$26),"")&amp; IF(D250=Accueil!$U$27,PRODUCT('Registre déchets'!G250,Accueil!$W$27),"")&amp; IF(D250=Accueil!$Y$7,PRODUCT('Registre déchets'!G250,Accueil!$AA$7),"") &amp; IF(D250=Accueil!$Y$8,PRODUCT('Registre déchets'!G250,Accueil!$AA$8),"") &amp; IF(D250=Accueil!$Y$9,PRODUCT('Registre déchets'!G250,Accueil!$AA$9),"")&amp; IF(D250=Accueil!$Y$10,PRODUCT('Registre déchets'!G250,Accueil!$AA$10),"")&amp; IF(D250=Accueil!$Y$11,PRODUCT('Registre déchets'!G250,Accueil!$AA$11),"")&amp; IF(D250=Accueil!$Y$12,PRODUCT('Registre déchets'!G250,Accueil!$AA$12),"")&amp; IF(D250=Accueil!$Y$13,PRODUCT('Registre déchets'!G250,Accueil!$AA$13),"")&amp; IF(D250=Accueil!$Y$14,PRODUCT('Registre déchets'!G250,Accueil!$AA$14),"")&amp; IF(D250=Accueil!$Y$15,PRODUCT('Registre déchets'!G250,Accueil!$AA$15),"")&amp; IF(D250=Accueil!$Y$16,PRODUCT('Registre déchets'!G250,Accueil!$AA$16),"")&amp; IF(D250=Accueil!$Y$17,PRODUCT('Registre déchets'!G250,Accueil!$AA$17),"")&amp; IF(D250=Accueil!$Y$18,PRODUCT('Registre déchets'!G250,Accueil!$AA$18),"")&amp; IF(D250=Accueil!$Y$19,PRODUCT('Registre déchets'!G250,Accueil!$AA$19),"")&amp; IF(D250=Accueil!$Y$20,PRODUCT('Registre déchets'!G250,Accueil!$AA$20),"")&amp; IF(D250=Accueil!$Y$21,PRODUCT('Registre déchets'!G250,Accueil!$AA$21),"")&amp; IF(D250=Accueil!$Y$22,PRODUCT('Registre déchets'!G250,Accueil!$AA$22),"")&amp; IF(D250=Accueil!$Y$23,PRODUCT('Registre déchets'!G250,Accueil!$AA$23),"")&amp; IF(D250=Accueil!$Y$24,PRODUCT('Registre déchets'!G250,Accueil!$AA$24),"")&amp; IF(D250=Accueil!$Y$25,PRODUCT('Registre déchets'!G250,Accueil!$AA$25),"")&amp; IF(D250=Accueil!$Y$26,PRODUCT('Registre déchets'!G250,Accueil!$AA$26),"")&amp; IF(D250=Accueil!$Y$27,PRODUCT('Registre déchets'!G250,Accueil!$AA$27),""))</f>
        <v/>
      </c>
      <c r="AQ250" s="79">
        <f t="shared" si="37"/>
        <v>0</v>
      </c>
    </row>
    <row r="251" spans="1:43" ht="50.1" customHeight="1" x14ac:dyDescent="0.25">
      <c r="A251" s="90"/>
      <c r="B251" s="222" t="str">
        <f t="shared" si="32"/>
        <v/>
      </c>
      <c r="C251" s="221"/>
      <c r="D251" s="220"/>
      <c r="E251" s="80" t="str">
        <f t="shared" si="36"/>
        <v/>
      </c>
      <c r="F251" s="81"/>
      <c r="G251" s="82"/>
      <c r="H251" s="241">
        <f t="shared" si="33"/>
        <v>0</v>
      </c>
      <c r="I251" s="206"/>
      <c r="J251" s="206"/>
      <c r="K251" s="86"/>
      <c r="L251" s="86"/>
      <c r="M251" s="86"/>
      <c r="N251" s="82"/>
      <c r="O251" s="81"/>
      <c r="P251" s="82"/>
      <c r="Q251" s="207">
        <v>0</v>
      </c>
      <c r="R251" s="83">
        <f t="shared" si="34"/>
        <v>0</v>
      </c>
      <c r="S251" s="83">
        <f t="shared" si="35"/>
        <v>0</v>
      </c>
      <c r="T251" s="209"/>
      <c r="U251" s="214"/>
      <c r="V251" s="214"/>
      <c r="W251" s="217" t="str">
        <f t="shared" si="30"/>
        <v/>
      </c>
      <c r="X251" s="214"/>
      <c r="Y251" s="224"/>
      <c r="Z251" s="214"/>
      <c r="AA251" s="214"/>
      <c r="AB251" s="35" t="str">
        <f t="shared" si="31"/>
        <v/>
      </c>
      <c r="AC251" s="35"/>
      <c r="AD251" s="35"/>
      <c r="AE251" s="35"/>
      <c r="AF251" s="35"/>
      <c r="AG251" s="35"/>
      <c r="AH251" s="35"/>
      <c r="AI251" s="35"/>
      <c r="AJ251" s="35"/>
      <c r="AK251" s="35"/>
      <c r="AL251" s="35"/>
      <c r="AM251" s="85" t="str">
        <f t="shared" si="38"/>
        <v/>
      </c>
      <c r="AN251" s="35"/>
      <c r="AO251" s="35"/>
      <c r="AP251" s="77" t="str">
        <f>IF(D251="","",IF(D251=Accueil!$Q$7,PRODUCT('Registre déchets'!G251,Accueil!$S$7),"") &amp; IF(D251=Accueil!$Q$8,PRODUCT('Registre déchets'!G251,Accueil!$S$8),"") &amp; IF(D251=Accueil!$Q$9,PRODUCT('Registre déchets'!G251,Accueil!$S$9),"")&amp; IF(D251=Accueil!$Q$10,PRODUCT('Registre déchets'!G251,Accueil!$S$10),"")&amp; IF(D251=Accueil!$Q$11,PRODUCT('Registre déchets'!G251,Accueil!$S$11),"")&amp; IF(D251=Accueil!$Q$12,PRODUCT('Registre déchets'!G251,Accueil!$S$12),"")&amp; IF(D251=Accueil!$Q$13,PRODUCT('Registre déchets'!G251,Accueil!$S$13),"")&amp; IF(D251=Accueil!$Q$14,PRODUCT('Registre déchets'!G251,Accueil!$S$14),"")&amp; IF(D251=Accueil!$Q$15,PRODUCT('Registre déchets'!G251,Accueil!$S$15),"")&amp; IF(D251=Accueil!$Q$16,PRODUCT('Registre déchets'!G251,Accueil!$S$16),"")&amp; IF(D251=Accueil!$Q$17,PRODUCT('Registre déchets'!G251,Accueil!$S$17),"")&amp; IF(D251=Accueil!$Q$18,PRODUCT('Registre déchets'!G251,Accueil!$S$18),"")&amp; IF(D251=Accueil!$Q$19,PRODUCT('Registre déchets'!G251,Accueil!$S$19),"")&amp; IF(D251=Accueil!$Q$20,PRODUCT('Registre déchets'!G251,Accueil!$S$20),"")&amp; IF(D251=Accueil!$Q$21,PRODUCT('Registre déchets'!G251,Accueil!$S$21),"")&amp; IF(D251=Accueil!$Q$22,PRODUCT('Registre déchets'!G251,Accueil!$S$22),"")&amp; IF(D251=Accueil!$Q$23,PRODUCT('Registre déchets'!G251,Accueil!$S$23),"")&amp; IF(D251=Accueil!$Q$24,PRODUCT('Registre déchets'!G251,Accueil!$S$24),"")&amp; IF(D251=Accueil!$Q$25,PRODUCT('Registre déchets'!G251,Accueil!$S$25),"")&amp; IF(D251=Accueil!$Q$26,PRODUCT('Registre déchets'!G251,Accueil!$S$26),"") &amp; IF(D251=Accueil!$U$7,PRODUCT('Registre déchets'!G251,Accueil!$W$7),"") &amp; IF(D251=Accueil!$U$8,PRODUCT('Registre déchets'!G251,Accueil!$W$8),"") &amp; IF(D251=Accueil!$U$9,PRODUCT('Registre déchets'!G251,Accueil!$W$9),"")&amp; IF(D251=Accueil!$U$10,PRODUCT('Registre déchets'!G251,Accueil!$W$10),"")&amp; IF(D251=Accueil!$U$11,PRODUCT('Registre déchets'!G251,Accueil!$W$11),"")&amp; IF(D251=Accueil!$U$12,PRODUCT('Registre déchets'!G251,Accueil!$W$12),"")&amp; IF(D251=Accueil!$U$13,PRODUCT('Registre déchets'!G251,Accueil!$W$13),"")&amp; IF(D251=Accueil!$U$14,PRODUCT('Registre déchets'!G251,Accueil!$W$14),"")&amp; IF(D251=Accueil!$U$15,PRODUCT('Registre déchets'!G251,Accueil!$W$15),"")&amp; IF(D251=Accueil!$U$16,PRODUCT('Registre déchets'!G251,Accueil!$W$16),"")&amp; IF(D251=Accueil!$U$17,PRODUCT('Registre déchets'!G251,Accueil!$W$17),"")&amp; IF(D251=Accueil!$U$18,PRODUCT('Registre déchets'!G251,Accueil!$W$18),"")&amp; IF(D251=Accueil!$U$19,PRODUCT('Registre déchets'!G251,Accueil!$W$19),"")&amp; IF(D251=Accueil!$U$20,PRODUCT('Registre déchets'!G251,Accueil!$W$20),"")&amp; IF(D251=Accueil!$U$21,PRODUCT('Registre déchets'!G251,Accueil!$W$21),"") &amp; IF(D251=Accueil!$U$22,PRODUCT('Registre déchets'!G251,Accueil!$W$22),"")&amp; IF(D251=Accueil!$U$23,PRODUCT('Registre déchets'!G251,Accueil!$W$23),"")&amp; IF(D251=Accueil!$U$24,PRODUCT('Registre déchets'!G251,Accueil!$W$24),"")&amp; IF(D251=Accueil!$U$25,PRODUCT('Registre déchets'!G251,Accueil!$W$25),"")&amp; IF(D251=Accueil!$U$26,PRODUCT('Registre déchets'!G251,Accueil!$W$26),"")&amp; IF(D251=Accueil!$U$27,PRODUCT('Registre déchets'!G251,Accueil!$W$27),"")&amp; IF(D251=Accueil!$Y$7,PRODUCT('Registre déchets'!G251,Accueil!$AA$7),"") &amp; IF(D251=Accueil!$Y$8,PRODUCT('Registre déchets'!G251,Accueil!$AA$8),"") &amp; IF(D251=Accueil!$Y$9,PRODUCT('Registre déchets'!G251,Accueil!$AA$9),"")&amp; IF(D251=Accueil!$Y$10,PRODUCT('Registre déchets'!G251,Accueil!$AA$10),"")&amp; IF(D251=Accueil!$Y$11,PRODUCT('Registre déchets'!G251,Accueil!$AA$11),"")&amp; IF(D251=Accueil!$Y$12,PRODUCT('Registre déchets'!G251,Accueil!$AA$12),"")&amp; IF(D251=Accueil!$Y$13,PRODUCT('Registre déchets'!G251,Accueil!$AA$13),"")&amp; IF(D251=Accueil!$Y$14,PRODUCT('Registre déchets'!G251,Accueil!$AA$14),"")&amp; IF(D251=Accueil!$Y$15,PRODUCT('Registre déchets'!G251,Accueil!$AA$15),"")&amp; IF(D251=Accueil!$Y$16,PRODUCT('Registre déchets'!G251,Accueil!$AA$16),"")&amp; IF(D251=Accueil!$Y$17,PRODUCT('Registre déchets'!G251,Accueil!$AA$17),"")&amp; IF(D251=Accueil!$Y$18,PRODUCT('Registre déchets'!G251,Accueil!$AA$18),"")&amp; IF(D251=Accueil!$Y$19,PRODUCT('Registre déchets'!G251,Accueil!$AA$19),"")&amp; IF(D251=Accueil!$Y$20,PRODUCT('Registre déchets'!G251,Accueil!$AA$20),"")&amp; IF(D251=Accueil!$Y$21,PRODUCT('Registre déchets'!G251,Accueil!$AA$21),"")&amp; IF(D251=Accueil!$Y$22,PRODUCT('Registre déchets'!G251,Accueil!$AA$22),"")&amp; IF(D251=Accueil!$Y$23,PRODUCT('Registre déchets'!G251,Accueil!$AA$23),"")&amp; IF(D251=Accueil!$Y$24,PRODUCT('Registre déchets'!G251,Accueil!$AA$24),"")&amp; IF(D251=Accueil!$Y$25,PRODUCT('Registre déchets'!G251,Accueil!$AA$25),"")&amp; IF(D251=Accueil!$Y$26,PRODUCT('Registre déchets'!G251,Accueil!$AA$26),"")&amp; IF(D251=Accueil!$Y$27,PRODUCT('Registre déchets'!G251,Accueil!$AA$27),""))</f>
        <v/>
      </c>
      <c r="AQ251" s="79">
        <f t="shared" si="37"/>
        <v>0</v>
      </c>
    </row>
    <row r="252" spans="1:43" ht="50.1" customHeight="1" x14ac:dyDescent="0.25">
      <c r="A252" s="90"/>
      <c r="B252" s="222" t="str">
        <f t="shared" si="32"/>
        <v/>
      </c>
      <c r="C252" s="221"/>
      <c r="D252" s="220"/>
      <c r="E252" s="80" t="str">
        <f t="shared" si="36"/>
        <v/>
      </c>
      <c r="F252" s="81"/>
      <c r="G252" s="82"/>
      <c r="H252" s="241">
        <f t="shared" si="33"/>
        <v>0</v>
      </c>
      <c r="I252" s="206"/>
      <c r="J252" s="206"/>
      <c r="K252" s="86"/>
      <c r="L252" s="86"/>
      <c r="M252" s="86"/>
      <c r="N252" s="82"/>
      <c r="O252" s="81"/>
      <c r="P252" s="82"/>
      <c r="Q252" s="207">
        <v>0</v>
      </c>
      <c r="R252" s="83">
        <f t="shared" si="34"/>
        <v>0</v>
      </c>
      <c r="S252" s="83">
        <f t="shared" si="35"/>
        <v>0</v>
      </c>
      <c r="T252" s="209"/>
      <c r="U252" s="214"/>
      <c r="V252" s="214"/>
      <c r="W252" s="217" t="str">
        <f t="shared" si="30"/>
        <v/>
      </c>
      <c r="X252" s="214"/>
      <c r="Y252" s="224"/>
      <c r="Z252" s="214"/>
      <c r="AA252" s="214"/>
      <c r="AB252" s="35" t="str">
        <f t="shared" si="31"/>
        <v/>
      </c>
      <c r="AC252" s="35"/>
      <c r="AD252" s="35"/>
      <c r="AE252" s="35"/>
      <c r="AF252" s="35"/>
      <c r="AG252" s="35"/>
      <c r="AH252" s="35"/>
      <c r="AI252" s="35"/>
      <c r="AJ252" s="35"/>
      <c r="AK252" s="35"/>
      <c r="AL252" s="35"/>
      <c r="AM252" s="85" t="str">
        <f t="shared" si="38"/>
        <v/>
      </c>
      <c r="AN252" s="35"/>
      <c r="AO252" s="35"/>
      <c r="AP252" s="77" t="str">
        <f>IF(D252="","",IF(D252=Accueil!$Q$7,PRODUCT('Registre déchets'!G252,Accueil!$S$7),"") &amp; IF(D252=Accueil!$Q$8,PRODUCT('Registre déchets'!G252,Accueil!$S$8),"") &amp; IF(D252=Accueil!$Q$9,PRODUCT('Registre déchets'!G252,Accueil!$S$9),"")&amp; IF(D252=Accueil!$Q$10,PRODUCT('Registre déchets'!G252,Accueil!$S$10),"")&amp; IF(D252=Accueil!$Q$11,PRODUCT('Registre déchets'!G252,Accueil!$S$11),"")&amp; IF(D252=Accueil!$Q$12,PRODUCT('Registre déchets'!G252,Accueil!$S$12),"")&amp; IF(D252=Accueil!$Q$13,PRODUCT('Registre déchets'!G252,Accueil!$S$13),"")&amp; IF(D252=Accueil!$Q$14,PRODUCT('Registre déchets'!G252,Accueil!$S$14),"")&amp; IF(D252=Accueil!$Q$15,PRODUCT('Registre déchets'!G252,Accueil!$S$15),"")&amp; IF(D252=Accueil!$Q$16,PRODUCT('Registre déchets'!G252,Accueil!$S$16),"")&amp; IF(D252=Accueil!$Q$17,PRODUCT('Registre déchets'!G252,Accueil!$S$17),"")&amp; IF(D252=Accueil!$Q$18,PRODUCT('Registre déchets'!G252,Accueil!$S$18),"")&amp; IF(D252=Accueil!$Q$19,PRODUCT('Registre déchets'!G252,Accueil!$S$19),"")&amp; IF(D252=Accueil!$Q$20,PRODUCT('Registre déchets'!G252,Accueil!$S$20),"")&amp; IF(D252=Accueil!$Q$21,PRODUCT('Registre déchets'!G252,Accueil!$S$21),"")&amp; IF(D252=Accueil!$Q$22,PRODUCT('Registre déchets'!G252,Accueil!$S$22),"")&amp; IF(D252=Accueil!$Q$23,PRODUCT('Registre déchets'!G252,Accueil!$S$23),"")&amp; IF(D252=Accueil!$Q$24,PRODUCT('Registre déchets'!G252,Accueil!$S$24),"")&amp; IF(D252=Accueil!$Q$25,PRODUCT('Registre déchets'!G252,Accueil!$S$25),"")&amp; IF(D252=Accueil!$Q$26,PRODUCT('Registre déchets'!G252,Accueil!$S$26),"") &amp; IF(D252=Accueil!$U$7,PRODUCT('Registre déchets'!G252,Accueil!$W$7),"") &amp; IF(D252=Accueil!$U$8,PRODUCT('Registre déchets'!G252,Accueil!$W$8),"") &amp; IF(D252=Accueil!$U$9,PRODUCT('Registre déchets'!G252,Accueil!$W$9),"")&amp; IF(D252=Accueil!$U$10,PRODUCT('Registre déchets'!G252,Accueil!$W$10),"")&amp; IF(D252=Accueil!$U$11,PRODUCT('Registre déchets'!G252,Accueil!$W$11),"")&amp; IF(D252=Accueil!$U$12,PRODUCT('Registre déchets'!G252,Accueil!$W$12),"")&amp; IF(D252=Accueil!$U$13,PRODUCT('Registre déchets'!G252,Accueil!$W$13),"")&amp; IF(D252=Accueil!$U$14,PRODUCT('Registre déchets'!G252,Accueil!$W$14),"")&amp; IF(D252=Accueil!$U$15,PRODUCT('Registre déchets'!G252,Accueil!$W$15),"")&amp; IF(D252=Accueil!$U$16,PRODUCT('Registre déchets'!G252,Accueil!$W$16),"")&amp; IF(D252=Accueil!$U$17,PRODUCT('Registre déchets'!G252,Accueil!$W$17),"")&amp; IF(D252=Accueil!$U$18,PRODUCT('Registre déchets'!G252,Accueil!$W$18),"")&amp; IF(D252=Accueil!$U$19,PRODUCT('Registre déchets'!G252,Accueil!$W$19),"")&amp; IF(D252=Accueil!$U$20,PRODUCT('Registre déchets'!G252,Accueil!$W$20),"")&amp; IF(D252=Accueil!$U$21,PRODUCT('Registre déchets'!G252,Accueil!$W$21),"") &amp; IF(D252=Accueil!$U$22,PRODUCT('Registre déchets'!G252,Accueil!$W$22),"")&amp; IF(D252=Accueil!$U$23,PRODUCT('Registre déchets'!G252,Accueil!$W$23),"")&amp; IF(D252=Accueil!$U$24,PRODUCT('Registre déchets'!G252,Accueil!$W$24),"")&amp; IF(D252=Accueil!$U$25,PRODUCT('Registre déchets'!G252,Accueil!$W$25),"")&amp; IF(D252=Accueil!$U$26,PRODUCT('Registre déchets'!G252,Accueil!$W$26),"")&amp; IF(D252=Accueil!$U$27,PRODUCT('Registre déchets'!G252,Accueil!$W$27),"")&amp; IF(D252=Accueil!$Y$7,PRODUCT('Registre déchets'!G252,Accueil!$AA$7),"") &amp; IF(D252=Accueil!$Y$8,PRODUCT('Registre déchets'!G252,Accueil!$AA$8),"") &amp; IF(D252=Accueil!$Y$9,PRODUCT('Registre déchets'!G252,Accueil!$AA$9),"")&amp; IF(D252=Accueil!$Y$10,PRODUCT('Registre déchets'!G252,Accueil!$AA$10),"")&amp; IF(D252=Accueil!$Y$11,PRODUCT('Registre déchets'!G252,Accueil!$AA$11),"")&amp; IF(D252=Accueil!$Y$12,PRODUCT('Registre déchets'!G252,Accueil!$AA$12),"")&amp; IF(D252=Accueil!$Y$13,PRODUCT('Registre déchets'!G252,Accueil!$AA$13),"")&amp; IF(D252=Accueil!$Y$14,PRODUCT('Registre déchets'!G252,Accueil!$AA$14),"")&amp; IF(D252=Accueil!$Y$15,PRODUCT('Registre déchets'!G252,Accueil!$AA$15),"")&amp; IF(D252=Accueil!$Y$16,PRODUCT('Registre déchets'!G252,Accueil!$AA$16),"")&amp; IF(D252=Accueil!$Y$17,PRODUCT('Registre déchets'!G252,Accueil!$AA$17),"")&amp; IF(D252=Accueil!$Y$18,PRODUCT('Registre déchets'!G252,Accueil!$AA$18),"")&amp; IF(D252=Accueil!$Y$19,PRODUCT('Registre déchets'!G252,Accueil!$AA$19),"")&amp; IF(D252=Accueil!$Y$20,PRODUCT('Registre déchets'!G252,Accueil!$AA$20),"")&amp; IF(D252=Accueil!$Y$21,PRODUCT('Registre déchets'!G252,Accueil!$AA$21),"")&amp; IF(D252=Accueil!$Y$22,PRODUCT('Registre déchets'!G252,Accueil!$AA$22),"")&amp; IF(D252=Accueil!$Y$23,PRODUCT('Registre déchets'!G252,Accueil!$AA$23),"")&amp; IF(D252=Accueil!$Y$24,PRODUCT('Registre déchets'!G252,Accueil!$AA$24),"")&amp; IF(D252=Accueil!$Y$25,PRODUCT('Registre déchets'!G252,Accueil!$AA$25),"")&amp; IF(D252=Accueil!$Y$26,PRODUCT('Registre déchets'!G252,Accueil!$AA$26),"")&amp; IF(D252=Accueil!$Y$27,PRODUCT('Registre déchets'!G252,Accueil!$AA$27),""))</f>
        <v/>
      </c>
      <c r="AQ252" s="79">
        <f t="shared" si="37"/>
        <v>0</v>
      </c>
    </row>
    <row r="253" spans="1:43" ht="50.1" customHeight="1" x14ac:dyDescent="0.25">
      <c r="A253" s="90"/>
      <c r="B253" s="222" t="str">
        <f t="shared" si="32"/>
        <v/>
      </c>
      <c r="C253" s="221"/>
      <c r="D253" s="220"/>
      <c r="E253" s="80" t="str">
        <f t="shared" si="36"/>
        <v/>
      </c>
      <c r="F253" s="81"/>
      <c r="G253" s="82"/>
      <c r="H253" s="241">
        <f t="shared" si="33"/>
        <v>0</v>
      </c>
      <c r="I253" s="206"/>
      <c r="J253" s="206"/>
      <c r="K253" s="86"/>
      <c r="L253" s="86"/>
      <c r="M253" s="86"/>
      <c r="N253" s="82"/>
      <c r="O253" s="81"/>
      <c r="P253" s="82"/>
      <c r="Q253" s="207">
        <v>0</v>
      </c>
      <c r="R253" s="83">
        <f t="shared" si="34"/>
        <v>0</v>
      </c>
      <c r="S253" s="83">
        <f t="shared" si="35"/>
        <v>0</v>
      </c>
      <c r="T253" s="209"/>
      <c r="U253" s="214"/>
      <c r="V253" s="214"/>
      <c r="W253" s="217" t="str">
        <f t="shared" si="30"/>
        <v/>
      </c>
      <c r="X253" s="214"/>
      <c r="Y253" s="224"/>
      <c r="Z253" s="214"/>
      <c r="AA253" s="214"/>
      <c r="AB253" s="35" t="str">
        <f t="shared" si="31"/>
        <v/>
      </c>
      <c r="AC253" s="35"/>
      <c r="AD253" s="35"/>
      <c r="AE253" s="35"/>
      <c r="AF253" s="35"/>
      <c r="AG253" s="35"/>
      <c r="AH253" s="35"/>
      <c r="AI253" s="35"/>
      <c r="AJ253" s="35"/>
      <c r="AK253" s="35"/>
      <c r="AL253" s="35"/>
      <c r="AM253" s="85" t="str">
        <f t="shared" si="38"/>
        <v/>
      </c>
      <c r="AN253" s="35"/>
      <c r="AO253" s="35"/>
      <c r="AP253" s="77" t="str">
        <f>IF(D253="","",IF(D253=Accueil!$Q$7,PRODUCT('Registre déchets'!G253,Accueil!$S$7),"") &amp; IF(D253=Accueil!$Q$8,PRODUCT('Registre déchets'!G253,Accueil!$S$8),"") &amp; IF(D253=Accueil!$Q$9,PRODUCT('Registre déchets'!G253,Accueil!$S$9),"")&amp; IF(D253=Accueil!$Q$10,PRODUCT('Registre déchets'!G253,Accueil!$S$10),"")&amp; IF(D253=Accueil!$Q$11,PRODUCT('Registre déchets'!G253,Accueil!$S$11),"")&amp; IF(D253=Accueil!$Q$12,PRODUCT('Registre déchets'!G253,Accueil!$S$12),"")&amp; IF(D253=Accueil!$Q$13,PRODUCT('Registre déchets'!G253,Accueil!$S$13),"")&amp; IF(D253=Accueil!$Q$14,PRODUCT('Registre déchets'!G253,Accueil!$S$14),"")&amp; IF(D253=Accueil!$Q$15,PRODUCT('Registre déchets'!G253,Accueil!$S$15),"")&amp; IF(D253=Accueil!$Q$16,PRODUCT('Registre déchets'!G253,Accueil!$S$16),"")&amp; IF(D253=Accueil!$Q$17,PRODUCT('Registre déchets'!G253,Accueil!$S$17),"")&amp; IF(D253=Accueil!$Q$18,PRODUCT('Registre déchets'!G253,Accueil!$S$18),"")&amp; IF(D253=Accueil!$Q$19,PRODUCT('Registre déchets'!G253,Accueil!$S$19),"")&amp; IF(D253=Accueil!$Q$20,PRODUCT('Registre déchets'!G253,Accueil!$S$20),"")&amp; IF(D253=Accueil!$Q$21,PRODUCT('Registre déchets'!G253,Accueil!$S$21),"")&amp; IF(D253=Accueil!$Q$22,PRODUCT('Registre déchets'!G253,Accueil!$S$22),"")&amp; IF(D253=Accueil!$Q$23,PRODUCT('Registre déchets'!G253,Accueil!$S$23),"")&amp; IF(D253=Accueil!$Q$24,PRODUCT('Registre déchets'!G253,Accueil!$S$24),"")&amp; IF(D253=Accueil!$Q$25,PRODUCT('Registre déchets'!G253,Accueil!$S$25),"")&amp; IF(D253=Accueil!$Q$26,PRODUCT('Registre déchets'!G253,Accueil!$S$26),"") &amp; IF(D253=Accueil!$U$7,PRODUCT('Registre déchets'!G253,Accueil!$W$7),"") &amp; IF(D253=Accueil!$U$8,PRODUCT('Registre déchets'!G253,Accueil!$W$8),"") &amp; IF(D253=Accueil!$U$9,PRODUCT('Registre déchets'!G253,Accueil!$W$9),"")&amp; IF(D253=Accueil!$U$10,PRODUCT('Registre déchets'!G253,Accueil!$W$10),"")&amp; IF(D253=Accueil!$U$11,PRODUCT('Registre déchets'!G253,Accueil!$W$11),"")&amp; IF(D253=Accueil!$U$12,PRODUCT('Registre déchets'!G253,Accueil!$W$12),"")&amp; IF(D253=Accueil!$U$13,PRODUCT('Registre déchets'!G253,Accueil!$W$13),"")&amp; IF(D253=Accueil!$U$14,PRODUCT('Registre déchets'!G253,Accueil!$W$14),"")&amp; IF(D253=Accueil!$U$15,PRODUCT('Registre déchets'!G253,Accueil!$W$15),"")&amp; IF(D253=Accueil!$U$16,PRODUCT('Registre déchets'!G253,Accueil!$W$16),"")&amp; IF(D253=Accueil!$U$17,PRODUCT('Registre déchets'!G253,Accueil!$W$17),"")&amp; IF(D253=Accueil!$U$18,PRODUCT('Registre déchets'!G253,Accueil!$W$18),"")&amp; IF(D253=Accueil!$U$19,PRODUCT('Registre déchets'!G253,Accueil!$W$19),"")&amp; IF(D253=Accueil!$U$20,PRODUCT('Registre déchets'!G253,Accueil!$W$20),"")&amp; IF(D253=Accueil!$U$21,PRODUCT('Registre déchets'!G253,Accueil!$W$21),"") &amp; IF(D253=Accueil!$U$22,PRODUCT('Registre déchets'!G253,Accueil!$W$22),"")&amp; IF(D253=Accueil!$U$23,PRODUCT('Registre déchets'!G253,Accueil!$W$23),"")&amp; IF(D253=Accueil!$U$24,PRODUCT('Registre déchets'!G253,Accueil!$W$24),"")&amp; IF(D253=Accueil!$U$25,PRODUCT('Registre déchets'!G253,Accueil!$W$25),"")&amp; IF(D253=Accueil!$U$26,PRODUCT('Registre déchets'!G253,Accueil!$W$26),"")&amp; IF(D253=Accueil!$U$27,PRODUCT('Registre déchets'!G253,Accueil!$W$27),"")&amp; IF(D253=Accueil!$Y$7,PRODUCT('Registre déchets'!G253,Accueil!$AA$7),"") &amp; IF(D253=Accueil!$Y$8,PRODUCT('Registre déchets'!G253,Accueil!$AA$8),"") &amp; IF(D253=Accueil!$Y$9,PRODUCT('Registre déchets'!G253,Accueil!$AA$9),"")&amp; IF(D253=Accueil!$Y$10,PRODUCT('Registre déchets'!G253,Accueil!$AA$10),"")&amp; IF(D253=Accueil!$Y$11,PRODUCT('Registre déchets'!G253,Accueil!$AA$11),"")&amp; IF(D253=Accueil!$Y$12,PRODUCT('Registre déchets'!G253,Accueil!$AA$12),"")&amp; IF(D253=Accueil!$Y$13,PRODUCT('Registre déchets'!G253,Accueil!$AA$13),"")&amp; IF(D253=Accueil!$Y$14,PRODUCT('Registre déchets'!G253,Accueil!$AA$14),"")&amp; IF(D253=Accueil!$Y$15,PRODUCT('Registre déchets'!G253,Accueil!$AA$15),"")&amp; IF(D253=Accueil!$Y$16,PRODUCT('Registre déchets'!G253,Accueil!$AA$16),"")&amp; IF(D253=Accueil!$Y$17,PRODUCT('Registre déchets'!G253,Accueil!$AA$17),"")&amp; IF(D253=Accueil!$Y$18,PRODUCT('Registre déchets'!G253,Accueil!$AA$18),"")&amp; IF(D253=Accueil!$Y$19,PRODUCT('Registre déchets'!G253,Accueil!$AA$19),"")&amp; IF(D253=Accueil!$Y$20,PRODUCT('Registre déchets'!G253,Accueil!$AA$20),"")&amp; IF(D253=Accueil!$Y$21,PRODUCT('Registre déchets'!G253,Accueil!$AA$21),"")&amp; IF(D253=Accueil!$Y$22,PRODUCT('Registre déchets'!G253,Accueil!$AA$22),"")&amp; IF(D253=Accueil!$Y$23,PRODUCT('Registre déchets'!G253,Accueil!$AA$23),"")&amp; IF(D253=Accueil!$Y$24,PRODUCT('Registre déchets'!G253,Accueil!$AA$24),"")&amp; IF(D253=Accueil!$Y$25,PRODUCT('Registre déchets'!G253,Accueil!$AA$25),"")&amp; IF(D253=Accueil!$Y$26,PRODUCT('Registre déchets'!G253,Accueil!$AA$26),"")&amp; IF(D253=Accueil!$Y$27,PRODUCT('Registre déchets'!G253,Accueil!$AA$27),""))</f>
        <v/>
      </c>
      <c r="AQ253" s="79">
        <f t="shared" si="37"/>
        <v>0</v>
      </c>
    </row>
    <row r="254" spans="1:43" ht="50.1" customHeight="1" x14ac:dyDescent="0.25">
      <c r="A254" s="90"/>
      <c r="B254" s="222" t="str">
        <f t="shared" si="32"/>
        <v/>
      </c>
      <c r="C254" s="221"/>
      <c r="D254" s="220"/>
      <c r="E254" s="80" t="str">
        <f t="shared" si="36"/>
        <v/>
      </c>
      <c r="F254" s="81"/>
      <c r="G254" s="82"/>
      <c r="H254" s="241">
        <f t="shared" si="33"/>
        <v>0</v>
      </c>
      <c r="I254" s="206"/>
      <c r="J254" s="206"/>
      <c r="K254" s="86"/>
      <c r="L254" s="86"/>
      <c r="M254" s="86"/>
      <c r="N254" s="82"/>
      <c r="O254" s="81"/>
      <c r="P254" s="82"/>
      <c r="Q254" s="207">
        <v>0</v>
      </c>
      <c r="R254" s="83">
        <f t="shared" si="34"/>
        <v>0</v>
      </c>
      <c r="S254" s="83">
        <f t="shared" si="35"/>
        <v>0</v>
      </c>
      <c r="T254" s="209"/>
      <c r="U254" s="214"/>
      <c r="V254" s="214"/>
      <c r="W254" s="217" t="str">
        <f t="shared" si="30"/>
        <v/>
      </c>
      <c r="X254" s="214"/>
      <c r="Y254" s="224"/>
      <c r="Z254" s="214"/>
      <c r="AA254" s="214"/>
      <c r="AB254" s="35" t="str">
        <f t="shared" si="31"/>
        <v/>
      </c>
      <c r="AC254" s="35"/>
      <c r="AD254" s="35"/>
      <c r="AE254" s="35"/>
      <c r="AF254" s="35"/>
      <c r="AG254" s="35"/>
      <c r="AH254" s="35"/>
      <c r="AI254" s="35"/>
      <c r="AJ254" s="35"/>
      <c r="AK254" s="35"/>
      <c r="AL254" s="35"/>
      <c r="AM254" s="85" t="str">
        <f t="shared" si="38"/>
        <v/>
      </c>
      <c r="AN254" s="35"/>
      <c r="AO254" s="35"/>
      <c r="AP254" s="77" t="str">
        <f>IF(D254="","",IF(D254=Accueil!$Q$7,PRODUCT('Registre déchets'!G254,Accueil!$S$7),"") &amp; IF(D254=Accueil!$Q$8,PRODUCT('Registre déchets'!G254,Accueil!$S$8),"") &amp; IF(D254=Accueil!$Q$9,PRODUCT('Registre déchets'!G254,Accueil!$S$9),"")&amp; IF(D254=Accueil!$Q$10,PRODUCT('Registre déchets'!G254,Accueil!$S$10),"")&amp; IF(D254=Accueil!$Q$11,PRODUCT('Registre déchets'!G254,Accueil!$S$11),"")&amp; IF(D254=Accueil!$Q$12,PRODUCT('Registre déchets'!G254,Accueil!$S$12),"")&amp; IF(D254=Accueil!$Q$13,PRODUCT('Registre déchets'!G254,Accueil!$S$13),"")&amp; IF(D254=Accueil!$Q$14,PRODUCT('Registre déchets'!G254,Accueil!$S$14),"")&amp; IF(D254=Accueil!$Q$15,PRODUCT('Registre déchets'!G254,Accueil!$S$15),"")&amp; IF(D254=Accueil!$Q$16,PRODUCT('Registre déchets'!G254,Accueil!$S$16),"")&amp; IF(D254=Accueil!$Q$17,PRODUCT('Registre déchets'!G254,Accueil!$S$17),"")&amp; IF(D254=Accueil!$Q$18,PRODUCT('Registre déchets'!G254,Accueil!$S$18),"")&amp; IF(D254=Accueil!$Q$19,PRODUCT('Registre déchets'!G254,Accueil!$S$19),"")&amp; IF(D254=Accueil!$Q$20,PRODUCT('Registre déchets'!G254,Accueil!$S$20),"")&amp; IF(D254=Accueil!$Q$21,PRODUCT('Registre déchets'!G254,Accueil!$S$21),"")&amp; IF(D254=Accueil!$Q$22,PRODUCT('Registre déchets'!G254,Accueil!$S$22),"")&amp; IF(D254=Accueil!$Q$23,PRODUCT('Registre déchets'!G254,Accueil!$S$23),"")&amp; IF(D254=Accueil!$Q$24,PRODUCT('Registre déchets'!G254,Accueil!$S$24),"")&amp; IF(D254=Accueil!$Q$25,PRODUCT('Registre déchets'!G254,Accueil!$S$25),"")&amp; IF(D254=Accueil!$Q$26,PRODUCT('Registre déchets'!G254,Accueil!$S$26),"") &amp; IF(D254=Accueil!$U$7,PRODUCT('Registre déchets'!G254,Accueil!$W$7),"") &amp; IF(D254=Accueil!$U$8,PRODUCT('Registre déchets'!G254,Accueil!$W$8),"") &amp; IF(D254=Accueil!$U$9,PRODUCT('Registre déchets'!G254,Accueil!$W$9),"")&amp; IF(D254=Accueil!$U$10,PRODUCT('Registre déchets'!G254,Accueil!$W$10),"")&amp; IF(D254=Accueil!$U$11,PRODUCT('Registre déchets'!G254,Accueil!$W$11),"")&amp; IF(D254=Accueil!$U$12,PRODUCT('Registre déchets'!G254,Accueil!$W$12),"")&amp; IF(D254=Accueil!$U$13,PRODUCT('Registre déchets'!G254,Accueil!$W$13),"")&amp; IF(D254=Accueil!$U$14,PRODUCT('Registre déchets'!G254,Accueil!$W$14),"")&amp; IF(D254=Accueil!$U$15,PRODUCT('Registre déchets'!G254,Accueil!$W$15),"")&amp; IF(D254=Accueil!$U$16,PRODUCT('Registre déchets'!G254,Accueil!$W$16),"")&amp; IF(D254=Accueil!$U$17,PRODUCT('Registre déchets'!G254,Accueil!$W$17),"")&amp; IF(D254=Accueil!$U$18,PRODUCT('Registre déchets'!G254,Accueil!$W$18),"")&amp; IF(D254=Accueil!$U$19,PRODUCT('Registre déchets'!G254,Accueil!$W$19),"")&amp; IF(D254=Accueil!$U$20,PRODUCT('Registre déchets'!G254,Accueil!$W$20),"")&amp; IF(D254=Accueil!$U$21,PRODUCT('Registre déchets'!G254,Accueil!$W$21),"") &amp; IF(D254=Accueil!$U$22,PRODUCT('Registre déchets'!G254,Accueil!$W$22),"")&amp; IF(D254=Accueil!$U$23,PRODUCT('Registre déchets'!G254,Accueil!$W$23),"")&amp; IF(D254=Accueil!$U$24,PRODUCT('Registre déchets'!G254,Accueil!$W$24),"")&amp; IF(D254=Accueil!$U$25,PRODUCT('Registre déchets'!G254,Accueil!$W$25),"")&amp; IF(D254=Accueil!$U$26,PRODUCT('Registre déchets'!G254,Accueil!$W$26),"")&amp; IF(D254=Accueil!$U$27,PRODUCT('Registre déchets'!G254,Accueil!$W$27),"")&amp; IF(D254=Accueil!$Y$7,PRODUCT('Registre déchets'!G254,Accueil!$AA$7),"") &amp; IF(D254=Accueil!$Y$8,PRODUCT('Registre déchets'!G254,Accueil!$AA$8),"") &amp; IF(D254=Accueil!$Y$9,PRODUCT('Registre déchets'!G254,Accueil!$AA$9),"")&amp; IF(D254=Accueil!$Y$10,PRODUCT('Registre déchets'!G254,Accueil!$AA$10),"")&amp; IF(D254=Accueil!$Y$11,PRODUCT('Registre déchets'!G254,Accueil!$AA$11),"")&amp; IF(D254=Accueil!$Y$12,PRODUCT('Registre déchets'!G254,Accueil!$AA$12),"")&amp; IF(D254=Accueil!$Y$13,PRODUCT('Registre déchets'!G254,Accueil!$AA$13),"")&amp; IF(D254=Accueil!$Y$14,PRODUCT('Registre déchets'!G254,Accueil!$AA$14),"")&amp; IF(D254=Accueil!$Y$15,PRODUCT('Registre déchets'!G254,Accueil!$AA$15),"")&amp; IF(D254=Accueil!$Y$16,PRODUCT('Registre déchets'!G254,Accueil!$AA$16),"")&amp; IF(D254=Accueil!$Y$17,PRODUCT('Registre déchets'!G254,Accueil!$AA$17),"")&amp; IF(D254=Accueil!$Y$18,PRODUCT('Registre déchets'!G254,Accueil!$AA$18),"")&amp; IF(D254=Accueil!$Y$19,PRODUCT('Registre déchets'!G254,Accueil!$AA$19),"")&amp; IF(D254=Accueil!$Y$20,PRODUCT('Registre déchets'!G254,Accueil!$AA$20),"")&amp; IF(D254=Accueil!$Y$21,PRODUCT('Registre déchets'!G254,Accueil!$AA$21),"")&amp; IF(D254=Accueil!$Y$22,PRODUCT('Registre déchets'!G254,Accueil!$AA$22),"")&amp; IF(D254=Accueil!$Y$23,PRODUCT('Registre déchets'!G254,Accueil!$AA$23),"")&amp; IF(D254=Accueil!$Y$24,PRODUCT('Registre déchets'!G254,Accueil!$AA$24),"")&amp; IF(D254=Accueil!$Y$25,PRODUCT('Registre déchets'!G254,Accueil!$AA$25),"")&amp; IF(D254=Accueil!$Y$26,PRODUCT('Registre déchets'!G254,Accueil!$AA$26),"")&amp; IF(D254=Accueil!$Y$27,PRODUCT('Registre déchets'!G254,Accueil!$AA$27),""))</f>
        <v/>
      </c>
      <c r="AQ254" s="79">
        <f t="shared" si="37"/>
        <v>0</v>
      </c>
    </row>
    <row r="255" spans="1:43" ht="50.1" customHeight="1" x14ac:dyDescent="0.25">
      <c r="A255" s="90"/>
      <c r="B255" s="222" t="str">
        <f t="shared" si="32"/>
        <v/>
      </c>
      <c r="C255" s="221"/>
      <c r="D255" s="220"/>
      <c r="E255" s="80" t="str">
        <f t="shared" si="36"/>
        <v/>
      </c>
      <c r="F255" s="81"/>
      <c r="G255" s="82"/>
      <c r="H255" s="241">
        <f t="shared" si="33"/>
        <v>0</v>
      </c>
      <c r="I255" s="206"/>
      <c r="J255" s="206"/>
      <c r="K255" s="86"/>
      <c r="L255" s="86"/>
      <c r="M255" s="86"/>
      <c r="N255" s="82"/>
      <c r="O255" s="81"/>
      <c r="P255" s="82"/>
      <c r="Q255" s="207">
        <v>0</v>
      </c>
      <c r="R255" s="83">
        <f t="shared" si="34"/>
        <v>0</v>
      </c>
      <c r="S255" s="83">
        <f t="shared" si="35"/>
        <v>0</v>
      </c>
      <c r="T255" s="209"/>
      <c r="U255" s="214"/>
      <c r="V255" s="214"/>
      <c r="W255" s="217" t="str">
        <f t="shared" si="30"/>
        <v/>
      </c>
      <c r="X255" s="214"/>
      <c r="Y255" s="224"/>
      <c r="Z255" s="214"/>
      <c r="AA255" s="214"/>
      <c r="AB255" s="35" t="str">
        <f t="shared" si="31"/>
        <v/>
      </c>
      <c r="AC255" s="35"/>
      <c r="AD255" s="35"/>
      <c r="AE255" s="35"/>
      <c r="AF255" s="35"/>
      <c r="AG255" s="35"/>
      <c r="AH255" s="35"/>
      <c r="AI255" s="35"/>
      <c r="AJ255" s="35"/>
      <c r="AK255" s="35"/>
      <c r="AL255" s="35"/>
      <c r="AM255" s="85" t="str">
        <f t="shared" si="38"/>
        <v/>
      </c>
      <c r="AN255" s="35"/>
      <c r="AO255" s="35"/>
      <c r="AP255" s="77" t="str">
        <f>IF(D255="","",IF(D255=Accueil!$Q$7,PRODUCT('Registre déchets'!G255,Accueil!$S$7),"") &amp; IF(D255=Accueil!$Q$8,PRODUCT('Registre déchets'!G255,Accueil!$S$8),"") &amp; IF(D255=Accueil!$Q$9,PRODUCT('Registre déchets'!G255,Accueil!$S$9),"")&amp; IF(D255=Accueil!$Q$10,PRODUCT('Registre déchets'!G255,Accueil!$S$10),"")&amp; IF(D255=Accueil!$Q$11,PRODUCT('Registre déchets'!G255,Accueil!$S$11),"")&amp; IF(D255=Accueil!$Q$12,PRODUCT('Registre déchets'!G255,Accueil!$S$12),"")&amp; IF(D255=Accueil!$Q$13,PRODUCT('Registre déchets'!G255,Accueil!$S$13),"")&amp; IF(D255=Accueil!$Q$14,PRODUCT('Registre déchets'!G255,Accueil!$S$14),"")&amp; IF(D255=Accueil!$Q$15,PRODUCT('Registre déchets'!G255,Accueil!$S$15),"")&amp; IF(D255=Accueil!$Q$16,PRODUCT('Registre déchets'!G255,Accueil!$S$16),"")&amp; IF(D255=Accueil!$Q$17,PRODUCT('Registre déchets'!G255,Accueil!$S$17),"")&amp; IF(D255=Accueil!$Q$18,PRODUCT('Registre déchets'!G255,Accueil!$S$18),"")&amp; IF(D255=Accueil!$Q$19,PRODUCT('Registre déchets'!G255,Accueil!$S$19),"")&amp; IF(D255=Accueil!$Q$20,PRODUCT('Registre déchets'!G255,Accueil!$S$20),"")&amp; IF(D255=Accueil!$Q$21,PRODUCT('Registre déchets'!G255,Accueil!$S$21),"")&amp; IF(D255=Accueil!$Q$22,PRODUCT('Registre déchets'!G255,Accueil!$S$22),"")&amp; IF(D255=Accueil!$Q$23,PRODUCT('Registre déchets'!G255,Accueil!$S$23),"")&amp; IF(D255=Accueil!$Q$24,PRODUCT('Registre déchets'!G255,Accueil!$S$24),"")&amp; IF(D255=Accueil!$Q$25,PRODUCT('Registre déchets'!G255,Accueil!$S$25),"")&amp; IF(D255=Accueil!$Q$26,PRODUCT('Registre déchets'!G255,Accueil!$S$26),"") &amp; IF(D255=Accueil!$U$7,PRODUCT('Registre déchets'!G255,Accueil!$W$7),"") &amp; IF(D255=Accueil!$U$8,PRODUCT('Registre déchets'!G255,Accueil!$W$8),"") &amp; IF(D255=Accueil!$U$9,PRODUCT('Registre déchets'!G255,Accueil!$W$9),"")&amp; IF(D255=Accueil!$U$10,PRODUCT('Registre déchets'!G255,Accueil!$W$10),"")&amp; IF(D255=Accueil!$U$11,PRODUCT('Registre déchets'!G255,Accueil!$W$11),"")&amp; IF(D255=Accueil!$U$12,PRODUCT('Registre déchets'!G255,Accueil!$W$12),"")&amp; IF(D255=Accueil!$U$13,PRODUCT('Registre déchets'!G255,Accueil!$W$13),"")&amp; IF(D255=Accueil!$U$14,PRODUCT('Registre déchets'!G255,Accueil!$W$14),"")&amp; IF(D255=Accueil!$U$15,PRODUCT('Registre déchets'!G255,Accueil!$W$15),"")&amp; IF(D255=Accueil!$U$16,PRODUCT('Registre déchets'!G255,Accueil!$W$16),"")&amp; IF(D255=Accueil!$U$17,PRODUCT('Registre déchets'!G255,Accueil!$W$17),"")&amp; IF(D255=Accueil!$U$18,PRODUCT('Registre déchets'!G255,Accueil!$W$18),"")&amp; IF(D255=Accueil!$U$19,PRODUCT('Registre déchets'!G255,Accueil!$W$19),"")&amp; IF(D255=Accueil!$U$20,PRODUCT('Registre déchets'!G255,Accueil!$W$20),"")&amp; IF(D255=Accueil!$U$21,PRODUCT('Registre déchets'!G255,Accueil!$W$21),"") &amp; IF(D255=Accueil!$U$22,PRODUCT('Registre déchets'!G255,Accueil!$W$22),"")&amp; IF(D255=Accueil!$U$23,PRODUCT('Registre déchets'!G255,Accueil!$W$23),"")&amp; IF(D255=Accueil!$U$24,PRODUCT('Registre déchets'!G255,Accueil!$W$24),"")&amp; IF(D255=Accueil!$U$25,PRODUCT('Registre déchets'!G255,Accueil!$W$25),"")&amp; IF(D255=Accueil!$U$26,PRODUCT('Registre déchets'!G255,Accueil!$W$26),"")&amp; IF(D255=Accueil!$U$27,PRODUCT('Registre déchets'!G255,Accueil!$W$27),"")&amp; IF(D255=Accueil!$Y$7,PRODUCT('Registre déchets'!G255,Accueil!$AA$7),"") &amp; IF(D255=Accueil!$Y$8,PRODUCT('Registre déchets'!G255,Accueil!$AA$8),"") &amp; IF(D255=Accueil!$Y$9,PRODUCT('Registre déchets'!G255,Accueil!$AA$9),"")&amp; IF(D255=Accueil!$Y$10,PRODUCT('Registre déchets'!G255,Accueil!$AA$10),"")&amp; IF(D255=Accueil!$Y$11,PRODUCT('Registre déchets'!G255,Accueil!$AA$11),"")&amp; IF(D255=Accueil!$Y$12,PRODUCT('Registre déchets'!G255,Accueil!$AA$12),"")&amp; IF(D255=Accueil!$Y$13,PRODUCT('Registre déchets'!G255,Accueil!$AA$13),"")&amp; IF(D255=Accueil!$Y$14,PRODUCT('Registre déchets'!G255,Accueil!$AA$14),"")&amp; IF(D255=Accueil!$Y$15,PRODUCT('Registre déchets'!G255,Accueil!$AA$15),"")&amp; IF(D255=Accueil!$Y$16,PRODUCT('Registre déchets'!G255,Accueil!$AA$16),"")&amp; IF(D255=Accueil!$Y$17,PRODUCT('Registre déchets'!G255,Accueil!$AA$17),"")&amp; IF(D255=Accueil!$Y$18,PRODUCT('Registre déchets'!G255,Accueil!$AA$18),"")&amp; IF(D255=Accueil!$Y$19,PRODUCT('Registre déchets'!G255,Accueil!$AA$19),"")&amp; IF(D255=Accueil!$Y$20,PRODUCT('Registre déchets'!G255,Accueil!$AA$20),"")&amp; IF(D255=Accueil!$Y$21,PRODUCT('Registre déchets'!G255,Accueil!$AA$21),"")&amp; IF(D255=Accueil!$Y$22,PRODUCT('Registre déchets'!G255,Accueil!$AA$22),"")&amp; IF(D255=Accueil!$Y$23,PRODUCT('Registre déchets'!G255,Accueil!$AA$23),"")&amp; IF(D255=Accueil!$Y$24,PRODUCT('Registre déchets'!G255,Accueil!$AA$24),"")&amp; IF(D255=Accueil!$Y$25,PRODUCT('Registre déchets'!G255,Accueil!$AA$25),"")&amp; IF(D255=Accueil!$Y$26,PRODUCT('Registre déchets'!G255,Accueil!$AA$26),"")&amp; IF(D255=Accueil!$Y$27,PRODUCT('Registre déchets'!G255,Accueil!$AA$27),""))</f>
        <v/>
      </c>
      <c r="AQ255" s="79">
        <f t="shared" si="37"/>
        <v>0</v>
      </c>
    </row>
    <row r="256" spans="1:43" ht="50.1" customHeight="1" x14ac:dyDescent="0.25">
      <c r="A256" s="90"/>
      <c r="B256" s="222" t="str">
        <f t="shared" si="32"/>
        <v/>
      </c>
      <c r="C256" s="221"/>
      <c r="D256" s="220"/>
      <c r="E256" s="80" t="str">
        <f t="shared" si="36"/>
        <v/>
      </c>
      <c r="F256" s="81"/>
      <c r="G256" s="82"/>
      <c r="H256" s="241">
        <f t="shared" si="33"/>
        <v>0</v>
      </c>
      <c r="I256" s="206"/>
      <c r="J256" s="206"/>
      <c r="K256" s="86"/>
      <c r="L256" s="86"/>
      <c r="M256" s="86"/>
      <c r="N256" s="82"/>
      <c r="O256" s="81"/>
      <c r="P256" s="82"/>
      <c r="Q256" s="207">
        <v>0</v>
      </c>
      <c r="R256" s="83">
        <f t="shared" si="34"/>
        <v>0</v>
      </c>
      <c r="S256" s="83">
        <f t="shared" si="35"/>
        <v>0</v>
      </c>
      <c r="T256" s="209"/>
      <c r="U256" s="214"/>
      <c r="V256" s="214"/>
      <c r="W256" s="217" t="str">
        <f t="shared" si="30"/>
        <v/>
      </c>
      <c r="X256" s="214"/>
      <c r="Y256" s="224"/>
      <c r="Z256" s="214"/>
      <c r="AA256" s="214"/>
      <c r="AB256" s="35" t="str">
        <f t="shared" si="31"/>
        <v/>
      </c>
      <c r="AC256" s="35"/>
      <c r="AD256" s="35"/>
      <c r="AE256" s="35"/>
      <c r="AF256" s="35"/>
      <c r="AG256" s="35"/>
      <c r="AH256" s="35"/>
      <c r="AI256" s="35"/>
      <c r="AJ256" s="35"/>
      <c r="AK256" s="35"/>
      <c r="AL256" s="35"/>
      <c r="AM256" s="85" t="str">
        <f t="shared" si="38"/>
        <v/>
      </c>
      <c r="AN256" s="35"/>
      <c r="AO256" s="35"/>
      <c r="AP256" s="77" t="str">
        <f>IF(D256="","",IF(D256=Accueil!$Q$7,PRODUCT('Registre déchets'!G256,Accueil!$S$7),"") &amp; IF(D256=Accueil!$Q$8,PRODUCT('Registre déchets'!G256,Accueil!$S$8),"") &amp; IF(D256=Accueil!$Q$9,PRODUCT('Registre déchets'!G256,Accueil!$S$9),"")&amp; IF(D256=Accueil!$Q$10,PRODUCT('Registre déchets'!G256,Accueil!$S$10),"")&amp; IF(D256=Accueil!$Q$11,PRODUCT('Registre déchets'!G256,Accueil!$S$11),"")&amp; IF(D256=Accueil!$Q$12,PRODUCT('Registre déchets'!G256,Accueil!$S$12),"")&amp; IF(D256=Accueil!$Q$13,PRODUCT('Registre déchets'!G256,Accueil!$S$13),"")&amp; IF(D256=Accueil!$Q$14,PRODUCT('Registre déchets'!G256,Accueil!$S$14),"")&amp; IF(D256=Accueil!$Q$15,PRODUCT('Registre déchets'!G256,Accueil!$S$15),"")&amp; IF(D256=Accueil!$Q$16,PRODUCT('Registre déchets'!G256,Accueil!$S$16),"")&amp; IF(D256=Accueil!$Q$17,PRODUCT('Registre déchets'!G256,Accueil!$S$17),"")&amp; IF(D256=Accueil!$Q$18,PRODUCT('Registre déchets'!G256,Accueil!$S$18),"")&amp; IF(D256=Accueil!$Q$19,PRODUCT('Registre déchets'!G256,Accueil!$S$19),"")&amp; IF(D256=Accueil!$Q$20,PRODUCT('Registre déchets'!G256,Accueil!$S$20),"")&amp; IF(D256=Accueil!$Q$21,PRODUCT('Registre déchets'!G256,Accueil!$S$21),"")&amp; IF(D256=Accueil!$Q$22,PRODUCT('Registre déchets'!G256,Accueil!$S$22),"")&amp; IF(D256=Accueil!$Q$23,PRODUCT('Registre déchets'!G256,Accueil!$S$23),"")&amp; IF(D256=Accueil!$Q$24,PRODUCT('Registre déchets'!G256,Accueil!$S$24),"")&amp; IF(D256=Accueil!$Q$25,PRODUCT('Registre déchets'!G256,Accueil!$S$25),"")&amp; IF(D256=Accueil!$Q$26,PRODUCT('Registre déchets'!G256,Accueil!$S$26),"") &amp; IF(D256=Accueil!$U$7,PRODUCT('Registre déchets'!G256,Accueil!$W$7),"") &amp; IF(D256=Accueil!$U$8,PRODUCT('Registre déchets'!G256,Accueil!$W$8),"") &amp; IF(D256=Accueil!$U$9,PRODUCT('Registre déchets'!G256,Accueil!$W$9),"")&amp; IF(D256=Accueil!$U$10,PRODUCT('Registre déchets'!G256,Accueil!$W$10),"")&amp; IF(D256=Accueil!$U$11,PRODUCT('Registre déchets'!G256,Accueil!$W$11),"")&amp; IF(D256=Accueil!$U$12,PRODUCT('Registre déchets'!G256,Accueil!$W$12),"")&amp; IF(D256=Accueil!$U$13,PRODUCT('Registre déchets'!G256,Accueil!$W$13),"")&amp; IF(D256=Accueil!$U$14,PRODUCT('Registre déchets'!G256,Accueil!$W$14),"")&amp; IF(D256=Accueil!$U$15,PRODUCT('Registre déchets'!G256,Accueil!$W$15),"")&amp; IF(D256=Accueil!$U$16,PRODUCT('Registre déchets'!G256,Accueil!$W$16),"")&amp; IF(D256=Accueil!$U$17,PRODUCT('Registre déchets'!G256,Accueil!$W$17),"")&amp; IF(D256=Accueil!$U$18,PRODUCT('Registre déchets'!G256,Accueil!$W$18),"")&amp; IF(D256=Accueil!$U$19,PRODUCT('Registre déchets'!G256,Accueil!$W$19),"")&amp; IF(D256=Accueil!$U$20,PRODUCT('Registre déchets'!G256,Accueil!$W$20),"")&amp; IF(D256=Accueil!$U$21,PRODUCT('Registre déchets'!G256,Accueil!$W$21),"") &amp; IF(D256=Accueil!$U$22,PRODUCT('Registre déchets'!G256,Accueil!$W$22),"")&amp; IF(D256=Accueil!$U$23,PRODUCT('Registre déchets'!G256,Accueil!$W$23),"")&amp; IF(D256=Accueil!$U$24,PRODUCT('Registre déchets'!G256,Accueil!$W$24),"")&amp; IF(D256=Accueil!$U$25,PRODUCT('Registre déchets'!G256,Accueil!$W$25),"")&amp; IF(D256=Accueil!$U$26,PRODUCT('Registre déchets'!G256,Accueil!$W$26),"")&amp; IF(D256=Accueil!$U$27,PRODUCT('Registre déchets'!G256,Accueil!$W$27),"")&amp; IF(D256=Accueil!$Y$7,PRODUCT('Registre déchets'!G256,Accueil!$AA$7),"") &amp; IF(D256=Accueil!$Y$8,PRODUCT('Registre déchets'!G256,Accueil!$AA$8),"") &amp; IF(D256=Accueil!$Y$9,PRODUCT('Registre déchets'!G256,Accueil!$AA$9),"")&amp; IF(D256=Accueil!$Y$10,PRODUCT('Registre déchets'!G256,Accueil!$AA$10),"")&amp; IF(D256=Accueil!$Y$11,PRODUCT('Registre déchets'!G256,Accueil!$AA$11),"")&amp; IF(D256=Accueil!$Y$12,PRODUCT('Registre déchets'!G256,Accueil!$AA$12),"")&amp; IF(D256=Accueil!$Y$13,PRODUCT('Registre déchets'!G256,Accueil!$AA$13),"")&amp; IF(D256=Accueil!$Y$14,PRODUCT('Registre déchets'!G256,Accueil!$AA$14),"")&amp; IF(D256=Accueil!$Y$15,PRODUCT('Registre déchets'!G256,Accueil!$AA$15),"")&amp; IF(D256=Accueil!$Y$16,PRODUCT('Registre déchets'!G256,Accueil!$AA$16),"")&amp; IF(D256=Accueil!$Y$17,PRODUCT('Registre déchets'!G256,Accueil!$AA$17),"")&amp; IF(D256=Accueil!$Y$18,PRODUCT('Registre déchets'!G256,Accueil!$AA$18),"")&amp; IF(D256=Accueil!$Y$19,PRODUCT('Registre déchets'!G256,Accueil!$AA$19),"")&amp; IF(D256=Accueil!$Y$20,PRODUCT('Registre déchets'!G256,Accueil!$AA$20),"")&amp; IF(D256=Accueil!$Y$21,PRODUCT('Registre déchets'!G256,Accueil!$AA$21),"")&amp; IF(D256=Accueil!$Y$22,PRODUCT('Registre déchets'!G256,Accueil!$AA$22),"")&amp; IF(D256=Accueil!$Y$23,PRODUCT('Registre déchets'!G256,Accueil!$AA$23),"")&amp; IF(D256=Accueil!$Y$24,PRODUCT('Registre déchets'!G256,Accueil!$AA$24),"")&amp; IF(D256=Accueil!$Y$25,PRODUCT('Registre déchets'!G256,Accueil!$AA$25),"")&amp; IF(D256=Accueil!$Y$26,PRODUCT('Registre déchets'!G256,Accueil!$AA$26),"")&amp; IF(D256=Accueil!$Y$27,PRODUCT('Registre déchets'!G256,Accueil!$AA$27),""))</f>
        <v/>
      </c>
      <c r="AQ256" s="79">
        <f t="shared" si="37"/>
        <v>0</v>
      </c>
    </row>
    <row r="257" spans="1:43" ht="50.1" customHeight="1" x14ac:dyDescent="0.25">
      <c r="A257" s="90"/>
      <c r="B257" s="222" t="str">
        <f t="shared" si="32"/>
        <v/>
      </c>
      <c r="C257" s="221"/>
      <c r="D257" s="220"/>
      <c r="E257" s="80" t="str">
        <f t="shared" si="36"/>
        <v/>
      </c>
      <c r="F257" s="81"/>
      <c r="G257" s="82"/>
      <c r="H257" s="241">
        <f t="shared" si="33"/>
        <v>0</v>
      </c>
      <c r="I257" s="206"/>
      <c r="J257" s="206"/>
      <c r="K257" s="86"/>
      <c r="L257" s="86"/>
      <c r="M257" s="86"/>
      <c r="N257" s="82"/>
      <c r="O257" s="81"/>
      <c r="P257" s="82"/>
      <c r="Q257" s="207">
        <v>0</v>
      </c>
      <c r="R257" s="83">
        <f t="shared" si="34"/>
        <v>0</v>
      </c>
      <c r="S257" s="83">
        <f t="shared" si="35"/>
        <v>0</v>
      </c>
      <c r="T257" s="209"/>
      <c r="U257" s="214"/>
      <c r="V257" s="214"/>
      <c r="W257" s="217" t="str">
        <f t="shared" si="30"/>
        <v/>
      </c>
      <c r="X257" s="214"/>
      <c r="Y257" s="224"/>
      <c r="Z257" s="214"/>
      <c r="AA257" s="214"/>
      <c r="AB257" s="35" t="str">
        <f t="shared" si="31"/>
        <v/>
      </c>
      <c r="AC257" s="35"/>
      <c r="AD257" s="35"/>
      <c r="AE257" s="35"/>
      <c r="AF257" s="35"/>
      <c r="AG257" s="35"/>
      <c r="AH257" s="35"/>
      <c r="AI257" s="35"/>
      <c r="AJ257" s="35"/>
      <c r="AK257" s="35"/>
      <c r="AL257" s="35"/>
      <c r="AM257" s="85" t="str">
        <f t="shared" si="38"/>
        <v/>
      </c>
      <c r="AN257" s="35"/>
      <c r="AO257" s="35"/>
      <c r="AP257" s="77" t="str">
        <f>IF(D257="","",IF(D257=Accueil!$Q$7,PRODUCT('Registre déchets'!G257,Accueil!$S$7),"") &amp; IF(D257=Accueil!$Q$8,PRODUCT('Registre déchets'!G257,Accueil!$S$8),"") &amp; IF(D257=Accueil!$Q$9,PRODUCT('Registre déchets'!G257,Accueil!$S$9),"")&amp; IF(D257=Accueil!$Q$10,PRODUCT('Registre déchets'!G257,Accueil!$S$10),"")&amp; IF(D257=Accueil!$Q$11,PRODUCT('Registre déchets'!G257,Accueil!$S$11),"")&amp; IF(D257=Accueil!$Q$12,PRODUCT('Registre déchets'!G257,Accueil!$S$12),"")&amp; IF(D257=Accueil!$Q$13,PRODUCT('Registre déchets'!G257,Accueil!$S$13),"")&amp; IF(D257=Accueil!$Q$14,PRODUCT('Registre déchets'!G257,Accueil!$S$14),"")&amp; IF(D257=Accueil!$Q$15,PRODUCT('Registre déchets'!G257,Accueil!$S$15),"")&amp; IF(D257=Accueil!$Q$16,PRODUCT('Registre déchets'!G257,Accueil!$S$16),"")&amp; IF(D257=Accueil!$Q$17,PRODUCT('Registre déchets'!G257,Accueil!$S$17),"")&amp; IF(D257=Accueil!$Q$18,PRODUCT('Registre déchets'!G257,Accueil!$S$18),"")&amp; IF(D257=Accueil!$Q$19,PRODUCT('Registre déchets'!G257,Accueil!$S$19),"")&amp; IF(D257=Accueil!$Q$20,PRODUCT('Registre déchets'!G257,Accueil!$S$20),"")&amp; IF(D257=Accueil!$Q$21,PRODUCT('Registre déchets'!G257,Accueil!$S$21),"")&amp; IF(D257=Accueil!$Q$22,PRODUCT('Registre déchets'!G257,Accueil!$S$22),"")&amp; IF(D257=Accueil!$Q$23,PRODUCT('Registre déchets'!G257,Accueil!$S$23),"")&amp; IF(D257=Accueil!$Q$24,PRODUCT('Registre déchets'!G257,Accueil!$S$24),"")&amp; IF(D257=Accueil!$Q$25,PRODUCT('Registre déchets'!G257,Accueil!$S$25),"")&amp; IF(D257=Accueil!$Q$26,PRODUCT('Registre déchets'!G257,Accueil!$S$26),"") &amp; IF(D257=Accueil!$U$7,PRODUCT('Registre déchets'!G257,Accueil!$W$7),"") &amp; IF(D257=Accueil!$U$8,PRODUCT('Registre déchets'!G257,Accueil!$W$8),"") &amp; IF(D257=Accueil!$U$9,PRODUCT('Registre déchets'!G257,Accueil!$W$9),"")&amp; IF(D257=Accueil!$U$10,PRODUCT('Registre déchets'!G257,Accueil!$W$10),"")&amp; IF(D257=Accueil!$U$11,PRODUCT('Registre déchets'!G257,Accueil!$W$11),"")&amp; IF(D257=Accueil!$U$12,PRODUCT('Registre déchets'!G257,Accueil!$W$12),"")&amp; IF(D257=Accueil!$U$13,PRODUCT('Registre déchets'!G257,Accueil!$W$13),"")&amp; IF(D257=Accueil!$U$14,PRODUCT('Registre déchets'!G257,Accueil!$W$14),"")&amp; IF(D257=Accueil!$U$15,PRODUCT('Registre déchets'!G257,Accueil!$W$15),"")&amp; IF(D257=Accueil!$U$16,PRODUCT('Registre déchets'!G257,Accueil!$W$16),"")&amp; IF(D257=Accueil!$U$17,PRODUCT('Registre déchets'!G257,Accueil!$W$17),"")&amp; IF(D257=Accueil!$U$18,PRODUCT('Registre déchets'!G257,Accueil!$W$18),"")&amp; IF(D257=Accueil!$U$19,PRODUCT('Registre déchets'!G257,Accueil!$W$19),"")&amp; IF(D257=Accueil!$U$20,PRODUCT('Registre déchets'!G257,Accueil!$W$20),"")&amp; IF(D257=Accueil!$U$21,PRODUCT('Registre déchets'!G257,Accueil!$W$21),"") &amp; IF(D257=Accueil!$U$22,PRODUCT('Registre déchets'!G257,Accueil!$W$22),"")&amp; IF(D257=Accueil!$U$23,PRODUCT('Registre déchets'!G257,Accueil!$W$23),"")&amp; IF(D257=Accueil!$U$24,PRODUCT('Registre déchets'!G257,Accueil!$W$24),"")&amp; IF(D257=Accueil!$U$25,PRODUCT('Registre déchets'!G257,Accueil!$W$25),"")&amp; IF(D257=Accueil!$U$26,PRODUCT('Registre déchets'!G257,Accueil!$W$26),"")&amp; IF(D257=Accueil!$U$27,PRODUCT('Registre déchets'!G257,Accueil!$W$27),"")&amp; IF(D257=Accueil!$Y$7,PRODUCT('Registre déchets'!G257,Accueil!$AA$7),"") &amp; IF(D257=Accueil!$Y$8,PRODUCT('Registre déchets'!G257,Accueil!$AA$8),"") &amp; IF(D257=Accueil!$Y$9,PRODUCT('Registre déchets'!G257,Accueil!$AA$9),"")&amp; IF(D257=Accueil!$Y$10,PRODUCT('Registre déchets'!G257,Accueil!$AA$10),"")&amp; IF(D257=Accueil!$Y$11,PRODUCT('Registre déchets'!G257,Accueil!$AA$11),"")&amp; IF(D257=Accueil!$Y$12,PRODUCT('Registre déchets'!G257,Accueil!$AA$12),"")&amp; IF(D257=Accueil!$Y$13,PRODUCT('Registre déchets'!G257,Accueil!$AA$13),"")&amp; IF(D257=Accueil!$Y$14,PRODUCT('Registre déchets'!G257,Accueil!$AA$14),"")&amp; IF(D257=Accueil!$Y$15,PRODUCT('Registre déchets'!G257,Accueil!$AA$15),"")&amp; IF(D257=Accueil!$Y$16,PRODUCT('Registre déchets'!G257,Accueil!$AA$16),"")&amp; IF(D257=Accueil!$Y$17,PRODUCT('Registre déchets'!G257,Accueil!$AA$17),"")&amp; IF(D257=Accueil!$Y$18,PRODUCT('Registre déchets'!G257,Accueil!$AA$18),"")&amp; IF(D257=Accueil!$Y$19,PRODUCT('Registre déchets'!G257,Accueil!$AA$19),"")&amp; IF(D257=Accueil!$Y$20,PRODUCT('Registre déchets'!G257,Accueil!$AA$20),"")&amp; IF(D257=Accueil!$Y$21,PRODUCT('Registre déchets'!G257,Accueil!$AA$21),"")&amp; IF(D257=Accueil!$Y$22,PRODUCT('Registre déchets'!G257,Accueil!$AA$22),"")&amp; IF(D257=Accueil!$Y$23,PRODUCT('Registre déchets'!G257,Accueil!$AA$23),"")&amp; IF(D257=Accueil!$Y$24,PRODUCT('Registre déchets'!G257,Accueil!$AA$24),"")&amp; IF(D257=Accueil!$Y$25,PRODUCT('Registre déchets'!G257,Accueil!$AA$25),"")&amp; IF(D257=Accueil!$Y$26,PRODUCT('Registre déchets'!G257,Accueil!$AA$26),"")&amp; IF(D257=Accueil!$Y$27,PRODUCT('Registre déchets'!G257,Accueil!$AA$27),""))</f>
        <v/>
      </c>
      <c r="AQ257" s="79">
        <f t="shared" si="37"/>
        <v>0</v>
      </c>
    </row>
    <row r="258" spans="1:43" ht="50.1" customHeight="1" x14ac:dyDescent="0.25">
      <c r="A258" s="90"/>
      <c r="B258" s="222" t="str">
        <f t="shared" si="32"/>
        <v/>
      </c>
      <c r="C258" s="221"/>
      <c r="D258" s="220"/>
      <c r="E258" s="80" t="str">
        <f t="shared" si="36"/>
        <v/>
      </c>
      <c r="F258" s="81"/>
      <c r="G258" s="82"/>
      <c r="H258" s="241">
        <f t="shared" si="33"/>
        <v>0</v>
      </c>
      <c r="I258" s="206"/>
      <c r="J258" s="206"/>
      <c r="K258" s="86"/>
      <c r="L258" s="86"/>
      <c r="M258" s="86"/>
      <c r="N258" s="82"/>
      <c r="O258" s="81"/>
      <c r="P258" s="82"/>
      <c r="Q258" s="207">
        <v>0</v>
      </c>
      <c r="R258" s="83">
        <f t="shared" si="34"/>
        <v>0</v>
      </c>
      <c r="S258" s="83">
        <f t="shared" si="35"/>
        <v>0</v>
      </c>
      <c r="T258" s="209"/>
      <c r="U258" s="214"/>
      <c r="V258" s="214"/>
      <c r="W258" s="217" t="str">
        <f t="shared" si="30"/>
        <v/>
      </c>
      <c r="X258" s="214"/>
      <c r="Y258" s="224"/>
      <c r="Z258" s="214"/>
      <c r="AA258" s="214"/>
      <c r="AB258" s="35" t="str">
        <f t="shared" si="31"/>
        <v/>
      </c>
      <c r="AC258" s="35"/>
      <c r="AD258" s="35"/>
      <c r="AE258" s="35"/>
      <c r="AF258" s="35"/>
      <c r="AG258" s="35"/>
      <c r="AH258" s="35"/>
      <c r="AI258" s="35"/>
      <c r="AJ258" s="35"/>
      <c r="AK258" s="35"/>
      <c r="AL258" s="35"/>
      <c r="AM258" s="85" t="str">
        <f t="shared" si="38"/>
        <v/>
      </c>
      <c r="AN258" s="35"/>
      <c r="AO258" s="35"/>
      <c r="AP258" s="77" t="str">
        <f>IF(D258="","",IF(D258=Accueil!$Q$7,PRODUCT('Registre déchets'!G258,Accueil!$S$7),"") &amp; IF(D258=Accueil!$Q$8,PRODUCT('Registre déchets'!G258,Accueil!$S$8),"") &amp; IF(D258=Accueil!$Q$9,PRODUCT('Registre déchets'!G258,Accueil!$S$9),"")&amp; IF(D258=Accueil!$Q$10,PRODUCT('Registre déchets'!G258,Accueil!$S$10),"")&amp; IF(D258=Accueil!$Q$11,PRODUCT('Registre déchets'!G258,Accueil!$S$11),"")&amp; IF(D258=Accueil!$Q$12,PRODUCT('Registre déchets'!G258,Accueil!$S$12),"")&amp; IF(D258=Accueil!$Q$13,PRODUCT('Registre déchets'!G258,Accueil!$S$13),"")&amp; IF(D258=Accueil!$Q$14,PRODUCT('Registre déchets'!G258,Accueil!$S$14),"")&amp; IF(D258=Accueil!$Q$15,PRODUCT('Registre déchets'!G258,Accueil!$S$15),"")&amp; IF(D258=Accueil!$Q$16,PRODUCT('Registre déchets'!G258,Accueil!$S$16),"")&amp; IF(D258=Accueil!$Q$17,PRODUCT('Registre déchets'!G258,Accueil!$S$17),"")&amp; IF(D258=Accueil!$Q$18,PRODUCT('Registre déchets'!G258,Accueil!$S$18),"")&amp; IF(D258=Accueil!$Q$19,PRODUCT('Registre déchets'!G258,Accueil!$S$19),"")&amp; IF(D258=Accueil!$Q$20,PRODUCT('Registre déchets'!G258,Accueil!$S$20),"")&amp; IF(D258=Accueil!$Q$21,PRODUCT('Registre déchets'!G258,Accueil!$S$21),"")&amp; IF(D258=Accueil!$Q$22,PRODUCT('Registre déchets'!G258,Accueil!$S$22),"")&amp; IF(D258=Accueil!$Q$23,PRODUCT('Registre déchets'!G258,Accueil!$S$23),"")&amp; IF(D258=Accueil!$Q$24,PRODUCT('Registre déchets'!G258,Accueil!$S$24),"")&amp; IF(D258=Accueil!$Q$25,PRODUCT('Registre déchets'!G258,Accueil!$S$25),"")&amp; IF(D258=Accueil!$Q$26,PRODUCT('Registre déchets'!G258,Accueil!$S$26),"") &amp; IF(D258=Accueil!$U$7,PRODUCT('Registre déchets'!G258,Accueil!$W$7),"") &amp; IF(D258=Accueil!$U$8,PRODUCT('Registre déchets'!G258,Accueil!$W$8),"") &amp; IF(D258=Accueil!$U$9,PRODUCT('Registre déchets'!G258,Accueil!$W$9),"")&amp; IF(D258=Accueil!$U$10,PRODUCT('Registre déchets'!G258,Accueil!$W$10),"")&amp; IF(D258=Accueil!$U$11,PRODUCT('Registre déchets'!G258,Accueil!$W$11),"")&amp; IF(D258=Accueil!$U$12,PRODUCT('Registre déchets'!G258,Accueil!$W$12),"")&amp; IF(D258=Accueil!$U$13,PRODUCT('Registre déchets'!G258,Accueil!$W$13),"")&amp; IF(D258=Accueil!$U$14,PRODUCT('Registre déchets'!G258,Accueil!$W$14),"")&amp; IF(D258=Accueil!$U$15,PRODUCT('Registre déchets'!G258,Accueil!$W$15),"")&amp; IF(D258=Accueil!$U$16,PRODUCT('Registre déchets'!G258,Accueil!$W$16),"")&amp; IF(D258=Accueil!$U$17,PRODUCT('Registre déchets'!G258,Accueil!$W$17),"")&amp; IF(D258=Accueil!$U$18,PRODUCT('Registre déchets'!G258,Accueil!$W$18),"")&amp; IF(D258=Accueil!$U$19,PRODUCT('Registre déchets'!G258,Accueil!$W$19),"")&amp; IF(D258=Accueil!$U$20,PRODUCT('Registre déchets'!G258,Accueil!$W$20),"")&amp; IF(D258=Accueil!$U$21,PRODUCT('Registre déchets'!G258,Accueil!$W$21),"") &amp; IF(D258=Accueil!$U$22,PRODUCT('Registre déchets'!G258,Accueil!$W$22),"")&amp; IF(D258=Accueil!$U$23,PRODUCT('Registre déchets'!G258,Accueil!$W$23),"")&amp; IF(D258=Accueil!$U$24,PRODUCT('Registre déchets'!G258,Accueil!$W$24),"")&amp; IF(D258=Accueil!$U$25,PRODUCT('Registre déchets'!G258,Accueil!$W$25),"")&amp; IF(D258=Accueil!$U$26,PRODUCT('Registre déchets'!G258,Accueil!$W$26),"")&amp; IF(D258=Accueil!$U$27,PRODUCT('Registre déchets'!G258,Accueil!$W$27),"")&amp; IF(D258=Accueil!$Y$7,PRODUCT('Registre déchets'!G258,Accueil!$AA$7),"") &amp; IF(D258=Accueil!$Y$8,PRODUCT('Registre déchets'!G258,Accueil!$AA$8),"") &amp; IF(D258=Accueil!$Y$9,PRODUCT('Registre déchets'!G258,Accueil!$AA$9),"")&amp; IF(D258=Accueil!$Y$10,PRODUCT('Registre déchets'!G258,Accueil!$AA$10),"")&amp; IF(D258=Accueil!$Y$11,PRODUCT('Registre déchets'!G258,Accueil!$AA$11),"")&amp; IF(D258=Accueil!$Y$12,PRODUCT('Registre déchets'!G258,Accueil!$AA$12),"")&amp; IF(D258=Accueil!$Y$13,PRODUCT('Registre déchets'!G258,Accueil!$AA$13),"")&amp; IF(D258=Accueil!$Y$14,PRODUCT('Registre déchets'!G258,Accueil!$AA$14),"")&amp; IF(D258=Accueil!$Y$15,PRODUCT('Registre déchets'!G258,Accueil!$AA$15),"")&amp; IF(D258=Accueil!$Y$16,PRODUCT('Registre déchets'!G258,Accueil!$AA$16),"")&amp; IF(D258=Accueil!$Y$17,PRODUCT('Registre déchets'!G258,Accueil!$AA$17),"")&amp; IF(D258=Accueil!$Y$18,PRODUCT('Registre déchets'!G258,Accueil!$AA$18),"")&amp; IF(D258=Accueil!$Y$19,PRODUCT('Registre déchets'!G258,Accueil!$AA$19),"")&amp; IF(D258=Accueil!$Y$20,PRODUCT('Registre déchets'!G258,Accueil!$AA$20),"")&amp; IF(D258=Accueil!$Y$21,PRODUCT('Registre déchets'!G258,Accueil!$AA$21),"")&amp; IF(D258=Accueil!$Y$22,PRODUCT('Registre déchets'!G258,Accueil!$AA$22),"")&amp; IF(D258=Accueil!$Y$23,PRODUCT('Registre déchets'!G258,Accueil!$AA$23),"")&amp; IF(D258=Accueil!$Y$24,PRODUCT('Registre déchets'!G258,Accueil!$AA$24),"")&amp; IF(D258=Accueil!$Y$25,PRODUCT('Registre déchets'!G258,Accueil!$AA$25),"")&amp; IF(D258=Accueil!$Y$26,PRODUCT('Registre déchets'!G258,Accueil!$AA$26),"")&amp; IF(D258=Accueil!$Y$27,PRODUCT('Registre déchets'!G258,Accueil!$AA$27),""))</f>
        <v/>
      </c>
      <c r="AQ258" s="79">
        <f t="shared" si="37"/>
        <v>0</v>
      </c>
    </row>
    <row r="259" spans="1:43" ht="50.1" customHeight="1" x14ac:dyDescent="0.25">
      <c r="A259" s="90"/>
      <c r="B259" s="222" t="str">
        <f t="shared" si="32"/>
        <v/>
      </c>
      <c r="C259" s="221"/>
      <c r="D259" s="220"/>
      <c r="E259" s="80" t="str">
        <f t="shared" si="36"/>
        <v/>
      </c>
      <c r="F259" s="81"/>
      <c r="G259" s="82"/>
      <c r="H259" s="241">
        <f t="shared" si="33"/>
        <v>0</v>
      </c>
      <c r="I259" s="206"/>
      <c r="J259" s="206"/>
      <c r="K259" s="86"/>
      <c r="L259" s="86"/>
      <c r="M259" s="86"/>
      <c r="N259" s="82"/>
      <c r="O259" s="81"/>
      <c r="P259" s="82"/>
      <c r="Q259" s="207">
        <v>0</v>
      </c>
      <c r="R259" s="83">
        <f t="shared" si="34"/>
        <v>0</v>
      </c>
      <c r="S259" s="83">
        <f t="shared" si="35"/>
        <v>0</v>
      </c>
      <c r="T259" s="209"/>
      <c r="U259" s="214"/>
      <c r="V259" s="214"/>
      <c r="W259" s="217" t="str">
        <f t="shared" si="30"/>
        <v/>
      </c>
      <c r="X259" s="214"/>
      <c r="Y259" s="224"/>
      <c r="Z259" s="214"/>
      <c r="AA259" s="214"/>
      <c r="AB259" s="35" t="str">
        <f t="shared" si="31"/>
        <v/>
      </c>
      <c r="AC259" s="35"/>
      <c r="AD259" s="35"/>
      <c r="AE259" s="35"/>
      <c r="AF259" s="35"/>
      <c r="AG259" s="35"/>
      <c r="AH259" s="35"/>
      <c r="AI259" s="35"/>
      <c r="AJ259" s="35"/>
      <c r="AK259" s="35"/>
      <c r="AL259" s="35"/>
      <c r="AM259" s="85" t="str">
        <f t="shared" si="38"/>
        <v/>
      </c>
      <c r="AN259" s="35"/>
      <c r="AO259" s="35"/>
      <c r="AP259" s="77" t="str">
        <f>IF(D259="","",IF(D259=Accueil!$Q$7,PRODUCT('Registre déchets'!G259,Accueil!$S$7),"") &amp; IF(D259=Accueil!$Q$8,PRODUCT('Registre déchets'!G259,Accueil!$S$8),"") &amp; IF(D259=Accueil!$Q$9,PRODUCT('Registre déchets'!G259,Accueil!$S$9),"")&amp; IF(D259=Accueil!$Q$10,PRODUCT('Registre déchets'!G259,Accueil!$S$10),"")&amp; IF(D259=Accueil!$Q$11,PRODUCT('Registre déchets'!G259,Accueil!$S$11),"")&amp; IF(D259=Accueil!$Q$12,PRODUCT('Registre déchets'!G259,Accueil!$S$12),"")&amp; IF(D259=Accueil!$Q$13,PRODUCT('Registre déchets'!G259,Accueil!$S$13),"")&amp; IF(D259=Accueil!$Q$14,PRODUCT('Registre déchets'!G259,Accueil!$S$14),"")&amp; IF(D259=Accueil!$Q$15,PRODUCT('Registre déchets'!G259,Accueil!$S$15),"")&amp; IF(D259=Accueil!$Q$16,PRODUCT('Registre déchets'!G259,Accueil!$S$16),"")&amp; IF(D259=Accueil!$Q$17,PRODUCT('Registre déchets'!G259,Accueil!$S$17),"")&amp; IF(D259=Accueil!$Q$18,PRODUCT('Registre déchets'!G259,Accueil!$S$18),"")&amp; IF(D259=Accueil!$Q$19,PRODUCT('Registre déchets'!G259,Accueil!$S$19),"")&amp; IF(D259=Accueil!$Q$20,PRODUCT('Registre déchets'!G259,Accueil!$S$20),"")&amp; IF(D259=Accueil!$Q$21,PRODUCT('Registre déchets'!G259,Accueil!$S$21),"")&amp; IF(D259=Accueil!$Q$22,PRODUCT('Registre déchets'!G259,Accueil!$S$22),"")&amp; IF(D259=Accueil!$Q$23,PRODUCT('Registre déchets'!G259,Accueil!$S$23),"")&amp; IF(D259=Accueil!$Q$24,PRODUCT('Registre déchets'!G259,Accueil!$S$24),"")&amp; IF(D259=Accueil!$Q$25,PRODUCT('Registre déchets'!G259,Accueil!$S$25),"")&amp; IF(D259=Accueil!$Q$26,PRODUCT('Registre déchets'!G259,Accueil!$S$26),"") &amp; IF(D259=Accueil!$U$7,PRODUCT('Registre déchets'!G259,Accueil!$W$7),"") &amp; IF(D259=Accueil!$U$8,PRODUCT('Registre déchets'!G259,Accueil!$W$8),"") &amp; IF(D259=Accueil!$U$9,PRODUCT('Registre déchets'!G259,Accueil!$W$9),"")&amp; IF(D259=Accueil!$U$10,PRODUCT('Registre déchets'!G259,Accueil!$W$10),"")&amp; IF(D259=Accueil!$U$11,PRODUCT('Registre déchets'!G259,Accueil!$W$11),"")&amp; IF(D259=Accueil!$U$12,PRODUCT('Registre déchets'!G259,Accueil!$W$12),"")&amp; IF(D259=Accueil!$U$13,PRODUCT('Registre déchets'!G259,Accueil!$W$13),"")&amp; IF(D259=Accueil!$U$14,PRODUCT('Registre déchets'!G259,Accueil!$W$14),"")&amp; IF(D259=Accueil!$U$15,PRODUCT('Registre déchets'!G259,Accueil!$W$15),"")&amp; IF(D259=Accueil!$U$16,PRODUCT('Registre déchets'!G259,Accueil!$W$16),"")&amp; IF(D259=Accueil!$U$17,PRODUCT('Registre déchets'!G259,Accueil!$W$17),"")&amp; IF(D259=Accueil!$U$18,PRODUCT('Registre déchets'!G259,Accueil!$W$18),"")&amp; IF(D259=Accueil!$U$19,PRODUCT('Registre déchets'!G259,Accueil!$W$19),"")&amp; IF(D259=Accueil!$U$20,PRODUCT('Registre déchets'!G259,Accueil!$W$20),"")&amp; IF(D259=Accueil!$U$21,PRODUCT('Registre déchets'!G259,Accueil!$W$21),"") &amp; IF(D259=Accueil!$U$22,PRODUCT('Registre déchets'!G259,Accueil!$W$22),"")&amp; IF(D259=Accueil!$U$23,PRODUCT('Registre déchets'!G259,Accueil!$W$23),"")&amp; IF(D259=Accueil!$U$24,PRODUCT('Registre déchets'!G259,Accueil!$W$24),"")&amp; IF(D259=Accueil!$U$25,PRODUCT('Registre déchets'!G259,Accueil!$W$25),"")&amp; IF(D259=Accueil!$U$26,PRODUCT('Registre déchets'!G259,Accueil!$W$26),"")&amp; IF(D259=Accueil!$U$27,PRODUCT('Registre déchets'!G259,Accueil!$W$27),"")&amp; IF(D259=Accueil!$Y$7,PRODUCT('Registre déchets'!G259,Accueil!$AA$7),"") &amp; IF(D259=Accueil!$Y$8,PRODUCT('Registre déchets'!G259,Accueil!$AA$8),"") &amp; IF(D259=Accueil!$Y$9,PRODUCT('Registre déchets'!G259,Accueil!$AA$9),"")&amp; IF(D259=Accueil!$Y$10,PRODUCT('Registre déchets'!G259,Accueil!$AA$10),"")&amp; IF(D259=Accueil!$Y$11,PRODUCT('Registre déchets'!G259,Accueil!$AA$11),"")&amp; IF(D259=Accueil!$Y$12,PRODUCT('Registre déchets'!G259,Accueil!$AA$12),"")&amp; IF(D259=Accueil!$Y$13,PRODUCT('Registre déchets'!G259,Accueil!$AA$13),"")&amp; IF(D259=Accueil!$Y$14,PRODUCT('Registre déchets'!G259,Accueil!$AA$14),"")&amp; IF(D259=Accueil!$Y$15,PRODUCT('Registre déchets'!G259,Accueil!$AA$15),"")&amp; IF(D259=Accueil!$Y$16,PRODUCT('Registre déchets'!G259,Accueil!$AA$16),"")&amp; IF(D259=Accueil!$Y$17,PRODUCT('Registre déchets'!G259,Accueil!$AA$17),"")&amp; IF(D259=Accueil!$Y$18,PRODUCT('Registre déchets'!G259,Accueil!$AA$18),"")&amp; IF(D259=Accueil!$Y$19,PRODUCT('Registre déchets'!G259,Accueil!$AA$19),"")&amp; IF(D259=Accueil!$Y$20,PRODUCT('Registre déchets'!G259,Accueil!$AA$20),"")&amp; IF(D259=Accueil!$Y$21,PRODUCT('Registre déchets'!G259,Accueil!$AA$21),"")&amp; IF(D259=Accueil!$Y$22,PRODUCT('Registre déchets'!G259,Accueil!$AA$22),"")&amp; IF(D259=Accueil!$Y$23,PRODUCT('Registre déchets'!G259,Accueil!$AA$23),"")&amp; IF(D259=Accueil!$Y$24,PRODUCT('Registre déchets'!G259,Accueil!$AA$24),"")&amp; IF(D259=Accueil!$Y$25,PRODUCT('Registre déchets'!G259,Accueil!$AA$25),"")&amp; IF(D259=Accueil!$Y$26,PRODUCT('Registre déchets'!G259,Accueil!$AA$26),"")&amp; IF(D259=Accueil!$Y$27,PRODUCT('Registre déchets'!G259,Accueil!$AA$27),""))</f>
        <v/>
      </c>
      <c r="AQ259" s="79">
        <f t="shared" si="37"/>
        <v>0</v>
      </c>
    </row>
    <row r="260" spans="1:43" ht="50.1" customHeight="1" x14ac:dyDescent="0.25">
      <c r="A260" s="90"/>
      <c r="B260" s="222" t="str">
        <f t="shared" si="32"/>
        <v/>
      </c>
      <c r="C260" s="221"/>
      <c r="D260" s="220"/>
      <c r="E260" s="80" t="str">
        <f t="shared" si="36"/>
        <v/>
      </c>
      <c r="F260" s="81"/>
      <c r="G260" s="82"/>
      <c r="H260" s="241">
        <f t="shared" si="33"/>
        <v>0</v>
      </c>
      <c r="I260" s="206"/>
      <c r="J260" s="206"/>
      <c r="K260" s="86"/>
      <c r="L260" s="86"/>
      <c r="M260" s="86"/>
      <c r="N260" s="82"/>
      <c r="O260" s="81"/>
      <c r="P260" s="82"/>
      <c r="Q260" s="207">
        <v>0</v>
      </c>
      <c r="R260" s="83">
        <f t="shared" si="34"/>
        <v>0</v>
      </c>
      <c r="S260" s="83">
        <f t="shared" si="35"/>
        <v>0</v>
      </c>
      <c r="T260" s="209"/>
      <c r="U260" s="214"/>
      <c r="V260" s="214"/>
      <c r="W260" s="217" t="str">
        <f t="shared" si="30"/>
        <v/>
      </c>
      <c r="X260" s="214"/>
      <c r="Y260" s="224"/>
      <c r="Z260" s="214"/>
      <c r="AA260" s="214"/>
      <c r="AB260" s="35" t="str">
        <f t="shared" si="31"/>
        <v/>
      </c>
      <c r="AC260" s="35"/>
      <c r="AD260" s="35"/>
      <c r="AE260" s="35"/>
      <c r="AF260" s="35"/>
      <c r="AG260" s="35"/>
      <c r="AH260" s="35"/>
      <c r="AI260" s="35"/>
      <c r="AJ260" s="35"/>
      <c r="AK260" s="35"/>
      <c r="AL260" s="35"/>
      <c r="AM260" s="85" t="str">
        <f t="shared" si="38"/>
        <v/>
      </c>
      <c r="AN260" s="35"/>
      <c r="AO260" s="35"/>
      <c r="AP260" s="77" t="str">
        <f>IF(D260="","",IF(D260=Accueil!$Q$7,PRODUCT('Registre déchets'!G260,Accueil!$S$7),"") &amp; IF(D260=Accueil!$Q$8,PRODUCT('Registre déchets'!G260,Accueil!$S$8),"") &amp; IF(D260=Accueil!$Q$9,PRODUCT('Registre déchets'!G260,Accueil!$S$9),"")&amp; IF(D260=Accueil!$Q$10,PRODUCT('Registre déchets'!G260,Accueil!$S$10),"")&amp; IF(D260=Accueil!$Q$11,PRODUCT('Registre déchets'!G260,Accueil!$S$11),"")&amp; IF(D260=Accueil!$Q$12,PRODUCT('Registre déchets'!G260,Accueil!$S$12),"")&amp; IF(D260=Accueil!$Q$13,PRODUCT('Registre déchets'!G260,Accueil!$S$13),"")&amp; IF(D260=Accueil!$Q$14,PRODUCT('Registre déchets'!G260,Accueil!$S$14),"")&amp; IF(D260=Accueil!$Q$15,PRODUCT('Registre déchets'!G260,Accueil!$S$15),"")&amp; IF(D260=Accueil!$Q$16,PRODUCT('Registre déchets'!G260,Accueil!$S$16),"")&amp; IF(D260=Accueil!$Q$17,PRODUCT('Registre déchets'!G260,Accueil!$S$17),"")&amp; IF(D260=Accueil!$Q$18,PRODUCT('Registre déchets'!G260,Accueil!$S$18),"")&amp; IF(D260=Accueil!$Q$19,PRODUCT('Registre déchets'!G260,Accueil!$S$19),"")&amp; IF(D260=Accueil!$Q$20,PRODUCT('Registre déchets'!G260,Accueil!$S$20),"")&amp; IF(D260=Accueil!$Q$21,PRODUCT('Registre déchets'!G260,Accueil!$S$21),"")&amp; IF(D260=Accueil!$Q$22,PRODUCT('Registre déchets'!G260,Accueil!$S$22),"")&amp; IF(D260=Accueil!$Q$23,PRODUCT('Registre déchets'!G260,Accueil!$S$23),"")&amp; IF(D260=Accueil!$Q$24,PRODUCT('Registre déchets'!G260,Accueil!$S$24),"")&amp; IF(D260=Accueil!$Q$25,PRODUCT('Registre déchets'!G260,Accueil!$S$25),"")&amp; IF(D260=Accueil!$Q$26,PRODUCT('Registre déchets'!G260,Accueil!$S$26),"") &amp; IF(D260=Accueil!$U$7,PRODUCT('Registre déchets'!G260,Accueil!$W$7),"") &amp; IF(D260=Accueil!$U$8,PRODUCT('Registre déchets'!G260,Accueil!$W$8),"") &amp; IF(D260=Accueil!$U$9,PRODUCT('Registre déchets'!G260,Accueil!$W$9),"")&amp; IF(D260=Accueil!$U$10,PRODUCT('Registre déchets'!G260,Accueil!$W$10),"")&amp; IF(D260=Accueil!$U$11,PRODUCT('Registre déchets'!G260,Accueil!$W$11),"")&amp; IF(D260=Accueil!$U$12,PRODUCT('Registre déchets'!G260,Accueil!$W$12),"")&amp; IF(D260=Accueil!$U$13,PRODUCT('Registre déchets'!G260,Accueil!$W$13),"")&amp; IF(D260=Accueil!$U$14,PRODUCT('Registre déchets'!G260,Accueil!$W$14),"")&amp; IF(D260=Accueil!$U$15,PRODUCT('Registre déchets'!G260,Accueil!$W$15),"")&amp; IF(D260=Accueil!$U$16,PRODUCT('Registre déchets'!G260,Accueil!$W$16),"")&amp; IF(D260=Accueil!$U$17,PRODUCT('Registre déchets'!G260,Accueil!$W$17),"")&amp; IF(D260=Accueil!$U$18,PRODUCT('Registre déchets'!G260,Accueil!$W$18),"")&amp; IF(D260=Accueil!$U$19,PRODUCT('Registre déchets'!G260,Accueil!$W$19),"")&amp; IF(D260=Accueil!$U$20,PRODUCT('Registre déchets'!G260,Accueil!$W$20),"")&amp; IF(D260=Accueil!$U$21,PRODUCT('Registre déchets'!G260,Accueil!$W$21),"") &amp; IF(D260=Accueil!$U$22,PRODUCT('Registre déchets'!G260,Accueil!$W$22),"")&amp; IF(D260=Accueil!$U$23,PRODUCT('Registre déchets'!G260,Accueil!$W$23),"")&amp; IF(D260=Accueil!$U$24,PRODUCT('Registre déchets'!G260,Accueil!$W$24),"")&amp; IF(D260=Accueil!$U$25,PRODUCT('Registre déchets'!G260,Accueil!$W$25),"")&amp; IF(D260=Accueil!$U$26,PRODUCT('Registre déchets'!G260,Accueil!$W$26),"")&amp; IF(D260=Accueil!$U$27,PRODUCT('Registre déchets'!G260,Accueil!$W$27),"")&amp; IF(D260=Accueil!$Y$7,PRODUCT('Registre déchets'!G260,Accueil!$AA$7),"") &amp; IF(D260=Accueil!$Y$8,PRODUCT('Registre déchets'!G260,Accueil!$AA$8),"") &amp; IF(D260=Accueil!$Y$9,PRODUCT('Registre déchets'!G260,Accueil!$AA$9),"")&amp; IF(D260=Accueil!$Y$10,PRODUCT('Registre déchets'!G260,Accueil!$AA$10),"")&amp; IF(D260=Accueil!$Y$11,PRODUCT('Registre déchets'!G260,Accueil!$AA$11),"")&amp; IF(D260=Accueil!$Y$12,PRODUCT('Registre déchets'!G260,Accueil!$AA$12),"")&amp; IF(D260=Accueil!$Y$13,PRODUCT('Registre déchets'!G260,Accueil!$AA$13),"")&amp; IF(D260=Accueil!$Y$14,PRODUCT('Registre déchets'!G260,Accueil!$AA$14),"")&amp; IF(D260=Accueil!$Y$15,PRODUCT('Registre déchets'!G260,Accueil!$AA$15),"")&amp; IF(D260=Accueil!$Y$16,PRODUCT('Registre déchets'!G260,Accueil!$AA$16),"")&amp; IF(D260=Accueil!$Y$17,PRODUCT('Registre déchets'!G260,Accueil!$AA$17),"")&amp; IF(D260=Accueil!$Y$18,PRODUCT('Registre déchets'!G260,Accueil!$AA$18),"")&amp; IF(D260=Accueil!$Y$19,PRODUCT('Registre déchets'!G260,Accueil!$AA$19),"")&amp; IF(D260=Accueil!$Y$20,PRODUCT('Registre déchets'!G260,Accueil!$AA$20),"")&amp; IF(D260=Accueil!$Y$21,PRODUCT('Registre déchets'!G260,Accueil!$AA$21),"")&amp; IF(D260=Accueil!$Y$22,PRODUCT('Registre déchets'!G260,Accueil!$AA$22),"")&amp; IF(D260=Accueil!$Y$23,PRODUCT('Registre déchets'!G260,Accueil!$AA$23),"")&amp; IF(D260=Accueil!$Y$24,PRODUCT('Registre déchets'!G260,Accueil!$AA$24),"")&amp; IF(D260=Accueil!$Y$25,PRODUCT('Registre déchets'!G260,Accueil!$AA$25),"")&amp; IF(D260=Accueil!$Y$26,PRODUCT('Registre déchets'!G260,Accueil!$AA$26),"")&amp; IF(D260=Accueil!$Y$27,PRODUCT('Registre déchets'!G260,Accueil!$AA$27),""))</f>
        <v/>
      </c>
      <c r="AQ260" s="79">
        <f t="shared" si="37"/>
        <v>0</v>
      </c>
    </row>
    <row r="261" spans="1:43" ht="50.1" customHeight="1" x14ac:dyDescent="0.25">
      <c r="A261" s="90"/>
      <c r="B261" s="222" t="str">
        <f t="shared" si="32"/>
        <v/>
      </c>
      <c r="C261" s="221"/>
      <c r="D261" s="220"/>
      <c r="E261" s="80" t="str">
        <f t="shared" si="36"/>
        <v/>
      </c>
      <c r="F261" s="81"/>
      <c r="G261" s="82"/>
      <c r="H261" s="241">
        <f t="shared" si="33"/>
        <v>0</v>
      </c>
      <c r="I261" s="206"/>
      <c r="J261" s="206"/>
      <c r="K261" s="86"/>
      <c r="L261" s="86"/>
      <c r="M261" s="86"/>
      <c r="N261" s="82"/>
      <c r="O261" s="81"/>
      <c r="P261" s="82"/>
      <c r="Q261" s="207">
        <v>0</v>
      </c>
      <c r="R261" s="83">
        <f t="shared" si="34"/>
        <v>0</v>
      </c>
      <c r="S261" s="83">
        <f t="shared" si="35"/>
        <v>0</v>
      </c>
      <c r="T261" s="209"/>
      <c r="U261" s="214"/>
      <c r="V261" s="214"/>
      <c r="W261" s="217" t="str">
        <f t="shared" si="30"/>
        <v/>
      </c>
      <c r="X261" s="214"/>
      <c r="Y261" s="224"/>
      <c r="Z261" s="214"/>
      <c r="AA261" s="214"/>
      <c r="AB261" s="35" t="str">
        <f t="shared" si="31"/>
        <v/>
      </c>
      <c r="AC261" s="35"/>
      <c r="AD261" s="35"/>
      <c r="AE261" s="35"/>
      <c r="AF261" s="35"/>
      <c r="AG261" s="35"/>
      <c r="AH261" s="35"/>
      <c r="AI261" s="35"/>
      <c r="AJ261" s="35"/>
      <c r="AK261" s="35"/>
      <c r="AL261" s="35"/>
      <c r="AM261" s="85" t="str">
        <f t="shared" si="38"/>
        <v/>
      </c>
      <c r="AN261" s="35"/>
      <c r="AO261" s="35"/>
      <c r="AP261" s="77" t="str">
        <f>IF(D261="","",IF(D261=Accueil!$Q$7,PRODUCT('Registre déchets'!G261,Accueil!$S$7),"") &amp; IF(D261=Accueil!$Q$8,PRODUCT('Registre déchets'!G261,Accueil!$S$8),"") &amp; IF(D261=Accueil!$Q$9,PRODUCT('Registre déchets'!G261,Accueil!$S$9),"")&amp; IF(D261=Accueil!$Q$10,PRODUCT('Registre déchets'!G261,Accueil!$S$10),"")&amp; IF(D261=Accueil!$Q$11,PRODUCT('Registre déchets'!G261,Accueil!$S$11),"")&amp; IF(D261=Accueil!$Q$12,PRODUCT('Registre déchets'!G261,Accueil!$S$12),"")&amp; IF(D261=Accueil!$Q$13,PRODUCT('Registre déchets'!G261,Accueil!$S$13),"")&amp; IF(D261=Accueil!$Q$14,PRODUCT('Registre déchets'!G261,Accueil!$S$14),"")&amp; IF(D261=Accueil!$Q$15,PRODUCT('Registre déchets'!G261,Accueil!$S$15),"")&amp; IF(D261=Accueil!$Q$16,PRODUCT('Registre déchets'!G261,Accueil!$S$16),"")&amp; IF(D261=Accueil!$Q$17,PRODUCT('Registre déchets'!G261,Accueil!$S$17),"")&amp; IF(D261=Accueil!$Q$18,PRODUCT('Registre déchets'!G261,Accueil!$S$18),"")&amp; IF(D261=Accueil!$Q$19,PRODUCT('Registre déchets'!G261,Accueil!$S$19),"")&amp; IF(D261=Accueil!$Q$20,PRODUCT('Registre déchets'!G261,Accueil!$S$20),"")&amp; IF(D261=Accueil!$Q$21,PRODUCT('Registre déchets'!G261,Accueil!$S$21),"")&amp; IF(D261=Accueil!$Q$22,PRODUCT('Registre déchets'!G261,Accueil!$S$22),"")&amp; IF(D261=Accueil!$Q$23,PRODUCT('Registre déchets'!G261,Accueil!$S$23),"")&amp; IF(D261=Accueil!$Q$24,PRODUCT('Registre déchets'!G261,Accueil!$S$24),"")&amp; IF(D261=Accueil!$Q$25,PRODUCT('Registre déchets'!G261,Accueil!$S$25),"")&amp; IF(D261=Accueil!$Q$26,PRODUCT('Registre déchets'!G261,Accueil!$S$26),"") &amp; IF(D261=Accueil!$U$7,PRODUCT('Registre déchets'!G261,Accueil!$W$7),"") &amp; IF(D261=Accueil!$U$8,PRODUCT('Registre déchets'!G261,Accueil!$W$8),"") &amp; IF(D261=Accueil!$U$9,PRODUCT('Registre déchets'!G261,Accueil!$W$9),"")&amp; IF(D261=Accueil!$U$10,PRODUCT('Registre déchets'!G261,Accueil!$W$10),"")&amp; IF(D261=Accueil!$U$11,PRODUCT('Registre déchets'!G261,Accueil!$W$11),"")&amp; IF(D261=Accueil!$U$12,PRODUCT('Registre déchets'!G261,Accueil!$W$12),"")&amp; IF(D261=Accueil!$U$13,PRODUCT('Registre déchets'!G261,Accueil!$W$13),"")&amp; IF(D261=Accueil!$U$14,PRODUCT('Registre déchets'!G261,Accueil!$W$14),"")&amp; IF(D261=Accueil!$U$15,PRODUCT('Registre déchets'!G261,Accueil!$W$15),"")&amp; IF(D261=Accueil!$U$16,PRODUCT('Registre déchets'!G261,Accueil!$W$16),"")&amp; IF(D261=Accueil!$U$17,PRODUCT('Registre déchets'!G261,Accueil!$W$17),"")&amp; IF(D261=Accueil!$U$18,PRODUCT('Registre déchets'!G261,Accueil!$W$18),"")&amp; IF(D261=Accueil!$U$19,PRODUCT('Registre déchets'!G261,Accueil!$W$19),"")&amp; IF(D261=Accueil!$U$20,PRODUCT('Registre déchets'!G261,Accueil!$W$20),"")&amp; IF(D261=Accueil!$U$21,PRODUCT('Registre déchets'!G261,Accueil!$W$21),"") &amp; IF(D261=Accueil!$U$22,PRODUCT('Registre déchets'!G261,Accueil!$W$22),"")&amp; IF(D261=Accueil!$U$23,PRODUCT('Registre déchets'!G261,Accueil!$W$23),"")&amp; IF(D261=Accueil!$U$24,PRODUCT('Registre déchets'!G261,Accueil!$W$24),"")&amp; IF(D261=Accueil!$U$25,PRODUCT('Registre déchets'!G261,Accueil!$W$25),"")&amp; IF(D261=Accueil!$U$26,PRODUCT('Registre déchets'!G261,Accueil!$W$26),"")&amp; IF(D261=Accueil!$U$27,PRODUCT('Registre déchets'!G261,Accueil!$W$27),"")&amp; IF(D261=Accueil!$Y$7,PRODUCT('Registre déchets'!G261,Accueil!$AA$7),"") &amp; IF(D261=Accueil!$Y$8,PRODUCT('Registre déchets'!G261,Accueil!$AA$8),"") &amp; IF(D261=Accueil!$Y$9,PRODUCT('Registre déchets'!G261,Accueil!$AA$9),"")&amp; IF(D261=Accueil!$Y$10,PRODUCT('Registre déchets'!G261,Accueil!$AA$10),"")&amp; IF(D261=Accueil!$Y$11,PRODUCT('Registre déchets'!G261,Accueil!$AA$11),"")&amp; IF(D261=Accueil!$Y$12,PRODUCT('Registre déchets'!G261,Accueil!$AA$12),"")&amp; IF(D261=Accueil!$Y$13,PRODUCT('Registre déchets'!G261,Accueil!$AA$13),"")&amp; IF(D261=Accueil!$Y$14,PRODUCT('Registre déchets'!G261,Accueil!$AA$14),"")&amp; IF(D261=Accueil!$Y$15,PRODUCT('Registre déchets'!G261,Accueil!$AA$15),"")&amp; IF(D261=Accueil!$Y$16,PRODUCT('Registre déchets'!G261,Accueil!$AA$16),"")&amp; IF(D261=Accueil!$Y$17,PRODUCT('Registre déchets'!G261,Accueil!$AA$17),"")&amp; IF(D261=Accueil!$Y$18,PRODUCT('Registre déchets'!G261,Accueil!$AA$18),"")&amp; IF(D261=Accueil!$Y$19,PRODUCT('Registre déchets'!G261,Accueil!$AA$19),"")&amp; IF(D261=Accueil!$Y$20,PRODUCT('Registre déchets'!G261,Accueil!$AA$20),"")&amp; IF(D261=Accueil!$Y$21,PRODUCT('Registre déchets'!G261,Accueil!$AA$21),"")&amp; IF(D261=Accueil!$Y$22,PRODUCT('Registre déchets'!G261,Accueil!$AA$22),"")&amp; IF(D261=Accueil!$Y$23,PRODUCT('Registre déchets'!G261,Accueil!$AA$23),"")&amp; IF(D261=Accueil!$Y$24,PRODUCT('Registre déchets'!G261,Accueil!$AA$24),"")&amp; IF(D261=Accueil!$Y$25,PRODUCT('Registre déchets'!G261,Accueil!$AA$25),"")&amp; IF(D261=Accueil!$Y$26,PRODUCT('Registre déchets'!G261,Accueil!$AA$26),"")&amp; IF(D261=Accueil!$Y$27,PRODUCT('Registre déchets'!G261,Accueil!$AA$27),""))</f>
        <v/>
      </c>
      <c r="AQ261" s="79">
        <f t="shared" si="37"/>
        <v>0</v>
      </c>
    </row>
    <row r="262" spans="1:43" ht="50.1" customHeight="1" x14ac:dyDescent="0.25">
      <c r="A262" s="90"/>
      <c r="B262" s="222" t="str">
        <f t="shared" si="32"/>
        <v/>
      </c>
      <c r="C262" s="221"/>
      <c r="D262" s="220"/>
      <c r="E262" s="80" t="str">
        <f t="shared" si="36"/>
        <v/>
      </c>
      <c r="F262" s="81"/>
      <c r="G262" s="82"/>
      <c r="H262" s="241">
        <f t="shared" si="33"/>
        <v>0</v>
      </c>
      <c r="I262" s="206"/>
      <c r="J262" s="206"/>
      <c r="K262" s="86"/>
      <c r="L262" s="86"/>
      <c r="M262" s="86"/>
      <c r="N262" s="82"/>
      <c r="O262" s="81"/>
      <c r="P262" s="82"/>
      <c r="Q262" s="207">
        <v>0</v>
      </c>
      <c r="R262" s="83">
        <f t="shared" si="34"/>
        <v>0</v>
      </c>
      <c r="S262" s="83">
        <f t="shared" si="35"/>
        <v>0</v>
      </c>
      <c r="T262" s="209"/>
      <c r="U262" s="214"/>
      <c r="V262" s="214"/>
      <c r="W262" s="217" t="str">
        <f t="shared" si="30"/>
        <v/>
      </c>
      <c r="X262" s="214"/>
      <c r="Y262" s="224"/>
      <c r="Z262" s="214"/>
      <c r="AA262" s="214"/>
      <c r="AB262" s="35" t="str">
        <f t="shared" si="31"/>
        <v/>
      </c>
      <c r="AC262" s="35"/>
      <c r="AD262" s="35"/>
      <c r="AE262" s="35"/>
      <c r="AF262" s="35"/>
      <c r="AG262" s="35"/>
      <c r="AH262" s="35"/>
      <c r="AI262" s="35"/>
      <c r="AJ262" s="35"/>
      <c r="AK262" s="35"/>
      <c r="AL262" s="35"/>
      <c r="AM262" s="85" t="str">
        <f t="shared" si="38"/>
        <v/>
      </c>
      <c r="AN262" s="35"/>
      <c r="AO262" s="35"/>
      <c r="AP262" s="77" t="str">
        <f>IF(D262="","",IF(D262=Accueil!$Q$7,PRODUCT('Registre déchets'!G262,Accueil!$S$7),"") &amp; IF(D262=Accueil!$Q$8,PRODUCT('Registre déchets'!G262,Accueil!$S$8),"") &amp; IF(D262=Accueil!$Q$9,PRODUCT('Registre déchets'!G262,Accueil!$S$9),"")&amp; IF(D262=Accueil!$Q$10,PRODUCT('Registre déchets'!G262,Accueil!$S$10),"")&amp; IF(D262=Accueil!$Q$11,PRODUCT('Registre déchets'!G262,Accueil!$S$11),"")&amp; IF(D262=Accueil!$Q$12,PRODUCT('Registre déchets'!G262,Accueil!$S$12),"")&amp; IF(D262=Accueil!$Q$13,PRODUCT('Registre déchets'!G262,Accueil!$S$13),"")&amp; IF(D262=Accueil!$Q$14,PRODUCT('Registre déchets'!G262,Accueil!$S$14),"")&amp; IF(D262=Accueil!$Q$15,PRODUCT('Registre déchets'!G262,Accueil!$S$15),"")&amp; IF(D262=Accueil!$Q$16,PRODUCT('Registre déchets'!G262,Accueil!$S$16),"")&amp; IF(D262=Accueil!$Q$17,PRODUCT('Registre déchets'!G262,Accueil!$S$17),"")&amp; IF(D262=Accueil!$Q$18,PRODUCT('Registre déchets'!G262,Accueil!$S$18),"")&amp; IF(D262=Accueil!$Q$19,PRODUCT('Registre déchets'!G262,Accueil!$S$19),"")&amp; IF(D262=Accueil!$Q$20,PRODUCT('Registre déchets'!G262,Accueil!$S$20),"")&amp; IF(D262=Accueil!$Q$21,PRODUCT('Registre déchets'!G262,Accueil!$S$21),"")&amp; IF(D262=Accueil!$Q$22,PRODUCT('Registre déchets'!G262,Accueil!$S$22),"")&amp; IF(D262=Accueil!$Q$23,PRODUCT('Registre déchets'!G262,Accueil!$S$23),"")&amp; IF(D262=Accueil!$Q$24,PRODUCT('Registre déchets'!G262,Accueil!$S$24),"")&amp; IF(D262=Accueil!$Q$25,PRODUCT('Registre déchets'!G262,Accueil!$S$25),"")&amp; IF(D262=Accueil!$Q$26,PRODUCT('Registre déchets'!G262,Accueil!$S$26),"") &amp; IF(D262=Accueil!$U$7,PRODUCT('Registre déchets'!G262,Accueil!$W$7),"") &amp; IF(D262=Accueil!$U$8,PRODUCT('Registre déchets'!G262,Accueil!$W$8),"") &amp; IF(D262=Accueil!$U$9,PRODUCT('Registre déchets'!G262,Accueil!$W$9),"")&amp; IF(D262=Accueil!$U$10,PRODUCT('Registre déchets'!G262,Accueil!$W$10),"")&amp; IF(D262=Accueil!$U$11,PRODUCT('Registre déchets'!G262,Accueil!$W$11),"")&amp; IF(D262=Accueil!$U$12,PRODUCT('Registre déchets'!G262,Accueil!$W$12),"")&amp; IF(D262=Accueil!$U$13,PRODUCT('Registre déchets'!G262,Accueil!$W$13),"")&amp; IF(D262=Accueil!$U$14,PRODUCT('Registre déchets'!G262,Accueil!$W$14),"")&amp; IF(D262=Accueil!$U$15,PRODUCT('Registre déchets'!G262,Accueil!$W$15),"")&amp; IF(D262=Accueil!$U$16,PRODUCT('Registre déchets'!G262,Accueil!$W$16),"")&amp; IF(D262=Accueil!$U$17,PRODUCT('Registre déchets'!G262,Accueil!$W$17),"")&amp; IF(D262=Accueil!$U$18,PRODUCT('Registre déchets'!G262,Accueil!$W$18),"")&amp; IF(D262=Accueil!$U$19,PRODUCT('Registre déchets'!G262,Accueil!$W$19),"")&amp; IF(D262=Accueil!$U$20,PRODUCT('Registre déchets'!G262,Accueil!$W$20),"")&amp; IF(D262=Accueil!$U$21,PRODUCT('Registre déchets'!G262,Accueil!$W$21),"") &amp; IF(D262=Accueil!$U$22,PRODUCT('Registre déchets'!G262,Accueil!$W$22),"")&amp; IF(D262=Accueil!$U$23,PRODUCT('Registre déchets'!G262,Accueil!$W$23),"")&amp; IF(D262=Accueil!$U$24,PRODUCT('Registre déchets'!G262,Accueil!$W$24),"")&amp; IF(D262=Accueil!$U$25,PRODUCT('Registre déchets'!G262,Accueil!$W$25),"")&amp; IF(D262=Accueil!$U$26,PRODUCT('Registre déchets'!G262,Accueil!$W$26),"")&amp; IF(D262=Accueil!$U$27,PRODUCT('Registre déchets'!G262,Accueil!$W$27),"")&amp; IF(D262=Accueil!$Y$7,PRODUCT('Registre déchets'!G262,Accueil!$AA$7),"") &amp; IF(D262=Accueil!$Y$8,PRODUCT('Registre déchets'!G262,Accueil!$AA$8),"") &amp; IF(D262=Accueil!$Y$9,PRODUCT('Registre déchets'!G262,Accueil!$AA$9),"")&amp; IF(D262=Accueil!$Y$10,PRODUCT('Registre déchets'!G262,Accueil!$AA$10),"")&amp; IF(D262=Accueil!$Y$11,PRODUCT('Registre déchets'!G262,Accueil!$AA$11),"")&amp; IF(D262=Accueil!$Y$12,PRODUCT('Registre déchets'!G262,Accueil!$AA$12),"")&amp; IF(D262=Accueil!$Y$13,PRODUCT('Registre déchets'!G262,Accueil!$AA$13),"")&amp; IF(D262=Accueil!$Y$14,PRODUCT('Registre déchets'!G262,Accueil!$AA$14),"")&amp; IF(D262=Accueil!$Y$15,PRODUCT('Registre déchets'!G262,Accueil!$AA$15),"")&amp; IF(D262=Accueil!$Y$16,PRODUCT('Registre déchets'!G262,Accueil!$AA$16),"")&amp; IF(D262=Accueil!$Y$17,PRODUCT('Registre déchets'!G262,Accueil!$AA$17),"")&amp; IF(D262=Accueil!$Y$18,PRODUCT('Registre déchets'!G262,Accueil!$AA$18),"")&amp; IF(D262=Accueil!$Y$19,PRODUCT('Registre déchets'!G262,Accueil!$AA$19),"")&amp; IF(D262=Accueil!$Y$20,PRODUCT('Registre déchets'!G262,Accueil!$AA$20),"")&amp; IF(D262=Accueil!$Y$21,PRODUCT('Registre déchets'!G262,Accueil!$AA$21),"")&amp; IF(D262=Accueil!$Y$22,PRODUCT('Registre déchets'!G262,Accueil!$AA$22),"")&amp; IF(D262=Accueil!$Y$23,PRODUCT('Registre déchets'!G262,Accueil!$AA$23),"")&amp; IF(D262=Accueil!$Y$24,PRODUCT('Registre déchets'!G262,Accueil!$AA$24),"")&amp; IF(D262=Accueil!$Y$25,PRODUCT('Registre déchets'!G262,Accueil!$AA$25),"")&amp; IF(D262=Accueil!$Y$26,PRODUCT('Registre déchets'!G262,Accueil!$AA$26),"")&amp; IF(D262=Accueil!$Y$27,PRODUCT('Registre déchets'!G262,Accueil!$AA$27),""))</f>
        <v/>
      </c>
      <c r="AQ262" s="79">
        <f t="shared" si="37"/>
        <v>0</v>
      </c>
    </row>
    <row r="263" spans="1:43" ht="50.1" customHeight="1" x14ac:dyDescent="0.25">
      <c r="A263" s="90"/>
      <c r="B263" s="222" t="str">
        <f t="shared" si="32"/>
        <v/>
      </c>
      <c r="C263" s="221"/>
      <c r="D263" s="220"/>
      <c r="E263" s="80" t="str">
        <f t="shared" si="36"/>
        <v/>
      </c>
      <c r="F263" s="81"/>
      <c r="G263" s="82"/>
      <c r="H263" s="241">
        <f t="shared" si="33"/>
        <v>0</v>
      </c>
      <c r="I263" s="206"/>
      <c r="J263" s="206"/>
      <c r="K263" s="86"/>
      <c r="L263" s="86"/>
      <c r="M263" s="86"/>
      <c r="N263" s="82"/>
      <c r="O263" s="81"/>
      <c r="P263" s="82"/>
      <c r="Q263" s="207">
        <v>0</v>
      </c>
      <c r="R263" s="83">
        <f t="shared" si="34"/>
        <v>0</v>
      </c>
      <c r="S263" s="83">
        <f t="shared" si="35"/>
        <v>0</v>
      </c>
      <c r="T263" s="209"/>
      <c r="U263" s="214"/>
      <c r="V263" s="214"/>
      <c r="W263" s="217" t="str">
        <f t="shared" si="30"/>
        <v/>
      </c>
      <c r="X263" s="214"/>
      <c r="Y263" s="224"/>
      <c r="Z263" s="214"/>
      <c r="AA263" s="214"/>
      <c r="AB263" s="35" t="str">
        <f t="shared" si="31"/>
        <v/>
      </c>
      <c r="AC263" s="35"/>
      <c r="AD263" s="35"/>
      <c r="AE263" s="35"/>
      <c r="AF263" s="35"/>
      <c r="AG263" s="35"/>
      <c r="AH263" s="35"/>
      <c r="AI263" s="35"/>
      <c r="AJ263" s="35"/>
      <c r="AK263" s="35"/>
      <c r="AL263" s="35"/>
      <c r="AM263" s="85" t="str">
        <f t="shared" si="38"/>
        <v/>
      </c>
      <c r="AN263" s="35"/>
      <c r="AO263" s="35"/>
      <c r="AP263" s="77" t="str">
        <f>IF(D263="","",IF(D263=Accueil!$Q$7,PRODUCT('Registre déchets'!G263,Accueil!$S$7),"") &amp; IF(D263=Accueil!$Q$8,PRODUCT('Registre déchets'!G263,Accueil!$S$8),"") &amp; IF(D263=Accueil!$Q$9,PRODUCT('Registre déchets'!G263,Accueil!$S$9),"")&amp; IF(D263=Accueil!$Q$10,PRODUCT('Registre déchets'!G263,Accueil!$S$10),"")&amp; IF(D263=Accueil!$Q$11,PRODUCT('Registre déchets'!G263,Accueil!$S$11),"")&amp; IF(D263=Accueil!$Q$12,PRODUCT('Registre déchets'!G263,Accueil!$S$12),"")&amp; IF(D263=Accueil!$Q$13,PRODUCT('Registre déchets'!G263,Accueil!$S$13),"")&amp; IF(D263=Accueil!$Q$14,PRODUCT('Registre déchets'!G263,Accueil!$S$14),"")&amp; IF(D263=Accueil!$Q$15,PRODUCT('Registre déchets'!G263,Accueil!$S$15),"")&amp; IF(D263=Accueil!$Q$16,PRODUCT('Registre déchets'!G263,Accueil!$S$16),"")&amp; IF(D263=Accueil!$Q$17,PRODUCT('Registre déchets'!G263,Accueil!$S$17),"")&amp; IF(D263=Accueil!$Q$18,PRODUCT('Registre déchets'!G263,Accueil!$S$18),"")&amp; IF(D263=Accueil!$Q$19,PRODUCT('Registre déchets'!G263,Accueil!$S$19),"")&amp; IF(D263=Accueil!$Q$20,PRODUCT('Registre déchets'!G263,Accueil!$S$20),"")&amp; IF(D263=Accueil!$Q$21,PRODUCT('Registre déchets'!G263,Accueil!$S$21),"")&amp; IF(D263=Accueil!$Q$22,PRODUCT('Registre déchets'!G263,Accueil!$S$22),"")&amp; IF(D263=Accueil!$Q$23,PRODUCT('Registre déchets'!G263,Accueil!$S$23),"")&amp; IF(D263=Accueil!$Q$24,PRODUCT('Registre déchets'!G263,Accueil!$S$24),"")&amp; IF(D263=Accueil!$Q$25,PRODUCT('Registre déchets'!G263,Accueil!$S$25),"")&amp; IF(D263=Accueil!$Q$26,PRODUCT('Registre déchets'!G263,Accueil!$S$26),"") &amp; IF(D263=Accueil!$U$7,PRODUCT('Registre déchets'!G263,Accueil!$W$7),"") &amp; IF(D263=Accueil!$U$8,PRODUCT('Registre déchets'!G263,Accueil!$W$8),"") &amp; IF(D263=Accueil!$U$9,PRODUCT('Registre déchets'!G263,Accueil!$W$9),"")&amp; IF(D263=Accueil!$U$10,PRODUCT('Registre déchets'!G263,Accueil!$W$10),"")&amp; IF(D263=Accueil!$U$11,PRODUCT('Registre déchets'!G263,Accueil!$W$11),"")&amp; IF(D263=Accueil!$U$12,PRODUCT('Registre déchets'!G263,Accueil!$W$12),"")&amp; IF(D263=Accueil!$U$13,PRODUCT('Registre déchets'!G263,Accueil!$W$13),"")&amp; IF(D263=Accueil!$U$14,PRODUCT('Registre déchets'!G263,Accueil!$W$14),"")&amp; IF(D263=Accueil!$U$15,PRODUCT('Registre déchets'!G263,Accueil!$W$15),"")&amp; IF(D263=Accueil!$U$16,PRODUCT('Registre déchets'!G263,Accueil!$W$16),"")&amp; IF(D263=Accueil!$U$17,PRODUCT('Registre déchets'!G263,Accueil!$W$17),"")&amp; IF(D263=Accueil!$U$18,PRODUCT('Registre déchets'!G263,Accueil!$W$18),"")&amp; IF(D263=Accueil!$U$19,PRODUCT('Registre déchets'!G263,Accueil!$W$19),"")&amp; IF(D263=Accueil!$U$20,PRODUCT('Registre déchets'!G263,Accueil!$W$20),"")&amp; IF(D263=Accueil!$U$21,PRODUCT('Registre déchets'!G263,Accueil!$W$21),"") &amp; IF(D263=Accueil!$U$22,PRODUCT('Registre déchets'!G263,Accueil!$W$22),"")&amp; IF(D263=Accueil!$U$23,PRODUCT('Registre déchets'!G263,Accueil!$W$23),"")&amp; IF(D263=Accueil!$U$24,PRODUCT('Registre déchets'!G263,Accueil!$W$24),"")&amp; IF(D263=Accueil!$U$25,PRODUCT('Registre déchets'!G263,Accueil!$W$25),"")&amp; IF(D263=Accueil!$U$26,PRODUCT('Registre déchets'!G263,Accueil!$W$26),"")&amp; IF(D263=Accueil!$U$27,PRODUCT('Registre déchets'!G263,Accueil!$W$27),"")&amp; IF(D263=Accueil!$Y$7,PRODUCT('Registre déchets'!G263,Accueil!$AA$7),"") &amp; IF(D263=Accueil!$Y$8,PRODUCT('Registre déchets'!G263,Accueil!$AA$8),"") &amp; IF(D263=Accueil!$Y$9,PRODUCT('Registre déchets'!G263,Accueil!$AA$9),"")&amp; IF(D263=Accueil!$Y$10,PRODUCT('Registre déchets'!G263,Accueil!$AA$10),"")&amp; IF(D263=Accueil!$Y$11,PRODUCT('Registre déchets'!G263,Accueil!$AA$11),"")&amp; IF(D263=Accueil!$Y$12,PRODUCT('Registre déchets'!G263,Accueil!$AA$12),"")&amp; IF(D263=Accueil!$Y$13,PRODUCT('Registre déchets'!G263,Accueil!$AA$13),"")&amp; IF(D263=Accueil!$Y$14,PRODUCT('Registre déchets'!G263,Accueil!$AA$14),"")&amp; IF(D263=Accueil!$Y$15,PRODUCT('Registre déchets'!G263,Accueil!$AA$15),"")&amp; IF(D263=Accueil!$Y$16,PRODUCT('Registre déchets'!G263,Accueil!$AA$16),"")&amp; IF(D263=Accueil!$Y$17,PRODUCT('Registre déchets'!G263,Accueil!$AA$17),"")&amp; IF(D263=Accueil!$Y$18,PRODUCT('Registre déchets'!G263,Accueil!$AA$18),"")&amp; IF(D263=Accueil!$Y$19,PRODUCT('Registre déchets'!G263,Accueil!$AA$19),"")&amp; IF(D263=Accueil!$Y$20,PRODUCT('Registre déchets'!G263,Accueil!$AA$20),"")&amp; IF(D263=Accueil!$Y$21,PRODUCT('Registre déchets'!G263,Accueil!$AA$21),"")&amp; IF(D263=Accueil!$Y$22,PRODUCT('Registre déchets'!G263,Accueil!$AA$22),"")&amp; IF(D263=Accueil!$Y$23,PRODUCT('Registre déchets'!G263,Accueil!$AA$23),"")&amp; IF(D263=Accueil!$Y$24,PRODUCT('Registre déchets'!G263,Accueil!$AA$24),"")&amp; IF(D263=Accueil!$Y$25,PRODUCT('Registre déchets'!G263,Accueil!$AA$25),"")&amp; IF(D263=Accueil!$Y$26,PRODUCT('Registre déchets'!G263,Accueil!$AA$26),"")&amp; IF(D263=Accueil!$Y$27,PRODUCT('Registre déchets'!G263,Accueil!$AA$27),""))</f>
        <v/>
      </c>
      <c r="AQ263" s="79">
        <f t="shared" si="37"/>
        <v>0</v>
      </c>
    </row>
    <row r="264" spans="1:43" ht="50.1" customHeight="1" x14ac:dyDescent="0.25">
      <c r="A264" s="90"/>
      <c r="B264" s="222" t="str">
        <f t="shared" si="32"/>
        <v/>
      </c>
      <c r="C264" s="221"/>
      <c r="D264" s="220"/>
      <c r="E264" s="80" t="str">
        <f t="shared" si="36"/>
        <v/>
      </c>
      <c r="F264" s="81"/>
      <c r="G264" s="82"/>
      <c r="H264" s="241">
        <f t="shared" si="33"/>
        <v>0</v>
      </c>
      <c r="I264" s="206"/>
      <c r="J264" s="206"/>
      <c r="K264" s="86"/>
      <c r="L264" s="86"/>
      <c r="M264" s="86"/>
      <c r="N264" s="82"/>
      <c r="O264" s="81"/>
      <c r="P264" s="82"/>
      <c r="Q264" s="207">
        <v>0</v>
      </c>
      <c r="R264" s="83">
        <f t="shared" si="34"/>
        <v>0</v>
      </c>
      <c r="S264" s="83">
        <f t="shared" si="35"/>
        <v>0</v>
      </c>
      <c r="T264" s="209"/>
      <c r="U264" s="214"/>
      <c r="V264" s="214"/>
      <c r="W264" s="217" t="str">
        <f t="shared" ref="W264:W327" si="39">IF(T264="Libre","Oui",IF(T264="Lié","Non",""))</f>
        <v/>
      </c>
      <c r="X264" s="214"/>
      <c r="Y264" s="224"/>
      <c r="Z264" s="214"/>
      <c r="AA264" s="214"/>
      <c r="AB264" s="35" t="str">
        <f t="shared" ref="AB264:AB327" si="40">IF(OR(D264="Déchets dangereux (*)",D264="Aérosols",D264="Emballages souillés",D264="Peintures",D264="Absorbants, matériaux filtrants, chiffons d'essuyage et vêtements de protection souillés",D264="Matériaux d'isolation contenant de l'amiante",D264="Autres matériaux d'isolation à base de ou contenant des substances dangereuses",D264="Matériaux de construction contenant de l'amiante",D264="Bois, verre et matières plastiques contenant des substances dangereuses ou contaminés par de telles substances",D264="Patins à freins contenant de l’amiante",D264="Equipements mis au rebut contenant de l'amiante libre",D264="Terres souillées",D264="Huiles moteurs usagées",D264="Huiles hydrauliques usagées",D264="Métaux souillés",D264="Boues de dragage souillées",D264="Ballast de voie contenant des substances dangereuses",D264="Mélanges bitumineux contenant du goudron",D264="Matériaux de construction à base de gypse contaminés par des substances dangereuses",D264="Autres déchets de construction et de démolition (y compris en mélange) contenant des substances dangereuses",D264="Emballages métalliques contenant une matrice poreuse solide dangereuse (par exemple amiante), y compris des conteneurs à pression vides"),"ISDD",IF(OR(D264="Déchets Non Dangereux (DIB)",D264="DIB en mélange",D264="Gravats Impurs en mélange (GIM)",D264="Bois",D264="Ferraille",D264="Plâtre",D264="Menuiseries PVC",D264="Emballages en plastique",D264="Emballages en carton/papier",D264="Emballages en mélange",D264="Polystyrène",D264="DEEE"),"ISDND",IF(OR(D264="Déchets Inertes",D264="Béton",D264="Terre non souillée",D264="Verre",D264="Briques",D264="Tuiles et Céramiques",D264="Terre végétale"),"ISDI","")))</f>
        <v/>
      </c>
      <c r="AC264" s="35"/>
      <c r="AD264" s="35"/>
      <c r="AE264" s="35"/>
      <c r="AF264" s="35"/>
      <c r="AG264" s="35"/>
      <c r="AH264" s="35"/>
      <c r="AI264" s="35"/>
      <c r="AJ264" s="35"/>
      <c r="AK264" s="35"/>
      <c r="AL264" s="35"/>
      <c r="AM264" s="85" t="str">
        <f t="shared" si="38"/>
        <v/>
      </c>
      <c r="AN264" s="35"/>
      <c r="AO264" s="35"/>
      <c r="AP264" s="77" t="str">
        <f>IF(D264="","",IF(D264=Accueil!$Q$7,PRODUCT('Registre déchets'!G264,Accueil!$S$7),"") &amp; IF(D264=Accueil!$Q$8,PRODUCT('Registre déchets'!G264,Accueil!$S$8),"") &amp; IF(D264=Accueil!$Q$9,PRODUCT('Registre déchets'!G264,Accueil!$S$9),"")&amp; IF(D264=Accueil!$Q$10,PRODUCT('Registre déchets'!G264,Accueil!$S$10),"")&amp; IF(D264=Accueil!$Q$11,PRODUCT('Registre déchets'!G264,Accueil!$S$11),"")&amp; IF(D264=Accueil!$Q$12,PRODUCT('Registre déchets'!G264,Accueil!$S$12),"")&amp; IF(D264=Accueil!$Q$13,PRODUCT('Registre déchets'!G264,Accueil!$S$13),"")&amp; IF(D264=Accueil!$Q$14,PRODUCT('Registre déchets'!G264,Accueil!$S$14),"")&amp; IF(D264=Accueil!$Q$15,PRODUCT('Registre déchets'!G264,Accueil!$S$15),"")&amp; IF(D264=Accueil!$Q$16,PRODUCT('Registre déchets'!G264,Accueil!$S$16),"")&amp; IF(D264=Accueil!$Q$17,PRODUCT('Registre déchets'!G264,Accueil!$S$17),"")&amp; IF(D264=Accueil!$Q$18,PRODUCT('Registre déchets'!G264,Accueil!$S$18),"")&amp; IF(D264=Accueil!$Q$19,PRODUCT('Registre déchets'!G264,Accueil!$S$19),"")&amp; IF(D264=Accueil!$Q$20,PRODUCT('Registre déchets'!G264,Accueil!$S$20),"")&amp; IF(D264=Accueil!$Q$21,PRODUCT('Registre déchets'!G264,Accueil!$S$21),"")&amp; IF(D264=Accueil!$Q$22,PRODUCT('Registre déchets'!G264,Accueil!$S$22),"")&amp; IF(D264=Accueil!$Q$23,PRODUCT('Registre déchets'!G264,Accueil!$S$23),"")&amp; IF(D264=Accueil!$Q$24,PRODUCT('Registre déchets'!G264,Accueil!$S$24),"")&amp; IF(D264=Accueil!$Q$25,PRODUCT('Registre déchets'!G264,Accueil!$S$25),"")&amp; IF(D264=Accueil!$Q$26,PRODUCT('Registre déchets'!G264,Accueil!$S$26),"") &amp; IF(D264=Accueil!$U$7,PRODUCT('Registre déchets'!G264,Accueil!$W$7),"") &amp; IF(D264=Accueil!$U$8,PRODUCT('Registre déchets'!G264,Accueil!$W$8),"") &amp; IF(D264=Accueil!$U$9,PRODUCT('Registre déchets'!G264,Accueil!$W$9),"")&amp; IF(D264=Accueil!$U$10,PRODUCT('Registre déchets'!G264,Accueil!$W$10),"")&amp; IF(D264=Accueil!$U$11,PRODUCT('Registre déchets'!G264,Accueil!$W$11),"")&amp; IF(D264=Accueil!$U$12,PRODUCT('Registre déchets'!G264,Accueil!$W$12),"")&amp; IF(D264=Accueil!$U$13,PRODUCT('Registre déchets'!G264,Accueil!$W$13),"")&amp; IF(D264=Accueil!$U$14,PRODUCT('Registre déchets'!G264,Accueil!$W$14),"")&amp; IF(D264=Accueil!$U$15,PRODUCT('Registre déchets'!G264,Accueil!$W$15),"")&amp; IF(D264=Accueil!$U$16,PRODUCT('Registre déchets'!G264,Accueil!$W$16),"")&amp; IF(D264=Accueil!$U$17,PRODUCT('Registre déchets'!G264,Accueil!$W$17),"")&amp; IF(D264=Accueil!$U$18,PRODUCT('Registre déchets'!G264,Accueil!$W$18),"")&amp; IF(D264=Accueil!$U$19,PRODUCT('Registre déchets'!G264,Accueil!$W$19),"")&amp; IF(D264=Accueil!$U$20,PRODUCT('Registre déchets'!G264,Accueil!$W$20),"")&amp; IF(D264=Accueil!$U$21,PRODUCT('Registre déchets'!G264,Accueil!$W$21),"") &amp; IF(D264=Accueil!$U$22,PRODUCT('Registre déchets'!G264,Accueil!$W$22),"")&amp; IF(D264=Accueil!$U$23,PRODUCT('Registre déchets'!G264,Accueil!$W$23),"")&amp; IF(D264=Accueil!$U$24,PRODUCT('Registre déchets'!G264,Accueil!$W$24),"")&amp; IF(D264=Accueil!$U$25,PRODUCT('Registre déchets'!G264,Accueil!$W$25),"")&amp; IF(D264=Accueil!$U$26,PRODUCT('Registre déchets'!G264,Accueil!$W$26),"")&amp; IF(D264=Accueil!$U$27,PRODUCT('Registre déchets'!G264,Accueil!$W$27),"")&amp; IF(D264=Accueil!$Y$7,PRODUCT('Registre déchets'!G264,Accueil!$AA$7),"") &amp; IF(D264=Accueil!$Y$8,PRODUCT('Registre déchets'!G264,Accueil!$AA$8),"") &amp; IF(D264=Accueil!$Y$9,PRODUCT('Registre déchets'!G264,Accueil!$AA$9),"")&amp; IF(D264=Accueil!$Y$10,PRODUCT('Registre déchets'!G264,Accueil!$AA$10),"")&amp; IF(D264=Accueil!$Y$11,PRODUCT('Registre déchets'!G264,Accueil!$AA$11),"")&amp; IF(D264=Accueil!$Y$12,PRODUCT('Registre déchets'!G264,Accueil!$AA$12),"")&amp; IF(D264=Accueil!$Y$13,PRODUCT('Registre déchets'!G264,Accueil!$AA$13),"")&amp; IF(D264=Accueil!$Y$14,PRODUCT('Registre déchets'!G264,Accueil!$AA$14),"")&amp; IF(D264=Accueil!$Y$15,PRODUCT('Registre déchets'!G264,Accueil!$AA$15),"")&amp; IF(D264=Accueil!$Y$16,PRODUCT('Registre déchets'!G264,Accueil!$AA$16),"")&amp; IF(D264=Accueil!$Y$17,PRODUCT('Registre déchets'!G264,Accueil!$AA$17),"")&amp; IF(D264=Accueil!$Y$18,PRODUCT('Registre déchets'!G264,Accueil!$AA$18),"")&amp; IF(D264=Accueil!$Y$19,PRODUCT('Registre déchets'!G264,Accueil!$AA$19),"")&amp; IF(D264=Accueil!$Y$20,PRODUCT('Registre déchets'!G264,Accueil!$AA$20),"")&amp; IF(D264=Accueil!$Y$21,PRODUCT('Registre déchets'!G264,Accueil!$AA$21),"")&amp; IF(D264=Accueil!$Y$22,PRODUCT('Registre déchets'!G264,Accueil!$AA$22),"")&amp; IF(D264=Accueil!$Y$23,PRODUCT('Registre déchets'!G264,Accueil!$AA$23),"")&amp; IF(D264=Accueil!$Y$24,PRODUCT('Registre déchets'!G264,Accueil!$AA$24),"")&amp; IF(D264=Accueil!$Y$25,PRODUCT('Registre déchets'!G264,Accueil!$AA$25),"")&amp; IF(D264=Accueil!$Y$26,PRODUCT('Registre déchets'!G264,Accueil!$AA$26),"")&amp; IF(D264=Accueil!$Y$27,PRODUCT('Registre déchets'!G264,Accueil!$AA$27),""))</f>
        <v/>
      </c>
      <c r="AQ264" s="79">
        <f t="shared" si="37"/>
        <v>0</v>
      </c>
    </row>
    <row r="265" spans="1:43" ht="50.1" customHeight="1" x14ac:dyDescent="0.25">
      <c r="A265" s="90"/>
      <c r="B265" s="222" t="str">
        <f t="shared" ref="B265:B328" si="41">IF(OR(D265="Déchets dangereux (*)",D265="Aérosols",D265="Emballages souillés",D265="Peintures",D265="Absorbants, matériaux filtrants, chiffons d'essuyage et vêtements de protection souillés",D265="Matériaux d'isolation contenant de l'amiante",D265="Autres matériaux d'isolation à base de ou contenant des substances dangereuses",D265="Matériaux de construction contenant de l'amiante",D265="Bois, verre et matières plastiques contenant des substances dangereuses ou contaminés par de telles substances",D265="Patins à freins contenant de l’amiante",D265="Equipements mis au rebut contenant de l'amiante libre",D265="Terres souillées",D265="Huiles moteurs usagées",D265="Huiles hydrauliques usagées",D265="Métaux souillés",D265="Boues de dragage souillées",D265="Ballast de voie contenant des substances dangereuses",D265="Mélanges bitumineux contenant du goudron",D265="Matériaux de construction à base de gypse contaminés par des substances dangereuses",D265="Emballages métalliques contenant une matrice poreuse solide dangereuse (par exemple amiante), y compris des conteneurs à pression vides"),"DD",IF(OR(D265="Déchets Non Dangereux (DIB)",D265="DIB en mélange",D265="Gravats Impurs en mélange (GIM)",D265="Bois",D265="Ferraille",D265="Plâtre",D265="Menuiseries PVC",D265="Emballages en plastique",D265="Emballages en carton/papier",D265="Emballages en mélange",D265="Polystyrène",D265="DEEE",D265="Pneus hors d'usage"),"DND",IF(OR(D265="Déchets Inertes",D265="Béton",D265="Terre non souillée",D265="Verre",D265="Briques",D265="Tuiles et Céramiques",D265="Terre végétale"),"DI","")))</f>
        <v/>
      </c>
      <c r="C265" s="221"/>
      <c r="D265" s="220"/>
      <c r="E265" s="80" t="str">
        <f t="shared" si="36"/>
        <v/>
      </c>
      <c r="F265" s="81"/>
      <c r="G265" s="82"/>
      <c r="H265" s="241">
        <f t="shared" ref="H265:H328" si="42">AQ265</f>
        <v>0</v>
      </c>
      <c r="I265" s="206"/>
      <c r="J265" s="206"/>
      <c r="K265" s="86"/>
      <c r="L265" s="86"/>
      <c r="M265" s="86"/>
      <c r="N265" s="82"/>
      <c r="O265" s="81"/>
      <c r="P265" s="82"/>
      <c r="Q265" s="207">
        <v>0</v>
      </c>
      <c r="R265" s="83">
        <f t="shared" ref="R265:R328" si="43">IF(H265="",0,H265*Q265)</f>
        <v>0</v>
      </c>
      <c r="S265" s="83">
        <f t="shared" ref="S265:S328" si="44">IF(H265="",0,H265-R265)</f>
        <v>0</v>
      </c>
      <c r="T265" s="209"/>
      <c r="U265" s="214"/>
      <c r="V265" s="214"/>
      <c r="W265" s="217" t="str">
        <f t="shared" si="39"/>
        <v/>
      </c>
      <c r="X265" s="214"/>
      <c r="Y265" s="224"/>
      <c r="Z265" s="214"/>
      <c r="AA265" s="214"/>
      <c r="AB265" s="35" t="str">
        <f t="shared" si="40"/>
        <v/>
      </c>
      <c r="AC265" s="35"/>
      <c r="AD265" s="35"/>
      <c r="AE265" s="35"/>
      <c r="AF265" s="35"/>
      <c r="AG265" s="35"/>
      <c r="AH265" s="35"/>
      <c r="AI265" s="35"/>
      <c r="AJ265" s="35"/>
      <c r="AK265" s="35"/>
      <c r="AL265" s="35"/>
      <c r="AM265" s="85" t="str">
        <f t="shared" si="38"/>
        <v/>
      </c>
      <c r="AN265" s="35"/>
      <c r="AO265" s="35"/>
      <c r="AP265" s="77" t="str">
        <f>IF(D265="","",IF(D265=Accueil!$Q$7,PRODUCT('Registre déchets'!G265,Accueil!$S$7),"") &amp; IF(D265=Accueil!$Q$8,PRODUCT('Registre déchets'!G265,Accueil!$S$8),"") &amp; IF(D265=Accueil!$Q$9,PRODUCT('Registre déchets'!G265,Accueil!$S$9),"")&amp; IF(D265=Accueil!$Q$10,PRODUCT('Registre déchets'!G265,Accueil!$S$10),"")&amp; IF(D265=Accueil!$Q$11,PRODUCT('Registre déchets'!G265,Accueil!$S$11),"")&amp; IF(D265=Accueil!$Q$12,PRODUCT('Registre déchets'!G265,Accueil!$S$12),"")&amp; IF(D265=Accueil!$Q$13,PRODUCT('Registre déchets'!G265,Accueil!$S$13),"")&amp; IF(D265=Accueil!$Q$14,PRODUCT('Registre déchets'!G265,Accueil!$S$14),"")&amp; IF(D265=Accueil!$Q$15,PRODUCT('Registre déchets'!G265,Accueil!$S$15),"")&amp; IF(D265=Accueil!$Q$16,PRODUCT('Registre déchets'!G265,Accueil!$S$16),"")&amp; IF(D265=Accueil!$Q$17,PRODUCT('Registre déchets'!G265,Accueil!$S$17),"")&amp; IF(D265=Accueil!$Q$18,PRODUCT('Registre déchets'!G265,Accueil!$S$18),"")&amp; IF(D265=Accueil!$Q$19,PRODUCT('Registre déchets'!G265,Accueil!$S$19),"")&amp; IF(D265=Accueil!$Q$20,PRODUCT('Registre déchets'!G265,Accueil!$S$20),"")&amp; IF(D265=Accueil!$Q$21,PRODUCT('Registre déchets'!G265,Accueil!$S$21),"")&amp; IF(D265=Accueil!$Q$22,PRODUCT('Registre déchets'!G265,Accueil!$S$22),"")&amp; IF(D265=Accueil!$Q$23,PRODUCT('Registre déchets'!G265,Accueil!$S$23),"")&amp; IF(D265=Accueil!$Q$24,PRODUCT('Registre déchets'!G265,Accueil!$S$24),"")&amp; IF(D265=Accueil!$Q$25,PRODUCT('Registre déchets'!G265,Accueil!$S$25),"")&amp; IF(D265=Accueil!$Q$26,PRODUCT('Registre déchets'!G265,Accueil!$S$26),"") &amp; IF(D265=Accueil!$U$7,PRODUCT('Registre déchets'!G265,Accueil!$W$7),"") &amp; IF(D265=Accueil!$U$8,PRODUCT('Registre déchets'!G265,Accueil!$W$8),"") &amp; IF(D265=Accueil!$U$9,PRODUCT('Registre déchets'!G265,Accueil!$W$9),"")&amp; IF(D265=Accueil!$U$10,PRODUCT('Registre déchets'!G265,Accueil!$W$10),"")&amp; IF(D265=Accueil!$U$11,PRODUCT('Registre déchets'!G265,Accueil!$W$11),"")&amp; IF(D265=Accueil!$U$12,PRODUCT('Registre déchets'!G265,Accueil!$W$12),"")&amp; IF(D265=Accueil!$U$13,PRODUCT('Registre déchets'!G265,Accueil!$W$13),"")&amp; IF(D265=Accueil!$U$14,PRODUCT('Registre déchets'!G265,Accueil!$W$14),"")&amp; IF(D265=Accueil!$U$15,PRODUCT('Registre déchets'!G265,Accueil!$W$15),"")&amp; IF(D265=Accueil!$U$16,PRODUCT('Registre déchets'!G265,Accueil!$W$16),"")&amp; IF(D265=Accueil!$U$17,PRODUCT('Registre déchets'!G265,Accueil!$W$17),"")&amp; IF(D265=Accueil!$U$18,PRODUCT('Registre déchets'!G265,Accueil!$W$18),"")&amp; IF(D265=Accueil!$U$19,PRODUCT('Registre déchets'!G265,Accueil!$W$19),"")&amp; IF(D265=Accueil!$U$20,PRODUCT('Registre déchets'!G265,Accueil!$W$20),"")&amp; IF(D265=Accueil!$U$21,PRODUCT('Registre déchets'!G265,Accueil!$W$21),"") &amp; IF(D265=Accueil!$U$22,PRODUCT('Registre déchets'!G265,Accueil!$W$22),"")&amp; IF(D265=Accueil!$U$23,PRODUCT('Registre déchets'!G265,Accueil!$W$23),"")&amp; IF(D265=Accueil!$U$24,PRODUCT('Registre déchets'!G265,Accueil!$W$24),"")&amp; IF(D265=Accueil!$U$25,PRODUCT('Registre déchets'!G265,Accueil!$W$25),"")&amp; IF(D265=Accueil!$U$26,PRODUCT('Registre déchets'!G265,Accueil!$W$26),"")&amp; IF(D265=Accueil!$U$27,PRODUCT('Registre déchets'!G265,Accueil!$W$27),"")&amp; IF(D265=Accueil!$Y$7,PRODUCT('Registre déchets'!G265,Accueil!$AA$7),"") &amp; IF(D265=Accueil!$Y$8,PRODUCT('Registre déchets'!G265,Accueil!$AA$8),"") &amp; IF(D265=Accueil!$Y$9,PRODUCT('Registre déchets'!G265,Accueil!$AA$9),"")&amp; IF(D265=Accueil!$Y$10,PRODUCT('Registre déchets'!G265,Accueil!$AA$10),"")&amp; IF(D265=Accueil!$Y$11,PRODUCT('Registre déchets'!G265,Accueil!$AA$11),"")&amp; IF(D265=Accueil!$Y$12,PRODUCT('Registre déchets'!G265,Accueil!$AA$12),"")&amp; IF(D265=Accueil!$Y$13,PRODUCT('Registre déchets'!G265,Accueil!$AA$13),"")&amp; IF(D265=Accueil!$Y$14,PRODUCT('Registre déchets'!G265,Accueil!$AA$14),"")&amp; IF(D265=Accueil!$Y$15,PRODUCT('Registre déchets'!G265,Accueil!$AA$15),"")&amp; IF(D265=Accueil!$Y$16,PRODUCT('Registre déchets'!G265,Accueil!$AA$16),"")&amp; IF(D265=Accueil!$Y$17,PRODUCT('Registre déchets'!G265,Accueil!$AA$17),"")&amp; IF(D265=Accueil!$Y$18,PRODUCT('Registre déchets'!G265,Accueil!$AA$18),"")&amp; IF(D265=Accueil!$Y$19,PRODUCT('Registre déchets'!G265,Accueil!$AA$19),"")&amp; IF(D265=Accueil!$Y$20,PRODUCT('Registre déchets'!G265,Accueil!$AA$20),"")&amp; IF(D265=Accueil!$Y$21,PRODUCT('Registre déchets'!G265,Accueil!$AA$21),"")&amp; IF(D265=Accueil!$Y$22,PRODUCT('Registre déchets'!G265,Accueil!$AA$22),"")&amp; IF(D265=Accueil!$Y$23,PRODUCT('Registre déchets'!G265,Accueil!$AA$23),"")&amp; IF(D265=Accueil!$Y$24,PRODUCT('Registre déchets'!G265,Accueil!$AA$24),"")&amp; IF(D265=Accueil!$Y$25,PRODUCT('Registre déchets'!G265,Accueil!$AA$25),"")&amp; IF(D265=Accueil!$Y$26,PRODUCT('Registre déchets'!G265,Accueil!$AA$26),"")&amp; IF(D265=Accueil!$Y$27,PRODUCT('Registre déchets'!G265,Accueil!$AA$27),""))</f>
        <v/>
      </c>
      <c r="AQ265" s="79">
        <f t="shared" si="37"/>
        <v>0</v>
      </c>
    </row>
    <row r="266" spans="1:43" ht="50.1" customHeight="1" x14ac:dyDescent="0.25">
      <c r="A266" s="90"/>
      <c r="B266" s="222" t="str">
        <f t="shared" si="41"/>
        <v/>
      </c>
      <c r="C266" s="221"/>
      <c r="D266" s="220"/>
      <c r="E266" s="80" t="str">
        <f t="shared" si="36"/>
        <v/>
      </c>
      <c r="F266" s="81"/>
      <c r="G266" s="82"/>
      <c r="H266" s="241">
        <f t="shared" si="42"/>
        <v>0</v>
      </c>
      <c r="I266" s="206"/>
      <c r="J266" s="206"/>
      <c r="K266" s="86"/>
      <c r="L266" s="86"/>
      <c r="M266" s="86"/>
      <c r="N266" s="82"/>
      <c r="O266" s="81"/>
      <c r="P266" s="82"/>
      <c r="Q266" s="207">
        <v>0</v>
      </c>
      <c r="R266" s="83">
        <f t="shared" si="43"/>
        <v>0</v>
      </c>
      <c r="S266" s="83">
        <f t="shared" si="44"/>
        <v>0</v>
      </c>
      <c r="T266" s="209"/>
      <c r="U266" s="214"/>
      <c r="V266" s="214"/>
      <c r="W266" s="217" t="str">
        <f t="shared" si="39"/>
        <v/>
      </c>
      <c r="X266" s="214"/>
      <c r="Y266" s="224"/>
      <c r="Z266" s="214"/>
      <c r="AA266" s="214"/>
      <c r="AB266" s="35" t="str">
        <f t="shared" si="40"/>
        <v/>
      </c>
      <c r="AC266" s="35"/>
      <c r="AD266" s="35"/>
      <c r="AE266" s="35"/>
      <c r="AF266" s="35"/>
      <c r="AG266" s="35"/>
      <c r="AH266" s="35"/>
      <c r="AI266" s="35"/>
      <c r="AJ266" s="35"/>
      <c r="AK266" s="35"/>
      <c r="AL266" s="35"/>
      <c r="AM266" s="85" t="str">
        <f t="shared" si="38"/>
        <v/>
      </c>
      <c r="AN266" s="35"/>
      <c r="AO266" s="35"/>
      <c r="AP266" s="77" t="str">
        <f>IF(D266="","",IF(D266=Accueil!$Q$7,PRODUCT('Registre déchets'!G266,Accueil!$S$7),"") &amp; IF(D266=Accueil!$Q$8,PRODUCT('Registre déchets'!G266,Accueil!$S$8),"") &amp; IF(D266=Accueil!$Q$9,PRODUCT('Registre déchets'!G266,Accueil!$S$9),"")&amp; IF(D266=Accueil!$Q$10,PRODUCT('Registre déchets'!G266,Accueil!$S$10),"")&amp; IF(D266=Accueil!$Q$11,PRODUCT('Registre déchets'!G266,Accueil!$S$11),"")&amp; IF(D266=Accueil!$Q$12,PRODUCT('Registre déchets'!G266,Accueil!$S$12),"")&amp; IF(D266=Accueil!$Q$13,PRODUCT('Registre déchets'!G266,Accueil!$S$13),"")&amp; IF(D266=Accueil!$Q$14,PRODUCT('Registre déchets'!G266,Accueil!$S$14),"")&amp; IF(D266=Accueil!$Q$15,PRODUCT('Registre déchets'!G266,Accueil!$S$15),"")&amp; IF(D266=Accueil!$Q$16,PRODUCT('Registre déchets'!G266,Accueil!$S$16),"")&amp; IF(D266=Accueil!$Q$17,PRODUCT('Registre déchets'!G266,Accueil!$S$17),"")&amp; IF(D266=Accueil!$Q$18,PRODUCT('Registre déchets'!G266,Accueil!$S$18),"")&amp; IF(D266=Accueil!$Q$19,PRODUCT('Registre déchets'!G266,Accueil!$S$19),"")&amp; IF(D266=Accueil!$Q$20,PRODUCT('Registre déchets'!G266,Accueil!$S$20),"")&amp; IF(D266=Accueil!$Q$21,PRODUCT('Registre déchets'!G266,Accueil!$S$21),"")&amp; IF(D266=Accueil!$Q$22,PRODUCT('Registre déchets'!G266,Accueil!$S$22),"")&amp; IF(D266=Accueil!$Q$23,PRODUCT('Registre déchets'!G266,Accueil!$S$23),"")&amp; IF(D266=Accueil!$Q$24,PRODUCT('Registre déchets'!G266,Accueil!$S$24),"")&amp; IF(D266=Accueil!$Q$25,PRODUCT('Registre déchets'!G266,Accueil!$S$25),"")&amp; IF(D266=Accueil!$Q$26,PRODUCT('Registre déchets'!G266,Accueil!$S$26),"") &amp; IF(D266=Accueil!$U$7,PRODUCT('Registre déchets'!G266,Accueil!$W$7),"") &amp; IF(D266=Accueil!$U$8,PRODUCT('Registre déchets'!G266,Accueil!$W$8),"") &amp; IF(D266=Accueil!$U$9,PRODUCT('Registre déchets'!G266,Accueil!$W$9),"")&amp; IF(D266=Accueil!$U$10,PRODUCT('Registre déchets'!G266,Accueil!$W$10),"")&amp; IF(D266=Accueil!$U$11,PRODUCT('Registre déchets'!G266,Accueil!$W$11),"")&amp; IF(D266=Accueil!$U$12,PRODUCT('Registre déchets'!G266,Accueil!$W$12),"")&amp; IF(D266=Accueil!$U$13,PRODUCT('Registre déchets'!G266,Accueil!$W$13),"")&amp; IF(D266=Accueil!$U$14,PRODUCT('Registre déchets'!G266,Accueil!$W$14),"")&amp; IF(D266=Accueil!$U$15,PRODUCT('Registre déchets'!G266,Accueil!$W$15),"")&amp; IF(D266=Accueil!$U$16,PRODUCT('Registre déchets'!G266,Accueil!$W$16),"")&amp; IF(D266=Accueil!$U$17,PRODUCT('Registre déchets'!G266,Accueil!$W$17),"")&amp; IF(D266=Accueil!$U$18,PRODUCT('Registre déchets'!G266,Accueil!$W$18),"")&amp; IF(D266=Accueil!$U$19,PRODUCT('Registre déchets'!G266,Accueil!$W$19),"")&amp; IF(D266=Accueil!$U$20,PRODUCT('Registre déchets'!G266,Accueil!$W$20),"")&amp; IF(D266=Accueil!$U$21,PRODUCT('Registre déchets'!G266,Accueil!$W$21),"") &amp; IF(D266=Accueil!$U$22,PRODUCT('Registre déchets'!G266,Accueil!$W$22),"")&amp; IF(D266=Accueil!$U$23,PRODUCT('Registre déchets'!G266,Accueil!$W$23),"")&amp; IF(D266=Accueil!$U$24,PRODUCT('Registre déchets'!G266,Accueil!$W$24),"")&amp; IF(D266=Accueil!$U$25,PRODUCT('Registre déchets'!G266,Accueil!$W$25),"")&amp; IF(D266=Accueil!$U$26,PRODUCT('Registre déchets'!G266,Accueil!$W$26),"")&amp; IF(D266=Accueil!$U$27,PRODUCT('Registre déchets'!G266,Accueil!$W$27),"")&amp; IF(D266=Accueil!$Y$7,PRODUCT('Registre déchets'!G266,Accueil!$AA$7),"") &amp; IF(D266=Accueil!$Y$8,PRODUCT('Registre déchets'!G266,Accueil!$AA$8),"") &amp; IF(D266=Accueil!$Y$9,PRODUCT('Registre déchets'!G266,Accueil!$AA$9),"")&amp; IF(D266=Accueil!$Y$10,PRODUCT('Registre déchets'!G266,Accueil!$AA$10),"")&amp; IF(D266=Accueil!$Y$11,PRODUCT('Registre déchets'!G266,Accueil!$AA$11),"")&amp; IF(D266=Accueil!$Y$12,PRODUCT('Registre déchets'!G266,Accueil!$AA$12),"")&amp; IF(D266=Accueil!$Y$13,PRODUCT('Registre déchets'!G266,Accueil!$AA$13),"")&amp; IF(D266=Accueil!$Y$14,PRODUCT('Registre déchets'!G266,Accueil!$AA$14),"")&amp; IF(D266=Accueil!$Y$15,PRODUCT('Registre déchets'!G266,Accueil!$AA$15),"")&amp; IF(D266=Accueil!$Y$16,PRODUCT('Registre déchets'!G266,Accueil!$AA$16),"")&amp; IF(D266=Accueil!$Y$17,PRODUCT('Registre déchets'!G266,Accueil!$AA$17),"")&amp; IF(D266=Accueil!$Y$18,PRODUCT('Registre déchets'!G266,Accueil!$AA$18),"")&amp; IF(D266=Accueil!$Y$19,PRODUCT('Registre déchets'!G266,Accueil!$AA$19),"")&amp; IF(D266=Accueil!$Y$20,PRODUCT('Registre déchets'!G266,Accueil!$AA$20),"")&amp; IF(D266=Accueil!$Y$21,PRODUCT('Registre déchets'!G266,Accueil!$AA$21),"")&amp; IF(D266=Accueil!$Y$22,PRODUCT('Registre déchets'!G266,Accueil!$AA$22),"")&amp; IF(D266=Accueil!$Y$23,PRODUCT('Registre déchets'!G266,Accueil!$AA$23),"")&amp; IF(D266=Accueil!$Y$24,PRODUCT('Registre déchets'!G266,Accueil!$AA$24),"")&amp; IF(D266=Accueil!$Y$25,PRODUCT('Registre déchets'!G266,Accueil!$AA$25),"")&amp; IF(D266=Accueil!$Y$26,PRODUCT('Registre déchets'!G266,Accueil!$AA$26),"")&amp; IF(D266=Accueil!$Y$27,PRODUCT('Registre déchets'!G266,Accueil!$AA$27),""))</f>
        <v/>
      </c>
      <c r="AQ266" s="79">
        <f t="shared" si="37"/>
        <v>0</v>
      </c>
    </row>
    <row r="267" spans="1:43" ht="50.1" customHeight="1" x14ac:dyDescent="0.25">
      <c r="A267" s="90"/>
      <c r="B267" s="222" t="str">
        <f t="shared" si="41"/>
        <v/>
      </c>
      <c r="C267" s="221"/>
      <c r="D267" s="220"/>
      <c r="E267" s="80" t="str">
        <f t="shared" ref="E267:E330" si="45">IF(D267=$AD$9,$AE$9,"") &amp; IF(D267=$AD$10,$AE$10,"") &amp; IF(D267=$AD$11,$AE$11,"") &amp; IF(D267=$AD$12,$AE$12,"") &amp; IF(D267=$AD$13,$AE$13,"") &amp; IF(D267=$AD$14,$AE$14,"") &amp; IF(D267=$AD$15,$AE$15,"") &amp; IF(D267=$AD$16,$AE$16,"") &amp; IF(D267=$AD$17,$AE$17,"") &amp; IF(D267=$AD$18,$AE$18,"") &amp; IF(D267=$AD$19,$AE$19,"") &amp; IF(D267=$AD$20,$AE$20,"") &amp; IF(D267=$AD$21,$AE$21,"") &amp; IF(D267=$AD$22,$AE$22,"") &amp; IF(D267=$AD$23,$AE$23,"") &amp; IF(D267=$AD$24,$AE$24,"") &amp; IF(D267=$AD$25,$AE$25,"") &amp; IF(D267=$AD$26,$AE$26,"") &amp; IF(D267=$AD$27,$AE$27,"") &amp; IF(D267=$AD$28,$AE$28,"") &amp; IF(D267=$AD$29,$AE$29,"") &amp; IF(D267=$AD$30,$AE$30,"") &amp; IF(D267=$AD$31,$AE$31,"") &amp; IF(D267=$AD$33,$AE$33,"") &amp; IF(D267=$AD$34,$AE$34,"") &amp; IF(D267=$AD$35,$AE$35,"") &amp; IF(D267=$AD$36,$AE$36,"") &amp; IF(D267=$AD$37,$AE$37,"") &amp; IF(D267=$AD$38,$AE$38,"") &amp; IF(D267=$AD$39,$AE$39,"") &amp; IF(D267=$AD$40,$AE$40,"") &amp; IF(D267=$AD$41,$AE$41,"") &amp; IF(D267=$AD$42,$AE$42,"") &amp; IF(D267=$AD$43,$AE$43,"") &amp; IF(D267=$AD$44,$AE$44,"") &amp; IF(D267=$AD$45,$AE$45,"") &amp; IF(D267=$AD$46,$AE$46,"") &amp; IF(D267=$AD$48,$AE$48,"") &amp; IF(D267=$AD$49,$AE$49,"") &amp; IF(D267=$AD$50,$AE$50,"") &amp; IF(D267=$AD$51,$AE$51,"") &amp; IF(D267=$AD$52,$AE$52,"") &amp; IF(D267=$AD$53,$AE$53,"") &amp; IF(D267=$AD$54,$AE$54,"") &amp; IF(D267=$AD$55,$AE$55,"") &amp; IF(D267=$AD$56,$AE$56,"") &amp; IF(D267=$AD$57,$AE$57,"") &amp; IF(D267=$AD$58,$AE$58,"") &amp; IF(D267=$AD$59,$AE$59,"") &amp; IF(D267=$AD$60,$AE$60,"") &amp; IF(D267=$AD$61,$AE$61,"")</f>
        <v/>
      </c>
      <c r="F267" s="81"/>
      <c r="G267" s="82"/>
      <c r="H267" s="241">
        <f t="shared" si="42"/>
        <v>0</v>
      </c>
      <c r="I267" s="206"/>
      <c r="J267" s="206"/>
      <c r="K267" s="86"/>
      <c r="L267" s="86"/>
      <c r="M267" s="86"/>
      <c r="N267" s="82"/>
      <c r="O267" s="81"/>
      <c r="P267" s="82"/>
      <c r="Q267" s="207">
        <v>0</v>
      </c>
      <c r="R267" s="83">
        <f t="shared" si="43"/>
        <v>0</v>
      </c>
      <c r="S267" s="83">
        <f t="shared" si="44"/>
        <v>0</v>
      </c>
      <c r="T267" s="209"/>
      <c r="U267" s="214"/>
      <c r="V267" s="214"/>
      <c r="W267" s="217" t="str">
        <f t="shared" si="39"/>
        <v/>
      </c>
      <c r="X267" s="214"/>
      <c r="Y267" s="224"/>
      <c r="Z267" s="214"/>
      <c r="AA267" s="214"/>
      <c r="AB267" s="35" t="str">
        <f t="shared" si="40"/>
        <v/>
      </c>
      <c r="AC267" s="35"/>
      <c r="AD267" s="35"/>
      <c r="AE267" s="35"/>
      <c r="AF267" s="35"/>
      <c r="AG267" s="35"/>
      <c r="AH267" s="35"/>
      <c r="AI267" s="35"/>
      <c r="AJ267" s="35"/>
      <c r="AK267" s="35"/>
      <c r="AL267" s="35"/>
      <c r="AM267" s="85" t="str">
        <f t="shared" si="38"/>
        <v/>
      </c>
      <c r="AN267" s="35"/>
      <c r="AO267" s="35"/>
      <c r="AP267" s="77" t="str">
        <f>IF(D267="","",IF(D267=Accueil!$Q$7,PRODUCT('Registre déchets'!G267,Accueil!$S$7),"") &amp; IF(D267=Accueil!$Q$8,PRODUCT('Registre déchets'!G267,Accueil!$S$8),"") &amp; IF(D267=Accueil!$Q$9,PRODUCT('Registre déchets'!G267,Accueil!$S$9),"")&amp; IF(D267=Accueil!$Q$10,PRODUCT('Registre déchets'!G267,Accueil!$S$10),"")&amp; IF(D267=Accueil!$Q$11,PRODUCT('Registre déchets'!G267,Accueil!$S$11),"")&amp; IF(D267=Accueil!$Q$12,PRODUCT('Registre déchets'!G267,Accueil!$S$12),"")&amp; IF(D267=Accueil!$Q$13,PRODUCT('Registre déchets'!G267,Accueil!$S$13),"")&amp; IF(D267=Accueil!$Q$14,PRODUCT('Registre déchets'!G267,Accueil!$S$14),"")&amp; IF(D267=Accueil!$Q$15,PRODUCT('Registre déchets'!G267,Accueil!$S$15),"")&amp; IF(D267=Accueil!$Q$16,PRODUCT('Registre déchets'!G267,Accueil!$S$16),"")&amp; IF(D267=Accueil!$Q$17,PRODUCT('Registre déchets'!G267,Accueil!$S$17),"")&amp; IF(D267=Accueil!$Q$18,PRODUCT('Registre déchets'!G267,Accueil!$S$18),"")&amp; IF(D267=Accueil!$Q$19,PRODUCT('Registre déchets'!G267,Accueil!$S$19),"")&amp; IF(D267=Accueil!$Q$20,PRODUCT('Registre déchets'!G267,Accueil!$S$20),"")&amp; IF(D267=Accueil!$Q$21,PRODUCT('Registre déchets'!G267,Accueil!$S$21),"")&amp; IF(D267=Accueil!$Q$22,PRODUCT('Registre déchets'!G267,Accueil!$S$22),"")&amp; IF(D267=Accueil!$Q$23,PRODUCT('Registre déchets'!G267,Accueil!$S$23),"")&amp; IF(D267=Accueil!$Q$24,PRODUCT('Registre déchets'!G267,Accueil!$S$24),"")&amp; IF(D267=Accueil!$Q$25,PRODUCT('Registre déchets'!G267,Accueil!$S$25),"")&amp; IF(D267=Accueil!$Q$26,PRODUCT('Registre déchets'!G267,Accueil!$S$26),"") &amp; IF(D267=Accueil!$U$7,PRODUCT('Registre déchets'!G267,Accueil!$W$7),"") &amp; IF(D267=Accueil!$U$8,PRODUCT('Registre déchets'!G267,Accueil!$W$8),"") &amp; IF(D267=Accueil!$U$9,PRODUCT('Registre déchets'!G267,Accueil!$W$9),"")&amp; IF(D267=Accueil!$U$10,PRODUCT('Registre déchets'!G267,Accueil!$W$10),"")&amp; IF(D267=Accueil!$U$11,PRODUCT('Registre déchets'!G267,Accueil!$W$11),"")&amp; IF(D267=Accueil!$U$12,PRODUCT('Registre déchets'!G267,Accueil!$W$12),"")&amp; IF(D267=Accueil!$U$13,PRODUCT('Registre déchets'!G267,Accueil!$W$13),"")&amp; IF(D267=Accueil!$U$14,PRODUCT('Registre déchets'!G267,Accueil!$W$14),"")&amp; IF(D267=Accueil!$U$15,PRODUCT('Registre déchets'!G267,Accueil!$W$15),"")&amp; IF(D267=Accueil!$U$16,PRODUCT('Registre déchets'!G267,Accueil!$W$16),"")&amp; IF(D267=Accueil!$U$17,PRODUCT('Registre déchets'!G267,Accueil!$W$17),"")&amp; IF(D267=Accueil!$U$18,PRODUCT('Registre déchets'!G267,Accueil!$W$18),"")&amp; IF(D267=Accueil!$U$19,PRODUCT('Registre déchets'!G267,Accueil!$W$19),"")&amp; IF(D267=Accueil!$U$20,PRODUCT('Registre déchets'!G267,Accueil!$W$20),"")&amp; IF(D267=Accueil!$U$21,PRODUCT('Registre déchets'!G267,Accueil!$W$21),"") &amp; IF(D267=Accueil!$U$22,PRODUCT('Registre déchets'!G267,Accueil!$W$22),"")&amp; IF(D267=Accueil!$U$23,PRODUCT('Registre déchets'!G267,Accueil!$W$23),"")&amp; IF(D267=Accueil!$U$24,PRODUCT('Registre déchets'!G267,Accueil!$W$24),"")&amp; IF(D267=Accueil!$U$25,PRODUCT('Registre déchets'!G267,Accueil!$W$25),"")&amp; IF(D267=Accueil!$U$26,PRODUCT('Registre déchets'!G267,Accueil!$W$26),"")&amp; IF(D267=Accueil!$U$27,PRODUCT('Registre déchets'!G267,Accueil!$W$27),"")&amp; IF(D267=Accueil!$Y$7,PRODUCT('Registre déchets'!G267,Accueil!$AA$7),"") &amp; IF(D267=Accueil!$Y$8,PRODUCT('Registre déchets'!G267,Accueil!$AA$8),"") &amp; IF(D267=Accueil!$Y$9,PRODUCT('Registre déchets'!G267,Accueil!$AA$9),"")&amp; IF(D267=Accueil!$Y$10,PRODUCT('Registre déchets'!G267,Accueil!$AA$10),"")&amp; IF(D267=Accueil!$Y$11,PRODUCT('Registre déchets'!G267,Accueil!$AA$11),"")&amp; IF(D267=Accueil!$Y$12,PRODUCT('Registre déchets'!G267,Accueil!$AA$12),"")&amp; IF(D267=Accueil!$Y$13,PRODUCT('Registre déchets'!G267,Accueil!$AA$13),"")&amp; IF(D267=Accueil!$Y$14,PRODUCT('Registre déchets'!G267,Accueil!$AA$14),"")&amp; IF(D267=Accueil!$Y$15,PRODUCT('Registre déchets'!G267,Accueil!$AA$15),"")&amp; IF(D267=Accueil!$Y$16,PRODUCT('Registre déchets'!G267,Accueil!$AA$16),"")&amp; IF(D267=Accueil!$Y$17,PRODUCT('Registre déchets'!G267,Accueil!$AA$17),"")&amp; IF(D267=Accueil!$Y$18,PRODUCT('Registre déchets'!G267,Accueil!$AA$18),"")&amp; IF(D267=Accueil!$Y$19,PRODUCT('Registre déchets'!G267,Accueil!$AA$19),"")&amp; IF(D267=Accueil!$Y$20,PRODUCT('Registre déchets'!G267,Accueil!$AA$20),"")&amp; IF(D267=Accueil!$Y$21,PRODUCT('Registre déchets'!G267,Accueil!$AA$21),"")&amp; IF(D267=Accueil!$Y$22,PRODUCT('Registre déchets'!G267,Accueil!$AA$22),"")&amp; IF(D267=Accueil!$Y$23,PRODUCT('Registre déchets'!G267,Accueil!$AA$23),"")&amp; IF(D267=Accueil!$Y$24,PRODUCT('Registre déchets'!G267,Accueil!$AA$24),"")&amp; IF(D267=Accueil!$Y$25,PRODUCT('Registre déchets'!G267,Accueil!$AA$25),"")&amp; IF(D267=Accueil!$Y$26,PRODUCT('Registre déchets'!G267,Accueil!$AA$26),"")&amp; IF(D267=Accueil!$Y$27,PRODUCT('Registre déchets'!G267,Accueil!$AA$27),""))</f>
        <v/>
      </c>
      <c r="AQ267" s="79">
        <f t="shared" si="37"/>
        <v>0</v>
      </c>
    </row>
    <row r="268" spans="1:43" ht="50.1" customHeight="1" x14ac:dyDescent="0.25">
      <c r="A268" s="90"/>
      <c r="B268" s="222" t="str">
        <f t="shared" si="41"/>
        <v/>
      </c>
      <c r="C268" s="221"/>
      <c r="D268" s="220"/>
      <c r="E268" s="80" t="str">
        <f t="shared" si="45"/>
        <v/>
      </c>
      <c r="F268" s="81"/>
      <c r="G268" s="82"/>
      <c r="H268" s="241">
        <f t="shared" si="42"/>
        <v>0</v>
      </c>
      <c r="I268" s="206"/>
      <c r="J268" s="206"/>
      <c r="K268" s="86"/>
      <c r="L268" s="86"/>
      <c r="M268" s="86"/>
      <c r="N268" s="82"/>
      <c r="O268" s="81"/>
      <c r="P268" s="82"/>
      <c r="Q268" s="207">
        <v>0</v>
      </c>
      <c r="R268" s="83">
        <f t="shared" si="43"/>
        <v>0</v>
      </c>
      <c r="S268" s="83">
        <f t="shared" si="44"/>
        <v>0</v>
      </c>
      <c r="T268" s="209"/>
      <c r="U268" s="214"/>
      <c r="V268" s="214"/>
      <c r="W268" s="217" t="str">
        <f t="shared" si="39"/>
        <v/>
      </c>
      <c r="X268" s="214"/>
      <c r="Y268" s="224"/>
      <c r="Z268" s="214"/>
      <c r="AA268" s="214"/>
      <c r="AB268" s="35" t="str">
        <f t="shared" si="40"/>
        <v/>
      </c>
      <c r="AC268" s="35"/>
      <c r="AD268" s="35"/>
      <c r="AE268" s="35"/>
      <c r="AF268" s="35"/>
      <c r="AG268" s="35"/>
      <c r="AH268" s="35"/>
      <c r="AI268" s="35"/>
      <c r="AJ268" s="35"/>
      <c r="AK268" s="35"/>
      <c r="AL268" s="35"/>
      <c r="AM268" s="85" t="str">
        <f t="shared" si="38"/>
        <v/>
      </c>
      <c r="AN268" s="35"/>
      <c r="AO268" s="35"/>
      <c r="AP268" s="77" t="str">
        <f>IF(D268="","",IF(D268=Accueil!$Q$7,PRODUCT('Registre déchets'!G268,Accueil!$S$7),"") &amp; IF(D268=Accueil!$Q$8,PRODUCT('Registre déchets'!G268,Accueil!$S$8),"") &amp; IF(D268=Accueil!$Q$9,PRODUCT('Registre déchets'!G268,Accueil!$S$9),"")&amp; IF(D268=Accueil!$Q$10,PRODUCT('Registre déchets'!G268,Accueil!$S$10),"")&amp; IF(D268=Accueil!$Q$11,PRODUCT('Registre déchets'!G268,Accueil!$S$11),"")&amp; IF(D268=Accueil!$Q$12,PRODUCT('Registre déchets'!G268,Accueil!$S$12),"")&amp; IF(D268=Accueil!$Q$13,PRODUCT('Registre déchets'!G268,Accueil!$S$13),"")&amp; IF(D268=Accueil!$Q$14,PRODUCT('Registre déchets'!G268,Accueil!$S$14),"")&amp; IF(D268=Accueil!$Q$15,PRODUCT('Registre déchets'!G268,Accueil!$S$15),"")&amp; IF(D268=Accueil!$Q$16,PRODUCT('Registre déchets'!G268,Accueil!$S$16),"")&amp; IF(D268=Accueil!$Q$17,PRODUCT('Registre déchets'!G268,Accueil!$S$17),"")&amp; IF(D268=Accueil!$Q$18,PRODUCT('Registre déchets'!G268,Accueil!$S$18),"")&amp; IF(D268=Accueil!$Q$19,PRODUCT('Registre déchets'!G268,Accueil!$S$19),"")&amp; IF(D268=Accueil!$Q$20,PRODUCT('Registre déchets'!G268,Accueil!$S$20),"")&amp; IF(D268=Accueil!$Q$21,PRODUCT('Registre déchets'!G268,Accueil!$S$21),"")&amp; IF(D268=Accueil!$Q$22,PRODUCT('Registre déchets'!G268,Accueil!$S$22),"")&amp; IF(D268=Accueil!$Q$23,PRODUCT('Registre déchets'!G268,Accueil!$S$23),"")&amp; IF(D268=Accueil!$Q$24,PRODUCT('Registre déchets'!G268,Accueil!$S$24),"")&amp; IF(D268=Accueil!$Q$25,PRODUCT('Registre déchets'!G268,Accueil!$S$25),"")&amp; IF(D268=Accueil!$Q$26,PRODUCT('Registre déchets'!G268,Accueil!$S$26),"") &amp; IF(D268=Accueil!$U$7,PRODUCT('Registre déchets'!G268,Accueil!$W$7),"") &amp; IF(D268=Accueil!$U$8,PRODUCT('Registre déchets'!G268,Accueil!$W$8),"") &amp; IF(D268=Accueil!$U$9,PRODUCT('Registre déchets'!G268,Accueil!$W$9),"")&amp; IF(D268=Accueil!$U$10,PRODUCT('Registre déchets'!G268,Accueil!$W$10),"")&amp; IF(D268=Accueil!$U$11,PRODUCT('Registre déchets'!G268,Accueil!$W$11),"")&amp; IF(D268=Accueil!$U$12,PRODUCT('Registre déchets'!G268,Accueil!$W$12),"")&amp; IF(D268=Accueil!$U$13,PRODUCT('Registre déchets'!G268,Accueil!$W$13),"")&amp; IF(D268=Accueil!$U$14,PRODUCT('Registre déchets'!G268,Accueil!$W$14),"")&amp; IF(D268=Accueil!$U$15,PRODUCT('Registre déchets'!G268,Accueil!$W$15),"")&amp; IF(D268=Accueil!$U$16,PRODUCT('Registre déchets'!G268,Accueil!$W$16),"")&amp; IF(D268=Accueil!$U$17,PRODUCT('Registre déchets'!G268,Accueil!$W$17),"")&amp; IF(D268=Accueil!$U$18,PRODUCT('Registre déchets'!G268,Accueil!$W$18),"")&amp; IF(D268=Accueil!$U$19,PRODUCT('Registre déchets'!G268,Accueil!$W$19),"")&amp; IF(D268=Accueil!$U$20,PRODUCT('Registre déchets'!G268,Accueil!$W$20),"")&amp; IF(D268=Accueil!$U$21,PRODUCT('Registre déchets'!G268,Accueil!$W$21),"") &amp; IF(D268=Accueil!$U$22,PRODUCT('Registre déchets'!G268,Accueil!$W$22),"")&amp; IF(D268=Accueil!$U$23,PRODUCT('Registre déchets'!G268,Accueil!$W$23),"")&amp; IF(D268=Accueil!$U$24,PRODUCT('Registre déchets'!G268,Accueil!$W$24),"")&amp; IF(D268=Accueil!$U$25,PRODUCT('Registre déchets'!G268,Accueil!$W$25),"")&amp; IF(D268=Accueil!$U$26,PRODUCT('Registre déchets'!G268,Accueil!$W$26),"")&amp; IF(D268=Accueil!$U$27,PRODUCT('Registre déchets'!G268,Accueil!$W$27),"")&amp; IF(D268=Accueil!$Y$7,PRODUCT('Registre déchets'!G268,Accueil!$AA$7),"") &amp; IF(D268=Accueil!$Y$8,PRODUCT('Registre déchets'!G268,Accueil!$AA$8),"") &amp; IF(D268=Accueil!$Y$9,PRODUCT('Registre déchets'!G268,Accueil!$AA$9),"")&amp; IF(D268=Accueil!$Y$10,PRODUCT('Registre déchets'!G268,Accueil!$AA$10),"")&amp; IF(D268=Accueil!$Y$11,PRODUCT('Registre déchets'!G268,Accueil!$AA$11),"")&amp; IF(D268=Accueil!$Y$12,PRODUCT('Registre déchets'!G268,Accueil!$AA$12),"")&amp; IF(D268=Accueil!$Y$13,PRODUCT('Registre déchets'!G268,Accueil!$AA$13),"")&amp; IF(D268=Accueil!$Y$14,PRODUCT('Registre déchets'!G268,Accueil!$AA$14),"")&amp; IF(D268=Accueil!$Y$15,PRODUCT('Registre déchets'!G268,Accueil!$AA$15),"")&amp; IF(D268=Accueil!$Y$16,PRODUCT('Registre déchets'!G268,Accueil!$AA$16),"")&amp; IF(D268=Accueil!$Y$17,PRODUCT('Registre déchets'!G268,Accueil!$AA$17),"")&amp; IF(D268=Accueil!$Y$18,PRODUCT('Registre déchets'!G268,Accueil!$AA$18),"")&amp; IF(D268=Accueil!$Y$19,PRODUCT('Registre déchets'!G268,Accueil!$AA$19),"")&amp; IF(D268=Accueil!$Y$20,PRODUCT('Registre déchets'!G268,Accueil!$AA$20),"")&amp; IF(D268=Accueil!$Y$21,PRODUCT('Registre déchets'!G268,Accueil!$AA$21),"")&amp; IF(D268=Accueil!$Y$22,PRODUCT('Registre déchets'!G268,Accueil!$AA$22),"")&amp; IF(D268=Accueil!$Y$23,PRODUCT('Registre déchets'!G268,Accueil!$AA$23),"")&amp; IF(D268=Accueil!$Y$24,PRODUCT('Registre déchets'!G268,Accueil!$AA$24),"")&amp; IF(D268=Accueil!$Y$25,PRODUCT('Registre déchets'!G268,Accueil!$AA$25),"")&amp; IF(D268=Accueil!$Y$26,PRODUCT('Registre déchets'!G268,Accueil!$AA$26),"")&amp; IF(D268=Accueil!$Y$27,PRODUCT('Registre déchets'!G268,Accueil!$AA$27),""))</f>
        <v/>
      </c>
      <c r="AQ268" s="79">
        <f t="shared" si="37"/>
        <v>0</v>
      </c>
    </row>
    <row r="269" spans="1:43" ht="50.1" customHeight="1" x14ac:dyDescent="0.25">
      <c r="A269" s="90"/>
      <c r="B269" s="222" t="str">
        <f t="shared" si="41"/>
        <v/>
      </c>
      <c r="C269" s="221"/>
      <c r="D269" s="220"/>
      <c r="E269" s="80" t="str">
        <f t="shared" si="45"/>
        <v/>
      </c>
      <c r="F269" s="81"/>
      <c r="G269" s="82"/>
      <c r="H269" s="241">
        <f t="shared" si="42"/>
        <v>0</v>
      </c>
      <c r="I269" s="206"/>
      <c r="J269" s="206"/>
      <c r="K269" s="86"/>
      <c r="L269" s="86"/>
      <c r="M269" s="86"/>
      <c r="N269" s="82"/>
      <c r="O269" s="81"/>
      <c r="P269" s="82"/>
      <c r="Q269" s="207">
        <v>0</v>
      </c>
      <c r="R269" s="83">
        <f t="shared" si="43"/>
        <v>0</v>
      </c>
      <c r="S269" s="83">
        <f t="shared" si="44"/>
        <v>0</v>
      </c>
      <c r="T269" s="209"/>
      <c r="U269" s="214"/>
      <c r="V269" s="214"/>
      <c r="W269" s="217" t="str">
        <f t="shared" si="39"/>
        <v/>
      </c>
      <c r="X269" s="214"/>
      <c r="Y269" s="224"/>
      <c r="Z269" s="214"/>
      <c r="AA269" s="214"/>
      <c r="AB269" s="35" t="str">
        <f t="shared" si="40"/>
        <v/>
      </c>
      <c r="AC269" s="35"/>
      <c r="AD269" s="35"/>
      <c r="AE269" s="35"/>
      <c r="AF269" s="35"/>
      <c r="AG269" s="35"/>
      <c r="AH269" s="35"/>
      <c r="AI269" s="35"/>
      <c r="AJ269" s="35"/>
      <c r="AK269" s="35"/>
      <c r="AL269" s="35"/>
      <c r="AM269" s="85" t="str">
        <f t="shared" si="38"/>
        <v/>
      </c>
      <c r="AN269" s="35"/>
      <c r="AO269" s="35"/>
      <c r="AP269" s="77" t="str">
        <f>IF(D269="","",IF(D269=Accueil!$Q$7,PRODUCT('Registre déchets'!G269,Accueil!$S$7),"") &amp; IF(D269=Accueil!$Q$8,PRODUCT('Registre déchets'!G269,Accueil!$S$8),"") &amp; IF(D269=Accueil!$Q$9,PRODUCT('Registre déchets'!G269,Accueil!$S$9),"")&amp; IF(D269=Accueil!$Q$10,PRODUCT('Registre déchets'!G269,Accueil!$S$10),"")&amp; IF(D269=Accueil!$Q$11,PRODUCT('Registre déchets'!G269,Accueil!$S$11),"")&amp; IF(D269=Accueil!$Q$12,PRODUCT('Registre déchets'!G269,Accueil!$S$12),"")&amp; IF(D269=Accueil!$Q$13,PRODUCT('Registre déchets'!G269,Accueil!$S$13),"")&amp; IF(D269=Accueil!$Q$14,PRODUCT('Registre déchets'!G269,Accueil!$S$14),"")&amp; IF(D269=Accueil!$Q$15,PRODUCT('Registre déchets'!G269,Accueil!$S$15),"")&amp; IF(D269=Accueil!$Q$16,PRODUCT('Registre déchets'!G269,Accueil!$S$16),"")&amp; IF(D269=Accueil!$Q$17,PRODUCT('Registre déchets'!G269,Accueil!$S$17),"")&amp; IF(D269=Accueil!$Q$18,PRODUCT('Registre déchets'!G269,Accueil!$S$18),"")&amp; IF(D269=Accueil!$Q$19,PRODUCT('Registre déchets'!G269,Accueil!$S$19),"")&amp; IF(D269=Accueil!$Q$20,PRODUCT('Registre déchets'!G269,Accueil!$S$20),"")&amp; IF(D269=Accueil!$Q$21,PRODUCT('Registre déchets'!G269,Accueil!$S$21),"")&amp; IF(D269=Accueil!$Q$22,PRODUCT('Registre déchets'!G269,Accueil!$S$22),"")&amp; IF(D269=Accueil!$Q$23,PRODUCT('Registre déchets'!G269,Accueil!$S$23),"")&amp; IF(D269=Accueil!$Q$24,PRODUCT('Registre déchets'!G269,Accueil!$S$24),"")&amp; IF(D269=Accueil!$Q$25,PRODUCT('Registre déchets'!G269,Accueil!$S$25),"")&amp; IF(D269=Accueil!$Q$26,PRODUCT('Registre déchets'!G269,Accueil!$S$26),"") &amp; IF(D269=Accueil!$U$7,PRODUCT('Registre déchets'!G269,Accueil!$W$7),"") &amp; IF(D269=Accueil!$U$8,PRODUCT('Registre déchets'!G269,Accueil!$W$8),"") &amp; IF(D269=Accueil!$U$9,PRODUCT('Registre déchets'!G269,Accueil!$W$9),"")&amp; IF(D269=Accueil!$U$10,PRODUCT('Registre déchets'!G269,Accueil!$W$10),"")&amp; IF(D269=Accueil!$U$11,PRODUCT('Registre déchets'!G269,Accueil!$W$11),"")&amp; IF(D269=Accueil!$U$12,PRODUCT('Registre déchets'!G269,Accueil!$W$12),"")&amp; IF(D269=Accueil!$U$13,PRODUCT('Registre déchets'!G269,Accueil!$W$13),"")&amp; IF(D269=Accueil!$U$14,PRODUCT('Registre déchets'!G269,Accueil!$W$14),"")&amp; IF(D269=Accueil!$U$15,PRODUCT('Registre déchets'!G269,Accueil!$W$15),"")&amp; IF(D269=Accueil!$U$16,PRODUCT('Registre déchets'!G269,Accueil!$W$16),"")&amp; IF(D269=Accueil!$U$17,PRODUCT('Registre déchets'!G269,Accueil!$W$17),"")&amp; IF(D269=Accueil!$U$18,PRODUCT('Registre déchets'!G269,Accueil!$W$18),"")&amp; IF(D269=Accueil!$U$19,PRODUCT('Registre déchets'!G269,Accueil!$W$19),"")&amp; IF(D269=Accueil!$U$20,PRODUCT('Registre déchets'!G269,Accueil!$W$20),"")&amp; IF(D269=Accueil!$U$21,PRODUCT('Registre déchets'!G269,Accueil!$W$21),"") &amp; IF(D269=Accueil!$U$22,PRODUCT('Registre déchets'!G269,Accueil!$W$22),"")&amp; IF(D269=Accueil!$U$23,PRODUCT('Registre déchets'!G269,Accueil!$W$23),"")&amp; IF(D269=Accueil!$U$24,PRODUCT('Registre déchets'!G269,Accueil!$W$24),"")&amp; IF(D269=Accueil!$U$25,PRODUCT('Registre déchets'!G269,Accueil!$W$25),"")&amp; IF(D269=Accueil!$U$26,PRODUCT('Registre déchets'!G269,Accueil!$W$26),"")&amp; IF(D269=Accueil!$U$27,PRODUCT('Registre déchets'!G269,Accueil!$W$27),"")&amp; IF(D269=Accueil!$Y$7,PRODUCT('Registre déchets'!G269,Accueil!$AA$7),"") &amp; IF(D269=Accueil!$Y$8,PRODUCT('Registre déchets'!G269,Accueil!$AA$8),"") &amp; IF(D269=Accueil!$Y$9,PRODUCT('Registre déchets'!G269,Accueil!$AA$9),"")&amp; IF(D269=Accueil!$Y$10,PRODUCT('Registre déchets'!G269,Accueil!$AA$10),"")&amp; IF(D269=Accueil!$Y$11,PRODUCT('Registre déchets'!G269,Accueil!$AA$11),"")&amp; IF(D269=Accueil!$Y$12,PRODUCT('Registre déchets'!G269,Accueil!$AA$12),"")&amp; IF(D269=Accueil!$Y$13,PRODUCT('Registre déchets'!G269,Accueil!$AA$13),"")&amp; IF(D269=Accueil!$Y$14,PRODUCT('Registre déchets'!G269,Accueil!$AA$14),"")&amp; IF(D269=Accueil!$Y$15,PRODUCT('Registre déchets'!G269,Accueil!$AA$15),"")&amp; IF(D269=Accueil!$Y$16,PRODUCT('Registre déchets'!G269,Accueil!$AA$16),"")&amp; IF(D269=Accueil!$Y$17,PRODUCT('Registre déchets'!G269,Accueil!$AA$17),"")&amp; IF(D269=Accueil!$Y$18,PRODUCT('Registre déchets'!G269,Accueil!$AA$18),"")&amp; IF(D269=Accueil!$Y$19,PRODUCT('Registre déchets'!G269,Accueil!$AA$19),"")&amp; IF(D269=Accueil!$Y$20,PRODUCT('Registre déchets'!G269,Accueil!$AA$20),"")&amp; IF(D269=Accueil!$Y$21,PRODUCT('Registre déchets'!G269,Accueil!$AA$21),"")&amp; IF(D269=Accueil!$Y$22,PRODUCT('Registre déchets'!G269,Accueil!$AA$22),"")&amp; IF(D269=Accueil!$Y$23,PRODUCT('Registre déchets'!G269,Accueil!$AA$23),"")&amp; IF(D269=Accueil!$Y$24,PRODUCT('Registre déchets'!G269,Accueil!$AA$24),"")&amp; IF(D269=Accueil!$Y$25,PRODUCT('Registre déchets'!G269,Accueil!$AA$25),"")&amp; IF(D269=Accueil!$Y$26,PRODUCT('Registre déchets'!G269,Accueil!$AA$26),"")&amp; IF(D269=Accueil!$Y$27,PRODUCT('Registre déchets'!G269,Accueil!$AA$27),""))</f>
        <v/>
      </c>
      <c r="AQ269" s="79">
        <f t="shared" ref="AQ269:AQ332" si="46">IF(AP269="",0,VALUE(AP269))</f>
        <v>0</v>
      </c>
    </row>
    <row r="270" spans="1:43" ht="50.1" customHeight="1" x14ac:dyDescent="0.25">
      <c r="A270" s="90"/>
      <c r="B270" s="222" t="str">
        <f t="shared" si="41"/>
        <v/>
      </c>
      <c r="C270" s="221"/>
      <c r="D270" s="220"/>
      <c r="E270" s="80" t="str">
        <f t="shared" si="45"/>
        <v/>
      </c>
      <c r="F270" s="81"/>
      <c r="G270" s="82"/>
      <c r="H270" s="241">
        <f t="shared" si="42"/>
        <v>0</v>
      </c>
      <c r="I270" s="206"/>
      <c r="J270" s="206"/>
      <c r="K270" s="86"/>
      <c r="L270" s="86"/>
      <c r="M270" s="86"/>
      <c r="N270" s="82"/>
      <c r="O270" s="81"/>
      <c r="P270" s="82"/>
      <c r="Q270" s="207">
        <v>0</v>
      </c>
      <c r="R270" s="83">
        <f t="shared" si="43"/>
        <v>0</v>
      </c>
      <c r="S270" s="83">
        <f t="shared" si="44"/>
        <v>0</v>
      </c>
      <c r="T270" s="209"/>
      <c r="U270" s="214"/>
      <c r="V270" s="214"/>
      <c r="W270" s="217" t="str">
        <f t="shared" si="39"/>
        <v/>
      </c>
      <c r="X270" s="214"/>
      <c r="Y270" s="224"/>
      <c r="Z270" s="214"/>
      <c r="AA270" s="214"/>
      <c r="AB270" s="35" t="str">
        <f t="shared" si="40"/>
        <v/>
      </c>
      <c r="AC270" s="35"/>
      <c r="AD270" s="35"/>
      <c r="AE270" s="35"/>
      <c r="AF270" s="35"/>
      <c r="AG270" s="35"/>
      <c r="AH270" s="35"/>
      <c r="AI270" s="35"/>
      <c r="AJ270" s="35"/>
      <c r="AK270" s="35"/>
      <c r="AL270" s="35"/>
      <c r="AM270" s="85" t="str">
        <f t="shared" si="38"/>
        <v/>
      </c>
      <c r="AN270" s="35"/>
      <c r="AO270" s="35"/>
      <c r="AP270" s="77" t="str">
        <f>IF(D270="","",IF(D270=Accueil!$Q$7,PRODUCT('Registre déchets'!G270,Accueil!$S$7),"") &amp; IF(D270=Accueil!$Q$8,PRODUCT('Registre déchets'!G270,Accueil!$S$8),"") &amp; IF(D270=Accueil!$Q$9,PRODUCT('Registre déchets'!G270,Accueil!$S$9),"")&amp; IF(D270=Accueil!$Q$10,PRODUCT('Registre déchets'!G270,Accueil!$S$10),"")&amp; IF(D270=Accueil!$Q$11,PRODUCT('Registre déchets'!G270,Accueil!$S$11),"")&amp; IF(D270=Accueil!$Q$12,PRODUCT('Registre déchets'!G270,Accueil!$S$12),"")&amp; IF(D270=Accueil!$Q$13,PRODUCT('Registre déchets'!G270,Accueil!$S$13),"")&amp; IF(D270=Accueil!$Q$14,PRODUCT('Registre déchets'!G270,Accueil!$S$14),"")&amp; IF(D270=Accueil!$Q$15,PRODUCT('Registre déchets'!G270,Accueil!$S$15),"")&amp; IF(D270=Accueil!$Q$16,PRODUCT('Registre déchets'!G270,Accueil!$S$16),"")&amp; IF(D270=Accueil!$Q$17,PRODUCT('Registre déchets'!G270,Accueil!$S$17),"")&amp; IF(D270=Accueil!$Q$18,PRODUCT('Registre déchets'!G270,Accueil!$S$18),"")&amp; IF(D270=Accueil!$Q$19,PRODUCT('Registre déchets'!G270,Accueil!$S$19),"")&amp; IF(D270=Accueil!$Q$20,PRODUCT('Registre déchets'!G270,Accueil!$S$20),"")&amp; IF(D270=Accueil!$Q$21,PRODUCT('Registre déchets'!G270,Accueil!$S$21),"")&amp; IF(D270=Accueil!$Q$22,PRODUCT('Registre déchets'!G270,Accueil!$S$22),"")&amp; IF(D270=Accueil!$Q$23,PRODUCT('Registre déchets'!G270,Accueil!$S$23),"")&amp; IF(D270=Accueil!$Q$24,PRODUCT('Registre déchets'!G270,Accueil!$S$24),"")&amp; IF(D270=Accueil!$Q$25,PRODUCT('Registre déchets'!G270,Accueil!$S$25),"")&amp; IF(D270=Accueil!$Q$26,PRODUCT('Registre déchets'!G270,Accueil!$S$26),"") &amp; IF(D270=Accueil!$U$7,PRODUCT('Registre déchets'!G270,Accueil!$W$7),"") &amp; IF(D270=Accueil!$U$8,PRODUCT('Registre déchets'!G270,Accueil!$W$8),"") &amp; IF(D270=Accueil!$U$9,PRODUCT('Registre déchets'!G270,Accueil!$W$9),"")&amp; IF(D270=Accueil!$U$10,PRODUCT('Registre déchets'!G270,Accueil!$W$10),"")&amp; IF(D270=Accueil!$U$11,PRODUCT('Registre déchets'!G270,Accueil!$W$11),"")&amp; IF(D270=Accueil!$U$12,PRODUCT('Registre déchets'!G270,Accueil!$W$12),"")&amp; IF(D270=Accueil!$U$13,PRODUCT('Registre déchets'!G270,Accueil!$W$13),"")&amp; IF(D270=Accueil!$U$14,PRODUCT('Registre déchets'!G270,Accueil!$W$14),"")&amp; IF(D270=Accueil!$U$15,PRODUCT('Registre déchets'!G270,Accueil!$W$15),"")&amp; IF(D270=Accueil!$U$16,PRODUCT('Registre déchets'!G270,Accueil!$W$16),"")&amp; IF(D270=Accueil!$U$17,PRODUCT('Registre déchets'!G270,Accueil!$W$17),"")&amp; IF(D270=Accueil!$U$18,PRODUCT('Registre déchets'!G270,Accueil!$W$18),"")&amp; IF(D270=Accueil!$U$19,PRODUCT('Registre déchets'!G270,Accueil!$W$19),"")&amp; IF(D270=Accueil!$U$20,PRODUCT('Registre déchets'!G270,Accueil!$W$20),"")&amp; IF(D270=Accueil!$U$21,PRODUCT('Registre déchets'!G270,Accueil!$W$21),"") &amp; IF(D270=Accueil!$U$22,PRODUCT('Registre déchets'!G270,Accueil!$W$22),"")&amp; IF(D270=Accueil!$U$23,PRODUCT('Registre déchets'!G270,Accueil!$W$23),"")&amp; IF(D270=Accueil!$U$24,PRODUCT('Registre déchets'!G270,Accueil!$W$24),"")&amp; IF(D270=Accueil!$U$25,PRODUCT('Registre déchets'!G270,Accueil!$W$25),"")&amp; IF(D270=Accueil!$U$26,PRODUCT('Registre déchets'!G270,Accueil!$W$26),"")&amp; IF(D270=Accueil!$U$27,PRODUCT('Registre déchets'!G270,Accueil!$W$27),"")&amp; IF(D270=Accueil!$Y$7,PRODUCT('Registre déchets'!G270,Accueil!$AA$7),"") &amp; IF(D270=Accueil!$Y$8,PRODUCT('Registre déchets'!G270,Accueil!$AA$8),"") &amp; IF(D270=Accueil!$Y$9,PRODUCT('Registre déchets'!G270,Accueil!$AA$9),"")&amp; IF(D270=Accueil!$Y$10,PRODUCT('Registre déchets'!G270,Accueil!$AA$10),"")&amp; IF(D270=Accueil!$Y$11,PRODUCT('Registre déchets'!G270,Accueil!$AA$11),"")&amp; IF(D270=Accueil!$Y$12,PRODUCT('Registre déchets'!G270,Accueil!$AA$12),"")&amp; IF(D270=Accueil!$Y$13,PRODUCT('Registre déchets'!G270,Accueil!$AA$13),"")&amp; IF(D270=Accueil!$Y$14,PRODUCT('Registre déchets'!G270,Accueil!$AA$14),"")&amp; IF(D270=Accueil!$Y$15,PRODUCT('Registre déchets'!G270,Accueil!$AA$15),"")&amp; IF(D270=Accueil!$Y$16,PRODUCT('Registre déchets'!G270,Accueil!$AA$16),"")&amp; IF(D270=Accueil!$Y$17,PRODUCT('Registre déchets'!G270,Accueil!$AA$17),"")&amp; IF(D270=Accueil!$Y$18,PRODUCT('Registre déchets'!G270,Accueil!$AA$18),"")&amp; IF(D270=Accueil!$Y$19,PRODUCT('Registre déchets'!G270,Accueil!$AA$19),"")&amp; IF(D270=Accueil!$Y$20,PRODUCT('Registre déchets'!G270,Accueil!$AA$20),"")&amp; IF(D270=Accueil!$Y$21,PRODUCT('Registre déchets'!G270,Accueil!$AA$21),"")&amp; IF(D270=Accueil!$Y$22,PRODUCT('Registre déchets'!G270,Accueil!$AA$22),"")&amp; IF(D270=Accueil!$Y$23,PRODUCT('Registre déchets'!G270,Accueil!$AA$23),"")&amp; IF(D270=Accueil!$Y$24,PRODUCT('Registre déchets'!G270,Accueil!$AA$24),"")&amp; IF(D270=Accueil!$Y$25,PRODUCT('Registre déchets'!G270,Accueil!$AA$25),"")&amp; IF(D270=Accueil!$Y$26,PRODUCT('Registre déchets'!G270,Accueil!$AA$26),"")&amp; IF(D270=Accueil!$Y$27,PRODUCT('Registre déchets'!G270,Accueil!$AA$27),""))</f>
        <v/>
      </c>
      <c r="AQ270" s="79">
        <f t="shared" si="46"/>
        <v>0</v>
      </c>
    </row>
    <row r="271" spans="1:43" ht="50.1" customHeight="1" x14ac:dyDescent="0.25">
      <c r="A271" s="90"/>
      <c r="B271" s="222" t="str">
        <f t="shared" si="41"/>
        <v/>
      </c>
      <c r="C271" s="221"/>
      <c r="D271" s="220"/>
      <c r="E271" s="80" t="str">
        <f t="shared" si="45"/>
        <v/>
      </c>
      <c r="F271" s="81"/>
      <c r="G271" s="82"/>
      <c r="H271" s="241">
        <f t="shared" si="42"/>
        <v>0</v>
      </c>
      <c r="I271" s="206"/>
      <c r="J271" s="206"/>
      <c r="K271" s="86"/>
      <c r="L271" s="86"/>
      <c r="M271" s="86"/>
      <c r="N271" s="82"/>
      <c r="O271" s="81"/>
      <c r="P271" s="82"/>
      <c r="Q271" s="207">
        <v>0</v>
      </c>
      <c r="R271" s="83">
        <f t="shared" si="43"/>
        <v>0</v>
      </c>
      <c r="S271" s="83">
        <f t="shared" si="44"/>
        <v>0</v>
      </c>
      <c r="T271" s="209"/>
      <c r="U271" s="214"/>
      <c r="V271" s="214"/>
      <c r="W271" s="217" t="str">
        <f t="shared" si="39"/>
        <v/>
      </c>
      <c r="X271" s="214"/>
      <c r="Y271" s="224"/>
      <c r="Z271" s="214"/>
      <c r="AA271" s="214"/>
      <c r="AB271" s="35" t="str">
        <f t="shared" si="40"/>
        <v/>
      </c>
      <c r="AC271" s="35"/>
      <c r="AD271" s="35"/>
      <c r="AE271" s="35"/>
      <c r="AF271" s="35"/>
      <c r="AG271" s="35"/>
      <c r="AH271" s="35"/>
      <c r="AI271" s="35"/>
      <c r="AJ271" s="35"/>
      <c r="AK271" s="35"/>
      <c r="AL271" s="35"/>
      <c r="AM271" s="85" t="str">
        <f t="shared" si="38"/>
        <v/>
      </c>
      <c r="AN271" s="35"/>
      <c r="AO271" s="35"/>
      <c r="AP271" s="77" t="str">
        <f>IF(D271="","",IF(D271=Accueil!$Q$7,PRODUCT('Registre déchets'!G271,Accueil!$S$7),"") &amp; IF(D271=Accueil!$Q$8,PRODUCT('Registre déchets'!G271,Accueil!$S$8),"") &amp; IF(D271=Accueil!$Q$9,PRODUCT('Registre déchets'!G271,Accueil!$S$9),"")&amp; IF(D271=Accueil!$Q$10,PRODUCT('Registre déchets'!G271,Accueil!$S$10),"")&amp; IF(D271=Accueil!$Q$11,PRODUCT('Registre déchets'!G271,Accueil!$S$11),"")&amp; IF(D271=Accueil!$Q$12,PRODUCT('Registre déchets'!G271,Accueil!$S$12),"")&amp; IF(D271=Accueil!$Q$13,PRODUCT('Registre déchets'!G271,Accueil!$S$13),"")&amp; IF(D271=Accueil!$Q$14,PRODUCT('Registre déchets'!G271,Accueil!$S$14),"")&amp; IF(D271=Accueil!$Q$15,PRODUCT('Registre déchets'!G271,Accueil!$S$15),"")&amp; IF(D271=Accueil!$Q$16,PRODUCT('Registre déchets'!G271,Accueil!$S$16),"")&amp; IF(D271=Accueil!$Q$17,PRODUCT('Registre déchets'!G271,Accueil!$S$17),"")&amp; IF(D271=Accueil!$Q$18,PRODUCT('Registre déchets'!G271,Accueil!$S$18),"")&amp; IF(D271=Accueil!$Q$19,PRODUCT('Registre déchets'!G271,Accueil!$S$19),"")&amp; IF(D271=Accueil!$Q$20,PRODUCT('Registre déchets'!G271,Accueil!$S$20),"")&amp; IF(D271=Accueil!$Q$21,PRODUCT('Registre déchets'!G271,Accueil!$S$21),"")&amp; IF(D271=Accueil!$Q$22,PRODUCT('Registre déchets'!G271,Accueil!$S$22),"")&amp; IF(D271=Accueil!$Q$23,PRODUCT('Registre déchets'!G271,Accueil!$S$23),"")&amp; IF(D271=Accueil!$Q$24,PRODUCT('Registre déchets'!G271,Accueil!$S$24),"")&amp; IF(D271=Accueil!$Q$25,PRODUCT('Registre déchets'!G271,Accueil!$S$25),"")&amp; IF(D271=Accueil!$Q$26,PRODUCT('Registre déchets'!G271,Accueil!$S$26),"") &amp; IF(D271=Accueil!$U$7,PRODUCT('Registre déchets'!G271,Accueil!$W$7),"") &amp; IF(D271=Accueil!$U$8,PRODUCT('Registre déchets'!G271,Accueil!$W$8),"") &amp; IF(D271=Accueil!$U$9,PRODUCT('Registre déchets'!G271,Accueil!$W$9),"")&amp; IF(D271=Accueil!$U$10,PRODUCT('Registre déchets'!G271,Accueil!$W$10),"")&amp; IF(D271=Accueil!$U$11,PRODUCT('Registre déchets'!G271,Accueil!$W$11),"")&amp; IF(D271=Accueil!$U$12,PRODUCT('Registre déchets'!G271,Accueil!$W$12),"")&amp; IF(D271=Accueil!$U$13,PRODUCT('Registre déchets'!G271,Accueil!$W$13),"")&amp; IF(D271=Accueil!$U$14,PRODUCT('Registre déchets'!G271,Accueil!$W$14),"")&amp; IF(D271=Accueil!$U$15,PRODUCT('Registre déchets'!G271,Accueil!$W$15),"")&amp; IF(D271=Accueil!$U$16,PRODUCT('Registre déchets'!G271,Accueil!$W$16),"")&amp; IF(D271=Accueil!$U$17,PRODUCT('Registre déchets'!G271,Accueil!$W$17),"")&amp; IF(D271=Accueil!$U$18,PRODUCT('Registre déchets'!G271,Accueil!$W$18),"")&amp; IF(D271=Accueil!$U$19,PRODUCT('Registre déchets'!G271,Accueil!$W$19),"")&amp; IF(D271=Accueil!$U$20,PRODUCT('Registre déchets'!G271,Accueil!$W$20),"")&amp; IF(D271=Accueil!$U$21,PRODUCT('Registre déchets'!G271,Accueil!$W$21),"") &amp; IF(D271=Accueil!$U$22,PRODUCT('Registre déchets'!G271,Accueil!$W$22),"")&amp; IF(D271=Accueil!$U$23,PRODUCT('Registre déchets'!G271,Accueil!$W$23),"")&amp; IF(D271=Accueil!$U$24,PRODUCT('Registre déchets'!G271,Accueil!$W$24),"")&amp; IF(D271=Accueil!$U$25,PRODUCT('Registre déchets'!G271,Accueil!$W$25),"")&amp; IF(D271=Accueil!$U$26,PRODUCT('Registre déchets'!G271,Accueil!$W$26),"")&amp; IF(D271=Accueil!$U$27,PRODUCT('Registre déchets'!G271,Accueil!$W$27),"")&amp; IF(D271=Accueil!$Y$7,PRODUCT('Registre déchets'!G271,Accueil!$AA$7),"") &amp; IF(D271=Accueil!$Y$8,PRODUCT('Registre déchets'!G271,Accueil!$AA$8),"") &amp; IF(D271=Accueil!$Y$9,PRODUCT('Registre déchets'!G271,Accueil!$AA$9),"")&amp; IF(D271=Accueil!$Y$10,PRODUCT('Registre déchets'!G271,Accueil!$AA$10),"")&amp; IF(D271=Accueil!$Y$11,PRODUCT('Registre déchets'!G271,Accueil!$AA$11),"")&amp; IF(D271=Accueil!$Y$12,PRODUCT('Registre déchets'!G271,Accueil!$AA$12),"")&amp; IF(D271=Accueil!$Y$13,PRODUCT('Registre déchets'!G271,Accueil!$AA$13),"")&amp; IF(D271=Accueil!$Y$14,PRODUCT('Registre déchets'!G271,Accueil!$AA$14),"")&amp; IF(D271=Accueil!$Y$15,PRODUCT('Registre déchets'!G271,Accueil!$AA$15),"")&amp; IF(D271=Accueil!$Y$16,PRODUCT('Registre déchets'!G271,Accueil!$AA$16),"")&amp; IF(D271=Accueil!$Y$17,PRODUCT('Registre déchets'!G271,Accueil!$AA$17),"")&amp; IF(D271=Accueil!$Y$18,PRODUCT('Registre déchets'!G271,Accueil!$AA$18),"")&amp; IF(D271=Accueil!$Y$19,PRODUCT('Registre déchets'!G271,Accueil!$AA$19),"")&amp; IF(D271=Accueil!$Y$20,PRODUCT('Registre déchets'!G271,Accueil!$AA$20),"")&amp; IF(D271=Accueil!$Y$21,PRODUCT('Registre déchets'!G271,Accueil!$AA$21),"")&amp; IF(D271=Accueil!$Y$22,PRODUCT('Registre déchets'!G271,Accueil!$AA$22),"")&amp; IF(D271=Accueil!$Y$23,PRODUCT('Registre déchets'!G271,Accueil!$AA$23),"")&amp; IF(D271=Accueil!$Y$24,PRODUCT('Registre déchets'!G271,Accueil!$AA$24),"")&amp; IF(D271=Accueil!$Y$25,PRODUCT('Registre déchets'!G271,Accueil!$AA$25),"")&amp; IF(D271=Accueil!$Y$26,PRODUCT('Registre déchets'!G271,Accueil!$AA$26),"")&amp; IF(D271=Accueil!$Y$27,PRODUCT('Registre déchets'!G271,Accueil!$AA$27),""))</f>
        <v/>
      </c>
      <c r="AQ271" s="79">
        <f t="shared" si="46"/>
        <v>0</v>
      </c>
    </row>
    <row r="272" spans="1:43" ht="50.1" customHeight="1" x14ac:dyDescent="0.25">
      <c r="A272" s="90"/>
      <c r="B272" s="222" t="str">
        <f t="shared" si="41"/>
        <v/>
      </c>
      <c r="C272" s="221"/>
      <c r="D272" s="220"/>
      <c r="E272" s="80" t="str">
        <f t="shared" si="45"/>
        <v/>
      </c>
      <c r="F272" s="81"/>
      <c r="G272" s="82"/>
      <c r="H272" s="241">
        <f t="shared" si="42"/>
        <v>0</v>
      </c>
      <c r="I272" s="206"/>
      <c r="J272" s="206"/>
      <c r="K272" s="86"/>
      <c r="L272" s="86"/>
      <c r="M272" s="86"/>
      <c r="N272" s="82"/>
      <c r="O272" s="81"/>
      <c r="P272" s="82"/>
      <c r="Q272" s="207">
        <v>0</v>
      </c>
      <c r="R272" s="83">
        <f t="shared" si="43"/>
        <v>0</v>
      </c>
      <c r="S272" s="83">
        <f t="shared" si="44"/>
        <v>0</v>
      </c>
      <c r="T272" s="209"/>
      <c r="U272" s="214"/>
      <c r="V272" s="214"/>
      <c r="W272" s="217" t="str">
        <f t="shared" si="39"/>
        <v/>
      </c>
      <c r="X272" s="214"/>
      <c r="Y272" s="224"/>
      <c r="Z272" s="214"/>
      <c r="AA272" s="214"/>
      <c r="AB272" s="35" t="str">
        <f t="shared" si="40"/>
        <v/>
      </c>
      <c r="AC272" s="35"/>
      <c r="AD272" s="35"/>
      <c r="AE272" s="35"/>
      <c r="AF272" s="35"/>
      <c r="AG272" s="35"/>
      <c r="AH272" s="35"/>
      <c r="AI272" s="35"/>
      <c r="AJ272" s="35"/>
      <c r="AK272" s="35"/>
      <c r="AL272" s="35"/>
      <c r="AM272" s="85" t="str">
        <f t="shared" si="38"/>
        <v/>
      </c>
      <c r="AN272" s="35"/>
      <c r="AO272" s="35"/>
      <c r="AP272" s="77" t="str">
        <f>IF(D272="","",IF(D272=Accueil!$Q$7,PRODUCT('Registre déchets'!G272,Accueil!$S$7),"") &amp; IF(D272=Accueil!$Q$8,PRODUCT('Registre déchets'!G272,Accueil!$S$8),"") &amp; IF(D272=Accueil!$Q$9,PRODUCT('Registre déchets'!G272,Accueil!$S$9),"")&amp; IF(D272=Accueil!$Q$10,PRODUCT('Registre déchets'!G272,Accueil!$S$10),"")&amp; IF(D272=Accueil!$Q$11,PRODUCT('Registre déchets'!G272,Accueil!$S$11),"")&amp; IF(D272=Accueil!$Q$12,PRODUCT('Registre déchets'!G272,Accueil!$S$12),"")&amp; IF(D272=Accueil!$Q$13,PRODUCT('Registre déchets'!G272,Accueil!$S$13),"")&amp; IF(D272=Accueil!$Q$14,PRODUCT('Registre déchets'!G272,Accueil!$S$14),"")&amp; IF(D272=Accueil!$Q$15,PRODUCT('Registre déchets'!G272,Accueil!$S$15),"")&amp; IF(D272=Accueil!$Q$16,PRODUCT('Registre déchets'!G272,Accueil!$S$16),"")&amp; IF(D272=Accueil!$Q$17,PRODUCT('Registre déchets'!G272,Accueil!$S$17),"")&amp; IF(D272=Accueil!$Q$18,PRODUCT('Registre déchets'!G272,Accueil!$S$18),"")&amp; IF(D272=Accueil!$Q$19,PRODUCT('Registre déchets'!G272,Accueil!$S$19),"")&amp; IF(D272=Accueil!$Q$20,PRODUCT('Registre déchets'!G272,Accueil!$S$20),"")&amp; IF(D272=Accueil!$Q$21,PRODUCT('Registre déchets'!G272,Accueil!$S$21),"")&amp; IF(D272=Accueil!$Q$22,PRODUCT('Registre déchets'!G272,Accueil!$S$22),"")&amp; IF(D272=Accueil!$Q$23,PRODUCT('Registre déchets'!G272,Accueil!$S$23),"")&amp; IF(D272=Accueil!$Q$24,PRODUCT('Registre déchets'!G272,Accueil!$S$24),"")&amp; IF(D272=Accueil!$Q$25,PRODUCT('Registre déchets'!G272,Accueil!$S$25),"")&amp; IF(D272=Accueil!$Q$26,PRODUCT('Registre déchets'!G272,Accueil!$S$26),"") &amp; IF(D272=Accueil!$U$7,PRODUCT('Registre déchets'!G272,Accueil!$W$7),"") &amp; IF(D272=Accueil!$U$8,PRODUCT('Registre déchets'!G272,Accueil!$W$8),"") &amp; IF(D272=Accueil!$U$9,PRODUCT('Registre déchets'!G272,Accueil!$W$9),"")&amp; IF(D272=Accueil!$U$10,PRODUCT('Registre déchets'!G272,Accueil!$W$10),"")&amp; IF(D272=Accueil!$U$11,PRODUCT('Registre déchets'!G272,Accueil!$W$11),"")&amp; IF(D272=Accueil!$U$12,PRODUCT('Registre déchets'!G272,Accueil!$W$12),"")&amp; IF(D272=Accueil!$U$13,PRODUCT('Registre déchets'!G272,Accueil!$W$13),"")&amp; IF(D272=Accueil!$U$14,PRODUCT('Registre déchets'!G272,Accueil!$W$14),"")&amp; IF(D272=Accueil!$U$15,PRODUCT('Registre déchets'!G272,Accueil!$W$15),"")&amp; IF(D272=Accueil!$U$16,PRODUCT('Registre déchets'!G272,Accueil!$W$16),"")&amp; IF(D272=Accueil!$U$17,PRODUCT('Registre déchets'!G272,Accueil!$W$17),"")&amp; IF(D272=Accueil!$U$18,PRODUCT('Registre déchets'!G272,Accueil!$W$18),"")&amp; IF(D272=Accueil!$U$19,PRODUCT('Registre déchets'!G272,Accueil!$W$19),"")&amp; IF(D272=Accueil!$U$20,PRODUCT('Registre déchets'!G272,Accueil!$W$20),"")&amp; IF(D272=Accueil!$U$21,PRODUCT('Registre déchets'!G272,Accueil!$W$21),"") &amp; IF(D272=Accueil!$U$22,PRODUCT('Registre déchets'!G272,Accueil!$W$22),"")&amp; IF(D272=Accueil!$U$23,PRODUCT('Registre déchets'!G272,Accueil!$W$23),"")&amp; IF(D272=Accueil!$U$24,PRODUCT('Registre déchets'!G272,Accueil!$W$24),"")&amp; IF(D272=Accueil!$U$25,PRODUCT('Registre déchets'!G272,Accueil!$W$25),"")&amp; IF(D272=Accueil!$U$26,PRODUCT('Registre déchets'!G272,Accueil!$W$26),"")&amp; IF(D272=Accueil!$U$27,PRODUCT('Registre déchets'!G272,Accueil!$W$27),"")&amp; IF(D272=Accueil!$Y$7,PRODUCT('Registre déchets'!G272,Accueil!$AA$7),"") &amp; IF(D272=Accueil!$Y$8,PRODUCT('Registre déchets'!G272,Accueil!$AA$8),"") &amp; IF(D272=Accueil!$Y$9,PRODUCT('Registre déchets'!G272,Accueil!$AA$9),"")&amp; IF(D272=Accueil!$Y$10,PRODUCT('Registre déchets'!G272,Accueil!$AA$10),"")&amp; IF(D272=Accueil!$Y$11,PRODUCT('Registre déchets'!G272,Accueil!$AA$11),"")&amp; IF(D272=Accueil!$Y$12,PRODUCT('Registre déchets'!G272,Accueil!$AA$12),"")&amp; IF(D272=Accueil!$Y$13,PRODUCT('Registre déchets'!G272,Accueil!$AA$13),"")&amp; IF(D272=Accueil!$Y$14,PRODUCT('Registre déchets'!G272,Accueil!$AA$14),"")&amp; IF(D272=Accueil!$Y$15,PRODUCT('Registre déchets'!G272,Accueil!$AA$15),"")&amp; IF(D272=Accueil!$Y$16,PRODUCT('Registre déchets'!G272,Accueil!$AA$16),"")&amp; IF(D272=Accueil!$Y$17,PRODUCT('Registre déchets'!G272,Accueil!$AA$17),"")&amp; IF(D272=Accueil!$Y$18,PRODUCT('Registre déchets'!G272,Accueil!$AA$18),"")&amp; IF(D272=Accueil!$Y$19,PRODUCT('Registre déchets'!G272,Accueil!$AA$19),"")&amp; IF(D272=Accueil!$Y$20,PRODUCT('Registre déchets'!G272,Accueil!$AA$20),"")&amp; IF(D272=Accueil!$Y$21,PRODUCT('Registre déchets'!G272,Accueil!$AA$21),"")&amp; IF(D272=Accueil!$Y$22,PRODUCT('Registre déchets'!G272,Accueil!$AA$22),"")&amp; IF(D272=Accueil!$Y$23,PRODUCT('Registre déchets'!G272,Accueil!$AA$23),"")&amp; IF(D272=Accueil!$Y$24,PRODUCT('Registre déchets'!G272,Accueil!$AA$24),"")&amp; IF(D272=Accueil!$Y$25,PRODUCT('Registre déchets'!G272,Accueil!$AA$25),"")&amp; IF(D272=Accueil!$Y$26,PRODUCT('Registre déchets'!G272,Accueil!$AA$26),"")&amp; IF(D272=Accueil!$Y$27,PRODUCT('Registre déchets'!G272,Accueil!$AA$27),""))</f>
        <v/>
      </c>
      <c r="AQ272" s="79">
        <f t="shared" si="46"/>
        <v>0</v>
      </c>
    </row>
    <row r="273" spans="1:43" ht="50.1" customHeight="1" x14ac:dyDescent="0.25">
      <c r="A273" s="90"/>
      <c r="B273" s="222" t="str">
        <f t="shared" si="41"/>
        <v/>
      </c>
      <c r="C273" s="221"/>
      <c r="D273" s="220"/>
      <c r="E273" s="80" t="str">
        <f t="shared" si="45"/>
        <v/>
      </c>
      <c r="F273" s="81"/>
      <c r="G273" s="82"/>
      <c r="H273" s="241">
        <f t="shared" si="42"/>
        <v>0</v>
      </c>
      <c r="I273" s="206"/>
      <c r="J273" s="206"/>
      <c r="K273" s="86"/>
      <c r="L273" s="86"/>
      <c r="M273" s="86"/>
      <c r="N273" s="82"/>
      <c r="O273" s="81"/>
      <c r="P273" s="82"/>
      <c r="Q273" s="207">
        <v>0</v>
      </c>
      <c r="R273" s="83">
        <f t="shared" si="43"/>
        <v>0</v>
      </c>
      <c r="S273" s="83">
        <f t="shared" si="44"/>
        <v>0</v>
      </c>
      <c r="T273" s="209"/>
      <c r="U273" s="214"/>
      <c r="V273" s="214"/>
      <c r="W273" s="217" t="str">
        <f t="shared" si="39"/>
        <v/>
      </c>
      <c r="X273" s="214"/>
      <c r="Y273" s="224"/>
      <c r="Z273" s="214"/>
      <c r="AA273" s="214"/>
      <c r="AB273" s="35" t="str">
        <f t="shared" si="40"/>
        <v/>
      </c>
      <c r="AC273" s="35"/>
      <c r="AD273" s="35"/>
      <c r="AE273" s="35"/>
      <c r="AF273" s="35"/>
      <c r="AG273" s="35"/>
      <c r="AH273" s="35"/>
      <c r="AI273" s="35"/>
      <c r="AJ273" s="35"/>
      <c r="AK273" s="35"/>
      <c r="AL273" s="35"/>
      <c r="AM273" s="85" t="str">
        <f t="shared" si="38"/>
        <v/>
      </c>
      <c r="AN273" s="35"/>
      <c r="AO273" s="35"/>
      <c r="AP273" s="77" t="str">
        <f>IF(D273="","",IF(D273=Accueil!$Q$7,PRODUCT('Registre déchets'!G273,Accueil!$S$7),"") &amp; IF(D273=Accueil!$Q$8,PRODUCT('Registre déchets'!G273,Accueil!$S$8),"") &amp; IF(D273=Accueil!$Q$9,PRODUCT('Registre déchets'!G273,Accueil!$S$9),"")&amp; IF(D273=Accueil!$Q$10,PRODUCT('Registre déchets'!G273,Accueil!$S$10),"")&amp; IF(D273=Accueil!$Q$11,PRODUCT('Registre déchets'!G273,Accueil!$S$11),"")&amp; IF(D273=Accueil!$Q$12,PRODUCT('Registre déchets'!G273,Accueil!$S$12),"")&amp; IF(D273=Accueil!$Q$13,PRODUCT('Registre déchets'!G273,Accueil!$S$13),"")&amp; IF(D273=Accueil!$Q$14,PRODUCT('Registre déchets'!G273,Accueil!$S$14),"")&amp; IF(D273=Accueil!$Q$15,PRODUCT('Registre déchets'!G273,Accueil!$S$15),"")&amp; IF(D273=Accueil!$Q$16,PRODUCT('Registre déchets'!G273,Accueil!$S$16),"")&amp; IF(D273=Accueil!$Q$17,PRODUCT('Registre déchets'!G273,Accueil!$S$17),"")&amp; IF(D273=Accueil!$Q$18,PRODUCT('Registre déchets'!G273,Accueil!$S$18),"")&amp; IF(D273=Accueil!$Q$19,PRODUCT('Registre déchets'!G273,Accueil!$S$19),"")&amp; IF(D273=Accueil!$Q$20,PRODUCT('Registre déchets'!G273,Accueil!$S$20),"")&amp; IF(D273=Accueil!$Q$21,PRODUCT('Registre déchets'!G273,Accueil!$S$21),"")&amp; IF(D273=Accueil!$Q$22,PRODUCT('Registre déchets'!G273,Accueil!$S$22),"")&amp; IF(D273=Accueil!$Q$23,PRODUCT('Registre déchets'!G273,Accueil!$S$23),"")&amp; IF(D273=Accueil!$Q$24,PRODUCT('Registre déchets'!G273,Accueil!$S$24),"")&amp; IF(D273=Accueil!$Q$25,PRODUCT('Registre déchets'!G273,Accueil!$S$25),"")&amp; IF(D273=Accueil!$Q$26,PRODUCT('Registre déchets'!G273,Accueil!$S$26),"") &amp; IF(D273=Accueil!$U$7,PRODUCT('Registre déchets'!G273,Accueil!$W$7),"") &amp; IF(D273=Accueil!$U$8,PRODUCT('Registre déchets'!G273,Accueil!$W$8),"") &amp; IF(D273=Accueil!$U$9,PRODUCT('Registre déchets'!G273,Accueil!$W$9),"")&amp; IF(D273=Accueil!$U$10,PRODUCT('Registre déchets'!G273,Accueil!$W$10),"")&amp; IF(D273=Accueil!$U$11,PRODUCT('Registre déchets'!G273,Accueil!$W$11),"")&amp; IF(D273=Accueil!$U$12,PRODUCT('Registre déchets'!G273,Accueil!$W$12),"")&amp; IF(D273=Accueil!$U$13,PRODUCT('Registre déchets'!G273,Accueil!$W$13),"")&amp; IF(D273=Accueil!$U$14,PRODUCT('Registre déchets'!G273,Accueil!$W$14),"")&amp; IF(D273=Accueil!$U$15,PRODUCT('Registre déchets'!G273,Accueil!$W$15),"")&amp; IF(D273=Accueil!$U$16,PRODUCT('Registre déchets'!G273,Accueil!$W$16),"")&amp; IF(D273=Accueil!$U$17,PRODUCT('Registre déchets'!G273,Accueil!$W$17),"")&amp; IF(D273=Accueil!$U$18,PRODUCT('Registre déchets'!G273,Accueil!$W$18),"")&amp; IF(D273=Accueil!$U$19,PRODUCT('Registre déchets'!G273,Accueil!$W$19),"")&amp; IF(D273=Accueil!$U$20,PRODUCT('Registre déchets'!G273,Accueil!$W$20),"")&amp; IF(D273=Accueil!$U$21,PRODUCT('Registre déchets'!G273,Accueil!$W$21),"") &amp; IF(D273=Accueil!$U$22,PRODUCT('Registre déchets'!G273,Accueil!$W$22),"")&amp; IF(D273=Accueil!$U$23,PRODUCT('Registre déchets'!G273,Accueil!$W$23),"")&amp; IF(D273=Accueil!$U$24,PRODUCT('Registre déchets'!G273,Accueil!$W$24),"")&amp; IF(D273=Accueil!$U$25,PRODUCT('Registre déchets'!G273,Accueil!$W$25),"")&amp; IF(D273=Accueil!$U$26,PRODUCT('Registre déchets'!G273,Accueil!$W$26),"")&amp; IF(D273=Accueil!$U$27,PRODUCT('Registre déchets'!G273,Accueil!$W$27),"")&amp; IF(D273=Accueil!$Y$7,PRODUCT('Registre déchets'!G273,Accueil!$AA$7),"") &amp; IF(D273=Accueil!$Y$8,PRODUCT('Registre déchets'!G273,Accueil!$AA$8),"") &amp; IF(D273=Accueil!$Y$9,PRODUCT('Registre déchets'!G273,Accueil!$AA$9),"")&amp; IF(D273=Accueil!$Y$10,PRODUCT('Registre déchets'!G273,Accueil!$AA$10),"")&amp; IF(D273=Accueil!$Y$11,PRODUCT('Registre déchets'!G273,Accueil!$AA$11),"")&amp; IF(D273=Accueil!$Y$12,PRODUCT('Registre déchets'!G273,Accueil!$AA$12),"")&amp; IF(D273=Accueil!$Y$13,PRODUCT('Registre déchets'!G273,Accueil!$AA$13),"")&amp; IF(D273=Accueil!$Y$14,PRODUCT('Registre déchets'!G273,Accueil!$AA$14),"")&amp; IF(D273=Accueil!$Y$15,PRODUCT('Registre déchets'!G273,Accueil!$AA$15),"")&amp; IF(D273=Accueil!$Y$16,PRODUCT('Registre déchets'!G273,Accueil!$AA$16),"")&amp; IF(D273=Accueil!$Y$17,PRODUCT('Registre déchets'!G273,Accueil!$AA$17),"")&amp; IF(D273=Accueil!$Y$18,PRODUCT('Registre déchets'!G273,Accueil!$AA$18),"")&amp; IF(D273=Accueil!$Y$19,PRODUCT('Registre déchets'!G273,Accueil!$AA$19),"")&amp; IF(D273=Accueil!$Y$20,PRODUCT('Registre déchets'!G273,Accueil!$AA$20),"")&amp; IF(D273=Accueil!$Y$21,PRODUCT('Registre déchets'!G273,Accueil!$AA$21),"")&amp; IF(D273=Accueil!$Y$22,PRODUCT('Registre déchets'!G273,Accueil!$AA$22),"")&amp; IF(D273=Accueil!$Y$23,PRODUCT('Registre déchets'!G273,Accueil!$AA$23),"")&amp; IF(D273=Accueil!$Y$24,PRODUCT('Registre déchets'!G273,Accueil!$AA$24),"")&amp; IF(D273=Accueil!$Y$25,PRODUCT('Registre déchets'!G273,Accueil!$AA$25),"")&amp; IF(D273=Accueil!$Y$26,PRODUCT('Registre déchets'!G273,Accueil!$AA$26),"")&amp; IF(D273=Accueil!$Y$27,PRODUCT('Registre déchets'!G273,Accueil!$AA$27),""))</f>
        <v/>
      </c>
      <c r="AQ273" s="79">
        <f t="shared" si="46"/>
        <v>0</v>
      </c>
    </row>
    <row r="274" spans="1:43" ht="50.1" customHeight="1" x14ac:dyDescent="0.25">
      <c r="A274" s="90"/>
      <c r="B274" s="222" t="str">
        <f t="shared" si="41"/>
        <v/>
      </c>
      <c r="C274" s="221"/>
      <c r="D274" s="220"/>
      <c r="E274" s="80" t="str">
        <f t="shared" si="45"/>
        <v/>
      </c>
      <c r="F274" s="81"/>
      <c r="G274" s="82"/>
      <c r="H274" s="241">
        <f t="shared" si="42"/>
        <v>0</v>
      </c>
      <c r="I274" s="206"/>
      <c r="J274" s="206"/>
      <c r="K274" s="86"/>
      <c r="L274" s="86"/>
      <c r="M274" s="86"/>
      <c r="N274" s="82"/>
      <c r="O274" s="81"/>
      <c r="P274" s="82"/>
      <c r="Q274" s="207">
        <v>0</v>
      </c>
      <c r="R274" s="83">
        <f t="shared" si="43"/>
        <v>0</v>
      </c>
      <c r="S274" s="83">
        <f t="shared" si="44"/>
        <v>0</v>
      </c>
      <c r="T274" s="209"/>
      <c r="U274" s="214"/>
      <c r="V274" s="214"/>
      <c r="W274" s="217" t="str">
        <f t="shared" si="39"/>
        <v/>
      </c>
      <c r="X274" s="214"/>
      <c r="Y274" s="224"/>
      <c r="Z274" s="214"/>
      <c r="AA274" s="214"/>
      <c r="AB274" s="35" t="str">
        <f t="shared" si="40"/>
        <v/>
      </c>
      <c r="AC274" s="35"/>
      <c r="AD274" s="35"/>
      <c r="AE274" s="35"/>
      <c r="AF274" s="35"/>
      <c r="AG274" s="35"/>
      <c r="AH274" s="35"/>
      <c r="AI274" s="35"/>
      <c r="AJ274" s="35"/>
      <c r="AK274" s="35"/>
      <c r="AL274" s="35"/>
      <c r="AM274" s="85" t="str">
        <f t="shared" si="38"/>
        <v/>
      </c>
      <c r="AN274" s="35"/>
      <c r="AO274" s="35"/>
      <c r="AP274" s="77" t="str">
        <f>IF(D274="","",IF(D274=Accueil!$Q$7,PRODUCT('Registre déchets'!G274,Accueil!$S$7),"") &amp; IF(D274=Accueil!$Q$8,PRODUCT('Registre déchets'!G274,Accueil!$S$8),"") &amp; IF(D274=Accueil!$Q$9,PRODUCT('Registre déchets'!G274,Accueil!$S$9),"")&amp; IF(D274=Accueil!$Q$10,PRODUCT('Registre déchets'!G274,Accueil!$S$10),"")&amp; IF(D274=Accueil!$Q$11,PRODUCT('Registre déchets'!G274,Accueil!$S$11),"")&amp; IF(D274=Accueil!$Q$12,PRODUCT('Registre déchets'!G274,Accueil!$S$12),"")&amp; IF(D274=Accueil!$Q$13,PRODUCT('Registre déchets'!G274,Accueil!$S$13),"")&amp; IF(D274=Accueil!$Q$14,PRODUCT('Registre déchets'!G274,Accueil!$S$14),"")&amp; IF(D274=Accueil!$Q$15,PRODUCT('Registre déchets'!G274,Accueil!$S$15),"")&amp; IF(D274=Accueil!$Q$16,PRODUCT('Registre déchets'!G274,Accueil!$S$16),"")&amp; IF(D274=Accueil!$Q$17,PRODUCT('Registre déchets'!G274,Accueil!$S$17),"")&amp; IF(D274=Accueil!$Q$18,PRODUCT('Registre déchets'!G274,Accueil!$S$18),"")&amp; IF(D274=Accueil!$Q$19,PRODUCT('Registre déchets'!G274,Accueil!$S$19),"")&amp; IF(D274=Accueil!$Q$20,PRODUCT('Registre déchets'!G274,Accueil!$S$20),"")&amp; IF(D274=Accueil!$Q$21,PRODUCT('Registre déchets'!G274,Accueil!$S$21),"")&amp; IF(D274=Accueil!$Q$22,PRODUCT('Registre déchets'!G274,Accueil!$S$22),"")&amp; IF(D274=Accueil!$Q$23,PRODUCT('Registre déchets'!G274,Accueil!$S$23),"")&amp; IF(D274=Accueil!$Q$24,PRODUCT('Registre déchets'!G274,Accueil!$S$24),"")&amp; IF(D274=Accueil!$Q$25,PRODUCT('Registre déchets'!G274,Accueil!$S$25),"")&amp; IF(D274=Accueil!$Q$26,PRODUCT('Registre déchets'!G274,Accueil!$S$26),"") &amp; IF(D274=Accueil!$U$7,PRODUCT('Registre déchets'!G274,Accueil!$W$7),"") &amp; IF(D274=Accueil!$U$8,PRODUCT('Registre déchets'!G274,Accueil!$W$8),"") &amp; IF(D274=Accueil!$U$9,PRODUCT('Registre déchets'!G274,Accueil!$W$9),"")&amp; IF(D274=Accueil!$U$10,PRODUCT('Registre déchets'!G274,Accueil!$W$10),"")&amp; IF(D274=Accueil!$U$11,PRODUCT('Registre déchets'!G274,Accueil!$W$11),"")&amp; IF(D274=Accueil!$U$12,PRODUCT('Registre déchets'!G274,Accueil!$W$12),"")&amp; IF(D274=Accueil!$U$13,PRODUCT('Registre déchets'!G274,Accueil!$W$13),"")&amp; IF(D274=Accueil!$U$14,PRODUCT('Registre déchets'!G274,Accueil!$W$14),"")&amp; IF(D274=Accueil!$U$15,PRODUCT('Registre déchets'!G274,Accueil!$W$15),"")&amp; IF(D274=Accueil!$U$16,PRODUCT('Registre déchets'!G274,Accueil!$W$16),"")&amp; IF(D274=Accueil!$U$17,PRODUCT('Registre déchets'!G274,Accueil!$W$17),"")&amp; IF(D274=Accueil!$U$18,PRODUCT('Registre déchets'!G274,Accueil!$W$18),"")&amp; IF(D274=Accueil!$U$19,PRODUCT('Registre déchets'!G274,Accueil!$W$19),"")&amp; IF(D274=Accueil!$U$20,PRODUCT('Registre déchets'!G274,Accueil!$W$20),"")&amp; IF(D274=Accueil!$U$21,PRODUCT('Registre déchets'!G274,Accueil!$W$21),"") &amp; IF(D274=Accueil!$U$22,PRODUCT('Registre déchets'!G274,Accueil!$W$22),"")&amp; IF(D274=Accueil!$U$23,PRODUCT('Registre déchets'!G274,Accueil!$W$23),"")&amp; IF(D274=Accueil!$U$24,PRODUCT('Registre déchets'!G274,Accueil!$W$24),"")&amp; IF(D274=Accueil!$U$25,PRODUCT('Registre déchets'!G274,Accueil!$W$25),"")&amp; IF(D274=Accueil!$U$26,PRODUCT('Registre déchets'!G274,Accueil!$W$26),"")&amp; IF(D274=Accueil!$U$27,PRODUCT('Registre déchets'!G274,Accueil!$W$27),"")&amp; IF(D274=Accueil!$Y$7,PRODUCT('Registre déchets'!G274,Accueil!$AA$7),"") &amp; IF(D274=Accueil!$Y$8,PRODUCT('Registre déchets'!G274,Accueil!$AA$8),"") &amp; IF(D274=Accueil!$Y$9,PRODUCT('Registre déchets'!G274,Accueil!$AA$9),"")&amp; IF(D274=Accueil!$Y$10,PRODUCT('Registre déchets'!G274,Accueil!$AA$10),"")&amp; IF(D274=Accueil!$Y$11,PRODUCT('Registre déchets'!G274,Accueil!$AA$11),"")&amp; IF(D274=Accueil!$Y$12,PRODUCT('Registre déchets'!G274,Accueil!$AA$12),"")&amp; IF(D274=Accueil!$Y$13,PRODUCT('Registre déchets'!G274,Accueil!$AA$13),"")&amp; IF(D274=Accueil!$Y$14,PRODUCT('Registre déchets'!G274,Accueil!$AA$14),"")&amp; IF(D274=Accueil!$Y$15,PRODUCT('Registre déchets'!G274,Accueil!$AA$15),"")&amp; IF(D274=Accueil!$Y$16,PRODUCT('Registre déchets'!G274,Accueil!$AA$16),"")&amp; IF(D274=Accueil!$Y$17,PRODUCT('Registre déchets'!G274,Accueil!$AA$17),"")&amp; IF(D274=Accueil!$Y$18,PRODUCT('Registre déchets'!G274,Accueil!$AA$18),"")&amp; IF(D274=Accueil!$Y$19,PRODUCT('Registre déchets'!G274,Accueil!$AA$19),"")&amp; IF(D274=Accueil!$Y$20,PRODUCT('Registre déchets'!G274,Accueil!$AA$20),"")&amp; IF(D274=Accueil!$Y$21,PRODUCT('Registre déchets'!G274,Accueil!$AA$21),"")&amp; IF(D274=Accueil!$Y$22,PRODUCT('Registre déchets'!G274,Accueil!$AA$22),"")&amp; IF(D274=Accueil!$Y$23,PRODUCT('Registre déchets'!G274,Accueil!$AA$23),"")&amp; IF(D274=Accueil!$Y$24,PRODUCT('Registre déchets'!G274,Accueil!$AA$24),"")&amp; IF(D274=Accueil!$Y$25,PRODUCT('Registre déchets'!G274,Accueil!$AA$25),"")&amp; IF(D274=Accueil!$Y$26,PRODUCT('Registre déchets'!G274,Accueil!$AA$26),"")&amp; IF(D274=Accueil!$Y$27,PRODUCT('Registre déchets'!G274,Accueil!$AA$27),""))</f>
        <v/>
      </c>
      <c r="AQ274" s="79">
        <f t="shared" si="46"/>
        <v>0</v>
      </c>
    </row>
    <row r="275" spans="1:43" ht="50.1" customHeight="1" x14ac:dyDescent="0.25">
      <c r="A275" s="90"/>
      <c r="B275" s="222" t="str">
        <f t="shared" si="41"/>
        <v/>
      </c>
      <c r="C275" s="221"/>
      <c r="D275" s="220"/>
      <c r="E275" s="80" t="str">
        <f t="shared" si="45"/>
        <v/>
      </c>
      <c r="F275" s="81"/>
      <c r="G275" s="82"/>
      <c r="H275" s="241">
        <f t="shared" si="42"/>
        <v>0</v>
      </c>
      <c r="I275" s="206"/>
      <c r="J275" s="206"/>
      <c r="K275" s="86"/>
      <c r="L275" s="86"/>
      <c r="M275" s="86"/>
      <c r="N275" s="82"/>
      <c r="O275" s="81"/>
      <c r="P275" s="82"/>
      <c r="Q275" s="207">
        <v>0</v>
      </c>
      <c r="R275" s="83">
        <f t="shared" si="43"/>
        <v>0</v>
      </c>
      <c r="S275" s="83">
        <f t="shared" si="44"/>
        <v>0</v>
      </c>
      <c r="T275" s="209"/>
      <c r="U275" s="214"/>
      <c r="V275" s="214"/>
      <c r="W275" s="217" t="str">
        <f t="shared" si="39"/>
        <v/>
      </c>
      <c r="X275" s="214"/>
      <c r="Y275" s="224"/>
      <c r="Z275" s="214"/>
      <c r="AA275" s="214"/>
      <c r="AB275" s="35" t="str">
        <f t="shared" si="40"/>
        <v/>
      </c>
      <c r="AC275" s="35"/>
      <c r="AD275" s="35"/>
      <c r="AE275" s="35"/>
      <c r="AF275" s="35"/>
      <c r="AG275" s="35"/>
      <c r="AH275" s="35"/>
      <c r="AI275" s="35"/>
      <c r="AJ275" s="35"/>
      <c r="AK275" s="35"/>
      <c r="AL275" s="35"/>
      <c r="AM275" s="85" t="str">
        <f t="shared" si="38"/>
        <v/>
      </c>
      <c r="AN275" s="35"/>
      <c r="AO275" s="35"/>
      <c r="AP275" s="77" t="str">
        <f>IF(D275="","",IF(D275=Accueil!$Q$7,PRODUCT('Registre déchets'!G275,Accueil!$S$7),"") &amp; IF(D275=Accueil!$Q$8,PRODUCT('Registre déchets'!G275,Accueil!$S$8),"") &amp; IF(D275=Accueil!$Q$9,PRODUCT('Registre déchets'!G275,Accueil!$S$9),"")&amp; IF(D275=Accueil!$Q$10,PRODUCT('Registre déchets'!G275,Accueil!$S$10),"")&amp; IF(D275=Accueil!$Q$11,PRODUCT('Registre déchets'!G275,Accueil!$S$11),"")&amp; IF(D275=Accueil!$Q$12,PRODUCT('Registre déchets'!G275,Accueil!$S$12),"")&amp; IF(D275=Accueil!$Q$13,PRODUCT('Registre déchets'!G275,Accueil!$S$13),"")&amp; IF(D275=Accueil!$Q$14,PRODUCT('Registre déchets'!G275,Accueil!$S$14),"")&amp; IF(D275=Accueil!$Q$15,PRODUCT('Registre déchets'!G275,Accueil!$S$15),"")&amp; IF(D275=Accueil!$Q$16,PRODUCT('Registre déchets'!G275,Accueil!$S$16),"")&amp; IF(D275=Accueil!$Q$17,PRODUCT('Registre déchets'!G275,Accueil!$S$17),"")&amp; IF(D275=Accueil!$Q$18,PRODUCT('Registre déchets'!G275,Accueil!$S$18),"")&amp; IF(D275=Accueil!$Q$19,PRODUCT('Registre déchets'!G275,Accueil!$S$19),"")&amp; IF(D275=Accueil!$Q$20,PRODUCT('Registre déchets'!G275,Accueil!$S$20),"")&amp; IF(D275=Accueil!$Q$21,PRODUCT('Registre déchets'!G275,Accueil!$S$21),"")&amp; IF(D275=Accueil!$Q$22,PRODUCT('Registre déchets'!G275,Accueil!$S$22),"")&amp; IF(D275=Accueil!$Q$23,PRODUCT('Registre déchets'!G275,Accueil!$S$23),"")&amp; IF(D275=Accueil!$Q$24,PRODUCT('Registre déchets'!G275,Accueil!$S$24),"")&amp; IF(D275=Accueil!$Q$25,PRODUCT('Registre déchets'!G275,Accueil!$S$25),"")&amp; IF(D275=Accueil!$Q$26,PRODUCT('Registre déchets'!G275,Accueil!$S$26),"") &amp; IF(D275=Accueil!$U$7,PRODUCT('Registre déchets'!G275,Accueil!$W$7),"") &amp; IF(D275=Accueil!$U$8,PRODUCT('Registre déchets'!G275,Accueil!$W$8),"") &amp; IF(D275=Accueil!$U$9,PRODUCT('Registre déchets'!G275,Accueil!$W$9),"")&amp; IF(D275=Accueil!$U$10,PRODUCT('Registre déchets'!G275,Accueil!$W$10),"")&amp; IF(D275=Accueil!$U$11,PRODUCT('Registre déchets'!G275,Accueil!$W$11),"")&amp; IF(D275=Accueil!$U$12,PRODUCT('Registre déchets'!G275,Accueil!$W$12),"")&amp; IF(D275=Accueil!$U$13,PRODUCT('Registre déchets'!G275,Accueil!$W$13),"")&amp; IF(D275=Accueil!$U$14,PRODUCT('Registre déchets'!G275,Accueil!$W$14),"")&amp; IF(D275=Accueil!$U$15,PRODUCT('Registre déchets'!G275,Accueil!$W$15),"")&amp; IF(D275=Accueil!$U$16,PRODUCT('Registre déchets'!G275,Accueil!$W$16),"")&amp; IF(D275=Accueil!$U$17,PRODUCT('Registre déchets'!G275,Accueil!$W$17),"")&amp; IF(D275=Accueil!$U$18,PRODUCT('Registre déchets'!G275,Accueil!$W$18),"")&amp; IF(D275=Accueil!$U$19,PRODUCT('Registre déchets'!G275,Accueil!$W$19),"")&amp; IF(D275=Accueil!$U$20,PRODUCT('Registre déchets'!G275,Accueil!$W$20),"")&amp; IF(D275=Accueil!$U$21,PRODUCT('Registre déchets'!G275,Accueil!$W$21),"") &amp; IF(D275=Accueil!$U$22,PRODUCT('Registre déchets'!G275,Accueil!$W$22),"")&amp; IF(D275=Accueil!$U$23,PRODUCT('Registre déchets'!G275,Accueil!$W$23),"")&amp; IF(D275=Accueil!$U$24,PRODUCT('Registre déchets'!G275,Accueil!$W$24),"")&amp; IF(D275=Accueil!$U$25,PRODUCT('Registre déchets'!G275,Accueil!$W$25),"")&amp; IF(D275=Accueil!$U$26,PRODUCT('Registre déchets'!G275,Accueil!$W$26),"")&amp; IF(D275=Accueil!$U$27,PRODUCT('Registre déchets'!G275,Accueil!$W$27),"")&amp; IF(D275=Accueil!$Y$7,PRODUCT('Registre déchets'!G275,Accueil!$AA$7),"") &amp; IF(D275=Accueil!$Y$8,PRODUCT('Registre déchets'!G275,Accueil!$AA$8),"") &amp; IF(D275=Accueil!$Y$9,PRODUCT('Registre déchets'!G275,Accueil!$AA$9),"")&amp; IF(D275=Accueil!$Y$10,PRODUCT('Registre déchets'!G275,Accueil!$AA$10),"")&amp; IF(D275=Accueil!$Y$11,PRODUCT('Registre déchets'!G275,Accueil!$AA$11),"")&amp; IF(D275=Accueil!$Y$12,PRODUCT('Registre déchets'!G275,Accueil!$AA$12),"")&amp; IF(D275=Accueil!$Y$13,PRODUCT('Registre déchets'!G275,Accueil!$AA$13),"")&amp; IF(D275=Accueil!$Y$14,PRODUCT('Registre déchets'!G275,Accueil!$AA$14),"")&amp; IF(D275=Accueil!$Y$15,PRODUCT('Registre déchets'!G275,Accueil!$AA$15),"")&amp; IF(D275=Accueil!$Y$16,PRODUCT('Registre déchets'!G275,Accueil!$AA$16),"")&amp; IF(D275=Accueil!$Y$17,PRODUCT('Registre déchets'!G275,Accueil!$AA$17),"")&amp; IF(D275=Accueil!$Y$18,PRODUCT('Registre déchets'!G275,Accueil!$AA$18),"")&amp; IF(D275=Accueil!$Y$19,PRODUCT('Registre déchets'!G275,Accueil!$AA$19),"")&amp; IF(D275=Accueil!$Y$20,PRODUCT('Registre déchets'!G275,Accueil!$AA$20),"")&amp; IF(D275=Accueil!$Y$21,PRODUCT('Registre déchets'!G275,Accueil!$AA$21),"")&amp; IF(D275=Accueil!$Y$22,PRODUCT('Registre déchets'!G275,Accueil!$AA$22),"")&amp; IF(D275=Accueil!$Y$23,PRODUCT('Registre déchets'!G275,Accueil!$AA$23),"")&amp; IF(D275=Accueil!$Y$24,PRODUCT('Registre déchets'!G275,Accueil!$AA$24),"")&amp; IF(D275=Accueil!$Y$25,PRODUCT('Registre déchets'!G275,Accueil!$AA$25),"")&amp; IF(D275=Accueil!$Y$26,PRODUCT('Registre déchets'!G275,Accueil!$AA$26),"")&amp; IF(D275=Accueil!$Y$27,PRODUCT('Registre déchets'!G275,Accueil!$AA$27),""))</f>
        <v/>
      </c>
      <c r="AQ275" s="79">
        <f t="shared" si="46"/>
        <v>0</v>
      </c>
    </row>
    <row r="276" spans="1:43" ht="50.1" customHeight="1" x14ac:dyDescent="0.25">
      <c r="A276" s="90"/>
      <c r="B276" s="222" t="str">
        <f t="shared" si="41"/>
        <v/>
      </c>
      <c r="C276" s="221"/>
      <c r="D276" s="220"/>
      <c r="E276" s="80" t="str">
        <f t="shared" si="45"/>
        <v/>
      </c>
      <c r="F276" s="81"/>
      <c r="G276" s="82"/>
      <c r="H276" s="241">
        <f t="shared" si="42"/>
        <v>0</v>
      </c>
      <c r="I276" s="206"/>
      <c r="J276" s="206"/>
      <c r="K276" s="86"/>
      <c r="L276" s="86"/>
      <c r="M276" s="86"/>
      <c r="N276" s="82"/>
      <c r="O276" s="81"/>
      <c r="P276" s="82"/>
      <c r="Q276" s="207">
        <v>0</v>
      </c>
      <c r="R276" s="83">
        <f t="shared" si="43"/>
        <v>0</v>
      </c>
      <c r="S276" s="83">
        <f t="shared" si="44"/>
        <v>0</v>
      </c>
      <c r="T276" s="209"/>
      <c r="U276" s="214"/>
      <c r="V276" s="214"/>
      <c r="W276" s="217" t="str">
        <f t="shared" si="39"/>
        <v/>
      </c>
      <c r="X276" s="214"/>
      <c r="Y276" s="224"/>
      <c r="Z276" s="214"/>
      <c r="AA276" s="214"/>
      <c r="AB276" s="35" t="str">
        <f t="shared" si="40"/>
        <v/>
      </c>
      <c r="AC276" s="35"/>
      <c r="AD276" s="35"/>
      <c r="AE276" s="35"/>
      <c r="AF276" s="35"/>
      <c r="AG276" s="35"/>
      <c r="AH276" s="35"/>
      <c r="AI276" s="35"/>
      <c r="AJ276" s="35"/>
      <c r="AK276" s="35"/>
      <c r="AL276" s="35"/>
      <c r="AM276" s="85" t="str">
        <f t="shared" si="38"/>
        <v/>
      </c>
      <c r="AN276" s="35"/>
      <c r="AO276" s="35"/>
      <c r="AP276" s="77" t="str">
        <f>IF(D276="","",IF(D276=Accueil!$Q$7,PRODUCT('Registre déchets'!G276,Accueil!$S$7),"") &amp; IF(D276=Accueil!$Q$8,PRODUCT('Registre déchets'!G276,Accueil!$S$8),"") &amp; IF(D276=Accueil!$Q$9,PRODUCT('Registre déchets'!G276,Accueil!$S$9),"")&amp; IF(D276=Accueil!$Q$10,PRODUCT('Registre déchets'!G276,Accueil!$S$10),"")&amp; IF(D276=Accueil!$Q$11,PRODUCT('Registre déchets'!G276,Accueil!$S$11),"")&amp; IF(D276=Accueil!$Q$12,PRODUCT('Registre déchets'!G276,Accueil!$S$12),"")&amp; IF(D276=Accueil!$Q$13,PRODUCT('Registre déchets'!G276,Accueil!$S$13),"")&amp; IF(D276=Accueil!$Q$14,PRODUCT('Registre déchets'!G276,Accueil!$S$14),"")&amp; IF(D276=Accueil!$Q$15,PRODUCT('Registre déchets'!G276,Accueil!$S$15),"")&amp; IF(D276=Accueil!$Q$16,PRODUCT('Registre déchets'!G276,Accueil!$S$16),"")&amp; IF(D276=Accueil!$Q$17,PRODUCT('Registre déchets'!G276,Accueil!$S$17),"")&amp; IF(D276=Accueil!$Q$18,PRODUCT('Registre déchets'!G276,Accueil!$S$18),"")&amp; IF(D276=Accueil!$Q$19,PRODUCT('Registre déchets'!G276,Accueil!$S$19),"")&amp; IF(D276=Accueil!$Q$20,PRODUCT('Registre déchets'!G276,Accueil!$S$20),"")&amp; IF(D276=Accueil!$Q$21,PRODUCT('Registre déchets'!G276,Accueil!$S$21),"")&amp; IF(D276=Accueil!$Q$22,PRODUCT('Registre déchets'!G276,Accueil!$S$22),"")&amp; IF(D276=Accueil!$Q$23,PRODUCT('Registre déchets'!G276,Accueil!$S$23),"")&amp; IF(D276=Accueil!$Q$24,PRODUCT('Registre déchets'!G276,Accueil!$S$24),"")&amp; IF(D276=Accueil!$Q$25,PRODUCT('Registre déchets'!G276,Accueil!$S$25),"")&amp; IF(D276=Accueil!$Q$26,PRODUCT('Registre déchets'!G276,Accueil!$S$26),"") &amp; IF(D276=Accueil!$U$7,PRODUCT('Registre déchets'!G276,Accueil!$W$7),"") &amp; IF(D276=Accueil!$U$8,PRODUCT('Registre déchets'!G276,Accueil!$W$8),"") &amp; IF(D276=Accueil!$U$9,PRODUCT('Registre déchets'!G276,Accueil!$W$9),"")&amp; IF(D276=Accueil!$U$10,PRODUCT('Registre déchets'!G276,Accueil!$W$10),"")&amp; IF(D276=Accueil!$U$11,PRODUCT('Registre déchets'!G276,Accueil!$W$11),"")&amp; IF(D276=Accueil!$U$12,PRODUCT('Registre déchets'!G276,Accueil!$W$12),"")&amp; IF(D276=Accueil!$U$13,PRODUCT('Registre déchets'!G276,Accueil!$W$13),"")&amp; IF(D276=Accueil!$U$14,PRODUCT('Registre déchets'!G276,Accueil!$W$14),"")&amp; IF(D276=Accueil!$U$15,PRODUCT('Registre déchets'!G276,Accueil!$W$15),"")&amp; IF(D276=Accueil!$U$16,PRODUCT('Registre déchets'!G276,Accueil!$W$16),"")&amp; IF(D276=Accueil!$U$17,PRODUCT('Registre déchets'!G276,Accueil!$W$17),"")&amp; IF(D276=Accueil!$U$18,PRODUCT('Registre déchets'!G276,Accueil!$W$18),"")&amp; IF(D276=Accueil!$U$19,PRODUCT('Registre déchets'!G276,Accueil!$W$19),"")&amp; IF(D276=Accueil!$U$20,PRODUCT('Registre déchets'!G276,Accueil!$W$20),"")&amp; IF(D276=Accueil!$U$21,PRODUCT('Registre déchets'!G276,Accueil!$W$21),"") &amp; IF(D276=Accueil!$U$22,PRODUCT('Registre déchets'!G276,Accueil!$W$22),"")&amp; IF(D276=Accueil!$U$23,PRODUCT('Registre déchets'!G276,Accueil!$W$23),"")&amp; IF(D276=Accueil!$U$24,PRODUCT('Registre déchets'!G276,Accueil!$W$24),"")&amp; IF(D276=Accueil!$U$25,PRODUCT('Registre déchets'!G276,Accueil!$W$25),"")&amp; IF(D276=Accueil!$U$26,PRODUCT('Registre déchets'!G276,Accueil!$W$26),"")&amp; IF(D276=Accueil!$U$27,PRODUCT('Registre déchets'!G276,Accueil!$W$27),"")&amp; IF(D276=Accueil!$Y$7,PRODUCT('Registre déchets'!G276,Accueil!$AA$7),"") &amp; IF(D276=Accueil!$Y$8,PRODUCT('Registre déchets'!G276,Accueil!$AA$8),"") &amp; IF(D276=Accueil!$Y$9,PRODUCT('Registre déchets'!G276,Accueil!$AA$9),"")&amp; IF(D276=Accueil!$Y$10,PRODUCT('Registre déchets'!G276,Accueil!$AA$10),"")&amp; IF(D276=Accueil!$Y$11,PRODUCT('Registre déchets'!G276,Accueil!$AA$11),"")&amp; IF(D276=Accueil!$Y$12,PRODUCT('Registre déchets'!G276,Accueil!$AA$12),"")&amp; IF(D276=Accueil!$Y$13,PRODUCT('Registre déchets'!G276,Accueil!$AA$13),"")&amp; IF(D276=Accueil!$Y$14,PRODUCT('Registre déchets'!G276,Accueil!$AA$14),"")&amp; IF(D276=Accueil!$Y$15,PRODUCT('Registre déchets'!G276,Accueil!$AA$15),"")&amp; IF(D276=Accueil!$Y$16,PRODUCT('Registre déchets'!G276,Accueil!$AA$16),"")&amp; IF(D276=Accueil!$Y$17,PRODUCT('Registre déchets'!G276,Accueil!$AA$17),"")&amp; IF(D276=Accueil!$Y$18,PRODUCT('Registre déchets'!G276,Accueil!$AA$18),"")&amp; IF(D276=Accueil!$Y$19,PRODUCT('Registre déchets'!G276,Accueil!$AA$19),"")&amp; IF(D276=Accueil!$Y$20,PRODUCT('Registre déchets'!G276,Accueil!$AA$20),"")&amp; IF(D276=Accueil!$Y$21,PRODUCT('Registre déchets'!G276,Accueil!$AA$21),"")&amp; IF(D276=Accueil!$Y$22,PRODUCT('Registre déchets'!G276,Accueil!$AA$22),"")&amp; IF(D276=Accueil!$Y$23,PRODUCT('Registre déchets'!G276,Accueil!$AA$23),"")&amp; IF(D276=Accueil!$Y$24,PRODUCT('Registre déchets'!G276,Accueil!$AA$24),"")&amp; IF(D276=Accueil!$Y$25,PRODUCT('Registre déchets'!G276,Accueil!$AA$25),"")&amp; IF(D276=Accueil!$Y$26,PRODUCT('Registre déchets'!G276,Accueil!$AA$26),"")&amp; IF(D276=Accueil!$Y$27,PRODUCT('Registre déchets'!G276,Accueil!$AA$27),""))</f>
        <v/>
      </c>
      <c r="AQ276" s="79">
        <f t="shared" si="46"/>
        <v>0</v>
      </c>
    </row>
    <row r="277" spans="1:43" ht="50.1" customHeight="1" x14ac:dyDescent="0.25">
      <c r="A277" s="90"/>
      <c r="B277" s="222" t="str">
        <f t="shared" si="41"/>
        <v/>
      </c>
      <c r="C277" s="221"/>
      <c r="D277" s="220"/>
      <c r="E277" s="80" t="str">
        <f t="shared" si="45"/>
        <v/>
      </c>
      <c r="F277" s="81"/>
      <c r="G277" s="82"/>
      <c r="H277" s="241">
        <f t="shared" si="42"/>
        <v>0</v>
      </c>
      <c r="I277" s="206"/>
      <c r="J277" s="206"/>
      <c r="K277" s="86"/>
      <c r="L277" s="86"/>
      <c r="M277" s="86"/>
      <c r="N277" s="82"/>
      <c r="O277" s="81"/>
      <c r="P277" s="82"/>
      <c r="Q277" s="207">
        <v>0</v>
      </c>
      <c r="R277" s="83">
        <f t="shared" si="43"/>
        <v>0</v>
      </c>
      <c r="S277" s="83">
        <f t="shared" si="44"/>
        <v>0</v>
      </c>
      <c r="T277" s="209"/>
      <c r="U277" s="214"/>
      <c r="V277" s="214"/>
      <c r="W277" s="217" t="str">
        <f t="shared" si="39"/>
        <v/>
      </c>
      <c r="X277" s="214"/>
      <c r="Y277" s="224"/>
      <c r="Z277" s="214"/>
      <c r="AA277" s="214"/>
      <c r="AB277" s="35" t="str">
        <f t="shared" si="40"/>
        <v/>
      </c>
      <c r="AC277" s="35"/>
      <c r="AD277" s="35"/>
      <c r="AE277" s="35"/>
      <c r="AF277" s="35"/>
      <c r="AG277" s="35"/>
      <c r="AH277" s="35"/>
      <c r="AI277" s="35"/>
      <c r="AJ277" s="35"/>
      <c r="AK277" s="35"/>
      <c r="AL277" s="35"/>
      <c r="AM277" s="85" t="str">
        <f t="shared" si="38"/>
        <v/>
      </c>
      <c r="AN277" s="35"/>
      <c r="AO277" s="35"/>
      <c r="AP277" s="77" t="str">
        <f>IF(D277="","",IF(D277=Accueil!$Q$7,PRODUCT('Registre déchets'!G277,Accueil!$S$7),"") &amp; IF(D277=Accueil!$Q$8,PRODUCT('Registre déchets'!G277,Accueil!$S$8),"") &amp; IF(D277=Accueil!$Q$9,PRODUCT('Registre déchets'!G277,Accueil!$S$9),"")&amp; IF(D277=Accueil!$Q$10,PRODUCT('Registre déchets'!G277,Accueil!$S$10),"")&amp; IF(D277=Accueil!$Q$11,PRODUCT('Registre déchets'!G277,Accueil!$S$11),"")&amp; IF(D277=Accueil!$Q$12,PRODUCT('Registre déchets'!G277,Accueil!$S$12),"")&amp; IF(D277=Accueil!$Q$13,PRODUCT('Registre déchets'!G277,Accueil!$S$13),"")&amp; IF(D277=Accueil!$Q$14,PRODUCT('Registre déchets'!G277,Accueil!$S$14),"")&amp; IF(D277=Accueil!$Q$15,PRODUCT('Registre déchets'!G277,Accueil!$S$15),"")&amp; IF(D277=Accueil!$Q$16,PRODUCT('Registre déchets'!G277,Accueil!$S$16),"")&amp; IF(D277=Accueil!$Q$17,PRODUCT('Registre déchets'!G277,Accueil!$S$17),"")&amp; IF(D277=Accueil!$Q$18,PRODUCT('Registre déchets'!G277,Accueil!$S$18),"")&amp; IF(D277=Accueil!$Q$19,PRODUCT('Registre déchets'!G277,Accueil!$S$19),"")&amp; IF(D277=Accueil!$Q$20,PRODUCT('Registre déchets'!G277,Accueil!$S$20),"")&amp; IF(D277=Accueil!$Q$21,PRODUCT('Registre déchets'!G277,Accueil!$S$21),"")&amp; IF(D277=Accueil!$Q$22,PRODUCT('Registre déchets'!G277,Accueil!$S$22),"")&amp; IF(D277=Accueil!$Q$23,PRODUCT('Registre déchets'!G277,Accueil!$S$23),"")&amp; IF(D277=Accueil!$Q$24,PRODUCT('Registre déchets'!G277,Accueil!$S$24),"")&amp; IF(D277=Accueil!$Q$25,PRODUCT('Registre déchets'!G277,Accueil!$S$25),"")&amp; IF(D277=Accueil!$Q$26,PRODUCT('Registre déchets'!G277,Accueil!$S$26),"") &amp; IF(D277=Accueil!$U$7,PRODUCT('Registre déchets'!G277,Accueil!$W$7),"") &amp; IF(D277=Accueil!$U$8,PRODUCT('Registre déchets'!G277,Accueil!$W$8),"") &amp; IF(D277=Accueil!$U$9,PRODUCT('Registre déchets'!G277,Accueil!$W$9),"")&amp; IF(D277=Accueil!$U$10,PRODUCT('Registre déchets'!G277,Accueil!$W$10),"")&amp; IF(D277=Accueil!$U$11,PRODUCT('Registre déchets'!G277,Accueil!$W$11),"")&amp; IF(D277=Accueil!$U$12,PRODUCT('Registre déchets'!G277,Accueil!$W$12),"")&amp; IF(D277=Accueil!$U$13,PRODUCT('Registre déchets'!G277,Accueil!$W$13),"")&amp; IF(D277=Accueil!$U$14,PRODUCT('Registre déchets'!G277,Accueil!$W$14),"")&amp; IF(D277=Accueil!$U$15,PRODUCT('Registre déchets'!G277,Accueil!$W$15),"")&amp; IF(D277=Accueil!$U$16,PRODUCT('Registre déchets'!G277,Accueil!$W$16),"")&amp; IF(D277=Accueil!$U$17,PRODUCT('Registre déchets'!G277,Accueil!$W$17),"")&amp; IF(D277=Accueil!$U$18,PRODUCT('Registre déchets'!G277,Accueil!$W$18),"")&amp; IF(D277=Accueil!$U$19,PRODUCT('Registre déchets'!G277,Accueil!$W$19),"")&amp; IF(D277=Accueil!$U$20,PRODUCT('Registre déchets'!G277,Accueil!$W$20),"")&amp; IF(D277=Accueil!$U$21,PRODUCT('Registre déchets'!G277,Accueil!$W$21),"") &amp; IF(D277=Accueil!$U$22,PRODUCT('Registre déchets'!G277,Accueil!$W$22),"")&amp; IF(D277=Accueil!$U$23,PRODUCT('Registre déchets'!G277,Accueil!$W$23),"")&amp; IF(D277=Accueil!$U$24,PRODUCT('Registre déchets'!G277,Accueil!$W$24),"")&amp; IF(D277=Accueil!$U$25,PRODUCT('Registre déchets'!G277,Accueil!$W$25),"")&amp; IF(D277=Accueil!$U$26,PRODUCT('Registre déchets'!G277,Accueil!$W$26),"")&amp; IF(D277=Accueil!$U$27,PRODUCT('Registre déchets'!G277,Accueil!$W$27),"")&amp; IF(D277=Accueil!$Y$7,PRODUCT('Registre déchets'!G277,Accueil!$AA$7),"") &amp; IF(D277=Accueil!$Y$8,PRODUCT('Registre déchets'!G277,Accueil!$AA$8),"") &amp; IF(D277=Accueil!$Y$9,PRODUCT('Registre déchets'!G277,Accueil!$AA$9),"")&amp; IF(D277=Accueil!$Y$10,PRODUCT('Registre déchets'!G277,Accueil!$AA$10),"")&amp; IF(D277=Accueil!$Y$11,PRODUCT('Registre déchets'!G277,Accueil!$AA$11),"")&amp; IF(D277=Accueil!$Y$12,PRODUCT('Registre déchets'!G277,Accueil!$AA$12),"")&amp; IF(D277=Accueil!$Y$13,PRODUCT('Registre déchets'!G277,Accueil!$AA$13),"")&amp; IF(D277=Accueil!$Y$14,PRODUCT('Registre déchets'!G277,Accueil!$AA$14),"")&amp; IF(D277=Accueil!$Y$15,PRODUCT('Registre déchets'!G277,Accueil!$AA$15),"")&amp; IF(D277=Accueil!$Y$16,PRODUCT('Registre déchets'!G277,Accueil!$AA$16),"")&amp; IF(D277=Accueil!$Y$17,PRODUCT('Registre déchets'!G277,Accueil!$AA$17),"")&amp; IF(D277=Accueil!$Y$18,PRODUCT('Registre déchets'!G277,Accueil!$AA$18),"")&amp; IF(D277=Accueil!$Y$19,PRODUCT('Registre déchets'!G277,Accueil!$AA$19),"")&amp; IF(D277=Accueil!$Y$20,PRODUCT('Registre déchets'!G277,Accueil!$AA$20),"")&amp; IF(D277=Accueil!$Y$21,PRODUCT('Registre déchets'!G277,Accueil!$AA$21),"")&amp; IF(D277=Accueil!$Y$22,PRODUCT('Registre déchets'!G277,Accueil!$AA$22),"")&amp; IF(D277=Accueil!$Y$23,PRODUCT('Registre déchets'!G277,Accueil!$AA$23),"")&amp; IF(D277=Accueil!$Y$24,PRODUCT('Registre déchets'!G277,Accueil!$AA$24),"")&amp; IF(D277=Accueil!$Y$25,PRODUCT('Registre déchets'!G277,Accueil!$AA$25),"")&amp; IF(D277=Accueil!$Y$26,PRODUCT('Registre déchets'!G277,Accueil!$AA$26),"")&amp; IF(D277=Accueil!$Y$27,PRODUCT('Registre déchets'!G277,Accueil!$AA$27),""))</f>
        <v/>
      </c>
      <c r="AQ277" s="79">
        <f t="shared" si="46"/>
        <v>0</v>
      </c>
    </row>
    <row r="278" spans="1:43" ht="50.1" customHeight="1" x14ac:dyDescent="0.25">
      <c r="A278" s="90"/>
      <c r="B278" s="222" t="str">
        <f t="shared" si="41"/>
        <v/>
      </c>
      <c r="C278" s="221"/>
      <c r="D278" s="220"/>
      <c r="E278" s="80" t="str">
        <f t="shared" si="45"/>
        <v/>
      </c>
      <c r="F278" s="81"/>
      <c r="G278" s="82"/>
      <c r="H278" s="241">
        <f t="shared" si="42"/>
        <v>0</v>
      </c>
      <c r="I278" s="206"/>
      <c r="J278" s="206"/>
      <c r="K278" s="86"/>
      <c r="L278" s="86"/>
      <c r="M278" s="86"/>
      <c r="N278" s="82"/>
      <c r="O278" s="81"/>
      <c r="P278" s="82"/>
      <c r="Q278" s="207">
        <v>0</v>
      </c>
      <c r="R278" s="83">
        <f t="shared" si="43"/>
        <v>0</v>
      </c>
      <c r="S278" s="83">
        <f t="shared" si="44"/>
        <v>0</v>
      </c>
      <c r="T278" s="209"/>
      <c r="U278" s="214"/>
      <c r="V278" s="214"/>
      <c r="W278" s="217" t="str">
        <f t="shared" si="39"/>
        <v/>
      </c>
      <c r="X278" s="214"/>
      <c r="Y278" s="224"/>
      <c r="Z278" s="214"/>
      <c r="AA278" s="214"/>
      <c r="AB278" s="35" t="str">
        <f t="shared" si="40"/>
        <v/>
      </c>
      <c r="AC278" s="35"/>
      <c r="AD278" s="35"/>
      <c r="AE278" s="35"/>
      <c r="AF278" s="35"/>
      <c r="AG278" s="35"/>
      <c r="AH278" s="35"/>
      <c r="AI278" s="35"/>
      <c r="AJ278" s="35"/>
      <c r="AK278" s="35"/>
      <c r="AL278" s="35"/>
      <c r="AM278" s="85" t="str">
        <f t="shared" si="38"/>
        <v/>
      </c>
      <c r="AN278" s="35"/>
      <c r="AO278" s="35"/>
      <c r="AP278" s="77" t="str">
        <f>IF(D278="","",IF(D278=Accueil!$Q$7,PRODUCT('Registre déchets'!G278,Accueil!$S$7),"") &amp; IF(D278=Accueil!$Q$8,PRODUCT('Registre déchets'!G278,Accueil!$S$8),"") &amp; IF(D278=Accueil!$Q$9,PRODUCT('Registre déchets'!G278,Accueil!$S$9),"")&amp; IF(D278=Accueil!$Q$10,PRODUCT('Registre déchets'!G278,Accueil!$S$10),"")&amp; IF(D278=Accueil!$Q$11,PRODUCT('Registre déchets'!G278,Accueil!$S$11),"")&amp; IF(D278=Accueil!$Q$12,PRODUCT('Registre déchets'!G278,Accueil!$S$12),"")&amp; IF(D278=Accueil!$Q$13,PRODUCT('Registre déchets'!G278,Accueil!$S$13),"")&amp; IF(D278=Accueil!$Q$14,PRODUCT('Registre déchets'!G278,Accueil!$S$14),"")&amp; IF(D278=Accueil!$Q$15,PRODUCT('Registre déchets'!G278,Accueil!$S$15),"")&amp; IF(D278=Accueil!$Q$16,PRODUCT('Registre déchets'!G278,Accueil!$S$16),"")&amp; IF(D278=Accueil!$Q$17,PRODUCT('Registre déchets'!G278,Accueil!$S$17),"")&amp; IF(D278=Accueil!$Q$18,PRODUCT('Registre déchets'!G278,Accueil!$S$18),"")&amp; IF(D278=Accueil!$Q$19,PRODUCT('Registre déchets'!G278,Accueil!$S$19),"")&amp; IF(D278=Accueil!$Q$20,PRODUCT('Registre déchets'!G278,Accueil!$S$20),"")&amp; IF(D278=Accueil!$Q$21,PRODUCT('Registre déchets'!G278,Accueil!$S$21),"")&amp; IF(D278=Accueil!$Q$22,PRODUCT('Registre déchets'!G278,Accueil!$S$22),"")&amp; IF(D278=Accueil!$Q$23,PRODUCT('Registre déchets'!G278,Accueil!$S$23),"")&amp; IF(D278=Accueil!$Q$24,PRODUCT('Registre déchets'!G278,Accueil!$S$24),"")&amp; IF(D278=Accueil!$Q$25,PRODUCT('Registre déchets'!G278,Accueil!$S$25),"")&amp; IF(D278=Accueil!$Q$26,PRODUCT('Registre déchets'!G278,Accueil!$S$26),"") &amp; IF(D278=Accueil!$U$7,PRODUCT('Registre déchets'!G278,Accueil!$W$7),"") &amp; IF(D278=Accueil!$U$8,PRODUCT('Registre déchets'!G278,Accueil!$W$8),"") &amp; IF(D278=Accueil!$U$9,PRODUCT('Registre déchets'!G278,Accueil!$W$9),"")&amp; IF(D278=Accueil!$U$10,PRODUCT('Registre déchets'!G278,Accueil!$W$10),"")&amp; IF(D278=Accueil!$U$11,PRODUCT('Registre déchets'!G278,Accueil!$W$11),"")&amp; IF(D278=Accueil!$U$12,PRODUCT('Registre déchets'!G278,Accueil!$W$12),"")&amp; IF(D278=Accueil!$U$13,PRODUCT('Registre déchets'!G278,Accueil!$W$13),"")&amp; IF(D278=Accueil!$U$14,PRODUCT('Registre déchets'!G278,Accueil!$W$14),"")&amp; IF(D278=Accueil!$U$15,PRODUCT('Registre déchets'!G278,Accueil!$W$15),"")&amp; IF(D278=Accueil!$U$16,PRODUCT('Registre déchets'!G278,Accueil!$W$16),"")&amp; IF(D278=Accueil!$U$17,PRODUCT('Registre déchets'!G278,Accueil!$W$17),"")&amp; IF(D278=Accueil!$U$18,PRODUCT('Registre déchets'!G278,Accueil!$W$18),"")&amp; IF(D278=Accueil!$U$19,PRODUCT('Registre déchets'!G278,Accueil!$W$19),"")&amp; IF(D278=Accueil!$U$20,PRODUCT('Registre déchets'!G278,Accueil!$W$20),"")&amp; IF(D278=Accueil!$U$21,PRODUCT('Registre déchets'!G278,Accueil!$W$21),"") &amp; IF(D278=Accueil!$U$22,PRODUCT('Registre déchets'!G278,Accueil!$W$22),"")&amp; IF(D278=Accueil!$U$23,PRODUCT('Registre déchets'!G278,Accueil!$W$23),"")&amp; IF(D278=Accueil!$U$24,PRODUCT('Registre déchets'!G278,Accueil!$W$24),"")&amp; IF(D278=Accueil!$U$25,PRODUCT('Registre déchets'!G278,Accueil!$W$25),"")&amp; IF(D278=Accueil!$U$26,PRODUCT('Registre déchets'!G278,Accueil!$W$26),"")&amp; IF(D278=Accueil!$U$27,PRODUCT('Registre déchets'!G278,Accueil!$W$27),"")&amp; IF(D278=Accueil!$Y$7,PRODUCT('Registre déchets'!G278,Accueil!$AA$7),"") &amp; IF(D278=Accueil!$Y$8,PRODUCT('Registre déchets'!G278,Accueil!$AA$8),"") &amp; IF(D278=Accueil!$Y$9,PRODUCT('Registre déchets'!G278,Accueil!$AA$9),"")&amp; IF(D278=Accueil!$Y$10,PRODUCT('Registre déchets'!G278,Accueil!$AA$10),"")&amp; IF(D278=Accueil!$Y$11,PRODUCT('Registre déchets'!G278,Accueil!$AA$11),"")&amp; IF(D278=Accueil!$Y$12,PRODUCT('Registre déchets'!G278,Accueil!$AA$12),"")&amp; IF(D278=Accueil!$Y$13,PRODUCT('Registre déchets'!G278,Accueil!$AA$13),"")&amp; IF(D278=Accueil!$Y$14,PRODUCT('Registre déchets'!G278,Accueil!$AA$14),"")&amp; IF(D278=Accueil!$Y$15,PRODUCT('Registre déchets'!G278,Accueil!$AA$15),"")&amp; IF(D278=Accueil!$Y$16,PRODUCT('Registre déchets'!G278,Accueil!$AA$16),"")&amp; IF(D278=Accueil!$Y$17,PRODUCT('Registre déchets'!G278,Accueil!$AA$17),"")&amp; IF(D278=Accueil!$Y$18,PRODUCT('Registre déchets'!G278,Accueil!$AA$18),"")&amp; IF(D278=Accueil!$Y$19,PRODUCT('Registre déchets'!G278,Accueil!$AA$19),"")&amp; IF(D278=Accueil!$Y$20,PRODUCT('Registre déchets'!G278,Accueil!$AA$20),"")&amp; IF(D278=Accueil!$Y$21,PRODUCT('Registre déchets'!G278,Accueil!$AA$21),"")&amp; IF(D278=Accueil!$Y$22,PRODUCT('Registre déchets'!G278,Accueil!$AA$22),"")&amp; IF(D278=Accueil!$Y$23,PRODUCT('Registre déchets'!G278,Accueil!$AA$23),"")&amp; IF(D278=Accueil!$Y$24,PRODUCT('Registre déchets'!G278,Accueil!$AA$24),"")&amp; IF(D278=Accueil!$Y$25,PRODUCT('Registre déchets'!G278,Accueil!$AA$25),"")&amp; IF(D278=Accueil!$Y$26,PRODUCT('Registre déchets'!G278,Accueil!$AA$26),"")&amp; IF(D278=Accueil!$Y$27,PRODUCT('Registre déchets'!G278,Accueil!$AA$27),""))</f>
        <v/>
      </c>
      <c r="AQ278" s="79">
        <f t="shared" si="46"/>
        <v>0</v>
      </c>
    </row>
    <row r="279" spans="1:43" ht="50.1" customHeight="1" x14ac:dyDescent="0.25">
      <c r="A279" s="90"/>
      <c r="B279" s="222" t="str">
        <f t="shared" si="41"/>
        <v/>
      </c>
      <c r="C279" s="221"/>
      <c r="D279" s="220"/>
      <c r="E279" s="80" t="str">
        <f t="shared" si="45"/>
        <v/>
      </c>
      <c r="F279" s="81"/>
      <c r="G279" s="82"/>
      <c r="H279" s="241">
        <f t="shared" si="42"/>
        <v>0</v>
      </c>
      <c r="I279" s="206"/>
      <c r="J279" s="206"/>
      <c r="K279" s="86"/>
      <c r="L279" s="86"/>
      <c r="M279" s="86"/>
      <c r="N279" s="82"/>
      <c r="O279" s="81"/>
      <c r="P279" s="82"/>
      <c r="Q279" s="207">
        <v>0</v>
      </c>
      <c r="R279" s="83">
        <f t="shared" si="43"/>
        <v>0</v>
      </c>
      <c r="S279" s="83">
        <f t="shared" si="44"/>
        <v>0</v>
      </c>
      <c r="T279" s="209"/>
      <c r="U279" s="214"/>
      <c r="V279" s="214"/>
      <c r="W279" s="217" t="str">
        <f t="shared" si="39"/>
        <v/>
      </c>
      <c r="X279" s="214"/>
      <c r="Y279" s="224"/>
      <c r="Z279" s="214"/>
      <c r="AA279" s="214"/>
      <c r="AB279" s="35" t="str">
        <f t="shared" si="40"/>
        <v/>
      </c>
      <c r="AC279" s="35"/>
      <c r="AD279" s="35"/>
      <c r="AE279" s="35"/>
      <c r="AF279" s="35"/>
      <c r="AG279" s="35"/>
      <c r="AH279" s="35"/>
      <c r="AI279" s="35"/>
      <c r="AJ279" s="35"/>
      <c r="AK279" s="35"/>
      <c r="AL279" s="35"/>
      <c r="AM279" s="85" t="str">
        <f t="shared" si="38"/>
        <v/>
      </c>
      <c r="AN279" s="35"/>
      <c r="AO279" s="35"/>
      <c r="AP279" s="77" t="str">
        <f>IF(D279="","",IF(D279=Accueil!$Q$7,PRODUCT('Registre déchets'!G279,Accueil!$S$7),"") &amp; IF(D279=Accueil!$Q$8,PRODUCT('Registre déchets'!G279,Accueil!$S$8),"") &amp; IF(D279=Accueil!$Q$9,PRODUCT('Registre déchets'!G279,Accueil!$S$9),"")&amp; IF(D279=Accueil!$Q$10,PRODUCT('Registre déchets'!G279,Accueil!$S$10),"")&amp; IF(D279=Accueil!$Q$11,PRODUCT('Registre déchets'!G279,Accueil!$S$11),"")&amp; IF(D279=Accueil!$Q$12,PRODUCT('Registre déchets'!G279,Accueil!$S$12),"")&amp; IF(D279=Accueil!$Q$13,PRODUCT('Registre déchets'!G279,Accueil!$S$13),"")&amp; IF(D279=Accueil!$Q$14,PRODUCT('Registre déchets'!G279,Accueil!$S$14),"")&amp; IF(D279=Accueil!$Q$15,PRODUCT('Registre déchets'!G279,Accueil!$S$15),"")&amp; IF(D279=Accueil!$Q$16,PRODUCT('Registre déchets'!G279,Accueil!$S$16),"")&amp; IF(D279=Accueil!$Q$17,PRODUCT('Registre déchets'!G279,Accueil!$S$17),"")&amp; IF(D279=Accueil!$Q$18,PRODUCT('Registre déchets'!G279,Accueil!$S$18),"")&amp; IF(D279=Accueil!$Q$19,PRODUCT('Registre déchets'!G279,Accueil!$S$19),"")&amp; IF(D279=Accueil!$Q$20,PRODUCT('Registre déchets'!G279,Accueil!$S$20),"")&amp; IF(D279=Accueil!$Q$21,PRODUCT('Registre déchets'!G279,Accueil!$S$21),"")&amp; IF(D279=Accueil!$Q$22,PRODUCT('Registre déchets'!G279,Accueil!$S$22),"")&amp; IF(D279=Accueil!$Q$23,PRODUCT('Registre déchets'!G279,Accueil!$S$23),"")&amp; IF(D279=Accueil!$Q$24,PRODUCT('Registre déchets'!G279,Accueil!$S$24),"")&amp; IF(D279=Accueil!$Q$25,PRODUCT('Registre déchets'!G279,Accueil!$S$25),"")&amp; IF(D279=Accueil!$Q$26,PRODUCT('Registre déchets'!G279,Accueil!$S$26),"") &amp; IF(D279=Accueil!$U$7,PRODUCT('Registre déchets'!G279,Accueil!$W$7),"") &amp; IF(D279=Accueil!$U$8,PRODUCT('Registre déchets'!G279,Accueil!$W$8),"") &amp; IF(D279=Accueil!$U$9,PRODUCT('Registre déchets'!G279,Accueil!$W$9),"")&amp; IF(D279=Accueil!$U$10,PRODUCT('Registre déchets'!G279,Accueil!$W$10),"")&amp; IF(D279=Accueil!$U$11,PRODUCT('Registre déchets'!G279,Accueil!$W$11),"")&amp; IF(D279=Accueil!$U$12,PRODUCT('Registre déchets'!G279,Accueil!$W$12),"")&amp; IF(D279=Accueil!$U$13,PRODUCT('Registre déchets'!G279,Accueil!$W$13),"")&amp; IF(D279=Accueil!$U$14,PRODUCT('Registre déchets'!G279,Accueil!$W$14),"")&amp; IF(D279=Accueil!$U$15,PRODUCT('Registre déchets'!G279,Accueil!$W$15),"")&amp; IF(D279=Accueil!$U$16,PRODUCT('Registre déchets'!G279,Accueil!$W$16),"")&amp; IF(D279=Accueil!$U$17,PRODUCT('Registre déchets'!G279,Accueil!$W$17),"")&amp; IF(D279=Accueil!$U$18,PRODUCT('Registre déchets'!G279,Accueil!$W$18),"")&amp; IF(D279=Accueil!$U$19,PRODUCT('Registre déchets'!G279,Accueil!$W$19),"")&amp; IF(D279=Accueil!$U$20,PRODUCT('Registre déchets'!G279,Accueil!$W$20),"")&amp; IF(D279=Accueil!$U$21,PRODUCT('Registre déchets'!G279,Accueil!$W$21),"") &amp; IF(D279=Accueil!$U$22,PRODUCT('Registre déchets'!G279,Accueil!$W$22),"")&amp; IF(D279=Accueil!$U$23,PRODUCT('Registre déchets'!G279,Accueil!$W$23),"")&amp; IF(D279=Accueil!$U$24,PRODUCT('Registre déchets'!G279,Accueil!$W$24),"")&amp; IF(D279=Accueil!$U$25,PRODUCT('Registre déchets'!G279,Accueil!$W$25),"")&amp; IF(D279=Accueil!$U$26,PRODUCT('Registre déchets'!G279,Accueil!$W$26),"")&amp; IF(D279=Accueil!$U$27,PRODUCT('Registre déchets'!G279,Accueil!$W$27),"")&amp; IF(D279=Accueil!$Y$7,PRODUCT('Registre déchets'!G279,Accueil!$AA$7),"") &amp; IF(D279=Accueil!$Y$8,PRODUCT('Registre déchets'!G279,Accueil!$AA$8),"") &amp; IF(D279=Accueil!$Y$9,PRODUCT('Registre déchets'!G279,Accueil!$AA$9),"")&amp; IF(D279=Accueil!$Y$10,PRODUCT('Registre déchets'!G279,Accueil!$AA$10),"")&amp; IF(D279=Accueil!$Y$11,PRODUCT('Registre déchets'!G279,Accueil!$AA$11),"")&amp; IF(D279=Accueil!$Y$12,PRODUCT('Registre déchets'!G279,Accueil!$AA$12),"")&amp; IF(D279=Accueil!$Y$13,PRODUCT('Registre déchets'!G279,Accueil!$AA$13),"")&amp; IF(D279=Accueil!$Y$14,PRODUCT('Registre déchets'!G279,Accueil!$AA$14),"")&amp; IF(D279=Accueil!$Y$15,PRODUCT('Registre déchets'!G279,Accueil!$AA$15),"")&amp; IF(D279=Accueil!$Y$16,PRODUCT('Registre déchets'!G279,Accueil!$AA$16),"")&amp; IF(D279=Accueil!$Y$17,PRODUCT('Registre déchets'!G279,Accueil!$AA$17),"")&amp; IF(D279=Accueil!$Y$18,PRODUCT('Registre déchets'!G279,Accueil!$AA$18),"")&amp; IF(D279=Accueil!$Y$19,PRODUCT('Registre déchets'!G279,Accueil!$AA$19),"")&amp; IF(D279=Accueil!$Y$20,PRODUCT('Registre déchets'!G279,Accueil!$AA$20),"")&amp; IF(D279=Accueil!$Y$21,PRODUCT('Registre déchets'!G279,Accueil!$AA$21),"")&amp; IF(D279=Accueil!$Y$22,PRODUCT('Registre déchets'!G279,Accueil!$AA$22),"")&amp; IF(D279=Accueil!$Y$23,PRODUCT('Registre déchets'!G279,Accueil!$AA$23),"")&amp; IF(D279=Accueil!$Y$24,PRODUCT('Registre déchets'!G279,Accueil!$AA$24),"")&amp; IF(D279=Accueil!$Y$25,PRODUCT('Registre déchets'!G279,Accueil!$AA$25),"")&amp; IF(D279=Accueil!$Y$26,PRODUCT('Registre déchets'!G279,Accueil!$AA$26),"")&amp; IF(D279=Accueil!$Y$27,PRODUCT('Registre déchets'!G279,Accueil!$AA$27),""))</f>
        <v/>
      </c>
      <c r="AQ279" s="79">
        <f t="shared" si="46"/>
        <v>0</v>
      </c>
    </row>
    <row r="280" spans="1:43" ht="50.1" customHeight="1" x14ac:dyDescent="0.25">
      <c r="A280" s="90"/>
      <c r="B280" s="222" t="str">
        <f t="shared" si="41"/>
        <v/>
      </c>
      <c r="C280" s="221"/>
      <c r="D280" s="220"/>
      <c r="E280" s="80" t="str">
        <f t="shared" si="45"/>
        <v/>
      </c>
      <c r="F280" s="81"/>
      <c r="G280" s="82"/>
      <c r="H280" s="241">
        <f t="shared" si="42"/>
        <v>0</v>
      </c>
      <c r="I280" s="206"/>
      <c r="J280" s="206"/>
      <c r="K280" s="86"/>
      <c r="L280" s="86"/>
      <c r="M280" s="86"/>
      <c r="N280" s="82"/>
      <c r="O280" s="81"/>
      <c r="P280" s="82"/>
      <c r="Q280" s="207">
        <v>0</v>
      </c>
      <c r="R280" s="83">
        <f t="shared" si="43"/>
        <v>0</v>
      </c>
      <c r="S280" s="83">
        <f t="shared" si="44"/>
        <v>0</v>
      </c>
      <c r="T280" s="209"/>
      <c r="U280" s="214"/>
      <c r="V280" s="214"/>
      <c r="W280" s="217" t="str">
        <f t="shared" si="39"/>
        <v/>
      </c>
      <c r="X280" s="214"/>
      <c r="Y280" s="224"/>
      <c r="Z280" s="214"/>
      <c r="AA280" s="214"/>
      <c r="AB280" s="35" t="str">
        <f t="shared" si="40"/>
        <v/>
      </c>
      <c r="AC280" s="35"/>
      <c r="AD280" s="35"/>
      <c r="AE280" s="35"/>
      <c r="AF280" s="35"/>
      <c r="AG280" s="35"/>
      <c r="AH280" s="35"/>
      <c r="AI280" s="35"/>
      <c r="AJ280" s="35"/>
      <c r="AK280" s="35"/>
      <c r="AL280" s="35"/>
      <c r="AM280" s="85" t="str">
        <f t="shared" si="38"/>
        <v/>
      </c>
      <c r="AN280" s="35"/>
      <c r="AO280" s="35"/>
      <c r="AP280" s="77" t="str">
        <f>IF(D280="","",IF(D280=Accueil!$Q$7,PRODUCT('Registre déchets'!G280,Accueil!$S$7),"") &amp; IF(D280=Accueil!$Q$8,PRODUCT('Registre déchets'!G280,Accueil!$S$8),"") &amp; IF(D280=Accueil!$Q$9,PRODUCT('Registre déchets'!G280,Accueil!$S$9),"")&amp; IF(D280=Accueil!$Q$10,PRODUCT('Registre déchets'!G280,Accueil!$S$10),"")&amp; IF(D280=Accueil!$Q$11,PRODUCT('Registre déchets'!G280,Accueil!$S$11),"")&amp; IF(D280=Accueil!$Q$12,PRODUCT('Registre déchets'!G280,Accueil!$S$12),"")&amp; IF(D280=Accueil!$Q$13,PRODUCT('Registre déchets'!G280,Accueil!$S$13),"")&amp; IF(D280=Accueil!$Q$14,PRODUCT('Registre déchets'!G280,Accueil!$S$14),"")&amp; IF(D280=Accueil!$Q$15,PRODUCT('Registre déchets'!G280,Accueil!$S$15),"")&amp; IF(D280=Accueil!$Q$16,PRODUCT('Registre déchets'!G280,Accueil!$S$16),"")&amp; IF(D280=Accueil!$Q$17,PRODUCT('Registre déchets'!G280,Accueil!$S$17),"")&amp; IF(D280=Accueil!$Q$18,PRODUCT('Registre déchets'!G280,Accueil!$S$18),"")&amp; IF(D280=Accueil!$Q$19,PRODUCT('Registre déchets'!G280,Accueil!$S$19),"")&amp; IF(D280=Accueil!$Q$20,PRODUCT('Registre déchets'!G280,Accueil!$S$20),"")&amp; IF(D280=Accueil!$Q$21,PRODUCT('Registre déchets'!G280,Accueil!$S$21),"")&amp; IF(D280=Accueil!$Q$22,PRODUCT('Registre déchets'!G280,Accueil!$S$22),"")&amp; IF(D280=Accueil!$Q$23,PRODUCT('Registre déchets'!G280,Accueil!$S$23),"")&amp; IF(D280=Accueil!$Q$24,PRODUCT('Registre déchets'!G280,Accueil!$S$24),"")&amp; IF(D280=Accueil!$Q$25,PRODUCT('Registre déchets'!G280,Accueil!$S$25),"")&amp; IF(D280=Accueil!$Q$26,PRODUCT('Registre déchets'!G280,Accueil!$S$26),"") &amp; IF(D280=Accueil!$U$7,PRODUCT('Registre déchets'!G280,Accueil!$W$7),"") &amp; IF(D280=Accueil!$U$8,PRODUCT('Registre déchets'!G280,Accueil!$W$8),"") &amp; IF(D280=Accueil!$U$9,PRODUCT('Registre déchets'!G280,Accueil!$W$9),"")&amp; IF(D280=Accueil!$U$10,PRODUCT('Registre déchets'!G280,Accueil!$W$10),"")&amp; IF(D280=Accueil!$U$11,PRODUCT('Registre déchets'!G280,Accueil!$W$11),"")&amp; IF(D280=Accueil!$U$12,PRODUCT('Registre déchets'!G280,Accueil!$W$12),"")&amp; IF(D280=Accueil!$U$13,PRODUCT('Registre déchets'!G280,Accueil!$W$13),"")&amp; IF(D280=Accueil!$U$14,PRODUCT('Registre déchets'!G280,Accueil!$W$14),"")&amp; IF(D280=Accueil!$U$15,PRODUCT('Registre déchets'!G280,Accueil!$W$15),"")&amp; IF(D280=Accueil!$U$16,PRODUCT('Registre déchets'!G280,Accueil!$W$16),"")&amp; IF(D280=Accueil!$U$17,PRODUCT('Registre déchets'!G280,Accueil!$W$17),"")&amp; IF(D280=Accueil!$U$18,PRODUCT('Registre déchets'!G280,Accueil!$W$18),"")&amp; IF(D280=Accueil!$U$19,PRODUCT('Registre déchets'!G280,Accueil!$W$19),"")&amp; IF(D280=Accueil!$U$20,PRODUCT('Registre déchets'!G280,Accueil!$W$20),"")&amp; IF(D280=Accueil!$U$21,PRODUCT('Registre déchets'!G280,Accueil!$W$21),"") &amp; IF(D280=Accueil!$U$22,PRODUCT('Registre déchets'!G280,Accueil!$W$22),"")&amp; IF(D280=Accueil!$U$23,PRODUCT('Registre déchets'!G280,Accueil!$W$23),"")&amp; IF(D280=Accueil!$U$24,PRODUCT('Registre déchets'!G280,Accueil!$W$24),"")&amp; IF(D280=Accueil!$U$25,PRODUCT('Registre déchets'!G280,Accueil!$W$25),"")&amp; IF(D280=Accueil!$U$26,PRODUCT('Registre déchets'!G280,Accueil!$W$26),"")&amp; IF(D280=Accueil!$U$27,PRODUCT('Registre déchets'!G280,Accueil!$W$27),"")&amp; IF(D280=Accueil!$Y$7,PRODUCT('Registre déchets'!G280,Accueil!$AA$7),"") &amp; IF(D280=Accueil!$Y$8,PRODUCT('Registre déchets'!G280,Accueil!$AA$8),"") &amp; IF(D280=Accueil!$Y$9,PRODUCT('Registre déchets'!G280,Accueil!$AA$9),"")&amp; IF(D280=Accueil!$Y$10,PRODUCT('Registre déchets'!G280,Accueil!$AA$10),"")&amp; IF(D280=Accueil!$Y$11,PRODUCT('Registre déchets'!G280,Accueil!$AA$11),"")&amp; IF(D280=Accueil!$Y$12,PRODUCT('Registre déchets'!G280,Accueil!$AA$12),"")&amp; IF(D280=Accueil!$Y$13,PRODUCT('Registre déchets'!G280,Accueil!$AA$13),"")&amp; IF(D280=Accueil!$Y$14,PRODUCT('Registre déchets'!G280,Accueil!$AA$14),"")&amp; IF(D280=Accueil!$Y$15,PRODUCT('Registre déchets'!G280,Accueil!$AA$15),"")&amp; IF(D280=Accueil!$Y$16,PRODUCT('Registre déchets'!G280,Accueil!$AA$16),"")&amp; IF(D280=Accueil!$Y$17,PRODUCT('Registre déchets'!G280,Accueil!$AA$17),"")&amp; IF(D280=Accueil!$Y$18,PRODUCT('Registre déchets'!G280,Accueil!$AA$18),"")&amp; IF(D280=Accueil!$Y$19,PRODUCT('Registre déchets'!G280,Accueil!$AA$19),"")&amp; IF(D280=Accueil!$Y$20,PRODUCT('Registre déchets'!G280,Accueil!$AA$20),"")&amp; IF(D280=Accueil!$Y$21,PRODUCT('Registre déchets'!G280,Accueil!$AA$21),"")&amp; IF(D280=Accueil!$Y$22,PRODUCT('Registre déchets'!G280,Accueil!$AA$22),"")&amp; IF(D280=Accueil!$Y$23,PRODUCT('Registre déchets'!G280,Accueil!$AA$23),"")&amp; IF(D280=Accueil!$Y$24,PRODUCT('Registre déchets'!G280,Accueil!$AA$24),"")&amp; IF(D280=Accueil!$Y$25,PRODUCT('Registre déchets'!G280,Accueil!$AA$25),"")&amp; IF(D280=Accueil!$Y$26,PRODUCT('Registre déchets'!G280,Accueil!$AA$26),"")&amp; IF(D280=Accueil!$Y$27,PRODUCT('Registre déchets'!G280,Accueil!$AA$27),""))</f>
        <v/>
      </c>
      <c r="AQ280" s="79">
        <f t="shared" si="46"/>
        <v>0</v>
      </c>
    </row>
    <row r="281" spans="1:43" ht="50.1" customHeight="1" x14ac:dyDescent="0.25">
      <c r="A281" s="90"/>
      <c r="B281" s="222" t="str">
        <f t="shared" si="41"/>
        <v/>
      </c>
      <c r="C281" s="221"/>
      <c r="D281" s="220"/>
      <c r="E281" s="80" t="str">
        <f t="shared" si="45"/>
        <v/>
      </c>
      <c r="F281" s="81"/>
      <c r="G281" s="82"/>
      <c r="H281" s="241">
        <f t="shared" si="42"/>
        <v>0</v>
      </c>
      <c r="I281" s="206"/>
      <c r="J281" s="206"/>
      <c r="K281" s="86"/>
      <c r="L281" s="86"/>
      <c r="M281" s="86"/>
      <c r="N281" s="82"/>
      <c r="O281" s="81"/>
      <c r="P281" s="82"/>
      <c r="Q281" s="207">
        <v>0</v>
      </c>
      <c r="R281" s="83">
        <f t="shared" si="43"/>
        <v>0</v>
      </c>
      <c r="S281" s="83">
        <f t="shared" si="44"/>
        <v>0</v>
      </c>
      <c r="T281" s="209"/>
      <c r="U281" s="214"/>
      <c r="V281" s="214"/>
      <c r="W281" s="217" t="str">
        <f t="shared" si="39"/>
        <v/>
      </c>
      <c r="X281" s="214"/>
      <c r="Y281" s="224"/>
      <c r="Z281" s="214"/>
      <c r="AA281" s="214"/>
      <c r="AB281" s="35" t="str">
        <f t="shared" si="40"/>
        <v/>
      </c>
      <c r="AC281" s="35"/>
      <c r="AD281" s="35"/>
      <c r="AE281" s="35"/>
      <c r="AF281" s="35"/>
      <c r="AG281" s="35"/>
      <c r="AH281" s="35"/>
      <c r="AI281" s="35"/>
      <c r="AJ281" s="35"/>
      <c r="AK281" s="35"/>
      <c r="AL281" s="35"/>
      <c r="AM281" s="85" t="str">
        <f t="shared" si="38"/>
        <v/>
      </c>
      <c r="AN281" s="35"/>
      <c r="AO281" s="35"/>
      <c r="AP281" s="77" t="str">
        <f>IF(D281="","",IF(D281=Accueil!$Q$7,PRODUCT('Registre déchets'!G281,Accueil!$S$7),"") &amp; IF(D281=Accueil!$Q$8,PRODUCT('Registre déchets'!G281,Accueil!$S$8),"") &amp; IF(D281=Accueil!$Q$9,PRODUCT('Registre déchets'!G281,Accueil!$S$9),"")&amp; IF(D281=Accueil!$Q$10,PRODUCT('Registre déchets'!G281,Accueil!$S$10),"")&amp; IF(D281=Accueil!$Q$11,PRODUCT('Registre déchets'!G281,Accueil!$S$11),"")&amp; IF(D281=Accueil!$Q$12,PRODUCT('Registre déchets'!G281,Accueil!$S$12),"")&amp; IF(D281=Accueil!$Q$13,PRODUCT('Registre déchets'!G281,Accueil!$S$13),"")&amp; IF(D281=Accueil!$Q$14,PRODUCT('Registre déchets'!G281,Accueil!$S$14),"")&amp; IF(D281=Accueil!$Q$15,PRODUCT('Registre déchets'!G281,Accueil!$S$15),"")&amp; IF(D281=Accueil!$Q$16,PRODUCT('Registre déchets'!G281,Accueil!$S$16),"")&amp; IF(D281=Accueil!$Q$17,PRODUCT('Registre déchets'!G281,Accueil!$S$17),"")&amp; IF(D281=Accueil!$Q$18,PRODUCT('Registre déchets'!G281,Accueil!$S$18),"")&amp; IF(D281=Accueil!$Q$19,PRODUCT('Registre déchets'!G281,Accueil!$S$19),"")&amp; IF(D281=Accueil!$Q$20,PRODUCT('Registre déchets'!G281,Accueil!$S$20),"")&amp; IF(D281=Accueil!$Q$21,PRODUCT('Registre déchets'!G281,Accueil!$S$21),"")&amp; IF(D281=Accueil!$Q$22,PRODUCT('Registre déchets'!G281,Accueil!$S$22),"")&amp; IF(D281=Accueil!$Q$23,PRODUCT('Registre déchets'!G281,Accueil!$S$23),"")&amp; IF(D281=Accueil!$Q$24,PRODUCT('Registre déchets'!G281,Accueil!$S$24),"")&amp; IF(D281=Accueil!$Q$25,PRODUCT('Registre déchets'!G281,Accueil!$S$25),"")&amp; IF(D281=Accueil!$Q$26,PRODUCT('Registre déchets'!G281,Accueil!$S$26),"") &amp; IF(D281=Accueil!$U$7,PRODUCT('Registre déchets'!G281,Accueil!$W$7),"") &amp; IF(D281=Accueil!$U$8,PRODUCT('Registre déchets'!G281,Accueil!$W$8),"") &amp; IF(D281=Accueil!$U$9,PRODUCT('Registre déchets'!G281,Accueil!$W$9),"")&amp; IF(D281=Accueil!$U$10,PRODUCT('Registre déchets'!G281,Accueil!$W$10),"")&amp; IF(D281=Accueil!$U$11,PRODUCT('Registre déchets'!G281,Accueil!$W$11),"")&amp; IF(D281=Accueil!$U$12,PRODUCT('Registre déchets'!G281,Accueil!$W$12),"")&amp; IF(D281=Accueil!$U$13,PRODUCT('Registre déchets'!G281,Accueil!$W$13),"")&amp; IF(D281=Accueil!$U$14,PRODUCT('Registre déchets'!G281,Accueil!$W$14),"")&amp; IF(D281=Accueil!$U$15,PRODUCT('Registre déchets'!G281,Accueil!$W$15),"")&amp; IF(D281=Accueil!$U$16,PRODUCT('Registre déchets'!G281,Accueil!$W$16),"")&amp; IF(D281=Accueil!$U$17,PRODUCT('Registre déchets'!G281,Accueil!$W$17),"")&amp; IF(D281=Accueil!$U$18,PRODUCT('Registre déchets'!G281,Accueil!$W$18),"")&amp; IF(D281=Accueil!$U$19,PRODUCT('Registre déchets'!G281,Accueil!$W$19),"")&amp; IF(D281=Accueil!$U$20,PRODUCT('Registre déchets'!G281,Accueil!$W$20),"")&amp; IF(D281=Accueil!$U$21,PRODUCT('Registre déchets'!G281,Accueil!$W$21),"") &amp; IF(D281=Accueil!$U$22,PRODUCT('Registre déchets'!G281,Accueil!$W$22),"")&amp; IF(D281=Accueil!$U$23,PRODUCT('Registre déchets'!G281,Accueil!$W$23),"")&amp; IF(D281=Accueil!$U$24,PRODUCT('Registre déchets'!G281,Accueil!$W$24),"")&amp; IF(D281=Accueil!$U$25,PRODUCT('Registre déchets'!G281,Accueil!$W$25),"")&amp; IF(D281=Accueil!$U$26,PRODUCT('Registre déchets'!G281,Accueil!$W$26),"")&amp; IF(D281=Accueil!$U$27,PRODUCT('Registre déchets'!G281,Accueil!$W$27),"")&amp; IF(D281=Accueil!$Y$7,PRODUCT('Registre déchets'!G281,Accueil!$AA$7),"") &amp; IF(D281=Accueil!$Y$8,PRODUCT('Registre déchets'!G281,Accueil!$AA$8),"") &amp; IF(D281=Accueil!$Y$9,PRODUCT('Registre déchets'!G281,Accueil!$AA$9),"")&amp; IF(D281=Accueil!$Y$10,PRODUCT('Registre déchets'!G281,Accueil!$AA$10),"")&amp; IF(D281=Accueil!$Y$11,PRODUCT('Registre déchets'!G281,Accueil!$AA$11),"")&amp; IF(D281=Accueil!$Y$12,PRODUCT('Registre déchets'!G281,Accueil!$AA$12),"")&amp; IF(D281=Accueil!$Y$13,PRODUCT('Registre déchets'!G281,Accueil!$AA$13),"")&amp; IF(D281=Accueil!$Y$14,PRODUCT('Registre déchets'!G281,Accueil!$AA$14),"")&amp; IF(D281=Accueil!$Y$15,PRODUCT('Registre déchets'!G281,Accueil!$AA$15),"")&amp; IF(D281=Accueil!$Y$16,PRODUCT('Registre déchets'!G281,Accueil!$AA$16),"")&amp; IF(D281=Accueil!$Y$17,PRODUCT('Registre déchets'!G281,Accueil!$AA$17),"")&amp; IF(D281=Accueil!$Y$18,PRODUCT('Registre déchets'!G281,Accueil!$AA$18),"")&amp; IF(D281=Accueil!$Y$19,PRODUCT('Registre déchets'!G281,Accueil!$AA$19),"")&amp; IF(D281=Accueil!$Y$20,PRODUCT('Registre déchets'!G281,Accueil!$AA$20),"")&amp; IF(D281=Accueil!$Y$21,PRODUCT('Registre déchets'!G281,Accueil!$AA$21),"")&amp; IF(D281=Accueil!$Y$22,PRODUCT('Registre déchets'!G281,Accueil!$AA$22),"")&amp; IF(D281=Accueil!$Y$23,PRODUCT('Registre déchets'!G281,Accueil!$AA$23),"")&amp; IF(D281=Accueil!$Y$24,PRODUCT('Registre déchets'!G281,Accueil!$AA$24),"")&amp; IF(D281=Accueil!$Y$25,PRODUCT('Registre déchets'!G281,Accueil!$AA$25),"")&amp; IF(D281=Accueil!$Y$26,PRODUCT('Registre déchets'!G281,Accueil!$AA$26),"")&amp; IF(D281=Accueil!$Y$27,PRODUCT('Registre déchets'!G281,Accueil!$AA$27),""))</f>
        <v/>
      </c>
      <c r="AQ281" s="79">
        <f t="shared" si="46"/>
        <v>0</v>
      </c>
    </row>
    <row r="282" spans="1:43" ht="50.1" customHeight="1" x14ac:dyDescent="0.25">
      <c r="A282" s="90"/>
      <c r="B282" s="222" t="str">
        <f t="shared" si="41"/>
        <v/>
      </c>
      <c r="C282" s="221"/>
      <c r="D282" s="220"/>
      <c r="E282" s="80" t="str">
        <f t="shared" si="45"/>
        <v/>
      </c>
      <c r="F282" s="81"/>
      <c r="G282" s="82"/>
      <c r="H282" s="241">
        <f t="shared" si="42"/>
        <v>0</v>
      </c>
      <c r="I282" s="206"/>
      <c r="J282" s="206"/>
      <c r="K282" s="86"/>
      <c r="L282" s="86"/>
      <c r="M282" s="86"/>
      <c r="N282" s="82"/>
      <c r="O282" s="81"/>
      <c r="P282" s="82"/>
      <c r="Q282" s="207">
        <v>0</v>
      </c>
      <c r="R282" s="83">
        <f t="shared" si="43"/>
        <v>0</v>
      </c>
      <c r="S282" s="83">
        <f t="shared" si="44"/>
        <v>0</v>
      </c>
      <c r="T282" s="209"/>
      <c r="U282" s="214"/>
      <c r="V282" s="214"/>
      <c r="W282" s="217" t="str">
        <f t="shared" si="39"/>
        <v/>
      </c>
      <c r="X282" s="214"/>
      <c r="Y282" s="224"/>
      <c r="Z282" s="214"/>
      <c r="AA282" s="214"/>
      <c r="AB282" s="35" t="str">
        <f t="shared" si="40"/>
        <v/>
      </c>
      <c r="AC282" s="35"/>
      <c r="AD282" s="35"/>
      <c r="AE282" s="35"/>
      <c r="AF282" s="35"/>
      <c r="AG282" s="35"/>
      <c r="AH282" s="35"/>
      <c r="AI282" s="35"/>
      <c r="AJ282" s="35"/>
      <c r="AK282" s="35"/>
      <c r="AL282" s="35"/>
      <c r="AM282" s="85" t="str">
        <f t="shared" si="38"/>
        <v/>
      </c>
      <c r="AN282" s="35"/>
      <c r="AO282" s="35"/>
      <c r="AP282" s="77" t="str">
        <f>IF(D282="","",IF(D282=Accueil!$Q$7,PRODUCT('Registre déchets'!G282,Accueil!$S$7),"") &amp; IF(D282=Accueil!$Q$8,PRODUCT('Registre déchets'!G282,Accueil!$S$8),"") &amp; IF(D282=Accueil!$Q$9,PRODUCT('Registre déchets'!G282,Accueil!$S$9),"")&amp; IF(D282=Accueil!$Q$10,PRODUCT('Registre déchets'!G282,Accueil!$S$10),"")&amp; IF(D282=Accueil!$Q$11,PRODUCT('Registre déchets'!G282,Accueil!$S$11),"")&amp; IF(D282=Accueil!$Q$12,PRODUCT('Registre déchets'!G282,Accueil!$S$12),"")&amp; IF(D282=Accueil!$Q$13,PRODUCT('Registre déchets'!G282,Accueil!$S$13),"")&amp; IF(D282=Accueil!$Q$14,PRODUCT('Registre déchets'!G282,Accueil!$S$14),"")&amp; IF(D282=Accueil!$Q$15,PRODUCT('Registre déchets'!G282,Accueil!$S$15),"")&amp; IF(D282=Accueil!$Q$16,PRODUCT('Registre déchets'!G282,Accueil!$S$16),"")&amp; IF(D282=Accueil!$Q$17,PRODUCT('Registre déchets'!G282,Accueil!$S$17),"")&amp; IF(D282=Accueil!$Q$18,PRODUCT('Registre déchets'!G282,Accueil!$S$18),"")&amp; IF(D282=Accueil!$Q$19,PRODUCT('Registre déchets'!G282,Accueil!$S$19),"")&amp; IF(D282=Accueil!$Q$20,PRODUCT('Registre déchets'!G282,Accueil!$S$20),"")&amp; IF(D282=Accueil!$Q$21,PRODUCT('Registre déchets'!G282,Accueil!$S$21),"")&amp; IF(D282=Accueil!$Q$22,PRODUCT('Registre déchets'!G282,Accueil!$S$22),"")&amp; IF(D282=Accueil!$Q$23,PRODUCT('Registre déchets'!G282,Accueil!$S$23),"")&amp; IF(D282=Accueil!$Q$24,PRODUCT('Registre déchets'!G282,Accueil!$S$24),"")&amp; IF(D282=Accueil!$Q$25,PRODUCT('Registre déchets'!G282,Accueil!$S$25),"")&amp; IF(D282=Accueil!$Q$26,PRODUCT('Registre déchets'!G282,Accueil!$S$26),"") &amp; IF(D282=Accueil!$U$7,PRODUCT('Registre déchets'!G282,Accueil!$W$7),"") &amp; IF(D282=Accueil!$U$8,PRODUCT('Registre déchets'!G282,Accueil!$W$8),"") &amp; IF(D282=Accueil!$U$9,PRODUCT('Registre déchets'!G282,Accueil!$W$9),"")&amp; IF(D282=Accueil!$U$10,PRODUCT('Registre déchets'!G282,Accueil!$W$10),"")&amp; IF(D282=Accueil!$U$11,PRODUCT('Registre déchets'!G282,Accueil!$W$11),"")&amp; IF(D282=Accueil!$U$12,PRODUCT('Registre déchets'!G282,Accueil!$W$12),"")&amp; IF(D282=Accueil!$U$13,PRODUCT('Registre déchets'!G282,Accueil!$W$13),"")&amp; IF(D282=Accueil!$U$14,PRODUCT('Registre déchets'!G282,Accueil!$W$14),"")&amp; IF(D282=Accueil!$U$15,PRODUCT('Registre déchets'!G282,Accueil!$W$15),"")&amp; IF(D282=Accueil!$U$16,PRODUCT('Registre déchets'!G282,Accueil!$W$16),"")&amp; IF(D282=Accueil!$U$17,PRODUCT('Registre déchets'!G282,Accueil!$W$17),"")&amp; IF(D282=Accueil!$U$18,PRODUCT('Registre déchets'!G282,Accueil!$W$18),"")&amp; IF(D282=Accueil!$U$19,PRODUCT('Registre déchets'!G282,Accueil!$W$19),"")&amp; IF(D282=Accueil!$U$20,PRODUCT('Registre déchets'!G282,Accueil!$W$20),"")&amp; IF(D282=Accueil!$U$21,PRODUCT('Registre déchets'!G282,Accueil!$W$21),"") &amp; IF(D282=Accueil!$U$22,PRODUCT('Registre déchets'!G282,Accueil!$W$22),"")&amp; IF(D282=Accueil!$U$23,PRODUCT('Registre déchets'!G282,Accueil!$W$23),"")&amp; IF(D282=Accueil!$U$24,PRODUCT('Registre déchets'!G282,Accueil!$W$24),"")&amp; IF(D282=Accueil!$U$25,PRODUCT('Registre déchets'!G282,Accueil!$W$25),"")&amp; IF(D282=Accueil!$U$26,PRODUCT('Registre déchets'!G282,Accueil!$W$26),"")&amp; IF(D282=Accueil!$U$27,PRODUCT('Registre déchets'!G282,Accueil!$W$27),"")&amp; IF(D282=Accueil!$Y$7,PRODUCT('Registre déchets'!G282,Accueil!$AA$7),"") &amp; IF(D282=Accueil!$Y$8,PRODUCT('Registre déchets'!G282,Accueil!$AA$8),"") &amp; IF(D282=Accueil!$Y$9,PRODUCT('Registre déchets'!G282,Accueil!$AA$9),"")&amp; IF(D282=Accueil!$Y$10,PRODUCT('Registre déchets'!G282,Accueil!$AA$10),"")&amp; IF(D282=Accueil!$Y$11,PRODUCT('Registre déchets'!G282,Accueil!$AA$11),"")&amp; IF(D282=Accueil!$Y$12,PRODUCT('Registre déchets'!G282,Accueil!$AA$12),"")&amp; IF(D282=Accueil!$Y$13,PRODUCT('Registre déchets'!G282,Accueil!$AA$13),"")&amp; IF(D282=Accueil!$Y$14,PRODUCT('Registre déchets'!G282,Accueil!$AA$14),"")&amp; IF(D282=Accueil!$Y$15,PRODUCT('Registre déchets'!G282,Accueil!$AA$15),"")&amp; IF(D282=Accueil!$Y$16,PRODUCT('Registre déchets'!G282,Accueil!$AA$16),"")&amp; IF(D282=Accueil!$Y$17,PRODUCT('Registre déchets'!G282,Accueil!$AA$17),"")&amp; IF(D282=Accueil!$Y$18,PRODUCT('Registre déchets'!G282,Accueil!$AA$18),"")&amp; IF(D282=Accueil!$Y$19,PRODUCT('Registre déchets'!G282,Accueil!$AA$19),"")&amp; IF(D282=Accueil!$Y$20,PRODUCT('Registre déchets'!G282,Accueil!$AA$20),"")&amp; IF(D282=Accueil!$Y$21,PRODUCT('Registre déchets'!G282,Accueil!$AA$21),"")&amp; IF(D282=Accueil!$Y$22,PRODUCT('Registre déchets'!G282,Accueil!$AA$22),"")&amp; IF(D282=Accueil!$Y$23,PRODUCT('Registre déchets'!G282,Accueil!$AA$23),"")&amp; IF(D282=Accueil!$Y$24,PRODUCT('Registre déchets'!G282,Accueil!$AA$24),"")&amp; IF(D282=Accueil!$Y$25,PRODUCT('Registre déchets'!G282,Accueil!$AA$25),"")&amp; IF(D282=Accueil!$Y$26,PRODUCT('Registre déchets'!G282,Accueil!$AA$26),"")&amp; IF(D282=Accueil!$Y$27,PRODUCT('Registre déchets'!G282,Accueil!$AA$27),""))</f>
        <v/>
      </c>
      <c r="AQ282" s="79">
        <f t="shared" si="46"/>
        <v>0</v>
      </c>
    </row>
    <row r="283" spans="1:43" ht="50.1" customHeight="1" x14ac:dyDescent="0.25">
      <c r="A283" s="90"/>
      <c r="B283" s="222" t="str">
        <f t="shared" si="41"/>
        <v/>
      </c>
      <c r="C283" s="221"/>
      <c r="D283" s="220"/>
      <c r="E283" s="80" t="str">
        <f t="shared" si="45"/>
        <v/>
      </c>
      <c r="F283" s="81"/>
      <c r="G283" s="82"/>
      <c r="H283" s="241">
        <f t="shared" si="42"/>
        <v>0</v>
      </c>
      <c r="I283" s="206"/>
      <c r="J283" s="206"/>
      <c r="K283" s="86"/>
      <c r="L283" s="86"/>
      <c r="M283" s="86"/>
      <c r="N283" s="82"/>
      <c r="O283" s="81"/>
      <c r="P283" s="82"/>
      <c r="Q283" s="207">
        <v>0</v>
      </c>
      <c r="R283" s="83">
        <f t="shared" si="43"/>
        <v>0</v>
      </c>
      <c r="S283" s="83">
        <f t="shared" si="44"/>
        <v>0</v>
      </c>
      <c r="T283" s="209"/>
      <c r="U283" s="214"/>
      <c r="V283" s="214"/>
      <c r="W283" s="217" t="str">
        <f t="shared" si="39"/>
        <v/>
      </c>
      <c r="X283" s="214"/>
      <c r="Y283" s="224"/>
      <c r="Z283" s="214"/>
      <c r="AA283" s="214"/>
      <c r="AB283" s="35" t="str">
        <f t="shared" si="40"/>
        <v/>
      </c>
      <c r="AC283" s="35"/>
      <c r="AD283" s="35"/>
      <c r="AE283" s="35"/>
      <c r="AF283" s="35"/>
      <c r="AG283" s="35"/>
      <c r="AH283" s="35"/>
      <c r="AI283" s="35"/>
      <c r="AJ283" s="35"/>
      <c r="AK283" s="35"/>
      <c r="AL283" s="35"/>
      <c r="AM283" s="85" t="str">
        <f t="shared" si="38"/>
        <v/>
      </c>
      <c r="AN283" s="35"/>
      <c r="AO283" s="35"/>
      <c r="AP283" s="77" t="str">
        <f>IF(D283="","",IF(D283=Accueil!$Q$7,PRODUCT('Registre déchets'!G283,Accueil!$S$7),"") &amp; IF(D283=Accueil!$Q$8,PRODUCT('Registre déchets'!G283,Accueil!$S$8),"") &amp; IF(D283=Accueil!$Q$9,PRODUCT('Registre déchets'!G283,Accueil!$S$9),"")&amp; IF(D283=Accueil!$Q$10,PRODUCT('Registre déchets'!G283,Accueil!$S$10),"")&amp; IF(D283=Accueil!$Q$11,PRODUCT('Registre déchets'!G283,Accueil!$S$11),"")&amp; IF(D283=Accueil!$Q$12,PRODUCT('Registre déchets'!G283,Accueil!$S$12),"")&amp; IF(D283=Accueil!$Q$13,PRODUCT('Registre déchets'!G283,Accueil!$S$13),"")&amp; IF(D283=Accueil!$Q$14,PRODUCT('Registre déchets'!G283,Accueil!$S$14),"")&amp; IF(D283=Accueil!$Q$15,PRODUCT('Registre déchets'!G283,Accueil!$S$15),"")&amp; IF(D283=Accueil!$Q$16,PRODUCT('Registre déchets'!G283,Accueil!$S$16),"")&amp; IF(D283=Accueil!$Q$17,PRODUCT('Registre déchets'!G283,Accueil!$S$17),"")&amp; IF(D283=Accueil!$Q$18,PRODUCT('Registre déchets'!G283,Accueil!$S$18),"")&amp; IF(D283=Accueil!$Q$19,PRODUCT('Registre déchets'!G283,Accueil!$S$19),"")&amp; IF(D283=Accueil!$Q$20,PRODUCT('Registre déchets'!G283,Accueil!$S$20),"")&amp; IF(D283=Accueil!$Q$21,PRODUCT('Registre déchets'!G283,Accueil!$S$21),"")&amp; IF(D283=Accueil!$Q$22,PRODUCT('Registre déchets'!G283,Accueil!$S$22),"")&amp; IF(D283=Accueil!$Q$23,PRODUCT('Registre déchets'!G283,Accueil!$S$23),"")&amp; IF(D283=Accueil!$Q$24,PRODUCT('Registre déchets'!G283,Accueil!$S$24),"")&amp; IF(D283=Accueil!$Q$25,PRODUCT('Registre déchets'!G283,Accueil!$S$25),"")&amp; IF(D283=Accueil!$Q$26,PRODUCT('Registre déchets'!G283,Accueil!$S$26),"") &amp; IF(D283=Accueil!$U$7,PRODUCT('Registre déchets'!G283,Accueil!$W$7),"") &amp; IF(D283=Accueil!$U$8,PRODUCT('Registre déchets'!G283,Accueil!$W$8),"") &amp; IF(D283=Accueil!$U$9,PRODUCT('Registre déchets'!G283,Accueil!$W$9),"")&amp; IF(D283=Accueil!$U$10,PRODUCT('Registre déchets'!G283,Accueil!$W$10),"")&amp; IF(D283=Accueil!$U$11,PRODUCT('Registre déchets'!G283,Accueil!$W$11),"")&amp; IF(D283=Accueil!$U$12,PRODUCT('Registre déchets'!G283,Accueil!$W$12),"")&amp; IF(D283=Accueil!$U$13,PRODUCT('Registre déchets'!G283,Accueil!$W$13),"")&amp; IF(D283=Accueil!$U$14,PRODUCT('Registre déchets'!G283,Accueil!$W$14),"")&amp; IF(D283=Accueil!$U$15,PRODUCT('Registre déchets'!G283,Accueil!$W$15),"")&amp; IF(D283=Accueil!$U$16,PRODUCT('Registre déchets'!G283,Accueil!$W$16),"")&amp; IF(D283=Accueil!$U$17,PRODUCT('Registre déchets'!G283,Accueil!$W$17),"")&amp; IF(D283=Accueil!$U$18,PRODUCT('Registre déchets'!G283,Accueil!$W$18),"")&amp; IF(D283=Accueil!$U$19,PRODUCT('Registre déchets'!G283,Accueil!$W$19),"")&amp; IF(D283=Accueil!$U$20,PRODUCT('Registre déchets'!G283,Accueil!$W$20),"")&amp; IF(D283=Accueil!$U$21,PRODUCT('Registre déchets'!G283,Accueil!$W$21),"") &amp; IF(D283=Accueil!$U$22,PRODUCT('Registre déchets'!G283,Accueil!$W$22),"")&amp; IF(D283=Accueil!$U$23,PRODUCT('Registre déchets'!G283,Accueil!$W$23),"")&amp; IF(D283=Accueil!$U$24,PRODUCT('Registre déchets'!G283,Accueil!$W$24),"")&amp; IF(D283=Accueil!$U$25,PRODUCT('Registre déchets'!G283,Accueil!$W$25),"")&amp; IF(D283=Accueil!$U$26,PRODUCT('Registre déchets'!G283,Accueil!$W$26),"")&amp; IF(D283=Accueil!$U$27,PRODUCT('Registre déchets'!G283,Accueil!$W$27),"")&amp; IF(D283=Accueil!$Y$7,PRODUCT('Registre déchets'!G283,Accueil!$AA$7),"") &amp; IF(D283=Accueil!$Y$8,PRODUCT('Registre déchets'!G283,Accueil!$AA$8),"") &amp; IF(D283=Accueil!$Y$9,PRODUCT('Registre déchets'!G283,Accueil!$AA$9),"")&amp; IF(D283=Accueil!$Y$10,PRODUCT('Registre déchets'!G283,Accueil!$AA$10),"")&amp; IF(D283=Accueil!$Y$11,PRODUCT('Registre déchets'!G283,Accueil!$AA$11),"")&amp; IF(D283=Accueil!$Y$12,PRODUCT('Registre déchets'!G283,Accueil!$AA$12),"")&amp; IF(D283=Accueil!$Y$13,PRODUCT('Registre déchets'!G283,Accueil!$AA$13),"")&amp; IF(D283=Accueil!$Y$14,PRODUCT('Registre déchets'!G283,Accueil!$AA$14),"")&amp; IF(D283=Accueil!$Y$15,PRODUCT('Registre déchets'!G283,Accueil!$AA$15),"")&amp; IF(D283=Accueil!$Y$16,PRODUCT('Registre déchets'!G283,Accueil!$AA$16),"")&amp; IF(D283=Accueil!$Y$17,PRODUCT('Registre déchets'!G283,Accueil!$AA$17),"")&amp; IF(D283=Accueil!$Y$18,PRODUCT('Registre déchets'!G283,Accueil!$AA$18),"")&amp; IF(D283=Accueil!$Y$19,PRODUCT('Registre déchets'!G283,Accueil!$AA$19),"")&amp; IF(D283=Accueil!$Y$20,PRODUCT('Registre déchets'!G283,Accueil!$AA$20),"")&amp; IF(D283=Accueil!$Y$21,PRODUCT('Registre déchets'!G283,Accueil!$AA$21),"")&amp; IF(D283=Accueil!$Y$22,PRODUCT('Registre déchets'!G283,Accueil!$AA$22),"")&amp; IF(D283=Accueil!$Y$23,PRODUCT('Registre déchets'!G283,Accueil!$AA$23),"")&amp; IF(D283=Accueil!$Y$24,PRODUCT('Registre déchets'!G283,Accueil!$AA$24),"")&amp; IF(D283=Accueil!$Y$25,PRODUCT('Registre déchets'!G283,Accueil!$AA$25),"")&amp; IF(D283=Accueil!$Y$26,PRODUCT('Registre déchets'!G283,Accueil!$AA$26),"")&amp; IF(D283=Accueil!$Y$27,PRODUCT('Registre déchets'!G283,Accueil!$AA$27),""))</f>
        <v/>
      </c>
      <c r="AQ283" s="79">
        <f t="shared" si="46"/>
        <v>0</v>
      </c>
    </row>
    <row r="284" spans="1:43" ht="50.1" customHeight="1" x14ac:dyDescent="0.25">
      <c r="A284" s="90"/>
      <c r="B284" s="222" t="str">
        <f t="shared" si="41"/>
        <v/>
      </c>
      <c r="C284" s="221"/>
      <c r="D284" s="220"/>
      <c r="E284" s="80" t="str">
        <f t="shared" si="45"/>
        <v/>
      </c>
      <c r="F284" s="81"/>
      <c r="G284" s="82"/>
      <c r="H284" s="241">
        <f t="shared" si="42"/>
        <v>0</v>
      </c>
      <c r="I284" s="206"/>
      <c r="J284" s="206"/>
      <c r="K284" s="86"/>
      <c r="L284" s="86"/>
      <c r="M284" s="86"/>
      <c r="N284" s="82"/>
      <c r="O284" s="81"/>
      <c r="P284" s="82"/>
      <c r="Q284" s="207">
        <v>0</v>
      </c>
      <c r="R284" s="83">
        <f t="shared" si="43"/>
        <v>0</v>
      </c>
      <c r="S284" s="83">
        <f t="shared" si="44"/>
        <v>0</v>
      </c>
      <c r="T284" s="209"/>
      <c r="U284" s="214"/>
      <c r="V284" s="214"/>
      <c r="W284" s="217" t="str">
        <f t="shared" si="39"/>
        <v/>
      </c>
      <c r="X284" s="214"/>
      <c r="Y284" s="224"/>
      <c r="Z284" s="214"/>
      <c r="AA284" s="214"/>
      <c r="AB284" s="35" t="str">
        <f t="shared" si="40"/>
        <v/>
      </c>
      <c r="AC284" s="35"/>
      <c r="AD284" s="35"/>
      <c r="AE284" s="35"/>
      <c r="AF284" s="35"/>
      <c r="AG284" s="35"/>
      <c r="AH284" s="35"/>
      <c r="AI284" s="35"/>
      <c r="AJ284" s="35"/>
      <c r="AK284" s="35"/>
      <c r="AL284" s="35"/>
      <c r="AM284" s="85" t="str">
        <f t="shared" si="38"/>
        <v/>
      </c>
      <c r="AN284" s="35"/>
      <c r="AO284" s="35"/>
      <c r="AP284" s="77" t="str">
        <f>IF(D284="","",IF(D284=Accueil!$Q$7,PRODUCT('Registre déchets'!G284,Accueil!$S$7),"") &amp; IF(D284=Accueil!$Q$8,PRODUCT('Registre déchets'!G284,Accueil!$S$8),"") &amp; IF(D284=Accueil!$Q$9,PRODUCT('Registre déchets'!G284,Accueil!$S$9),"")&amp; IF(D284=Accueil!$Q$10,PRODUCT('Registre déchets'!G284,Accueil!$S$10),"")&amp; IF(D284=Accueil!$Q$11,PRODUCT('Registre déchets'!G284,Accueil!$S$11),"")&amp; IF(D284=Accueil!$Q$12,PRODUCT('Registre déchets'!G284,Accueil!$S$12),"")&amp; IF(D284=Accueil!$Q$13,PRODUCT('Registre déchets'!G284,Accueil!$S$13),"")&amp; IF(D284=Accueil!$Q$14,PRODUCT('Registre déchets'!G284,Accueil!$S$14),"")&amp; IF(D284=Accueil!$Q$15,PRODUCT('Registre déchets'!G284,Accueil!$S$15),"")&amp; IF(D284=Accueil!$Q$16,PRODUCT('Registre déchets'!G284,Accueil!$S$16),"")&amp; IF(D284=Accueil!$Q$17,PRODUCT('Registre déchets'!G284,Accueil!$S$17),"")&amp; IF(D284=Accueil!$Q$18,PRODUCT('Registre déchets'!G284,Accueil!$S$18),"")&amp; IF(D284=Accueil!$Q$19,PRODUCT('Registre déchets'!G284,Accueil!$S$19),"")&amp; IF(D284=Accueil!$Q$20,PRODUCT('Registre déchets'!G284,Accueil!$S$20),"")&amp; IF(D284=Accueil!$Q$21,PRODUCT('Registre déchets'!G284,Accueil!$S$21),"")&amp; IF(D284=Accueil!$Q$22,PRODUCT('Registre déchets'!G284,Accueil!$S$22),"")&amp; IF(D284=Accueil!$Q$23,PRODUCT('Registre déchets'!G284,Accueil!$S$23),"")&amp; IF(D284=Accueil!$Q$24,PRODUCT('Registre déchets'!G284,Accueil!$S$24),"")&amp; IF(D284=Accueil!$Q$25,PRODUCT('Registre déchets'!G284,Accueil!$S$25),"")&amp; IF(D284=Accueil!$Q$26,PRODUCT('Registre déchets'!G284,Accueil!$S$26),"") &amp; IF(D284=Accueil!$U$7,PRODUCT('Registre déchets'!G284,Accueil!$W$7),"") &amp; IF(D284=Accueil!$U$8,PRODUCT('Registre déchets'!G284,Accueil!$W$8),"") &amp; IF(D284=Accueil!$U$9,PRODUCT('Registre déchets'!G284,Accueil!$W$9),"")&amp; IF(D284=Accueil!$U$10,PRODUCT('Registre déchets'!G284,Accueil!$W$10),"")&amp; IF(D284=Accueil!$U$11,PRODUCT('Registre déchets'!G284,Accueil!$W$11),"")&amp; IF(D284=Accueil!$U$12,PRODUCT('Registre déchets'!G284,Accueil!$W$12),"")&amp; IF(D284=Accueil!$U$13,PRODUCT('Registre déchets'!G284,Accueil!$W$13),"")&amp; IF(D284=Accueil!$U$14,PRODUCT('Registre déchets'!G284,Accueil!$W$14),"")&amp; IF(D284=Accueil!$U$15,PRODUCT('Registre déchets'!G284,Accueil!$W$15),"")&amp; IF(D284=Accueil!$U$16,PRODUCT('Registre déchets'!G284,Accueil!$W$16),"")&amp; IF(D284=Accueil!$U$17,PRODUCT('Registre déchets'!G284,Accueil!$W$17),"")&amp; IF(D284=Accueil!$U$18,PRODUCT('Registre déchets'!G284,Accueil!$W$18),"")&amp; IF(D284=Accueil!$U$19,PRODUCT('Registre déchets'!G284,Accueil!$W$19),"")&amp; IF(D284=Accueil!$U$20,PRODUCT('Registre déchets'!G284,Accueil!$W$20),"")&amp; IF(D284=Accueil!$U$21,PRODUCT('Registre déchets'!G284,Accueil!$W$21),"") &amp; IF(D284=Accueil!$U$22,PRODUCT('Registre déchets'!G284,Accueil!$W$22),"")&amp; IF(D284=Accueil!$U$23,PRODUCT('Registre déchets'!G284,Accueil!$W$23),"")&amp; IF(D284=Accueil!$U$24,PRODUCT('Registre déchets'!G284,Accueil!$W$24),"")&amp; IF(D284=Accueil!$U$25,PRODUCT('Registre déchets'!G284,Accueil!$W$25),"")&amp; IF(D284=Accueil!$U$26,PRODUCT('Registre déchets'!G284,Accueil!$W$26),"")&amp; IF(D284=Accueil!$U$27,PRODUCT('Registre déchets'!G284,Accueil!$W$27),"")&amp; IF(D284=Accueil!$Y$7,PRODUCT('Registre déchets'!G284,Accueil!$AA$7),"") &amp; IF(D284=Accueil!$Y$8,PRODUCT('Registre déchets'!G284,Accueil!$AA$8),"") &amp; IF(D284=Accueil!$Y$9,PRODUCT('Registre déchets'!G284,Accueil!$AA$9),"")&amp; IF(D284=Accueil!$Y$10,PRODUCT('Registre déchets'!G284,Accueil!$AA$10),"")&amp; IF(D284=Accueil!$Y$11,PRODUCT('Registre déchets'!G284,Accueil!$AA$11),"")&amp; IF(D284=Accueil!$Y$12,PRODUCT('Registre déchets'!G284,Accueil!$AA$12),"")&amp; IF(D284=Accueil!$Y$13,PRODUCT('Registre déchets'!G284,Accueil!$AA$13),"")&amp; IF(D284=Accueil!$Y$14,PRODUCT('Registre déchets'!G284,Accueil!$AA$14),"")&amp; IF(D284=Accueil!$Y$15,PRODUCT('Registre déchets'!G284,Accueil!$AA$15),"")&amp; IF(D284=Accueil!$Y$16,PRODUCT('Registre déchets'!G284,Accueil!$AA$16),"")&amp; IF(D284=Accueil!$Y$17,PRODUCT('Registre déchets'!G284,Accueil!$AA$17),"")&amp; IF(D284=Accueil!$Y$18,PRODUCT('Registre déchets'!G284,Accueil!$AA$18),"")&amp; IF(D284=Accueil!$Y$19,PRODUCT('Registre déchets'!G284,Accueil!$AA$19),"")&amp; IF(D284=Accueil!$Y$20,PRODUCT('Registre déchets'!G284,Accueil!$AA$20),"")&amp; IF(D284=Accueil!$Y$21,PRODUCT('Registre déchets'!G284,Accueil!$AA$21),"")&amp; IF(D284=Accueil!$Y$22,PRODUCT('Registre déchets'!G284,Accueil!$AA$22),"")&amp; IF(D284=Accueil!$Y$23,PRODUCT('Registre déchets'!G284,Accueil!$AA$23),"")&amp; IF(D284=Accueil!$Y$24,PRODUCT('Registre déchets'!G284,Accueil!$AA$24),"")&amp; IF(D284=Accueil!$Y$25,PRODUCT('Registre déchets'!G284,Accueil!$AA$25),"")&amp; IF(D284=Accueil!$Y$26,PRODUCT('Registre déchets'!G284,Accueil!$AA$26),"")&amp; IF(D284=Accueil!$Y$27,PRODUCT('Registre déchets'!G284,Accueil!$AA$27),""))</f>
        <v/>
      </c>
      <c r="AQ284" s="79">
        <f t="shared" si="46"/>
        <v>0</v>
      </c>
    </row>
    <row r="285" spans="1:43" ht="50.1" customHeight="1" x14ac:dyDescent="0.25">
      <c r="A285" s="90"/>
      <c r="B285" s="222" t="str">
        <f t="shared" si="41"/>
        <v/>
      </c>
      <c r="C285" s="221"/>
      <c r="D285" s="220"/>
      <c r="E285" s="80" t="str">
        <f t="shared" si="45"/>
        <v/>
      </c>
      <c r="F285" s="81"/>
      <c r="G285" s="82"/>
      <c r="H285" s="241">
        <f t="shared" si="42"/>
        <v>0</v>
      </c>
      <c r="I285" s="206"/>
      <c r="J285" s="206"/>
      <c r="K285" s="86"/>
      <c r="L285" s="86"/>
      <c r="M285" s="86"/>
      <c r="N285" s="82"/>
      <c r="O285" s="81"/>
      <c r="P285" s="82"/>
      <c r="Q285" s="207">
        <v>0</v>
      </c>
      <c r="R285" s="83">
        <f t="shared" si="43"/>
        <v>0</v>
      </c>
      <c r="S285" s="83">
        <f t="shared" si="44"/>
        <v>0</v>
      </c>
      <c r="T285" s="209"/>
      <c r="U285" s="214"/>
      <c r="V285" s="214"/>
      <c r="W285" s="217" t="str">
        <f t="shared" si="39"/>
        <v/>
      </c>
      <c r="X285" s="214"/>
      <c r="Y285" s="224"/>
      <c r="Z285" s="214"/>
      <c r="AA285" s="214"/>
      <c r="AB285" s="35" t="str">
        <f t="shared" si="40"/>
        <v/>
      </c>
      <c r="AC285" s="35"/>
      <c r="AD285" s="35"/>
      <c r="AE285" s="35"/>
      <c r="AF285" s="35"/>
      <c r="AG285" s="35"/>
      <c r="AH285" s="35"/>
      <c r="AI285" s="35"/>
      <c r="AJ285" s="35"/>
      <c r="AK285" s="35"/>
      <c r="AL285" s="35"/>
      <c r="AM285" s="85" t="str">
        <f t="shared" si="38"/>
        <v/>
      </c>
      <c r="AN285" s="35"/>
      <c r="AO285" s="35"/>
      <c r="AP285" s="77" t="str">
        <f>IF(D285="","",IF(D285=Accueil!$Q$7,PRODUCT('Registre déchets'!G285,Accueil!$S$7),"") &amp; IF(D285=Accueil!$Q$8,PRODUCT('Registre déchets'!G285,Accueil!$S$8),"") &amp; IF(D285=Accueil!$Q$9,PRODUCT('Registre déchets'!G285,Accueil!$S$9),"")&amp; IF(D285=Accueil!$Q$10,PRODUCT('Registre déchets'!G285,Accueil!$S$10),"")&amp; IF(D285=Accueil!$Q$11,PRODUCT('Registre déchets'!G285,Accueil!$S$11),"")&amp; IF(D285=Accueil!$Q$12,PRODUCT('Registre déchets'!G285,Accueil!$S$12),"")&amp; IF(D285=Accueil!$Q$13,PRODUCT('Registre déchets'!G285,Accueil!$S$13),"")&amp; IF(D285=Accueil!$Q$14,PRODUCT('Registre déchets'!G285,Accueil!$S$14),"")&amp; IF(D285=Accueil!$Q$15,PRODUCT('Registre déchets'!G285,Accueil!$S$15),"")&amp; IF(D285=Accueil!$Q$16,PRODUCT('Registre déchets'!G285,Accueil!$S$16),"")&amp; IF(D285=Accueil!$Q$17,PRODUCT('Registre déchets'!G285,Accueil!$S$17),"")&amp; IF(D285=Accueil!$Q$18,PRODUCT('Registre déchets'!G285,Accueil!$S$18),"")&amp; IF(D285=Accueil!$Q$19,PRODUCT('Registre déchets'!G285,Accueil!$S$19),"")&amp; IF(D285=Accueil!$Q$20,PRODUCT('Registre déchets'!G285,Accueil!$S$20),"")&amp; IF(D285=Accueil!$Q$21,PRODUCT('Registre déchets'!G285,Accueil!$S$21),"")&amp; IF(D285=Accueil!$Q$22,PRODUCT('Registre déchets'!G285,Accueil!$S$22),"")&amp; IF(D285=Accueil!$Q$23,PRODUCT('Registre déchets'!G285,Accueil!$S$23),"")&amp; IF(D285=Accueil!$Q$24,PRODUCT('Registre déchets'!G285,Accueil!$S$24),"")&amp; IF(D285=Accueil!$Q$25,PRODUCT('Registre déchets'!G285,Accueil!$S$25),"")&amp; IF(D285=Accueil!$Q$26,PRODUCT('Registre déchets'!G285,Accueil!$S$26),"") &amp; IF(D285=Accueil!$U$7,PRODUCT('Registre déchets'!G285,Accueil!$W$7),"") &amp; IF(D285=Accueil!$U$8,PRODUCT('Registre déchets'!G285,Accueil!$W$8),"") &amp; IF(D285=Accueil!$U$9,PRODUCT('Registre déchets'!G285,Accueil!$W$9),"")&amp; IF(D285=Accueil!$U$10,PRODUCT('Registre déchets'!G285,Accueil!$W$10),"")&amp; IF(D285=Accueil!$U$11,PRODUCT('Registre déchets'!G285,Accueil!$W$11),"")&amp; IF(D285=Accueil!$U$12,PRODUCT('Registre déchets'!G285,Accueil!$W$12),"")&amp; IF(D285=Accueil!$U$13,PRODUCT('Registre déchets'!G285,Accueil!$W$13),"")&amp; IF(D285=Accueil!$U$14,PRODUCT('Registre déchets'!G285,Accueil!$W$14),"")&amp; IF(D285=Accueil!$U$15,PRODUCT('Registre déchets'!G285,Accueil!$W$15),"")&amp; IF(D285=Accueil!$U$16,PRODUCT('Registre déchets'!G285,Accueil!$W$16),"")&amp; IF(D285=Accueil!$U$17,PRODUCT('Registre déchets'!G285,Accueil!$W$17),"")&amp; IF(D285=Accueil!$U$18,PRODUCT('Registre déchets'!G285,Accueil!$W$18),"")&amp; IF(D285=Accueil!$U$19,PRODUCT('Registre déchets'!G285,Accueil!$W$19),"")&amp; IF(D285=Accueil!$U$20,PRODUCT('Registre déchets'!G285,Accueil!$W$20),"")&amp; IF(D285=Accueil!$U$21,PRODUCT('Registre déchets'!G285,Accueil!$W$21),"") &amp; IF(D285=Accueil!$U$22,PRODUCT('Registre déchets'!G285,Accueil!$W$22),"")&amp; IF(D285=Accueil!$U$23,PRODUCT('Registre déchets'!G285,Accueil!$W$23),"")&amp; IF(D285=Accueil!$U$24,PRODUCT('Registre déchets'!G285,Accueil!$W$24),"")&amp; IF(D285=Accueil!$U$25,PRODUCT('Registre déchets'!G285,Accueil!$W$25),"")&amp; IF(D285=Accueil!$U$26,PRODUCT('Registre déchets'!G285,Accueil!$W$26),"")&amp; IF(D285=Accueil!$U$27,PRODUCT('Registre déchets'!G285,Accueil!$W$27),"")&amp; IF(D285=Accueil!$Y$7,PRODUCT('Registre déchets'!G285,Accueil!$AA$7),"") &amp; IF(D285=Accueil!$Y$8,PRODUCT('Registre déchets'!G285,Accueil!$AA$8),"") &amp; IF(D285=Accueil!$Y$9,PRODUCT('Registre déchets'!G285,Accueil!$AA$9),"")&amp; IF(D285=Accueil!$Y$10,PRODUCT('Registre déchets'!G285,Accueil!$AA$10),"")&amp; IF(D285=Accueil!$Y$11,PRODUCT('Registre déchets'!G285,Accueil!$AA$11),"")&amp; IF(D285=Accueil!$Y$12,PRODUCT('Registre déchets'!G285,Accueil!$AA$12),"")&amp; IF(D285=Accueil!$Y$13,PRODUCT('Registre déchets'!G285,Accueil!$AA$13),"")&amp; IF(D285=Accueil!$Y$14,PRODUCT('Registre déchets'!G285,Accueil!$AA$14),"")&amp; IF(D285=Accueil!$Y$15,PRODUCT('Registre déchets'!G285,Accueil!$AA$15),"")&amp; IF(D285=Accueil!$Y$16,PRODUCT('Registre déchets'!G285,Accueil!$AA$16),"")&amp; IF(D285=Accueil!$Y$17,PRODUCT('Registre déchets'!G285,Accueil!$AA$17),"")&amp; IF(D285=Accueil!$Y$18,PRODUCT('Registre déchets'!G285,Accueil!$AA$18),"")&amp; IF(D285=Accueil!$Y$19,PRODUCT('Registre déchets'!G285,Accueil!$AA$19),"")&amp; IF(D285=Accueil!$Y$20,PRODUCT('Registre déchets'!G285,Accueil!$AA$20),"")&amp; IF(D285=Accueil!$Y$21,PRODUCT('Registre déchets'!G285,Accueil!$AA$21),"")&amp; IF(D285=Accueil!$Y$22,PRODUCT('Registre déchets'!G285,Accueil!$AA$22),"")&amp; IF(D285=Accueil!$Y$23,PRODUCT('Registre déchets'!G285,Accueil!$AA$23),"")&amp; IF(D285=Accueil!$Y$24,PRODUCT('Registre déchets'!G285,Accueil!$AA$24),"")&amp; IF(D285=Accueil!$Y$25,PRODUCT('Registre déchets'!G285,Accueil!$AA$25),"")&amp; IF(D285=Accueil!$Y$26,PRODUCT('Registre déchets'!G285,Accueil!$AA$26),"")&amp; IF(D285=Accueil!$Y$27,PRODUCT('Registre déchets'!G285,Accueil!$AA$27),""))</f>
        <v/>
      </c>
      <c r="AQ285" s="79">
        <f t="shared" si="46"/>
        <v>0</v>
      </c>
    </row>
    <row r="286" spans="1:43" ht="50.1" customHeight="1" x14ac:dyDescent="0.25">
      <c r="A286" s="90"/>
      <c r="B286" s="222" t="str">
        <f t="shared" si="41"/>
        <v/>
      </c>
      <c r="C286" s="221"/>
      <c r="D286" s="220"/>
      <c r="E286" s="80" t="str">
        <f t="shared" si="45"/>
        <v/>
      </c>
      <c r="F286" s="81"/>
      <c r="G286" s="82"/>
      <c r="H286" s="241">
        <f t="shared" si="42"/>
        <v>0</v>
      </c>
      <c r="I286" s="206"/>
      <c r="J286" s="206"/>
      <c r="K286" s="86"/>
      <c r="L286" s="86"/>
      <c r="M286" s="86"/>
      <c r="N286" s="82"/>
      <c r="O286" s="81"/>
      <c r="P286" s="82"/>
      <c r="Q286" s="207">
        <v>0</v>
      </c>
      <c r="R286" s="83">
        <f t="shared" si="43"/>
        <v>0</v>
      </c>
      <c r="S286" s="83">
        <f t="shared" si="44"/>
        <v>0</v>
      </c>
      <c r="T286" s="209"/>
      <c r="U286" s="214"/>
      <c r="V286" s="214"/>
      <c r="W286" s="217" t="str">
        <f t="shared" si="39"/>
        <v/>
      </c>
      <c r="X286" s="214"/>
      <c r="Y286" s="224"/>
      <c r="Z286" s="214"/>
      <c r="AA286" s="214"/>
      <c r="AB286" s="35" t="str">
        <f t="shared" si="40"/>
        <v/>
      </c>
      <c r="AC286" s="35"/>
      <c r="AD286" s="35"/>
      <c r="AE286" s="35"/>
      <c r="AF286" s="35"/>
      <c r="AG286" s="35"/>
      <c r="AH286" s="35"/>
      <c r="AI286" s="35"/>
      <c r="AJ286" s="35"/>
      <c r="AK286" s="35"/>
      <c r="AL286" s="35"/>
      <c r="AM286" s="85" t="str">
        <f t="shared" si="38"/>
        <v/>
      </c>
      <c r="AN286" s="35"/>
      <c r="AO286" s="35"/>
      <c r="AP286" s="77" t="str">
        <f>IF(D286="","",IF(D286=Accueil!$Q$7,PRODUCT('Registre déchets'!G286,Accueil!$S$7),"") &amp; IF(D286=Accueil!$Q$8,PRODUCT('Registre déchets'!G286,Accueil!$S$8),"") &amp; IF(D286=Accueil!$Q$9,PRODUCT('Registre déchets'!G286,Accueil!$S$9),"")&amp; IF(D286=Accueil!$Q$10,PRODUCT('Registre déchets'!G286,Accueil!$S$10),"")&amp; IF(D286=Accueil!$Q$11,PRODUCT('Registre déchets'!G286,Accueil!$S$11),"")&amp; IF(D286=Accueil!$Q$12,PRODUCT('Registre déchets'!G286,Accueil!$S$12),"")&amp; IF(D286=Accueil!$Q$13,PRODUCT('Registre déchets'!G286,Accueil!$S$13),"")&amp; IF(D286=Accueil!$Q$14,PRODUCT('Registre déchets'!G286,Accueil!$S$14),"")&amp; IF(D286=Accueil!$Q$15,PRODUCT('Registre déchets'!G286,Accueil!$S$15),"")&amp; IF(D286=Accueil!$Q$16,PRODUCT('Registre déchets'!G286,Accueil!$S$16),"")&amp; IF(D286=Accueil!$Q$17,PRODUCT('Registre déchets'!G286,Accueil!$S$17),"")&amp; IF(D286=Accueil!$Q$18,PRODUCT('Registre déchets'!G286,Accueil!$S$18),"")&amp; IF(D286=Accueil!$Q$19,PRODUCT('Registre déchets'!G286,Accueil!$S$19),"")&amp; IF(D286=Accueil!$Q$20,PRODUCT('Registre déchets'!G286,Accueil!$S$20),"")&amp; IF(D286=Accueil!$Q$21,PRODUCT('Registre déchets'!G286,Accueil!$S$21),"")&amp; IF(D286=Accueil!$Q$22,PRODUCT('Registre déchets'!G286,Accueil!$S$22),"")&amp; IF(D286=Accueil!$Q$23,PRODUCT('Registre déchets'!G286,Accueil!$S$23),"")&amp; IF(D286=Accueil!$Q$24,PRODUCT('Registre déchets'!G286,Accueil!$S$24),"")&amp; IF(D286=Accueil!$Q$25,PRODUCT('Registre déchets'!G286,Accueil!$S$25),"")&amp; IF(D286=Accueil!$Q$26,PRODUCT('Registre déchets'!G286,Accueil!$S$26),"") &amp; IF(D286=Accueil!$U$7,PRODUCT('Registre déchets'!G286,Accueil!$W$7),"") &amp; IF(D286=Accueil!$U$8,PRODUCT('Registre déchets'!G286,Accueil!$W$8),"") &amp; IF(D286=Accueil!$U$9,PRODUCT('Registre déchets'!G286,Accueil!$W$9),"")&amp; IF(D286=Accueil!$U$10,PRODUCT('Registre déchets'!G286,Accueil!$W$10),"")&amp; IF(D286=Accueil!$U$11,PRODUCT('Registre déchets'!G286,Accueil!$W$11),"")&amp; IF(D286=Accueil!$U$12,PRODUCT('Registre déchets'!G286,Accueil!$W$12),"")&amp; IF(D286=Accueil!$U$13,PRODUCT('Registre déchets'!G286,Accueil!$W$13),"")&amp; IF(D286=Accueil!$U$14,PRODUCT('Registre déchets'!G286,Accueil!$W$14),"")&amp; IF(D286=Accueil!$U$15,PRODUCT('Registre déchets'!G286,Accueil!$W$15),"")&amp; IF(D286=Accueil!$U$16,PRODUCT('Registre déchets'!G286,Accueil!$W$16),"")&amp; IF(D286=Accueil!$U$17,PRODUCT('Registre déchets'!G286,Accueil!$W$17),"")&amp; IF(D286=Accueil!$U$18,PRODUCT('Registre déchets'!G286,Accueil!$W$18),"")&amp; IF(D286=Accueil!$U$19,PRODUCT('Registre déchets'!G286,Accueil!$W$19),"")&amp; IF(D286=Accueil!$U$20,PRODUCT('Registre déchets'!G286,Accueil!$W$20),"")&amp; IF(D286=Accueil!$U$21,PRODUCT('Registre déchets'!G286,Accueil!$W$21),"") &amp; IF(D286=Accueil!$U$22,PRODUCT('Registre déchets'!G286,Accueil!$W$22),"")&amp; IF(D286=Accueil!$U$23,PRODUCT('Registre déchets'!G286,Accueil!$W$23),"")&amp; IF(D286=Accueil!$U$24,PRODUCT('Registre déchets'!G286,Accueil!$W$24),"")&amp; IF(D286=Accueil!$U$25,PRODUCT('Registre déchets'!G286,Accueil!$W$25),"")&amp; IF(D286=Accueil!$U$26,PRODUCT('Registre déchets'!G286,Accueil!$W$26),"")&amp; IF(D286=Accueil!$U$27,PRODUCT('Registre déchets'!G286,Accueil!$W$27),"")&amp; IF(D286=Accueil!$Y$7,PRODUCT('Registre déchets'!G286,Accueil!$AA$7),"") &amp; IF(D286=Accueil!$Y$8,PRODUCT('Registre déchets'!G286,Accueil!$AA$8),"") &amp; IF(D286=Accueil!$Y$9,PRODUCT('Registre déchets'!G286,Accueil!$AA$9),"")&amp; IF(D286=Accueil!$Y$10,PRODUCT('Registre déchets'!G286,Accueil!$AA$10),"")&amp; IF(D286=Accueil!$Y$11,PRODUCT('Registre déchets'!G286,Accueil!$AA$11),"")&amp; IF(D286=Accueil!$Y$12,PRODUCT('Registre déchets'!G286,Accueil!$AA$12),"")&amp; IF(D286=Accueil!$Y$13,PRODUCT('Registre déchets'!G286,Accueil!$AA$13),"")&amp; IF(D286=Accueil!$Y$14,PRODUCT('Registre déchets'!G286,Accueil!$AA$14),"")&amp; IF(D286=Accueil!$Y$15,PRODUCT('Registre déchets'!G286,Accueil!$AA$15),"")&amp; IF(D286=Accueil!$Y$16,PRODUCT('Registre déchets'!G286,Accueil!$AA$16),"")&amp; IF(D286=Accueil!$Y$17,PRODUCT('Registre déchets'!G286,Accueil!$AA$17),"")&amp; IF(D286=Accueil!$Y$18,PRODUCT('Registre déchets'!G286,Accueil!$AA$18),"")&amp; IF(D286=Accueil!$Y$19,PRODUCT('Registre déchets'!G286,Accueil!$AA$19),"")&amp; IF(D286=Accueil!$Y$20,PRODUCT('Registre déchets'!G286,Accueil!$AA$20),"")&amp; IF(D286=Accueil!$Y$21,PRODUCT('Registre déchets'!G286,Accueil!$AA$21),"")&amp; IF(D286=Accueil!$Y$22,PRODUCT('Registre déchets'!G286,Accueil!$AA$22),"")&amp; IF(D286=Accueil!$Y$23,PRODUCT('Registre déchets'!G286,Accueil!$AA$23),"")&amp; IF(D286=Accueil!$Y$24,PRODUCT('Registre déchets'!G286,Accueil!$AA$24),"")&amp; IF(D286=Accueil!$Y$25,PRODUCT('Registre déchets'!G286,Accueil!$AA$25),"")&amp; IF(D286=Accueil!$Y$26,PRODUCT('Registre déchets'!G286,Accueil!$AA$26),"")&amp; IF(D286=Accueil!$Y$27,PRODUCT('Registre déchets'!G286,Accueil!$AA$27),""))</f>
        <v/>
      </c>
      <c r="AQ286" s="79">
        <f t="shared" si="46"/>
        <v>0</v>
      </c>
    </row>
    <row r="287" spans="1:43" ht="50.1" customHeight="1" x14ac:dyDescent="0.25">
      <c r="A287" s="90"/>
      <c r="B287" s="222" t="str">
        <f t="shared" si="41"/>
        <v/>
      </c>
      <c r="C287" s="221"/>
      <c r="D287" s="220"/>
      <c r="E287" s="80" t="str">
        <f t="shared" si="45"/>
        <v/>
      </c>
      <c r="F287" s="81"/>
      <c r="G287" s="82"/>
      <c r="H287" s="241">
        <f t="shared" si="42"/>
        <v>0</v>
      </c>
      <c r="I287" s="206"/>
      <c r="J287" s="206"/>
      <c r="K287" s="86"/>
      <c r="L287" s="86"/>
      <c r="M287" s="86"/>
      <c r="N287" s="82"/>
      <c r="O287" s="81"/>
      <c r="P287" s="82"/>
      <c r="Q287" s="207">
        <v>0</v>
      </c>
      <c r="R287" s="83">
        <f t="shared" si="43"/>
        <v>0</v>
      </c>
      <c r="S287" s="83">
        <f t="shared" si="44"/>
        <v>0</v>
      </c>
      <c r="T287" s="209"/>
      <c r="U287" s="214"/>
      <c r="V287" s="214"/>
      <c r="W287" s="217" t="str">
        <f t="shared" si="39"/>
        <v/>
      </c>
      <c r="X287" s="214"/>
      <c r="Y287" s="224"/>
      <c r="Z287" s="214"/>
      <c r="AA287" s="214"/>
      <c r="AB287" s="35" t="str">
        <f t="shared" si="40"/>
        <v/>
      </c>
      <c r="AC287" s="35"/>
      <c r="AD287" s="35"/>
      <c r="AE287" s="35"/>
      <c r="AF287" s="35"/>
      <c r="AG287" s="35"/>
      <c r="AH287" s="35"/>
      <c r="AI287" s="35"/>
      <c r="AJ287" s="35"/>
      <c r="AK287" s="35"/>
      <c r="AL287" s="35"/>
      <c r="AM287" s="85" t="str">
        <f t="shared" si="38"/>
        <v/>
      </c>
      <c r="AN287" s="35"/>
      <c r="AO287" s="35"/>
      <c r="AP287" s="77" t="str">
        <f>IF(D287="","",IF(D287=Accueil!$Q$7,PRODUCT('Registre déchets'!G287,Accueil!$S$7),"") &amp; IF(D287=Accueil!$Q$8,PRODUCT('Registre déchets'!G287,Accueil!$S$8),"") &amp; IF(D287=Accueil!$Q$9,PRODUCT('Registre déchets'!G287,Accueil!$S$9),"")&amp; IF(D287=Accueil!$Q$10,PRODUCT('Registre déchets'!G287,Accueil!$S$10),"")&amp; IF(D287=Accueil!$Q$11,PRODUCT('Registre déchets'!G287,Accueil!$S$11),"")&amp; IF(D287=Accueil!$Q$12,PRODUCT('Registre déchets'!G287,Accueil!$S$12),"")&amp; IF(D287=Accueil!$Q$13,PRODUCT('Registre déchets'!G287,Accueil!$S$13),"")&amp; IF(D287=Accueil!$Q$14,PRODUCT('Registre déchets'!G287,Accueil!$S$14),"")&amp; IF(D287=Accueil!$Q$15,PRODUCT('Registre déchets'!G287,Accueil!$S$15),"")&amp; IF(D287=Accueil!$Q$16,PRODUCT('Registre déchets'!G287,Accueil!$S$16),"")&amp; IF(D287=Accueil!$Q$17,PRODUCT('Registre déchets'!G287,Accueil!$S$17),"")&amp; IF(D287=Accueil!$Q$18,PRODUCT('Registre déchets'!G287,Accueil!$S$18),"")&amp; IF(D287=Accueil!$Q$19,PRODUCT('Registre déchets'!G287,Accueil!$S$19),"")&amp; IF(D287=Accueil!$Q$20,PRODUCT('Registre déchets'!G287,Accueil!$S$20),"")&amp; IF(D287=Accueil!$Q$21,PRODUCT('Registre déchets'!G287,Accueil!$S$21),"")&amp; IF(D287=Accueil!$Q$22,PRODUCT('Registre déchets'!G287,Accueil!$S$22),"")&amp; IF(D287=Accueil!$Q$23,PRODUCT('Registre déchets'!G287,Accueil!$S$23),"")&amp; IF(D287=Accueil!$Q$24,PRODUCT('Registre déchets'!G287,Accueil!$S$24),"")&amp; IF(D287=Accueil!$Q$25,PRODUCT('Registre déchets'!G287,Accueil!$S$25),"")&amp; IF(D287=Accueil!$Q$26,PRODUCT('Registre déchets'!G287,Accueil!$S$26),"") &amp; IF(D287=Accueil!$U$7,PRODUCT('Registre déchets'!G287,Accueil!$W$7),"") &amp; IF(D287=Accueil!$U$8,PRODUCT('Registre déchets'!G287,Accueil!$W$8),"") &amp; IF(D287=Accueil!$U$9,PRODUCT('Registre déchets'!G287,Accueil!$W$9),"")&amp; IF(D287=Accueil!$U$10,PRODUCT('Registre déchets'!G287,Accueil!$W$10),"")&amp; IF(D287=Accueil!$U$11,PRODUCT('Registre déchets'!G287,Accueil!$W$11),"")&amp; IF(D287=Accueil!$U$12,PRODUCT('Registre déchets'!G287,Accueil!$W$12),"")&amp; IF(D287=Accueil!$U$13,PRODUCT('Registre déchets'!G287,Accueil!$W$13),"")&amp; IF(D287=Accueil!$U$14,PRODUCT('Registre déchets'!G287,Accueil!$W$14),"")&amp; IF(D287=Accueil!$U$15,PRODUCT('Registre déchets'!G287,Accueil!$W$15),"")&amp; IF(D287=Accueil!$U$16,PRODUCT('Registre déchets'!G287,Accueil!$W$16),"")&amp; IF(D287=Accueil!$U$17,PRODUCT('Registre déchets'!G287,Accueil!$W$17),"")&amp; IF(D287=Accueil!$U$18,PRODUCT('Registre déchets'!G287,Accueil!$W$18),"")&amp; IF(D287=Accueil!$U$19,PRODUCT('Registre déchets'!G287,Accueil!$W$19),"")&amp; IF(D287=Accueil!$U$20,PRODUCT('Registre déchets'!G287,Accueil!$W$20),"")&amp; IF(D287=Accueil!$U$21,PRODUCT('Registre déchets'!G287,Accueil!$W$21),"") &amp; IF(D287=Accueil!$U$22,PRODUCT('Registre déchets'!G287,Accueil!$W$22),"")&amp; IF(D287=Accueil!$U$23,PRODUCT('Registre déchets'!G287,Accueil!$W$23),"")&amp; IF(D287=Accueil!$U$24,PRODUCT('Registre déchets'!G287,Accueil!$W$24),"")&amp; IF(D287=Accueil!$U$25,PRODUCT('Registre déchets'!G287,Accueil!$W$25),"")&amp; IF(D287=Accueil!$U$26,PRODUCT('Registre déchets'!G287,Accueil!$W$26),"")&amp; IF(D287=Accueil!$U$27,PRODUCT('Registre déchets'!G287,Accueil!$W$27),"")&amp; IF(D287=Accueil!$Y$7,PRODUCT('Registre déchets'!G287,Accueil!$AA$7),"") &amp; IF(D287=Accueil!$Y$8,PRODUCT('Registre déchets'!G287,Accueil!$AA$8),"") &amp; IF(D287=Accueil!$Y$9,PRODUCT('Registre déchets'!G287,Accueil!$AA$9),"")&amp; IF(D287=Accueil!$Y$10,PRODUCT('Registre déchets'!G287,Accueil!$AA$10),"")&amp; IF(D287=Accueil!$Y$11,PRODUCT('Registre déchets'!G287,Accueil!$AA$11),"")&amp; IF(D287=Accueil!$Y$12,PRODUCT('Registre déchets'!G287,Accueil!$AA$12),"")&amp; IF(D287=Accueil!$Y$13,PRODUCT('Registre déchets'!G287,Accueil!$AA$13),"")&amp; IF(D287=Accueil!$Y$14,PRODUCT('Registre déchets'!G287,Accueil!$AA$14),"")&amp; IF(D287=Accueil!$Y$15,PRODUCT('Registre déchets'!G287,Accueil!$AA$15),"")&amp; IF(D287=Accueil!$Y$16,PRODUCT('Registre déchets'!G287,Accueil!$AA$16),"")&amp; IF(D287=Accueil!$Y$17,PRODUCT('Registre déchets'!G287,Accueil!$AA$17),"")&amp; IF(D287=Accueil!$Y$18,PRODUCT('Registre déchets'!G287,Accueil!$AA$18),"")&amp; IF(D287=Accueil!$Y$19,PRODUCT('Registre déchets'!G287,Accueil!$AA$19),"")&amp; IF(D287=Accueil!$Y$20,PRODUCT('Registre déchets'!G287,Accueil!$AA$20),"")&amp; IF(D287=Accueil!$Y$21,PRODUCT('Registre déchets'!G287,Accueil!$AA$21),"")&amp; IF(D287=Accueil!$Y$22,PRODUCT('Registre déchets'!G287,Accueil!$AA$22),"")&amp; IF(D287=Accueil!$Y$23,PRODUCT('Registre déchets'!G287,Accueil!$AA$23),"")&amp; IF(D287=Accueil!$Y$24,PRODUCT('Registre déchets'!G287,Accueil!$AA$24),"")&amp; IF(D287=Accueil!$Y$25,PRODUCT('Registre déchets'!G287,Accueil!$AA$25),"")&amp; IF(D287=Accueil!$Y$26,PRODUCT('Registre déchets'!G287,Accueil!$AA$26),"")&amp; IF(D287=Accueil!$Y$27,PRODUCT('Registre déchets'!G287,Accueil!$AA$27),""))</f>
        <v/>
      </c>
      <c r="AQ287" s="79">
        <f t="shared" si="46"/>
        <v>0</v>
      </c>
    </row>
    <row r="288" spans="1:43" ht="50.1" customHeight="1" x14ac:dyDescent="0.25">
      <c r="A288" s="90"/>
      <c r="B288" s="222" t="str">
        <f t="shared" si="41"/>
        <v/>
      </c>
      <c r="C288" s="221"/>
      <c r="D288" s="220"/>
      <c r="E288" s="80" t="str">
        <f t="shared" si="45"/>
        <v/>
      </c>
      <c r="F288" s="81"/>
      <c r="G288" s="82"/>
      <c r="H288" s="241">
        <f t="shared" si="42"/>
        <v>0</v>
      </c>
      <c r="I288" s="206"/>
      <c r="J288" s="206"/>
      <c r="K288" s="86"/>
      <c r="L288" s="86"/>
      <c r="M288" s="86"/>
      <c r="N288" s="82"/>
      <c r="O288" s="81"/>
      <c r="P288" s="82"/>
      <c r="Q288" s="207">
        <v>0</v>
      </c>
      <c r="R288" s="83">
        <f t="shared" si="43"/>
        <v>0</v>
      </c>
      <c r="S288" s="83">
        <f t="shared" si="44"/>
        <v>0</v>
      </c>
      <c r="T288" s="209"/>
      <c r="U288" s="214"/>
      <c r="V288" s="214"/>
      <c r="W288" s="217" t="str">
        <f t="shared" si="39"/>
        <v/>
      </c>
      <c r="X288" s="214"/>
      <c r="Y288" s="224"/>
      <c r="Z288" s="214"/>
      <c r="AA288" s="214"/>
      <c r="AB288" s="35" t="str">
        <f t="shared" si="40"/>
        <v/>
      </c>
      <c r="AC288" s="35"/>
      <c r="AD288" s="35"/>
      <c r="AE288" s="35"/>
      <c r="AF288" s="35"/>
      <c r="AG288" s="35"/>
      <c r="AH288" s="35"/>
      <c r="AI288" s="35"/>
      <c r="AJ288" s="35"/>
      <c r="AK288" s="35"/>
      <c r="AL288" s="35"/>
      <c r="AM288" s="85" t="str">
        <f t="shared" si="38"/>
        <v/>
      </c>
      <c r="AN288" s="35"/>
      <c r="AO288" s="35"/>
      <c r="AP288" s="77" t="str">
        <f>IF(D288="","",IF(D288=Accueil!$Q$7,PRODUCT('Registre déchets'!G288,Accueil!$S$7),"") &amp; IF(D288=Accueil!$Q$8,PRODUCT('Registre déchets'!G288,Accueil!$S$8),"") &amp; IF(D288=Accueil!$Q$9,PRODUCT('Registre déchets'!G288,Accueil!$S$9),"")&amp; IF(D288=Accueil!$Q$10,PRODUCT('Registre déchets'!G288,Accueil!$S$10),"")&amp; IF(D288=Accueil!$Q$11,PRODUCT('Registre déchets'!G288,Accueil!$S$11),"")&amp; IF(D288=Accueil!$Q$12,PRODUCT('Registre déchets'!G288,Accueil!$S$12),"")&amp; IF(D288=Accueil!$Q$13,PRODUCT('Registre déchets'!G288,Accueil!$S$13),"")&amp; IF(D288=Accueil!$Q$14,PRODUCT('Registre déchets'!G288,Accueil!$S$14),"")&amp; IF(D288=Accueil!$Q$15,PRODUCT('Registre déchets'!G288,Accueil!$S$15),"")&amp; IF(D288=Accueil!$Q$16,PRODUCT('Registre déchets'!G288,Accueil!$S$16),"")&amp; IF(D288=Accueil!$Q$17,PRODUCT('Registre déchets'!G288,Accueil!$S$17),"")&amp; IF(D288=Accueil!$Q$18,PRODUCT('Registre déchets'!G288,Accueil!$S$18),"")&amp; IF(D288=Accueil!$Q$19,PRODUCT('Registre déchets'!G288,Accueil!$S$19),"")&amp; IF(D288=Accueil!$Q$20,PRODUCT('Registre déchets'!G288,Accueil!$S$20),"")&amp; IF(D288=Accueil!$Q$21,PRODUCT('Registre déchets'!G288,Accueil!$S$21),"")&amp; IF(D288=Accueil!$Q$22,PRODUCT('Registre déchets'!G288,Accueil!$S$22),"")&amp; IF(D288=Accueil!$Q$23,PRODUCT('Registre déchets'!G288,Accueil!$S$23),"")&amp; IF(D288=Accueil!$Q$24,PRODUCT('Registre déchets'!G288,Accueil!$S$24),"")&amp; IF(D288=Accueil!$Q$25,PRODUCT('Registre déchets'!G288,Accueil!$S$25),"")&amp; IF(D288=Accueil!$Q$26,PRODUCT('Registre déchets'!G288,Accueil!$S$26),"") &amp; IF(D288=Accueil!$U$7,PRODUCT('Registre déchets'!G288,Accueil!$W$7),"") &amp; IF(D288=Accueil!$U$8,PRODUCT('Registre déchets'!G288,Accueil!$W$8),"") &amp; IF(D288=Accueil!$U$9,PRODUCT('Registre déchets'!G288,Accueil!$W$9),"")&amp; IF(D288=Accueil!$U$10,PRODUCT('Registre déchets'!G288,Accueil!$W$10),"")&amp; IF(D288=Accueil!$U$11,PRODUCT('Registre déchets'!G288,Accueil!$W$11),"")&amp; IF(D288=Accueil!$U$12,PRODUCT('Registre déchets'!G288,Accueil!$W$12),"")&amp; IF(D288=Accueil!$U$13,PRODUCT('Registre déchets'!G288,Accueil!$W$13),"")&amp; IF(D288=Accueil!$U$14,PRODUCT('Registre déchets'!G288,Accueil!$W$14),"")&amp; IF(D288=Accueil!$U$15,PRODUCT('Registre déchets'!G288,Accueil!$W$15),"")&amp; IF(D288=Accueil!$U$16,PRODUCT('Registre déchets'!G288,Accueil!$W$16),"")&amp; IF(D288=Accueil!$U$17,PRODUCT('Registre déchets'!G288,Accueil!$W$17),"")&amp; IF(D288=Accueil!$U$18,PRODUCT('Registre déchets'!G288,Accueil!$W$18),"")&amp; IF(D288=Accueil!$U$19,PRODUCT('Registre déchets'!G288,Accueil!$W$19),"")&amp; IF(D288=Accueil!$U$20,PRODUCT('Registre déchets'!G288,Accueil!$W$20),"")&amp; IF(D288=Accueil!$U$21,PRODUCT('Registre déchets'!G288,Accueil!$W$21),"") &amp; IF(D288=Accueil!$U$22,PRODUCT('Registre déchets'!G288,Accueil!$W$22),"")&amp; IF(D288=Accueil!$U$23,PRODUCT('Registre déchets'!G288,Accueil!$W$23),"")&amp; IF(D288=Accueil!$U$24,PRODUCT('Registre déchets'!G288,Accueil!$W$24),"")&amp; IF(D288=Accueil!$U$25,PRODUCT('Registre déchets'!G288,Accueil!$W$25),"")&amp; IF(D288=Accueil!$U$26,PRODUCT('Registre déchets'!G288,Accueil!$W$26),"")&amp; IF(D288=Accueil!$U$27,PRODUCT('Registre déchets'!G288,Accueil!$W$27),"")&amp; IF(D288=Accueil!$Y$7,PRODUCT('Registre déchets'!G288,Accueil!$AA$7),"") &amp; IF(D288=Accueil!$Y$8,PRODUCT('Registre déchets'!G288,Accueil!$AA$8),"") &amp; IF(D288=Accueil!$Y$9,PRODUCT('Registre déchets'!G288,Accueil!$AA$9),"")&amp; IF(D288=Accueil!$Y$10,PRODUCT('Registre déchets'!G288,Accueil!$AA$10),"")&amp; IF(D288=Accueil!$Y$11,PRODUCT('Registre déchets'!G288,Accueil!$AA$11),"")&amp; IF(D288=Accueil!$Y$12,PRODUCT('Registre déchets'!G288,Accueil!$AA$12),"")&amp; IF(D288=Accueil!$Y$13,PRODUCT('Registre déchets'!G288,Accueil!$AA$13),"")&amp; IF(D288=Accueil!$Y$14,PRODUCT('Registre déchets'!G288,Accueil!$AA$14),"")&amp; IF(D288=Accueil!$Y$15,PRODUCT('Registre déchets'!G288,Accueil!$AA$15),"")&amp; IF(D288=Accueil!$Y$16,PRODUCT('Registre déchets'!G288,Accueil!$AA$16),"")&amp; IF(D288=Accueil!$Y$17,PRODUCT('Registre déchets'!G288,Accueil!$AA$17),"")&amp; IF(D288=Accueil!$Y$18,PRODUCT('Registre déchets'!G288,Accueil!$AA$18),"")&amp; IF(D288=Accueil!$Y$19,PRODUCT('Registre déchets'!G288,Accueil!$AA$19),"")&amp; IF(D288=Accueil!$Y$20,PRODUCT('Registre déchets'!G288,Accueil!$AA$20),"")&amp; IF(D288=Accueil!$Y$21,PRODUCT('Registre déchets'!G288,Accueil!$AA$21),"")&amp; IF(D288=Accueil!$Y$22,PRODUCT('Registre déchets'!G288,Accueil!$AA$22),"")&amp; IF(D288=Accueil!$Y$23,PRODUCT('Registre déchets'!G288,Accueil!$AA$23),"")&amp; IF(D288=Accueil!$Y$24,PRODUCT('Registre déchets'!G288,Accueil!$AA$24),"")&amp; IF(D288=Accueil!$Y$25,PRODUCT('Registre déchets'!G288,Accueil!$AA$25),"")&amp; IF(D288=Accueil!$Y$26,PRODUCT('Registre déchets'!G288,Accueil!$AA$26),"")&amp; IF(D288=Accueil!$Y$27,PRODUCT('Registre déchets'!G288,Accueil!$AA$27),""))</f>
        <v/>
      </c>
      <c r="AQ288" s="79">
        <f t="shared" si="46"/>
        <v>0</v>
      </c>
    </row>
    <row r="289" spans="1:43" ht="50.1" customHeight="1" x14ac:dyDescent="0.25">
      <c r="A289" s="90"/>
      <c r="B289" s="222" t="str">
        <f t="shared" si="41"/>
        <v/>
      </c>
      <c r="C289" s="221"/>
      <c r="D289" s="220"/>
      <c r="E289" s="80" t="str">
        <f t="shared" si="45"/>
        <v/>
      </c>
      <c r="F289" s="81"/>
      <c r="G289" s="82"/>
      <c r="H289" s="241">
        <f t="shared" si="42"/>
        <v>0</v>
      </c>
      <c r="I289" s="206"/>
      <c r="J289" s="206"/>
      <c r="K289" s="86"/>
      <c r="L289" s="86"/>
      <c r="M289" s="86"/>
      <c r="N289" s="82"/>
      <c r="O289" s="81"/>
      <c r="P289" s="82"/>
      <c r="Q289" s="207">
        <v>0</v>
      </c>
      <c r="R289" s="83">
        <f t="shared" si="43"/>
        <v>0</v>
      </c>
      <c r="S289" s="83">
        <f t="shared" si="44"/>
        <v>0</v>
      </c>
      <c r="T289" s="209"/>
      <c r="U289" s="214"/>
      <c r="V289" s="214"/>
      <c r="W289" s="217" t="str">
        <f t="shared" si="39"/>
        <v/>
      </c>
      <c r="X289" s="214"/>
      <c r="Y289" s="224"/>
      <c r="Z289" s="214"/>
      <c r="AA289" s="214"/>
      <c r="AB289" s="35" t="str">
        <f t="shared" si="40"/>
        <v/>
      </c>
      <c r="AC289" s="35"/>
      <c r="AD289" s="35"/>
      <c r="AE289" s="35"/>
      <c r="AF289" s="35"/>
      <c r="AG289" s="35"/>
      <c r="AH289" s="35"/>
      <c r="AI289" s="35"/>
      <c r="AJ289" s="35"/>
      <c r="AK289" s="35"/>
      <c r="AL289" s="35"/>
      <c r="AM289" s="85" t="str">
        <f t="shared" ref="AM289:AM352" si="47">IF(O288="valorisation énergétique (R1)",100%,"") &amp; IF(O288="enfouissement (D1)",0%,"") &amp; IF(O288="valorisation matière (R5)","","")</f>
        <v/>
      </c>
      <c r="AN289" s="35"/>
      <c r="AO289" s="35"/>
      <c r="AP289" s="77" t="str">
        <f>IF(D289="","",IF(D289=Accueil!$Q$7,PRODUCT('Registre déchets'!G289,Accueil!$S$7),"") &amp; IF(D289=Accueil!$Q$8,PRODUCT('Registre déchets'!G289,Accueil!$S$8),"") &amp; IF(D289=Accueil!$Q$9,PRODUCT('Registre déchets'!G289,Accueil!$S$9),"")&amp; IF(D289=Accueil!$Q$10,PRODUCT('Registre déchets'!G289,Accueil!$S$10),"")&amp; IF(D289=Accueil!$Q$11,PRODUCT('Registre déchets'!G289,Accueil!$S$11),"")&amp; IF(D289=Accueil!$Q$12,PRODUCT('Registre déchets'!G289,Accueil!$S$12),"")&amp; IF(D289=Accueil!$Q$13,PRODUCT('Registre déchets'!G289,Accueil!$S$13),"")&amp; IF(D289=Accueil!$Q$14,PRODUCT('Registre déchets'!G289,Accueil!$S$14),"")&amp; IF(D289=Accueil!$Q$15,PRODUCT('Registre déchets'!G289,Accueil!$S$15),"")&amp; IF(D289=Accueil!$Q$16,PRODUCT('Registre déchets'!G289,Accueil!$S$16),"")&amp; IF(D289=Accueil!$Q$17,PRODUCT('Registre déchets'!G289,Accueil!$S$17),"")&amp; IF(D289=Accueil!$Q$18,PRODUCT('Registre déchets'!G289,Accueil!$S$18),"")&amp; IF(D289=Accueil!$Q$19,PRODUCT('Registre déchets'!G289,Accueil!$S$19),"")&amp; IF(D289=Accueil!$Q$20,PRODUCT('Registre déchets'!G289,Accueil!$S$20),"")&amp; IF(D289=Accueil!$Q$21,PRODUCT('Registre déchets'!G289,Accueil!$S$21),"")&amp; IF(D289=Accueil!$Q$22,PRODUCT('Registre déchets'!G289,Accueil!$S$22),"")&amp; IF(D289=Accueil!$Q$23,PRODUCT('Registre déchets'!G289,Accueil!$S$23),"")&amp; IF(D289=Accueil!$Q$24,PRODUCT('Registre déchets'!G289,Accueil!$S$24),"")&amp; IF(D289=Accueil!$Q$25,PRODUCT('Registre déchets'!G289,Accueil!$S$25),"")&amp; IF(D289=Accueil!$Q$26,PRODUCT('Registre déchets'!G289,Accueil!$S$26),"") &amp; IF(D289=Accueil!$U$7,PRODUCT('Registre déchets'!G289,Accueil!$W$7),"") &amp; IF(D289=Accueil!$U$8,PRODUCT('Registre déchets'!G289,Accueil!$W$8),"") &amp; IF(D289=Accueil!$U$9,PRODUCT('Registre déchets'!G289,Accueil!$W$9),"")&amp; IF(D289=Accueil!$U$10,PRODUCT('Registre déchets'!G289,Accueil!$W$10),"")&amp; IF(D289=Accueil!$U$11,PRODUCT('Registre déchets'!G289,Accueil!$W$11),"")&amp; IF(D289=Accueil!$U$12,PRODUCT('Registre déchets'!G289,Accueil!$W$12),"")&amp; IF(D289=Accueil!$U$13,PRODUCT('Registre déchets'!G289,Accueil!$W$13),"")&amp; IF(D289=Accueil!$U$14,PRODUCT('Registre déchets'!G289,Accueil!$W$14),"")&amp; IF(D289=Accueil!$U$15,PRODUCT('Registre déchets'!G289,Accueil!$W$15),"")&amp; IF(D289=Accueil!$U$16,PRODUCT('Registre déchets'!G289,Accueil!$W$16),"")&amp; IF(D289=Accueil!$U$17,PRODUCT('Registre déchets'!G289,Accueil!$W$17),"")&amp; IF(D289=Accueil!$U$18,PRODUCT('Registre déchets'!G289,Accueil!$W$18),"")&amp; IF(D289=Accueil!$U$19,PRODUCT('Registre déchets'!G289,Accueil!$W$19),"")&amp; IF(D289=Accueil!$U$20,PRODUCT('Registre déchets'!G289,Accueil!$W$20),"")&amp; IF(D289=Accueil!$U$21,PRODUCT('Registre déchets'!G289,Accueil!$W$21),"") &amp; IF(D289=Accueil!$U$22,PRODUCT('Registre déchets'!G289,Accueil!$W$22),"")&amp; IF(D289=Accueil!$U$23,PRODUCT('Registre déchets'!G289,Accueil!$W$23),"")&amp; IF(D289=Accueil!$U$24,PRODUCT('Registre déchets'!G289,Accueil!$W$24),"")&amp; IF(D289=Accueil!$U$25,PRODUCT('Registre déchets'!G289,Accueil!$W$25),"")&amp; IF(D289=Accueil!$U$26,PRODUCT('Registre déchets'!G289,Accueil!$W$26),"")&amp; IF(D289=Accueil!$U$27,PRODUCT('Registre déchets'!G289,Accueil!$W$27),"")&amp; IF(D289=Accueil!$Y$7,PRODUCT('Registre déchets'!G289,Accueil!$AA$7),"") &amp; IF(D289=Accueil!$Y$8,PRODUCT('Registre déchets'!G289,Accueil!$AA$8),"") &amp; IF(D289=Accueil!$Y$9,PRODUCT('Registre déchets'!G289,Accueil!$AA$9),"")&amp; IF(D289=Accueil!$Y$10,PRODUCT('Registre déchets'!G289,Accueil!$AA$10),"")&amp; IF(D289=Accueil!$Y$11,PRODUCT('Registre déchets'!G289,Accueil!$AA$11),"")&amp; IF(D289=Accueil!$Y$12,PRODUCT('Registre déchets'!G289,Accueil!$AA$12),"")&amp; IF(D289=Accueil!$Y$13,PRODUCT('Registre déchets'!G289,Accueil!$AA$13),"")&amp; IF(D289=Accueil!$Y$14,PRODUCT('Registre déchets'!G289,Accueil!$AA$14),"")&amp; IF(D289=Accueil!$Y$15,PRODUCT('Registre déchets'!G289,Accueil!$AA$15),"")&amp; IF(D289=Accueil!$Y$16,PRODUCT('Registre déchets'!G289,Accueil!$AA$16),"")&amp; IF(D289=Accueil!$Y$17,PRODUCT('Registre déchets'!G289,Accueil!$AA$17),"")&amp; IF(D289=Accueil!$Y$18,PRODUCT('Registre déchets'!G289,Accueil!$AA$18),"")&amp; IF(D289=Accueil!$Y$19,PRODUCT('Registre déchets'!G289,Accueil!$AA$19),"")&amp; IF(D289=Accueil!$Y$20,PRODUCT('Registre déchets'!G289,Accueil!$AA$20),"")&amp; IF(D289=Accueil!$Y$21,PRODUCT('Registre déchets'!G289,Accueil!$AA$21),"")&amp; IF(D289=Accueil!$Y$22,PRODUCT('Registre déchets'!G289,Accueil!$AA$22),"")&amp; IF(D289=Accueil!$Y$23,PRODUCT('Registre déchets'!G289,Accueil!$AA$23),"")&amp; IF(D289=Accueil!$Y$24,PRODUCT('Registre déchets'!G289,Accueil!$AA$24),"")&amp; IF(D289=Accueil!$Y$25,PRODUCT('Registre déchets'!G289,Accueil!$AA$25),"")&amp; IF(D289=Accueil!$Y$26,PRODUCT('Registre déchets'!G289,Accueil!$AA$26),"")&amp; IF(D289=Accueil!$Y$27,PRODUCT('Registre déchets'!G289,Accueil!$AA$27),""))</f>
        <v/>
      </c>
      <c r="AQ289" s="79">
        <f t="shared" si="46"/>
        <v>0</v>
      </c>
    </row>
    <row r="290" spans="1:43" ht="50.1" customHeight="1" x14ac:dyDescent="0.25">
      <c r="A290" s="90"/>
      <c r="B290" s="222" t="str">
        <f t="shared" si="41"/>
        <v/>
      </c>
      <c r="C290" s="221"/>
      <c r="D290" s="220"/>
      <c r="E290" s="80" t="str">
        <f t="shared" si="45"/>
        <v/>
      </c>
      <c r="F290" s="81"/>
      <c r="G290" s="82"/>
      <c r="H290" s="241">
        <f t="shared" si="42"/>
        <v>0</v>
      </c>
      <c r="I290" s="206"/>
      <c r="J290" s="206"/>
      <c r="K290" s="86"/>
      <c r="L290" s="86"/>
      <c r="M290" s="86"/>
      <c r="N290" s="82"/>
      <c r="O290" s="81"/>
      <c r="P290" s="82"/>
      <c r="Q290" s="207">
        <v>0</v>
      </c>
      <c r="R290" s="83">
        <f t="shared" si="43"/>
        <v>0</v>
      </c>
      <c r="S290" s="83">
        <f t="shared" si="44"/>
        <v>0</v>
      </c>
      <c r="T290" s="209"/>
      <c r="U290" s="214"/>
      <c r="V290" s="214"/>
      <c r="W290" s="217" t="str">
        <f t="shared" si="39"/>
        <v/>
      </c>
      <c r="X290" s="214"/>
      <c r="Y290" s="224"/>
      <c r="Z290" s="214"/>
      <c r="AA290" s="214"/>
      <c r="AB290" s="35" t="str">
        <f t="shared" si="40"/>
        <v/>
      </c>
      <c r="AC290" s="35"/>
      <c r="AD290" s="35"/>
      <c r="AE290" s="35"/>
      <c r="AF290" s="35"/>
      <c r="AG290" s="35"/>
      <c r="AH290" s="35"/>
      <c r="AI290" s="35"/>
      <c r="AJ290" s="35"/>
      <c r="AK290" s="35"/>
      <c r="AL290" s="35"/>
      <c r="AM290" s="85" t="str">
        <f t="shared" si="47"/>
        <v/>
      </c>
      <c r="AN290" s="35"/>
      <c r="AO290" s="35"/>
      <c r="AP290" s="77" t="str">
        <f>IF(D290="","",IF(D290=Accueil!$Q$7,PRODUCT('Registre déchets'!G290,Accueil!$S$7),"") &amp; IF(D290=Accueil!$Q$8,PRODUCT('Registre déchets'!G290,Accueil!$S$8),"") &amp; IF(D290=Accueil!$Q$9,PRODUCT('Registre déchets'!G290,Accueil!$S$9),"")&amp; IF(D290=Accueil!$Q$10,PRODUCT('Registre déchets'!G290,Accueil!$S$10),"")&amp; IF(D290=Accueil!$Q$11,PRODUCT('Registre déchets'!G290,Accueil!$S$11),"")&amp; IF(D290=Accueil!$Q$12,PRODUCT('Registre déchets'!G290,Accueil!$S$12),"")&amp; IF(D290=Accueil!$Q$13,PRODUCT('Registre déchets'!G290,Accueil!$S$13),"")&amp; IF(D290=Accueil!$Q$14,PRODUCT('Registre déchets'!G290,Accueil!$S$14),"")&amp; IF(D290=Accueil!$Q$15,PRODUCT('Registre déchets'!G290,Accueil!$S$15),"")&amp; IF(D290=Accueil!$Q$16,PRODUCT('Registre déchets'!G290,Accueil!$S$16),"")&amp; IF(D290=Accueil!$Q$17,PRODUCT('Registre déchets'!G290,Accueil!$S$17),"")&amp; IF(D290=Accueil!$Q$18,PRODUCT('Registre déchets'!G290,Accueil!$S$18),"")&amp; IF(D290=Accueil!$Q$19,PRODUCT('Registre déchets'!G290,Accueil!$S$19),"")&amp; IF(D290=Accueil!$Q$20,PRODUCT('Registre déchets'!G290,Accueil!$S$20),"")&amp; IF(D290=Accueil!$Q$21,PRODUCT('Registre déchets'!G290,Accueil!$S$21),"")&amp; IF(D290=Accueil!$Q$22,PRODUCT('Registre déchets'!G290,Accueil!$S$22),"")&amp; IF(D290=Accueil!$Q$23,PRODUCT('Registre déchets'!G290,Accueil!$S$23),"")&amp; IF(D290=Accueil!$Q$24,PRODUCT('Registre déchets'!G290,Accueil!$S$24),"")&amp; IF(D290=Accueil!$Q$25,PRODUCT('Registre déchets'!G290,Accueil!$S$25),"")&amp; IF(D290=Accueil!$Q$26,PRODUCT('Registre déchets'!G290,Accueil!$S$26),"") &amp; IF(D290=Accueil!$U$7,PRODUCT('Registre déchets'!G290,Accueil!$W$7),"") &amp; IF(D290=Accueil!$U$8,PRODUCT('Registre déchets'!G290,Accueil!$W$8),"") &amp; IF(D290=Accueil!$U$9,PRODUCT('Registre déchets'!G290,Accueil!$W$9),"")&amp; IF(D290=Accueil!$U$10,PRODUCT('Registre déchets'!G290,Accueil!$W$10),"")&amp; IF(D290=Accueil!$U$11,PRODUCT('Registre déchets'!G290,Accueil!$W$11),"")&amp; IF(D290=Accueil!$U$12,PRODUCT('Registre déchets'!G290,Accueil!$W$12),"")&amp; IF(D290=Accueil!$U$13,PRODUCT('Registre déchets'!G290,Accueil!$W$13),"")&amp; IF(D290=Accueil!$U$14,PRODUCT('Registre déchets'!G290,Accueil!$W$14),"")&amp; IF(D290=Accueil!$U$15,PRODUCT('Registre déchets'!G290,Accueil!$W$15),"")&amp; IF(D290=Accueil!$U$16,PRODUCT('Registre déchets'!G290,Accueil!$W$16),"")&amp; IF(D290=Accueil!$U$17,PRODUCT('Registre déchets'!G290,Accueil!$W$17),"")&amp; IF(D290=Accueil!$U$18,PRODUCT('Registre déchets'!G290,Accueil!$W$18),"")&amp; IF(D290=Accueil!$U$19,PRODUCT('Registre déchets'!G290,Accueil!$W$19),"")&amp; IF(D290=Accueil!$U$20,PRODUCT('Registre déchets'!G290,Accueil!$W$20),"")&amp; IF(D290=Accueil!$U$21,PRODUCT('Registre déchets'!G290,Accueil!$W$21),"") &amp; IF(D290=Accueil!$U$22,PRODUCT('Registre déchets'!G290,Accueil!$W$22),"")&amp; IF(D290=Accueil!$U$23,PRODUCT('Registre déchets'!G290,Accueil!$W$23),"")&amp; IF(D290=Accueil!$U$24,PRODUCT('Registre déchets'!G290,Accueil!$W$24),"")&amp; IF(D290=Accueil!$U$25,PRODUCT('Registre déchets'!G290,Accueil!$W$25),"")&amp; IF(D290=Accueil!$U$26,PRODUCT('Registre déchets'!G290,Accueil!$W$26),"")&amp; IF(D290=Accueil!$U$27,PRODUCT('Registre déchets'!G290,Accueil!$W$27),"")&amp; IF(D290=Accueil!$Y$7,PRODUCT('Registre déchets'!G290,Accueil!$AA$7),"") &amp; IF(D290=Accueil!$Y$8,PRODUCT('Registre déchets'!G290,Accueil!$AA$8),"") &amp; IF(D290=Accueil!$Y$9,PRODUCT('Registre déchets'!G290,Accueil!$AA$9),"")&amp; IF(D290=Accueil!$Y$10,PRODUCT('Registre déchets'!G290,Accueil!$AA$10),"")&amp; IF(D290=Accueil!$Y$11,PRODUCT('Registre déchets'!G290,Accueil!$AA$11),"")&amp; IF(D290=Accueil!$Y$12,PRODUCT('Registre déchets'!G290,Accueil!$AA$12),"")&amp; IF(D290=Accueil!$Y$13,PRODUCT('Registre déchets'!G290,Accueil!$AA$13),"")&amp; IF(D290=Accueil!$Y$14,PRODUCT('Registre déchets'!G290,Accueil!$AA$14),"")&amp; IF(D290=Accueil!$Y$15,PRODUCT('Registre déchets'!G290,Accueil!$AA$15),"")&amp; IF(D290=Accueil!$Y$16,PRODUCT('Registre déchets'!G290,Accueil!$AA$16),"")&amp; IF(D290=Accueil!$Y$17,PRODUCT('Registre déchets'!G290,Accueil!$AA$17),"")&amp; IF(D290=Accueil!$Y$18,PRODUCT('Registre déchets'!G290,Accueil!$AA$18),"")&amp; IF(D290=Accueil!$Y$19,PRODUCT('Registre déchets'!G290,Accueil!$AA$19),"")&amp; IF(D290=Accueil!$Y$20,PRODUCT('Registre déchets'!G290,Accueil!$AA$20),"")&amp; IF(D290=Accueil!$Y$21,PRODUCT('Registre déchets'!G290,Accueil!$AA$21),"")&amp; IF(D290=Accueil!$Y$22,PRODUCT('Registre déchets'!G290,Accueil!$AA$22),"")&amp; IF(D290=Accueil!$Y$23,PRODUCT('Registre déchets'!G290,Accueil!$AA$23),"")&amp; IF(D290=Accueil!$Y$24,PRODUCT('Registre déchets'!G290,Accueil!$AA$24),"")&amp; IF(D290=Accueil!$Y$25,PRODUCT('Registre déchets'!G290,Accueil!$AA$25),"")&amp; IF(D290=Accueil!$Y$26,PRODUCT('Registre déchets'!G290,Accueil!$AA$26),"")&amp; IF(D290=Accueil!$Y$27,PRODUCT('Registre déchets'!G290,Accueil!$AA$27),""))</f>
        <v/>
      </c>
      <c r="AQ290" s="79">
        <f t="shared" si="46"/>
        <v>0</v>
      </c>
    </row>
    <row r="291" spans="1:43" ht="50.1" customHeight="1" x14ac:dyDescent="0.25">
      <c r="A291" s="90"/>
      <c r="B291" s="222" t="str">
        <f t="shared" si="41"/>
        <v/>
      </c>
      <c r="C291" s="221"/>
      <c r="D291" s="220"/>
      <c r="E291" s="80" t="str">
        <f t="shared" si="45"/>
        <v/>
      </c>
      <c r="F291" s="81"/>
      <c r="G291" s="82"/>
      <c r="H291" s="241">
        <f t="shared" si="42"/>
        <v>0</v>
      </c>
      <c r="I291" s="206"/>
      <c r="J291" s="206"/>
      <c r="K291" s="86"/>
      <c r="L291" s="86"/>
      <c r="M291" s="86"/>
      <c r="N291" s="82"/>
      <c r="O291" s="81"/>
      <c r="P291" s="82"/>
      <c r="Q291" s="207">
        <v>0</v>
      </c>
      <c r="R291" s="83">
        <f t="shared" si="43"/>
        <v>0</v>
      </c>
      <c r="S291" s="83">
        <f t="shared" si="44"/>
        <v>0</v>
      </c>
      <c r="T291" s="209"/>
      <c r="U291" s="214"/>
      <c r="V291" s="214"/>
      <c r="W291" s="217" t="str">
        <f t="shared" si="39"/>
        <v/>
      </c>
      <c r="X291" s="214"/>
      <c r="Y291" s="224"/>
      <c r="Z291" s="214"/>
      <c r="AA291" s="214"/>
      <c r="AB291" s="35" t="str">
        <f t="shared" si="40"/>
        <v/>
      </c>
      <c r="AC291" s="35"/>
      <c r="AD291" s="35"/>
      <c r="AE291" s="35"/>
      <c r="AF291" s="35"/>
      <c r="AG291" s="35"/>
      <c r="AH291" s="35"/>
      <c r="AI291" s="35"/>
      <c r="AJ291" s="35"/>
      <c r="AK291" s="35"/>
      <c r="AL291" s="35"/>
      <c r="AM291" s="85" t="str">
        <f t="shared" si="47"/>
        <v/>
      </c>
      <c r="AN291" s="35"/>
      <c r="AO291" s="35"/>
      <c r="AP291" s="77" t="str">
        <f>IF(D291="","",IF(D291=Accueil!$Q$7,PRODUCT('Registre déchets'!G291,Accueil!$S$7),"") &amp; IF(D291=Accueil!$Q$8,PRODUCT('Registre déchets'!G291,Accueil!$S$8),"") &amp; IF(D291=Accueil!$Q$9,PRODUCT('Registre déchets'!G291,Accueil!$S$9),"")&amp; IF(D291=Accueil!$Q$10,PRODUCT('Registre déchets'!G291,Accueil!$S$10),"")&amp; IF(D291=Accueil!$Q$11,PRODUCT('Registre déchets'!G291,Accueil!$S$11),"")&amp; IF(D291=Accueil!$Q$12,PRODUCT('Registre déchets'!G291,Accueil!$S$12),"")&amp; IF(D291=Accueil!$Q$13,PRODUCT('Registre déchets'!G291,Accueil!$S$13),"")&amp; IF(D291=Accueil!$Q$14,PRODUCT('Registre déchets'!G291,Accueil!$S$14),"")&amp; IF(D291=Accueil!$Q$15,PRODUCT('Registre déchets'!G291,Accueil!$S$15),"")&amp; IF(D291=Accueil!$Q$16,PRODUCT('Registre déchets'!G291,Accueil!$S$16),"")&amp; IF(D291=Accueil!$Q$17,PRODUCT('Registre déchets'!G291,Accueil!$S$17),"")&amp; IF(D291=Accueil!$Q$18,PRODUCT('Registre déchets'!G291,Accueil!$S$18),"")&amp; IF(D291=Accueil!$Q$19,PRODUCT('Registre déchets'!G291,Accueil!$S$19),"")&amp; IF(D291=Accueil!$Q$20,PRODUCT('Registre déchets'!G291,Accueil!$S$20),"")&amp; IF(D291=Accueil!$Q$21,PRODUCT('Registre déchets'!G291,Accueil!$S$21),"")&amp; IF(D291=Accueil!$Q$22,PRODUCT('Registre déchets'!G291,Accueil!$S$22),"")&amp; IF(D291=Accueil!$Q$23,PRODUCT('Registre déchets'!G291,Accueil!$S$23),"")&amp; IF(D291=Accueil!$Q$24,PRODUCT('Registre déchets'!G291,Accueil!$S$24),"")&amp; IF(D291=Accueil!$Q$25,PRODUCT('Registre déchets'!G291,Accueil!$S$25),"")&amp; IF(D291=Accueil!$Q$26,PRODUCT('Registre déchets'!G291,Accueil!$S$26),"") &amp; IF(D291=Accueil!$U$7,PRODUCT('Registre déchets'!G291,Accueil!$W$7),"") &amp; IF(D291=Accueil!$U$8,PRODUCT('Registre déchets'!G291,Accueil!$W$8),"") &amp; IF(D291=Accueil!$U$9,PRODUCT('Registre déchets'!G291,Accueil!$W$9),"")&amp; IF(D291=Accueil!$U$10,PRODUCT('Registre déchets'!G291,Accueil!$W$10),"")&amp; IF(D291=Accueil!$U$11,PRODUCT('Registre déchets'!G291,Accueil!$W$11),"")&amp; IF(D291=Accueil!$U$12,PRODUCT('Registre déchets'!G291,Accueil!$W$12),"")&amp; IF(D291=Accueil!$U$13,PRODUCT('Registre déchets'!G291,Accueil!$W$13),"")&amp; IF(D291=Accueil!$U$14,PRODUCT('Registre déchets'!G291,Accueil!$W$14),"")&amp; IF(D291=Accueil!$U$15,PRODUCT('Registre déchets'!G291,Accueil!$W$15),"")&amp; IF(D291=Accueil!$U$16,PRODUCT('Registre déchets'!G291,Accueil!$W$16),"")&amp; IF(D291=Accueil!$U$17,PRODUCT('Registre déchets'!G291,Accueil!$W$17),"")&amp; IF(D291=Accueil!$U$18,PRODUCT('Registre déchets'!G291,Accueil!$W$18),"")&amp; IF(D291=Accueil!$U$19,PRODUCT('Registre déchets'!G291,Accueil!$W$19),"")&amp; IF(D291=Accueil!$U$20,PRODUCT('Registre déchets'!G291,Accueil!$W$20),"")&amp; IF(D291=Accueil!$U$21,PRODUCT('Registre déchets'!G291,Accueil!$W$21),"") &amp; IF(D291=Accueil!$U$22,PRODUCT('Registre déchets'!G291,Accueil!$W$22),"")&amp; IF(D291=Accueil!$U$23,PRODUCT('Registre déchets'!G291,Accueil!$W$23),"")&amp; IF(D291=Accueil!$U$24,PRODUCT('Registre déchets'!G291,Accueil!$W$24),"")&amp; IF(D291=Accueil!$U$25,PRODUCT('Registre déchets'!G291,Accueil!$W$25),"")&amp; IF(D291=Accueil!$U$26,PRODUCT('Registre déchets'!G291,Accueil!$W$26),"")&amp; IF(D291=Accueil!$U$27,PRODUCT('Registre déchets'!G291,Accueil!$W$27),"")&amp; IF(D291=Accueil!$Y$7,PRODUCT('Registre déchets'!G291,Accueil!$AA$7),"") &amp; IF(D291=Accueil!$Y$8,PRODUCT('Registre déchets'!G291,Accueil!$AA$8),"") &amp; IF(D291=Accueil!$Y$9,PRODUCT('Registre déchets'!G291,Accueil!$AA$9),"")&amp; IF(D291=Accueil!$Y$10,PRODUCT('Registre déchets'!G291,Accueil!$AA$10),"")&amp; IF(D291=Accueil!$Y$11,PRODUCT('Registre déchets'!G291,Accueil!$AA$11),"")&amp; IF(D291=Accueil!$Y$12,PRODUCT('Registre déchets'!G291,Accueil!$AA$12),"")&amp; IF(D291=Accueil!$Y$13,PRODUCT('Registre déchets'!G291,Accueil!$AA$13),"")&amp; IF(D291=Accueil!$Y$14,PRODUCT('Registre déchets'!G291,Accueil!$AA$14),"")&amp; IF(D291=Accueil!$Y$15,PRODUCT('Registre déchets'!G291,Accueil!$AA$15),"")&amp; IF(D291=Accueil!$Y$16,PRODUCT('Registre déchets'!G291,Accueil!$AA$16),"")&amp; IF(D291=Accueil!$Y$17,PRODUCT('Registre déchets'!G291,Accueil!$AA$17),"")&amp; IF(D291=Accueil!$Y$18,PRODUCT('Registre déchets'!G291,Accueil!$AA$18),"")&amp; IF(D291=Accueil!$Y$19,PRODUCT('Registre déchets'!G291,Accueil!$AA$19),"")&amp; IF(D291=Accueil!$Y$20,PRODUCT('Registre déchets'!G291,Accueil!$AA$20),"")&amp; IF(D291=Accueil!$Y$21,PRODUCT('Registre déchets'!G291,Accueil!$AA$21),"")&amp; IF(D291=Accueil!$Y$22,PRODUCT('Registre déchets'!G291,Accueil!$AA$22),"")&amp; IF(D291=Accueil!$Y$23,PRODUCT('Registre déchets'!G291,Accueil!$AA$23),"")&amp; IF(D291=Accueil!$Y$24,PRODUCT('Registre déchets'!G291,Accueil!$AA$24),"")&amp; IF(D291=Accueil!$Y$25,PRODUCT('Registre déchets'!G291,Accueil!$AA$25),"")&amp; IF(D291=Accueil!$Y$26,PRODUCT('Registre déchets'!G291,Accueil!$AA$26),"")&amp; IF(D291=Accueil!$Y$27,PRODUCT('Registre déchets'!G291,Accueil!$AA$27),""))</f>
        <v/>
      </c>
      <c r="AQ291" s="79">
        <f t="shared" si="46"/>
        <v>0</v>
      </c>
    </row>
    <row r="292" spans="1:43" ht="50.1" customHeight="1" x14ac:dyDescent="0.25">
      <c r="A292" s="90"/>
      <c r="B292" s="222" t="str">
        <f t="shared" si="41"/>
        <v/>
      </c>
      <c r="C292" s="221"/>
      <c r="D292" s="220"/>
      <c r="E292" s="80" t="str">
        <f t="shared" si="45"/>
        <v/>
      </c>
      <c r="F292" s="81"/>
      <c r="G292" s="82"/>
      <c r="H292" s="241">
        <f t="shared" si="42"/>
        <v>0</v>
      </c>
      <c r="I292" s="206"/>
      <c r="J292" s="206"/>
      <c r="K292" s="86"/>
      <c r="L292" s="86"/>
      <c r="M292" s="86"/>
      <c r="N292" s="82"/>
      <c r="O292" s="81"/>
      <c r="P292" s="82"/>
      <c r="Q292" s="207">
        <v>0</v>
      </c>
      <c r="R292" s="83">
        <f t="shared" si="43"/>
        <v>0</v>
      </c>
      <c r="S292" s="83">
        <f t="shared" si="44"/>
        <v>0</v>
      </c>
      <c r="T292" s="209"/>
      <c r="U292" s="214"/>
      <c r="V292" s="214"/>
      <c r="W292" s="217" t="str">
        <f t="shared" si="39"/>
        <v/>
      </c>
      <c r="X292" s="214"/>
      <c r="Y292" s="224"/>
      <c r="Z292" s="214"/>
      <c r="AA292" s="214"/>
      <c r="AB292" s="35" t="str">
        <f t="shared" si="40"/>
        <v/>
      </c>
      <c r="AC292" s="35"/>
      <c r="AD292" s="35"/>
      <c r="AE292" s="35"/>
      <c r="AF292" s="35"/>
      <c r="AG292" s="35"/>
      <c r="AH292" s="35"/>
      <c r="AI292" s="35"/>
      <c r="AJ292" s="35"/>
      <c r="AK292" s="35"/>
      <c r="AL292" s="35"/>
      <c r="AM292" s="85" t="str">
        <f t="shared" si="47"/>
        <v/>
      </c>
      <c r="AN292" s="35"/>
      <c r="AO292" s="35"/>
      <c r="AP292" s="77" t="str">
        <f>IF(D292="","",IF(D292=Accueil!$Q$7,PRODUCT('Registre déchets'!G292,Accueil!$S$7),"") &amp; IF(D292=Accueil!$Q$8,PRODUCT('Registre déchets'!G292,Accueil!$S$8),"") &amp; IF(D292=Accueil!$Q$9,PRODUCT('Registre déchets'!G292,Accueil!$S$9),"")&amp; IF(D292=Accueil!$Q$10,PRODUCT('Registre déchets'!G292,Accueil!$S$10),"")&amp; IF(D292=Accueil!$Q$11,PRODUCT('Registre déchets'!G292,Accueil!$S$11),"")&amp; IF(D292=Accueil!$Q$12,PRODUCT('Registre déchets'!G292,Accueil!$S$12),"")&amp; IF(D292=Accueil!$Q$13,PRODUCT('Registre déchets'!G292,Accueil!$S$13),"")&amp; IF(D292=Accueil!$Q$14,PRODUCT('Registre déchets'!G292,Accueil!$S$14),"")&amp; IF(D292=Accueil!$Q$15,PRODUCT('Registre déchets'!G292,Accueil!$S$15),"")&amp; IF(D292=Accueil!$Q$16,PRODUCT('Registre déchets'!G292,Accueil!$S$16),"")&amp; IF(D292=Accueil!$Q$17,PRODUCT('Registre déchets'!G292,Accueil!$S$17),"")&amp; IF(D292=Accueil!$Q$18,PRODUCT('Registre déchets'!G292,Accueil!$S$18),"")&amp; IF(D292=Accueil!$Q$19,PRODUCT('Registre déchets'!G292,Accueil!$S$19),"")&amp; IF(D292=Accueil!$Q$20,PRODUCT('Registre déchets'!G292,Accueil!$S$20),"")&amp; IF(D292=Accueil!$Q$21,PRODUCT('Registre déchets'!G292,Accueil!$S$21),"")&amp; IF(D292=Accueil!$Q$22,PRODUCT('Registre déchets'!G292,Accueil!$S$22),"")&amp; IF(D292=Accueil!$Q$23,PRODUCT('Registre déchets'!G292,Accueil!$S$23),"")&amp; IF(D292=Accueil!$Q$24,PRODUCT('Registre déchets'!G292,Accueil!$S$24),"")&amp; IF(D292=Accueil!$Q$25,PRODUCT('Registre déchets'!G292,Accueil!$S$25),"")&amp; IF(D292=Accueil!$Q$26,PRODUCT('Registre déchets'!G292,Accueil!$S$26),"") &amp; IF(D292=Accueil!$U$7,PRODUCT('Registre déchets'!G292,Accueil!$W$7),"") &amp; IF(D292=Accueil!$U$8,PRODUCT('Registre déchets'!G292,Accueil!$W$8),"") &amp; IF(D292=Accueil!$U$9,PRODUCT('Registre déchets'!G292,Accueil!$W$9),"")&amp; IF(D292=Accueil!$U$10,PRODUCT('Registre déchets'!G292,Accueil!$W$10),"")&amp; IF(D292=Accueil!$U$11,PRODUCT('Registre déchets'!G292,Accueil!$W$11),"")&amp; IF(D292=Accueil!$U$12,PRODUCT('Registre déchets'!G292,Accueil!$W$12),"")&amp; IF(D292=Accueil!$U$13,PRODUCT('Registre déchets'!G292,Accueil!$W$13),"")&amp; IF(D292=Accueil!$U$14,PRODUCT('Registre déchets'!G292,Accueil!$W$14),"")&amp; IF(D292=Accueil!$U$15,PRODUCT('Registre déchets'!G292,Accueil!$W$15),"")&amp; IF(D292=Accueil!$U$16,PRODUCT('Registre déchets'!G292,Accueil!$W$16),"")&amp; IF(D292=Accueil!$U$17,PRODUCT('Registre déchets'!G292,Accueil!$W$17),"")&amp; IF(D292=Accueil!$U$18,PRODUCT('Registre déchets'!G292,Accueil!$W$18),"")&amp; IF(D292=Accueil!$U$19,PRODUCT('Registre déchets'!G292,Accueil!$W$19),"")&amp; IF(D292=Accueil!$U$20,PRODUCT('Registre déchets'!G292,Accueil!$W$20),"")&amp; IF(D292=Accueil!$U$21,PRODUCT('Registre déchets'!G292,Accueil!$W$21),"") &amp; IF(D292=Accueil!$U$22,PRODUCT('Registre déchets'!G292,Accueil!$W$22),"")&amp; IF(D292=Accueil!$U$23,PRODUCT('Registre déchets'!G292,Accueil!$W$23),"")&amp; IF(D292=Accueil!$U$24,PRODUCT('Registre déchets'!G292,Accueil!$W$24),"")&amp; IF(D292=Accueil!$U$25,PRODUCT('Registre déchets'!G292,Accueil!$W$25),"")&amp; IF(D292=Accueil!$U$26,PRODUCT('Registre déchets'!G292,Accueil!$W$26),"")&amp; IF(D292=Accueil!$U$27,PRODUCT('Registre déchets'!G292,Accueil!$W$27),"")&amp; IF(D292=Accueil!$Y$7,PRODUCT('Registre déchets'!G292,Accueil!$AA$7),"") &amp; IF(D292=Accueil!$Y$8,PRODUCT('Registre déchets'!G292,Accueil!$AA$8),"") &amp; IF(D292=Accueil!$Y$9,PRODUCT('Registre déchets'!G292,Accueil!$AA$9),"")&amp; IF(D292=Accueil!$Y$10,PRODUCT('Registre déchets'!G292,Accueil!$AA$10),"")&amp; IF(D292=Accueil!$Y$11,PRODUCT('Registre déchets'!G292,Accueil!$AA$11),"")&amp; IF(D292=Accueil!$Y$12,PRODUCT('Registre déchets'!G292,Accueil!$AA$12),"")&amp; IF(D292=Accueil!$Y$13,PRODUCT('Registre déchets'!G292,Accueil!$AA$13),"")&amp; IF(D292=Accueil!$Y$14,PRODUCT('Registre déchets'!G292,Accueil!$AA$14),"")&amp; IF(D292=Accueil!$Y$15,PRODUCT('Registre déchets'!G292,Accueil!$AA$15),"")&amp; IF(D292=Accueil!$Y$16,PRODUCT('Registre déchets'!G292,Accueil!$AA$16),"")&amp; IF(D292=Accueil!$Y$17,PRODUCT('Registre déchets'!G292,Accueil!$AA$17),"")&amp; IF(D292=Accueil!$Y$18,PRODUCT('Registre déchets'!G292,Accueil!$AA$18),"")&amp; IF(D292=Accueil!$Y$19,PRODUCT('Registre déchets'!G292,Accueil!$AA$19),"")&amp; IF(D292=Accueil!$Y$20,PRODUCT('Registre déchets'!G292,Accueil!$AA$20),"")&amp; IF(D292=Accueil!$Y$21,PRODUCT('Registre déchets'!G292,Accueil!$AA$21),"")&amp; IF(D292=Accueil!$Y$22,PRODUCT('Registre déchets'!G292,Accueil!$AA$22),"")&amp; IF(D292=Accueil!$Y$23,PRODUCT('Registre déchets'!G292,Accueil!$AA$23),"")&amp; IF(D292=Accueil!$Y$24,PRODUCT('Registre déchets'!G292,Accueil!$AA$24),"")&amp; IF(D292=Accueil!$Y$25,PRODUCT('Registre déchets'!G292,Accueil!$AA$25),"")&amp; IF(D292=Accueil!$Y$26,PRODUCT('Registre déchets'!G292,Accueil!$AA$26),"")&amp; IF(D292=Accueil!$Y$27,PRODUCT('Registre déchets'!G292,Accueil!$AA$27),""))</f>
        <v/>
      </c>
      <c r="AQ292" s="79">
        <f t="shared" si="46"/>
        <v>0</v>
      </c>
    </row>
    <row r="293" spans="1:43" ht="50.1" customHeight="1" x14ac:dyDescent="0.25">
      <c r="A293" s="90"/>
      <c r="B293" s="222" t="str">
        <f t="shared" si="41"/>
        <v/>
      </c>
      <c r="C293" s="221"/>
      <c r="D293" s="220"/>
      <c r="E293" s="80" t="str">
        <f t="shared" si="45"/>
        <v/>
      </c>
      <c r="F293" s="81"/>
      <c r="G293" s="82"/>
      <c r="H293" s="241">
        <f t="shared" si="42"/>
        <v>0</v>
      </c>
      <c r="I293" s="206"/>
      <c r="J293" s="206"/>
      <c r="K293" s="86"/>
      <c r="L293" s="86"/>
      <c r="M293" s="86"/>
      <c r="N293" s="82"/>
      <c r="O293" s="81"/>
      <c r="P293" s="82"/>
      <c r="Q293" s="207">
        <v>0</v>
      </c>
      <c r="R293" s="83">
        <f t="shared" si="43"/>
        <v>0</v>
      </c>
      <c r="S293" s="83">
        <f t="shared" si="44"/>
        <v>0</v>
      </c>
      <c r="T293" s="209"/>
      <c r="U293" s="214"/>
      <c r="V293" s="214"/>
      <c r="W293" s="217" t="str">
        <f t="shared" si="39"/>
        <v/>
      </c>
      <c r="X293" s="214"/>
      <c r="Y293" s="224"/>
      <c r="Z293" s="214"/>
      <c r="AA293" s="214"/>
      <c r="AB293" s="35" t="str">
        <f t="shared" si="40"/>
        <v/>
      </c>
      <c r="AC293" s="35"/>
      <c r="AD293" s="35"/>
      <c r="AE293" s="35"/>
      <c r="AF293" s="35"/>
      <c r="AG293" s="35"/>
      <c r="AH293" s="35"/>
      <c r="AI293" s="35"/>
      <c r="AJ293" s="35"/>
      <c r="AK293" s="35"/>
      <c r="AL293" s="35"/>
      <c r="AM293" s="85" t="str">
        <f t="shared" si="47"/>
        <v/>
      </c>
      <c r="AN293" s="35"/>
      <c r="AO293" s="35"/>
      <c r="AP293" s="77" t="str">
        <f>IF(D293="","",IF(D293=Accueil!$Q$7,PRODUCT('Registre déchets'!G293,Accueil!$S$7),"") &amp; IF(D293=Accueil!$Q$8,PRODUCT('Registre déchets'!G293,Accueil!$S$8),"") &amp; IF(D293=Accueil!$Q$9,PRODUCT('Registre déchets'!G293,Accueil!$S$9),"")&amp; IF(D293=Accueil!$Q$10,PRODUCT('Registre déchets'!G293,Accueil!$S$10),"")&amp; IF(D293=Accueil!$Q$11,PRODUCT('Registre déchets'!G293,Accueil!$S$11),"")&amp; IF(D293=Accueil!$Q$12,PRODUCT('Registre déchets'!G293,Accueil!$S$12),"")&amp; IF(D293=Accueil!$Q$13,PRODUCT('Registre déchets'!G293,Accueil!$S$13),"")&amp; IF(D293=Accueil!$Q$14,PRODUCT('Registre déchets'!G293,Accueil!$S$14),"")&amp; IF(D293=Accueil!$Q$15,PRODUCT('Registre déchets'!G293,Accueil!$S$15),"")&amp; IF(D293=Accueil!$Q$16,PRODUCT('Registre déchets'!G293,Accueil!$S$16),"")&amp; IF(D293=Accueil!$Q$17,PRODUCT('Registre déchets'!G293,Accueil!$S$17),"")&amp; IF(D293=Accueil!$Q$18,PRODUCT('Registre déchets'!G293,Accueil!$S$18),"")&amp; IF(D293=Accueil!$Q$19,PRODUCT('Registre déchets'!G293,Accueil!$S$19),"")&amp; IF(D293=Accueil!$Q$20,PRODUCT('Registre déchets'!G293,Accueil!$S$20),"")&amp; IF(D293=Accueil!$Q$21,PRODUCT('Registre déchets'!G293,Accueil!$S$21),"")&amp; IF(D293=Accueil!$Q$22,PRODUCT('Registre déchets'!G293,Accueil!$S$22),"")&amp; IF(D293=Accueil!$Q$23,PRODUCT('Registre déchets'!G293,Accueil!$S$23),"")&amp; IF(D293=Accueil!$Q$24,PRODUCT('Registre déchets'!G293,Accueil!$S$24),"")&amp; IF(D293=Accueil!$Q$25,PRODUCT('Registre déchets'!G293,Accueil!$S$25),"")&amp; IF(D293=Accueil!$Q$26,PRODUCT('Registre déchets'!G293,Accueil!$S$26),"") &amp; IF(D293=Accueil!$U$7,PRODUCT('Registre déchets'!G293,Accueil!$W$7),"") &amp; IF(D293=Accueil!$U$8,PRODUCT('Registre déchets'!G293,Accueil!$W$8),"") &amp; IF(D293=Accueil!$U$9,PRODUCT('Registre déchets'!G293,Accueil!$W$9),"")&amp; IF(D293=Accueil!$U$10,PRODUCT('Registre déchets'!G293,Accueil!$W$10),"")&amp; IF(D293=Accueil!$U$11,PRODUCT('Registre déchets'!G293,Accueil!$W$11),"")&amp; IF(D293=Accueil!$U$12,PRODUCT('Registre déchets'!G293,Accueil!$W$12),"")&amp; IF(D293=Accueil!$U$13,PRODUCT('Registre déchets'!G293,Accueil!$W$13),"")&amp; IF(D293=Accueil!$U$14,PRODUCT('Registre déchets'!G293,Accueil!$W$14),"")&amp; IF(D293=Accueil!$U$15,PRODUCT('Registre déchets'!G293,Accueil!$W$15),"")&amp; IF(D293=Accueil!$U$16,PRODUCT('Registre déchets'!G293,Accueil!$W$16),"")&amp; IF(D293=Accueil!$U$17,PRODUCT('Registre déchets'!G293,Accueil!$W$17),"")&amp; IF(D293=Accueil!$U$18,PRODUCT('Registre déchets'!G293,Accueil!$W$18),"")&amp; IF(D293=Accueil!$U$19,PRODUCT('Registre déchets'!G293,Accueil!$W$19),"")&amp; IF(D293=Accueil!$U$20,PRODUCT('Registre déchets'!G293,Accueil!$W$20),"")&amp; IF(D293=Accueil!$U$21,PRODUCT('Registre déchets'!G293,Accueil!$W$21),"") &amp; IF(D293=Accueil!$U$22,PRODUCT('Registre déchets'!G293,Accueil!$W$22),"")&amp; IF(D293=Accueil!$U$23,PRODUCT('Registre déchets'!G293,Accueil!$W$23),"")&amp; IF(D293=Accueil!$U$24,PRODUCT('Registre déchets'!G293,Accueil!$W$24),"")&amp; IF(D293=Accueil!$U$25,PRODUCT('Registre déchets'!G293,Accueil!$W$25),"")&amp; IF(D293=Accueil!$U$26,PRODUCT('Registre déchets'!G293,Accueil!$W$26),"")&amp; IF(D293=Accueil!$U$27,PRODUCT('Registre déchets'!G293,Accueil!$W$27),"")&amp; IF(D293=Accueil!$Y$7,PRODUCT('Registre déchets'!G293,Accueil!$AA$7),"") &amp; IF(D293=Accueil!$Y$8,PRODUCT('Registre déchets'!G293,Accueil!$AA$8),"") &amp; IF(D293=Accueil!$Y$9,PRODUCT('Registre déchets'!G293,Accueil!$AA$9),"")&amp; IF(D293=Accueil!$Y$10,PRODUCT('Registre déchets'!G293,Accueil!$AA$10),"")&amp; IF(D293=Accueil!$Y$11,PRODUCT('Registre déchets'!G293,Accueil!$AA$11),"")&amp; IF(D293=Accueil!$Y$12,PRODUCT('Registre déchets'!G293,Accueil!$AA$12),"")&amp; IF(D293=Accueil!$Y$13,PRODUCT('Registre déchets'!G293,Accueil!$AA$13),"")&amp; IF(D293=Accueil!$Y$14,PRODUCT('Registre déchets'!G293,Accueil!$AA$14),"")&amp; IF(D293=Accueil!$Y$15,PRODUCT('Registre déchets'!G293,Accueil!$AA$15),"")&amp; IF(D293=Accueil!$Y$16,PRODUCT('Registre déchets'!G293,Accueil!$AA$16),"")&amp; IF(D293=Accueil!$Y$17,PRODUCT('Registre déchets'!G293,Accueil!$AA$17),"")&amp; IF(D293=Accueil!$Y$18,PRODUCT('Registre déchets'!G293,Accueil!$AA$18),"")&amp; IF(D293=Accueil!$Y$19,PRODUCT('Registre déchets'!G293,Accueil!$AA$19),"")&amp; IF(D293=Accueil!$Y$20,PRODUCT('Registre déchets'!G293,Accueil!$AA$20),"")&amp; IF(D293=Accueil!$Y$21,PRODUCT('Registre déchets'!G293,Accueil!$AA$21),"")&amp; IF(D293=Accueil!$Y$22,PRODUCT('Registre déchets'!G293,Accueil!$AA$22),"")&amp; IF(D293=Accueil!$Y$23,PRODUCT('Registre déchets'!G293,Accueil!$AA$23),"")&amp; IF(D293=Accueil!$Y$24,PRODUCT('Registre déchets'!G293,Accueil!$AA$24),"")&amp; IF(D293=Accueil!$Y$25,PRODUCT('Registre déchets'!G293,Accueil!$AA$25),"")&amp; IF(D293=Accueil!$Y$26,PRODUCT('Registre déchets'!G293,Accueil!$AA$26),"")&amp; IF(D293=Accueil!$Y$27,PRODUCT('Registre déchets'!G293,Accueil!$AA$27),""))</f>
        <v/>
      </c>
      <c r="AQ293" s="79">
        <f t="shared" si="46"/>
        <v>0</v>
      </c>
    </row>
    <row r="294" spans="1:43" ht="50.1" customHeight="1" x14ac:dyDescent="0.25">
      <c r="A294" s="90"/>
      <c r="B294" s="222" t="str">
        <f t="shared" si="41"/>
        <v/>
      </c>
      <c r="C294" s="221"/>
      <c r="D294" s="220"/>
      <c r="E294" s="80" t="str">
        <f t="shared" si="45"/>
        <v/>
      </c>
      <c r="F294" s="81"/>
      <c r="G294" s="82"/>
      <c r="H294" s="241">
        <f t="shared" si="42"/>
        <v>0</v>
      </c>
      <c r="I294" s="206"/>
      <c r="J294" s="206"/>
      <c r="K294" s="86"/>
      <c r="L294" s="86"/>
      <c r="M294" s="86"/>
      <c r="N294" s="82"/>
      <c r="O294" s="81"/>
      <c r="P294" s="82"/>
      <c r="Q294" s="207">
        <v>0</v>
      </c>
      <c r="R294" s="83">
        <f t="shared" si="43"/>
        <v>0</v>
      </c>
      <c r="S294" s="83">
        <f t="shared" si="44"/>
        <v>0</v>
      </c>
      <c r="T294" s="209"/>
      <c r="U294" s="214"/>
      <c r="V294" s="214"/>
      <c r="W294" s="217" t="str">
        <f t="shared" si="39"/>
        <v/>
      </c>
      <c r="X294" s="214"/>
      <c r="Y294" s="224"/>
      <c r="Z294" s="214"/>
      <c r="AA294" s="214"/>
      <c r="AB294" s="35" t="str">
        <f t="shared" si="40"/>
        <v/>
      </c>
      <c r="AC294" s="35"/>
      <c r="AD294" s="35"/>
      <c r="AE294" s="35"/>
      <c r="AF294" s="35"/>
      <c r="AG294" s="35"/>
      <c r="AH294" s="35"/>
      <c r="AI294" s="35"/>
      <c r="AJ294" s="35"/>
      <c r="AK294" s="35"/>
      <c r="AL294" s="35"/>
      <c r="AM294" s="85" t="str">
        <f t="shared" si="47"/>
        <v/>
      </c>
      <c r="AN294" s="35"/>
      <c r="AO294" s="35"/>
      <c r="AP294" s="77" t="str">
        <f>IF(D294="","",IF(D294=Accueil!$Q$7,PRODUCT('Registre déchets'!G294,Accueil!$S$7),"") &amp; IF(D294=Accueil!$Q$8,PRODUCT('Registre déchets'!G294,Accueil!$S$8),"") &amp; IF(D294=Accueil!$Q$9,PRODUCT('Registre déchets'!G294,Accueil!$S$9),"")&amp; IF(D294=Accueil!$Q$10,PRODUCT('Registre déchets'!G294,Accueil!$S$10),"")&amp; IF(D294=Accueil!$Q$11,PRODUCT('Registre déchets'!G294,Accueil!$S$11),"")&amp; IF(D294=Accueil!$Q$12,PRODUCT('Registre déchets'!G294,Accueil!$S$12),"")&amp; IF(D294=Accueil!$Q$13,PRODUCT('Registre déchets'!G294,Accueil!$S$13),"")&amp; IF(D294=Accueil!$Q$14,PRODUCT('Registre déchets'!G294,Accueil!$S$14),"")&amp; IF(D294=Accueil!$Q$15,PRODUCT('Registre déchets'!G294,Accueil!$S$15),"")&amp; IF(D294=Accueil!$Q$16,PRODUCT('Registre déchets'!G294,Accueil!$S$16),"")&amp; IF(D294=Accueil!$Q$17,PRODUCT('Registre déchets'!G294,Accueil!$S$17),"")&amp; IF(D294=Accueil!$Q$18,PRODUCT('Registre déchets'!G294,Accueil!$S$18),"")&amp; IF(D294=Accueil!$Q$19,PRODUCT('Registre déchets'!G294,Accueil!$S$19),"")&amp; IF(D294=Accueil!$Q$20,PRODUCT('Registre déchets'!G294,Accueil!$S$20),"")&amp; IF(D294=Accueil!$Q$21,PRODUCT('Registre déchets'!G294,Accueil!$S$21),"")&amp; IF(D294=Accueil!$Q$22,PRODUCT('Registre déchets'!G294,Accueil!$S$22),"")&amp; IF(D294=Accueil!$Q$23,PRODUCT('Registre déchets'!G294,Accueil!$S$23),"")&amp; IF(D294=Accueil!$Q$24,PRODUCT('Registre déchets'!G294,Accueil!$S$24),"")&amp; IF(D294=Accueil!$Q$25,PRODUCT('Registre déchets'!G294,Accueil!$S$25),"")&amp; IF(D294=Accueil!$Q$26,PRODUCT('Registre déchets'!G294,Accueil!$S$26),"") &amp; IF(D294=Accueil!$U$7,PRODUCT('Registre déchets'!G294,Accueil!$W$7),"") &amp; IF(D294=Accueil!$U$8,PRODUCT('Registre déchets'!G294,Accueil!$W$8),"") &amp; IF(D294=Accueil!$U$9,PRODUCT('Registre déchets'!G294,Accueil!$W$9),"")&amp; IF(D294=Accueil!$U$10,PRODUCT('Registre déchets'!G294,Accueil!$W$10),"")&amp; IF(D294=Accueil!$U$11,PRODUCT('Registre déchets'!G294,Accueil!$W$11),"")&amp; IF(D294=Accueil!$U$12,PRODUCT('Registre déchets'!G294,Accueil!$W$12),"")&amp; IF(D294=Accueil!$U$13,PRODUCT('Registre déchets'!G294,Accueil!$W$13),"")&amp; IF(D294=Accueil!$U$14,PRODUCT('Registre déchets'!G294,Accueil!$W$14),"")&amp; IF(D294=Accueil!$U$15,PRODUCT('Registre déchets'!G294,Accueil!$W$15),"")&amp; IF(D294=Accueil!$U$16,PRODUCT('Registre déchets'!G294,Accueil!$W$16),"")&amp; IF(D294=Accueil!$U$17,PRODUCT('Registre déchets'!G294,Accueil!$W$17),"")&amp; IF(D294=Accueil!$U$18,PRODUCT('Registre déchets'!G294,Accueil!$W$18),"")&amp; IF(D294=Accueil!$U$19,PRODUCT('Registre déchets'!G294,Accueil!$W$19),"")&amp; IF(D294=Accueil!$U$20,PRODUCT('Registre déchets'!G294,Accueil!$W$20),"")&amp; IF(D294=Accueil!$U$21,PRODUCT('Registre déchets'!G294,Accueil!$W$21),"") &amp; IF(D294=Accueil!$U$22,PRODUCT('Registre déchets'!G294,Accueil!$W$22),"")&amp; IF(D294=Accueil!$U$23,PRODUCT('Registre déchets'!G294,Accueil!$W$23),"")&amp; IF(D294=Accueil!$U$24,PRODUCT('Registre déchets'!G294,Accueil!$W$24),"")&amp; IF(D294=Accueil!$U$25,PRODUCT('Registre déchets'!G294,Accueil!$W$25),"")&amp; IF(D294=Accueil!$U$26,PRODUCT('Registre déchets'!G294,Accueil!$W$26),"")&amp; IF(D294=Accueil!$U$27,PRODUCT('Registre déchets'!G294,Accueil!$W$27),"")&amp; IF(D294=Accueil!$Y$7,PRODUCT('Registre déchets'!G294,Accueil!$AA$7),"") &amp; IF(D294=Accueil!$Y$8,PRODUCT('Registre déchets'!G294,Accueil!$AA$8),"") &amp; IF(D294=Accueil!$Y$9,PRODUCT('Registre déchets'!G294,Accueil!$AA$9),"")&amp; IF(D294=Accueil!$Y$10,PRODUCT('Registre déchets'!G294,Accueil!$AA$10),"")&amp; IF(D294=Accueil!$Y$11,PRODUCT('Registre déchets'!G294,Accueil!$AA$11),"")&amp; IF(D294=Accueil!$Y$12,PRODUCT('Registre déchets'!G294,Accueil!$AA$12),"")&amp; IF(D294=Accueil!$Y$13,PRODUCT('Registre déchets'!G294,Accueil!$AA$13),"")&amp; IF(D294=Accueil!$Y$14,PRODUCT('Registre déchets'!G294,Accueil!$AA$14),"")&amp; IF(D294=Accueil!$Y$15,PRODUCT('Registre déchets'!G294,Accueil!$AA$15),"")&amp; IF(D294=Accueil!$Y$16,PRODUCT('Registre déchets'!G294,Accueil!$AA$16),"")&amp; IF(D294=Accueil!$Y$17,PRODUCT('Registre déchets'!G294,Accueil!$AA$17),"")&amp; IF(D294=Accueil!$Y$18,PRODUCT('Registre déchets'!G294,Accueil!$AA$18),"")&amp; IF(D294=Accueil!$Y$19,PRODUCT('Registre déchets'!G294,Accueil!$AA$19),"")&amp; IF(D294=Accueil!$Y$20,PRODUCT('Registre déchets'!G294,Accueil!$AA$20),"")&amp; IF(D294=Accueil!$Y$21,PRODUCT('Registre déchets'!G294,Accueil!$AA$21),"")&amp; IF(D294=Accueil!$Y$22,PRODUCT('Registre déchets'!G294,Accueil!$AA$22),"")&amp; IF(D294=Accueil!$Y$23,PRODUCT('Registre déchets'!G294,Accueil!$AA$23),"")&amp; IF(D294=Accueil!$Y$24,PRODUCT('Registre déchets'!G294,Accueil!$AA$24),"")&amp; IF(D294=Accueil!$Y$25,PRODUCT('Registre déchets'!G294,Accueil!$AA$25),"")&amp; IF(D294=Accueil!$Y$26,PRODUCT('Registre déchets'!G294,Accueil!$AA$26),"")&amp; IF(D294=Accueil!$Y$27,PRODUCT('Registre déchets'!G294,Accueil!$AA$27),""))</f>
        <v/>
      </c>
      <c r="AQ294" s="79">
        <f t="shared" si="46"/>
        <v>0</v>
      </c>
    </row>
    <row r="295" spans="1:43" ht="50.1" customHeight="1" x14ac:dyDescent="0.25">
      <c r="A295" s="90"/>
      <c r="B295" s="222" t="str">
        <f t="shared" si="41"/>
        <v/>
      </c>
      <c r="C295" s="221"/>
      <c r="D295" s="220"/>
      <c r="E295" s="80" t="str">
        <f t="shared" si="45"/>
        <v/>
      </c>
      <c r="F295" s="81"/>
      <c r="G295" s="82"/>
      <c r="H295" s="241">
        <f t="shared" si="42"/>
        <v>0</v>
      </c>
      <c r="I295" s="206"/>
      <c r="J295" s="206"/>
      <c r="K295" s="86"/>
      <c r="L295" s="86"/>
      <c r="M295" s="86"/>
      <c r="N295" s="82"/>
      <c r="O295" s="81"/>
      <c r="P295" s="82"/>
      <c r="Q295" s="207">
        <v>0</v>
      </c>
      <c r="R295" s="83">
        <f t="shared" si="43"/>
        <v>0</v>
      </c>
      <c r="S295" s="83">
        <f t="shared" si="44"/>
        <v>0</v>
      </c>
      <c r="T295" s="209"/>
      <c r="U295" s="214"/>
      <c r="V295" s="214"/>
      <c r="W295" s="217" t="str">
        <f t="shared" si="39"/>
        <v/>
      </c>
      <c r="X295" s="214"/>
      <c r="Y295" s="224"/>
      <c r="Z295" s="214"/>
      <c r="AA295" s="214"/>
      <c r="AB295" s="35" t="str">
        <f t="shared" si="40"/>
        <v/>
      </c>
      <c r="AC295" s="35"/>
      <c r="AD295" s="35"/>
      <c r="AE295" s="35"/>
      <c r="AF295" s="35"/>
      <c r="AG295" s="35"/>
      <c r="AH295" s="35"/>
      <c r="AI295" s="35"/>
      <c r="AJ295" s="35"/>
      <c r="AK295" s="35"/>
      <c r="AL295" s="35"/>
      <c r="AM295" s="85" t="str">
        <f t="shared" si="47"/>
        <v/>
      </c>
      <c r="AN295" s="35"/>
      <c r="AO295" s="35"/>
      <c r="AP295" s="77" t="str">
        <f>IF(D295="","",IF(D295=Accueil!$Q$7,PRODUCT('Registre déchets'!G295,Accueil!$S$7),"") &amp; IF(D295=Accueil!$Q$8,PRODUCT('Registre déchets'!G295,Accueil!$S$8),"") &amp; IF(D295=Accueil!$Q$9,PRODUCT('Registre déchets'!G295,Accueil!$S$9),"")&amp; IF(D295=Accueil!$Q$10,PRODUCT('Registre déchets'!G295,Accueil!$S$10),"")&amp; IF(D295=Accueil!$Q$11,PRODUCT('Registre déchets'!G295,Accueil!$S$11),"")&amp; IF(D295=Accueil!$Q$12,PRODUCT('Registre déchets'!G295,Accueil!$S$12),"")&amp; IF(D295=Accueil!$Q$13,PRODUCT('Registre déchets'!G295,Accueil!$S$13),"")&amp; IF(D295=Accueil!$Q$14,PRODUCT('Registre déchets'!G295,Accueil!$S$14),"")&amp; IF(D295=Accueil!$Q$15,PRODUCT('Registre déchets'!G295,Accueil!$S$15),"")&amp; IF(D295=Accueil!$Q$16,PRODUCT('Registre déchets'!G295,Accueil!$S$16),"")&amp; IF(D295=Accueil!$Q$17,PRODUCT('Registre déchets'!G295,Accueil!$S$17),"")&amp; IF(D295=Accueil!$Q$18,PRODUCT('Registre déchets'!G295,Accueil!$S$18),"")&amp; IF(D295=Accueil!$Q$19,PRODUCT('Registre déchets'!G295,Accueil!$S$19),"")&amp; IF(D295=Accueil!$Q$20,PRODUCT('Registre déchets'!G295,Accueil!$S$20),"")&amp; IF(D295=Accueil!$Q$21,PRODUCT('Registre déchets'!G295,Accueil!$S$21),"")&amp; IF(D295=Accueil!$Q$22,PRODUCT('Registre déchets'!G295,Accueil!$S$22),"")&amp; IF(D295=Accueil!$Q$23,PRODUCT('Registre déchets'!G295,Accueil!$S$23),"")&amp; IF(D295=Accueil!$Q$24,PRODUCT('Registre déchets'!G295,Accueil!$S$24),"")&amp; IF(D295=Accueil!$Q$25,PRODUCT('Registre déchets'!G295,Accueil!$S$25),"")&amp; IF(D295=Accueil!$Q$26,PRODUCT('Registre déchets'!G295,Accueil!$S$26),"") &amp; IF(D295=Accueil!$U$7,PRODUCT('Registre déchets'!G295,Accueil!$W$7),"") &amp; IF(D295=Accueil!$U$8,PRODUCT('Registre déchets'!G295,Accueil!$W$8),"") &amp; IF(D295=Accueil!$U$9,PRODUCT('Registre déchets'!G295,Accueil!$W$9),"")&amp; IF(D295=Accueil!$U$10,PRODUCT('Registre déchets'!G295,Accueil!$W$10),"")&amp; IF(D295=Accueil!$U$11,PRODUCT('Registre déchets'!G295,Accueil!$W$11),"")&amp; IF(D295=Accueil!$U$12,PRODUCT('Registre déchets'!G295,Accueil!$W$12),"")&amp; IF(D295=Accueil!$U$13,PRODUCT('Registre déchets'!G295,Accueil!$W$13),"")&amp; IF(D295=Accueil!$U$14,PRODUCT('Registre déchets'!G295,Accueil!$W$14),"")&amp; IF(D295=Accueil!$U$15,PRODUCT('Registre déchets'!G295,Accueil!$W$15),"")&amp; IF(D295=Accueil!$U$16,PRODUCT('Registre déchets'!G295,Accueil!$W$16),"")&amp; IF(D295=Accueil!$U$17,PRODUCT('Registre déchets'!G295,Accueil!$W$17),"")&amp; IF(D295=Accueil!$U$18,PRODUCT('Registre déchets'!G295,Accueil!$W$18),"")&amp; IF(D295=Accueil!$U$19,PRODUCT('Registre déchets'!G295,Accueil!$W$19),"")&amp; IF(D295=Accueil!$U$20,PRODUCT('Registre déchets'!G295,Accueil!$W$20),"")&amp; IF(D295=Accueil!$U$21,PRODUCT('Registre déchets'!G295,Accueil!$W$21),"") &amp; IF(D295=Accueil!$U$22,PRODUCT('Registre déchets'!G295,Accueil!$W$22),"")&amp; IF(D295=Accueil!$U$23,PRODUCT('Registre déchets'!G295,Accueil!$W$23),"")&amp; IF(D295=Accueil!$U$24,PRODUCT('Registre déchets'!G295,Accueil!$W$24),"")&amp; IF(D295=Accueil!$U$25,PRODUCT('Registre déchets'!G295,Accueil!$W$25),"")&amp; IF(D295=Accueil!$U$26,PRODUCT('Registre déchets'!G295,Accueil!$W$26),"")&amp; IF(D295=Accueil!$U$27,PRODUCT('Registre déchets'!G295,Accueil!$W$27),"")&amp; IF(D295=Accueil!$Y$7,PRODUCT('Registre déchets'!G295,Accueil!$AA$7),"") &amp; IF(D295=Accueil!$Y$8,PRODUCT('Registre déchets'!G295,Accueil!$AA$8),"") &amp; IF(D295=Accueil!$Y$9,PRODUCT('Registre déchets'!G295,Accueil!$AA$9),"")&amp; IF(D295=Accueil!$Y$10,PRODUCT('Registre déchets'!G295,Accueil!$AA$10),"")&amp; IF(D295=Accueil!$Y$11,PRODUCT('Registre déchets'!G295,Accueil!$AA$11),"")&amp; IF(D295=Accueil!$Y$12,PRODUCT('Registre déchets'!G295,Accueil!$AA$12),"")&amp; IF(D295=Accueil!$Y$13,PRODUCT('Registre déchets'!G295,Accueil!$AA$13),"")&amp; IF(D295=Accueil!$Y$14,PRODUCT('Registre déchets'!G295,Accueil!$AA$14),"")&amp; IF(D295=Accueil!$Y$15,PRODUCT('Registre déchets'!G295,Accueil!$AA$15),"")&amp; IF(D295=Accueil!$Y$16,PRODUCT('Registre déchets'!G295,Accueil!$AA$16),"")&amp; IF(D295=Accueil!$Y$17,PRODUCT('Registre déchets'!G295,Accueil!$AA$17),"")&amp; IF(D295=Accueil!$Y$18,PRODUCT('Registre déchets'!G295,Accueil!$AA$18),"")&amp; IF(D295=Accueil!$Y$19,PRODUCT('Registre déchets'!G295,Accueil!$AA$19),"")&amp; IF(D295=Accueil!$Y$20,PRODUCT('Registre déchets'!G295,Accueil!$AA$20),"")&amp; IF(D295=Accueil!$Y$21,PRODUCT('Registre déchets'!G295,Accueil!$AA$21),"")&amp; IF(D295=Accueil!$Y$22,PRODUCT('Registre déchets'!G295,Accueil!$AA$22),"")&amp; IF(D295=Accueil!$Y$23,PRODUCT('Registre déchets'!G295,Accueil!$AA$23),"")&amp; IF(D295=Accueil!$Y$24,PRODUCT('Registre déchets'!G295,Accueil!$AA$24),"")&amp; IF(D295=Accueil!$Y$25,PRODUCT('Registre déchets'!G295,Accueil!$AA$25),"")&amp; IF(D295=Accueil!$Y$26,PRODUCT('Registre déchets'!G295,Accueil!$AA$26),"")&amp; IF(D295=Accueil!$Y$27,PRODUCT('Registre déchets'!G295,Accueil!$AA$27),""))</f>
        <v/>
      </c>
      <c r="AQ295" s="79">
        <f t="shared" si="46"/>
        <v>0</v>
      </c>
    </row>
    <row r="296" spans="1:43" ht="50.1" customHeight="1" x14ac:dyDescent="0.25">
      <c r="A296" s="90"/>
      <c r="B296" s="222" t="str">
        <f t="shared" si="41"/>
        <v/>
      </c>
      <c r="C296" s="221"/>
      <c r="D296" s="220"/>
      <c r="E296" s="80" t="str">
        <f t="shared" si="45"/>
        <v/>
      </c>
      <c r="F296" s="81"/>
      <c r="G296" s="82"/>
      <c r="H296" s="241">
        <f t="shared" si="42"/>
        <v>0</v>
      </c>
      <c r="I296" s="206"/>
      <c r="J296" s="206"/>
      <c r="K296" s="86"/>
      <c r="L296" s="86"/>
      <c r="M296" s="86"/>
      <c r="N296" s="82"/>
      <c r="O296" s="81"/>
      <c r="P296" s="82"/>
      <c r="Q296" s="207">
        <v>0</v>
      </c>
      <c r="R296" s="83">
        <f t="shared" si="43"/>
        <v>0</v>
      </c>
      <c r="S296" s="83">
        <f t="shared" si="44"/>
        <v>0</v>
      </c>
      <c r="T296" s="209"/>
      <c r="U296" s="214"/>
      <c r="V296" s="214"/>
      <c r="W296" s="217" t="str">
        <f t="shared" si="39"/>
        <v/>
      </c>
      <c r="X296" s="214"/>
      <c r="Y296" s="224"/>
      <c r="Z296" s="214"/>
      <c r="AA296" s="214"/>
      <c r="AB296" s="35" t="str">
        <f t="shared" si="40"/>
        <v/>
      </c>
      <c r="AC296" s="35"/>
      <c r="AD296" s="35"/>
      <c r="AE296" s="35"/>
      <c r="AF296" s="35"/>
      <c r="AG296" s="35"/>
      <c r="AH296" s="35"/>
      <c r="AI296" s="35"/>
      <c r="AJ296" s="35"/>
      <c r="AK296" s="35"/>
      <c r="AL296" s="35"/>
      <c r="AM296" s="85" t="str">
        <f t="shared" si="47"/>
        <v/>
      </c>
      <c r="AN296" s="35"/>
      <c r="AO296" s="35"/>
      <c r="AP296" s="77" t="str">
        <f>IF(D296="","",IF(D296=Accueil!$Q$7,PRODUCT('Registre déchets'!G296,Accueil!$S$7),"") &amp; IF(D296=Accueil!$Q$8,PRODUCT('Registre déchets'!G296,Accueil!$S$8),"") &amp; IF(D296=Accueil!$Q$9,PRODUCT('Registre déchets'!G296,Accueil!$S$9),"")&amp; IF(D296=Accueil!$Q$10,PRODUCT('Registre déchets'!G296,Accueil!$S$10),"")&amp; IF(D296=Accueil!$Q$11,PRODUCT('Registre déchets'!G296,Accueil!$S$11),"")&amp; IF(D296=Accueil!$Q$12,PRODUCT('Registre déchets'!G296,Accueil!$S$12),"")&amp; IF(D296=Accueil!$Q$13,PRODUCT('Registre déchets'!G296,Accueil!$S$13),"")&amp; IF(D296=Accueil!$Q$14,PRODUCT('Registre déchets'!G296,Accueil!$S$14),"")&amp; IF(D296=Accueil!$Q$15,PRODUCT('Registre déchets'!G296,Accueil!$S$15),"")&amp; IF(D296=Accueil!$Q$16,PRODUCT('Registre déchets'!G296,Accueil!$S$16),"")&amp; IF(D296=Accueil!$Q$17,PRODUCT('Registre déchets'!G296,Accueil!$S$17),"")&amp; IF(D296=Accueil!$Q$18,PRODUCT('Registre déchets'!G296,Accueil!$S$18),"")&amp; IF(D296=Accueil!$Q$19,PRODUCT('Registre déchets'!G296,Accueil!$S$19),"")&amp; IF(D296=Accueil!$Q$20,PRODUCT('Registre déchets'!G296,Accueil!$S$20),"")&amp; IF(D296=Accueil!$Q$21,PRODUCT('Registre déchets'!G296,Accueil!$S$21),"")&amp; IF(D296=Accueil!$Q$22,PRODUCT('Registre déchets'!G296,Accueil!$S$22),"")&amp; IF(D296=Accueil!$Q$23,PRODUCT('Registre déchets'!G296,Accueil!$S$23),"")&amp; IF(D296=Accueil!$Q$24,PRODUCT('Registre déchets'!G296,Accueil!$S$24),"")&amp; IF(D296=Accueil!$Q$25,PRODUCT('Registre déchets'!G296,Accueil!$S$25),"")&amp; IF(D296=Accueil!$Q$26,PRODUCT('Registre déchets'!G296,Accueil!$S$26),"") &amp; IF(D296=Accueil!$U$7,PRODUCT('Registre déchets'!G296,Accueil!$W$7),"") &amp; IF(D296=Accueil!$U$8,PRODUCT('Registre déchets'!G296,Accueil!$W$8),"") &amp; IF(D296=Accueil!$U$9,PRODUCT('Registre déchets'!G296,Accueil!$W$9),"")&amp; IF(D296=Accueil!$U$10,PRODUCT('Registre déchets'!G296,Accueil!$W$10),"")&amp; IF(D296=Accueil!$U$11,PRODUCT('Registre déchets'!G296,Accueil!$W$11),"")&amp; IF(D296=Accueil!$U$12,PRODUCT('Registre déchets'!G296,Accueil!$W$12),"")&amp; IF(D296=Accueil!$U$13,PRODUCT('Registre déchets'!G296,Accueil!$W$13),"")&amp; IF(D296=Accueil!$U$14,PRODUCT('Registre déchets'!G296,Accueil!$W$14),"")&amp; IF(D296=Accueil!$U$15,PRODUCT('Registre déchets'!G296,Accueil!$W$15),"")&amp; IF(D296=Accueil!$U$16,PRODUCT('Registre déchets'!G296,Accueil!$W$16),"")&amp; IF(D296=Accueil!$U$17,PRODUCT('Registre déchets'!G296,Accueil!$W$17),"")&amp; IF(D296=Accueil!$U$18,PRODUCT('Registre déchets'!G296,Accueil!$W$18),"")&amp; IF(D296=Accueil!$U$19,PRODUCT('Registre déchets'!G296,Accueil!$W$19),"")&amp; IF(D296=Accueil!$U$20,PRODUCT('Registre déchets'!G296,Accueil!$W$20),"")&amp; IF(D296=Accueil!$U$21,PRODUCT('Registre déchets'!G296,Accueil!$W$21),"") &amp; IF(D296=Accueil!$U$22,PRODUCT('Registre déchets'!G296,Accueil!$W$22),"")&amp; IF(D296=Accueil!$U$23,PRODUCT('Registre déchets'!G296,Accueil!$W$23),"")&amp; IF(D296=Accueil!$U$24,PRODUCT('Registre déchets'!G296,Accueil!$W$24),"")&amp; IF(D296=Accueil!$U$25,PRODUCT('Registre déchets'!G296,Accueil!$W$25),"")&amp; IF(D296=Accueil!$U$26,PRODUCT('Registre déchets'!G296,Accueil!$W$26),"")&amp; IF(D296=Accueil!$U$27,PRODUCT('Registre déchets'!G296,Accueil!$W$27),"")&amp; IF(D296=Accueil!$Y$7,PRODUCT('Registre déchets'!G296,Accueil!$AA$7),"") &amp; IF(D296=Accueil!$Y$8,PRODUCT('Registre déchets'!G296,Accueil!$AA$8),"") &amp; IF(D296=Accueil!$Y$9,PRODUCT('Registre déchets'!G296,Accueil!$AA$9),"")&amp; IF(D296=Accueil!$Y$10,PRODUCT('Registre déchets'!G296,Accueil!$AA$10),"")&amp; IF(D296=Accueil!$Y$11,PRODUCT('Registre déchets'!G296,Accueil!$AA$11),"")&amp; IF(D296=Accueil!$Y$12,PRODUCT('Registre déchets'!G296,Accueil!$AA$12),"")&amp; IF(D296=Accueil!$Y$13,PRODUCT('Registre déchets'!G296,Accueil!$AA$13),"")&amp; IF(D296=Accueil!$Y$14,PRODUCT('Registre déchets'!G296,Accueil!$AA$14),"")&amp; IF(D296=Accueil!$Y$15,PRODUCT('Registre déchets'!G296,Accueil!$AA$15),"")&amp; IF(D296=Accueil!$Y$16,PRODUCT('Registre déchets'!G296,Accueil!$AA$16),"")&amp; IF(D296=Accueil!$Y$17,PRODUCT('Registre déchets'!G296,Accueil!$AA$17),"")&amp; IF(D296=Accueil!$Y$18,PRODUCT('Registre déchets'!G296,Accueil!$AA$18),"")&amp; IF(D296=Accueil!$Y$19,PRODUCT('Registre déchets'!G296,Accueil!$AA$19),"")&amp; IF(D296=Accueil!$Y$20,PRODUCT('Registre déchets'!G296,Accueil!$AA$20),"")&amp; IF(D296=Accueil!$Y$21,PRODUCT('Registre déchets'!G296,Accueil!$AA$21),"")&amp; IF(D296=Accueil!$Y$22,PRODUCT('Registre déchets'!G296,Accueil!$AA$22),"")&amp; IF(D296=Accueil!$Y$23,PRODUCT('Registre déchets'!G296,Accueil!$AA$23),"")&amp; IF(D296=Accueil!$Y$24,PRODUCT('Registre déchets'!G296,Accueil!$AA$24),"")&amp; IF(D296=Accueil!$Y$25,PRODUCT('Registre déchets'!G296,Accueil!$AA$25),"")&amp; IF(D296=Accueil!$Y$26,PRODUCT('Registre déchets'!G296,Accueil!$AA$26),"")&amp; IF(D296=Accueil!$Y$27,PRODUCT('Registre déchets'!G296,Accueil!$AA$27),""))</f>
        <v/>
      </c>
      <c r="AQ296" s="79">
        <f t="shared" si="46"/>
        <v>0</v>
      </c>
    </row>
    <row r="297" spans="1:43" ht="50.1" customHeight="1" x14ac:dyDescent="0.25">
      <c r="A297" s="90"/>
      <c r="B297" s="222" t="str">
        <f t="shared" si="41"/>
        <v/>
      </c>
      <c r="C297" s="221"/>
      <c r="D297" s="220"/>
      <c r="E297" s="80" t="str">
        <f t="shared" si="45"/>
        <v/>
      </c>
      <c r="F297" s="81"/>
      <c r="G297" s="82"/>
      <c r="H297" s="241">
        <f t="shared" si="42"/>
        <v>0</v>
      </c>
      <c r="I297" s="206"/>
      <c r="J297" s="206"/>
      <c r="K297" s="86"/>
      <c r="L297" s="86"/>
      <c r="M297" s="86"/>
      <c r="N297" s="82"/>
      <c r="O297" s="81"/>
      <c r="P297" s="82"/>
      <c r="Q297" s="207">
        <v>0</v>
      </c>
      <c r="R297" s="83">
        <f t="shared" si="43"/>
        <v>0</v>
      </c>
      <c r="S297" s="83">
        <f t="shared" si="44"/>
        <v>0</v>
      </c>
      <c r="T297" s="209"/>
      <c r="U297" s="214"/>
      <c r="V297" s="214"/>
      <c r="W297" s="217" t="str">
        <f t="shared" si="39"/>
        <v/>
      </c>
      <c r="X297" s="214"/>
      <c r="Y297" s="224"/>
      <c r="Z297" s="214"/>
      <c r="AA297" s="214"/>
      <c r="AB297" s="35" t="str">
        <f t="shared" si="40"/>
        <v/>
      </c>
      <c r="AC297" s="35"/>
      <c r="AD297" s="35"/>
      <c r="AE297" s="35"/>
      <c r="AF297" s="35"/>
      <c r="AG297" s="35"/>
      <c r="AH297" s="35"/>
      <c r="AI297" s="35"/>
      <c r="AJ297" s="35"/>
      <c r="AK297" s="35"/>
      <c r="AL297" s="35"/>
      <c r="AM297" s="85" t="str">
        <f t="shared" si="47"/>
        <v/>
      </c>
      <c r="AN297" s="35"/>
      <c r="AO297" s="35"/>
      <c r="AP297" s="77" t="str">
        <f>IF(D297="","",IF(D297=Accueil!$Q$7,PRODUCT('Registre déchets'!G297,Accueil!$S$7),"") &amp; IF(D297=Accueil!$Q$8,PRODUCT('Registre déchets'!G297,Accueil!$S$8),"") &amp; IF(D297=Accueil!$Q$9,PRODUCT('Registre déchets'!G297,Accueil!$S$9),"")&amp; IF(D297=Accueil!$Q$10,PRODUCT('Registre déchets'!G297,Accueil!$S$10),"")&amp; IF(D297=Accueil!$Q$11,PRODUCT('Registre déchets'!G297,Accueil!$S$11),"")&amp; IF(D297=Accueil!$Q$12,PRODUCT('Registre déchets'!G297,Accueil!$S$12),"")&amp; IF(D297=Accueil!$Q$13,PRODUCT('Registre déchets'!G297,Accueil!$S$13),"")&amp; IF(D297=Accueil!$Q$14,PRODUCT('Registre déchets'!G297,Accueil!$S$14),"")&amp; IF(D297=Accueil!$Q$15,PRODUCT('Registre déchets'!G297,Accueil!$S$15),"")&amp; IF(D297=Accueil!$Q$16,PRODUCT('Registre déchets'!G297,Accueil!$S$16),"")&amp; IF(D297=Accueil!$Q$17,PRODUCT('Registre déchets'!G297,Accueil!$S$17),"")&amp; IF(D297=Accueil!$Q$18,PRODUCT('Registre déchets'!G297,Accueil!$S$18),"")&amp; IF(D297=Accueil!$Q$19,PRODUCT('Registre déchets'!G297,Accueil!$S$19),"")&amp; IF(D297=Accueil!$Q$20,PRODUCT('Registre déchets'!G297,Accueil!$S$20),"")&amp; IF(D297=Accueil!$Q$21,PRODUCT('Registre déchets'!G297,Accueil!$S$21),"")&amp; IF(D297=Accueil!$Q$22,PRODUCT('Registre déchets'!G297,Accueil!$S$22),"")&amp; IF(D297=Accueil!$Q$23,PRODUCT('Registre déchets'!G297,Accueil!$S$23),"")&amp; IF(D297=Accueil!$Q$24,PRODUCT('Registre déchets'!G297,Accueil!$S$24),"")&amp; IF(D297=Accueil!$Q$25,PRODUCT('Registre déchets'!G297,Accueil!$S$25),"")&amp; IF(D297=Accueil!$Q$26,PRODUCT('Registre déchets'!G297,Accueil!$S$26),"") &amp; IF(D297=Accueil!$U$7,PRODUCT('Registre déchets'!G297,Accueil!$W$7),"") &amp; IF(D297=Accueil!$U$8,PRODUCT('Registre déchets'!G297,Accueil!$W$8),"") &amp; IF(D297=Accueil!$U$9,PRODUCT('Registre déchets'!G297,Accueil!$W$9),"")&amp; IF(D297=Accueil!$U$10,PRODUCT('Registre déchets'!G297,Accueil!$W$10),"")&amp; IF(D297=Accueil!$U$11,PRODUCT('Registre déchets'!G297,Accueil!$W$11),"")&amp; IF(D297=Accueil!$U$12,PRODUCT('Registre déchets'!G297,Accueil!$W$12),"")&amp; IF(D297=Accueil!$U$13,PRODUCT('Registre déchets'!G297,Accueil!$W$13),"")&amp; IF(D297=Accueil!$U$14,PRODUCT('Registre déchets'!G297,Accueil!$W$14),"")&amp; IF(D297=Accueil!$U$15,PRODUCT('Registre déchets'!G297,Accueil!$W$15),"")&amp; IF(D297=Accueil!$U$16,PRODUCT('Registre déchets'!G297,Accueil!$W$16),"")&amp; IF(D297=Accueil!$U$17,PRODUCT('Registre déchets'!G297,Accueil!$W$17),"")&amp; IF(D297=Accueil!$U$18,PRODUCT('Registre déchets'!G297,Accueil!$W$18),"")&amp; IF(D297=Accueil!$U$19,PRODUCT('Registre déchets'!G297,Accueil!$W$19),"")&amp; IF(D297=Accueil!$U$20,PRODUCT('Registre déchets'!G297,Accueil!$W$20),"")&amp; IF(D297=Accueil!$U$21,PRODUCT('Registre déchets'!G297,Accueil!$W$21),"") &amp; IF(D297=Accueil!$U$22,PRODUCT('Registre déchets'!G297,Accueil!$W$22),"")&amp; IF(D297=Accueil!$U$23,PRODUCT('Registre déchets'!G297,Accueil!$W$23),"")&amp; IF(D297=Accueil!$U$24,PRODUCT('Registre déchets'!G297,Accueil!$W$24),"")&amp; IF(D297=Accueil!$U$25,PRODUCT('Registre déchets'!G297,Accueil!$W$25),"")&amp; IF(D297=Accueil!$U$26,PRODUCT('Registre déchets'!G297,Accueil!$W$26),"")&amp; IF(D297=Accueil!$U$27,PRODUCT('Registre déchets'!G297,Accueil!$W$27),"")&amp; IF(D297=Accueil!$Y$7,PRODUCT('Registre déchets'!G297,Accueil!$AA$7),"") &amp; IF(D297=Accueil!$Y$8,PRODUCT('Registre déchets'!G297,Accueil!$AA$8),"") &amp; IF(D297=Accueil!$Y$9,PRODUCT('Registre déchets'!G297,Accueil!$AA$9),"")&amp; IF(D297=Accueil!$Y$10,PRODUCT('Registre déchets'!G297,Accueil!$AA$10),"")&amp; IF(D297=Accueil!$Y$11,PRODUCT('Registre déchets'!G297,Accueil!$AA$11),"")&amp; IF(D297=Accueil!$Y$12,PRODUCT('Registre déchets'!G297,Accueil!$AA$12),"")&amp; IF(D297=Accueil!$Y$13,PRODUCT('Registre déchets'!G297,Accueil!$AA$13),"")&amp; IF(D297=Accueil!$Y$14,PRODUCT('Registre déchets'!G297,Accueil!$AA$14),"")&amp; IF(D297=Accueil!$Y$15,PRODUCT('Registre déchets'!G297,Accueil!$AA$15),"")&amp; IF(D297=Accueil!$Y$16,PRODUCT('Registre déchets'!G297,Accueil!$AA$16),"")&amp; IF(D297=Accueil!$Y$17,PRODUCT('Registre déchets'!G297,Accueil!$AA$17),"")&amp; IF(D297=Accueil!$Y$18,PRODUCT('Registre déchets'!G297,Accueil!$AA$18),"")&amp; IF(D297=Accueil!$Y$19,PRODUCT('Registre déchets'!G297,Accueil!$AA$19),"")&amp; IF(D297=Accueil!$Y$20,PRODUCT('Registre déchets'!G297,Accueil!$AA$20),"")&amp; IF(D297=Accueil!$Y$21,PRODUCT('Registre déchets'!G297,Accueil!$AA$21),"")&amp; IF(D297=Accueil!$Y$22,PRODUCT('Registre déchets'!G297,Accueil!$AA$22),"")&amp; IF(D297=Accueil!$Y$23,PRODUCT('Registre déchets'!G297,Accueil!$AA$23),"")&amp; IF(D297=Accueil!$Y$24,PRODUCT('Registre déchets'!G297,Accueil!$AA$24),"")&amp; IF(D297=Accueil!$Y$25,PRODUCT('Registre déchets'!G297,Accueil!$AA$25),"")&amp; IF(D297=Accueil!$Y$26,PRODUCT('Registre déchets'!G297,Accueil!$AA$26),"")&amp; IF(D297=Accueil!$Y$27,PRODUCT('Registre déchets'!G297,Accueil!$AA$27),""))</f>
        <v/>
      </c>
      <c r="AQ297" s="79">
        <f t="shared" si="46"/>
        <v>0</v>
      </c>
    </row>
    <row r="298" spans="1:43" ht="50.1" customHeight="1" x14ac:dyDescent="0.25">
      <c r="A298" s="90"/>
      <c r="B298" s="222" t="str">
        <f t="shared" si="41"/>
        <v/>
      </c>
      <c r="C298" s="221"/>
      <c r="D298" s="220"/>
      <c r="E298" s="80" t="str">
        <f t="shared" si="45"/>
        <v/>
      </c>
      <c r="F298" s="81"/>
      <c r="G298" s="82"/>
      <c r="H298" s="241">
        <f t="shared" si="42"/>
        <v>0</v>
      </c>
      <c r="I298" s="206"/>
      <c r="J298" s="206"/>
      <c r="K298" s="86"/>
      <c r="L298" s="86"/>
      <c r="M298" s="86"/>
      <c r="N298" s="82"/>
      <c r="O298" s="81"/>
      <c r="P298" s="82"/>
      <c r="Q298" s="207">
        <v>0</v>
      </c>
      <c r="R298" s="83">
        <f t="shared" si="43"/>
        <v>0</v>
      </c>
      <c r="S298" s="83">
        <f t="shared" si="44"/>
        <v>0</v>
      </c>
      <c r="T298" s="209"/>
      <c r="U298" s="214"/>
      <c r="V298" s="214"/>
      <c r="W298" s="217" t="str">
        <f t="shared" si="39"/>
        <v/>
      </c>
      <c r="X298" s="214"/>
      <c r="Y298" s="224"/>
      <c r="Z298" s="214"/>
      <c r="AA298" s="214"/>
      <c r="AB298" s="35" t="str">
        <f t="shared" si="40"/>
        <v/>
      </c>
      <c r="AC298" s="35"/>
      <c r="AD298" s="35"/>
      <c r="AE298" s="35"/>
      <c r="AF298" s="35"/>
      <c r="AG298" s="35"/>
      <c r="AH298" s="35"/>
      <c r="AI298" s="35"/>
      <c r="AJ298" s="35"/>
      <c r="AK298" s="35"/>
      <c r="AL298" s="35"/>
      <c r="AM298" s="85" t="str">
        <f t="shared" si="47"/>
        <v/>
      </c>
      <c r="AN298" s="35"/>
      <c r="AO298" s="35"/>
      <c r="AP298" s="77" t="str">
        <f>IF(D298="","",IF(D298=Accueil!$Q$7,PRODUCT('Registre déchets'!G298,Accueil!$S$7),"") &amp; IF(D298=Accueil!$Q$8,PRODUCT('Registre déchets'!G298,Accueil!$S$8),"") &amp; IF(D298=Accueil!$Q$9,PRODUCT('Registre déchets'!G298,Accueil!$S$9),"")&amp; IF(D298=Accueil!$Q$10,PRODUCT('Registre déchets'!G298,Accueil!$S$10),"")&amp; IF(D298=Accueil!$Q$11,PRODUCT('Registre déchets'!G298,Accueil!$S$11),"")&amp; IF(D298=Accueil!$Q$12,PRODUCT('Registre déchets'!G298,Accueil!$S$12),"")&amp; IF(D298=Accueil!$Q$13,PRODUCT('Registre déchets'!G298,Accueil!$S$13),"")&amp; IF(D298=Accueil!$Q$14,PRODUCT('Registre déchets'!G298,Accueil!$S$14),"")&amp; IF(D298=Accueil!$Q$15,PRODUCT('Registre déchets'!G298,Accueil!$S$15),"")&amp; IF(D298=Accueil!$Q$16,PRODUCT('Registre déchets'!G298,Accueil!$S$16),"")&amp; IF(D298=Accueil!$Q$17,PRODUCT('Registre déchets'!G298,Accueil!$S$17),"")&amp; IF(D298=Accueil!$Q$18,PRODUCT('Registre déchets'!G298,Accueil!$S$18),"")&amp; IF(D298=Accueil!$Q$19,PRODUCT('Registre déchets'!G298,Accueil!$S$19),"")&amp; IF(D298=Accueil!$Q$20,PRODUCT('Registre déchets'!G298,Accueil!$S$20),"")&amp; IF(D298=Accueil!$Q$21,PRODUCT('Registre déchets'!G298,Accueil!$S$21),"")&amp; IF(D298=Accueil!$Q$22,PRODUCT('Registre déchets'!G298,Accueil!$S$22),"")&amp; IF(D298=Accueil!$Q$23,PRODUCT('Registre déchets'!G298,Accueil!$S$23),"")&amp; IF(D298=Accueil!$Q$24,PRODUCT('Registre déchets'!G298,Accueil!$S$24),"")&amp; IF(D298=Accueil!$Q$25,PRODUCT('Registre déchets'!G298,Accueil!$S$25),"")&amp; IF(D298=Accueil!$Q$26,PRODUCT('Registre déchets'!G298,Accueil!$S$26),"") &amp; IF(D298=Accueil!$U$7,PRODUCT('Registre déchets'!G298,Accueil!$W$7),"") &amp; IF(D298=Accueil!$U$8,PRODUCT('Registre déchets'!G298,Accueil!$W$8),"") &amp; IF(D298=Accueil!$U$9,PRODUCT('Registre déchets'!G298,Accueil!$W$9),"")&amp; IF(D298=Accueil!$U$10,PRODUCT('Registre déchets'!G298,Accueil!$W$10),"")&amp; IF(D298=Accueil!$U$11,PRODUCT('Registre déchets'!G298,Accueil!$W$11),"")&amp; IF(D298=Accueil!$U$12,PRODUCT('Registre déchets'!G298,Accueil!$W$12),"")&amp; IF(D298=Accueil!$U$13,PRODUCT('Registre déchets'!G298,Accueil!$W$13),"")&amp; IF(D298=Accueil!$U$14,PRODUCT('Registre déchets'!G298,Accueil!$W$14),"")&amp; IF(D298=Accueil!$U$15,PRODUCT('Registre déchets'!G298,Accueil!$W$15),"")&amp; IF(D298=Accueil!$U$16,PRODUCT('Registre déchets'!G298,Accueil!$W$16),"")&amp; IF(D298=Accueil!$U$17,PRODUCT('Registre déchets'!G298,Accueil!$W$17),"")&amp; IF(D298=Accueil!$U$18,PRODUCT('Registre déchets'!G298,Accueil!$W$18),"")&amp; IF(D298=Accueil!$U$19,PRODUCT('Registre déchets'!G298,Accueil!$W$19),"")&amp; IF(D298=Accueil!$U$20,PRODUCT('Registre déchets'!G298,Accueil!$W$20),"")&amp; IF(D298=Accueil!$U$21,PRODUCT('Registre déchets'!G298,Accueil!$W$21),"") &amp; IF(D298=Accueil!$U$22,PRODUCT('Registre déchets'!G298,Accueil!$W$22),"")&amp; IF(D298=Accueil!$U$23,PRODUCT('Registre déchets'!G298,Accueil!$W$23),"")&amp; IF(D298=Accueil!$U$24,PRODUCT('Registre déchets'!G298,Accueil!$W$24),"")&amp; IF(D298=Accueil!$U$25,PRODUCT('Registre déchets'!G298,Accueil!$W$25),"")&amp; IF(D298=Accueil!$U$26,PRODUCT('Registre déchets'!G298,Accueil!$W$26),"")&amp; IF(D298=Accueil!$U$27,PRODUCT('Registre déchets'!G298,Accueil!$W$27),"")&amp; IF(D298=Accueil!$Y$7,PRODUCT('Registre déchets'!G298,Accueil!$AA$7),"") &amp; IF(D298=Accueil!$Y$8,PRODUCT('Registre déchets'!G298,Accueil!$AA$8),"") &amp; IF(D298=Accueil!$Y$9,PRODUCT('Registre déchets'!G298,Accueil!$AA$9),"")&amp; IF(D298=Accueil!$Y$10,PRODUCT('Registre déchets'!G298,Accueil!$AA$10),"")&amp; IF(D298=Accueil!$Y$11,PRODUCT('Registre déchets'!G298,Accueil!$AA$11),"")&amp; IF(D298=Accueil!$Y$12,PRODUCT('Registre déchets'!G298,Accueil!$AA$12),"")&amp; IF(D298=Accueil!$Y$13,PRODUCT('Registre déchets'!G298,Accueil!$AA$13),"")&amp; IF(D298=Accueil!$Y$14,PRODUCT('Registre déchets'!G298,Accueil!$AA$14),"")&amp; IF(D298=Accueil!$Y$15,PRODUCT('Registre déchets'!G298,Accueil!$AA$15),"")&amp; IF(D298=Accueil!$Y$16,PRODUCT('Registre déchets'!G298,Accueil!$AA$16),"")&amp; IF(D298=Accueil!$Y$17,PRODUCT('Registre déchets'!G298,Accueil!$AA$17),"")&amp; IF(D298=Accueil!$Y$18,PRODUCT('Registre déchets'!G298,Accueil!$AA$18),"")&amp; IF(D298=Accueil!$Y$19,PRODUCT('Registre déchets'!G298,Accueil!$AA$19),"")&amp; IF(D298=Accueil!$Y$20,PRODUCT('Registre déchets'!G298,Accueil!$AA$20),"")&amp; IF(D298=Accueil!$Y$21,PRODUCT('Registre déchets'!G298,Accueil!$AA$21),"")&amp; IF(D298=Accueil!$Y$22,PRODUCT('Registre déchets'!G298,Accueil!$AA$22),"")&amp; IF(D298=Accueil!$Y$23,PRODUCT('Registre déchets'!G298,Accueil!$AA$23),"")&amp; IF(D298=Accueil!$Y$24,PRODUCT('Registre déchets'!G298,Accueil!$AA$24),"")&amp; IF(D298=Accueil!$Y$25,PRODUCT('Registre déchets'!G298,Accueil!$AA$25),"")&amp; IF(D298=Accueil!$Y$26,PRODUCT('Registre déchets'!G298,Accueil!$AA$26),"")&amp; IF(D298=Accueil!$Y$27,PRODUCT('Registre déchets'!G298,Accueil!$AA$27),""))</f>
        <v/>
      </c>
      <c r="AQ298" s="79">
        <f t="shared" si="46"/>
        <v>0</v>
      </c>
    </row>
    <row r="299" spans="1:43" ht="50.1" customHeight="1" x14ac:dyDescent="0.25">
      <c r="A299" s="90"/>
      <c r="B299" s="222" t="str">
        <f t="shared" si="41"/>
        <v/>
      </c>
      <c r="C299" s="221"/>
      <c r="D299" s="220"/>
      <c r="E299" s="80" t="str">
        <f t="shared" si="45"/>
        <v/>
      </c>
      <c r="F299" s="81"/>
      <c r="G299" s="82"/>
      <c r="H299" s="241">
        <f t="shared" si="42"/>
        <v>0</v>
      </c>
      <c r="I299" s="206"/>
      <c r="J299" s="206"/>
      <c r="K299" s="86"/>
      <c r="L299" s="86"/>
      <c r="M299" s="86"/>
      <c r="N299" s="82"/>
      <c r="O299" s="81"/>
      <c r="P299" s="82"/>
      <c r="Q299" s="207">
        <v>0</v>
      </c>
      <c r="R299" s="83">
        <f t="shared" si="43"/>
        <v>0</v>
      </c>
      <c r="S299" s="83">
        <f t="shared" si="44"/>
        <v>0</v>
      </c>
      <c r="T299" s="209"/>
      <c r="U299" s="214"/>
      <c r="V299" s="214"/>
      <c r="W299" s="217" t="str">
        <f t="shared" si="39"/>
        <v/>
      </c>
      <c r="X299" s="214"/>
      <c r="Y299" s="224"/>
      <c r="Z299" s="214"/>
      <c r="AA299" s="214"/>
      <c r="AB299" s="35" t="str">
        <f t="shared" si="40"/>
        <v/>
      </c>
      <c r="AC299" s="35"/>
      <c r="AD299" s="35"/>
      <c r="AE299" s="35"/>
      <c r="AF299" s="35"/>
      <c r="AG299" s="35"/>
      <c r="AH299" s="35"/>
      <c r="AI299" s="35"/>
      <c r="AJ299" s="35"/>
      <c r="AK299" s="35"/>
      <c r="AL299" s="35"/>
      <c r="AM299" s="85" t="str">
        <f t="shared" si="47"/>
        <v/>
      </c>
      <c r="AN299" s="35"/>
      <c r="AO299" s="35"/>
      <c r="AP299" s="77" t="str">
        <f>IF(D299="","",IF(D299=Accueil!$Q$7,PRODUCT('Registre déchets'!G299,Accueil!$S$7),"") &amp; IF(D299=Accueil!$Q$8,PRODUCT('Registre déchets'!G299,Accueil!$S$8),"") &amp; IF(D299=Accueil!$Q$9,PRODUCT('Registre déchets'!G299,Accueil!$S$9),"")&amp; IF(D299=Accueil!$Q$10,PRODUCT('Registre déchets'!G299,Accueil!$S$10),"")&amp; IF(D299=Accueil!$Q$11,PRODUCT('Registre déchets'!G299,Accueil!$S$11),"")&amp; IF(D299=Accueil!$Q$12,PRODUCT('Registre déchets'!G299,Accueil!$S$12),"")&amp; IF(D299=Accueil!$Q$13,PRODUCT('Registre déchets'!G299,Accueil!$S$13),"")&amp; IF(D299=Accueil!$Q$14,PRODUCT('Registre déchets'!G299,Accueil!$S$14),"")&amp; IF(D299=Accueil!$Q$15,PRODUCT('Registre déchets'!G299,Accueil!$S$15),"")&amp; IF(D299=Accueil!$Q$16,PRODUCT('Registre déchets'!G299,Accueil!$S$16),"")&amp; IF(D299=Accueil!$Q$17,PRODUCT('Registre déchets'!G299,Accueil!$S$17),"")&amp; IF(D299=Accueil!$Q$18,PRODUCT('Registre déchets'!G299,Accueil!$S$18),"")&amp; IF(D299=Accueil!$Q$19,PRODUCT('Registre déchets'!G299,Accueil!$S$19),"")&amp; IF(D299=Accueil!$Q$20,PRODUCT('Registre déchets'!G299,Accueil!$S$20),"")&amp; IF(D299=Accueil!$Q$21,PRODUCT('Registre déchets'!G299,Accueil!$S$21),"")&amp; IF(D299=Accueil!$Q$22,PRODUCT('Registre déchets'!G299,Accueil!$S$22),"")&amp; IF(D299=Accueil!$Q$23,PRODUCT('Registre déchets'!G299,Accueil!$S$23),"")&amp; IF(D299=Accueil!$Q$24,PRODUCT('Registre déchets'!G299,Accueil!$S$24),"")&amp; IF(D299=Accueil!$Q$25,PRODUCT('Registre déchets'!G299,Accueil!$S$25),"")&amp; IF(D299=Accueil!$Q$26,PRODUCT('Registre déchets'!G299,Accueil!$S$26),"") &amp; IF(D299=Accueil!$U$7,PRODUCT('Registre déchets'!G299,Accueil!$W$7),"") &amp; IF(D299=Accueil!$U$8,PRODUCT('Registre déchets'!G299,Accueil!$W$8),"") &amp; IF(D299=Accueil!$U$9,PRODUCT('Registre déchets'!G299,Accueil!$W$9),"")&amp; IF(D299=Accueil!$U$10,PRODUCT('Registre déchets'!G299,Accueil!$W$10),"")&amp; IF(D299=Accueil!$U$11,PRODUCT('Registre déchets'!G299,Accueil!$W$11),"")&amp; IF(D299=Accueil!$U$12,PRODUCT('Registre déchets'!G299,Accueil!$W$12),"")&amp; IF(D299=Accueil!$U$13,PRODUCT('Registre déchets'!G299,Accueil!$W$13),"")&amp; IF(D299=Accueil!$U$14,PRODUCT('Registre déchets'!G299,Accueil!$W$14),"")&amp; IF(D299=Accueil!$U$15,PRODUCT('Registre déchets'!G299,Accueil!$W$15),"")&amp; IF(D299=Accueil!$U$16,PRODUCT('Registre déchets'!G299,Accueil!$W$16),"")&amp; IF(D299=Accueil!$U$17,PRODUCT('Registre déchets'!G299,Accueil!$W$17),"")&amp; IF(D299=Accueil!$U$18,PRODUCT('Registre déchets'!G299,Accueil!$W$18),"")&amp; IF(D299=Accueil!$U$19,PRODUCT('Registre déchets'!G299,Accueil!$W$19),"")&amp; IF(D299=Accueil!$U$20,PRODUCT('Registre déchets'!G299,Accueil!$W$20),"")&amp; IF(D299=Accueil!$U$21,PRODUCT('Registre déchets'!G299,Accueil!$W$21),"") &amp; IF(D299=Accueil!$U$22,PRODUCT('Registre déchets'!G299,Accueil!$W$22),"")&amp; IF(D299=Accueil!$U$23,PRODUCT('Registre déchets'!G299,Accueil!$W$23),"")&amp; IF(D299=Accueil!$U$24,PRODUCT('Registre déchets'!G299,Accueil!$W$24),"")&amp; IF(D299=Accueil!$U$25,PRODUCT('Registre déchets'!G299,Accueil!$W$25),"")&amp; IF(D299=Accueil!$U$26,PRODUCT('Registre déchets'!G299,Accueil!$W$26),"")&amp; IF(D299=Accueil!$U$27,PRODUCT('Registre déchets'!G299,Accueil!$W$27),"")&amp; IF(D299=Accueil!$Y$7,PRODUCT('Registre déchets'!G299,Accueil!$AA$7),"") &amp; IF(D299=Accueil!$Y$8,PRODUCT('Registre déchets'!G299,Accueil!$AA$8),"") &amp; IF(D299=Accueil!$Y$9,PRODUCT('Registre déchets'!G299,Accueil!$AA$9),"")&amp; IF(D299=Accueil!$Y$10,PRODUCT('Registre déchets'!G299,Accueil!$AA$10),"")&amp; IF(D299=Accueil!$Y$11,PRODUCT('Registre déchets'!G299,Accueil!$AA$11),"")&amp; IF(D299=Accueil!$Y$12,PRODUCT('Registre déchets'!G299,Accueil!$AA$12),"")&amp; IF(D299=Accueil!$Y$13,PRODUCT('Registre déchets'!G299,Accueil!$AA$13),"")&amp; IF(D299=Accueil!$Y$14,PRODUCT('Registre déchets'!G299,Accueil!$AA$14),"")&amp; IF(D299=Accueil!$Y$15,PRODUCT('Registre déchets'!G299,Accueil!$AA$15),"")&amp; IF(D299=Accueil!$Y$16,PRODUCT('Registre déchets'!G299,Accueil!$AA$16),"")&amp; IF(D299=Accueil!$Y$17,PRODUCT('Registre déchets'!G299,Accueil!$AA$17),"")&amp; IF(D299=Accueil!$Y$18,PRODUCT('Registre déchets'!G299,Accueil!$AA$18),"")&amp; IF(D299=Accueil!$Y$19,PRODUCT('Registre déchets'!G299,Accueil!$AA$19),"")&amp; IF(D299=Accueil!$Y$20,PRODUCT('Registre déchets'!G299,Accueil!$AA$20),"")&amp; IF(D299=Accueil!$Y$21,PRODUCT('Registre déchets'!G299,Accueil!$AA$21),"")&amp; IF(D299=Accueil!$Y$22,PRODUCT('Registre déchets'!G299,Accueil!$AA$22),"")&amp; IF(D299=Accueil!$Y$23,PRODUCT('Registre déchets'!G299,Accueil!$AA$23),"")&amp; IF(D299=Accueil!$Y$24,PRODUCT('Registre déchets'!G299,Accueil!$AA$24),"")&amp; IF(D299=Accueil!$Y$25,PRODUCT('Registre déchets'!G299,Accueil!$AA$25),"")&amp; IF(D299=Accueil!$Y$26,PRODUCT('Registre déchets'!G299,Accueil!$AA$26),"")&amp; IF(D299=Accueil!$Y$27,PRODUCT('Registre déchets'!G299,Accueil!$AA$27),""))</f>
        <v/>
      </c>
      <c r="AQ299" s="79">
        <f t="shared" si="46"/>
        <v>0</v>
      </c>
    </row>
    <row r="300" spans="1:43" ht="50.1" customHeight="1" x14ac:dyDescent="0.25">
      <c r="A300" s="90"/>
      <c r="B300" s="222" t="str">
        <f t="shared" si="41"/>
        <v/>
      </c>
      <c r="C300" s="221"/>
      <c r="D300" s="220"/>
      <c r="E300" s="80" t="str">
        <f t="shared" si="45"/>
        <v/>
      </c>
      <c r="F300" s="81"/>
      <c r="G300" s="82"/>
      <c r="H300" s="241">
        <f t="shared" si="42"/>
        <v>0</v>
      </c>
      <c r="I300" s="206"/>
      <c r="J300" s="206"/>
      <c r="K300" s="86"/>
      <c r="L300" s="86"/>
      <c r="M300" s="86"/>
      <c r="N300" s="82"/>
      <c r="O300" s="81"/>
      <c r="P300" s="82"/>
      <c r="Q300" s="207">
        <v>0</v>
      </c>
      <c r="R300" s="83">
        <f t="shared" si="43"/>
        <v>0</v>
      </c>
      <c r="S300" s="83">
        <f t="shared" si="44"/>
        <v>0</v>
      </c>
      <c r="T300" s="209"/>
      <c r="U300" s="214"/>
      <c r="V300" s="214"/>
      <c r="W300" s="217" t="str">
        <f t="shared" si="39"/>
        <v/>
      </c>
      <c r="X300" s="214"/>
      <c r="Y300" s="224"/>
      <c r="Z300" s="214"/>
      <c r="AA300" s="214"/>
      <c r="AB300" s="35" t="str">
        <f t="shared" si="40"/>
        <v/>
      </c>
      <c r="AC300" s="35"/>
      <c r="AD300" s="35"/>
      <c r="AE300" s="35"/>
      <c r="AF300" s="35"/>
      <c r="AG300" s="35"/>
      <c r="AH300" s="35"/>
      <c r="AI300" s="35"/>
      <c r="AJ300" s="35"/>
      <c r="AK300" s="35"/>
      <c r="AL300" s="35"/>
      <c r="AM300" s="85" t="str">
        <f t="shared" si="47"/>
        <v/>
      </c>
      <c r="AN300" s="35"/>
      <c r="AO300" s="35"/>
      <c r="AP300" s="77" t="str">
        <f>IF(D300="","",IF(D300=Accueil!$Q$7,PRODUCT('Registre déchets'!G300,Accueil!$S$7),"") &amp; IF(D300=Accueil!$Q$8,PRODUCT('Registre déchets'!G300,Accueil!$S$8),"") &amp; IF(D300=Accueil!$Q$9,PRODUCT('Registre déchets'!G300,Accueil!$S$9),"")&amp; IF(D300=Accueil!$Q$10,PRODUCT('Registre déchets'!G300,Accueil!$S$10),"")&amp; IF(D300=Accueil!$Q$11,PRODUCT('Registre déchets'!G300,Accueil!$S$11),"")&amp; IF(D300=Accueil!$Q$12,PRODUCT('Registre déchets'!G300,Accueil!$S$12),"")&amp; IF(D300=Accueil!$Q$13,PRODUCT('Registre déchets'!G300,Accueil!$S$13),"")&amp; IF(D300=Accueil!$Q$14,PRODUCT('Registre déchets'!G300,Accueil!$S$14),"")&amp; IF(D300=Accueil!$Q$15,PRODUCT('Registre déchets'!G300,Accueil!$S$15),"")&amp; IF(D300=Accueil!$Q$16,PRODUCT('Registre déchets'!G300,Accueil!$S$16),"")&amp; IF(D300=Accueil!$Q$17,PRODUCT('Registre déchets'!G300,Accueil!$S$17),"")&amp; IF(D300=Accueil!$Q$18,PRODUCT('Registre déchets'!G300,Accueil!$S$18),"")&amp; IF(D300=Accueil!$Q$19,PRODUCT('Registre déchets'!G300,Accueil!$S$19),"")&amp; IF(D300=Accueil!$Q$20,PRODUCT('Registre déchets'!G300,Accueil!$S$20),"")&amp; IF(D300=Accueil!$Q$21,PRODUCT('Registre déchets'!G300,Accueil!$S$21),"")&amp; IF(D300=Accueil!$Q$22,PRODUCT('Registre déchets'!G300,Accueil!$S$22),"")&amp; IF(D300=Accueil!$Q$23,PRODUCT('Registre déchets'!G300,Accueil!$S$23),"")&amp; IF(D300=Accueil!$Q$24,PRODUCT('Registre déchets'!G300,Accueil!$S$24),"")&amp; IF(D300=Accueil!$Q$25,PRODUCT('Registre déchets'!G300,Accueil!$S$25),"")&amp; IF(D300=Accueil!$Q$26,PRODUCT('Registre déchets'!G300,Accueil!$S$26),"") &amp; IF(D300=Accueil!$U$7,PRODUCT('Registre déchets'!G300,Accueil!$W$7),"") &amp; IF(D300=Accueil!$U$8,PRODUCT('Registre déchets'!G300,Accueil!$W$8),"") &amp; IF(D300=Accueil!$U$9,PRODUCT('Registre déchets'!G300,Accueil!$W$9),"")&amp; IF(D300=Accueil!$U$10,PRODUCT('Registre déchets'!G300,Accueil!$W$10),"")&amp; IF(D300=Accueil!$U$11,PRODUCT('Registre déchets'!G300,Accueil!$W$11),"")&amp; IF(D300=Accueil!$U$12,PRODUCT('Registre déchets'!G300,Accueil!$W$12),"")&amp; IF(D300=Accueil!$U$13,PRODUCT('Registre déchets'!G300,Accueil!$W$13),"")&amp; IF(D300=Accueil!$U$14,PRODUCT('Registre déchets'!G300,Accueil!$W$14),"")&amp; IF(D300=Accueil!$U$15,PRODUCT('Registre déchets'!G300,Accueil!$W$15),"")&amp; IF(D300=Accueil!$U$16,PRODUCT('Registre déchets'!G300,Accueil!$W$16),"")&amp; IF(D300=Accueil!$U$17,PRODUCT('Registre déchets'!G300,Accueil!$W$17),"")&amp; IF(D300=Accueil!$U$18,PRODUCT('Registre déchets'!G300,Accueil!$W$18),"")&amp; IF(D300=Accueil!$U$19,PRODUCT('Registre déchets'!G300,Accueil!$W$19),"")&amp; IF(D300=Accueil!$U$20,PRODUCT('Registre déchets'!G300,Accueil!$W$20),"")&amp; IF(D300=Accueil!$U$21,PRODUCT('Registre déchets'!G300,Accueil!$W$21),"") &amp; IF(D300=Accueil!$U$22,PRODUCT('Registre déchets'!G300,Accueil!$W$22),"")&amp; IF(D300=Accueil!$U$23,PRODUCT('Registre déchets'!G300,Accueil!$W$23),"")&amp; IF(D300=Accueil!$U$24,PRODUCT('Registre déchets'!G300,Accueil!$W$24),"")&amp; IF(D300=Accueil!$U$25,PRODUCT('Registre déchets'!G300,Accueil!$W$25),"")&amp; IF(D300=Accueil!$U$26,PRODUCT('Registre déchets'!G300,Accueil!$W$26),"")&amp; IF(D300=Accueil!$U$27,PRODUCT('Registre déchets'!G300,Accueil!$W$27),"")&amp; IF(D300=Accueil!$Y$7,PRODUCT('Registre déchets'!G300,Accueil!$AA$7),"") &amp; IF(D300=Accueil!$Y$8,PRODUCT('Registre déchets'!G300,Accueil!$AA$8),"") &amp; IF(D300=Accueil!$Y$9,PRODUCT('Registre déchets'!G300,Accueil!$AA$9),"")&amp; IF(D300=Accueil!$Y$10,PRODUCT('Registre déchets'!G300,Accueil!$AA$10),"")&amp; IF(D300=Accueil!$Y$11,PRODUCT('Registre déchets'!G300,Accueil!$AA$11),"")&amp; IF(D300=Accueil!$Y$12,PRODUCT('Registre déchets'!G300,Accueil!$AA$12),"")&amp; IF(D300=Accueil!$Y$13,PRODUCT('Registre déchets'!G300,Accueil!$AA$13),"")&amp; IF(D300=Accueil!$Y$14,PRODUCT('Registre déchets'!G300,Accueil!$AA$14),"")&amp; IF(D300=Accueil!$Y$15,PRODUCT('Registre déchets'!G300,Accueil!$AA$15),"")&amp; IF(D300=Accueil!$Y$16,PRODUCT('Registre déchets'!G300,Accueil!$AA$16),"")&amp; IF(D300=Accueil!$Y$17,PRODUCT('Registre déchets'!G300,Accueil!$AA$17),"")&amp; IF(D300=Accueil!$Y$18,PRODUCT('Registre déchets'!G300,Accueil!$AA$18),"")&amp; IF(D300=Accueil!$Y$19,PRODUCT('Registre déchets'!G300,Accueil!$AA$19),"")&amp; IF(D300=Accueil!$Y$20,PRODUCT('Registre déchets'!G300,Accueil!$AA$20),"")&amp; IF(D300=Accueil!$Y$21,PRODUCT('Registre déchets'!G300,Accueil!$AA$21),"")&amp; IF(D300=Accueil!$Y$22,PRODUCT('Registre déchets'!G300,Accueil!$AA$22),"")&amp; IF(D300=Accueil!$Y$23,PRODUCT('Registre déchets'!G300,Accueil!$AA$23),"")&amp; IF(D300=Accueil!$Y$24,PRODUCT('Registre déchets'!G300,Accueil!$AA$24),"")&amp; IF(D300=Accueil!$Y$25,PRODUCT('Registre déchets'!G300,Accueil!$AA$25),"")&amp; IF(D300=Accueil!$Y$26,PRODUCT('Registre déchets'!G300,Accueil!$AA$26),"")&amp; IF(D300=Accueil!$Y$27,PRODUCT('Registre déchets'!G300,Accueil!$AA$27),""))</f>
        <v/>
      </c>
      <c r="AQ300" s="79">
        <f t="shared" si="46"/>
        <v>0</v>
      </c>
    </row>
    <row r="301" spans="1:43" ht="50.1" customHeight="1" x14ac:dyDescent="0.25">
      <c r="A301" s="90"/>
      <c r="B301" s="222" t="str">
        <f t="shared" si="41"/>
        <v/>
      </c>
      <c r="C301" s="221"/>
      <c r="D301" s="220"/>
      <c r="E301" s="80" t="str">
        <f t="shared" si="45"/>
        <v/>
      </c>
      <c r="F301" s="81"/>
      <c r="G301" s="82"/>
      <c r="H301" s="241">
        <f t="shared" si="42"/>
        <v>0</v>
      </c>
      <c r="I301" s="206"/>
      <c r="J301" s="206"/>
      <c r="K301" s="86"/>
      <c r="L301" s="86"/>
      <c r="M301" s="86"/>
      <c r="N301" s="82"/>
      <c r="O301" s="81"/>
      <c r="P301" s="82"/>
      <c r="Q301" s="207">
        <v>0</v>
      </c>
      <c r="R301" s="83">
        <f t="shared" si="43"/>
        <v>0</v>
      </c>
      <c r="S301" s="83">
        <f t="shared" si="44"/>
        <v>0</v>
      </c>
      <c r="T301" s="209"/>
      <c r="U301" s="214"/>
      <c r="V301" s="214"/>
      <c r="W301" s="217" t="str">
        <f t="shared" si="39"/>
        <v/>
      </c>
      <c r="X301" s="214"/>
      <c r="Y301" s="224"/>
      <c r="Z301" s="214"/>
      <c r="AA301" s="214"/>
      <c r="AB301" s="35" t="str">
        <f t="shared" si="40"/>
        <v/>
      </c>
      <c r="AC301" s="35"/>
      <c r="AD301" s="35"/>
      <c r="AE301" s="35"/>
      <c r="AF301" s="35"/>
      <c r="AG301" s="35"/>
      <c r="AH301" s="35"/>
      <c r="AI301" s="35"/>
      <c r="AJ301" s="35"/>
      <c r="AK301" s="35"/>
      <c r="AL301" s="35"/>
      <c r="AM301" s="85" t="str">
        <f t="shared" si="47"/>
        <v/>
      </c>
      <c r="AN301" s="35"/>
      <c r="AO301" s="35"/>
      <c r="AP301" s="77" t="str">
        <f>IF(D301="","",IF(D301=Accueil!$Q$7,PRODUCT('Registre déchets'!G301,Accueil!$S$7),"") &amp; IF(D301=Accueil!$Q$8,PRODUCT('Registre déchets'!G301,Accueil!$S$8),"") &amp; IF(D301=Accueil!$Q$9,PRODUCT('Registre déchets'!G301,Accueil!$S$9),"")&amp; IF(D301=Accueil!$Q$10,PRODUCT('Registre déchets'!G301,Accueil!$S$10),"")&amp; IF(D301=Accueil!$Q$11,PRODUCT('Registre déchets'!G301,Accueil!$S$11),"")&amp; IF(D301=Accueil!$Q$12,PRODUCT('Registre déchets'!G301,Accueil!$S$12),"")&amp; IF(D301=Accueil!$Q$13,PRODUCT('Registre déchets'!G301,Accueil!$S$13),"")&amp; IF(D301=Accueil!$Q$14,PRODUCT('Registre déchets'!G301,Accueil!$S$14),"")&amp; IF(D301=Accueil!$Q$15,PRODUCT('Registre déchets'!G301,Accueil!$S$15),"")&amp; IF(D301=Accueil!$Q$16,PRODUCT('Registre déchets'!G301,Accueil!$S$16),"")&amp; IF(D301=Accueil!$Q$17,PRODUCT('Registre déchets'!G301,Accueil!$S$17),"")&amp; IF(D301=Accueil!$Q$18,PRODUCT('Registre déchets'!G301,Accueil!$S$18),"")&amp; IF(D301=Accueil!$Q$19,PRODUCT('Registre déchets'!G301,Accueil!$S$19),"")&amp; IF(D301=Accueil!$Q$20,PRODUCT('Registre déchets'!G301,Accueil!$S$20),"")&amp; IF(D301=Accueil!$Q$21,PRODUCT('Registre déchets'!G301,Accueil!$S$21),"")&amp; IF(D301=Accueil!$Q$22,PRODUCT('Registre déchets'!G301,Accueil!$S$22),"")&amp; IF(D301=Accueil!$Q$23,PRODUCT('Registre déchets'!G301,Accueil!$S$23),"")&amp; IF(D301=Accueil!$Q$24,PRODUCT('Registre déchets'!G301,Accueil!$S$24),"")&amp; IF(D301=Accueil!$Q$25,PRODUCT('Registre déchets'!G301,Accueil!$S$25),"")&amp; IF(D301=Accueil!$Q$26,PRODUCT('Registre déchets'!G301,Accueil!$S$26),"") &amp; IF(D301=Accueil!$U$7,PRODUCT('Registre déchets'!G301,Accueil!$W$7),"") &amp; IF(D301=Accueil!$U$8,PRODUCT('Registre déchets'!G301,Accueil!$W$8),"") &amp; IF(D301=Accueil!$U$9,PRODUCT('Registre déchets'!G301,Accueil!$W$9),"")&amp; IF(D301=Accueil!$U$10,PRODUCT('Registre déchets'!G301,Accueil!$W$10),"")&amp; IF(D301=Accueil!$U$11,PRODUCT('Registre déchets'!G301,Accueil!$W$11),"")&amp; IF(D301=Accueil!$U$12,PRODUCT('Registre déchets'!G301,Accueil!$W$12),"")&amp; IF(D301=Accueil!$U$13,PRODUCT('Registre déchets'!G301,Accueil!$W$13),"")&amp; IF(D301=Accueil!$U$14,PRODUCT('Registre déchets'!G301,Accueil!$W$14),"")&amp; IF(D301=Accueil!$U$15,PRODUCT('Registre déchets'!G301,Accueil!$W$15),"")&amp; IF(D301=Accueil!$U$16,PRODUCT('Registre déchets'!G301,Accueil!$W$16),"")&amp; IF(D301=Accueil!$U$17,PRODUCT('Registre déchets'!G301,Accueil!$W$17),"")&amp; IF(D301=Accueil!$U$18,PRODUCT('Registre déchets'!G301,Accueil!$W$18),"")&amp; IF(D301=Accueil!$U$19,PRODUCT('Registre déchets'!G301,Accueil!$W$19),"")&amp; IF(D301=Accueil!$U$20,PRODUCT('Registre déchets'!G301,Accueil!$W$20),"")&amp; IF(D301=Accueil!$U$21,PRODUCT('Registre déchets'!G301,Accueil!$W$21),"") &amp; IF(D301=Accueil!$U$22,PRODUCT('Registre déchets'!G301,Accueil!$W$22),"")&amp; IF(D301=Accueil!$U$23,PRODUCT('Registre déchets'!G301,Accueil!$W$23),"")&amp; IF(D301=Accueil!$U$24,PRODUCT('Registre déchets'!G301,Accueil!$W$24),"")&amp; IF(D301=Accueil!$U$25,PRODUCT('Registre déchets'!G301,Accueil!$W$25),"")&amp; IF(D301=Accueil!$U$26,PRODUCT('Registre déchets'!G301,Accueil!$W$26),"")&amp; IF(D301=Accueil!$U$27,PRODUCT('Registre déchets'!G301,Accueil!$W$27),"")&amp; IF(D301=Accueil!$Y$7,PRODUCT('Registre déchets'!G301,Accueil!$AA$7),"") &amp; IF(D301=Accueil!$Y$8,PRODUCT('Registre déchets'!G301,Accueil!$AA$8),"") &amp; IF(D301=Accueil!$Y$9,PRODUCT('Registre déchets'!G301,Accueil!$AA$9),"")&amp; IF(D301=Accueil!$Y$10,PRODUCT('Registre déchets'!G301,Accueil!$AA$10),"")&amp; IF(D301=Accueil!$Y$11,PRODUCT('Registre déchets'!G301,Accueil!$AA$11),"")&amp; IF(D301=Accueil!$Y$12,PRODUCT('Registre déchets'!G301,Accueil!$AA$12),"")&amp; IF(D301=Accueil!$Y$13,PRODUCT('Registre déchets'!G301,Accueil!$AA$13),"")&amp; IF(D301=Accueil!$Y$14,PRODUCT('Registre déchets'!G301,Accueil!$AA$14),"")&amp; IF(D301=Accueil!$Y$15,PRODUCT('Registre déchets'!G301,Accueil!$AA$15),"")&amp; IF(D301=Accueil!$Y$16,PRODUCT('Registre déchets'!G301,Accueil!$AA$16),"")&amp; IF(D301=Accueil!$Y$17,PRODUCT('Registre déchets'!G301,Accueil!$AA$17),"")&amp; IF(D301=Accueil!$Y$18,PRODUCT('Registre déchets'!G301,Accueil!$AA$18),"")&amp; IF(D301=Accueil!$Y$19,PRODUCT('Registre déchets'!G301,Accueil!$AA$19),"")&amp; IF(D301=Accueil!$Y$20,PRODUCT('Registre déchets'!G301,Accueil!$AA$20),"")&amp; IF(D301=Accueil!$Y$21,PRODUCT('Registre déchets'!G301,Accueil!$AA$21),"")&amp; IF(D301=Accueil!$Y$22,PRODUCT('Registre déchets'!G301,Accueil!$AA$22),"")&amp; IF(D301=Accueil!$Y$23,PRODUCT('Registre déchets'!G301,Accueil!$AA$23),"")&amp; IF(D301=Accueil!$Y$24,PRODUCT('Registre déchets'!G301,Accueil!$AA$24),"")&amp; IF(D301=Accueil!$Y$25,PRODUCT('Registre déchets'!G301,Accueil!$AA$25),"")&amp; IF(D301=Accueil!$Y$26,PRODUCT('Registre déchets'!G301,Accueil!$AA$26),"")&amp; IF(D301=Accueil!$Y$27,PRODUCT('Registre déchets'!G301,Accueil!$AA$27),""))</f>
        <v/>
      </c>
      <c r="AQ301" s="79">
        <f t="shared" si="46"/>
        <v>0</v>
      </c>
    </row>
    <row r="302" spans="1:43" ht="50.1" customHeight="1" x14ac:dyDescent="0.25">
      <c r="A302" s="90"/>
      <c r="B302" s="222" t="str">
        <f t="shared" si="41"/>
        <v/>
      </c>
      <c r="C302" s="221"/>
      <c r="D302" s="220"/>
      <c r="E302" s="80" t="str">
        <f t="shared" si="45"/>
        <v/>
      </c>
      <c r="F302" s="81"/>
      <c r="G302" s="82"/>
      <c r="H302" s="241">
        <f t="shared" si="42"/>
        <v>0</v>
      </c>
      <c r="I302" s="206"/>
      <c r="J302" s="206"/>
      <c r="K302" s="86"/>
      <c r="L302" s="86"/>
      <c r="M302" s="86"/>
      <c r="N302" s="82"/>
      <c r="O302" s="81"/>
      <c r="P302" s="82"/>
      <c r="Q302" s="207">
        <v>0</v>
      </c>
      <c r="R302" s="83">
        <f t="shared" si="43"/>
        <v>0</v>
      </c>
      <c r="S302" s="83">
        <f t="shared" si="44"/>
        <v>0</v>
      </c>
      <c r="T302" s="209"/>
      <c r="U302" s="214"/>
      <c r="V302" s="214"/>
      <c r="W302" s="217" t="str">
        <f t="shared" si="39"/>
        <v/>
      </c>
      <c r="X302" s="214"/>
      <c r="Y302" s="224"/>
      <c r="Z302" s="214"/>
      <c r="AA302" s="214"/>
      <c r="AB302" s="35" t="str">
        <f t="shared" si="40"/>
        <v/>
      </c>
      <c r="AC302" s="35"/>
      <c r="AD302" s="35"/>
      <c r="AE302" s="35"/>
      <c r="AF302" s="35"/>
      <c r="AG302" s="35"/>
      <c r="AH302" s="35"/>
      <c r="AI302" s="35"/>
      <c r="AJ302" s="35"/>
      <c r="AK302" s="35"/>
      <c r="AL302" s="35"/>
      <c r="AM302" s="85" t="str">
        <f t="shared" si="47"/>
        <v/>
      </c>
      <c r="AN302" s="35"/>
      <c r="AO302" s="35"/>
      <c r="AP302" s="77" t="str">
        <f>IF(D302="","",IF(D302=Accueil!$Q$7,PRODUCT('Registre déchets'!G302,Accueil!$S$7),"") &amp; IF(D302=Accueil!$Q$8,PRODUCT('Registre déchets'!G302,Accueil!$S$8),"") &amp; IF(D302=Accueil!$Q$9,PRODUCT('Registre déchets'!G302,Accueil!$S$9),"")&amp; IF(D302=Accueil!$Q$10,PRODUCT('Registre déchets'!G302,Accueil!$S$10),"")&amp; IF(D302=Accueil!$Q$11,PRODUCT('Registre déchets'!G302,Accueil!$S$11),"")&amp; IF(D302=Accueil!$Q$12,PRODUCT('Registre déchets'!G302,Accueil!$S$12),"")&amp; IF(D302=Accueil!$Q$13,PRODUCT('Registre déchets'!G302,Accueil!$S$13),"")&amp; IF(D302=Accueil!$Q$14,PRODUCT('Registre déchets'!G302,Accueil!$S$14),"")&amp; IF(D302=Accueil!$Q$15,PRODUCT('Registre déchets'!G302,Accueil!$S$15),"")&amp; IF(D302=Accueil!$Q$16,PRODUCT('Registre déchets'!G302,Accueil!$S$16),"")&amp; IF(D302=Accueil!$Q$17,PRODUCT('Registre déchets'!G302,Accueil!$S$17),"")&amp; IF(D302=Accueil!$Q$18,PRODUCT('Registre déchets'!G302,Accueil!$S$18),"")&amp; IF(D302=Accueil!$Q$19,PRODUCT('Registre déchets'!G302,Accueil!$S$19),"")&amp; IF(D302=Accueil!$Q$20,PRODUCT('Registre déchets'!G302,Accueil!$S$20),"")&amp; IF(D302=Accueil!$Q$21,PRODUCT('Registre déchets'!G302,Accueil!$S$21),"")&amp; IF(D302=Accueil!$Q$22,PRODUCT('Registre déchets'!G302,Accueil!$S$22),"")&amp; IF(D302=Accueil!$Q$23,PRODUCT('Registre déchets'!G302,Accueil!$S$23),"")&amp; IF(D302=Accueil!$Q$24,PRODUCT('Registre déchets'!G302,Accueil!$S$24),"")&amp; IF(D302=Accueil!$Q$25,PRODUCT('Registre déchets'!G302,Accueil!$S$25),"")&amp; IF(D302=Accueil!$Q$26,PRODUCT('Registre déchets'!G302,Accueil!$S$26),"") &amp; IF(D302=Accueil!$U$7,PRODUCT('Registre déchets'!G302,Accueil!$W$7),"") &amp; IF(D302=Accueil!$U$8,PRODUCT('Registre déchets'!G302,Accueil!$W$8),"") &amp; IF(D302=Accueil!$U$9,PRODUCT('Registre déchets'!G302,Accueil!$W$9),"")&amp; IF(D302=Accueil!$U$10,PRODUCT('Registre déchets'!G302,Accueil!$W$10),"")&amp; IF(D302=Accueil!$U$11,PRODUCT('Registre déchets'!G302,Accueil!$W$11),"")&amp; IF(D302=Accueil!$U$12,PRODUCT('Registre déchets'!G302,Accueil!$W$12),"")&amp; IF(D302=Accueil!$U$13,PRODUCT('Registre déchets'!G302,Accueil!$W$13),"")&amp; IF(D302=Accueil!$U$14,PRODUCT('Registre déchets'!G302,Accueil!$W$14),"")&amp; IF(D302=Accueil!$U$15,PRODUCT('Registre déchets'!G302,Accueil!$W$15),"")&amp; IF(D302=Accueil!$U$16,PRODUCT('Registre déchets'!G302,Accueil!$W$16),"")&amp; IF(D302=Accueil!$U$17,PRODUCT('Registre déchets'!G302,Accueil!$W$17),"")&amp; IF(D302=Accueil!$U$18,PRODUCT('Registre déchets'!G302,Accueil!$W$18),"")&amp; IF(D302=Accueil!$U$19,PRODUCT('Registre déchets'!G302,Accueil!$W$19),"")&amp; IF(D302=Accueil!$U$20,PRODUCT('Registre déchets'!G302,Accueil!$W$20),"")&amp; IF(D302=Accueil!$U$21,PRODUCT('Registre déchets'!G302,Accueil!$W$21),"") &amp; IF(D302=Accueil!$U$22,PRODUCT('Registre déchets'!G302,Accueil!$W$22),"")&amp; IF(D302=Accueil!$U$23,PRODUCT('Registre déchets'!G302,Accueil!$W$23),"")&amp; IF(D302=Accueil!$U$24,PRODUCT('Registre déchets'!G302,Accueil!$W$24),"")&amp; IF(D302=Accueil!$U$25,PRODUCT('Registre déchets'!G302,Accueil!$W$25),"")&amp; IF(D302=Accueil!$U$26,PRODUCT('Registre déchets'!G302,Accueil!$W$26),"")&amp; IF(D302=Accueil!$U$27,PRODUCT('Registre déchets'!G302,Accueil!$W$27),"")&amp; IF(D302=Accueil!$Y$7,PRODUCT('Registre déchets'!G302,Accueil!$AA$7),"") &amp; IF(D302=Accueil!$Y$8,PRODUCT('Registre déchets'!G302,Accueil!$AA$8),"") &amp; IF(D302=Accueil!$Y$9,PRODUCT('Registre déchets'!G302,Accueil!$AA$9),"")&amp; IF(D302=Accueil!$Y$10,PRODUCT('Registre déchets'!G302,Accueil!$AA$10),"")&amp; IF(D302=Accueil!$Y$11,PRODUCT('Registre déchets'!G302,Accueil!$AA$11),"")&amp; IF(D302=Accueil!$Y$12,PRODUCT('Registre déchets'!G302,Accueil!$AA$12),"")&amp; IF(D302=Accueil!$Y$13,PRODUCT('Registre déchets'!G302,Accueil!$AA$13),"")&amp; IF(D302=Accueil!$Y$14,PRODUCT('Registre déchets'!G302,Accueil!$AA$14),"")&amp; IF(D302=Accueil!$Y$15,PRODUCT('Registre déchets'!G302,Accueil!$AA$15),"")&amp; IF(D302=Accueil!$Y$16,PRODUCT('Registre déchets'!G302,Accueil!$AA$16),"")&amp; IF(D302=Accueil!$Y$17,PRODUCT('Registre déchets'!G302,Accueil!$AA$17),"")&amp; IF(D302=Accueil!$Y$18,PRODUCT('Registre déchets'!G302,Accueil!$AA$18),"")&amp; IF(D302=Accueil!$Y$19,PRODUCT('Registre déchets'!G302,Accueil!$AA$19),"")&amp; IF(D302=Accueil!$Y$20,PRODUCT('Registre déchets'!G302,Accueil!$AA$20),"")&amp; IF(D302=Accueil!$Y$21,PRODUCT('Registre déchets'!G302,Accueil!$AA$21),"")&amp; IF(D302=Accueil!$Y$22,PRODUCT('Registre déchets'!G302,Accueil!$AA$22),"")&amp; IF(D302=Accueil!$Y$23,PRODUCT('Registre déchets'!G302,Accueil!$AA$23),"")&amp; IF(D302=Accueil!$Y$24,PRODUCT('Registre déchets'!G302,Accueil!$AA$24),"")&amp; IF(D302=Accueil!$Y$25,PRODUCT('Registre déchets'!G302,Accueil!$AA$25),"")&amp; IF(D302=Accueil!$Y$26,PRODUCT('Registre déchets'!G302,Accueil!$AA$26),"")&amp; IF(D302=Accueil!$Y$27,PRODUCT('Registre déchets'!G302,Accueil!$AA$27),""))</f>
        <v/>
      </c>
      <c r="AQ302" s="79">
        <f t="shared" si="46"/>
        <v>0</v>
      </c>
    </row>
    <row r="303" spans="1:43" ht="50.1" customHeight="1" x14ac:dyDescent="0.25">
      <c r="A303" s="90"/>
      <c r="B303" s="222" t="str">
        <f t="shared" si="41"/>
        <v/>
      </c>
      <c r="C303" s="221"/>
      <c r="D303" s="220"/>
      <c r="E303" s="80" t="str">
        <f t="shared" si="45"/>
        <v/>
      </c>
      <c r="F303" s="81"/>
      <c r="G303" s="82"/>
      <c r="H303" s="241">
        <f t="shared" si="42"/>
        <v>0</v>
      </c>
      <c r="I303" s="206"/>
      <c r="J303" s="206"/>
      <c r="K303" s="86"/>
      <c r="L303" s="86"/>
      <c r="M303" s="86"/>
      <c r="N303" s="82"/>
      <c r="O303" s="81"/>
      <c r="P303" s="82"/>
      <c r="Q303" s="207">
        <f t="shared" ref="Q303:Q332" si="48">IF(AM304="",,VALUE(AM304))</f>
        <v>0</v>
      </c>
      <c r="R303" s="83">
        <f t="shared" si="43"/>
        <v>0</v>
      </c>
      <c r="S303" s="83">
        <f t="shared" si="44"/>
        <v>0</v>
      </c>
      <c r="T303" s="209"/>
      <c r="U303" s="214"/>
      <c r="V303" s="214"/>
      <c r="W303" s="217" t="str">
        <f t="shared" si="39"/>
        <v/>
      </c>
      <c r="X303" s="214"/>
      <c r="Y303" s="224"/>
      <c r="Z303" s="214"/>
      <c r="AA303" s="214"/>
      <c r="AB303" s="35" t="str">
        <f t="shared" si="40"/>
        <v/>
      </c>
      <c r="AC303" s="35"/>
      <c r="AD303" s="35"/>
      <c r="AE303" s="35"/>
      <c r="AF303" s="35"/>
      <c r="AG303" s="35"/>
      <c r="AH303" s="35"/>
      <c r="AI303" s="35"/>
      <c r="AJ303" s="35"/>
      <c r="AK303" s="35"/>
      <c r="AL303" s="35"/>
      <c r="AM303" s="85" t="str">
        <f t="shared" si="47"/>
        <v/>
      </c>
      <c r="AN303" s="35"/>
      <c r="AO303" s="35"/>
      <c r="AP303" s="77" t="str">
        <f>IF(D303="","",IF(D303=Accueil!$Q$7,PRODUCT('Registre déchets'!G303,Accueil!$S$7),"") &amp; IF(D303=Accueil!$Q$8,PRODUCT('Registre déchets'!G303,Accueil!$S$8),"") &amp; IF(D303=Accueil!$Q$9,PRODUCT('Registre déchets'!G303,Accueil!$S$9),"")&amp; IF(D303=Accueil!$Q$10,PRODUCT('Registre déchets'!G303,Accueil!$S$10),"")&amp; IF(D303=Accueil!$Q$11,PRODUCT('Registre déchets'!G303,Accueil!$S$11),"")&amp; IF(D303=Accueil!$Q$12,PRODUCT('Registre déchets'!G303,Accueil!$S$12),"")&amp; IF(D303=Accueil!$Q$13,PRODUCT('Registre déchets'!G303,Accueil!$S$13),"")&amp; IF(D303=Accueil!$Q$14,PRODUCT('Registre déchets'!G303,Accueil!$S$14),"")&amp; IF(D303=Accueil!$Q$15,PRODUCT('Registre déchets'!G303,Accueil!$S$15),"")&amp; IF(D303=Accueil!$Q$16,PRODUCT('Registre déchets'!G303,Accueil!$S$16),"")&amp; IF(D303=Accueil!$Q$17,PRODUCT('Registre déchets'!G303,Accueil!$S$17),"")&amp; IF(D303=Accueil!$Q$18,PRODUCT('Registre déchets'!G303,Accueil!$S$18),"")&amp; IF(D303=Accueil!$Q$19,PRODUCT('Registre déchets'!G303,Accueil!$S$19),"")&amp; IF(D303=Accueil!$Q$20,PRODUCT('Registre déchets'!G303,Accueil!$S$20),"")&amp; IF(D303=Accueil!$Q$21,PRODUCT('Registre déchets'!G303,Accueil!$S$21),"")&amp; IF(D303=Accueil!$Q$22,PRODUCT('Registre déchets'!G303,Accueil!$S$22),"")&amp; IF(D303=Accueil!$Q$23,PRODUCT('Registre déchets'!G303,Accueil!$S$23),"")&amp; IF(D303=Accueil!$Q$24,PRODUCT('Registre déchets'!G303,Accueil!$S$24),"")&amp; IF(D303=Accueil!$Q$25,PRODUCT('Registre déchets'!G303,Accueil!$S$25),"")&amp; IF(D303=Accueil!$Q$26,PRODUCT('Registre déchets'!G303,Accueil!$S$26),"") &amp; IF(D303=Accueil!$U$7,PRODUCT('Registre déchets'!G303,Accueil!$W$7),"") &amp; IF(D303=Accueil!$U$8,PRODUCT('Registre déchets'!G303,Accueil!$W$8),"") &amp; IF(D303=Accueil!$U$9,PRODUCT('Registre déchets'!G303,Accueil!$W$9),"")&amp; IF(D303=Accueil!$U$10,PRODUCT('Registre déchets'!G303,Accueil!$W$10),"")&amp; IF(D303=Accueil!$U$11,PRODUCT('Registre déchets'!G303,Accueil!$W$11),"")&amp; IF(D303=Accueil!$U$12,PRODUCT('Registre déchets'!G303,Accueil!$W$12),"")&amp; IF(D303=Accueil!$U$13,PRODUCT('Registre déchets'!G303,Accueil!$W$13),"")&amp; IF(D303=Accueil!$U$14,PRODUCT('Registre déchets'!G303,Accueil!$W$14),"")&amp; IF(D303=Accueil!$U$15,PRODUCT('Registre déchets'!G303,Accueil!$W$15),"")&amp; IF(D303=Accueil!$U$16,PRODUCT('Registre déchets'!G303,Accueil!$W$16),"")&amp; IF(D303=Accueil!$U$17,PRODUCT('Registre déchets'!G303,Accueil!$W$17),"")&amp; IF(D303=Accueil!$U$18,PRODUCT('Registre déchets'!G303,Accueil!$W$18),"")&amp; IF(D303=Accueil!$U$19,PRODUCT('Registre déchets'!G303,Accueil!$W$19),"")&amp; IF(D303=Accueil!$U$20,PRODUCT('Registre déchets'!G303,Accueil!$W$20),"")&amp; IF(D303=Accueil!$U$21,PRODUCT('Registre déchets'!G303,Accueil!$W$21),"") &amp; IF(D303=Accueil!$U$22,PRODUCT('Registre déchets'!G303,Accueil!$W$22),"")&amp; IF(D303=Accueil!$U$23,PRODUCT('Registre déchets'!G303,Accueil!$W$23),"")&amp; IF(D303=Accueil!$U$24,PRODUCT('Registre déchets'!G303,Accueil!$W$24),"")&amp; IF(D303=Accueil!$U$25,PRODUCT('Registre déchets'!G303,Accueil!$W$25),"")&amp; IF(D303=Accueil!$U$26,PRODUCT('Registre déchets'!G303,Accueil!$W$26),"")&amp; IF(D303=Accueil!$U$27,PRODUCT('Registre déchets'!G303,Accueil!$W$27),"")&amp; IF(D303=Accueil!$Y$7,PRODUCT('Registre déchets'!G303,Accueil!$AA$7),"") &amp; IF(D303=Accueil!$Y$8,PRODUCT('Registre déchets'!G303,Accueil!$AA$8),"") &amp; IF(D303=Accueil!$Y$9,PRODUCT('Registre déchets'!G303,Accueil!$AA$9),"")&amp; IF(D303=Accueil!$Y$10,PRODUCT('Registre déchets'!G303,Accueil!$AA$10),"")&amp; IF(D303=Accueil!$Y$11,PRODUCT('Registre déchets'!G303,Accueil!$AA$11),"")&amp; IF(D303=Accueil!$Y$12,PRODUCT('Registre déchets'!G303,Accueil!$AA$12),"")&amp; IF(D303=Accueil!$Y$13,PRODUCT('Registre déchets'!G303,Accueil!$AA$13),"")&amp; IF(D303=Accueil!$Y$14,PRODUCT('Registre déchets'!G303,Accueil!$AA$14),"")&amp; IF(D303=Accueil!$Y$15,PRODUCT('Registre déchets'!G303,Accueil!$AA$15),"")&amp; IF(D303=Accueil!$Y$16,PRODUCT('Registre déchets'!G303,Accueil!$AA$16),"")&amp; IF(D303=Accueil!$Y$17,PRODUCT('Registre déchets'!G303,Accueil!$AA$17),"")&amp; IF(D303=Accueil!$Y$18,PRODUCT('Registre déchets'!G303,Accueil!$AA$18),"")&amp; IF(D303=Accueil!$Y$19,PRODUCT('Registre déchets'!G303,Accueil!$AA$19),"")&amp; IF(D303=Accueil!$Y$20,PRODUCT('Registre déchets'!G303,Accueil!$AA$20),"")&amp; IF(D303=Accueil!$Y$21,PRODUCT('Registre déchets'!G303,Accueil!$AA$21),"")&amp; IF(D303=Accueil!$Y$22,PRODUCT('Registre déchets'!G303,Accueil!$AA$22),"")&amp; IF(D303=Accueil!$Y$23,PRODUCT('Registre déchets'!G303,Accueil!$AA$23),"")&amp; IF(D303=Accueil!$Y$24,PRODUCT('Registre déchets'!G303,Accueil!$AA$24),"")&amp; IF(D303=Accueil!$Y$25,PRODUCT('Registre déchets'!G303,Accueil!$AA$25),"")&amp; IF(D303=Accueil!$Y$26,PRODUCT('Registre déchets'!G303,Accueil!$AA$26),"")&amp; IF(D303=Accueil!$Y$27,PRODUCT('Registre déchets'!G303,Accueil!$AA$27),""))</f>
        <v/>
      </c>
      <c r="AQ303" s="79">
        <f t="shared" si="46"/>
        <v>0</v>
      </c>
    </row>
    <row r="304" spans="1:43" ht="50.1" customHeight="1" x14ac:dyDescent="0.25">
      <c r="A304" s="90"/>
      <c r="B304" s="222" t="str">
        <f t="shared" si="41"/>
        <v/>
      </c>
      <c r="C304" s="221"/>
      <c r="D304" s="220"/>
      <c r="E304" s="80" t="str">
        <f t="shared" si="45"/>
        <v/>
      </c>
      <c r="F304" s="81"/>
      <c r="G304" s="82"/>
      <c r="H304" s="241">
        <f t="shared" si="42"/>
        <v>0</v>
      </c>
      <c r="I304" s="206"/>
      <c r="J304" s="206"/>
      <c r="K304" s="86"/>
      <c r="L304" s="86"/>
      <c r="M304" s="86"/>
      <c r="N304" s="82"/>
      <c r="O304" s="81"/>
      <c r="P304" s="82"/>
      <c r="Q304" s="207">
        <f t="shared" si="48"/>
        <v>0</v>
      </c>
      <c r="R304" s="83">
        <f t="shared" si="43"/>
        <v>0</v>
      </c>
      <c r="S304" s="83">
        <f t="shared" si="44"/>
        <v>0</v>
      </c>
      <c r="T304" s="209"/>
      <c r="U304" s="214"/>
      <c r="V304" s="214"/>
      <c r="W304" s="217" t="str">
        <f t="shared" si="39"/>
        <v/>
      </c>
      <c r="X304" s="214"/>
      <c r="Y304" s="224"/>
      <c r="Z304" s="214"/>
      <c r="AA304" s="214"/>
      <c r="AB304" s="35" t="str">
        <f t="shared" si="40"/>
        <v/>
      </c>
      <c r="AC304" s="35"/>
      <c r="AD304" s="35"/>
      <c r="AE304" s="35"/>
      <c r="AF304" s="35"/>
      <c r="AG304" s="35"/>
      <c r="AH304" s="35"/>
      <c r="AI304" s="35"/>
      <c r="AJ304" s="35"/>
      <c r="AK304" s="35"/>
      <c r="AL304" s="35"/>
      <c r="AM304" s="85" t="str">
        <f t="shared" si="47"/>
        <v/>
      </c>
      <c r="AN304" s="35"/>
      <c r="AO304" s="35"/>
      <c r="AP304" s="77" t="str">
        <f>IF(D304="","",IF(D304=Accueil!$Q$7,PRODUCT('Registre déchets'!G304,Accueil!$S$7),"") &amp; IF(D304=Accueil!$Q$8,PRODUCT('Registre déchets'!G304,Accueil!$S$8),"") &amp; IF(D304=Accueil!$Q$9,PRODUCT('Registre déchets'!G304,Accueil!$S$9),"")&amp; IF(D304=Accueil!$Q$10,PRODUCT('Registre déchets'!G304,Accueil!$S$10),"")&amp; IF(D304=Accueil!$Q$11,PRODUCT('Registre déchets'!G304,Accueil!$S$11),"")&amp; IF(D304=Accueil!$Q$12,PRODUCT('Registre déchets'!G304,Accueil!$S$12),"")&amp; IF(D304=Accueil!$Q$13,PRODUCT('Registre déchets'!G304,Accueil!$S$13),"")&amp; IF(D304=Accueil!$Q$14,PRODUCT('Registre déchets'!G304,Accueil!$S$14),"")&amp; IF(D304=Accueil!$Q$15,PRODUCT('Registre déchets'!G304,Accueil!$S$15),"")&amp; IF(D304=Accueil!$Q$16,PRODUCT('Registre déchets'!G304,Accueil!$S$16),"")&amp; IF(D304=Accueil!$Q$17,PRODUCT('Registre déchets'!G304,Accueil!$S$17),"")&amp; IF(D304=Accueil!$Q$18,PRODUCT('Registre déchets'!G304,Accueil!$S$18),"")&amp; IF(D304=Accueil!$Q$19,PRODUCT('Registre déchets'!G304,Accueil!$S$19),"")&amp; IF(D304=Accueil!$Q$20,PRODUCT('Registre déchets'!G304,Accueil!$S$20),"")&amp; IF(D304=Accueil!$Q$21,PRODUCT('Registre déchets'!G304,Accueil!$S$21),"")&amp; IF(D304=Accueil!$Q$22,PRODUCT('Registre déchets'!G304,Accueil!$S$22),"")&amp; IF(D304=Accueil!$Q$23,PRODUCT('Registre déchets'!G304,Accueil!$S$23),"")&amp; IF(D304=Accueil!$Q$24,PRODUCT('Registre déchets'!G304,Accueil!$S$24),"")&amp; IF(D304=Accueil!$Q$25,PRODUCT('Registre déchets'!G304,Accueil!$S$25),"")&amp; IF(D304=Accueil!$Q$26,PRODUCT('Registre déchets'!G304,Accueil!$S$26),"") &amp; IF(D304=Accueil!$U$7,PRODUCT('Registre déchets'!G304,Accueil!$W$7),"") &amp; IF(D304=Accueil!$U$8,PRODUCT('Registre déchets'!G304,Accueil!$W$8),"") &amp; IF(D304=Accueil!$U$9,PRODUCT('Registre déchets'!G304,Accueil!$W$9),"")&amp; IF(D304=Accueil!$U$10,PRODUCT('Registre déchets'!G304,Accueil!$W$10),"")&amp; IF(D304=Accueil!$U$11,PRODUCT('Registre déchets'!G304,Accueil!$W$11),"")&amp; IF(D304=Accueil!$U$12,PRODUCT('Registre déchets'!G304,Accueil!$W$12),"")&amp; IF(D304=Accueil!$U$13,PRODUCT('Registre déchets'!G304,Accueil!$W$13),"")&amp; IF(D304=Accueil!$U$14,PRODUCT('Registre déchets'!G304,Accueil!$W$14),"")&amp; IF(D304=Accueil!$U$15,PRODUCT('Registre déchets'!G304,Accueil!$W$15),"")&amp; IF(D304=Accueil!$U$16,PRODUCT('Registre déchets'!G304,Accueil!$W$16),"")&amp; IF(D304=Accueil!$U$17,PRODUCT('Registre déchets'!G304,Accueil!$W$17),"")&amp; IF(D304=Accueil!$U$18,PRODUCT('Registre déchets'!G304,Accueil!$W$18),"")&amp; IF(D304=Accueil!$U$19,PRODUCT('Registre déchets'!G304,Accueil!$W$19),"")&amp; IF(D304=Accueil!$U$20,PRODUCT('Registre déchets'!G304,Accueil!$W$20),"")&amp; IF(D304=Accueil!$U$21,PRODUCT('Registre déchets'!G304,Accueil!$W$21),"") &amp; IF(D304=Accueil!$U$22,PRODUCT('Registre déchets'!G304,Accueil!$W$22),"")&amp; IF(D304=Accueil!$U$23,PRODUCT('Registre déchets'!G304,Accueil!$W$23),"")&amp; IF(D304=Accueil!$U$24,PRODUCT('Registre déchets'!G304,Accueil!$W$24),"")&amp; IF(D304=Accueil!$U$25,PRODUCT('Registre déchets'!G304,Accueil!$W$25),"")&amp; IF(D304=Accueil!$U$26,PRODUCT('Registre déchets'!G304,Accueil!$W$26),"")&amp; IF(D304=Accueil!$U$27,PRODUCT('Registre déchets'!G304,Accueil!$W$27),"")&amp; IF(D304=Accueil!$Y$7,PRODUCT('Registre déchets'!G304,Accueil!$AA$7),"") &amp; IF(D304=Accueil!$Y$8,PRODUCT('Registre déchets'!G304,Accueil!$AA$8),"") &amp; IF(D304=Accueil!$Y$9,PRODUCT('Registre déchets'!G304,Accueil!$AA$9),"")&amp; IF(D304=Accueil!$Y$10,PRODUCT('Registre déchets'!G304,Accueil!$AA$10),"")&amp; IF(D304=Accueil!$Y$11,PRODUCT('Registre déchets'!G304,Accueil!$AA$11),"")&amp; IF(D304=Accueil!$Y$12,PRODUCT('Registre déchets'!G304,Accueil!$AA$12),"")&amp; IF(D304=Accueil!$Y$13,PRODUCT('Registre déchets'!G304,Accueil!$AA$13),"")&amp; IF(D304=Accueil!$Y$14,PRODUCT('Registre déchets'!G304,Accueil!$AA$14),"")&amp; IF(D304=Accueil!$Y$15,PRODUCT('Registre déchets'!G304,Accueil!$AA$15),"")&amp; IF(D304=Accueil!$Y$16,PRODUCT('Registre déchets'!G304,Accueil!$AA$16),"")&amp; IF(D304=Accueil!$Y$17,PRODUCT('Registre déchets'!G304,Accueil!$AA$17),"")&amp; IF(D304=Accueil!$Y$18,PRODUCT('Registre déchets'!G304,Accueil!$AA$18),"")&amp; IF(D304=Accueil!$Y$19,PRODUCT('Registre déchets'!G304,Accueil!$AA$19),"")&amp; IF(D304=Accueil!$Y$20,PRODUCT('Registre déchets'!G304,Accueil!$AA$20),"")&amp; IF(D304=Accueil!$Y$21,PRODUCT('Registre déchets'!G304,Accueil!$AA$21),"")&amp; IF(D304=Accueil!$Y$22,PRODUCT('Registre déchets'!G304,Accueil!$AA$22),"")&amp; IF(D304=Accueil!$Y$23,PRODUCT('Registre déchets'!G304,Accueil!$AA$23),"")&amp; IF(D304=Accueil!$Y$24,PRODUCT('Registre déchets'!G304,Accueil!$AA$24),"")&amp; IF(D304=Accueil!$Y$25,PRODUCT('Registre déchets'!G304,Accueil!$AA$25),"")&amp; IF(D304=Accueil!$Y$26,PRODUCT('Registre déchets'!G304,Accueil!$AA$26),"")&amp; IF(D304=Accueil!$Y$27,PRODUCT('Registre déchets'!G304,Accueil!$AA$27),""))</f>
        <v/>
      </c>
      <c r="AQ304" s="79">
        <f t="shared" si="46"/>
        <v>0</v>
      </c>
    </row>
    <row r="305" spans="1:43" ht="50.1" customHeight="1" x14ac:dyDescent="0.25">
      <c r="A305" s="90"/>
      <c r="B305" s="222" t="str">
        <f t="shared" si="41"/>
        <v/>
      </c>
      <c r="C305" s="221"/>
      <c r="D305" s="220"/>
      <c r="E305" s="80" t="str">
        <f t="shared" si="45"/>
        <v/>
      </c>
      <c r="F305" s="81"/>
      <c r="G305" s="82"/>
      <c r="H305" s="241">
        <f t="shared" si="42"/>
        <v>0</v>
      </c>
      <c r="I305" s="206"/>
      <c r="J305" s="206"/>
      <c r="K305" s="86"/>
      <c r="L305" s="86"/>
      <c r="M305" s="86"/>
      <c r="N305" s="82"/>
      <c r="O305" s="81"/>
      <c r="P305" s="82"/>
      <c r="Q305" s="207">
        <f t="shared" si="48"/>
        <v>0</v>
      </c>
      <c r="R305" s="83">
        <f t="shared" si="43"/>
        <v>0</v>
      </c>
      <c r="S305" s="83">
        <f t="shared" si="44"/>
        <v>0</v>
      </c>
      <c r="T305" s="209"/>
      <c r="U305" s="214"/>
      <c r="V305" s="214"/>
      <c r="W305" s="217" t="str">
        <f t="shared" si="39"/>
        <v/>
      </c>
      <c r="X305" s="214"/>
      <c r="Y305" s="224"/>
      <c r="Z305" s="214"/>
      <c r="AA305" s="214"/>
      <c r="AB305" s="35" t="str">
        <f t="shared" si="40"/>
        <v/>
      </c>
      <c r="AC305" s="35"/>
      <c r="AD305" s="35"/>
      <c r="AE305" s="35"/>
      <c r="AF305" s="35"/>
      <c r="AG305" s="35"/>
      <c r="AH305" s="35"/>
      <c r="AI305" s="35"/>
      <c r="AJ305" s="35"/>
      <c r="AK305" s="35"/>
      <c r="AL305" s="35"/>
      <c r="AM305" s="85" t="str">
        <f t="shared" si="47"/>
        <v/>
      </c>
      <c r="AN305" s="35"/>
      <c r="AO305" s="35"/>
      <c r="AP305" s="77" t="str">
        <f>IF(D305="","",IF(D305=Accueil!$Q$7,PRODUCT('Registre déchets'!G305,Accueil!$S$7),"") &amp; IF(D305=Accueil!$Q$8,PRODUCT('Registre déchets'!G305,Accueil!$S$8),"") &amp; IF(D305=Accueil!$Q$9,PRODUCT('Registre déchets'!G305,Accueil!$S$9),"")&amp; IF(D305=Accueil!$Q$10,PRODUCT('Registre déchets'!G305,Accueil!$S$10),"")&amp; IF(D305=Accueil!$Q$11,PRODUCT('Registre déchets'!G305,Accueil!$S$11),"")&amp; IF(D305=Accueil!$Q$12,PRODUCT('Registre déchets'!G305,Accueil!$S$12),"")&amp; IF(D305=Accueil!$Q$13,PRODUCT('Registre déchets'!G305,Accueil!$S$13),"")&amp; IF(D305=Accueil!$Q$14,PRODUCT('Registre déchets'!G305,Accueil!$S$14),"")&amp; IF(D305=Accueil!$Q$15,PRODUCT('Registre déchets'!G305,Accueil!$S$15),"")&amp; IF(D305=Accueil!$Q$16,PRODUCT('Registre déchets'!G305,Accueil!$S$16),"")&amp; IF(D305=Accueil!$Q$17,PRODUCT('Registre déchets'!G305,Accueil!$S$17),"")&amp; IF(D305=Accueil!$Q$18,PRODUCT('Registre déchets'!G305,Accueil!$S$18),"")&amp; IF(D305=Accueil!$Q$19,PRODUCT('Registre déchets'!G305,Accueil!$S$19),"")&amp; IF(D305=Accueil!$Q$20,PRODUCT('Registre déchets'!G305,Accueil!$S$20),"")&amp; IF(D305=Accueil!$Q$21,PRODUCT('Registre déchets'!G305,Accueil!$S$21),"")&amp; IF(D305=Accueil!$Q$22,PRODUCT('Registre déchets'!G305,Accueil!$S$22),"")&amp; IF(D305=Accueil!$Q$23,PRODUCT('Registre déchets'!G305,Accueil!$S$23),"")&amp; IF(D305=Accueil!$Q$24,PRODUCT('Registre déchets'!G305,Accueil!$S$24),"")&amp; IF(D305=Accueil!$Q$25,PRODUCT('Registre déchets'!G305,Accueil!$S$25),"")&amp; IF(D305=Accueil!$Q$26,PRODUCT('Registre déchets'!G305,Accueil!$S$26),"") &amp; IF(D305=Accueil!$U$7,PRODUCT('Registre déchets'!G305,Accueil!$W$7),"") &amp; IF(D305=Accueil!$U$8,PRODUCT('Registre déchets'!G305,Accueil!$W$8),"") &amp; IF(D305=Accueil!$U$9,PRODUCT('Registre déchets'!G305,Accueil!$W$9),"")&amp; IF(D305=Accueil!$U$10,PRODUCT('Registre déchets'!G305,Accueil!$W$10),"")&amp; IF(D305=Accueil!$U$11,PRODUCT('Registre déchets'!G305,Accueil!$W$11),"")&amp; IF(D305=Accueil!$U$12,PRODUCT('Registre déchets'!G305,Accueil!$W$12),"")&amp; IF(D305=Accueil!$U$13,PRODUCT('Registre déchets'!G305,Accueil!$W$13),"")&amp; IF(D305=Accueil!$U$14,PRODUCT('Registre déchets'!G305,Accueil!$W$14),"")&amp; IF(D305=Accueil!$U$15,PRODUCT('Registre déchets'!G305,Accueil!$W$15),"")&amp; IF(D305=Accueil!$U$16,PRODUCT('Registre déchets'!G305,Accueil!$W$16),"")&amp; IF(D305=Accueil!$U$17,PRODUCT('Registre déchets'!G305,Accueil!$W$17),"")&amp; IF(D305=Accueil!$U$18,PRODUCT('Registre déchets'!G305,Accueil!$W$18),"")&amp; IF(D305=Accueil!$U$19,PRODUCT('Registre déchets'!G305,Accueil!$W$19),"")&amp; IF(D305=Accueil!$U$20,PRODUCT('Registre déchets'!G305,Accueil!$W$20),"")&amp; IF(D305=Accueil!$U$21,PRODUCT('Registre déchets'!G305,Accueil!$W$21),"") &amp; IF(D305=Accueil!$U$22,PRODUCT('Registre déchets'!G305,Accueil!$W$22),"")&amp; IF(D305=Accueil!$U$23,PRODUCT('Registre déchets'!G305,Accueil!$W$23),"")&amp; IF(D305=Accueil!$U$24,PRODUCT('Registre déchets'!G305,Accueil!$W$24),"")&amp; IF(D305=Accueil!$U$25,PRODUCT('Registre déchets'!G305,Accueil!$W$25),"")&amp; IF(D305=Accueil!$U$26,PRODUCT('Registre déchets'!G305,Accueil!$W$26),"")&amp; IF(D305=Accueil!$U$27,PRODUCT('Registre déchets'!G305,Accueil!$W$27),"")&amp; IF(D305=Accueil!$Y$7,PRODUCT('Registre déchets'!G305,Accueil!$AA$7),"") &amp; IF(D305=Accueil!$Y$8,PRODUCT('Registre déchets'!G305,Accueil!$AA$8),"") &amp; IF(D305=Accueil!$Y$9,PRODUCT('Registre déchets'!G305,Accueil!$AA$9),"")&amp; IF(D305=Accueil!$Y$10,PRODUCT('Registre déchets'!G305,Accueil!$AA$10),"")&amp; IF(D305=Accueil!$Y$11,PRODUCT('Registre déchets'!G305,Accueil!$AA$11),"")&amp; IF(D305=Accueil!$Y$12,PRODUCT('Registre déchets'!G305,Accueil!$AA$12),"")&amp; IF(D305=Accueil!$Y$13,PRODUCT('Registre déchets'!G305,Accueil!$AA$13),"")&amp; IF(D305=Accueil!$Y$14,PRODUCT('Registre déchets'!G305,Accueil!$AA$14),"")&amp; IF(D305=Accueil!$Y$15,PRODUCT('Registre déchets'!G305,Accueil!$AA$15),"")&amp; IF(D305=Accueil!$Y$16,PRODUCT('Registre déchets'!G305,Accueil!$AA$16),"")&amp; IF(D305=Accueil!$Y$17,PRODUCT('Registre déchets'!G305,Accueil!$AA$17),"")&amp; IF(D305=Accueil!$Y$18,PRODUCT('Registre déchets'!G305,Accueil!$AA$18),"")&amp; IF(D305=Accueil!$Y$19,PRODUCT('Registre déchets'!G305,Accueil!$AA$19),"")&amp; IF(D305=Accueil!$Y$20,PRODUCT('Registre déchets'!G305,Accueil!$AA$20),"")&amp; IF(D305=Accueil!$Y$21,PRODUCT('Registre déchets'!G305,Accueil!$AA$21),"")&amp; IF(D305=Accueil!$Y$22,PRODUCT('Registre déchets'!G305,Accueil!$AA$22),"")&amp; IF(D305=Accueil!$Y$23,PRODUCT('Registre déchets'!G305,Accueil!$AA$23),"")&amp; IF(D305=Accueil!$Y$24,PRODUCT('Registre déchets'!G305,Accueil!$AA$24),"")&amp; IF(D305=Accueil!$Y$25,PRODUCT('Registre déchets'!G305,Accueil!$AA$25),"")&amp; IF(D305=Accueil!$Y$26,PRODUCT('Registre déchets'!G305,Accueil!$AA$26),"")&amp; IF(D305=Accueil!$Y$27,PRODUCT('Registre déchets'!G305,Accueil!$AA$27),""))</f>
        <v/>
      </c>
      <c r="AQ305" s="79">
        <f t="shared" si="46"/>
        <v>0</v>
      </c>
    </row>
    <row r="306" spans="1:43" ht="50.1" customHeight="1" x14ac:dyDescent="0.25">
      <c r="A306" s="90"/>
      <c r="B306" s="222" t="str">
        <f t="shared" si="41"/>
        <v/>
      </c>
      <c r="C306" s="221"/>
      <c r="D306" s="220"/>
      <c r="E306" s="80" t="str">
        <f t="shared" si="45"/>
        <v/>
      </c>
      <c r="F306" s="81"/>
      <c r="G306" s="82"/>
      <c r="H306" s="241">
        <f t="shared" si="42"/>
        <v>0</v>
      </c>
      <c r="I306" s="206"/>
      <c r="J306" s="206"/>
      <c r="K306" s="86"/>
      <c r="L306" s="86"/>
      <c r="M306" s="86"/>
      <c r="N306" s="82"/>
      <c r="O306" s="81"/>
      <c r="P306" s="82"/>
      <c r="Q306" s="207">
        <f t="shared" si="48"/>
        <v>0</v>
      </c>
      <c r="R306" s="83">
        <f t="shared" si="43"/>
        <v>0</v>
      </c>
      <c r="S306" s="83">
        <f t="shared" si="44"/>
        <v>0</v>
      </c>
      <c r="T306" s="209"/>
      <c r="U306" s="214"/>
      <c r="V306" s="214"/>
      <c r="W306" s="217" t="str">
        <f t="shared" si="39"/>
        <v/>
      </c>
      <c r="X306" s="214"/>
      <c r="Y306" s="224"/>
      <c r="Z306" s="214"/>
      <c r="AA306" s="214"/>
      <c r="AB306" s="35" t="str">
        <f t="shared" si="40"/>
        <v/>
      </c>
      <c r="AC306" s="35"/>
      <c r="AD306" s="35"/>
      <c r="AE306" s="35"/>
      <c r="AF306" s="35"/>
      <c r="AG306" s="35"/>
      <c r="AH306" s="35"/>
      <c r="AI306" s="35"/>
      <c r="AJ306" s="35"/>
      <c r="AK306" s="35"/>
      <c r="AL306" s="35"/>
      <c r="AM306" s="85" t="str">
        <f t="shared" si="47"/>
        <v/>
      </c>
      <c r="AN306" s="35"/>
      <c r="AO306" s="35"/>
      <c r="AP306" s="77" t="str">
        <f>IF(D306="","",IF(D306=Accueil!$Q$7,PRODUCT('Registre déchets'!G306,Accueil!$S$7),"") &amp; IF(D306=Accueil!$Q$8,PRODUCT('Registre déchets'!G306,Accueil!$S$8),"") &amp; IF(D306=Accueil!$Q$9,PRODUCT('Registre déchets'!G306,Accueil!$S$9),"")&amp; IF(D306=Accueil!$Q$10,PRODUCT('Registre déchets'!G306,Accueil!$S$10),"")&amp; IF(D306=Accueil!$Q$11,PRODUCT('Registre déchets'!G306,Accueil!$S$11),"")&amp; IF(D306=Accueil!$Q$12,PRODUCT('Registre déchets'!G306,Accueil!$S$12),"")&amp; IF(D306=Accueil!$Q$13,PRODUCT('Registre déchets'!G306,Accueil!$S$13),"")&amp; IF(D306=Accueil!$Q$14,PRODUCT('Registre déchets'!G306,Accueil!$S$14),"")&amp; IF(D306=Accueil!$Q$15,PRODUCT('Registre déchets'!G306,Accueil!$S$15),"")&amp; IF(D306=Accueil!$Q$16,PRODUCT('Registre déchets'!G306,Accueil!$S$16),"")&amp; IF(D306=Accueil!$Q$17,PRODUCT('Registre déchets'!G306,Accueil!$S$17),"")&amp; IF(D306=Accueil!$Q$18,PRODUCT('Registre déchets'!G306,Accueil!$S$18),"")&amp; IF(D306=Accueil!$Q$19,PRODUCT('Registre déchets'!G306,Accueil!$S$19),"")&amp; IF(D306=Accueil!$Q$20,PRODUCT('Registre déchets'!G306,Accueil!$S$20),"")&amp; IF(D306=Accueil!$Q$21,PRODUCT('Registre déchets'!G306,Accueil!$S$21),"")&amp; IF(D306=Accueil!$Q$22,PRODUCT('Registre déchets'!G306,Accueil!$S$22),"")&amp; IF(D306=Accueil!$Q$23,PRODUCT('Registre déchets'!G306,Accueil!$S$23),"")&amp; IF(D306=Accueil!$Q$24,PRODUCT('Registre déchets'!G306,Accueil!$S$24),"")&amp; IF(D306=Accueil!$Q$25,PRODUCT('Registre déchets'!G306,Accueil!$S$25),"")&amp; IF(D306=Accueil!$Q$26,PRODUCT('Registre déchets'!G306,Accueil!$S$26),"") &amp; IF(D306=Accueil!$U$7,PRODUCT('Registre déchets'!G306,Accueil!$W$7),"") &amp; IF(D306=Accueil!$U$8,PRODUCT('Registre déchets'!G306,Accueil!$W$8),"") &amp; IF(D306=Accueil!$U$9,PRODUCT('Registre déchets'!G306,Accueil!$W$9),"")&amp; IF(D306=Accueil!$U$10,PRODUCT('Registre déchets'!G306,Accueil!$W$10),"")&amp; IF(D306=Accueil!$U$11,PRODUCT('Registre déchets'!G306,Accueil!$W$11),"")&amp; IF(D306=Accueil!$U$12,PRODUCT('Registre déchets'!G306,Accueil!$W$12),"")&amp; IF(D306=Accueil!$U$13,PRODUCT('Registre déchets'!G306,Accueil!$W$13),"")&amp; IF(D306=Accueil!$U$14,PRODUCT('Registre déchets'!G306,Accueil!$W$14),"")&amp; IF(D306=Accueil!$U$15,PRODUCT('Registre déchets'!G306,Accueil!$W$15),"")&amp; IF(D306=Accueil!$U$16,PRODUCT('Registre déchets'!G306,Accueil!$W$16),"")&amp; IF(D306=Accueil!$U$17,PRODUCT('Registre déchets'!G306,Accueil!$W$17),"")&amp; IF(D306=Accueil!$U$18,PRODUCT('Registre déchets'!G306,Accueil!$W$18),"")&amp; IF(D306=Accueil!$U$19,PRODUCT('Registre déchets'!G306,Accueil!$W$19),"")&amp; IF(D306=Accueil!$U$20,PRODUCT('Registre déchets'!G306,Accueil!$W$20),"")&amp; IF(D306=Accueil!$U$21,PRODUCT('Registre déchets'!G306,Accueil!$W$21),"") &amp; IF(D306=Accueil!$U$22,PRODUCT('Registre déchets'!G306,Accueil!$W$22),"")&amp; IF(D306=Accueil!$U$23,PRODUCT('Registre déchets'!G306,Accueil!$W$23),"")&amp; IF(D306=Accueil!$U$24,PRODUCT('Registre déchets'!G306,Accueil!$W$24),"")&amp; IF(D306=Accueil!$U$25,PRODUCT('Registre déchets'!G306,Accueil!$W$25),"")&amp; IF(D306=Accueil!$U$26,PRODUCT('Registre déchets'!G306,Accueil!$W$26),"")&amp; IF(D306=Accueil!$U$27,PRODUCT('Registre déchets'!G306,Accueil!$W$27),"")&amp; IF(D306=Accueil!$Y$7,PRODUCT('Registre déchets'!G306,Accueil!$AA$7),"") &amp; IF(D306=Accueil!$Y$8,PRODUCT('Registre déchets'!G306,Accueil!$AA$8),"") &amp; IF(D306=Accueil!$Y$9,PRODUCT('Registre déchets'!G306,Accueil!$AA$9),"")&amp; IF(D306=Accueil!$Y$10,PRODUCT('Registre déchets'!G306,Accueil!$AA$10),"")&amp; IF(D306=Accueil!$Y$11,PRODUCT('Registre déchets'!G306,Accueil!$AA$11),"")&amp; IF(D306=Accueil!$Y$12,PRODUCT('Registre déchets'!G306,Accueil!$AA$12),"")&amp; IF(D306=Accueil!$Y$13,PRODUCT('Registre déchets'!G306,Accueil!$AA$13),"")&amp; IF(D306=Accueil!$Y$14,PRODUCT('Registre déchets'!G306,Accueil!$AA$14),"")&amp; IF(D306=Accueil!$Y$15,PRODUCT('Registre déchets'!G306,Accueil!$AA$15),"")&amp; IF(D306=Accueil!$Y$16,PRODUCT('Registre déchets'!G306,Accueil!$AA$16),"")&amp; IF(D306=Accueil!$Y$17,PRODUCT('Registre déchets'!G306,Accueil!$AA$17),"")&amp; IF(D306=Accueil!$Y$18,PRODUCT('Registre déchets'!G306,Accueil!$AA$18),"")&amp; IF(D306=Accueil!$Y$19,PRODUCT('Registre déchets'!G306,Accueil!$AA$19),"")&amp; IF(D306=Accueil!$Y$20,PRODUCT('Registre déchets'!G306,Accueil!$AA$20),"")&amp; IF(D306=Accueil!$Y$21,PRODUCT('Registre déchets'!G306,Accueil!$AA$21),"")&amp; IF(D306=Accueil!$Y$22,PRODUCT('Registre déchets'!G306,Accueil!$AA$22),"")&amp; IF(D306=Accueil!$Y$23,PRODUCT('Registre déchets'!G306,Accueil!$AA$23),"")&amp; IF(D306=Accueil!$Y$24,PRODUCT('Registre déchets'!G306,Accueil!$AA$24),"")&amp; IF(D306=Accueil!$Y$25,PRODUCT('Registre déchets'!G306,Accueil!$AA$25),"")&amp; IF(D306=Accueil!$Y$26,PRODUCT('Registre déchets'!G306,Accueil!$AA$26),"")&amp; IF(D306=Accueil!$Y$27,PRODUCT('Registre déchets'!G306,Accueil!$AA$27),""))</f>
        <v/>
      </c>
      <c r="AQ306" s="79">
        <f t="shared" si="46"/>
        <v>0</v>
      </c>
    </row>
    <row r="307" spans="1:43" ht="50.1" customHeight="1" x14ac:dyDescent="0.25">
      <c r="A307" s="90"/>
      <c r="B307" s="222" t="str">
        <f t="shared" si="41"/>
        <v/>
      </c>
      <c r="C307" s="221"/>
      <c r="D307" s="220"/>
      <c r="E307" s="80" t="str">
        <f t="shared" si="45"/>
        <v/>
      </c>
      <c r="F307" s="81"/>
      <c r="G307" s="82"/>
      <c r="H307" s="241">
        <f t="shared" si="42"/>
        <v>0</v>
      </c>
      <c r="I307" s="206"/>
      <c r="J307" s="206"/>
      <c r="K307" s="86"/>
      <c r="L307" s="86"/>
      <c r="M307" s="86"/>
      <c r="N307" s="82"/>
      <c r="O307" s="81"/>
      <c r="P307" s="82"/>
      <c r="Q307" s="207">
        <f t="shared" si="48"/>
        <v>0</v>
      </c>
      <c r="R307" s="83">
        <f t="shared" si="43"/>
        <v>0</v>
      </c>
      <c r="S307" s="83">
        <f t="shared" si="44"/>
        <v>0</v>
      </c>
      <c r="T307" s="209"/>
      <c r="U307" s="214"/>
      <c r="V307" s="214"/>
      <c r="W307" s="217" t="str">
        <f t="shared" si="39"/>
        <v/>
      </c>
      <c r="X307" s="214"/>
      <c r="Y307" s="224"/>
      <c r="Z307" s="214"/>
      <c r="AA307" s="214"/>
      <c r="AB307" s="35" t="str">
        <f t="shared" si="40"/>
        <v/>
      </c>
      <c r="AC307" s="35"/>
      <c r="AD307" s="35"/>
      <c r="AE307" s="35"/>
      <c r="AF307" s="35"/>
      <c r="AG307" s="35"/>
      <c r="AH307" s="35"/>
      <c r="AI307" s="35"/>
      <c r="AJ307" s="35"/>
      <c r="AK307" s="35"/>
      <c r="AL307" s="35"/>
      <c r="AM307" s="85" t="str">
        <f t="shared" si="47"/>
        <v/>
      </c>
      <c r="AN307" s="35"/>
      <c r="AO307" s="35"/>
      <c r="AP307" s="77" t="str">
        <f>IF(D307="","",IF(D307=Accueil!$Q$7,PRODUCT('Registre déchets'!G307,Accueil!$S$7),"") &amp; IF(D307=Accueil!$Q$8,PRODUCT('Registre déchets'!G307,Accueil!$S$8),"") &amp; IF(D307=Accueil!$Q$9,PRODUCT('Registre déchets'!G307,Accueil!$S$9),"")&amp; IF(D307=Accueil!$Q$10,PRODUCT('Registre déchets'!G307,Accueil!$S$10),"")&amp; IF(D307=Accueil!$Q$11,PRODUCT('Registre déchets'!G307,Accueil!$S$11),"")&amp; IF(D307=Accueil!$Q$12,PRODUCT('Registre déchets'!G307,Accueil!$S$12),"")&amp; IF(D307=Accueil!$Q$13,PRODUCT('Registre déchets'!G307,Accueil!$S$13),"")&amp; IF(D307=Accueil!$Q$14,PRODUCT('Registre déchets'!G307,Accueil!$S$14),"")&amp; IF(D307=Accueil!$Q$15,PRODUCT('Registre déchets'!G307,Accueil!$S$15),"")&amp; IF(D307=Accueil!$Q$16,PRODUCT('Registre déchets'!G307,Accueil!$S$16),"")&amp; IF(D307=Accueil!$Q$17,PRODUCT('Registre déchets'!G307,Accueil!$S$17),"")&amp; IF(D307=Accueil!$Q$18,PRODUCT('Registre déchets'!G307,Accueil!$S$18),"")&amp; IF(D307=Accueil!$Q$19,PRODUCT('Registre déchets'!G307,Accueil!$S$19),"")&amp; IF(D307=Accueil!$Q$20,PRODUCT('Registre déchets'!G307,Accueil!$S$20),"")&amp; IF(D307=Accueil!$Q$21,PRODUCT('Registre déchets'!G307,Accueil!$S$21),"")&amp; IF(D307=Accueil!$Q$22,PRODUCT('Registre déchets'!G307,Accueil!$S$22),"")&amp; IF(D307=Accueil!$Q$23,PRODUCT('Registre déchets'!G307,Accueil!$S$23),"")&amp; IF(D307=Accueil!$Q$24,PRODUCT('Registre déchets'!G307,Accueil!$S$24),"")&amp; IF(D307=Accueil!$Q$25,PRODUCT('Registre déchets'!G307,Accueil!$S$25),"")&amp; IF(D307=Accueil!$Q$26,PRODUCT('Registre déchets'!G307,Accueil!$S$26),"") &amp; IF(D307=Accueil!$U$7,PRODUCT('Registre déchets'!G307,Accueil!$W$7),"") &amp; IF(D307=Accueil!$U$8,PRODUCT('Registre déchets'!G307,Accueil!$W$8),"") &amp; IF(D307=Accueil!$U$9,PRODUCT('Registre déchets'!G307,Accueil!$W$9),"")&amp; IF(D307=Accueil!$U$10,PRODUCT('Registre déchets'!G307,Accueil!$W$10),"")&amp; IF(D307=Accueil!$U$11,PRODUCT('Registre déchets'!G307,Accueil!$W$11),"")&amp; IF(D307=Accueil!$U$12,PRODUCT('Registre déchets'!G307,Accueil!$W$12),"")&amp; IF(D307=Accueil!$U$13,PRODUCT('Registre déchets'!G307,Accueil!$W$13),"")&amp; IF(D307=Accueil!$U$14,PRODUCT('Registre déchets'!G307,Accueil!$W$14),"")&amp; IF(D307=Accueil!$U$15,PRODUCT('Registre déchets'!G307,Accueil!$W$15),"")&amp; IF(D307=Accueil!$U$16,PRODUCT('Registre déchets'!G307,Accueil!$W$16),"")&amp; IF(D307=Accueil!$U$17,PRODUCT('Registre déchets'!G307,Accueil!$W$17),"")&amp; IF(D307=Accueil!$U$18,PRODUCT('Registre déchets'!G307,Accueil!$W$18),"")&amp; IF(D307=Accueil!$U$19,PRODUCT('Registre déchets'!G307,Accueil!$W$19),"")&amp; IF(D307=Accueil!$U$20,PRODUCT('Registre déchets'!G307,Accueil!$W$20),"")&amp; IF(D307=Accueil!$U$21,PRODUCT('Registre déchets'!G307,Accueil!$W$21),"") &amp; IF(D307=Accueil!$U$22,PRODUCT('Registre déchets'!G307,Accueil!$W$22),"")&amp; IF(D307=Accueil!$U$23,PRODUCT('Registre déchets'!G307,Accueil!$W$23),"")&amp; IF(D307=Accueil!$U$24,PRODUCT('Registre déchets'!G307,Accueil!$W$24),"")&amp; IF(D307=Accueil!$U$25,PRODUCT('Registre déchets'!G307,Accueil!$W$25),"")&amp; IF(D307=Accueil!$U$26,PRODUCT('Registre déchets'!G307,Accueil!$W$26),"")&amp; IF(D307=Accueil!$U$27,PRODUCT('Registre déchets'!G307,Accueil!$W$27),"")&amp; IF(D307=Accueil!$Y$7,PRODUCT('Registre déchets'!G307,Accueil!$AA$7),"") &amp; IF(D307=Accueil!$Y$8,PRODUCT('Registre déchets'!G307,Accueil!$AA$8),"") &amp; IF(D307=Accueil!$Y$9,PRODUCT('Registre déchets'!G307,Accueil!$AA$9),"")&amp; IF(D307=Accueil!$Y$10,PRODUCT('Registre déchets'!G307,Accueil!$AA$10),"")&amp; IF(D307=Accueil!$Y$11,PRODUCT('Registre déchets'!G307,Accueil!$AA$11),"")&amp; IF(D307=Accueil!$Y$12,PRODUCT('Registre déchets'!G307,Accueil!$AA$12),"")&amp; IF(D307=Accueil!$Y$13,PRODUCT('Registre déchets'!G307,Accueil!$AA$13),"")&amp; IF(D307=Accueil!$Y$14,PRODUCT('Registre déchets'!G307,Accueil!$AA$14),"")&amp; IF(D307=Accueil!$Y$15,PRODUCT('Registre déchets'!G307,Accueil!$AA$15),"")&amp; IF(D307=Accueil!$Y$16,PRODUCT('Registre déchets'!G307,Accueil!$AA$16),"")&amp; IF(D307=Accueil!$Y$17,PRODUCT('Registre déchets'!G307,Accueil!$AA$17),"")&amp; IF(D307=Accueil!$Y$18,PRODUCT('Registre déchets'!G307,Accueil!$AA$18),"")&amp; IF(D307=Accueil!$Y$19,PRODUCT('Registre déchets'!G307,Accueil!$AA$19),"")&amp; IF(D307=Accueil!$Y$20,PRODUCT('Registre déchets'!G307,Accueil!$AA$20),"")&amp; IF(D307=Accueil!$Y$21,PRODUCT('Registre déchets'!G307,Accueil!$AA$21),"")&amp; IF(D307=Accueil!$Y$22,PRODUCT('Registre déchets'!G307,Accueil!$AA$22),"")&amp; IF(D307=Accueil!$Y$23,PRODUCT('Registre déchets'!G307,Accueil!$AA$23),"")&amp; IF(D307=Accueil!$Y$24,PRODUCT('Registre déchets'!G307,Accueil!$AA$24),"")&amp; IF(D307=Accueil!$Y$25,PRODUCT('Registre déchets'!G307,Accueil!$AA$25),"")&amp; IF(D307=Accueil!$Y$26,PRODUCT('Registre déchets'!G307,Accueil!$AA$26),"")&amp; IF(D307=Accueil!$Y$27,PRODUCT('Registre déchets'!G307,Accueil!$AA$27),""))</f>
        <v/>
      </c>
      <c r="AQ307" s="79">
        <f t="shared" si="46"/>
        <v>0</v>
      </c>
    </row>
    <row r="308" spans="1:43" ht="50.1" customHeight="1" x14ac:dyDescent="0.25">
      <c r="A308" s="90"/>
      <c r="B308" s="222" t="str">
        <f t="shared" si="41"/>
        <v/>
      </c>
      <c r="C308" s="221"/>
      <c r="D308" s="220"/>
      <c r="E308" s="80" t="str">
        <f t="shared" si="45"/>
        <v/>
      </c>
      <c r="F308" s="81"/>
      <c r="G308" s="82"/>
      <c r="H308" s="241">
        <f t="shared" si="42"/>
        <v>0</v>
      </c>
      <c r="I308" s="206"/>
      <c r="J308" s="206"/>
      <c r="K308" s="86"/>
      <c r="L308" s="86"/>
      <c r="M308" s="86"/>
      <c r="N308" s="82"/>
      <c r="O308" s="81"/>
      <c r="P308" s="82"/>
      <c r="Q308" s="207">
        <f t="shared" si="48"/>
        <v>0</v>
      </c>
      <c r="R308" s="83">
        <f t="shared" si="43"/>
        <v>0</v>
      </c>
      <c r="S308" s="83">
        <f t="shared" si="44"/>
        <v>0</v>
      </c>
      <c r="T308" s="209"/>
      <c r="U308" s="214"/>
      <c r="V308" s="214"/>
      <c r="W308" s="217" t="str">
        <f t="shared" si="39"/>
        <v/>
      </c>
      <c r="X308" s="214"/>
      <c r="Y308" s="224"/>
      <c r="Z308" s="214"/>
      <c r="AA308" s="214"/>
      <c r="AB308" s="35" t="str">
        <f t="shared" si="40"/>
        <v/>
      </c>
      <c r="AC308" s="35"/>
      <c r="AD308" s="35"/>
      <c r="AE308" s="35"/>
      <c r="AF308" s="35"/>
      <c r="AG308" s="35"/>
      <c r="AH308" s="35"/>
      <c r="AI308" s="35"/>
      <c r="AJ308" s="35"/>
      <c r="AK308" s="35"/>
      <c r="AL308" s="35"/>
      <c r="AM308" s="85" t="str">
        <f t="shared" si="47"/>
        <v/>
      </c>
      <c r="AN308" s="35"/>
      <c r="AO308" s="35"/>
      <c r="AP308" s="77" t="str">
        <f>IF(D308="","",IF(D308=Accueil!$Q$7,PRODUCT('Registre déchets'!G308,Accueil!$S$7),"") &amp; IF(D308=Accueil!$Q$8,PRODUCT('Registre déchets'!G308,Accueil!$S$8),"") &amp; IF(D308=Accueil!$Q$9,PRODUCT('Registre déchets'!G308,Accueil!$S$9),"")&amp; IF(D308=Accueil!$Q$10,PRODUCT('Registre déchets'!G308,Accueil!$S$10),"")&amp; IF(D308=Accueil!$Q$11,PRODUCT('Registre déchets'!G308,Accueil!$S$11),"")&amp; IF(D308=Accueil!$Q$12,PRODUCT('Registre déchets'!G308,Accueil!$S$12),"")&amp; IF(D308=Accueil!$Q$13,PRODUCT('Registre déchets'!G308,Accueil!$S$13),"")&amp; IF(D308=Accueil!$Q$14,PRODUCT('Registre déchets'!G308,Accueil!$S$14),"")&amp; IF(D308=Accueil!$Q$15,PRODUCT('Registre déchets'!G308,Accueil!$S$15),"")&amp; IF(D308=Accueil!$Q$16,PRODUCT('Registre déchets'!G308,Accueil!$S$16),"")&amp; IF(D308=Accueil!$Q$17,PRODUCT('Registre déchets'!G308,Accueil!$S$17),"")&amp; IF(D308=Accueil!$Q$18,PRODUCT('Registre déchets'!G308,Accueil!$S$18),"")&amp; IF(D308=Accueil!$Q$19,PRODUCT('Registre déchets'!G308,Accueil!$S$19),"")&amp; IF(D308=Accueil!$Q$20,PRODUCT('Registre déchets'!G308,Accueil!$S$20),"")&amp; IF(D308=Accueil!$Q$21,PRODUCT('Registre déchets'!G308,Accueil!$S$21),"")&amp; IF(D308=Accueil!$Q$22,PRODUCT('Registre déchets'!G308,Accueil!$S$22),"")&amp; IF(D308=Accueil!$Q$23,PRODUCT('Registre déchets'!G308,Accueil!$S$23),"")&amp; IF(D308=Accueil!$Q$24,PRODUCT('Registre déchets'!G308,Accueil!$S$24),"")&amp; IF(D308=Accueil!$Q$25,PRODUCT('Registre déchets'!G308,Accueil!$S$25),"")&amp; IF(D308=Accueil!$Q$26,PRODUCT('Registre déchets'!G308,Accueil!$S$26),"") &amp; IF(D308=Accueil!$U$7,PRODUCT('Registre déchets'!G308,Accueil!$W$7),"") &amp; IF(D308=Accueil!$U$8,PRODUCT('Registre déchets'!G308,Accueil!$W$8),"") &amp; IF(D308=Accueil!$U$9,PRODUCT('Registre déchets'!G308,Accueil!$W$9),"")&amp; IF(D308=Accueil!$U$10,PRODUCT('Registre déchets'!G308,Accueil!$W$10),"")&amp; IF(D308=Accueil!$U$11,PRODUCT('Registre déchets'!G308,Accueil!$W$11),"")&amp; IF(D308=Accueil!$U$12,PRODUCT('Registre déchets'!G308,Accueil!$W$12),"")&amp; IF(D308=Accueil!$U$13,PRODUCT('Registre déchets'!G308,Accueil!$W$13),"")&amp; IF(D308=Accueil!$U$14,PRODUCT('Registre déchets'!G308,Accueil!$W$14),"")&amp; IF(D308=Accueil!$U$15,PRODUCT('Registre déchets'!G308,Accueil!$W$15),"")&amp; IF(D308=Accueil!$U$16,PRODUCT('Registre déchets'!G308,Accueil!$W$16),"")&amp; IF(D308=Accueil!$U$17,PRODUCT('Registre déchets'!G308,Accueil!$W$17),"")&amp; IF(D308=Accueil!$U$18,PRODUCT('Registre déchets'!G308,Accueil!$W$18),"")&amp; IF(D308=Accueil!$U$19,PRODUCT('Registre déchets'!G308,Accueil!$W$19),"")&amp; IF(D308=Accueil!$U$20,PRODUCT('Registre déchets'!G308,Accueil!$W$20),"")&amp; IF(D308=Accueil!$U$21,PRODUCT('Registre déchets'!G308,Accueil!$W$21),"") &amp; IF(D308=Accueil!$U$22,PRODUCT('Registre déchets'!G308,Accueil!$W$22),"")&amp; IF(D308=Accueil!$U$23,PRODUCT('Registre déchets'!G308,Accueil!$W$23),"")&amp; IF(D308=Accueil!$U$24,PRODUCT('Registre déchets'!G308,Accueil!$W$24),"")&amp; IF(D308=Accueil!$U$25,PRODUCT('Registre déchets'!G308,Accueil!$W$25),"")&amp; IF(D308=Accueil!$U$26,PRODUCT('Registre déchets'!G308,Accueil!$W$26),"")&amp; IF(D308=Accueil!$U$27,PRODUCT('Registre déchets'!G308,Accueil!$W$27),"")&amp; IF(D308=Accueil!$Y$7,PRODUCT('Registre déchets'!G308,Accueil!$AA$7),"") &amp; IF(D308=Accueil!$Y$8,PRODUCT('Registre déchets'!G308,Accueil!$AA$8),"") &amp; IF(D308=Accueil!$Y$9,PRODUCT('Registre déchets'!G308,Accueil!$AA$9),"")&amp; IF(D308=Accueil!$Y$10,PRODUCT('Registre déchets'!G308,Accueil!$AA$10),"")&amp; IF(D308=Accueil!$Y$11,PRODUCT('Registre déchets'!G308,Accueil!$AA$11),"")&amp; IF(D308=Accueil!$Y$12,PRODUCT('Registre déchets'!G308,Accueil!$AA$12),"")&amp; IF(D308=Accueil!$Y$13,PRODUCT('Registre déchets'!G308,Accueil!$AA$13),"")&amp; IF(D308=Accueil!$Y$14,PRODUCT('Registre déchets'!G308,Accueil!$AA$14),"")&amp; IF(D308=Accueil!$Y$15,PRODUCT('Registre déchets'!G308,Accueil!$AA$15),"")&amp; IF(D308=Accueil!$Y$16,PRODUCT('Registre déchets'!G308,Accueil!$AA$16),"")&amp; IF(D308=Accueil!$Y$17,PRODUCT('Registre déchets'!G308,Accueil!$AA$17),"")&amp; IF(D308=Accueil!$Y$18,PRODUCT('Registre déchets'!G308,Accueil!$AA$18),"")&amp; IF(D308=Accueil!$Y$19,PRODUCT('Registre déchets'!G308,Accueil!$AA$19),"")&amp; IF(D308=Accueil!$Y$20,PRODUCT('Registre déchets'!G308,Accueil!$AA$20),"")&amp; IF(D308=Accueil!$Y$21,PRODUCT('Registre déchets'!G308,Accueil!$AA$21),"")&amp; IF(D308=Accueil!$Y$22,PRODUCT('Registre déchets'!G308,Accueil!$AA$22),"")&amp; IF(D308=Accueil!$Y$23,PRODUCT('Registre déchets'!G308,Accueil!$AA$23),"")&amp; IF(D308=Accueil!$Y$24,PRODUCT('Registre déchets'!G308,Accueil!$AA$24),"")&amp; IF(D308=Accueil!$Y$25,PRODUCT('Registre déchets'!G308,Accueil!$AA$25),"")&amp; IF(D308=Accueil!$Y$26,PRODUCT('Registre déchets'!G308,Accueil!$AA$26),"")&amp; IF(D308=Accueil!$Y$27,PRODUCT('Registre déchets'!G308,Accueil!$AA$27),""))</f>
        <v/>
      </c>
      <c r="AQ308" s="79">
        <f t="shared" si="46"/>
        <v>0</v>
      </c>
    </row>
    <row r="309" spans="1:43" ht="50.1" customHeight="1" x14ac:dyDescent="0.25">
      <c r="A309" s="90"/>
      <c r="B309" s="222" t="str">
        <f t="shared" si="41"/>
        <v/>
      </c>
      <c r="C309" s="221"/>
      <c r="D309" s="220"/>
      <c r="E309" s="80" t="str">
        <f t="shared" si="45"/>
        <v/>
      </c>
      <c r="F309" s="81"/>
      <c r="G309" s="82"/>
      <c r="H309" s="241">
        <f t="shared" si="42"/>
        <v>0</v>
      </c>
      <c r="I309" s="206"/>
      <c r="J309" s="206"/>
      <c r="K309" s="86"/>
      <c r="L309" s="86"/>
      <c r="M309" s="86"/>
      <c r="N309" s="82"/>
      <c r="O309" s="81"/>
      <c r="P309" s="82"/>
      <c r="Q309" s="207">
        <f t="shared" si="48"/>
        <v>0</v>
      </c>
      <c r="R309" s="83">
        <f t="shared" si="43"/>
        <v>0</v>
      </c>
      <c r="S309" s="83">
        <f t="shared" si="44"/>
        <v>0</v>
      </c>
      <c r="T309" s="209"/>
      <c r="U309" s="214"/>
      <c r="V309" s="214"/>
      <c r="W309" s="217" t="str">
        <f t="shared" si="39"/>
        <v/>
      </c>
      <c r="X309" s="214"/>
      <c r="Y309" s="224"/>
      <c r="Z309" s="214"/>
      <c r="AA309" s="214"/>
      <c r="AB309" s="35" t="str">
        <f t="shared" si="40"/>
        <v/>
      </c>
      <c r="AC309" s="35"/>
      <c r="AD309" s="35"/>
      <c r="AE309" s="35"/>
      <c r="AF309" s="35"/>
      <c r="AG309" s="35"/>
      <c r="AH309" s="35"/>
      <c r="AI309" s="35"/>
      <c r="AJ309" s="35"/>
      <c r="AK309" s="35"/>
      <c r="AL309" s="35"/>
      <c r="AM309" s="85" t="str">
        <f t="shared" si="47"/>
        <v/>
      </c>
      <c r="AN309" s="35"/>
      <c r="AO309" s="35"/>
      <c r="AP309" s="77" t="str">
        <f>IF(D309="","",IF(D309=Accueil!$Q$7,PRODUCT('Registre déchets'!G309,Accueil!$S$7),"") &amp; IF(D309=Accueil!$Q$8,PRODUCT('Registre déchets'!G309,Accueil!$S$8),"") &amp; IF(D309=Accueil!$Q$9,PRODUCT('Registre déchets'!G309,Accueil!$S$9),"")&amp; IF(D309=Accueil!$Q$10,PRODUCT('Registre déchets'!G309,Accueil!$S$10),"")&amp; IF(D309=Accueil!$Q$11,PRODUCT('Registre déchets'!G309,Accueil!$S$11),"")&amp; IF(D309=Accueil!$Q$12,PRODUCT('Registre déchets'!G309,Accueil!$S$12),"")&amp; IF(D309=Accueil!$Q$13,PRODUCT('Registre déchets'!G309,Accueil!$S$13),"")&amp; IF(D309=Accueil!$Q$14,PRODUCT('Registre déchets'!G309,Accueil!$S$14),"")&amp; IF(D309=Accueil!$Q$15,PRODUCT('Registre déchets'!G309,Accueil!$S$15),"")&amp; IF(D309=Accueil!$Q$16,PRODUCT('Registre déchets'!G309,Accueil!$S$16),"")&amp; IF(D309=Accueil!$Q$17,PRODUCT('Registre déchets'!G309,Accueil!$S$17),"")&amp; IF(D309=Accueil!$Q$18,PRODUCT('Registre déchets'!G309,Accueil!$S$18),"")&amp; IF(D309=Accueil!$Q$19,PRODUCT('Registre déchets'!G309,Accueil!$S$19),"")&amp; IF(D309=Accueil!$Q$20,PRODUCT('Registre déchets'!G309,Accueil!$S$20),"")&amp; IF(D309=Accueil!$Q$21,PRODUCT('Registre déchets'!G309,Accueil!$S$21),"")&amp; IF(D309=Accueil!$Q$22,PRODUCT('Registre déchets'!G309,Accueil!$S$22),"")&amp; IF(D309=Accueil!$Q$23,PRODUCT('Registre déchets'!G309,Accueil!$S$23),"")&amp; IF(D309=Accueil!$Q$24,PRODUCT('Registre déchets'!G309,Accueil!$S$24),"")&amp; IF(D309=Accueil!$Q$25,PRODUCT('Registre déchets'!G309,Accueil!$S$25),"")&amp; IF(D309=Accueil!$Q$26,PRODUCT('Registre déchets'!G309,Accueil!$S$26),"") &amp; IF(D309=Accueil!$U$7,PRODUCT('Registre déchets'!G309,Accueil!$W$7),"") &amp; IF(D309=Accueil!$U$8,PRODUCT('Registre déchets'!G309,Accueil!$W$8),"") &amp; IF(D309=Accueil!$U$9,PRODUCT('Registre déchets'!G309,Accueil!$W$9),"")&amp; IF(D309=Accueil!$U$10,PRODUCT('Registre déchets'!G309,Accueil!$W$10),"")&amp; IF(D309=Accueil!$U$11,PRODUCT('Registre déchets'!G309,Accueil!$W$11),"")&amp; IF(D309=Accueil!$U$12,PRODUCT('Registre déchets'!G309,Accueil!$W$12),"")&amp; IF(D309=Accueil!$U$13,PRODUCT('Registre déchets'!G309,Accueil!$W$13),"")&amp; IF(D309=Accueil!$U$14,PRODUCT('Registre déchets'!G309,Accueil!$W$14),"")&amp; IF(D309=Accueil!$U$15,PRODUCT('Registre déchets'!G309,Accueil!$W$15),"")&amp; IF(D309=Accueil!$U$16,PRODUCT('Registre déchets'!G309,Accueil!$W$16),"")&amp; IF(D309=Accueil!$U$17,PRODUCT('Registre déchets'!G309,Accueil!$W$17),"")&amp; IF(D309=Accueil!$U$18,PRODUCT('Registre déchets'!G309,Accueil!$W$18),"")&amp; IF(D309=Accueil!$U$19,PRODUCT('Registre déchets'!G309,Accueil!$W$19),"")&amp; IF(D309=Accueil!$U$20,PRODUCT('Registre déchets'!G309,Accueil!$W$20),"")&amp; IF(D309=Accueil!$U$21,PRODUCT('Registre déchets'!G309,Accueil!$W$21),"") &amp; IF(D309=Accueil!$U$22,PRODUCT('Registre déchets'!G309,Accueil!$W$22),"")&amp; IF(D309=Accueil!$U$23,PRODUCT('Registre déchets'!G309,Accueil!$W$23),"")&amp; IF(D309=Accueil!$U$24,PRODUCT('Registre déchets'!G309,Accueil!$W$24),"")&amp; IF(D309=Accueil!$U$25,PRODUCT('Registre déchets'!G309,Accueil!$W$25),"")&amp; IF(D309=Accueil!$U$26,PRODUCT('Registre déchets'!G309,Accueil!$W$26),"")&amp; IF(D309=Accueil!$U$27,PRODUCT('Registre déchets'!G309,Accueil!$W$27),"")&amp; IF(D309=Accueil!$Y$7,PRODUCT('Registre déchets'!G309,Accueil!$AA$7),"") &amp; IF(D309=Accueil!$Y$8,PRODUCT('Registre déchets'!G309,Accueil!$AA$8),"") &amp; IF(D309=Accueil!$Y$9,PRODUCT('Registre déchets'!G309,Accueil!$AA$9),"")&amp; IF(D309=Accueil!$Y$10,PRODUCT('Registre déchets'!G309,Accueil!$AA$10),"")&amp; IF(D309=Accueil!$Y$11,PRODUCT('Registre déchets'!G309,Accueil!$AA$11),"")&amp; IF(D309=Accueil!$Y$12,PRODUCT('Registre déchets'!G309,Accueil!$AA$12),"")&amp; IF(D309=Accueil!$Y$13,PRODUCT('Registre déchets'!G309,Accueil!$AA$13),"")&amp; IF(D309=Accueil!$Y$14,PRODUCT('Registre déchets'!G309,Accueil!$AA$14),"")&amp; IF(D309=Accueil!$Y$15,PRODUCT('Registre déchets'!G309,Accueil!$AA$15),"")&amp; IF(D309=Accueil!$Y$16,PRODUCT('Registre déchets'!G309,Accueil!$AA$16),"")&amp; IF(D309=Accueil!$Y$17,PRODUCT('Registre déchets'!G309,Accueil!$AA$17),"")&amp; IF(D309=Accueil!$Y$18,PRODUCT('Registre déchets'!G309,Accueil!$AA$18),"")&amp; IF(D309=Accueil!$Y$19,PRODUCT('Registre déchets'!G309,Accueil!$AA$19),"")&amp; IF(D309=Accueil!$Y$20,PRODUCT('Registre déchets'!G309,Accueil!$AA$20),"")&amp; IF(D309=Accueil!$Y$21,PRODUCT('Registre déchets'!G309,Accueil!$AA$21),"")&amp; IF(D309=Accueil!$Y$22,PRODUCT('Registre déchets'!G309,Accueil!$AA$22),"")&amp; IF(D309=Accueil!$Y$23,PRODUCT('Registre déchets'!G309,Accueil!$AA$23),"")&amp; IF(D309=Accueil!$Y$24,PRODUCT('Registre déchets'!G309,Accueil!$AA$24),"")&amp; IF(D309=Accueil!$Y$25,PRODUCT('Registre déchets'!G309,Accueil!$AA$25),"")&amp; IF(D309=Accueil!$Y$26,PRODUCT('Registre déchets'!G309,Accueil!$AA$26),"")&amp; IF(D309=Accueil!$Y$27,PRODUCT('Registre déchets'!G309,Accueil!$AA$27),""))</f>
        <v/>
      </c>
      <c r="AQ309" s="79">
        <f t="shared" si="46"/>
        <v>0</v>
      </c>
    </row>
    <row r="310" spans="1:43" ht="50.1" customHeight="1" x14ac:dyDescent="0.25">
      <c r="A310" s="90"/>
      <c r="B310" s="222" t="str">
        <f t="shared" si="41"/>
        <v/>
      </c>
      <c r="C310" s="221"/>
      <c r="D310" s="220"/>
      <c r="E310" s="80" t="str">
        <f t="shared" si="45"/>
        <v/>
      </c>
      <c r="F310" s="81"/>
      <c r="G310" s="82"/>
      <c r="H310" s="241">
        <f t="shared" si="42"/>
        <v>0</v>
      </c>
      <c r="I310" s="206"/>
      <c r="J310" s="206"/>
      <c r="K310" s="86"/>
      <c r="L310" s="86"/>
      <c r="M310" s="86"/>
      <c r="N310" s="82"/>
      <c r="O310" s="81"/>
      <c r="P310" s="82"/>
      <c r="Q310" s="207">
        <f t="shared" si="48"/>
        <v>0</v>
      </c>
      <c r="R310" s="83">
        <f t="shared" si="43"/>
        <v>0</v>
      </c>
      <c r="S310" s="83">
        <f t="shared" si="44"/>
        <v>0</v>
      </c>
      <c r="T310" s="209"/>
      <c r="U310" s="214"/>
      <c r="V310" s="214"/>
      <c r="W310" s="217" t="str">
        <f t="shared" si="39"/>
        <v/>
      </c>
      <c r="X310" s="214"/>
      <c r="Y310" s="224"/>
      <c r="Z310" s="214"/>
      <c r="AA310" s="214"/>
      <c r="AB310" s="35" t="str">
        <f t="shared" si="40"/>
        <v/>
      </c>
      <c r="AC310" s="35"/>
      <c r="AD310" s="35"/>
      <c r="AE310" s="35"/>
      <c r="AF310" s="35"/>
      <c r="AG310" s="35"/>
      <c r="AH310" s="35"/>
      <c r="AI310" s="35"/>
      <c r="AJ310" s="35"/>
      <c r="AK310" s="35"/>
      <c r="AL310" s="35"/>
      <c r="AM310" s="85" t="str">
        <f t="shared" si="47"/>
        <v/>
      </c>
      <c r="AN310" s="35"/>
      <c r="AO310" s="35"/>
      <c r="AP310" s="77" t="str">
        <f>IF(D310="","",IF(D310=Accueil!$Q$7,PRODUCT('Registre déchets'!G310,Accueil!$S$7),"") &amp; IF(D310=Accueil!$Q$8,PRODUCT('Registre déchets'!G310,Accueil!$S$8),"") &amp; IF(D310=Accueil!$Q$9,PRODUCT('Registre déchets'!G310,Accueil!$S$9),"")&amp; IF(D310=Accueil!$Q$10,PRODUCT('Registre déchets'!G310,Accueil!$S$10),"")&amp; IF(D310=Accueil!$Q$11,PRODUCT('Registre déchets'!G310,Accueil!$S$11),"")&amp; IF(D310=Accueil!$Q$12,PRODUCT('Registre déchets'!G310,Accueil!$S$12),"")&amp; IF(D310=Accueil!$Q$13,PRODUCT('Registre déchets'!G310,Accueil!$S$13),"")&amp; IF(D310=Accueil!$Q$14,PRODUCT('Registre déchets'!G310,Accueil!$S$14),"")&amp; IF(D310=Accueil!$Q$15,PRODUCT('Registre déchets'!G310,Accueil!$S$15),"")&amp; IF(D310=Accueil!$Q$16,PRODUCT('Registre déchets'!G310,Accueil!$S$16),"")&amp; IF(D310=Accueil!$Q$17,PRODUCT('Registre déchets'!G310,Accueil!$S$17),"")&amp; IF(D310=Accueil!$Q$18,PRODUCT('Registre déchets'!G310,Accueil!$S$18),"")&amp; IF(D310=Accueil!$Q$19,PRODUCT('Registre déchets'!G310,Accueil!$S$19),"")&amp; IF(D310=Accueil!$Q$20,PRODUCT('Registre déchets'!G310,Accueil!$S$20),"")&amp; IF(D310=Accueil!$Q$21,PRODUCT('Registre déchets'!G310,Accueil!$S$21),"")&amp; IF(D310=Accueil!$Q$22,PRODUCT('Registre déchets'!G310,Accueil!$S$22),"")&amp; IF(D310=Accueil!$Q$23,PRODUCT('Registre déchets'!G310,Accueil!$S$23),"")&amp; IF(D310=Accueil!$Q$24,PRODUCT('Registre déchets'!G310,Accueil!$S$24),"")&amp; IF(D310=Accueil!$Q$25,PRODUCT('Registre déchets'!G310,Accueil!$S$25),"")&amp; IF(D310=Accueil!$Q$26,PRODUCT('Registre déchets'!G310,Accueil!$S$26),"") &amp; IF(D310=Accueil!$U$7,PRODUCT('Registre déchets'!G310,Accueil!$W$7),"") &amp; IF(D310=Accueil!$U$8,PRODUCT('Registre déchets'!G310,Accueil!$W$8),"") &amp; IF(D310=Accueil!$U$9,PRODUCT('Registre déchets'!G310,Accueil!$W$9),"")&amp; IF(D310=Accueil!$U$10,PRODUCT('Registre déchets'!G310,Accueil!$W$10),"")&amp; IF(D310=Accueil!$U$11,PRODUCT('Registre déchets'!G310,Accueil!$W$11),"")&amp; IF(D310=Accueil!$U$12,PRODUCT('Registre déchets'!G310,Accueil!$W$12),"")&amp; IF(D310=Accueil!$U$13,PRODUCT('Registre déchets'!G310,Accueil!$W$13),"")&amp; IF(D310=Accueil!$U$14,PRODUCT('Registre déchets'!G310,Accueil!$W$14),"")&amp; IF(D310=Accueil!$U$15,PRODUCT('Registre déchets'!G310,Accueil!$W$15),"")&amp; IF(D310=Accueil!$U$16,PRODUCT('Registre déchets'!G310,Accueil!$W$16),"")&amp; IF(D310=Accueil!$U$17,PRODUCT('Registre déchets'!G310,Accueil!$W$17),"")&amp; IF(D310=Accueil!$U$18,PRODUCT('Registre déchets'!G310,Accueil!$W$18),"")&amp; IF(D310=Accueil!$U$19,PRODUCT('Registre déchets'!G310,Accueil!$W$19),"")&amp; IF(D310=Accueil!$U$20,PRODUCT('Registre déchets'!G310,Accueil!$W$20),"")&amp; IF(D310=Accueil!$U$21,PRODUCT('Registre déchets'!G310,Accueil!$W$21),"") &amp; IF(D310=Accueil!$U$22,PRODUCT('Registre déchets'!G310,Accueil!$W$22),"")&amp; IF(D310=Accueil!$U$23,PRODUCT('Registre déchets'!G310,Accueil!$W$23),"")&amp; IF(D310=Accueil!$U$24,PRODUCT('Registre déchets'!G310,Accueil!$W$24),"")&amp; IF(D310=Accueil!$U$25,PRODUCT('Registre déchets'!G310,Accueil!$W$25),"")&amp; IF(D310=Accueil!$U$26,PRODUCT('Registre déchets'!G310,Accueil!$W$26),"")&amp; IF(D310=Accueil!$U$27,PRODUCT('Registre déchets'!G310,Accueil!$W$27),"")&amp; IF(D310=Accueil!$Y$7,PRODUCT('Registre déchets'!G310,Accueil!$AA$7),"") &amp; IF(D310=Accueil!$Y$8,PRODUCT('Registre déchets'!G310,Accueil!$AA$8),"") &amp; IF(D310=Accueil!$Y$9,PRODUCT('Registre déchets'!G310,Accueil!$AA$9),"")&amp; IF(D310=Accueil!$Y$10,PRODUCT('Registre déchets'!G310,Accueil!$AA$10),"")&amp; IF(D310=Accueil!$Y$11,PRODUCT('Registre déchets'!G310,Accueil!$AA$11),"")&amp; IF(D310=Accueil!$Y$12,PRODUCT('Registre déchets'!G310,Accueil!$AA$12),"")&amp; IF(D310=Accueil!$Y$13,PRODUCT('Registre déchets'!G310,Accueil!$AA$13),"")&amp; IF(D310=Accueil!$Y$14,PRODUCT('Registre déchets'!G310,Accueil!$AA$14),"")&amp; IF(D310=Accueil!$Y$15,PRODUCT('Registre déchets'!G310,Accueil!$AA$15),"")&amp; IF(D310=Accueil!$Y$16,PRODUCT('Registre déchets'!G310,Accueil!$AA$16),"")&amp; IF(D310=Accueil!$Y$17,PRODUCT('Registre déchets'!G310,Accueil!$AA$17),"")&amp; IF(D310=Accueil!$Y$18,PRODUCT('Registre déchets'!G310,Accueil!$AA$18),"")&amp; IF(D310=Accueil!$Y$19,PRODUCT('Registre déchets'!G310,Accueil!$AA$19),"")&amp; IF(D310=Accueil!$Y$20,PRODUCT('Registre déchets'!G310,Accueil!$AA$20),"")&amp; IF(D310=Accueil!$Y$21,PRODUCT('Registre déchets'!G310,Accueil!$AA$21),"")&amp; IF(D310=Accueil!$Y$22,PRODUCT('Registre déchets'!G310,Accueil!$AA$22),"")&amp; IF(D310=Accueil!$Y$23,PRODUCT('Registre déchets'!G310,Accueil!$AA$23),"")&amp; IF(D310=Accueil!$Y$24,PRODUCT('Registre déchets'!G310,Accueil!$AA$24),"")&amp; IF(D310=Accueil!$Y$25,PRODUCT('Registre déchets'!G310,Accueil!$AA$25),"")&amp; IF(D310=Accueil!$Y$26,PRODUCT('Registre déchets'!G310,Accueil!$AA$26),"")&amp; IF(D310=Accueil!$Y$27,PRODUCT('Registre déchets'!G310,Accueil!$AA$27),""))</f>
        <v/>
      </c>
      <c r="AQ310" s="79">
        <f t="shared" si="46"/>
        <v>0</v>
      </c>
    </row>
    <row r="311" spans="1:43" ht="50.1" customHeight="1" x14ac:dyDescent="0.25">
      <c r="A311" s="90"/>
      <c r="B311" s="222" t="str">
        <f t="shared" si="41"/>
        <v/>
      </c>
      <c r="C311" s="221"/>
      <c r="D311" s="220"/>
      <c r="E311" s="80" t="str">
        <f t="shared" si="45"/>
        <v/>
      </c>
      <c r="F311" s="81"/>
      <c r="G311" s="82"/>
      <c r="H311" s="241">
        <f t="shared" si="42"/>
        <v>0</v>
      </c>
      <c r="I311" s="206"/>
      <c r="J311" s="206"/>
      <c r="K311" s="86"/>
      <c r="L311" s="86"/>
      <c r="M311" s="86"/>
      <c r="N311" s="82"/>
      <c r="O311" s="81"/>
      <c r="P311" s="82"/>
      <c r="Q311" s="207">
        <f t="shared" si="48"/>
        <v>0</v>
      </c>
      <c r="R311" s="83">
        <f t="shared" si="43"/>
        <v>0</v>
      </c>
      <c r="S311" s="83">
        <f t="shared" si="44"/>
        <v>0</v>
      </c>
      <c r="T311" s="209"/>
      <c r="U311" s="214"/>
      <c r="V311" s="214"/>
      <c r="W311" s="217" t="str">
        <f t="shared" si="39"/>
        <v/>
      </c>
      <c r="X311" s="214"/>
      <c r="Y311" s="224"/>
      <c r="Z311" s="214"/>
      <c r="AA311" s="214"/>
      <c r="AB311" s="35" t="str">
        <f t="shared" si="40"/>
        <v/>
      </c>
      <c r="AC311" s="35"/>
      <c r="AD311" s="35"/>
      <c r="AE311" s="35"/>
      <c r="AF311" s="35"/>
      <c r="AG311" s="35"/>
      <c r="AH311" s="35"/>
      <c r="AI311" s="35"/>
      <c r="AJ311" s="35"/>
      <c r="AK311" s="35"/>
      <c r="AL311" s="35"/>
      <c r="AM311" s="85" t="str">
        <f t="shared" si="47"/>
        <v/>
      </c>
      <c r="AN311" s="35"/>
      <c r="AO311" s="35"/>
      <c r="AP311" s="77" t="str">
        <f>IF(D311="","",IF(D311=Accueil!$Q$7,PRODUCT('Registre déchets'!G311,Accueil!$S$7),"") &amp; IF(D311=Accueil!$Q$8,PRODUCT('Registre déchets'!G311,Accueil!$S$8),"") &amp; IF(D311=Accueil!$Q$9,PRODUCT('Registre déchets'!G311,Accueil!$S$9),"")&amp; IF(D311=Accueil!$Q$10,PRODUCT('Registre déchets'!G311,Accueil!$S$10),"")&amp; IF(D311=Accueil!$Q$11,PRODUCT('Registre déchets'!G311,Accueil!$S$11),"")&amp; IF(D311=Accueil!$Q$12,PRODUCT('Registre déchets'!G311,Accueil!$S$12),"")&amp; IF(D311=Accueil!$Q$13,PRODUCT('Registre déchets'!G311,Accueil!$S$13),"")&amp; IF(D311=Accueil!$Q$14,PRODUCT('Registre déchets'!G311,Accueil!$S$14),"")&amp; IF(D311=Accueil!$Q$15,PRODUCT('Registre déchets'!G311,Accueil!$S$15),"")&amp; IF(D311=Accueil!$Q$16,PRODUCT('Registre déchets'!G311,Accueil!$S$16),"")&amp; IF(D311=Accueil!$Q$17,PRODUCT('Registre déchets'!G311,Accueil!$S$17),"")&amp; IF(D311=Accueil!$Q$18,PRODUCT('Registre déchets'!G311,Accueil!$S$18),"")&amp; IF(D311=Accueil!$Q$19,PRODUCT('Registre déchets'!G311,Accueil!$S$19),"")&amp; IF(D311=Accueil!$Q$20,PRODUCT('Registre déchets'!G311,Accueil!$S$20),"")&amp; IF(D311=Accueil!$Q$21,PRODUCT('Registre déchets'!G311,Accueil!$S$21),"")&amp; IF(D311=Accueil!$Q$22,PRODUCT('Registre déchets'!G311,Accueil!$S$22),"")&amp; IF(D311=Accueil!$Q$23,PRODUCT('Registre déchets'!G311,Accueil!$S$23),"")&amp; IF(D311=Accueil!$Q$24,PRODUCT('Registre déchets'!G311,Accueil!$S$24),"")&amp; IF(D311=Accueil!$Q$25,PRODUCT('Registre déchets'!G311,Accueil!$S$25),"")&amp; IF(D311=Accueil!$Q$26,PRODUCT('Registre déchets'!G311,Accueil!$S$26),"") &amp; IF(D311=Accueil!$U$7,PRODUCT('Registre déchets'!G311,Accueil!$W$7),"") &amp; IF(D311=Accueil!$U$8,PRODUCT('Registre déchets'!G311,Accueil!$W$8),"") &amp; IF(D311=Accueil!$U$9,PRODUCT('Registre déchets'!G311,Accueil!$W$9),"")&amp; IF(D311=Accueil!$U$10,PRODUCT('Registre déchets'!G311,Accueil!$W$10),"")&amp; IF(D311=Accueil!$U$11,PRODUCT('Registre déchets'!G311,Accueil!$W$11),"")&amp; IF(D311=Accueil!$U$12,PRODUCT('Registre déchets'!G311,Accueil!$W$12),"")&amp; IF(D311=Accueil!$U$13,PRODUCT('Registre déchets'!G311,Accueil!$W$13),"")&amp; IF(D311=Accueil!$U$14,PRODUCT('Registre déchets'!G311,Accueil!$W$14),"")&amp; IF(D311=Accueil!$U$15,PRODUCT('Registre déchets'!G311,Accueil!$W$15),"")&amp; IF(D311=Accueil!$U$16,PRODUCT('Registre déchets'!G311,Accueil!$W$16),"")&amp; IF(D311=Accueil!$U$17,PRODUCT('Registre déchets'!G311,Accueil!$W$17),"")&amp; IF(D311=Accueil!$U$18,PRODUCT('Registre déchets'!G311,Accueil!$W$18),"")&amp; IF(D311=Accueil!$U$19,PRODUCT('Registre déchets'!G311,Accueil!$W$19),"")&amp; IF(D311=Accueil!$U$20,PRODUCT('Registre déchets'!G311,Accueil!$W$20),"")&amp; IF(D311=Accueil!$U$21,PRODUCT('Registre déchets'!G311,Accueil!$W$21),"") &amp; IF(D311=Accueil!$U$22,PRODUCT('Registre déchets'!G311,Accueil!$W$22),"")&amp; IF(D311=Accueil!$U$23,PRODUCT('Registre déchets'!G311,Accueil!$W$23),"")&amp; IF(D311=Accueil!$U$24,PRODUCT('Registre déchets'!G311,Accueil!$W$24),"")&amp; IF(D311=Accueil!$U$25,PRODUCT('Registre déchets'!G311,Accueil!$W$25),"")&amp; IF(D311=Accueil!$U$26,PRODUCT('Registre déchets'!G311,Accueil!$W$26),"")&amp; IF(D311=Accueil!$U$27,PRODUCT('Registre déchets'!G311,Accueil!$W$27),"")&amp; IF(D311=Accueil!$Y$7,PRODUCT('Registre déchets'!G311,Accueil!$AA$7),"") &amp; IF(D311=Accueil!$Y$8,PRODUCT('Registre déchets'!G311,Accueil!$AA$8),"") &amp; IF(D311=Accueil!$Y$9,PRODUCT('Registre déchets'!G311,Accueil!$AA$9),"")&amp; IF(D311=Accueil!$Y$10,PRODUCT('Registre déchets'!G311,Accueil!$AA$10),"")&amp; IF(D311=Accueil!$Y$11,PRODUCT('Registre déchets'!G311,Accueil!$AA$11),"")&amp; IF(D311=Accueil!$Y$12,PRODUCT('Registre déchets'!G311,Accueil!$AA$12),"")&amp; IF(D311=Accueil!$Y$13,PRODUCT('Registre déchets'!G311,Accueil!$AA$13),"")&amp; IF(D311=Accueil!$Y$14,PRODUCT('Registre déchets'!G311,Accueil!$AA$14),"")&amp; IF(D311=Accueil!$Y$15,PRODUCT('Registre déchets'!G311,Accueil!$AA$15),"")&amp; IF(D311=Accueil!$Y$16,PRODUCT('Registre déchets'!G311,Accueil!$AA$16),"")&amp; IF(D311=Accueil!$Y$17,PRODUCT('Registre déchets'!G311,Accueil!$AA$17),"")&amp; IF(D311=Accueil!$Y$18,PRODUCT('Registre déchets'!G311,Accueil!$AA$18),"")&amp; IF(D311=Accueil!$Y$19,PRODUCT('Registre déchets'!G311,Accueil!$AA$19),"")&amp; IF(D311=Accueil!$Y$20,PRODUCT('Registre déchets'!G311,Accueil!$AA$20),"")&amp; IF(D311=Accueil!$Y$21,PRODUCT('Registre déchets'!G311,Accueil!$AA$21),"")&amp; IF(D311=Accueil!$Y$22,PRODUCT('Registre déchets'!G311,Accueil!$AA$22),"")&amp; IF(D311=Accueil!$Y$23,PRODUCT('Registre déchets'!G311,Accueil!$AA$23),"")&amp; IF(D311=Accueil!$Y$24,PRODUCT('Registre déchets'!G311,Accueil!$AA$24),"")&amp; IF(D311=Accueil!$Y$25,PRODUCT('Registre déchets'!G311,Accueil!$AA$25),"")&amp; IF(D311=Accueil!$Y$26,PRODUCT('Registre déchets'!G311,Accueil!$AA$26),"")&amp; IF(D311=Accueil!$Y$27,PRODUCT('Registre déchets'!G311,Accueil!$AA$27),""))</f>
        <v/>
      </c>
      <c r="AQ311" s="79">
        <f t="shared" si="46"/>
        <v>0</v>
      </c>
    </row>
    <row r="312" spans="1:43" ht="50.1" customHeight="1" x14ac:dyDescent="0.25">
      <c r="A312" s="90"/>
      <c r="B312" s="222" t="str">
        <f t="shared" si="41"/>
        <v/>
      </c>
      <c r="C312" s="221"/>
      <c r="D312" s="220"/>
      <c r="E312" s="80" t="str">
        <f t="shared" si="45"/>
        <v/>
      </c>
      <c r="F312" s="81"/>
      <c r="G312" s="82"/>
      <c r="H312" s="241">
        <f t="shared" si="42"/>
        <v>0</v>
      </c>
      <c r="I312" s="206"/>
      <c r="J312" s="206"/>
      <c r="K312" s="86"/>
      <c r="L312" s="86"/>
      <c r="M312" s="86"/>
      <c r="N312" s="82"/>
      <c r="O312" s="81"/>
      <c r="P312" s="82"/>
      <c r="Q312" s="207">
        <f t="shared" si="48"/>
        <v>0</v>
      </c>
      <c r="R312" s="83">
        <f t="shared" si="43"/>
        <v>0</v>
      </c>
      <c r="S312" s="83">
        <f t="shared" si="44"/>
        <v>0</v>
      </c>
      <c r="T312" s="209"/>
      <c r="U312" s="214"/>
      <c r="V312" s="214"/>
      <c r="W312" s="217" t="str">
        <f t="shared" si="39"/>
        <v/>
      </c>
      <c r="X312" s="214"/>
      <c r="Y312" s="224"/>
      <c r="Z312" s="214"/>
      <c r="AA312" s="214"/>
      <c r="AB312" s="35" t="str">
        <f t="shared" si="40"/>
        <v/>
      </c>
      <c r="AC312" s="35"/>
      <c r="AD312" s="35"/>
      <c r="AE312" s="35"/>
      <c r="AF312" s="35"/>
      <c r="AG312" s="35"/>
      <c r="AH312" s="35"/>
      <c r="AI312" s="35"/>
      <c r="AJ312" s="35"/>
      <c r="AK312" s="35"/>
      <c r="AL312" s="35"/>
      <c r="AM312" s="85" t="str">
        <f t="shared" si="47"/>
        <v/>
      </c>
      <c r="AN312" s="35"/>
      <c r="AO312" s="35"/>
      <c r="AP312" s="77" t="str">
        <f>IF(D312="","",IF(D312=Accueil!$Q$7,PRODUCT('Registre déchets'!G312,Accueil!$S$7),"") &amp; IF(D312=Accueil!$Q$8,PRODUCT('Registre déchets'!G312,Accueil!$S$8),"") &amp; IF(D312=Accueil!$Q$9,PRODUCT('Registre déchets'!G312,Accueil!$S$9),"")&amp; IF(D312=Accueil!$Q$10,PRODUCT('Registre déchets'!G312,Accueil!$S$10),"")&amp; IF(D312=Accueil!$Q$11,PRODUCT('Registre déchets'!G312,Accueil!$S$11),"")&amp; IF(D312=Accueil!$Q$12,PRODUCT('Registre déchets'!G312,Accueil!$S$12),"")&amp; IF(D312=Accueil!$Q$13,PRODUCT('Registre déchets'!G312,Accueil!$S$13),"")&amp; IF(D312=Accueil!$Q$14,PRODUCT('Registre déchets'!G312,Accueil!$S$14),"")&amp; IF(D312=Accueil!$Q$15,PRODUCT('Registre déchets'!G312,Accueil!$S$15),"")&amp; IF(D312=Accueil!$Q$16,PRODUCT('Registre déchets'!G312,Accueil!$S$16),"")&amp; IF(D312=Accueil!$Q$17,PRODUCT('Registre déchets'!G312,Accueil!$S$17),"")&amp; IF(D312=Accueil!$Q$18,PRODUCT('Registre déchets'!G312,Accueil!$S$18),"")&amp; IF(D312=Accueil!$Q$19,PRODUCT('Registre déchets'!G312,Accueil!$S$19),"")&amp; IF(D312=Accueil!$Q$20,PRODUCT('Registre déchets'!G312,Accueil!$S$20),"")&amp; IF(D312=Accueil!$Q$21,PRODUCT('Registre déchets'!G312,Accueil!$S$21),"")&amp; IF(D312=Accueil!$Q$22,PRODUCT('Registre déchets'!G312,Accueil!$S$22),"")&amp; IF(D312=Accueil!$Q$23,PRODUCT('Registre déchets'!G312,Accueil!$S$23),"")&amp; IF(D312=Accueil!$Q$24,PRODUCT('Registre déchets'!G312,Accueil!$S$24),"")&amp; IF(D312=Accueil!$Q$25,PRODUCT('Registre déchets'!G312,Accueil!$S$25),"")&amp; IF(D312=Accueil!$Q$26,PRODUCT('Registre déchets'!G312,Accueil!$S$26),"") &amp; IF(D312=Accueil!$U$7,PRODUCT('Registre déchets'!G312,Accueil!$W$7),"") &amp; IF(D312=Accueil!$U$8,PRODUCT('Registre déchets'!G312,Accueil!$W$8),"") &amp; IF(D312=Accueil!$U$9,PRODUCT('Registre déchets'!G312,Accueil!$W$9),"")&amp; IF(D312=Accueil!$U$10,PRODUCT('Registre déchets'!G312,Accueil!$W$10),"")&amp; IF(D312=Accueil!$U$11,PRODUCT('Registre déchets'!G312,Accueil!$W$11),"")&amp; IF(D312=Accueil!$U$12,PRODUCT('Registre déchets'!G312,Accueil!$W$12),"")&amp; IF(D312=Accueil!$U$13,PRODUCT('Registre déchets'!G312,Accueil!$W$13),"")&amp; IF(D312=Accueil!$U$14,PRODUCT('Registre déchets'!G312,Accueil!$W$14),"")&amp; IF(D312=Accueil!$U$15,PRODUCT('Registre déchets'!G312,Accueil!$W$15),"")&amp; IF(D312=Accueil!$U$16,PRODUCT('Registre déchets'!G312,Accueil!$W$16),"")&amp; IF(D312=Accueil!$U$17,PRODUCT('Registre déchets'!G312,Accueil!$W$17),"")&amp; IF(D312=Accueil!$U$18,PRODUCT('Registre déchets'!G312,Accueil!$W$18),"")&amp; IF(D312=Accueil!$U$19,PRODUCT('Registre déchets'!G312,Accueil!$W$19),"")&amp; IF(D312=Accueil!$U$20,PRODUCT('Registre déchets'!G312,Accueil!$W$20),"")&amp; IF(D312=Accueil!$U$21,PRODUCT('Registre déchets'!G312,Accueil!$W$21),"") &amp; IF(D312=Accueil!$U$22,PRODUCT('Registre déchets'!G312,Accueil!$W$22),"")&amp; IF(D312=Accueil!$U$23,PRODUCT('Registre déchets'!G312,Accueil!$W$23),"")&amp; IF(D312=Accueil!$U$24,PRODUCT('Registre déchets'!G312,Accueil!$W$24),"")&amp; IF(D312=Accueil!$U$25,PRODUCT('Registre déchets'!G312,Accueil!$W$25),"")&amp; IF(D312=Accueil!$U$26,PRODUCT('Registre déchets'!G312,Accueil!$W$26),"")&amp; IF(D312=Accueil!$U$27,PRODUCT('Registre déchets'!G312,Accueil!$W$27),"")&amp; IF(D312=Accueil!$Y$7,PRODUCT('Registre déchets'!G312,Accueil!$AA$7),"") &amp; IF(D312=Accueil!$Y$8,PRODUCT('Registre déchets'!G312,Accueil!$AA$8),"") &amp; IF(D312=Accueil!$Y$9,PRODUCT('Registre déchets'!G312,Accueil!$AA$9),"")&amp; IF(D312=Accueil!$Y$10,PRODUCT('Registre déchets'!G312,Accueil!$AA$10),"")&amp; IF(D312=Accueil!$Y$11,PRODUCT('Registre déchets'!G312,Accueil!$AA$11),"")&amp; IF(D312=Accueil!$Y$12,PRODUCT('Registre déchets'!G312,Accueil!$AA$12),"")&amp; IF(D312=Accueil!$Y$13,PRODUCT('Registre déchets'!G312,Accueil!$AA$13),"")&amp; IF(D312=Accueil!$Y$14,PRODUCT('Registre déchets'!G312,Accueil!$AA$14),"")&amp; IF(D312=Accueil!$Y$15,PRODUCT('Registre déchets'!G312,Accueil!$AA$15),"")&amp; IF(D312=Accueil!$Y$16,PRODUCT('Registre déchets'!G312,Accueil!$AA$16),"")&amp; IF(D312=Accueil!$Y$17,PRODUCT('Registre déchets'!G312,Accueil!$AA$17),"")&amp; IF(D312=Accueil!$Y$18,PRODUCT('Registre déchets'!G312,Accueil!$AA$18),"")&amp; IF(D312=Accueil!$Y$19,PRODUCT('Registre déchets'!G312,Accueil!$AA$19),"")&amp; IF(D312=Accueil!$Y$20,PRODUCT('Registre déchets'!G312,Accueil!$AA$20),"")&amp; IF(D312=Accueil!$Y$21,PRODUCT('Registre déchets'!G312,Accueil!$AA$21),"")&amp; IF(D312=Accueil!$Y$22,PRODUCT('Registre déchets'!G312,Accueil!$AA$22),"")&amp; IF(D312=Accueil!$Y$23,PRODUCT('Registre déchets'!G312,Accueil!$AA$23),"")&amp; IF(D312=Accueil!$Y$24,PRODUCT('Registre déchets'!G312,Accueil!$AA$24),"")&amp; IF(D312=Accueil!$Y$25,PRODUCT('Registre déchets'!G312,Accueil!$AA$25),"")&amp; IF(D312=Accueil!$Y$26,PRODUCT('Registre déchets'!G312,Accueil!$AA$26),"")&amp; IF(D312=Accueil!$Y$27,PRODUCT('Registre déchets'!G312,Accueil!$AA$27),""))</f>
        <v/>
      </c>
      <c r="AQ312" s="79">
        <f t="shared" si="46"/>
        <v>0</v>
      </c>
    </row>
    <row r="313" spans="1:43" ht="50.1" customHeight="1" x14ac:dyDescent="0.25">
      <c r="A313" s="90"/>
      <c r="B313" s="222" t="str">
        <f t="shared" si="41"/>
        <v/>
      </c>
      <c r="C313" s="221"/>
      <c r="D313" s="220"/>
      <c r="E313" s="80" t="str">
        <f t="shared" si="45"/>
        <v/>
      </c>
      <c r="F313" s="81"/>
      <c r="G313" s="82"/>
      <c r="H313" s="241">
        <f t="shared" si="42"/>
        <v>0</v>
      </c>
      <c r="I313" s="206"/>
      <c r="J313" s="206"/>
      <c r="K313" s="86"/>
      <c r="L313" s="86"/>
      <c r="M313" s="86"/>
      <c r="N313" s="82"/>
      <c r="O313" s="81"/>
      <c r="P313" s="82"/>
      <c r="Q313" s="207">
        <f t="shared" si="48"/>
        <v>0</v>
      </c>
      <c r="R313" s="83">
        <f t="shared" si="43"/>
        <v>0</v>
      </c>
      <c r="S313" s="83">
        <f t="shared" si="44"/>
        <v>0</v>
      </c>
      <c r="T313" s="209"/>
      <c r="U313" s="214"/>
      <c r="V313" s="214"/>
      <c r="W313" s="217" t="str">
        <f t="shared" si="39"/>
        <v/>
      </c>
      <c r="X313" s="214"/>
      <c r="Y313" s="224"/>
      <c r="Z313" s="214"/>
      <c r="AA313" s="214"/>
      <c r="AB313" s="35" t="str">
        <f t="shared" si="40"/>
        <v/>
      </c>
      <c r="AC313" s="35"/>
      <c r="AD313" s="35"/>
      <c r="AE313" s="35"/>
      <c r="AF313" s="35"/>
      <c r="AG313" s="35"/>
      <c r="AH313" s="35"/>
      <c r="AI313" s="35"/>
      <c r="AJ313" s="35"/>
      <c r="AK313" s="35"/>
      <c r="AL313" s="35"/>
      <c r="AM313" s="85" t="str">
        <f t="shared" si="47"/>
        <v/>
      </c>
      <c r="AN313" s="35"/>
      <c r="AO313" s="35"/>
      <c r="AP313" s="77" t="str">
        <f>IF(D313="","",IF(D313=Accueil!$Q$7,PRODUCT('Registre déchets'!G313,Accueil!$S$7),"") &amp; IF(D313=Accueil!$Q$8,PRODUCT('Registre déchets'!G313,Accueil!$S$8),"") &amp; IF(D313=Accueil!$Q$9,PRODUCT('Registre déchets'!G313,Accueil!$S$9),"")&amp; IF(D313=Accueil!$Q$10,PRODUCT('Registre déchets'!G313,Accueil!$S$10),"")&amp; IF(D313=Accueil!$Q$11,PRODUCT('Registre déchets'!G313,Accueil!$S$11),"")&amp; IF(D313=Accueil!$Q$12,PRODUCT('Registre déchets'!G313,Accueil!$S$12),"")&amp; IF(D313=Accueil!$Q$13,PRODUCT('Registre déchets'!G313,Accueil!$S$13),"")&amp; IF(D313=Accueil!$Q$14,PRODUCT('Registre déchets'!G313,Accueil!$S$14),"")&amp; IF(D313=Accueil!$Q$15,PRODUCT('Registre déchets'!G313,Accueil!$S$15),"")&amp; IF(D313=Accueil!$Q$16,PRODUCT('Registre déchets'!G313,Accueil!$S$16),"")&amp; IF(D313=Accueil!$Q$17,PRODUCT('Registre déchets'!G313,Accueil!$S$17),"")&amp; IF(D313=Accueil!$Q$18,PRODUCT('Registre déchets'!G313,Accueil!$S$18),"")&amp; IF(D313=Accueil!$Q$19,PRODUCT('Registre déchets'!G313,Accueil!$S$19),"")&amp; IF(D313=Accueil!$Q$20,PRODUCT('Registre déchets'!G313,Accueil!$S$20),"")&amp; IF(D313=Accueil!$Q$21,PRODUCT('Registre déchets'!G313,Accueil!$S$21),"")&amp; IF(D313=Accueil!$Q$22,PRODUCT('Registre déchets'!G313,Accueil!$S$22),"")&amp; IF(D313=Accueil!$Q$23,PRODUCT('Registre déchets'!G313,Accueil!$S$23),"")&amp; IF(D313=Accueil!$Q$24,PRODUCT('Registre déchets'!G313,Accueil!$S$24),"")&amp; IF(D313=Accueil!$Q$25,PRODUCT('Registre déchets'!G313,Accueil!$S$25),"")&amp; IF(D313=Accueil!$Q$26,PRODUCT('Registre déchets'!G313,Accueil!$S$26),"") &amp; IF(D313=Accueil!$U$7,PRODUCT('Registre déchets'!G313,Accueil!$W$7),"") &amp; IF(D313=Accueil!$U$8,PRODUCT('Registre déchets'!G313,Accueil!$W$8),"") &amp; IF(D313=Accueil!$U$9,PRODUCT('Registre déchets'!G313,Accueil!$W$9),"")&amp; IF(D313=Accueil!$U$10,PRODUCT('Registre déchets'!G313,Accueil!$W$10),"")&amp; IF(D313=Accueil!$U$11,PRODUCT('Registre déchets'!G313,Accueil!$W$11),"")&amp; IF(D313=Accueil!$U$12,PRODUCT('Registre déchets'!G313,Accueil!$W$12),"")&amp; IF(D313=Accueil!$U$13,PRODUCT('Registre déchets'!G313,Accueil!$W$13),"")&amp; IF(D313=Accueil!$U$14,PRODUCT('Registre déchets'!G313,Accueil!$W$14),"")&amp; IF(D313=Accueil!$U$15,PRODUCT('Registre déchets'!G313,Accueil!$W$15),"")&amp; IF(D313=Accueil!$U$16,PRODUCT('Registre déchets'!G313,Accueil!$W$16),"")&amp; IF(D313=Accueil!$U$17,PRODUCT('Registre déchets'!G313,Accueil!$W$17),"")&amp; IF(D313=Accueil!$U$18,PRODUCT('Registre déchets'!G313,Accueil!$W$18),"")&amp; IF(D313=Accueil!$U$19,PRODUCT('Registre déchets'!G313,Accueil!$W$19),"")&amp; IF(D313=Accueil!$U$20,PRODUCT('Registre déchets'!G313,Accueil!$W$20),"")&amp; IF(D313=Accueil!$U$21,PRODUCT('Registre déchets'!G313,Accueil!$W$21),"") &amp; IF(D313=Accueil!$U$22,PRODUCT('Registre déchets'!G313,Accueil!$W$22),"")&amp; IF(D313=Accueil!$U$23,PRODUCT('Registre déchets'!G313,Accueil!$W$23),"")&amp; IF(D313=Accueil!$U$24,PRODUCT('Registre déchets'!G313,Accueil!$W$24),"")&amp; IF(D313=Accueil!$U$25,PRODUCT('Registre déchets'!G313,Accueil!$W$25),"")&amp; IF(D313=Accueil!$U$26,PRODUCT('Registre déchets'!G313,Accueil!$W$26),"")&amp; IF(D313=Accueil!$U$27,PRODUCT('Registre déchets'!G313,Accueil!$W$27),"")&amp; IF(D313=Accueil!$Y$7,PRODUCT('Registre déchets'!G313,Accueil!$AA$7),"") &amp; IF(D313=Accueil!$Y$8,PRODUCT('Registre déchets'!G313,Accueil!$AA$8),"") &amp; IF(D313=Accueil!$Y$9,PRODUCT('Registre déchets'!G313,Accueil!$AA$9),"")&amp; IF(D313=Accueil!$Y$10,PRODUCT('Registre déchets'!G313,Accueil!$AA$10),"")&amp; IF(D313=Accueil!$Y$11,PRODUCT('Registre déchets'!G313,Accueil!$AA$11),"")&amp; IF(D313=Accueil!$Y$12,PRODUCT('Registre déchets'!G313,Accueil!$AA$12),"")&amp; IF(D313=Accueil!$Y$13,PRODUCT('Registre déchets'!G313,Accueil!$AA$13),"")&amp; IF(D313=Accueil!$Y$14,PRODUCT('Registre déchets'!G313,Accueil!$AA$14),"")&amp; IF(D313=Accueil!$Y$15,PRODUCT('Registre déchets'!G313,Accueil!$AA$15),"")&amp; IF(D313=Accueil!$Y$16,PRODUCT('Registre déchets'!G313,Accueil!$AA$16),"")&amp; IF(D313=Accueil!$Y$17,PRODUCT('Registre déchets'!G313,Accueil!$AA$17),"")&amp; IF(D313=Accueil!$Y$18,PRODUCT('Registre déchets'!G313,Accueil!$AA$18),"")&amp; IF(D313=Accueil!$Y$19,PRODUCT('Registre déchets'!G313,Accueil!$AA$19),"")&amp; IF(D313=Accueil!$Y$20,PRODUCT('Registre déchets'!G313,Accueil!$AA$20),"")&amp; IF(D313=Accueil!$Y$21,PRODUCT('Registre déchets'!G313,Accueil!$AA$21),"")&amp; IF(D313=Accueil!$Y$22,PRODUCT('Registre déchets'!G313,Accueil!$AA$22),"")&amp; IF(D313=Accueil!$Y$23,PRODUCT('Registre déchets'!G313,Accueil!$AA$23),"")&amp; IF(D313=Accueil!$Y$24,PRODUCT('Registre déchets'!G313,Accueil!$AA$24),"")&amp; IF(D313=Accueil!$Y$25,PRODUCT('Registre déchets'!G313,Accueil!$AA$25),"")&amp; IF(D313=Accueil!$Y$26,PRODUCT('Registre déchets'!G313,Accueil!$AA$26),"")&amp; IF(D313=Accueil!$Y$27,PRODUCT('Registre déchets'!G313,Accueil!$AA$27),""))</f>
        <v/>
      </c>
      <c r="AQ313" s="79">
        <f t="shared" si="46"/>
        <v>0</v>
      </c>
    </row>
    <row r="314" spans="1:43" ht="50.1" customHeight="1" x14ac:dyDescent="0.25">
      <c r="A314" s="90"/>
      <c r="B314" s="222" t="str">
        <f t="shared" si="41"/>
        <v/>
      </c>
      <c r="C314" s="221"/>
      <c r="D314" s="220"/>
      <c r="E314" s="80" t="str">
        <f t="shared" si="45"/>
        <v/>
      </c>
      <c r="F314" s="81"/>
      <c r="G314" s="82"/>
      <c r="H314" s="241">
        <f t="shared" si="42"/>
        <v>0</v>
      </c>
      <c r="I314" s="206"/>
      <c r="J314" s="206"/>
      <c r="K314" s="86"/>
      <c r="L314" s="86"/>
      <c r="M314" s="86"/>
      <c r="N314" s="82"/>
      <c r="O314" s="81"/>
      <c r="P314" s="82"/>
      <c r="Q314" s="207">
        <f t="shared" si="48"/>
        <v>0</v>
      </c>
      <c r="R314" s="83">
        <f t="shared" si="43"/>
        <v>0</v>
      </c>
      <c r="S314" s="83">
        <f t="shared" si="44"/>
        <v>0</v>
      </c>
      <c r="T314" s="209"/>
      <c r="U314" s="214"/>
      <c r="V314" s="214"/>
      <c r="W314" s="217" t="str">
        <f t="shared" si="39"/>
        <v/>
      </c>
      <c r="X314" s="214"/>
      <c r="Y314" s="224"/>
      <c r="Z314" s="214"/>
      <c r="AA314" s="214"/>
      <c r="AB314" s="35" t="str">
        <f t="shared" si="40"/>
        <v/>
      </c>
      <c r="AC314" s="35"/>
      <c r="AD314" s="35"/>
      <c r="AE314" s="35"/>
      <c r="AF314" s="35"/>
      <c r="AG314" s="35"/>
      <c r="AH314" s="35"/>
      <c r="AI314" s="35"/>
      <c r="AJ314" s="35"/>
      <c r="AK314" s="35"/>
      <c r="AL314" s="35"/>
      <c r="AM314" s="85" t="str">
        <f t="shared" si="47"/>
        <v/>
      </c>
      <c r="AN314" s="35"/>
      <c r="AO314" s="35"/>
      <c r="AP314" s="77" t="str">
        <f>IF(D314="","",IF(D314=Accueil!$Q$7,PRODUCT('Registre déchets'!G314,Accueil!$S$7),"") &amp; IF(D314=Accueil!$Q$8,PRODUCT('Registre déchets'!G314,Accueil!$S$8),"") &amp; IF(D314=Accueil!$Q$9,PRODUCT('Registre déchets'!G314,Accueil!$S$9),"")&amp; IF(D314=Accueil!$Q$10,PRODUCT('Registre déchets'!G314,Accueil!$S$10),"")&amp; IF(D314=Accueil!$Q$11,PRODUCT('Registre déchets'!G314,Accueil!$S$11),"")&amp; IF(D314=Accueil!$Q$12,PRODUCT('Registre déchets'!G314,Accueil!$S$12),"")&amp; IF(D314=Accueil!$Q$13,PRODUCT('Registre déchets'!G314,Accueil!$S$13),"")&amp; IF(D314=Accueil!$Q$14,PRODUCT('Registre déchets'!G314,Accueil!$S$14),"")&amp; IF(D314=Accueil!$Q$15,PRODUCT('Registre déchets'!G314,Accueil!$S$15),"")&amp; IF(D314=Accueil!$Q$16,PRODUCT('Registre déchets'!G314,Accueil!$S$16),"")&amp; IF(D314=Accueil!$Q$17,PRODUCT('Registre déchets'!G314,Accueil!$S$17),"")&amp; IF(D314=Accueil!$Q$18,PRODUCT('Registre déchets'!G314,Accueil!$S$18),"")&amp; IF(D314=Accueil!$Q$19,PRODUCT('Registre déchets'!G314,Accueil!$S$19),"")&amp; IF(D314=Accueil!$Q$20,PRODUCT('Registre déchets'!G314,Accueil!$S$20),"")&amp; IF(D314=Accueil!$Q$21,PRODUCT('Registre déchets'!G314,Accueil!$S$21),"")&amp; IF(D314=Accueil!$Q$22,PRODUCT('Registre déchets'!G314,Accueil!$S$22),"")&amp; IF(D314=Accueil!$Q$23,PRODUCT('Registre déchets'!G314,Accueil!$S$23),"")&amp; IF(D314=Accueil!$Q$24,PRODUCT('Registre déchets'!G314,Accueil!$S$24),"")&amp; IF(D314=Accueil!$Q$25,PRODUCT('Registre déchets'!G314,Accueil!$S$25),"")&amp; IF(D314=Accueil!$Q$26,PRODUCT('Registre déchets'!G314,Accueil!$S$26),"") &amp; IF(D314=Accueil!$U$7,PRODUCT('Registre déchets'!G314,Accueil!$W$7),"") &amp; IF(D314=Accueil!$U$8,PRODUCT('Registre déchets'!G314,Accueil!$W$8),"") &amp; IF(D314=Accueil!$U$9,PRODUCT('Registre déchets'!G314,Accueil!$W$9),"")&amp; IF(D314=Accueil!$U$10,PRODUCT('Registre déchets'!G314,Accueil!$W$10),"")&amp; IF(D314=Accueil!$U$11,PRODUCT('Registre déchets'!G314,Accueil!$W$11),"")&amp; IF(D314=Accueil!$U$12,PRODUCT('Registre déchets'!G314,Accueil!$W$12),"")&amp; IF(D314=Accueil!$U$13,PRODUCT('Registre déchets'!G314,Accueil!$W$13),"")&amp; IF(D314=Accueil!$U$14,PRODUCT('Registre déchets'!G314,Accueil!$W$14),"")&amp; IF(D314=Accueil!$U$15,PRODUCT('Registre déchets'!G314,Accueil!$W$15),"")&amp; IF(D314=Accueil!$U$16,PRODUCT('Registre déchets'!G314,Accueil!$W$16),"")&amp; IF(D314=Accueil!$U$17,PRODUCT('Registre déchets'!G314,Accueil!$W$17),"")&amp; IF(D314=Accueil!$U$18,PRODUCT('Registre déchets'!G314,Accueil!$W$18),"")&amp; IF(D314=Accueil!$U$19,PRODUCT('Registre déchets'!G314,Accueil!$W$19),"")&amp; IF(D314=Accueil!$U$20,PRODUCT('Registre déchets'!G314,Accueil!$W$20),"")&amp; IF(D314=Accueil!$U$21,PRODUCT('Registre déchets'!G314,Accueil!$W$21),"") &amp; IF(D314=Accueil!$U$22,PRODUCT('Registre déchets'!G314,Accueil!$W$22),"")&amp; IF(D314=Accueil!$U$23,PRODUCT('Registre déchets'!G314,Accueil!$W$23),"")&amp; IF(D314=Accueil!$U$24,PRODUCT('Registre déchets'!G314,Accueil!$W$24),"")&amp; IF(D314=Accueil!$U$25,PRODUCT('Registre déchets'!G314,Accueil!$W$25),"")&amp; IF(D314=Accueil!$U$26,PRODUCT('Registre déchets'!G314,Accueil!$W$26),"")&amp; IF(D314=Accueil!$U$27,PRODUCT('Registre déchets'!G314,Accueil!$W$27),"")&amp; IF(D314=Accueil!$Y$7,PRODUCT('Registre déchets'!G314,Accueil!$AA$7),"") &amp; IF(D314=Accueil!$Y$8,PRODUCT('Registre déchets'!G314,Accueil!$AA$8),"") &amp; IF(D314=Accueil!$Y$9,PRODUCT('Registre déchets'!G314,Accueil!$AA$9),"")&amp; IF(D314=Accueil!$Y$10,PRODUCT('Registre déchets'!G314,Accueil!$AA$10),"")&amp; IF(D314=Accueil!$Y$11,PRODUCT('Registre déchets'!G314,Accueil!$AA$11),"")&amp; IF(D314=Accueil!$Y$12,PRODUCT('Registre déchets'!G314,Accueil!$AA$12),"")&amp; IF(D314=Accueil!$Y$13,PRODUCT('Registre déchets'!G314,Accueil!$AA$13),"")&amp; IF(D314=Accueil!$Y$14,PRODUCT('Registre déchets'!G314,Accueil!$AA$14),"")&amp; IF(D314=Accueil!$Y$15,PRODUCT('Registre déchets'!G314,Accueil!$AA$15),"")&amp; IF(D314=Accueil!$Y$16,PRODUCT('Registre déchets'!G314,Accueil!$AA$16),"")&amp; IF(D314=Accueil!$Y$17,PRODUCT('Registre déchets'!G314,Accueil!$AA$17),"")&amp; IF(D314=Accueil!$Y$18,PRODUCT('Registre déchets'!G314,Accueil!$AA$18),"")&amp; IF(D314=Accueil!$Y$19,PRODUCT('Registre déchets'!G314,Accueil!$AA$19),"")&amp; IF(D314=Accueil!$Y$20,PRODUCT('Registre déchets'!G314,Accueil!$AA$20),"")&amp; IF(D314=Accueil!$Y$21,PRODUCT('Registre déchets'!G314,Accueil!$AA$21),"")&amp; IF(D314=Accueil!$Y$22,PRODUCT('Registre déchets'!G314,Accueil!$AA$22),"")&amp; IF(D314=Accueil!$Y$23,PRODUCT('Registre déchets'!G314,Accueil!$AA$23),"")&amp; IF(D314=Accueil!$Y$24,PRODUCT('Registre déchets'!G314,Accueil!$AA$24),"")&amp; IF(D314=Accueil!$Y$25,PRODUCT('Registre déchets'!G314,Accueil!$AA$25),"")&amp; IF(D314=Accueil!$Y$26,PRODUCT('Registre déchets'!G314,Accueil!$AA$26),"")&amp; IF(D314=Accueil!$Y$27,PRODUCT('Registre déchets'!G314,Accueil!$AA$27),""))</f>
        <v/>
      </c>
      <c r="AQ314" s="79">
        <f t="shared" si="46"/>
        <v>0</v>
      </c>
    </row>
    <row r="315" spans="1:43" ht="50.1" customHeight="1" x14ac:dyDescent="0.25">
      <c r="A315" s="90"/>
      <c r="B315" s="222" t="str">
        <f t="shared" si="41"/>
        <v/>
      </c>
      <c r="C315" s="221"/>
      <c r="D315" s="220"/>
      <c r="E315" s="80" t="str">
        <f t="shared" si="45"/>
        <v/>
      </c>
      <c r="F315" s="81"/>
      <c r="G315" s="82"/>
      <c r="H315" s="241">
        <f t="shared" si="42"/>
        <v>0</v>
      </c>
      <c r="I315" s="206"/>
      <c r="J315" s="206"/>
      <c r="K315" s="86"/>
      <c r="L315" s="86"/>
      <c r="M315" s="86"/>
      <c r="N315" s="82"/>
      <c r="O315" s="81"/>
      <c r="P315" s="82"/>
      <c r="Q315" s="207">
        <f t="shared" si="48"/>
        <v>0</v>
      </c>
      <c r="R315" s="83">
        <f t="shared" si="43"/>
        <v>0</v>
      </c>
      <c r="S315" s="83">
        <f t="shared" si="44"/>
        <v>0</v>
      </c>
      <c r="T315" s="209"/>
      <c r="U315" s="214"/>
      <c r="V315" s="214"/>
      <c r="W315" s="217" t="str">
        <f t="shared" si="39"/>
        <v/>
      </c>
      <c r="X315" s="214"/>
      <c r="Y315" s="224"/>
      <c r="Z315" s="214"/>
      <c r="AA315" s="214"/>
      <c r="AB315" s="35" t="str">
        <f t="shared" si="40"/>
        <v/>
      </c>
      <c r="AC315" s="35"/>
      <c r="AD315" s="35"/>
      <c r="AE315" s="35"/>
      <c r="AF315" s="35"/>
      <c r="AG315" s="35"/>
      <c r="AH315" s="35"/>
      <c r="AI315" s="35"/>
      <c r="AJ315" s="35"/>
      <c r="AK315" s="35"/>
      <c r="AL315" s="35"/>
      <c r="AM315" s="85" t="str">
        <f t="shared" si="47"/>
        <v/>
      </c>
      <c r="AN315" s="35"/>
      <c r="AO315" s="35"/>
      <c r="AP315" s="77" t="str">
        <f>IF(D315="","",IF(D315=Accueil!$Q$7,PRODUCT('Registre déchets'!G315,Accueil!$S$7),"") &amp; IF(D315=Accueil!$Q$8,PRODUCT('Registre déchets'!G315,Accueil!$S$8),"") &amp; IF(D315=Accueil!$Q$9,PRODUCT('Registre déchets'!G315,Accueil!$S$9),"")&amp; IF(D315=Accueil!$Q$10,PRODUCT('Registre déchets'!G315,Accueil!$S$10),"")&amp; IF(D315=Accueil!$Q$11,PRODUCT('Registre déchets'!G315,Accueil!$S$11),"")&amp; IF(D315=Accueil!$Q$12,PRODUCT('Registre déchets'!G315,Accueil!$S$12),"")&amp; IF(D315=Accueil!$Q$13,PRODUCT('Registre déchets'!G315,Accueil!$S$13),"")&amp; IF(D315=Accueil!$Q$14,PRODUCT('Registre déchets'!G315,Accueil!$S$14),"")&amp; IF(D315=Accueil!$Q$15,PRODUCT('Registre déchets'!G315,Accueil!$S$15),"")&amp; IF(D315=Accueil!$Q$16,PRODUCT('Registre déchets'!G315,Accueil!$S$16),"")&amp; IF(D315=Accueil!$Q$17,PRODUCT('Registre déchets'!G315,Accueil!$S$17),"")&amp; IF(D315=Accueil!$Q$18,PRODUCT('Registre déchets'!G315,Accueil!$S$18),"")&amp; IF(D315=Accueil!$Q$19,PRODUCT('Registre déchets'!G315,Accueil!$S$19),"")&amp; IF(D315=Accueil!$Q$20,PRODUCT('Registre déchets'!G315,Accueil!$S$20),"")&amp; IF(D315=Accueil!$Q$21,PRODUCT('Registre déchets'!G315,Accueil!$S$21),"")&amp; IF(D315=Accueil!$Q$22,PRODUCT('Registre déchets'!G315,Accueil!$S$22),"")&amp; IF(D315=Accueil!$Q$23,PRODUCT('Registre déchets'!G315,Accueil!$S$23),"")&amp; IF(D315=Accueil!$Q$24,PRODUCT('Registre déchets'!G315,Accueil!$S$24),"")&amp; IF(D315=Accueil!$Q$25,PRODUCT('Registre déchets'!G315,Accueil!$S$25),"")&amp; IF(D315=Accueil!$Q$26,PRODUCT('Registre déchets'!G315,Accueil!$S$26),"") &amp; IF(D315=Accueil!$U$7,PRODUCT('Registre déchets'!G315,Accueil!$W$7),"") &amp; IF(D315=Accueil!$U$8,PRODUCT('Registre déchets'!G315,Accueil!$W$8),"") &amp; IF(D315=Accueil!$U$9,PRODUCT('Registre déchets'!G315,Accueil!$W$9),"")&amp; IF(D315=Accueil!$U$10,PRODUCT('Registre déchets'!G315,Accueil!$W$10),"")&amp; IF(D315=Accueil!$U$11,PRODUCT('Registre déchets'!G315,Accueil!$W$11),"")&amp; IF(D315=Accueil!$U$12,PRODUCT('Registre déchets'!G315,Accueil!$W$12),"")&amp; IF(D315=Accueil!$U$13,PRODUCT('Registre déchets'!G315,Accueil!$W$13),"")&amp; IF(D315=Accueil!$U$14,PRODUCT('Registre déchets'!G315,Accueil!$W$14),"")&amp; IF(D315=Accueil!$U$15,PRODUCT('Registre déchets'!G315,Accueil!$W$15),"")&amp; IF(D315=Accueil!$U$16,PRODUCT('Registre déchets'!G315,Accueil!$W$16),"")&amp; IF(D315=Accueil!$U$17,PRODUCT('Registre déchets'!G315,Accueil!$W$17),"")&amp; IF(D315=Accueil!$U$18,PRODUCT('Registre déchets'!G315,Accueil!$W$18),"")&amp; IF(D315=Accueil!$U$19,PRODUCT('Registre déchets'!G315,Accueil!$W$19),"")&amp; IF(D315=Accueil!$U$20,PRODUCT('Registre déchets'!G315,Accueil!$W$20),"")&amp; IF(D315=Accueil!$U$21,PRODUCT('Registre déchets'!G315,Accueil!$W$21),"") &amp; IF(D315=Accueil!$U$22,PRODUCT('Registre déchets'!G315,Accueil!$W$22),"")&amp; IF(D315=Accueil!$U$23,PRODUCT('Registre déchets'!G315,Accueil!$W$23),"")&amp; IF(D315=Accueil!$U$24,PRODUCT('Registre déchets'!G315,Accueil!$W$24),"")&amp; IF(D315=Accueil!$U$25,PRODUCT('Registre déchets'!G315,Accueil!$W$25),"")&amp; IF(D315=Accueil!$U$26,PRODUCT('Registre déchets'!G315,Accueil!$W$26),"")&amp; IF(D315=Accueil!$U$27,PRODUCT('Registre déchets'!G315,Accueil!$W$27),"")&amp; IF(D315=Accueil!$Y$7,PRODUCT('Registre déchets'!G315,Accueil!$AA$7),"") &amp; IF(D315=Accueil!$Y$8,PRODUCT('Registre déchets'!G315,Accueil!$AA$8),"") &amp; IF(D315=Accueil!$Y$9,PRODUCT('Registre déchets'!G315,Accueil!$AA$9),"")&amp; IF(D315=Accueil!$Y$10,PRODUCT('Registre déchets'!G315,Accueil!$AA$10),"")&amp; IF(D315=Accueil!$Y$11,PRODUCT('Registre déchets'!G315,Accueil!$AA$11),"")&amp; IF(D315=Accueil!$Y$12,PRODUCT('Registre déchets'!G315,Accueil!$AA$12),"")&amp; IF(D315=Accueil!$Y$13,PRODUCT('Registre déchets'!G315,Accueil!$AA$13),"")&amp; IF(D315=Accueil!$Y$14,PRODUCT('Registre déchets'!G315,Accueil!$AA$14),"")&amp; IF(D315=Accueil!$Y$15,PRODUCT('Registre déchets'!G315,Accueil!$AA$15),"")&amp; IF(D315=Accueil!$Y$16,PRODUCT('Registre déchets'!G315,Accueil!$AA$16),"")&amp; IF(D315=Accueil!$Y$17,PRODUCT('Registre déchets'!G315,Accueil!$AA$17),"")&amp; IF(D315=Accueil!$Y$18,PRODUCT('Registre déchets'!G315,Accueil!$AA$18),"")&amp; IF(D315=Accueil!$Y$19,PRODUCT('Registre déchets'!G315,Accueil!$AA$19),"")&amp; IF(D315=Accueil!$Y$20,PRODUCT('Registre déchets'!G315,Accueil!$AA$20),"")&amp; IF(D315=Accueil!$Y$21,PRODUCT('Registre déchets'!G315,Accueil!$AA$21),"")&amp; IF(D315=Accueil!$Y$22,PRODUCT('Registre déchets'!G315,Accueil!$AA$22),"")&amp; IF(D315=Accueil!$Y$23,PRODUCT('Registre déchets'!G315,Accueil!$AA$23),"")&amp; IF(D315=Accueil!$Y$24,PRODUCT('Registre déchets'!G315,Accueil!$AA$24),"")&amp; IF(D315=Accueil!$Y$25,PRODUCT('Registre déchets'!G315,Accueil!$AA$25),"")&amp; IF(D315=Accueil!$Y$26,PRODUCT('Registre déchets'!G315,Accueil!$AA$26),"")&amp; IF(D315=Accueil!$Y$27,PRODUCT('Registre déchets'!G315,Accueil!$AA$27),""))</f>
        <v/>
      </c>
      <c r="AQ315" s="79">
        <f t="shared" si="46"/>
        <v>0</v>
      </c>
    </row>
    <row r="316" spans="1:43" ht="50.1" customHeight="1" x14ac:dyDescent="0.25">
      <c r="A316" s="90"/>
      <c r="B316" s="222" t="str">
        <f t="shared" si="41"/>
        <v/>
      </c>
      <c r="C316" s="221"/>
      <c r="D316" s="220"/>
      <c r="E316" s="80" t="str">
        <f t="shared" si="45"/>
        <v/>
      </c>
      <c r="F316" s="81"/>
      <c r="G316" s="82"/>
      <c r="H316" s="241">
        <f t="shared" si="42"/>
        <v>0</v>
      </c>
      <c r="I316" s="206"/>
      <c r="J316" s="206"/>
      <c r="K316" s="86"/>
      <c r="L316" s="86"/>
      <c r="M316" s="86"/>
      <c r="N316" s="82"/>
      <c r="O316" s="81"/>
      <c r="P316" s="82"/>
      <c r="Q316" s="207">
        <f t="shared" si="48"/>
        <v>0</v>
      </c>
      <c r="R316" s="83">
        <f t="shared" si="43"/>
        <v>0</v>
      </c>
      <c r="S316" s="83">
        <f t="shared" si="44"/>
        <v>0</v>
      </c>
      <c r="T316" s="209"/>
      <c r="U316" s="214"/>
      <c r="V316" s="214"/>
      <c r="W316" s="217" t="str">
        <f t="shared" si="39"/>
        <v/>
      </c>
      <c r="X316" s="214"/>
      <c r="Y316" s="224"/>
      <c r="Z316" s="214"/>
      <c r="AA316" s="214"/>
      <c r="AB316" s="35" t="str">
        <f t="shared" si="40"/>
        <v/>
      </c>
      <c r="AC316" s="35"/>
      <c r="AD316" s="35"/>
      <c r="AE316" s="35"/>
      <c r="AF316" s="35"/>
      <c r="AG316" s="35"/>
      <c r="AH316" s="35"/>
      <c r="AI316" s="35"/>
      <c r="AJ316" s="35"/>
      <c r="AK316" s="35"/>
      <c r="AL316" s="35"/>
      <c r="AM316" s="85" t="str">
        <f t="shared" si="47"/>
        <v/>
      </c>
      <c r="AN316" s="35"/>
      <c r="AO316" s="35"/>
      <c r="AP316" s="77" t="str">
        <f>IF(D316="","",IF(D316=Accueil!$Q$7,PRODUCT('Registre déchets'!G316,Accueil!$S$7),"") &amp; IF(D316=Accueil!$Q$8,PRODUCT('Registre déchets'!G316,Accueil!$S$8),"") &amp; IF(D316=Accueil!$Q$9,PRODUCT('Registre déchets'!G316,Accueil!$S$9),"")&amp; IF(D316=Accueil!$Q$10,PRODUCT('Registre déchets'!G316,Accueil!$S$10),"")&amp; IF(D316=Accueil!$Q$11,PRODUCT('Registre déchets'!G316,Accueil!$S$11),"")&amp; IF(D316=Accueil!$Q$12,PRODUCT('Registre déchets'!G316,Accueil!$S$12),"")&amp; IF(D316=Accueil!$Q$13,PRODUCT('Registre déchets'!G316,Accueil!$S$13),"")&amp; IF(D316=Accueil!$Q$14,PRODUCT('Registre déchets'!G316,Accueil!$S$14),"")&amp; IF(D316=Accueil!$Q$15,PRODUCT('Registre déchets'!G316,Accueil!$S$15),"")&amp; IF(D316=Accueil!$Q$16,PRODUCT('Registre déchets'!G316,Accueil!$S$16),"")&amp; IF(D316=Accueil!$Q$17,PRODUCT('Registre déchets'!G316,Accueil!$S$17),"")&amp; IF(D316=Accueil!$Q$18,PRODUCT('Registre déchets'!G316,Accueil!$S$18),"")&amp; IF(D316=Accueil!$Q$19,PRODUCT('Registre déchets'!G316,Accueil!$S$19),"")&amp; IF(D316=Accueil!$Q$20,PRODUCT('Registre déchets'!G316,Accueil!$S$20),"")&amp; IF(D316=Accueil!$Q$21,PRODUCT('Registre déchets'!G316,Accueil!$S$21),"")&amp; IF(D316=Accueil!$Q$22,PRODUCT('Registre déchets'!G316,Accueil!$S$22),"")&amp; IF(D316=Accueil!$Q$23,PRODUCT('Registre déchets'!G316,Accueil!$S$23),"")&amp; IF(D316=Accueil!$Q$24,PRODUCT('Registre déchets'!G316,Accueil!$S$24),"")&amp; IF(D316=Accueil!$Q$25,PRODUCT('Registre déchets'!G316,Accueil!$S$25),"")&amp; IF(D316=Accueil!$Q$26,PRODUCT('Registre déchets'!G316,Accueil!$S$26),"") &amp; IF(D316=Accueil!$U$7,PRODUCT('Registre déchets'!G316,Accueil!$W$7),"") &amp; IF(D316=Accueil!$U$8,PRODUCT('Registre déchets'!G316,Accueil!$W$8),"") &amp; IF(D316=Accueil!$U$9,PRODUCT('Registre déchets'!G316,Accueil!$W$9),"")&amp; IF(D316=Accueil!$U$10,PRODUCT('Registre déchets'!G316,Accueil!$W$10),"")&amp; IF(D316=Accueil!$U$11,PRODUCT('Registre déchets'!G316,Accueil!$W$11),"")&amp; IF(D316=Accueil!$U$12,PRODUCT('Registre déchets'!G316,Accueil!$W$12),"")&amp; IF(D316=Accueil!$U$13,PRODUCT('Registre déchets'!G316,Accueil!$W$13),"")&amp; IF(D316=Accueil!$U$14,PRODUCT('Registre déchets'!G316,Accueil!$W$14),"")&amp; IF(D316=Accueil!$U$15,PRODUCT('Registre déchets'!G316,Accueil!$W$15),"")&amp; IF(D316=Accueil!$U$16,PRODUCT('Registre déchets'!G316,Accueil!$W$16),"")&amp; IF(D316=Accueil!$U$17,PRODUCT('Registre déchets'!G316,Accueil!$W$17),"")&amp; IF(D316=Accueil!$U$18,PRODUCT('Registre déchets'!G316,Accueil!$W$18),"")&amp; IF(D316=Accueil!$U$19,PRODUCT('Registre déchets'!G316,Accueil!$W$19),"")&amp; IF(D316=Accueil!$U$20,PRODUCT('Registre déchets'!G316,Accueil!$W$20),"")&amp; IF(D316=Accueil!$U$21,PRODUCT('Registre déchets'!G316,Accueil!$W$21),"") &amp; IF(D316=Accueil!$U$22,PRODUCT('Registre déchets'!G316,Accueil!$W$22),"")&amp; IF(D316=Accueil!$U$23,PRODUCT('Registre déchets'!G316,Accueil!$W$23),"")&amp; IF(D316=Accueil!$U$24,PRODUCT('Registre déchets'!G316,Accueil!$W$24),"")&amp; IF(D316=Accueil!$U$25,PRODUCT('Registre déchets'!G316,Accueil!$W$25),"")&amp; IF(D316=Accueil!$U$26,PRODUCT('Registre déchets'!G316,Accueil!$W$26),"")&amp; IF(D316=Accueil!$U$27,PRODUCT('Registre déchets'!G316,Accueil!$W$27),"")&amp; IF(D316=Accueil!$Y$7,PRODUCT('Registre déchets'!G316,Accueil!$AA$7),"") &amp; IF(D316=Accueil!$Y$8,PRODUCT('Registre déchets'!G316,Accueil!$AA$8),"") &amp; IF(D316=Accueil!$Y$9,PRODUCT('Registre déchets'!G316,Accueil!$AA$9),"")&amp; IF(D316=Accueil!$Y$10,PRODUCT('Registre déchets'!G316,Accueil!$AA$10),"")&amp; IF(D316=Accueil!$Y$11,PRODUCT('Registre déchets'!G316,Accueil!$AA$11),"")&amp; IF(D316=Accueil!$Y$12,PRODUCT('Registre déchets'!G316,Accueil!$AA$12),"")&amp; IF(D316=Accueil!$Y$13,PRODUCT('Registre déchets'!G316,Accueil!$AA$13),"")&amp; IF(D316=Accueil!$Y$14,PRODUCT('Registre déchets'!G316,Accueil!$AA$14),"")&amp; IF(D316=Accueil!$Y$15,PRODUCT('Registre déchets'!G316,Accueil!$AA$15),"")&amp; IF(D316=Accueil!$Y$16,PRODUCT('Registre déchets'!G316,Accueil!$AA$16),"")&amp; IF(D316=Accueil!$Y$17,PRODUCT('Registre déchets'!G316,Accueil!$AA$17),"")&amp; IF(D316=Accueil!$Y$18,PRODUCT('Registre déchets'!G316,Accueil!$AA$18),"")&amp; IF(D316=Accueil!$Y$19,PRODUCT('Registre déchets'!G316,Accueil!$AA$19),"")&amp; IF(D316=Accueil!$Y$20,PRODUCT('Registre déchets'!G316,Accueil!$AA$20),"")&amp; IF(D316=Accueil!$Y$21,PRODUCT('Registre déchets'!G316,Accueil!$AA$21),"")&amp; IF(D316=Accueil!$Y$22,PRODUCT('Registre déchets'!G316,Accueil!$AA$22),"")&amp; IF(D316=Accueil!$Y$23,PRODUCT('Registre déchets'!G316,Accueil!$AA$23),"")&amp; IF(D316=Accueil!$Y$24,PRODUCT('Registre déchets'!G316,Accueil!$AA$24),"")&amp; IF(D316=Accueil!$Y$25,PRODUCT('Registre déchets'!G316,Accueil!$AA$25),"")&amp; IF(D316=Accueil!$Y$26,PRODUCT('Registre déchets'!G316,Accueil!$AA$26),"")&amp; IF(D316=Accueil!$Y$27,PRODUCT('Registre déchets'!G316,Accueil!$AA$27),""))</f>
        <v/>
      </c>
      <c r="AQ316" s="79">
        <f t="shared" si="46"/>
        <v>0</v>
      </c>
    </row>
    <row r="317" spans="1:43" ht="50.1" customHeight="1" x14ac:dyDescent="0.25">
      <c r="A317" s="90"/>
      <c r="B317" s="222" t="str">
        <f t="shared" si="41"/>
        <v/>
      </c>
      <c r="C317" s="221"/>
      <c r="D317" s="220"/>
      <c r="E317" s="80" t="str">
        <f t="shared" si="45"/>
        <v/>
      </c>
      <c r="F317" s="81"/>
      <c r="G317" s="82"/>
      <c r="H317" s="241">
        <f t="shared" si="42"/>
        <v>0</v>
      </c>
      <c r="I317" s="206"/>
      <c r="J317" s="206"/>
      <c r="K317" s="86"/>
      <c r="L317" s="86"/>
      <c r="M317" s="86"/>
      <c r="N317" s="82"/>
      <c r="O317" s="81"/>
      <c r="P317" s="82"/>
      <c r="Q317" s="207">
        <f t="shared" si="48"/>
        <v>0</v>
      </c>
      <c r="R317" s="83">
        <f t="shared" si="43"/>
        <v>0</v>
      </c>
      <c r="S317" s="83">
        <f t="shared" si="44"/>
        <v>0</v>
      </c>
      <c r="T317" s="209"/>
      <c r="U317" s="214"/>
      <c r="V317" s="214"/>
      <c r="W317" s="217" t="str">
        <f t="shared" si="39"/>
        <v/>
      </c>
      <c r="X317" s="214"/>
      <c r="Y317" s="224"/>
      <c r="Z317" s="214"/>
      <c r="AA317" s="214"/>
      <c r="AB317" s="35" t="str">
        <f t="shared" si="40"/>
        <v/>
      </c>
      <c r="AC317" s="35"/>
      <c r="AD317" s="35"/>
      <c r="AE317" s="35"/>
      <c r="AF317" s="35"/>
      <c r="AG317" s="35"/>
      <c r="AH317" s="35"/>
      <c r="AI317" s="35"/>
      <c r="AJ317" s="35"/>
      <c r="AK317" s="35"/>
      <c r="AL317" s="35"/>
      <c r="AM317" s="85" t="str">
        <f t="shared" si="47"/>
        <v/>
      </c>
      <c r="AN317" s="35"/>
      <c r="AO317" s="35"/>
      <c r="AP317" s="77" t="str">
        <f>IF(D317="","",IF(D317=Accueil!$Q$7,PRODUCT('Registre déchets'!G317,Accueil!$S$7),"") &amp; IF(D317=Accueil!$Q$8,PRODUCT('Registre déchets'!G317,Accueil!$S$8),"") &amp; IF(D317=Accueil!$Q$9,PRODUCT('Registre déchets'!G317,Accueil!$S$9),"")&amp; IF(D317=Accueil!$Q$10,PRODUCT('Registre déchets'!G317,Accueil!$S$10),"")&amp; IF(D317=Accueil!$Q$11,PRODUCT('Registre déchets'!G317,Accueil!$S$11),"")&amp; IF(D317=Accueil!$Q$12,PRODUCT('Registre déchets'!G317,Accueil!$S$12),"")&amp; IF(D317=Accueil!$Q$13,PRODUCT('Registre déchets'!G317,Accueil!$S$13),"")&amp; IF(D317=Accueil!$Q$14,PRODUCT('Registre déchets'!G317,Accueil!$S$14),"")&amp; IF(D317=Accueil!$Q$15,PRODUCT('Registre déchets'!G317,Accueil!$S$15),"")&amp; IF(D317=Accueil!$Q$16,PRODUCT('Registre déchets'!G317,Accueil!$S$16),"")&amp; IF(D317=Accueil!$Q$17,PRODUCT('Registre déchets'!G317,Accueil!$S$17),"")&amp; IF(D317=Accueil!$Q$18,PRODUCT('Registre déchets'!G317,Accueil!$S$18),"")&amp; IF(D317=Accueil!$Q$19,PRODUCT('Registre déchets'!G317,Accueil!$S$19),"")&amp; IF(D317=Accueil!$Q$20,PRODUCT('Registre déchets'!G317,Accueil!$S$20),"")&amp; IF(D317=Accueil!$Q$21,PRODUCT('Registre déchets'!G317,Accueil!$S$21),"")&amp; IF(D317=Accueil!$Q$22,PRODUCT('Registre déchets'!G317,Accueil!$S$22),"")&amp; IF(D317=Accueil!$Q$23,PRODUCT('Registre déchets'!G317,Accueil!$S$23),"")&amp; IF(D317=Accueil!$Q$24,PRODUCT('Registre déchets'!G317,Accueil!$S$24),"")&amp; IF(D317=Accueil!$Q$25,PRODUCT('Registre déchets'!G317,Accueil!$S$25),"")&amp; IF(D317=Accueil!$Q$26,PRODUCT('Registre déchets'!G317,Accueil!$S$26),"") &amp; IF(D317=Accueil!$U$7,PRODUCT('Registre déchets'!G317,Accueil!$W$7),"") &amp; IF(D317=Accueil!$U$8,PRODUCT('Registre déchets'!G317,Accueil!$W$8),"") &amp; IF(D317=Accueil!$U$9,PRODUCT('Registre déchets'!G317,Accueil!$W$9),"")&amp; IF(D317=Accueil!$U$10,PRODUCT('Registre déchets'!G317,Accueil!$W$10),"")&amp; IF(D317=Accueil!$U$11,PRODUCT('Registre déchets'!G317,Accueil!$W$11),"")&amp; IF(D317=Accueil!$U$12,PRODUCT('Registre déchets'!G317,Accueil!$W$12),"")&amp; IF(D317=Accueil!$U$13,PRODUCT('Registre déchets'!G317,Accueil!$W$13),"")&amp; IF(D317=Accueil!$U$14,PRODUCT('Registre déchets'!G317,Accueil!$W$14),"")&amp; IF(D317=Accueil!$U$15,PRODUCT('Registre déchets'!G317,Accueil!$W$15),"")&amp; IF(D317=Accueil!$U$16,PRODUCT('Registre déchets'!G317,Accueil!$W$16),"")&amp; IF(D317=Accueil!$U$17,PRODUCT('Registre déchets'!G317,Accueil!$W$17),"")&amp; IF(D317=Accueil!$U$18,PRODUCT('Registre déchets'!G317,Accueil!$W$18),"")&amp; IF(D317=Accueil!$U$19,PRODUCT('Registre déchets'!G317,Accueil!$W$19),"")&amp; IF(D317=Accueil!$U$20,PRODUCT('Registre déchets'!G317,Accueil!$W$20),"")&amp; IF(D317=Accueil!$U$21,PRODUCT('Registre déchets'!G317,Accueil!$W$21),"") &amp; IF(D317=Accueil!$U$22,PRODUCT('Registre déchets'!G317,Accueil!$W$22),"")&amp; IF(D317=Accueil!$U$23,PRODUCT('Registre déchets'!G317,Accueil!$W$23),"")&amp; IF(D317=Accueil!$U$24,PRODUCT('Registre déchets'!G317,Accueil!$W$24),"")&amp; IF(D317=Accueil!$U$25,PRODUCT('Registre déchets'!G317,Accueil!$W$25),"")&amp; IF(D317=Accueil!$U$26,PRODUCT('Registre déchets'!G317,Accueil!$W$26),"")&amp; IF(D317=Accueil!$U$27,PRODUCT('Registre déchets'!G317,Accueil!$W$27),"")&amp; IF(D317=Accueil!$Y$7,PRODUCT('Registre déchets'!G317,Accueil!$AA$7),"") &amp; IF(D317=Accueil!$Y$8,PRODUCT('Registre déchets'!G317,Accueil!$AA$8),"") &amp; IF(D317=Accueil!$Y$9,PRODUCT('Registre déchets'!G317,Accueil!$AA$9),"")&amp; IF(D317=Accueil!$Y$10,PRODUCT('Registre déchets'!G317,Accueil!$AA$10),"")&amp; IF(D317=Accueil!$Y$11,PRODUCT('Registre déchets'!G317,Accueil!$AA$11),"")&amp; IF(D317=Accueil!$Y$12,PRODUCT('Registre déchets'!G317,Accueil!$AA$12),"")&amp; IF(D317=Accueil!$Y$13,PRODUCT('Registre déchets'!G317,Accueil!$AA$13),"")&amp; IF(D317=Accueil!$Y$14,PRODUCT('Registre déchets'!G317,Accueil!$AA$14),"")&amp; IF(D317=Accueil!$Y$15,PRODUCT('Registre déchets'!G317,Accueil!$AA$15),"")&amp; IF(D317=Accueil!$Y$16,PRODUCT('Registre déchets'!G317,Accueil!$AA$16),"")&amp; IF(D317=Accueil!$Y$17,PRODUCT('Registre déchets'!G317,Accueil!$AA$17),"")&amp; IF(D317=Accueil!$Y$18,PRODUCT('Registre déchets'!G317,Accueil!$AA$18),"")&amp; IF(D317=Accueil!$Y$19,PRODUCT('Registre déchets'!G317,Accueil!$AA$19),"")&amp; IF(D317=Accueil!$Y$20,PRODUCT('Registre déchets'!G317,Accueil!$AA$20),"")&amp; IF(D317=Accueil!$Y$21,PRODUCT('Registre déchets'!G317,Accueil!$AA$21),"")&amp; IF(D317=Accueil!$Y$22,PRODUCT('Registre déchets'!G317,Accueil!$AA$22),"")&amp; IF(D317=Accueil!$Y$23,PRODUCT('Registre déchets'!G317,Accueil!$AA$23),"")&amp; IF(D317=Accueil!$Y$24,PRODUCT('Registre déchets'!G317,Accueil!$AA$24),"")&amp; IF(D317=Accueil!$Y$25,PRODUCT('Registre déchets'!G317,Accueil!$AA$25),"")&amp; IF(D317=Accueil!$Y$26,PRODUCT('Registre déchets'!G317,Accueil!$AA$26),"")&amp; IF(D317=Accueil!$Y$27,PRODUCT('Registre déchets'!G317,Accueil!$AA$27),""))</f>
        <v/>
      </c>
      <c r="AQ317" s="79">
        <f t="shared" si="46"/>
        <v>0</v>
      </c>
    </row>
    <row r="318" spans="1:43" ht="50.1" customHeight="1" x14ac:dyDescent="0.25">
      <c r="A318" s="90"/>
      <c r="B318" s="222" t="str">
        <f t="shared" si="41"/>
        <v/>
      </c>
      <c r="C318" s="221"/>
      <c r="D318" s="220"/>
      <c r="E318" s="80" t="str">
        <f t="shared" si="45"/>
        <v/>
      </c>
      <c r="F318" s="81"/>
      <c r="G318" s="82"/>
      <c r="H318" s="241">
        <f t="shared" si="42"/>
        <v>0</v>
      </c>
      <c r="I318" s="206"/>
      <c r="J318" s="206"/>
      <c r="K318" s="86"/>
      <c r="L318" s="86"/>
      <c r="M318" s="86"/>
      <c r="N318" s="82"/>
      <c r="O318" s="81"/>
      <c r="P318" s="82"/>
      <c r="Q318" s="207">
        <f t="shared" si="48"/>
        <v>0</v>
      </c>
      <c r="R318" s="83">
        <f t="shared" si="43"/>
        <v>0</v>
      </c>
      <c r="S318" s="83">
        <f t="shared" si="44"/>
        <v>0</v>
      </c>
      <c r="T318" s="209"/>
      <c r="U318" s="214"/>
      <c r="V318" s="214"/>
      <c r="W318" s="217" t="str">
        <f t="shared" si="39"/>
        <v/>
      </c>
      <c r="X318" s="214"/>
      <c r="Y318" s="224"/>
      <c r="Z318" s="214"/>
      <c r="AA318" s="214"/>
      <c r="AB318" s="35" t="str">
        <f t="shared" si="40"/>
        <v/>
      </c>
      <c r="AC318" s="35"/>
      <c r="AD318" s="35"/>
      <c r="AE318" s="35"/>
      <c r="AF318" s="35"/>
      <c r="AG318" s="35"/>
      <c r="AH318" s="35"/>
      <c r="AI318" s="35"/>
      <c r="AJ318" s="35"/>
      <c r="AK318" s="35"/>
      <c r="AL318" s="35"/>
      <c r="AM318" s="85" t="str">
        <f t="shared" si="47"/>
        <v/>
      </c>
      <c r="AN318" s="35"/>
      <c r="AO318" s="35"/>
      <c r="AP318" s="77" t="str">
        <f>IF(D318="","",IF(D318=Accueil!$Q$7,PRODUCT('Registre déchets'!G318,Accueil!$S$7),"") &amp; IF(D318=Accueil!$Q$8,PRODUCT('Registre déchets'!G318,Accueil!$S$8),"") &amp; IF(D318=Accueil!$Q$9,PRODUCT('Registre déchets'!G318,Accueil!$S$9),"")&amp; IF(D318=Accueil!$Q$10,PRODUCT('Registre déchets'!G318,Accueil!$S$10),"")&amp; IF(D318=Accueil!$Q$11,PRODUCT('Registre déchets'!G318,Accueil!$S$11),"")&amp; IF(D318=Accueil!$Q$12,PRODUCT('Registre déchets'!G318,Accueil!$S$12),"")&amp; IF(D318=Accueil!$Q$13,PRODUCT('Registre déchets'!G318,Accueil!$S$13),"")&amp; IF(D318=Accueil!$Q$14,PRODUCT('Registre déchets'!G318,Accueil!$S$14),"")&amp; IF(D318=Accueil!$Q$15,PRODUCT('Registre déchets'!G318,Accueil!$S$15),"")&amp; IF(D318=Accueil!$Q$16,PRODUCT('Registre déchets'!G318,Accueil!$S$16),"")&amp; IF(D318=Accueil!$Q$17,PRODUCT('Registre déchets'!G318,Accueil!$S$17),"")&amp; IF(D318=Accueil!$Q$18,PRODUCT('Registre déchets'!G318,Accueil!$S$18),"")&amp; IF(D318=Accueil!$Q$19,PRODUCT('Registre déchets'!G318,Accueil!$S$19),"")&amp; IF(D318=Accueil!$Q$20,PRODUCT('Registre déchets'!G318,Accueil!$S$20),"")&amp; IF(D318=Accueil!$Q$21,PRODUCT('Registre déchets'!G318,Accueil!$S$21),"")&amp; IF(D318=Accueil!$Q$22,PRODUCT('Registre déchets'!G318,Accueil!$S$22),"")&amp; IF(D318=Accueil!$Q$23,PRODUCT('Registre déchets'!G318,Accueil!$S$23),"")&amp; IF(D318=Accueil!$Q$24,PRODUCT('Registre déchets'!G318,Accueil!$S$24),"")&amp; IF(D318=Accueil!$Q$25,PRODUCT('Registre déchets'!G318,Accueil!$S$25),"")&amp; IF(D318=Accueil!$Q$26,PRODUCT('Registre déchets'!G318,Accueil!$S$26),"") &amp; IF(D318=Accueil!$U$7,PRODUCT('Registre déchets'!G318,Accueil!$W$7),"") &amp; IF(D318=Accueil!$U$8,PRODUCT('Registre déchets'!G318,Accueil!$W$8),"") &amp; IF(D318=Accueil!$U$9,PRODUCT('Registre déchets'!G318,Accueil!$W$9),"")&amp; IF(D318=Accueil!$U$10,PRODUCT('Registre déchets'!G318,Accueil!$W$10),"")&amp; IF(D318=Accueil!$U$11,PRODUCT('Registre déchets'!G318,Accueil!$W$11),"")&amp; IF(D318=Accueil!$U$12,PRODUCT('Registre déchets'!G318,Accueil!$W$12),"")&amp; IF(D318=Accueil!$U$13,PRODUCT('Registre déchets'!G318,Accueil!$W$13),"")&amp; IF(D318=Accueil!$U$14,PRODUCT('Registre déchets'!G318,Accueil!$W$14),"")&amp; IF(D318=Accueil!$U$15,PRODUCT('Registre déchets'!G318,Accueil!$W$15),"")&amp; IF(D318=Accueil!$U$16,PRODUCT('Registre déchets'!G318,Accueil!$W$16),"")&amp; IF(D318=Accueil!$U$17,PRODUCT('Registre déchets'!G318,Accueil!$W$17),"")&amp; IF(D318=Accueil!$U$18,PRODUCT('Registre déchets'!G318,Accueil!$W$18),"")&amp; IF(D318=Accueil!$U$19,PRODUCT('Registre déchets'!G318,Accueil!$W$19),"")&amp; IF(D318=Accueil!$U$20,PRODUCT('Registre déchets'!G318,Accueil!$W$20),"")&amp; IF(D318=Accueil!$U$21,PRODUCT('Registre déchets'!G318,Accueil!$W$21),"") &amp; IF(D318=Accueil!$U$22,PRODUCT('Registre déchets'!G318,Accueil!$W$22),"")&amp; IF(D318=Accueil!$U$23,PRODUCT('Registre déchets'!G318,Accueil!$W$23),"")&amp; IF(D318=Accueil!$U$24,PRODUCT('Registre déchets'!G318,Accueil!$W$24),"")&amp; IF(D318=Accueil!$U$25,PRODUCT('Registre déchets'!G318,Accueil!$W$25),"")&amp; IF(D318=Accueil!$U$26,PRODUCT('Registre déchets'!G318,Accueil!$W$26),"")&amp; IF(D318=Accueil!$U$27,PRODUCT('Registre déchets'!G318,Accueil!$W$27),"")&amp; IF(D318=Accueil!$Y$7,PRODUCT('Registre déchets'!G318,Accueil!$AA$7),"") &amp; IF(D318=Accueil!$Y$8,PRODUCT('Registre déchets'!G318,Accueil!$AA$8),"") &amp; IF(D318=Accueil!$Y$9,PRODUCT('Registre déchets'!G318,Accueil!$AA$9),"")&amp; IF(D318=Accueil!$Y$10,PRODUCT('Registre déchets'!G318,Accueil!$AA$10),"")&amp; IF(D318=Accueil!$Y$11,PRODUCT('Registre déchets'!G318,Accueil!$AA$11),"")&amp; IF(D318=Accueil!$Y$12,PRODUCT('Registre déchets'!G318,Accueil!$AA$12),"")&amp; IF(D318=Accueil!$Y$13,PRODUCT('Registre déchets'!G318,Accueil!$AA$13),"")&amp; IF(D318=Accueil!$Y$14,PRODUCT('Registre déchets'!G318,Accueil!$AA$14),"")&amp; IF(D318=Accueil!$Y$15,PRODUCT('Registre déchets'!G318,Accueil!$AA$15),"")&amp; IF(D318=Accueil!$Y$16,PRODUCT('Registre déchets'!G318,Accueil!$AA$16),"")&amp; IF(D318=Accueil!$Y$17,PRODUCT('Registre déchets'!G318,Accueil!$AA$17),"")&amp; IF(D318=Accueil!$Y$18,PRODUCT('Registre déchets'!G318,Accueil!$AA$18),"")&amp; IF(D318=Accueil!$Y$19,PRODUCT('Registre déchets'!G318,Accueil!$AA$19),"")&amp; IF(D318=Accueil!$Y$20,PRODUCT('Registre déchets'!G318,Accueil!$AA$20),"")&amp; IF(D318=Accueil!$Y$21,PRODUCT('Registre déchets'!G318,Accueil!$AA$21),"")&amp; IF(D318=Accueil!$Y$22,PRODUCT('Registre déchets'!G318,Accueil!$AA$22),"")&amp; IF(D318=Accueil!$Y$23,PRODUCT('Registre déchets'!G318,Accueil!$AA$23),"")&amp; IF(D318=Accueil!$Y$24,PRODUCT('Registre déchets'!G318,Accueil!$AA$24),"")&amp; IF(D318=Accueil!$Y$25,PRODUCT('Registre déchets'!G318,Accueil!$AA$25),"")&amp; IF(D318=Accueil!$Y$26,PRODUCT('Registre déchets'!G318,Accueil!$AA$26),"")&amp; IF(D318=Accueil!$Y$27,PRODUCT('Registre déchets'!G318,Accueil!$AA$27),""))</f>
        <v/>
      </c>
      <c r="AQ318" s="79">
        <f t="shared" si="46"/>
        <v>0</v>
      </c>
    </row>
    <row r="319" spans="1:43" ht="50.1" customHeight="1" x14ac:dyDescent="0.25">
      <c r="A319" s="90"/>
      <c r="B319" s="222" t="str">
        <f t="shared" si="41"/>
        <v/>
      </c>
      <c r="C319" s="221"/>
      <c r="D319" s="220"/>
      <c r="E319" s="80" t="str">
        <f t="shared" si="45"/>
        <v/>
      </c>
      <c r="F319" s="81"/>
      <c r="G319" s="82"/>
      <c r="H319" s="241">
        <f t="shared" si="42"/>
        <v>0</v>
      </c>
      <c r="I319" s="206"/>
      <c r="J319" s="206"/>
      <c r="K319" s="86"/>
      <c r="L319" s="86"/>
      <c r="M319" s="86"/>
      <c r="N319" s="82"/>
      <c r="O319" s="81"/>
      <c r="P319" s="82"/>
      <c r="Q319" s="207">
        <f t="shared" si="48"/>
        <v>0</v>
      </c>
      <c r="R319" s="83">
        <f t="shared" si="43"/>
        <v>0</v>
      </c>
      <c r="S319" s="83">
        <f t="shared" si="44"/>
        <v>0</v>
      </c>
      <c r="T319" s="209"/>
      <c r="U319" s="214"/>
      <c r="V319" s="214"/>
      <c r="W319" s="217" t="str">
        <f t="shared" si="39"/>
        <v/>
      </c>
      <c r="X319" s="214"/>
      <c r="Y319" s="224"/>
      <c r="Z319" s="214"/>
      <c r="AA319" s="214"/>
      <c r="AB319" s="35" t="str">
        <f t="shared" si="40"/>
        <v/>
      </c>
      <c r="AC319" s="35"/>
      <c r="AD319" s="35"/>
      <c r="AE319" s="35"/>
      <c r="AF319" s="35"/>
      <c r="AG319" s="35"/>
      <c r="AH319" s="35"/>
      <c r="AI319" s="35"/>
      <c r="AJ319" s="35"/>
      <c r="AK319" s="35"/>
      <c r="AL319" s="35"/>
      <c r="AM319" s="85" t="str">
        <f t="shared" si="47"/>
        <v/>
      </c>
      <c r="AN319" s="35"/>
      <c r="AO319" s="35"/>
      <c r="AP319" s="77" t="str">
        <f>IF(D319="","",IF(D319=Accueil!$Q$7,PRODUCT('Registre déchets'!G319,Accueil!$S$7),"") &amp; IF(D319=Accueil!$Q$8,PRODUCT('Registre déchets'!G319,Accueil!$S$8),"") &amp; IF(D319=Accueil!$Q$9,PRODUCT('Registre déchets'!G319,Accueil!$S$9),"")&amp; IF(D319=Accueil!$Q$10,PRODUCT('Registre déchets'!G319,Accueil!$S$10),"")&amp; IF(D319=Accueil!$Q$11,PRODUCT('Registre déchets'!G319,Accueil!$S$11),"")&amp; IF(D319=Accueil!$Q$12,PRODUCT('Registre déchets'!G319,Accueil!$S$12),"")&amp; IF(D319=Accueil!$Q$13,PRODUCT('Registre déchets'!G319,Accueil!$S$13),"")&amp; IF(D319=Accueil!$Q$14,PRODUCT('Registre déchets'!G319,Accueil!$S$14),"")&amp; IF(D319=Accueil!$Q$15,PRODUCT('Registre déchets'!G319,Accueil!$S$15),"")&amp; IF(D319=Accueil!$Q$16,PRODUCT('Registre déchets'!G319,Accueil!$S$16),"")&amp; IF(D319=Accueil!$Q$17,PRODUCT('Registre déchets'!G319,Accueil!$S$17),"")&amp; IF(D319=Accueil!$Q$18,PRODUCT('Registre déchets'!G319,Accueil!$S$18),"")&amp; IF(D319=Accueil!$Q$19,PRODUCT('Registre déchets'!G319,Accueil!$S$19),"")&amp; IF(D319=Accueil!$Q$20,PRODUCT('Registre déchets'!G319,Accueil!$S$20),"")&amp; IF(D319=Accueil!$Q$21,PRODUCT('Registre déchets'!G319,Accueil!$S$21),"")&amp; IF(D319=Accueil!$Q$22,PRODUCT('Registre déchets'!G319,Accueil!$S$22),"")&amp; IF(D319=Accueil!$Q$23,PRODUCT('Registre déchets'!G319,Accueil!$S$23),"")&amp; IF(D319=Accueil!$Q$24,PRODUCT('Registre déchets'!G319,Accueil!$S$24),"")&amp; IF(D319=Accueil!$Q$25,PRODUCT('Registre déchets'!G319,Accueil!$S$25),"")&amp; IF(D319=Accueil!$Q$26,PRODUCT('Registre déchets'!G319,Accueil!$S$26),"") &amp; IF(D319=Accueil!$U$7,PRODUCT('Registre déchets'!G319,Accueil!$W$7),"") &amp; IF(D319=Accueil!$U$8,PRODUCT('Registre déchets'!G319,Accueil!$W$8),"") &amp; IF(D319=Accueil!$U$9,PRODUCT('Registre déchets'!G319,Accueil!$W$9),"")&amp; IF(D319=Accueil!$U$10,PRODUCT('Registre déchets'!G319,Accueil!$W$10),"")&amp; IF(D319=Accueil!$U$11,PRODUCT('Registre déchets'!G319,Accueil!$W$11),"")&amp; IF(D319=Accueil!$U$12,PRODUCT('Registre déchets'!G319,Accueil!$W$12),"")&amp; IF(D319=Accueil!$U$13,PRODUCT('Registre déchets'!G319,Accueil!$W$13),"")&amp; IF(D319=Accueil!$U$14,PRODUCT('Registre déchets'!G319,Accueil!$W$14),"")&amp; IF(D319=Accueil!$U$15,PRODUCT('Registre déchets'!G319,Accueil!$W$15),"")&amp; IF(D319=Accueil!$U$16,PRODUCT('Registre déchets'!G319,Accueil!$W$16),"")&amp; IF(D319=Accueil!$U$17,PRODUCT('Registre déchets'!G319,Accueil!$W$17),"")&amp; IF(D319=Accueil!$U$18,PRODUCT('Registre déchets'!G319,Accueil!$W$18),"")&amp; IF(D319=Accueil!$U$19,PRODUCT('Registre déchets'!G319,Accueil!$W$19),"")&amp; IF(D319=Accueil!$U$20,PRODUCT('Registre déchets'!G319,Accueil!$W$20),"")&amp; IF(D319=Accueil!$U$21,PRODUCT('Registre déchets'!G319,Accueil!$W$21),"") &amp; IF(D319=Accueil!$U$22,PRODUCT('Registre déchets'!G319,Accueil!$W$22),"")&amp; IF(D319=Accueil!$U$23,PRODUCT('Registre déchets'!G319,Accueil!$W$23),"")&amp; IF(D319=Accueil!$U$24,PRODUCT('Registre déchets'!G319,Accueil!$W$24),"")&amp; IF(D319=Accueil!$U$25,PRODUCT('Registre déchets'!G319,Accueil!$W$25),"")&amp; IF(D319=Accueil!$U$26,PRODUCT('Registre déchets'!G319,Accueil!$W$26),"")&amp; IF(D319=Accueil!$U$27,PRODUCT('Registre déchets'!G319,Accueil!$W$27),"")&amp; IF(D319=Accueil!$Y$7,PRODUCT('Registre déchets'!G319,Accueil!$AA$7),"") &amp; IF(D319=Accueil!$Y$8,PRODUCT('Registre déchets'!G319,Accueil!$AA$8),"") &amp; IF(D319=Accueil!$Y$9,PRODUCT('Registre déchets'!G319,Accueil!$AA$9),"")&amp; IF(D319=Accueil!$Y$10,PRODUCT('Registre déchets'!G319,Accueil!$AA$10),"")&amp; IF(D319=Accueil!$Y$11,PRODUCT('Registre déchets'!G319,Accueil!$AA$11),"")&amp; IF(D319=Accueil!$Y$12,PRODUCT('Registre déchets'!G319,Accueil!$AA$12),"")&amp; IF(D319=Accueil!$Y$13,PRODUCT('Registre déchets'!G319,Accueil!$AA$13),"")&amp; IF(D319=Accueil!$Y$14,PRODUCT('Registre déchets'!G319,Accueil!$AA$14),"")&amp; IF(D319=Accueil!$Y$15,PRODUCT('Registre déchets'!G319,Accueil!$AA$15),"")&amp; IF(D319=Accueil!$Y$16,PRODUCT('Registre déchets'!G319,Accueil!$AA$16),"")&amp; IF(D319=Accueil!$Y$17,PRODUCT('Registre déchets'!G319,Accueil!$AA$17),"")&amp; IF(D319=Accueil!$Y$18,PRODUCT('Registre déchets'!G319,Accueil!$AA$18),"")&amp; IF(D319=Accueil!$Y$19,PRODUCT('Registre déchets'!G319,Accueil!$AA$19),"")&amp; IF(D319=Accueil!$Y$20,PRODUCT('Registre déchets'!G319,Accueil!$AA$20),"")&amp; IF(D319=Accueil!$Y$21,PRODUCT('Registre déchets'!G319,Accueil!$AA$21),"")&amp; IF(D319=Accueil!$Y$22,PRODUCT('Registre déchets'!G319,Accueil!$AA$22),"")&amp; IF(D319=Accueil!$Y$23,PRODUCT('Registre déchets'!G319,Accueil!$AA$23),"")&amp; IF(D319=Accueil!$Y$24,PRODUCT('Registre déchets'!G319,Accueil!$AA$24),"")&amp; IF(D319=Accueil!$Y$25,PRODUCT('Registre déchets'!G319,Accueil!$AA$25),"")&amp; IF(D319=Accueil!$Y$26,PRODUCT('Registre déchets'!G319,Accueil!$AA$26),"")&amp; IF(D319=Accueil!$Y$27,PRODUCT('Registre déchets'!G319,Accueil!$AA$27),""))</f>
        <v/>
      </c>
      <c r="AQ319" s="79">
        <f t="shared" si="46"/>
        <v>0</v>
      </c>
    </row>
    <row r="320" spans="1:43" ht="50.1" customHeight="1" x14ac:dyDescent="0.25">
      <c r="A320" s="90"/>
      <c r="B320" s="222" t="str">
        <f t="shared" si="41"/>
        <v/>
      </c>
      <c r="C320" s="221"/>
      <c r="D320" s="220"/>
      <c r="E320" s="80" t="str">
        <f t="shared" si="45"/>
        <v/>
      </c>
      <c r="F320" s="81"/>
      <c r="G320" s="82"/>
      <c r="H320" s="241">
        <f t="shared" si="42"/>
        <v>0</v>
      </c>
      <c r="I320" s="206"/>
      <c r="J320" s="206"/>
      <c r="K320" s="86"/>
      <c r="L320" s="86"/>
      <c r="M320" s="86"/>
      <c r="N320" s="82"/>
      <c r="O320" s="81"/>
      <c r="P320" s="82"/>
      <c r="Q320" s="207">
        <f t="shared" si="48"/>
        <v>0</v>
      </c>
      <c r="R320" s="83">
        <f t="shared" si="43"/>
        <v>0</v>
      </c>
      <c r="S320" s="83">
        <f t="shared" si="44"/>
        <v>0</v>
      </c>
      <c r="T320" s="209"/>
      <c r="U320" s="214"/>
      <c r="V320" s="214"/>
      <c r="W320" s="217" t="str">
        <f t="shared" si="39"/>
        <v/>
      </c>
      <c r="X320" s="214"/>
      <c r="Y320" s="224"/>
      <c r="Z320" s="214"/>
      <c r="AA320" s="214"/>
      <c r="AB320" s="35" t="str">
        <f t="shared" si="40"/>
        <v/>
      </c>
      <c r="AC320" s="35"/>
      <c r="AD320" s="35"/>
      <c r="AE320" s="35"/>
      <c r="AF320" s="35"/>
      <c r="AG320" s="35"/>
      <c r="AH320" s="35"/>
      <c r="AI320" s="35"/>
      <c r="AJ320" s="35"/>
      <c r="AK320" s="35"/>
      <c r="AL320" s="35"/>
      <c r="AM320" s="85" t="str">
        <f t="shared" si="47"/>
        <v/>
      </c>
      <c r="AN320" s="35"/>
      <c r="AO320" s="35"/>
      <c r="AP320" s="77" t="str">
        <f>IF(D320="","",IF(D320=Accueil!$Q$7,PRODUCT('Registre déchets'!G320,Accueil!$S$7),"") &amp; IF(D320=Accueil!$Q$8,PRODUCT('Registre déchets'!G320,Accueil!$S$8),"") &amp; IF(D320=Accueil!$Q$9,PRODUCT('Registre déchets'!G320,Accueil!$S$9),"")&amp; IF(D320=Accueil!$Q$10,PRODUCT('Registre déchets'!G320,Accueil!$S$10),"")&amp; IF(D320=Accueil!$Q$11,PRODUCT('Registre déchets'!G320,Accueil!$S$11),"")&amp; IF(D320=Accueil!$Q$12,PRODUCT('Registre déchets'!G320,Accueil!$S$12),"")&amp; IF(D320=Accueil!$Q$13,PRODUCT('Registre déchets'!G320,Accueil!$S$13),"")&amp; IF(D320=Accueil!$Q$14,PRODUCT('Registre déchets'!G320,Accueil!$S$14),"")&amp; IF(D320=Accueil!$Q$15,PRODUCT('Registre déchets'!G320,Accueil!$S$15),"")&amp; IF(D320=Accueil!$Q$16,PRODUCT('Registre déchets'!G320,Accueil!$S$16),"")&amp; IF(D320=Accueil!$Q$17,PRODUCT('Registre déchets'!G320,Accueil!$S$17),"")&amp; IF(D320=Accueil!$Q$18,PRODUCT('Registre déchets'!G320,Accueil!$S$18),"")&amp; IF(D320=Accueil!$Q$19,PRODUCT('Registre déchets'!G320,Accueil!$S$19),"")&amp; IF(D320=Accueil!$Q$20,PRODUCT('Registre déchets'!G320,Accueil!$S$20),"")&amp; IF(D320=Accueil!$Q$21,PRODUCT('Registre déchets'!G320,Accueil!$S$21),"")&amp; IF(D320=Accueil!$Q$22,PRODUCT('Registre déchets'!G320,Accueil!$S$22),"")&amp; IF(D320=Accueil!$Q$23,PRODUCT('Registre déchets'!G320,Accueil!$S$23),"")&amp; IF(D320=Accueil!$Q$24,PRODUCT('Registre déchets'!G320,Accueil!$S$24),"")&amp; IF(D320=Accueil!$Q$25,PRODUCT('Registre déchets'!G320,Accueil!$S$25),"")&amp; IF(D320=Accueil!$Q$26,PRODUCT('Registre déchets'!G320,Accueil!$S$26),"") &amp; IF(D320=Accueil!$U$7,PRODUCT('Registre déchets'!G320,Accueil!$W$7),"") &amp; IF(D320=Accueil!$U$8,PRODUCT('Registre déchets'!G320,Accueil!$W$8),"") &amp; IF(D320=Accueil!$U$9,PRODUCT('Registre déchets'!G320,Accueil!$W$9),"")&amp; IF(D320=Accueil!$U$10,PRODUCT('Registre déchets'!G320,Accueil!$W$10),"")&amp; IF(D320=Accueil!$U$11,PRODUCT('Registre déchets'!G320,Accueil!$W$11),"")&amp; IF(D320=Accueil!$U$12,PRODUCT('Registre déchets'!G320,Accueil!$W$12),"")&amp; IF(D320=Accueil!$U$13,PRODUCT('Registre déchets'!G320,Accueil!$W$13),"")&amp; IF(D320=Accueil!$U$14,PRODUCT('Registre déchets'!G320,Accueil!$W$14),"")&amp; IF(D320=Accueil!$U$15,PRODUCT('Registre déchets'!G320,Accueil!$W$15),"")&amp; IF(D320=Accueil!$U$16,PRODUCT('Registre déchets'!G320,Accueil!$W$16),"")&amp; IF(D320=Accueil!$U$17,PRODUCT('Registre déchets'!G320,Accueil!$W$17),"")&amp; IF(D320=Accueil!$U$18,PRODUCT('Registre déchets'!G320,Accueil!$W$18),"")&amp; IF(D320=Accueil!$U$19,PRODUCT('Registre déchets'!G320,Accueil!$W$19),"")&amp; IF(D320=Accueil!$U$20,PRODUCT('Registre déchets'!G320,Accueil!$W$20),"")&amp; IF(D320=Accueil!$U$21,PRODUCT('Registre déchets'!G320,Accueil!$W$21),"") &amp; IF(D320=Accueil!$U$22,PRODUCT('Registre déchets'!G320,Accueil!$W$22),"")&amp; IF(D320=Accueil!$U$23,PRODUCT('Registre déchets'!G320,Accueil!$W$23),"")&amp; IF(D320=Accueil!$U$24,PRODUCT('Registre déchets'!G320,Accueil!$W$24),"")&amp; IF(D320=Accueil!$U$25,PRODUCT('Registre déchets'!G320,Accueil!$W$25),"")&amp; IF(D320=Accueil!$U$26,PRODUCT('Registre déchets'!G320,Accueil!$W$26),"")&amp; IF(D320=Accueil!$U$27,PRODUCT('Registre déchets'!G320,Accueil!$W$27),"")&amp; IF(D320=Accueil!$Y$7,PRODUCT('Registre déchets'!G320,Accueil!$AA$7),"") &amp; IF(D320=Accueil!$Y$8,PRODUCT('Registre déchets'!G320,Accueil!$AA$8),"") &amp; IF(D320=Accueil!$Y$9,PRODUCT('Registre déchets'!G320,Accueil!$AA$9),"")&amp; IF(D320=Accueil!$Y$10,PRODUCT('Registre déchets'!G320,Accueil!$AA$10),"")&amp; IF(D320=Accueil!$Y$11,PRODUCT('Registre déchets'!G320,Accueil!$AA$11),"")&amp; IF(D320=Accueil!$Y$12,PRODUCT('Registre déchets'!G320,Accueil!$AA$12),"")&amp; IF(D320=Accueil!$Y$13,PRODUCT('Registre déchets'!G320,Accueil!$AA$13),"")&amp; IF(D320=Accueil!$Y$14,PRODUCT('Registre déchets'!G320,Accueil!$AA$14),"")&amp; IF(D320=Accueil!$Y$15,PRODUCT('Registre déchets'!G320,Accueil!$AA$15),"")&amp; IF(D320=Accueil!$Y$16,PRODUCT('Registre déchets'!G320,Accueil!$AA$16),"")&amp; IF(D320=Accueil!$Y$17,PRODUCT('Registre déchets'!G320,Accueil!$AA$17),"")&amp; IF(D320=Accueil!$Y$18,PRODUCT('Registre déchets'!G320,Accueil!$AA$18),"")&amp; IF(D320=Accueil!$Y$19,PRODUCT('Registre déchets'!G320,Accueil!$AA$19),"")&amp; IF(D320=Accueil!$Y$20,PRODUCT('Registre déchets'!G320,Accueil!$AA$20),"")&amp; IF(D320=Accueil!$Y$21,PRODUCT('Registre déchets'!G320,Accueil!$AA$21),"")&amp; IF(D320=Accueil!$Y$22,PRODUCT('Registre déchets'!G320,Accueil!$AA$22),"")&amp; IF(D320=Accueil!$Y$23,PRODUCT('Registre déchets'!G320,Accueil!$AA$23),"")&amp; IF(D320=Accueil!$Y$24,PRODUCT('Registre déchets'!G320,Accueil!$AA$24),"")&amp; IF(D320=Accueil!$Y$25,PRODUCT('Registre déchets'!G320,Accueil!$AA$25),"")&amp; IF(D320=Accueil!$Y$26,PRODUCT('Registre déchets'!G320,Accueil!$AA$26),"")&amp; IF(D320=Accueil!$Y$27,PRODUCT('Registre déchets'!G320,Accueil!$AA$27),""))</f>
        <v/>
      </c>
      <c r="AQ320" s="79">
        <f t="shared" si="46"/>
        <v>0</v>
      </c>
    </row>
    <row r="321" spans="1:43" ht="50.1" customHeight="1" x14ac:dyDescent="0.25">
      <c r="A321" s="90"/>
      <c r="B321" s="222" t="str">
        <f t="shared" si="41"/>
        <v/>
      </c>
      <c r="C321" s="221"/>
      <c r="D321" s="220"/>
      <c r="E321" s="80" t="str">
        <f t="shared" si="45"/>
        <v/>
      </c>
      <c r="F321" s="81"/>
      <c r="G321" s="82"/>
      <c r="H321" s="241">
        <f t="shared" si="42"/>
        <v>0</v>
      </c>
      <c r="I321" s="206"/>
      <c r="J321" s="206"/>
      <c r="K321" s="86"/>
      <c r="L321" s="86"/>
      <c r="M321" s="86"/>
      <c r="N321" s="82"/>
      <c r="O321" s="81"/>
      <c r="P321" s="82"/>
      <c r="Q321" s="207">
        <f t="shared" si="48"/>
        <v>0</v>
      </c>
      <c r="R321" s="83">
        <f t="shared" si="43"/>
        <v>0</v>
      </c>
      <c r="S321" s="83">
        <f t="shared" si="44"/>
        <v>0</v>
      </c>
      <c r="T321" s="209"/>
      <c r="U321" s="214"/>
      <c r="V321" s="214"/>
      <c r="W321" s="217" t="str">
        <f t="shared" si="39"/>
        <v/>
      </c>
      <c r="X321" s="214"/>
      <c r="Y321" s="224"/>
      <c r="Z321" s="214"/>
      <c r="AA321" s="214"/>
      <c r="AB321" s="35" t="str">
        <f t="shared" si="40"/>
        <v/>
      </c>
      <c r="AC321" s="35"/>
      <c r="AD321" s="35"/>
      <c r="AE321" s="35"/>
      <c r="AF321" s="35"/>
      <c r="AG321" s="35"/>
      <c r="AH321" s="35"/>
      <c r="AI321" s="35"/>
      <c r="AJ321" s="35"/>
      <c r="AK321" s="35"/>
      <c r="AL321" s="35"/>
      <c r="AM321" s="85" t="str">
        <f t="shared" si="47"/>
        <v/>
      </c>
      <c r="AN321" s="35"/>
      <c r="AO321" s="35"/>
      <c r="AP321" s="77" t="str">
        <f>IF(D321="","",IF(D321=Accueil!$Q$7,PRODUCT('Registre déchets'!G321,Accueil!$S$7),"") &amp; IF(D321=Accueil!$Q$8,PRODUCT('Registre déchets'!G321,Accueil!$S$8),"") &amp; IF(D321=Accueil!$Q$9,PRODUCT('Registre déchets'!G321,Accueil!$S$9),"")&amp; IF(D321=Accueil!$Q$10,PRODUCT('Registre déchets'!G321,Accueil!$S$10),"")&amp; IF(D321=Accueil!$Q$11,PRODUCT('Registre déchets'!G321,Accueil!$S$11),"")&amp; IF(D321=Accueil!$Q$12,PRODUCT('Registre déchets'!G321,Accueil!$S$12),"")&amp; IF(D321=Accueil!$Q$13,PRODUCT('Registre déchets'!G321,Accueil!$S$13),"")&amp; IF(D321=Accueil!$Q$14,PRODUCT('Registre déchets'!G321,Accueil!$S$14),"")&amp; IF(D321=Accueil!$Q$15,PRODUCT('Registre déchets'!G321,Accueil!$S$15),"")&amp; IF(D321=Accueil!$Q$16,PRODUCT('Registre déchets'!G321,Accueil!$S$16),"")&amp; IF(D321=Accueil!$Q$17,PRODUCT('Registre déchets'!G321,Accueil!$S$17),"")&amp; IF(D321=Accueil!$Q$18,PRODUCT('Registre déchets'!G321,Accueil!$S$18),"")&amp; IF(D321=Accueil!$Q$19,PRODUCT('Registre déchets'!G321,Accueil!$S$19),"")&amp; IF(D321=Accueil!$Q$20,PRODUCT('Registre déchets'!G321,Accueil!$S$20),"")&amp; IF(D321=Accueil!$Q$21,PRODUCT('Registre déchets'!G321,Accueil!$S$21),"")&amp; IF(D321=Accueil!$Q$22,PRODUCT('Registre déchets'!G321,Accueil!$S$22),"")&amp; IF(D321=Accueil!$Q$23,PRODUCT('Registre déchets'!G321,Accueil!$S$23),"")&amp; IF(D321=Accueil!$Q$24,PRODUCT('Registre déchets'!G321,Accueil!$S$24),"")&amp; IF(D321=Accueil!$Q$25,PRODUCT('Registre déchets'!G321,Accueil!$S$25),"")&amp; IF(D321=Accueil!$Q$26,PRODUCT('Registre déchets'!G321,Accueil!$S$26),"") &amp; IF(D321=Accueil!$U$7,PRODUCT('Registre déchets'!G321,Accueil!$W$7),"") &amp; IF(D321=Accueil!$U$8,PRODUCT('Registre déchets'!G321,Accueil!$W$8),"") &amp; IF(D321=Accueil!$U$9,PRODUCT('Registre déchets'!G321,Accueil!$W$9),"")&amp; IF(D321=Accueil!$U$10,PRODUCT('Registre déchets'!G321,Accueil!$W$10),"")&amp; IF(D321=Accueil!$U$11,PRODUCT('Registre déchets'!G321,Accueil!$W$11),"")&amp; IF(D321=Accueil!$U$12,PRODUCT('Registre déchets'!G321,Accueil!$W$12),"")&amp; IF(D321=Accueil!$U$13,PRODUCT('Registre déchets'!G321,Accueil!$W$13),"")&amp; IF(D321=Accueil!$U$14,PRODUCT('Registre déchets'!G321,Accueil!$W$14),"")&amp; IF(D321=Accueil!$U$15,PRODUCT('Registre déchets'!G321,Accueil!$W$15),"")&amp; IF(D321=Accueil!$U$16,PRODUCT('Registre déchets'!G321,Accueil!$W$16),"")&amp; IF(D321=Accueil!$U$17,PRODUCT('Registre déchets'!G321,Accueil!$W$17),"")&amp; IF(D321=Accueil!$U$18,PRODUCT('Registre déchets'!G321,Accueil!$W$18),"")&amp; IF(D321=Accueil!$U$19,PRODUCT('Registre déchets'!G321,Accueil!$W$19),"")&amp; IF(D321=Accueil!$U$20,PRODUCT('Registre déchets'!G321,Accueil!$W$20),"")&amp; IF(D321=Accueil!$U$21,PRODUCT('Registre déchets'!G321,Accueil!$W$21),"") &amp; IF(D321=Accueil!$U$22,PRODUCT('Registre déchets'!G321,Accueil!$W$22),"")&amp; IF(D321=Accueil!$U$23,PRODUCT('Registre déchets'!G321,Accueil!$W$23),"")&amp; IF(D321=Accueil!$U$24,PRODUCT('Registre déchets'!G321,Accueil!$W$24),"")&amp; IF(D321=Accueil!$U$25,PRODUCT('Registre déchets'!G321,Accueil!$W$25),"")&amp; IF(D321=Accueil!$U$26,PRODUCT('Registre déchets'!G321,Accueil!$W$26),"")&amp; IF(D321=Accueil!$U$27,PRODUCT('Registre déchets'!G321,Accueil!$W$27),"")&amp; IF(D321=Accueil!$Y$7,PRODUCT('Registre déchets'!G321,Accueil!$AA$7),"") &amp; IF(D321=Accueil!$Y$8,PRODUCT('Registre déchets'!G321,Accueil!$AA$8),"") &amp; IF(D321=Accueil!$Y$9,PRODUCT('Registre déchets'!G321,Accueil!$AA$9),"")&amp; IF(D321=Accueil!$Y$10,PRODUCT('Registre déchets'!G321,Accueil!$AA$10),"")&amp; IF(D321=Accueil!$Y$11,PRODUCT('Registre déchets'!G321,Accueil!$AA$11),"")&amp; IF(D321=Accueil!$Y$12,PRODUCT('Registre déchets'!G321,Accueil!$AA$12),"")&amp; IF(D321=Accueil!$Y$13,PRODUCT('Registre déchets'!G321,Accueil!$AA$13),"")&amp; IF(D321=Accueil!$Y$14,PRODUCT('Registre déchets'!G321,Accueil!$AA$14),"")&amp; IF(D321=Accueil!$Y$15,PRODUCT('Registre déchets'!G321,Accueil!$AA$15),"")&amp; IF(D321=Accueil!$Y$16,PRODUCT('Registre déchets'!G321,Accueil!$AA$16),"")&amp; IF(D321=Accueil!$Y$17,PRODUCT('Registre déchets'!G321,Accueil!$AA$17),"")&amp; IF(D321=Accueil!$Y$18,PRODUCT('Registre déchets'!G321,Accueil!$AA$18),"")&amp; IF(D321=Accueil!$Y$19,PRODUCT('Registre déchets'!G321,Accueil!$AA$19),"")&amp; IF(D321=Accueil!$Y$20,PRODUCT('Registre déchets'!G321,Accueil!$AA$20),"")&amp; IF(D321=Accueil!$Y$21,PRODUCT('Registre déchets'!G321,Accueil!$AA$21),"")&amp; IF(D321=Accueil!$Y$22,PRODUCT('Registre déchets'!G321,Accueil!$AA$22),"")&amp; IF(D321=Accueil!$Y$23,PRODUCT('Registre déchets'!G321,Accueil!$AA$23),"")&amp; IF(D321=Accueil!$Y$24,PRODUCT('Registre déchets'!G321,Accueil!$AA$24),"")&amp; IF(D321=Accueil!$Y$25,PRODUCT('Registre déchets'!G321,Accueil!$AA$25),"")&amp; IF(D321=Accueil!$Y$26,PRODUCT('Registre déchets'!G321,Accueil!$AA$26),"")&amp; IF(D321=Accueil!$Y$27,PRODUCT('Registre déchets'!G321,Accueil!$AA$27),""))</f>
        <v/>
      </c>
      <c r="AQ321" s="79">
        <f t="shared" si="46"/>
        <v>0</v>
      </c>
    </row>
    <row r="322" spans="1:43" ht="50.1" customHeight="1" x14ac:dyDescent="0.25">
      <c r="A322" s="90"/>
      <c r="B322" s="222" t="str">
        <f t="shared" si="41"/>
        <v/>
      </c>
      <c r="C322" s="221"/>
      <c r="D322" s="220"/>
      <c r="E322" s="80" t="str">
        <f t="shared" si="45"/>
        <v/>
      </c>
      <c r="F322" s="81"/>
      <c r="G322" s="82"/>
      <c r="H322" s="241">
        <f t="shared" si="42"/>
        <v>0</v>
      </c>
      <c r="I322" s="206"/>
      <c r="J322" s="206"/>
      <c r="K322" s="86"/>
      <c r="L322" s="86"/>
      <c r="M322" s="86"/>
      <c r="N322" s="82"/>
      <c r="O322" s="81"/>
      <c r="P322" s="82"/>
      <c r="Q322" s="207">
        <f t="shared" si="48"/>
        <v>0</v>
      </c>
      <c r="R322" s="83">
        <f t="shared" si="43"/>
        <v>0</v>
      </c>
      <c r="S322" s="83">
        <f t="shared" si="44"/>
        <v>0</v>
      </c>
      <c r="T322" s="209"/>
      <c r="U322" s="214"/>
      <c r="V322" s="214"/>
      <c r="W322" s="217" t="str">
        <f t="shared" si="39"/>
        <v/>
      </c>
      <c r="X322" s="214"/>
      <c r="Y322" s="224"/>
      <c r="Z322" s="214"/>
      <c r="AA322" s="214"/>
      <c r="AB322" s="35" t="str">
        <f t="shared" si="40"/>
        <v/>
      </c>
      <c r="AC322" s="35"/>
      <c r="AD322" s="35"/>
      <c r="AE322" s="35"/>
      <c r="AF322" s="35"/>
      <c r="AG322" s="35"/>
      <c r="AH322" s="35"/>
      <c r="AI322" s="35"/>
      <c r="AJ322" s="35"/>
      <c r="AK322" s="35"/>
      <c r="AL322" s="35"/>
      <c r="AM322" s="85" t="str">
        <f t="shared" si="47"/>
        <v/>
      </c>
      <c r="AN322" s="35"/>
      <c r="AO322" s="35"/>
      <c r="AP322" s="77" t="str">
        <f>IF(D322="","",IF(D322=Accueil!$Q$7,PRODUCT('Registre déchets'!G322,Accueil!$S$7),"") &amp; IF(D322=Accueil!$Q$8,PRODUCT('Registre déchets'!G322,Accueil!$S$8),"") &amp; IF(D322=Accueil!$Q$9,PRODUCT('Registre déchets'!G322,Accueil!$S$9),"")&amp; IF(D322=Accueil!$Q$10,PRODUCT('Registre déchets'!G322,Accueil!$S$10),"")&amp; IF(D322=Accueil!$Q$11,PRODUCT('Registre déchets'!G322,Accueil!$S$11),"")&amp; IF(D322=Accueil!$Q$12,PRODUCT('Registre déchets'!G322,Accueil!$S$12),"")&amp; IF(D322=Accueil!$Q$13,PRODUCT('Registre déchets'!G322,Accueil!$S$13),"")&amp; IF(D322=Accueil!$Q$14,PRODUCT('Registre déchets'!G322,Accueil!$S$14),"")&amp; IF(D322=Accueil!$Q$15,PRODUCT('Registre déchets'!G322,Accueil!$S$15),"")&amp; IF(D322=Accueil!$Q$16,PRODUCT('Registre déchets'!G322,Accueil!$S$16),"")&amp; IF(D322=Accueil!$Q$17,PRODUCT('Registre déchets'!G322,Accueil!$S$17),"")&amp; IF(D322=Accueil!$Q$18,PRODUCT('Registre déchets'!G322,Accueil!$S$18),"")&amp; IF(D322=Accueil!$Q$19,PRODUCT('Registre déchets'!G322,Accueil!$S$19),"")&amp; IF(D322=Accueil!$Q$20,PRODUCT('Registre déchets'!G322,Accueil!$S$20),"")&amp; IF(D322=Accueil!$Q$21,PRODUCT('Registre déchets'!G322,Accueil!$S$21),"")&amp; IF(D322=Accueil!$Q$22,PRODUCT('Registre déchets'!G322,Accueil!$S$22),"")&amp; IF(D322=Accueil!$Q$23,PRODUCT('Registre déchets'!G322,Accueil!$S$23),"")&amp; IF(D322=Accueil!$Q$24,PRODUCT('Registre déchets'!G322,Accueil!$S$24),"")&amp; IF(D322=Accueil!$Q$25,PRODUCT('Registre déchets'!G322,Accueil!$S$25),"")&amp; IF(D322=Accueil!$Q$26,PRODUCT('Registre déchets'!G322,Accueil!$S$26),"") &amp; IF(D322=Accueil!$U$7,PRODUCT('Registre déchets'!G322,Accueil!$W$7),"") &amp; IF(D322=Accueil!$U$8,PRODUCT('Registre déchets'!G322,Accueil!$W$8),"") &amp; IF(D322=Accueil!$U$9,PRODUCT('Registre déchets'!G322,Accueil!$W$9),"")&amp; IF(D322=Accueil!$U$10,PRODUCT('Registre déchets'!G322,Accueil!$W$10),"")&amp; IF(D322=Accueil!$U$11,PRODUCT('Registre déchets'!G322,Accueil!$W$11),"")&amp; IF(D322=Accueil!$U$12,PRODUCT('Registre déchets'!G322,Accueil!$W$12),"")&amp; IF(D322=Accueil!$U$13,PRODUCT('Registre déchets'!G322,Accueil!$W$13),"")&amp; IF(D322=Accueil!$U$14,PRODUCT('Registre déchets'!G322,Accueil!$W$14),"")&amp; IF(D322=Accueil!$U$15,PRODUCT('Registre déchets'!G322,Accueil!$W$15),"")&amp; IF(D322=Accueil!$U$16,PRODUCT('Registre déchets'!G322,Accueil!$W$16),"")&amp; IF(D322=Accueil!$U$17,PRODUCT('Registre déchets'!G322,Accueil!$W$17),"")&amp; IF(D322=Accueil!$U$18,PRODUCT('Registre déchets'!G322,Accueil!$W$18),"")&amp; IF(D322=Accueil!$U$19,PRODUCT('Registre déchets'!G322,Accueil!$W$19),"")&amp; IF(D322=Accueil!$U$20,PRODUCT('Registre déchets'!G322,Accueil!$W$20),"")&amp; IF(D322=Accueil!$U$21,PRODUCT('Registre déchets'!G322,Accueil!$W$21),"") &amp; IF(D322=Accueil!$U$22,PRODUCT('Registre déchets'!G322,Accueil!$W$22),"")&amp; IF(D322=Accueil!$U$23,PRODUCT('Registre déchets'!G322,Accueil!$W$23),"")&amp; IF(D322=Accueil!$U$24,PRODUCT('Registre déchets'!G322,Accueil!$W$24),"")&amp; IF(D322=Accueil!$U$25,PRODUCT('Registre déchets'!G322,Accueil!$W$25),"")&amp; IF(D322=Accueil!$U$26,PRODUCT('Registre déchets'!G322,Accueil!$W$26),"")&amp; IF(D322=Accueil!$U$27,PRODUCT('Registre déchets'!G322,Accueil!$W$27),"")&amp; IF(D322=Accueil!$Y$7,PRODUCT('Registre déchets'!G322,Accueil!$AA$7),"") &amp; IF(D322=Accueil!$Y$8,PRODUCT('Registre déchets'!G322,Accueil!$AA$8),"") &amp; IF(D322=Accueil!$Y$9,PRODUCT('Registre déchets'!G322,Accueil!$AA$9),"")&amp; IF(D322=Accueil!$Y$10,PRODUCT('Registre déchets'!G322,Accueil!$AA$10),"")&amp; IF(D322=Accueil!$Y$11,PRODUCT('Registre déchets'!G322,Accueil!$AA$11),"")&amp; IF(D322=Accueil!$Y$12,PRODUCT('Registre déchets'!G322,Accueil!$AA$12),"")&amp; IF(D322=Accueil!$Y$13,PRODUCT('Registre déchets'!G322,Accueil!$AA$13),"")&amp; IF(D322=Accueil!$Y$14,PRODUCT('Registre déchets'!G322,Accueil!$AA$14),"")&amp; IF(D322=Accueil!$Y$15,PRODUCT('Registre déchets'!G322,Accueil!$AA$15),"")&amp; IF(D322=Accueil!$Y$16,PRODUCT('Registre déchets'!G322,Accueil!$AA$16),"")&amp; IF(D322=Accueil!$Y$17,PRODUCT('Registre déchets'!G322,Accueil!$AA$17),"")&amp; IF(D322=Accueil!$Y$18,PRODUCT('Registre déchets'!G322,Accueil!$AA$18),"")&amp; IF(D322=Accueil!$Y$19,PRODUCT('Registre déchets'!G322,Accueil!$AA$19),"")&amp; IF(D322=Accueil!$Y$20,PRODUCT('Registre déchets'!G322,Accueil!$AA$20),"")&amp; IF(D322=Accueil!$Y$21,PRODUCT('Registre déchets'!G322,Accueil!$AA$21),"")&amp; IF(D322=Accueil!$Y$22,PRODUCT('Registre déchets'!G322,Accueil!$AA$22),"")&amp; IF(D322=Accueil!$Y$23,PRODUCT('Registre déchets'!G322,Accueil!$AA$23),"")&amp; IF(D322=Accueil!$Y$24,PRODUCT('Registre déchets'!G322,Accueil!$AA$24),"")&amp; IF(D322=Accueil!$Y$25,PRODUCT('Registre déchets'!G322,Accueil!$AA$25),"")&amp; IF(D322=Accueil!$Y$26,PRODUCT('Registre déchets'!G322,Accueil!$AA$26),"")&amp; IF(D322=Accueil!$Y$27,PRODUCT('Registre déchets'!G322,Accueil!$AA$27),""))</f>
        <v/>
      </c>
      <c r="AQ322" s="79">
        <f t="shared" si="46"/>
        <v>0</v>
      </c>
    </row>
    <row r="323" spans="1:43" ht="50.1" customHeight="1" x14ac:dyDescent="0.25">
      <c r="A323" s="90"/>
      <c r="B323" s="222" t="str">
        <f t="shared" si="41"/>
        <v/>
      </c>
      <c r="C323" s="221"/>
      <c r="D323" s="220"/>
      <c r="E323" s="80" t="str">
        <f t="shared" si="45"/>
        <v/>
      </c>
      <c r="F323" s="81"/>
      <c r="G323" s="82"/>
      <c r="H323" s="241">
        <f t="shared" si="42"/>
        <v>0</v>
      </c>
      <c r="I323" s="206"/>
      <c r="J323" s="206"/>
      <c r="K323" s="86"/>
      <c r="L323" s="86"/>
      <c r="M323" s="86"/>
      <c r="N323" s="82"/>
      <c r="O323" s="81"/>
      <c r="P323" s="82"/>
      <c r="Q323" s="207">
        <f t="shared" si="48"/>
        <v>0</v>
      </c>
      <c r="R323" s="83">
        <f t="shared" si="43"/>
        <v>0</v>
      </c>
      <c r="S323" s="83">
        <f t="shared" si="44"/>
        <v>0</v>
      </c>
      <c r="T323" s="209"/>
      <c r="U323" s="214"/>
      <c r="V323" s="214"/>
      <c r="W323" s="217" t="str">
        <f t="shared" si="39"/>
        <v/>
      </c>
      <c r="X323" s="214"/>
      <c r="Y323" s="224"/>
      <c r="Z323" s="214"/>
      <c r="AA323" s="214"/>
      <c r="AB323" s="35" t="str">
        <f t="shared" si="40"/>
        <v/>
      </c>
      <c r="AC323" s="35"/>
      <c r="AD323" s="35"/>
      <c r="AE323" s="35"/>
      <c r="AF323" s="35"/>
      <c r="AG323" s="35"/>
      <c r="AH323" s="35"/>
      <c r="AI323" s="35"/>
      <c r="AJ323" s="35"/>
      <c r="AK323" s="35"/>
      <c r="AL323" s="35"/>
      <c r="AM323" s="85" t="str">
        <f t="shared" si="47"/>
        <v/>
      </c>
      <c r="AN323" s="35"/>
      <c r="AO323" s="35"/>
      <c r="AP323" s="77" t="str">
        <f>IF(D323="","",IF(D323=Accueil!$Q$7,PRODUCT('Registre déchets'!G323,Accueil!$S$7),"") &amp; IF(D323=Accueil!$Q$8,PRODUCT('Registre déchets'!G323,Accueil!$S$8),"") &amp; IF(D323=Accueil!$Q$9,PRODUCT('Registre déchets'!G323,Accueil!$S$9),"")&amp; IF(D323=Accueil!$Q$10,PRODUCT('Registre déchets'!G323,Accueil!$S$10),"")&amp; IF(D323=Accueil!$Q$11,PRODUCT('Registre déchets'!G323,Accueil!$S$11),"")&amp; IF(D323=Accueil!$Q$12,PRODUCT('Registre déchets'!G323,Accueil!$S$12),"")&amp; IF(D323=Accueil!$Q$13,PRODUCT('Registre déchets'!G323,Accueil!$S$13),"")&amp; IF(D323=Accueil!$Q$14,PRODUCT('Registre déchets'!G323,Accueil!$S$14),"")&amp; IF(D323=Accueil!$Q$15,PRODUCT('Registre déchets'!G323,Accueil!$S$15),"")&amp; IF(D323=Accueil!$Q$16,PRODUCT('Registre déchets'!G323,Accueil!$S$16),"")&amp; IF(D323=Accueil!$Q$17,PRODUCT('Registre déchets'!G323,Accueil!$S$17),"")&amp; IF(D323=Accueil!$Q$18,PRODUCT('Registre déchets'!G323,Accueil!$S$18),"")&amp; IF(D323=Accueil!$Q$19,PRODUCT('Registre déchets'!G323,Accueil!$S$19),"")&amp; IF(D323=Accueil!$Q$20,PRODUCT('Registre déchets'!G323,Accueil!$S$20),"")&amp; IF(D323=Accueil!$Q$21,PRODUCT('Registre déchets'!G323,Accueil!$S$21),"")&amp; IF(D323=Accueil!$Q$22,PRODUCT('Registre déchets'!G323,Accueil!$S$22),"")&amp; IF(D323=Accueil!$Q$23,PRODUCT('Registre déchets'!G323,Accueil!$S$23),"")&amp; IF(D323=Accueil!$Q$24,PRODUCT('Registre déchets'!G323,Accueil!$S$24),"")&amp; IF(D323=Accueil!$Q$25,PRODUCT('Registre déchets'!G323,Accueil!$S$25),"")&amp; IF(D323=Accueil!$Q$26,PRODUCT('Registre déchets'!G323,Accueil!$S$26),"") &amp; IF(D323=Accueil!$U$7,PRODUCT('Registre déchets'!G323,Accueil!$W$7),"") &amp; IF(D323=Accueil!$U$8,PRODUCT('Registre déchets'!G323,Accueil!$W$8),"") &amp; IF(D323=Accueil!$U$9,PRODUCT('Registre déchets'!G323,Accueil!$W$9),"")&amp; IF(D323=Accueil!$U$10,PRODUCT('Registre déchets'!G323,Accueil!$W$10),"")&amp; IF(D323=Accueil!$U$11,PRODUCT('Registre déchets'!G323,Accueil!$W$11),"")&amp; IF(D323=Accueil!$U$12,PRODUCT('Registre déchets'!G323,Accueil!$W$12),"")&amp; IF(D323=Accueil!$U$13,PRODUCT('Registre déchets'!G323,Accueil!$W$13),"")&amp; IF(D323=Accueil!$U$14,PRODUCT('Registre déchets'!G323,Accueil!$W$14),"")&amp; IF(D323=Accueil!$U$15,PRODUCT('Registre déchets'!G323,Accueil!$W$15),"")&amp; IF(D323=Accueil!$U$16,PRODUCT('Registre déchets'!G323,Accueil!$W$16),"")&amp; IF(D323=Accueil!$U$17,PRODUCT('Registre déchets'!G323,Accueil!$W$17),"")&amp; IF(D323=Accueil!$U$18,PRODUCT('Registre déchets'!G323,Accueil!$W$18),"")&amp; IF(D323=Accueil!$U$19,PRODUCT('Registre déchets'!G323,Accueil!$W$19),"")&amp; IF(D323=Accueil!$U$20,PRODUCT('Registre déchets'!G323,Accueil!$W$20),"")&amp; IF(D323=Accueil!$U$21,PRODUCT('Registre déchets'!G323,Accueil!$W$21),"") &amp; IF(D323=Accueil!$U$22,PRODUCT('Registre déchets'!G323,Accueil!$W$22),"")&amp; IF(D323=Accueil!$U$23,PRODUCT('Registre déchets'!G323,Accueil!$W$23),"")&amp; IF(D323=Accueil!$U$24,PRODUCT('Registre déchets'!G323,Accueil!$W$24),"")&amp; IF(D323=Accueil!$U$25,PRODUCT('Registre déchets'!G323,Accueil!$W$25),"")&amp; IF(D323=Accueil!$U$26,PRODUCT('Registre déchets'!G323,Accueil!$W$26),"")&amp; IF(D323=Accueil!$U$27,PRODUCT('Registre déchets'!G323,Accueil!$W$27),"")&amp; IF(D323=Accueil!$Y$7,PRODUCT('Registre déchets'!G323,Accueil!$AA$7),"") &amp; IF(D323=Accueil!$Y$8,PRODUCT('Registre déchets'!G323,Accueil!$AA$8),"") &amp; IF(D323=Accueil!$Y$9,PRODUCT('Registre déchets'!G323,Accueil!$AA$9),"")&amp; IF(D323=Accueil!$Y$10,PRODUCT('Registre déchets'!G323,Accueil!$AA$10),"")&amp; IF(D323=Accueil!$Y$11,PRODUCT('Registre déchets'!G323,Accueil!$AA$11),"")&amp; IF(D323=Accueil!$Y$12,PRODUCT('Registre déchets'!G323,Accueil!$AA$12),"")&amp; IF(D323=Accueil!$Y$13,PRODUCT('Registre déchets'!G323,Accueil!$AA$13),"")&amp; IF(D323=Accueil!$Y$14,PRODUCT('Registre déchets'!G323,Accueil!$AA$14),"")&amp; IF(D323=Accueil!$Y$15,PRODUCT('Registre déchets'!G323,Accueil!$AA$15),"")&amp; IF(D323=Accueil!$Y$16,PRODUCT('Registre déchets'!G323,Accueil!$AA$16),"")&amp; IF(D323=Accueil!$Y$17,PRODUCT('Registre déchets'!G323,Accueil!$AA$17),"")&amp; IF(D323=Accueil!$Y$18,PRODUCT('Registre déchets'!G323,Accueil!$AA$18),"")&amp; IF(D323=Accueil!$Y$19,PRODUCT('Registre déchets'!G323,Accueil!$AA$19),"")&amp; IF(D323=Accueil!$Y$20,PRODUCT('Registre déchets'!G323,Accueil!$AA$20),"")&amp; IF(D323=Accueil!$Y$21,PRODUCT('Registre déchets'!G323,Accueil!$AA$21),"")&amp; IF(D323=Accueil!$Y$22,PRODUCT('Registre déchets'!G323,Accueil!$AA$22),"")&amp; IF(D323=Accueil!$Y$23,PRODUCT('Registre déchets'!G323,Accueil!$AA$23),"")&amp; IF(D323=Accueil!$Y$24,PRODUCT('Registre déchets'!G323,Accueil!$AA$24),"")&amp; IF(D323=Accueil!$Y$25,PRODUCT('Registre déchets'!G323,Accueil!$AA$25),"")&amp; IF(D323=Accueil!$Y$26,PRODUCT('Registre déchets'!G323,Accueil!$AA$26),"")&amp; IF(D323=Accueil!$Y$27,PRODUCT('Registre déchets'!G323,Accueil!$AA$27),""))</f>
        <v/>
      </c>
      <c r="AQ323" s="79">
        <f t="shared" si="46"/>
        <v>0</v>
      </c>
    </row>
    <row r="324" spans="1:43" ht="50.1" customHeight="1" x14ac:dyDescent="0.25">
      <c r="A324" s="90"/>
      <c r="B324" s="222" t="str">
        <f t="shared" si="41"/>
        <v/>
      </c>
      <c r="C324" s="221"/>
      <c r="D324" s="220"/>
      <c r="E324" s="80" t="str">
        <f t="shared" si="45"/>
        <v/>
      </c>
      <c r="F324" s="81"/>
      <c r="G324" s="82"/>
      <c r="H324" s="241">
        <f t="shared" si="42"/>
        <v>0</v>
      </c>
      <c r="I324" s="206"/>
      <c r="J324" s="206"/>
      <c r="K324" s="86"/>
      <c r="L324" s="86"/>
      <c r="M324" s="86"/>
      <c r="N324" s="82"/>
      <c r="O324" s="81"/>
      <c r="P324" s="82"/>
      <c r="Q324" s="207">
        <f t="shared" si="48"/>
        <v>0</v>
      </c>
      <c r="R324" s="83">
        <f t="shared" si="43"/>
        <v>0</v>
      </c>
      <c r="S324" s="83">
        <f t="shared" si="44"/>
        <v>0</v>
      </c>
      <c r="T324" s="209"/>
      <c r="U324" s="214"/>
      <c r="V324" s="214"/>
      <c r="W324" s="217" t="str">
        <f t="shared" si="39"/>
        <v/>
      </c>
      <c r="X324" s="214"/>
      <c r="Y324" s="224"/>
      <c r="Z324" s="214"/>
      <c r="AA324" s="214"/>
      <c r="AB324" s="35" t="str">
        <f t="shared" si="40"/>
        <v/>
      </c>
      <c r="AC324" s="35"/>
      <c r="AD324" s="35"/>
      <c r="AE324" s="35"/>
      <c r="AF324" s="35"/>
      <c r="AG324" s="35"/>
      <c r="AH324" s="35"/>
      <c r="AI324" s="35"/>
      <c r="AJ324" s="35"/>
      <c r="AK324" s="35"/>
      <c r="AL324" s="35"/>
      <c r="AM324" s="85" t="str">
        <f t="shared" si="47"/>
        <v/>
      </c>
      <c r="AN324" s="35"/>
      <c r="AO324" s="35"/>
      <c r="AP324" s="77" t="str">
        <f>IF(D324="","",IF(D324=Accueil!$Q$7,PRODUCT('Registre déchets'!G324,Accueil!$S$7),"") &amp; IF(D324=Accueil!$Q$8,PRODUCT('Registre déchets'!G324,Accueil!$S$8),"") &amp; IF(D324=Accueil!$Q$9,PRODUCT('Registre déchets'!G324,Accueil!$S$9),"")&amp; IF(D324=Accueil!$Q$10,PRODUCT('Registre déchets'!G324,Accueil!$S$10),"")&amp; IF(D324=Accueil!$Q$11,PRODUCT('Registre déchets'!G324,Accueil!$S$11),"")&amp; IF(D324=Accueil!$Q$12,PRODUCT('Registre déchets'!G324,Accueil!$S$12),"")&amp; IF(D324=Accueil!$Q$13,PRODUCT('Registre déchets'!G324,Accueil!$S$13),"")&amp; IF(D324=Accueil!$Q$14,PRODUCT('Registre déchets'!G324,Accueil!$S$14),"")&amp; IF(D324=Accueil!$Q$15,PRODUCT('Registre déchets'!G324,Accueil!$S$15),"")&amp; IF(D324=Accueil!$Q$16,PRODUCT('Registre déchets'!G324,Accueil!$S$16),"")&amp; IF(D324=Accueil!$Q$17,PRODUCT('Registre déchets'!G324,Accueil!$S$17),"")&amp; IF(D324=Accueil!$Q$18,PRODUCT('Registre déchets'!G324,Accueil!$S$18),"")&amp; IF(D324=Accueil!$Q$19,PRODUCT('Registre déchets'!G324,Accueil!$S$19),"")&amp; IF(D324=Accueil!$Q$20,PRODUCT('Registre déchets'!G324,Accueil!$S$20),"")&amp; IF(D324=Accueil!$Q$21,PRODUCT('Registre déchets'!G324,Accueil!$S$21),"")&amp; IF(D324=Accueil!$Q$22,PRODUCT('Registre déchets'!G324,Accueil!$S$22),"")&amp; IF(D324=Accueil!$Q$23,PRODUCT('Registre déchets'!G324,Accueil!$S$23),"")&amp; IF(D324=Accueil!$Q$24,PRODUCT('Registre déchets'!G324,Accueil!$S$24),"")&amp; IF(D324=Accueil!$Q$25,PRODUCT('Registre déchets'!G324,Accueil!$S$25),"")&amp; IF(D324=Accueil!$Q$26,PRODUCT('Registre déchets'!G324,Accueil!$S$26),"") &amp; IF(D324=Accueil!$U$7,PRODUCT('Registre déchets'!G324,Accueil!$W$7),"") &amp; IF(D324=Accueil!$U$8,PRODUCT('Registre déchets'!G324,Accueil!$W$8),"") &amp; IF(D324=Accueil!$U$9,PRODUCT('Registre déchets'!G324,Accueil!$W$9),"")&amp; IF(D324=Accueil!$U$10,PRODUCT('Registre déchets'!G324,Accueil!$W$10),"")&amp; IF(D324=Accueil!$U$11,PRODUCT('Registre déchets'!G324,Accueil!$W$11),"")&amp; IF(D324=Accueil!$U$12,PRODUCT('Registre déchets'!G324,Accueil!$W$12),"")&amp; IF(D324=Accueil!$U$13,PRODUCT('Registre déchets'!G324,Accueil!$W$13),"")&amp; IF(D324=Accueil!$U$14,PRODUCT('Registre déchets'!G324,Accueil!$W$14),"")&amp; IF(D324=Accueil!$U$15,PRODUCT('Registre déchets'!G324,Accueil!$W$15),"")&amp; IF(D324=Accueil!$U$16,PRODUCT('Registre déchets'!G324,Accueil!$W$16),"")&amp; IF(D324=Accueil!$U$17,PRODUCT('Registre déchets'!G324,Accueil!$W$17),"")&amp; IF(D324=Accueil!$U$18,PRODUCT('Registre déchets'!G324,Accueil!$W$18),"")&amp; IF(D324=Accueil!$U$19,PRODUCT('Registre déchets'!G324,Accueil!$W$19),"")&amp; IF(D324=Accueil!$U$20,PRODUCT('Registre déchets'!G324,Accueil!$W$20),"")&amp; IF(D324=Accueil!$U$21,PRODUCT('Registre déchets'!G324,Accueil!$W$21),"") &amp; IF(D324=Accueil!$U$22,PRODUCT('Registre déchets'!G324,Accueil!$W$22),"")&amp; IF(D324=Accueil!$U$23,PRODUCT('Registre déchets'!G324,Accueil!$W$23),"")&amp; IF(D324=Accueil!$U$24,PRODUCT('Registre déchets'!G324,Accueil!$W$24),"")&amp; IF(D324=Accueil!$U$25,PRODUCT('Registre déchets'!G324,Accueil!$W$25),"")&amp; IF(D324=Accueil!$U$26,PRODUCT('Registre déchets'!G324,Accueil!$W$26),"")&amp; IF(D324=Accueil!$U$27,PRODUCT('Registre déchets'!G324,Accueil!$W$27),"")&amp; IF(D324=Accueil!$Y$7,PRODUCT('Registre déchets'!G324,Accueil!$AA$7),"") &amp; IF(D324=Accueil!$Y$8,PRODUCT('Registre déchets'!G324,Accueil!$AA$8),"") &amp; IF(D324=Accueil!$Y$9,PRODUCT('Registre déchets'!G324,Accueil!$AA$9),"")&amp; IF(D324=Accueil!$Y$10,PRODUCT('Registre déchets'!G324,Accueil!$AA$10),"")&amp; IF(D324=Accueil!$Y$11,PRODUCT('Registre déchets'!G324,Accueil!$AA$11),"")&amp; IF(D324=Accueil!$Y$12,PRODUCT('Registre déchets'!G324,Accueil!$AA$12),"")&amp; IF(D324=Accueil!$Y$13,PRODUCT('Registre déchets'!G324,Accueil!$AA$13),"")&amp; IF(D324=Accueil!$Y$14,PRODUCT('Registre déchets'!G324,Accueil!$AA$14),"")&amp; IF(D324=Accueil!$Y$15,PRODUCT('Registre déchets'!G324,Accueil!$AA$15),"")&amp; IF(D324=Accueil!$Y$16,PRODUCT('Registre déchets'!G324,Accueil!$AA$16),"")&amp; IF(D324=Accueil!$Y$17,PRODUCT('Registre déchets'!G324,Accueil!$AA$17),"")&amp; IF(D324=Accueil!$Y$18,PRODUCT('Registre déchets'!G324,Accueil!$AA$18),"")&amp; IF(D324=Accueil!$Y$19,PRODUCT('Registre déchets'!G324,Accueil!$AA$19),"")&amp; IF(D324=Accueil!$Y$20,PRODUCT('Registre déchets'!G324,Accueil!$AA$20),"")&amp; IF(D324=Accueil!$Y$21,PRODUCT('Registre déchets'!G324,Accueil!$AA$21),"")&amp; IF(D324=Accueil!$Y$22,PRODUCT('Registre déchets'!G324,Accueil!$AA$22),"")&amp; IF(D324=Accueil!$Y$23,PRODUCT('Registre déchets'!G324,Accueil!$AA$23),"")&amp; IF(D324=Accueil!$Y$24,PRODUCT('Registre déchets'!G324,Accueil!$AA$24),"")&amp; IF(D324=Accueil!$Y$25,PRODUCT('Registre déchets'!G324,Accueil!$AA$25),"")&amp; IF(D324=Accueil!$Y$26,PRODUCT('Registre déchets'!G324,Accueil!$AA$26),"")&amp; IF(D324=Accueil!$Y$27,PRODUCT('Registre déchets'!G324,Accueil!$AA$27),""))</f>
        <v/>
      </c>
      <c r="AQ324" s="79">
        <f t="shared" si="46"/>
        <v>0</v>
      </c>
    </row>
    <row r="325" spans="1:43" ht="50.1" customHeight="1" x14ac:dyDescent="0.25">
      <c r="A325" s="90"/>
      <c r="B325" s="222" t="str">
        <f t="shared" si="41"/>
        <v/>
      </c>
      <c r="C325" s="221"/>
      <c r="D325" s="220"/>
      <c r="E325" s="80" t="str">
        <f t="shared" si="45"/>
        <v/>
      </c>
      <c r="F325" s="81"/>
      <c r="G325" s="82"/>
      <c r="H325" s="241">
        <f t="shared" si="42"/>
        <v>0</v>
      </c>
      <c r="I325" s="206"/>
      <c r="J325" s="206"/>
      <c r="K325" s="86"/>
      <c r="L325" s="86"/>
      <c r="M325" s="86"/>
      <c r="N325" s="82"/>
      <c r="O325" s="81"/>
      <c r="P325" s="82"/>
      <c r="Q325" s="207">
        <f t="shared" si="48"/>
        <v>0</v>
      </c>
      <c r="R325" s="83">
        <f t="shared" si="43"/>
        <v>0</v>
      </c>
      <c r="S325" s="83">
        <f t="shared" si="44"/>
        <v>0</v>
      </c>
      <c r="T325" s="209"/>
      <c r="U325" s="214"/>
      <c r="V325" s="214"/>
      <c r="W325" s="217" t="str">
        <f t="shared" si="39"/>
        <v/>
      </c>
      <c r="X325" s="214"/>
      <c r="Y325" s="224"/>
      <c r="Z325" s="214"/>
      <c r="AA325" s="214"/>
      <c r="AB325" s="35" t="str">
        <f t="shared" si="40"/>
        <v/>
      </c>
      <c r="AC325" s="35"/>
      <c r="AD325" s="35"/>
      <c r="AE325" s="35"/>
      <c r="AF325" s="35"/>
      <c r="AG325" s="35"/>
      <c r="AH325" s="35"/>
      <c r="AI325" s="35"/>
      <c r="AJ325" s="35"/>
      <c r="AK325" s="35"/>
      <c r="AL325" s="35"/>
      <c r="AM325" s="85" t="str">
        <f t="shared" si="47"/>
        <v/>
      </c>
      <c r="AN325" s="35"/>
      <c r="AO325" s="35"/>
      <c r="AP325" s="77" t="str">
        <f>IF(D325="","",IF(D325=Accueil!$Q$7,PRODUCT('Registre déchets'!G325,Accueil!$S$7),"") &amp; IF(D325=Accueil!$Q$8,PRODUCT('Registre déchets'!G325,Accueil!$S$8),"") &amp; IF(D325=Accueil!$Q$9,PRODUCT('Registre déchets'!G325,Accueil!$S$9),"")&amp; IF(D325=Accueil!$Q$10,PRODUCT('Registre déchets'!G325,Accueil!$S$10),"")&amp; IF(D325=Accueil!$Q$11,PRODUCT('Registre déchets'!G325,Accueil!$S$11),"")&amp; IF(D325=Accueil!$Q$12,PRODUCT('Registre déchets'!G325,Accueil!$S$12),"")&amp; IF(D325=Accueil!$Q$13,PRODUCT('Registre déchets'!G325,Accueil!$S$13),"")&amp; IF(D325=Accueil!$Q$14,PRODUCT('Registre déchets'!G325,Accueil!$S$14),"")&amp; IF(D325=Accueil!$Q$15,PRODUCT('Registre déchets'!G325,Accueil!$S$15),"")&amp; IF(D325=Accueil!$Q$16,PRODUCT('Registre déchets'!G325,Accueil!$S$16),"")&amp; IF(D325=Accueil!$Q$17,PRODUCT('Registre déchets'!G325,Accueil!$S$17),"")&amp; IF(D325=Accueil!$Q$18,PRODUCT('Registre déchets'!G325,Accueil!$S$18),"")&amp; IF(D325=Accueil!$Q$19,PRODUCT('Registre déchets'!G325,Accueil!$S$19),"")&amp; IF(D325=Accueil!$Q$20,PRODUCT('Registre déchets'!G325,Accueil!$S$20),"")&amp; IF(D325=Accueil!$Q$21,PRODUCT('Registre déchets'!G325,Accueil!$S$21),"")&amp; IF(D325=Accueil!$Q$22,PRODUCT('Registre déchets'!G325,Accueil!$S$22),"")&amp; IF(D325=Accueil!$Q$23,PRODUCT('Registre déchets'!G325,Accueil!$S$23),"")&amp; IF(D325=Accueil!$Q$24,PRODUCT('Registre déchets'!G325,Accueil!$S$24),"")&amp; IF(D325=Accueil!$Q$25,PRODUCT('Registre déchets'!G325,Accueil!$S$25),"")&amp; IF(D325=Accueil!$Q$26,PRODUCT('Registre déchets'!G325,Accueil!$S$26),"") &amp; IF(D325=Accueil!$U$7,PRODUCT('Registre déchets'!G325,Accueil!$W$7),"") &amp; IF(D325=Accueil!$U$8,PRODUCT('Registre déchets'!G325,Accueil!$W$8),"") &amp; IF(D325=Accueil!$U$9,PRODUCT('Registre déchets'!G325,Accueil!$W$9),"")&amp; IF(D325=Accueil!$U$10,PRODUCT('Registre déchets'!G325,Accueil!$W$10),"")&amp; IF(D325=Accueil!$U$11,PRODUCT('Registre déchets'!G325,Accueil!$W$11),"")&amp; IF(D325=Accueil!$U$12,PRODUCT('Registre déchets'!G325,Accueil!$W$12),"")&amp; IF(D325=Accueil!$U$13,PRODUCT('Registre déchets'!G325,Accueil!$W$13),"")&amp; IF(D325=Accueil!$U$14,PRODUCT('Registre déchets'!G325,Accueil!$W$14),"")&amp; IF(D325=Accueil!$U$15,PRODUCT('Registre déchets'!G325,Accueil!$W$15),"")&amp; IF(D325=Accueil!$U$16,PRODUCT('Registre déchets'!G325,Accueil!$W$16),"")&amp; IF(D325=Accueil!$U$17,PRODUCT('Registre déchets'!G325,Accueil!$W$17),"")&amp; IF(D325=Accueil!$U$18,PRODUCT('Registre déchets'!G325,Accueil!$W$18),"")&amp; IF(D325=Accueil!$U$19,PRODUCT('Registre déchets'!G325,Accueil!$W$19),"")&amp; IF(D325=Accueil!$U$20,PRODUCT('Registre déchets'!G325,Accueil!$W$20),"")&amp; IF(D325=Accueil!$U$21,PRODUCT('Registre déchets'!G325,Accueil!$W$21),"") &amp; IF(D325=Accueil!$U$22,PRODUCT('Registre déchets'!G325,Accueil!$W$22),"")&amp; IF(D325=Accueil!$U$23,PRODUCT('Registre déchets'!G325,Accueil!$W$23),"")&amp; IF(D325=Accueil!$U$24,PRODUCT('Registre déchets'!G325,Accueil!$W$24),"")&amp; IF(D325=Accueil!$U$25,PRODUCT('Registre déchets'!G325,Accueil!$W$25),"")&amp; IF(D325=Accueil!$U$26,PRODUCT('Registre déchets'!G325,Accueil!$W$26),"")&amp; IF(D325=Accueil!$U$27,PRODUCT('Registre déchets'!G325,Accueil!$W$27),"")&amp; IF(D325=Accueil!$Y$7,PRODUCT('Registre déchets'!G325,Accueil!$AA$7),"") &amp; IF(D325=Accueil!$Y$8,PRODUCT('Registre déchets'!G325,Accueil!$AA$8),"") &amp; IF(D325=Accueil!$Y$9,PRODUCT('Registre déchets'!G325,Accueil!$AA$9),"")&amp; IF(D325=Accueil!$Y$10,PRODUCT('Registre déchets'!G325,Accueil!$AA$10),"")&amp; IF(D325=Accueil!$Y$11,PRODUCT('Registre déchets'!G325,Accueil!$AA$11),"")&amp; IF(D325=Accueil!$Y$12,PRODUCT('Registre déchets'!G325,Accueil!$AA$12),"")&amp; IF(D325=Accueil!$Y$13,PRODUCT('Registre déchets'!G325,Accueil!$AA$13),"")&amp; IF(D325=Accueil!$Y$14,PRODUCT('Registre déchets'!G325,Accueil!$AA$14),"")&amp; IF(D325=Accueil!$Y$15,PRODUCT('Registre déchets'!G325,Accueil!$AA$15),"")&amp; IF(D325=Accueil!$Y$16,PRODUCT('Registre déchets'!G325,Accueil!$AA$16),"")&amp; IF(D325=Accueil!$Y$17,PRODUCT('Registre déchets'!G325,Accueil!$AA$17),"")&amp; IF(D325=Accueil!$Y$18,PRODUCT('Registre déchets'!G325,Accueil!$AA$18),"")&amp; IF(D325=Accueil!$Y$19,PRODUCT('Registre déchets'!G325,Accueil!$AA$19),"")&amp; IF(D325=Accueil!$Y$20,PRODUCT('Registre déchets'!G325,Accueil!$AA$20),"")&amp; IF(D325=Accueil!$Y$21,PRODUCT('Registre déchets'!G325,Accueil!$AA$21),"")&amp; IF(D325=Accueil!$Y$22,PRODUCT('Registre déchets'!G325,Accueil!$AA$22),"")&amp; IF(D325=Accueil!$Y$23,PRODUCT('Registre déchets'!G325,Accueil!$AA$23),"")&amp; IF(D325=Accueil!$Y$24,PRODUCT('Registre déchets'!G325,Accueil!$AA$24),"")&amp; IF(D325=Accueil!$Y$25,PRODUCT('Registre déchets'!G325,Accueil!$AA$25),"")&amp; IF(D325=Accueil!$Y$26,PRODUCT('Registre déchets'!G325,Accueil!$AA$26),"")&amp; IF(D325=Accueil!$Y$27,PRODUCT('Registre déchets'!G325,Accueil!$AA$27),""))</f>
        <v/>
      </c>
      <c r="AQ325" s="79">
        <f t="shared" si="46"/>
        <v>0</v>
      </c>
    </row>
    <row r="326" spans="1:43" ht="50.1" customHeight="1" x14ac:dyDescent="0.25">
      <c r="A326" s="90"/>
      <c r="B326" s="222" t="str">
        <f t="shared" si="41"/>
        <v/>
      </c>
      <c r="C326" s="221"/>
      <c r="D326" s="220"/>
      <c r="E326" s="80" t="str">
        <f t="shared" si="45"/>
        <v/>
      </c>
      <c r="F326" s="81"/>
      <c r="G326" s="82"/>
      <c r="H326" s="241">
        <f t="shared" si="42"/>
        <v>0</v>
      </c>
      <c r="I326" s="206"/>
      <c r="J326" s="206"/>
      <c r="K326" s="86"/>
      <c r="L326" s="86"/>
      <c r="M326" s="86"/>
      <c r="N326" s="82"/>
      <c r="O326" s="81"/>
      <c r="P326" s="82"/>
      <c r="Q326" s="207">
        <f t="shared" si="48"/>
        <v>0</v>
      </c>
      <c r="R326" s="83">
        <f t="shared" si="43"/>
        <v>0</v>
      </c>
      <c r="S326" s="83">
        <f t="shared" si="44"/>
        <v>0</v>
      </c>
      <c r="T326" s="209"/>
      <c r="U326" s="214"/>
      <c r="V326" s="214"/>
      <c r="W326" s="217" t="str">
        <f t="shared" si="39"/>
        <v/>
      </c>
      <c r="X326" s="214"/>
      <c r="Y326" s="224"/>
      <c r="Z326" s="214"/>
      <c r="AA326" s="214"/>
      <c r="AB326" s="35" t="str">
        <f t="shared" si="40"/>
        <v/>
      </c>
      <c r="AC326" s="35"/>
      <c r="AD326" s="35"/>
      <c r="AE326" s="35"/>
      <c r="AF326" s="35"/>
      <c r="AG326" s="35"/>
      <c r="AH326" s="35"/>
      <c r="AI326" s="35"/>
      <c r="AJ326" s="35"/>
      <c r="AK326" s="35"/>
      <c r="AL326" s="35"/>
      <c r="AM326" s="85" t="str">
        <f t="shared" si="47"/>
        <v/>
      </c>
      <c r="AN326" s="35"/>
      <c r="AO326" s="35"/>
      <c r="AP326" s="77" t="str">
        <f>IF(D326="","",IF(D326=Accueil!$Q$7,PRODUCT('Registre déchets'!G326,Accueil!$S$7),"") &amp; IF(D326=Accueil!$Q$8,PRODUCT('Registre déchets'!G326,Accueil!$S$8),"") &amp; IF(D326=Accueil!$Q$9,PRODUCT('Registre déchets'!G326,Accueil!$S$9),"")&amp; IF(D326=Accueil!$Q$10,PRODUCT('Registre déchets'!G326,Accueil!$S$10),"")&amp; IF(D326=Accueil!$Q$11,PRODUCT('Registre déchets'!G326,Accueil!$S$11),"")&amp; IF(D326=Accueil!$Q$12,PRODUCT('Registre déchets'!G326,Accueil!$S$12),"")&amp; IF(D326=Accueil!$Q$13,PRODUCT('Registre déchets'!G326,Accueil!$S$13),"")&amp; IF(D326=Accueil!$Q$14,PRODUCT('Registre déchets'!G326,Accueil!$S$14),"")&amp; IF(D326=Accueil!$Q$15,PRODUCT('Registre déchets'!G326,Accueil!$S$15),"")&amp; IF(D326=Accueil!$Q$16,PRODUCT('Registre déchets'!G326,Accueil!$S$16),"")&amp; IF(D326=Accueil!$Q$17,PRODUCT('Registre déchets'!G326,Accueil!$S$17),"")&amp; IF(D326=Accueil!$Q$18,PRODUCT('Registre déchets'!G326,Accueil!$S$18),"")&amp; IF(D326=Accueil!$Q$19,PRODUCT('Registre déchets'!G326,Accueil!$S$19),"")&amp; IF(D326=Accueil!$Q$20,PRODUCT('Registre déchets'!G326,Accueil!$S$20),"")&amp; IF(D326=Accueil!$Q$21,PRODUCT('Registre déchets'!G326,Accueil!$S$21),"")&amp; IF(D326=Accueil!$Q$22,PRODUCT('Registre déchets'!G326,Accueil!$S$22),"")&amp; IF(D326=Accueil!$Q$23,PRODUCT('Registre déchets'!G326,Accueil!$S$23),"")&amp; IF(D326=Accueil!$Q$24,PRODUCT('Registre déchets'!G326,Accueil!$S$24),"")&amp; IF(D326=Accueil!$Q$25,PRODUCT('Registre déchets'!G326,Accueil!$S$25),"")&amp; IF(D326=Accueil!$Q$26,PRODUCT('Registre déchets'!G326,Accueil!$S$26),"") &amp; IF(D326=Accueil!$U$7,PRODUCT('Registre déchets'!G326,Accueil!$W$7),"") &amp; IF(D326=Accueil!$U$8,PRODUCT('Registre déchets'!G326,Accueil!$W$8),"") &amp; IF(D326=Accueil!$U$9,PRODUCT('Registre déchets'!G326,Accueil!$W$9),"")&amp; IF(D326=Accueil!$U$10,PRODUCT('Registre déchets'!G326,Accueil!$W$10),"")&amp; IF(D326=Accueil!$U$11,PRODUCT('Registre déchets'!G326,Accueil!$W$11),"")&amp; IF(D326=Accueil!$U$12,PRODUCT('Registre déchets'!G326,Accueil!$W$12),"")&amp; IF(D326=Accueil!$U$13,PRODUCT('Registre déchets'!G326,Accueil!$W$13),"")&amp; IF(D326=Accueil!$U$14,PRODUCT('Registre déchets'!G326,Accueil!$W$14),"")&amp; IF(D326=Accueil!$U$15,PRODUCT('Registre déchets'!G326,Accueil!$W$15),"")&amp; IF(D326=Accueil!$U$16,PRODUCT('Registre déchets'!G326,Accueil!$W$16),"")&amp; IF(D326=Accueil!$U$17,PRODUCT('Registre déchets'!G326,Accueil!$W$17),"")&amp; IF(D326=Accueil!$U$18,PRODUCT('Registre déchets'!G326,Accueil!$W$18),"")&amp; IF(D326=Accueil!$U$19,PRODUCT('Registre déchets'!G326,Accueil!$W$19),"")&amp; IF(D326=Accueil!$U$20,PRODUCT('Registre déchets'!G326,Accueil!$W$20),"")&amp; IF(D326=Accueil!$U$21,PRODUCT('Registre déchets'!G326,Accueil!$W$21),"") &amp; IF(D326=Accueil!$U$22,PRODUCT('Registre déchets'!G326,Accueil!$W$22),"")&amp; IF(D326=Accueil!$U$23,PRODUCT('Registre déchets'!G326,Accueil!$W$23),"")&amp; IF(D326=Accueil!$U$24,PRODUCT('Registre déchets'!G326,Accueil!$W$24),"")&amp; IF(D326=Accueil!$U$25,PRODUCT('Registre déchets'!G326,Accueil!$W$25),"")&amp; IF(D326=Accueil!$U$26,PRODUCT('Registre déchets'!G326,Accueil!$W$26),"")&amp; IF(D326=Accueil!$U$27,PRODUCT('Registre déchets'!G326,Accueil!$W$27),"")&amp; IF(D326=Accueil!$Y$7,PRODUCT('Registre déchets'!G326,Accueil!$AA$7),"") &amp; IF(D326=Accueil!$Y$8,PRODUCT('Registre déchets'!G326,Accueil!$AA$8),"") &amp; IF(D326=Accueil!$Y$9,PRODUCT('Registre déchets'!G326,Accueil!$AA$9),"")&amp; IF(D326=Accueil!$Y$10,PRODUCT('Registre déchets'!G326,Accueil!$AA$10),"")&amp; IF(D326=Accueil!$Y$11,PRODUCT('Registre déchets'!G326,Accueil!$AA$11),"")&amp; IF(D326=Accueil!$Y$12,PRODUCT('Registre déchets'!G326,Accueil!$AA$12),"")&amp; IF(D326=Accueil!$Y$13,PRODUCT('Registre déchets'!G326,Accueil!$AA$13),"")&amp; IF(D326=Accueil!$Y$14,PRODUCT('Registre déchets'!G326,Accueil!$AA$14),"")&amp; IF(D326=Accueil!$Y$15,PRODUCT('Registre déchets'!G326,Accueil!$AA$15),"")&amp; IF(D326=Accueil!$Y$16,PRODUCT('Registre déchets'!G326,Accueil!$AA$16),"")&amp; IF(D326=Accueil!$Y$17,PRODUCT('Registre déchets'!G326,Accueil!$AA$17),"")&amp; IF(D326=Accueil!$Y$18,PRODUCT('Registre déchets'!G326,Accueil!$AA$18),"")&amp; IF(D326=Accueil!$Y$19,PRODUCT('Registre déchets'!G326,Accueil!$AA$19),"")&amp; IF(D326=Accueil!$Y$20,PRODUCT('Registre déchets'!G326,Accueil!$AA$20),"")&amp; IF(D326=Accueil!$Y$21,PRODUCT('Registre déchets'!G326,Accueil!$AA$21),"")&amp; IF(D326=Accueil!$Y$22,PRODUCT('Registre déchets'!G326,Accueil!$AA$22),"")&amp; IF(D326=Accueil!$Y$23,PRODUCT('Registre déchets'!G326,Accueil!$AA$23),"")&amp; IF(D326=Accueil!$Y$24,PRODUCT('Registre déchets'!G326,Accueil!$AA$24),"")&amp; IF(D326=Accueil!$Y$25,PRODUCT('Registre déchets'!G326,Accueil!$AA$25),"")&amp; IF(D326=Accueil!$Y$26,PRODUCT('Registre déchets'!G326,Accueil!$AA$26),"")&amp; IF(D326=Accueil!$Y$27,PRODUCT('Registre déchets'!G326,Accueil!$AA$27),""))</f>
        <v/>
      </c>
      <c r="AQ326" s="79">
        <f t="shared" si="46"/>
        <v>0</v>
      </c>
    </row>
    <row r="327" spans="1:43" ht="50.1" customHeight="1" x14ac:dyDescent="0.25">
      <c r="A327" s="90"/>
      <c r="B327" s="222" t="str">
        <f t="shared" si="41"/>
        <v/>
      </c>
      <c r="C327" s="221"/>
      <c r="D327" s="220"/>
      <c r="E327" s="80" t="str">
        <f t="shared" si="45"/>
        <v/>
      </c>
      <c r="F327" s="81"/>
      <c r="G327" s="82"/>
      <c r="H327" s="241">
        <f t="shared" si="42"/>
        <v>0</v>
      </c>
      <c r="I327" s="206"/>
      <c r="J327" s="206"/>
      <c r="K327" s="86"/>
      <c r="L327" s="86"/>
      <c r="M327" s="86"/>
      <c r="N327" s="82"/>
      <c r="O327" s="81"/>
      <c r="P327" s="82"/>
      <c r="Q327" s="207">
        <f t="shared" si="48"/>
        <v>0</v>
      </c>
      <c r="R327" s="83">
        <f t="shared" si="43"/>
        <v>0</v>
      </c>
      <c r="S327" s="83">
        <f t="shared" si="44"/>
        <v>0</v>
      </c>
      <c r="T327" s="209"/>
      <c r="U327" s="214"/>
      <c r="V327" s="214"/>
      <c r="W327" s="217" t="str">
        <f t="shared" si="39"/>
        <v/>
      </c>
      <c r="X327" s="214"/>
      <c r="Y327" s="224"/>
      <c r="Z327" s="214"/>
      <c r="AA327" s="214"/>
      <c r="AB327" s="35" t="str">
        <f t="shared" si="40"/>
        <v/>
      </c>
      <c r="AC327" s="35"/>
      <c r="AD327" s="35"/>
      <c r="AE327" s="35"/>
      <c r="AF327" s="35"/>
      <c r="AG327" s="35"/>
      <c r="AH327" s="35"/>
      <c r="AI327" s="35"/>
      <c r="AJ327" s="35"/>
      <c r="AK327" s="35"/>
      <c r="AL327" s="35"/>
      <c r="AM327" s="85" t="str">
        <f t="shared" si="47"/>
        <v/>
      </c>
      <c r="AN327" s="35"/>
      <c r="AO327" s="35"/>
      <c r="AP327" s="77" t="str">
        <f>IF(D327="","",IF(D327=Accueil!$Q$7,PRODUCT('Registre déchets'!G327,Accueil!$S$7),"") &amp; IF(D327=Accueil!$Q$8,PRODUCT('Registre déchets'!G327,Accueil!$S$8),"") &amp; IF(D327=Accueil!$Q$9,PRODUCT('Registre déchets'!G327,Accueil!$S$9),"")&amp; IF(D327=Accueil!$Q$10,PRODUCT('Registre déchets'!G327,Accueil!$S$10),"")&amp; IF(D327=Accueil!$Q$11,PRODUCT('Registre déchets'!G327,Accueil!$S$11),"")&amp; IF(D327=Accueil!$Q$12,PRODUCT('Registre déchets'!G327,Accueil!$S$12),"")&amp; IF(D327=Accueil!$Q$13,PRODUCT('Registre déchets'!G327,Accueil!$S$13),"")&amp; IF(D327=Accueil!$Q$14,PRODUCT('Registre déchets'!G327,Accueil!$S$14),"")&amp; IF(D327=Accueil!$Q$15,PRODUCT('Registre déchets'!G327,Accueil!$S$15),"")&amp; IF(D327=Accueil!$Q$16,PRODUCT('Registre déchets'!G327,Accueil!$S$16),"")&amp; IF(D327=Accueil!$Q$17,PRODUCT('Registre déchets'!G327,Accueil!$S$17),"")&amp; IF(D327=Accueil!$Q$18,PRODUCT('Registre déchets'!G327,Accueil!$S$18),"")&amp; IF(D327=Accueil!$Q$19,PRODUCT('Registre déchets'!G327,Accueil!$S$19),"")&amp; IF(D327=Accueil!$Q$20,PRODUCT('Registre déchets'!G327,Accueil!$S$20),"")&amp; IF(D327=Accueil!$Q$21,PRODUCT('Registre déchets'!G327,Accueil!$S$21),"")&amp; IF(D327=Accueil!$Q$22,PRODUCT('Registre déchets'!G327,Accueil!$S$22),"")&amp; IF(D327=Accueil!$Q$23,PRODUCT('Registre déchets'!G327,Accueil!$S$23),"")&amp; IF(D327=Accueil!$Q$24,PRODUCT('Registre déchets'!G327,Accueil!$S$24),"")&amp; IF(D327=Accueil!$Q$25,PRODUCT('Registre déchets'!G327,Accueil!$S$25),"")&amp; IF(D327=Accueil!$Q$26,PRODUCT('Registre déchets'!G327,Accueil!$S$26),"") &amp; IF(D327=Accueil!$U$7,PRODUCT('Registre déchets'!G327,Accueil!$W$7),"") &amp; IF(D327=Accueil!$U$8,PRODUCT('Registre déchets'!G327,Accueil!$W$8),"") &amp; IF(D327=Accueil!$U$9,PRODUCT('Registre déchets'!G327,Accueil!$W$9),"")&amp; IF(D327=Accueil!$U$10,PRODUCT('Registre déchets'!G327,Accueil!$W$10),"")&amp; IF(D327=Accueil!$U$11,PRODUCT('Registre déchets'!G327,Accueil!$W$11),"")&amp; IF(D327=Accueil!$U$12,PRODUCT('Registre déchets'!G327,Accueil!$W$12),"")&amp; IF(D327=Accueil!$U$13,PRODUCT('Registre déchets'!G327,Accueil!$W$13),"")&amp; IF(D327=Accueil!$U$14,PRODUCT('Registre déchets'!G327,Accueil!$W$14),"")&amp; IF(D327=Accueil!$U$15,PRODUCT('Registre déchets'!G327,Accueil!$W$15),"")&amp; IF(D327=Accueil!$U$16,PRODUCT('Registre déchets'!G327,Accueil!$W$16),"")&amp; IF(D327=Accueil!$U$17,PRODUCT('Registre déchets'!G327,Accueil!$W$17),"")&amp; IF(D327=Accueil!$U$18,PRODUCT('Registre déchets'!G327,Accueil!$W$18),"")&amp; IF(D327=Accueil!$U$19,PRODUCT('Registre déchets'!G327,Accueil!$W$19),"")&amp; IF(D327=Accueil!$U$20,PRODUCT('Registre déchets'!G327,Accueil!$W$20),"")&amp; IF(D327=Accueil!$U$21,PRODUCT('Registre déchets'!G327,Accueil!$W$21),"") &amp; IF(D327=Accueil!$U$22,PRODUCT('Registre déchets'!G327,Accueil!$W$22),"")&amp; IF(D327=Accueil!$U$23,PRODUCT('Registre déchets'!G327,Accueil!$W$23),"")&amp; IF(D327=Accueil!$U$24,PRODUCT('Registre déchets'!G327,Accueil!$W$24),"")&amp; IF(D327=Accueil!$U$25,PRODUCT('Registre déchets'!G327,Accueil!$W$25),"")&amp; IF(D327=Accueil!$U$26,PRODUCT('Registre déchets'!G327,Accueil!$W$26),"")&amp; IF(D327=Accueil!$U$27,PRODUCT('Registre déchets'!G327,Accueil!$W$27),"")&amp; IF(D327=Accueil!$Y$7,PRODUCT('Registre déchets'!G327,Accueil!$AA$7),"") &amp; IF(D327=Accueil!$Y$8,PRODUCT('Registre déchets'!G327,Accueil!$AA$8),"") &amp; IF(D327=Accueil!$Y$9,PRODUCT('Registre déchets'!G327,Accueil!$AA$9),"")&amp; IF(D327=Accueil!$Y$10,PRODUCT('Registre déchets'!G327,Accueil!$AA$10),"")&amp; IF(D327=Accueil!$Y$11,PRODUCT('Registre déchets'!G327,Accueil!$AA$11),"")&amp; IF(D327=Accueil!$Y$12,PRODUCT('Registre déchets'!G327,Accueil!$AA$12),"")&amp; IF(D327=Accueil!$Y$13,PRODUCT('Registre déchets'!G327,Accueil!$AA$13),"")&amp; IF(D327=Accueil!$Y$14,PRODUCT('Registre déchets'!G327,Accueil!$AA$14),"")&amp; IF(D327=Accueil!$Y$15,PRODUCT('Registre déchets'!G327,Accueil!$AA$15),"")&amp; IF(D327=Accueil!$Y$16,PRODUCT('Registre déchets'!G327,Accueil!$AA$16),"")&amp; IF(D327=Accueil!$Y$17,PRODUCT('Registre déchets'!G327,Accueil!$AA$17),"")&amp; IF(D327=Accueil!$Y$18,PRODUCT('Registre déchets'!G327,Accueil!$AA$18),"")&amp; IF(D327=Accueil!$Y$19,PRODUCT('Registre déchets'!G327,Accueil!$AA$19),"")&amp; IF(D327=Accueil!$Y$20,PRODUCT('Registre déchets'!G327,Accueil!$AA$20),"")&amp; IF(D327=Accueil!$Y$21,PRODUCT('Registre déchets'!G327,Accueil!$AA$21),"")&amp; IF(D327=Accueil!$Y$22,PRODUCT('Registre déchets'!G327,Accueil!$AA$22),"")&amp; IF(D327=Accueil!$Y$23,PRODUCT('Registre déchets'!G327,Accueil!$AA$23),"")&amp; IF(D327=Accueil!$Y$24,PRODUCT('Registre déchets'!G327,Accueil!$AA$24),"")&amp; IF(D327=Accueil!$Y$25,PRODUCT('Registre déchets'!G327,Accueil!$AA$25),"")&amp; IF(D327=Accueil!$Y$26,PRODUCT('Registre déchets'!G327,Accueil!$AA$26),"")&amp; IF(D327=Accueil!$Y$27,PRODUCT('Registre déchets'!G327,Accueil!$AA$27),""))</f>
        <v/>
      </c>
      <c r="AQ327" s="79">
        <f t="shared" si="46"/>
        <v>0</v>
      </c>
    </row>
    <row r="328" spans="1:43" ht="50.1" customHeight="1" x14ac:dyDescent="0.25">
      <c r="A328" s="90"/>
      <c r="B328" s="222" t="str">
        <f t="shared" si="41"/>
        <v/>
      </c>
      <c r="C328" s="221"/>
      <c r="D328" s="220"/>
      <c r="E328" s="80" t="str">
        <f t="shared" si="45"/>
        <v/>
      </c>
      <c r="F328" s="81"/>
      <c r="G328" s="82"/>
      <c r="H328" s="241">
        <f t="shared" si="42"/>
        <v>0</v>
      </c>
      <c r="I328" s="206"/>
      <c r="J328" s="206"/>
      <c r="K328" s="86"/>
      <c r="L328" s="86"/>
      <c r="M328" s="86"/>
      <c r="N328" s="82"/>
      <c r="O328" s="81"/>
      <c r="P328" s="82"/>
      <c r="Q328" s="207">
        <f t="shared" si="48"/>
        <v>0</v>
      </c>
      <c r="R328" s="83">
        <f t="shared" si="43"/>
        <v>0</v>
      </c>
      <c r="S328" s="83">
        <f t="shared" si="44"/>
        <v>0</v>
      </c>
      <c r="T328" s="209"/>
      <c r="U328" s="214"/>
      <c r="V328" s="214"/>
      <c r="W328" s="217" t="str">
        <f t="shared" ref="W328:W391" si="49">IF(T328="Libre","Oui",IF(T328="Lié","Non",""))</f>
        <v/>
      </c>
      <c r="X328" s="214"/>
      <c r="Y328" s="224"/>
      <c r="Z328" s="214"/>
      <c r="AA328" s="214"/>
      <c r="AB328" s="35" t="str">
        <f t="shared" ref="AB328:AB391" si="50">IF(OR(D328="Déchets dangereux (*)",D328="Aérosols",D328="Emballages souillés",D328="Peintures",D328="Absorbants, matériaux filtrants, chiffons d'essuyage et vêtements de protection souillés",D328="Matériaux d'isolation contenant de l'amiante",D328="Autres matériaux d'isolation à base de ou contenant des substances dangereuses",D328="Matériaux de construction contenant de l'amiante",D328="Bois, verre et matières plastiques contenant des substances dangereuses ou contaminés par de telles substances",D328="Patins à freins contenant de l’amiante",D328="Equipements mis au rebut contenant de l'amiante libre",D328="Terres souillées",D328="Huiles moteurs usagées",D328="Huiles hydrauliques usagées",D328="Métaux souillés",D328="Boues de dragage souillées",D328="Ballast de voie contenant des substances dangereuses",D328="Mélanges bitumineux contenant du goudron",D328="Matériaux de construction à base de gypse contaminés par des substances dangereuses",D328="Autres déchets de construction et de démolition (y compris en mélange) contenant des substances dangereuses",D328="Emballages métalliques contenant une matrice poreuse solide dangereuse (par exemple amiante), y compris des conteneurs à pression vides"),"ISDD",IF(OR(D328="Déchets Non Dangereux (DIB)",D328="DIB en mélange",D328="Gravats Impurs en mélange (GIM)",D328="Bois",D328="Ferraille",D328="Plâtre",D328="Menuiseries PVC",D328="Emballages en plastique",D328="Emballages en carton/papier",D328="Emballages en mélange",D328="Polystyrène",D328="DEEE"),"ISDND",IF(OR(D328="Déchets Inertes",D328="Béton",D328="Terre non souillée",D328="Verre",D328="Briques",D328="Tuiles et Céramiques",D328="Terre végétale"),"ISDI","")))</f>
        <v/>
      </c>
      <c r="AC328" s="35"/>
      <c r="AD328" s="35"/>
      <c r="AE328" s="35"/>
      <c r="AF328" s="35"/>
      <c r="AG328" s="35"/>
      <c r="AH328" s="35"/>
      <c r="AI328" s="35"/>
      <c r="AJ328" s="35"/>
      <c r="AK328" s="35"/>
      <c r="AL328" s="35"/>
      <c r="AM328" s="85" t="str">
        <f t="shared" si="47"/>
        <v/>
      </c>
      <c r="AN328" s="35"/>
      <c r="AO328" s="35"/>
      <c r="AP328" s="77" t="str">
        <f>IF(D328="","",IF(D328=Accueil!$Q$7,PRODUCT('Registre déchets'!G328,Accueil!$S$7),"") &amp; IF(D328=Accueil!$Q$8,PRODUCT('Registre déchets'!G328,Accueil!$S$8),"") &amp; IF(D328=Accueil!$Q$9,PRODUCT('Registre déchets'!G328,Accueil!$S$9),"")&amp; IF(D328=Accueil!$Q$10,PRODUCT('Registre déchets'!G328,Accueil!$S$10),"")&amp; IF(D328=Accueil!$Q$11,PRODUCT('Registre déchets'!G328,Accueil!$S$11),"")&amp; IF(D328=Accueil!$Q$12,PRODUCT('Registre déchets'!G328,Accueil!$S$12),"")&amp; IF(D328=Accueil!$Q$13,PRODUCT('Registre déchets'!G328,Accueil!$S$13),"")&amp; IF(D328=Accueil!$Q$14,PRODUCT('Registre déchets'!G328,Accueil!$S$14),"")&amp; IF(D328=Accueil!$Q$15,PRODUCT('Registre déchets'!G328,Accueil!$S$15),"")&amp; IF(D328=Accueil!$Q$16,PRODUCT('Registre déchets'!G328,Accueil!$S$16),"")&amp; IF(D328=Accueil!$Q$17,PRODUCT('Registre déchets'!G328,Accueil!$S$17),"")&amp; IF(D328=Accueil!$Q$18,PRODUCT('Registre déchets'!G328,Accueil!$S$18),"")&amp; IF(D328=Accueil!$Q$19,PRODUCT('Registre déchets'!G328,Accueil!$S$19),"")&amp; IF(D328=Accueil!$Q$20,PRODUCT('Registre déchets'!G328,Accueil!$S$20),"")&amp; IF(D328=Accueil!$Q$21,PRODUCT('Registre déchets'!G328,Accueil!$S$21),"")&amp; IF(D328=Accueil!$Q$22,PRODUCT('Registre déchets'!G328,Accueil!$S$22),"")&amp; IF(D328=Accueil!$Q$23,PRODUCT('Registre déchets'!G328,Accueil!$S$23),"")&amp; IF(D328=Accueil!$Q$24,PRODUCT('Registre déchets'!G328,Accueil!$S$24),"")&amp; IF(D328=Accueil!$Q$25,PRODUCT('Registre déchets'!G328,Accueil!$S$25),"")&amp; IF(D328=Accueil!$Q$26,PRODUCT('Registre déchets'!G328,Accueil!$S$26),"") &amp; IF(D328=Accueil!$U$7,PRODUCT('Registre déchets'!G328,Accueil!$W$7),"") &amp; IF(D328=Accueil!$U$8,PRODUCT('Registre déchets'!G328,Accueil!$W$8),"") &amp; IF(D328=Accueil!$U$9,PRODUCT('Registre déchets'!G328,Accueil!$W$9),"")&amp; IF(D328=Accueil!$U$10,PRODUCT('Registre déchets'!G328,Accueil!$W$10),"")&amp; IF(D328=Accueil!$U$11,PRODUCT('Registre déchets'!G328,Accueil!$W$11),"")&amp; IF(D328=Accueil!$U$12,PRODUCT('Registre déchets'!G328,Accueil!$W$12),"")&amp; IF(D328=Accueil!$U$13,PRODUCT('Registre déchets'!G328,Accueil!$W$13),"")&amp; IF(D328=Accueil!$U$14,PRODUCT('Registre déchets'!G328,Accueil!$W$14),"")&amp; IF(D328=Accueil!$U$15,PRODUCT('Registre déchets'!G328,Accueil!$W$15),"")&amp; IF(D328=Accueil!$U$16,PRODUCT('Registre déchets'!G328,Accueil!$W$16),"")&amp; IF(D328=Accueil!$U$17,PRODUCT('Registre déchets'!G328,Accueil!$W$17),"")&amp; IF(D328=Accueil!$U$18,PRODUCT('Registre déchets'!G328,Accueil!$W$18),"")&amp; IF(D328=Accueil!$U$19,PRODUCT('Registre déchets'!G328,Accueil!$W$19),"")&amp; IF(D328=Accueil!$U$20,PRODUCT('Registre déchets'!G328,Accueil!$W$20),"")&amp; IF(D328=Accueil!$U$21,PRODUCT('Registre déchets'!G328,Accueil!$W$21),"") &amp; IF(D328=Accueil!$U$22,PRODUCT('Registre déchets'!G328,Accueil!$W$22),"")&amp; IF(D328=Accueil!$U$23,PRODUCT('Registre déchets'!G328,Accueil!$W$23),"")&amp; IF(D328=Accueil!$U$24,PRODUCT('Registre déchets'!G328,Accueil!$W$24),"")&amp; IF(D328=Accueil!$U$25,PRODUCT('Registre déchets'!G328,Accueil!$W$25),"")&amp; IF(D328=Accueil!$U$26,PRODUCT('Registre déchets'!G328,Accueil!$W$26),"")&amp; IF(D328=Accueil!$U$27,PRODUCT('Registre déchets'!G328,Accueil!$W$27),"")&amp; IF(D328=Accueil!$Y$7,PRODUCT('Registre déchets'!G328,Accueil!$AA$7),"") &amp; IF(D328=Accueil!$Y$8,PRODUCT('Registre déchets'!G328,Accueil!$AA$8),"") &amp; IF(D328=Accueil!$Y$9,PRODUCT('Registre déchets'!G328,Accueil!$AA$9),"")&amp; IF(D328=Accueil!$Y$10,PRODUCT('Registre déchets'!G328,Accueil!$AA$10),"")&amp; IF(D328=Accueil!$Y$11,PRODUCT('Registre déchets'!G328,Accueil!$AA$11),"")&amp; IF(D328=Accueil!$Y$12,PRODUCT('Registre déchets'!G328,Accueil!$AA$12),"")&amp; IF(D328=Accueil!$Y$13,PRODUCT('Registre déchets'!G328,Accueil!$AA$13),"")&amp; IF(D328=Accueil!$Y$14,PRODUCT('Registre déchets'!G328,Accueil!$AA$14),"")&amp; IF(D328=Accueil!$Y$15,PRODUCT('Registre déchets'!G328,Accueil!$AA$15),"")&amp; IF(D328=Accueil!$Y$16,PRODUCT('Registre déchets'!G328,Accueil!$AA$16),"")&amp; IF(D328=Accueil!$Y$17,PRODUCT('Registre déchets'!G328,Accueil!$AA$17),"")&amp; IF(D328=Accueil!$Y$18,PRODUCT('Registre déchets'!G328,Accueil!$AA$18),"")&amp; IF(D328=Accueil!$Y$19,PRODUCT('Registre déchets'!G328,Accueil!$AA$19),"")&amp; IF(D328=Accueil!$Y$20,PRODUCT('Registre déchets'!G328,Accueil!$AA$20),"")&amp; IF(D328=Accueil!$Y$21,PRODUCT('Registre déchets'!G328,Accueil!$AA$21),"")&amp; IF(D328=Accueil!$Y$22,PRODUCT('Registre déchets'!G328,Accueil!$AA$22),"")&amp; IF(D328=Accueil!$Y$23,PRODUCT('Registre déchets'!G328,Accueil!$AA$23),"")&amp; IF(D328=Accueil!$Y$24,PRODUCT('Registre déchets'!G328,Accueil!$AA$24),"")&amp; IF(D328=Accueil!$Y$25,PRODUCT('Registre déchets'!G328,Accueil!$AA$25),"")&amp; IF(D328=Accueil!$Y$26,PRODUCT('Registre déchets'!G328,Accueil!$AA$26),"")&amp; IF(D328=Accueil!$Y$27,PRODUCT('Registre déchets'!G328,Accueil!$AA$27),""))</f>
        <v/>
      </c>
      <c r="AQ328" s="79">
        <f t="shared" si="46"/>
        <v>0</v>
      </c>
    </row>
    <row r="329" spans="1:43" ht="50.1" customHeight="1" x14ac:dyDescent="0.25">
      <c r="A329" s="90"/>
      <c r="B329" s="222" t="str">
        <f t="shared" ref="B329:B392" si="51">IF(OR(D329="Déchets dangereux (*)",D329="Aérosols",D329="Emballages souillés",D329="Peintures",D329="Absorbants, matériaux filtrants, chiffons d'essuyage et vêtements de protection souillés",D329="Matériaux d'isolation contenant de l'amiante",D329="Autres matériaux d'isolation à base de ou contenant des substances dangereuses",D329="Matériaux de construction contenant de l'amiante",D329="Bois, verre et matières plastiques contenant des substances dangereuses ou contaminés par de telles substances",D329="Patins à freins contenant de l’amiante",D329="Equipements mis au rebut contenant de l'amiante libre",D329="Terres souillées",D329="Huiles moteurs usagées",D329="Huiles hydrauliques usagées",D329="Métaux souillés",D329="Boues de dragage souillées",D329="Ballast de voie contenant des substances dangereuses",D329="Mélanges bitumineux contenant du goudron",D329="Matériaux de construction à base de gypse contaminés par des substances dangereuses",D329="Emballages métalliques contenant une matrice poreuse solide dangereuse (par exemple amiante), y compris des conteneurs à pression vides"),"DD",IF(OR(D329="Déchets Non Dangereux (DIB)",D329="DIB en mélange",D329="Gravats Impurs en mélange (GIM)",D329="Bois",D329="Ferraille",D329="Plâtre",D329="Menuiseries PVC",D329="Emballages en plastique",D329="Emballages en carton/papier",D329="Emballages en mélange",D329="Polystyrène",D329="DEEE",D329="Pneus hors d'usage"),"DND",IF(OR(D329="Déchets Inertes",D329="Béton",D329="Terre non souillée",D329="Verre",D329="Briques",D329="Tuiles et Céramiques",D329="Terre végétale"),"DI","")))</f>
        <v/>
      </c>
      <c r="C329" s="221"/>
      <c r="D329" s="220"/>
      <c r="E329" s="80" t="str">
        <f t="shared" si="45"/>
        <v/>
      </c>
      <c r="F329" s="81"/>
      <c r="G329" s="82"/>
      <c r="H329" s="241">
        <f t="shared" ref="H329:H392" si="52">AQ329</f>
        <v>0</v>
      </c>
      <c r="I329" s="206"/>
      <c r="J329" s="206"/>
      <c r="K329" s="86"/>
      <c r="L329" s="86"/>
      <c r="M329" s="86"/>
      <c r="N329" s="82"/>
      <c r="O329" s="81"/>
      <c r="P329" s="82"/>
      <c r="Q329" s="207">
        <f t="shared" si="48"/>
        <v>0</v>
      </c>
      <c r="R329" s="83">
        <f t="shared" ref="R329:R392" si="53">IF(H329="",0,H329*Q329)</f>
        <v>0</v>
      </c>
      <c r="S329" s="83">
        <f t="shared" ref="S329:S392" si="54">IF(H329="",0,H329-R329)</f>
        <v>0</v>
      </c>
      <c r="T329" s="209"/>
      <c r="U329" s="214"/>
      <c r="V329" s="214"/>
      <c r="W329" s="217" t="str">
        <f t="shared" si="49"/>
        <v/>
      </c>
      <c r="X329" s="214"/>
      <c r="Y329" s="224"/>
      <c r="Z329" s="214"/>
      <c r="AA329" s="214"/>
      <c r="AB329" s="35" t="str">
        <f t="shared" si="50"/>
        <v/>
      </c>
      <c r="AC329" s="35"/>
      <c r="AD329" s="35"/>
      <c r="AE329" s="35"/>
      <c r="AF329" s="35"/>
      <c r="AG329" s="35"/>
      <c r="AH329" s="35"/>
      <c r="AI329" s="35"/>
      <c r="AJ329" s="35"/>
      <c r="AK329" s="35"/>
      <c r="AL329" s="35"/>
      <c r="AM329" s="85" t="str">
        <f t="shared" si="47"/>
        <v/>
      </c>
      <c r="AN329" s="35"/>
      <c r="AO329" s="35"/>
      <c r="AP329" s="77" t="str">
        <f>IF(D329="","",IF(D329=Accueil!$Q$7,PRODUCT('Registre déchets'!G329,Accueil!$S$7),"") &amp; IF(D329=Accueil!$Q$8,PRODUCT('Registre déchets'!G329,Accueil!$S$8),"") &amp; IF(D329=Accueil!$Q$9,PRODUCT('Registre déchets'!G329,Accueil!$S$9),"")&amp; IF(D329=Accueil!$Q$10,PRODUCT('Registre déchets'!G329,Accueil!$S$10),"")&amp; IF(D329=Accueil!$Q$11,PRODUCT('Registre déchets'!G329,Accueil!$S$11),"")&amp; IF(D329=Accueil!$Q$12,PRODUCT('Registre déchets'!G329,Accueil!$S$12),"")&amp; IF(D329=Accueil!$Q$13,PRODUCT('Registre déchets'!G329,Accueil!$S$13),"")&amp; IF(D329=Accueil!$Q$14,PRODUCT('Registre déchets'!G329,Accueil!$S$14),"")&amp; IF(D329=Accueil!$Q$15,PRODUCT('Registre déchets'!G329,Accueil!$S$15),"")&amp; IF(D329=Accueil!$Q$16,PRODUCT('Registre déchets'!G329,Accueil!$S$16),"")&amp; IF(D329=Accueil!$Q$17,PRODUCT('Registre déchets'!G329,Accueil!$S$17),"")&amp; IF(D329=Accueil!$Q$18,PRODUCT('Registre déchets'!G329,Accueil!$S$18),"")&amp; IF(D329=Accueil!$Q$19,PRODUCT('Registre déchets'!G329,Accueil!$S$19),"")&amp; IF(D329=Accueil!$Q$20,PRODUCT('Registre déchets'!G329,Accueil!$S$20),"")&amp; IF(D329=Accueil!$Q$21,PRODUCT('Registre déchets'!G329,Accueil!$S$21),"")&amp; IF(D329=Accueil!$Q$22,PRODUCT('Registre déchets'!G329,Accueil!$S$22),"")&amp; IF(D329=Accueil!$Q$23,PRODUCT('Registre déchets'!G329,Accueil!$S$23),"")&amp; IF(D329=Accueil!$Q$24,PRODUCT('Registre déchets'!G329,Accueil!$S$24),"")&amp; IF(D329=Accueil!$Q$25,PRODUCT('Registre déchets'!G329,Accueil!$S$25),"")&amp; IF(D329=Accueil!$Q$26,PRODUCT('Registre déchets'!G329,Accueil!$S$26),"") &amp; IF(D329=Accueil!$U$7,PRODUCT('Registre déchets'!G329,Accueil!$W$7),"") &amp; IF(D329=Accueil!$U$8,PRODUCT('Registre déchets'!G329,Accueil!$W$8),"") &amp; IF(D329=Accueil!$U$9,PRODUCT('Registre déchets'!G329,Accueil!$W$9),"")&amp; IF(D329=Accueil!$U$10,PRODUCT('Registre déchets'!G329,Accueil!$W$10),"")&amp; IF(D329=Accueil!$U$11,PRODUCT('Registre déchets'!G329,Accueil!$W$11),"")&amp; IF(D329=Accueil!$U$12,PRODUCT('Registre déchets'!G329,Accueil!$W$12),"")&amp; IF(D329=Accueil!$U$13,PRODUCT('Registre déchets'!G329,Accueil!$W$13),"")&amp; IF(D329=Accueil!$U$14,PRODUCT('Registre déchets'!G329,Accueil!$W$14),"")&amp; IF(D329=Accueil!$U$15,PRODUCT('Registre déchets'!G329,Accueil!$W$15),"")&amp; IF(D329=Accueil!$U$16,PRODUCT('Registre déchets'!G329,Accueil!$W$16),"")&amp; IF(D329=Accueil!$U$17,PRODUCT('Registre déchets'!G329,Accueil!$W$17),"")&amp; IF(D329=Accueil!$U$18,PRODUCT('Registre déchets'!G329,Accueil!$W$18),"")&amp; IF(D329=Accueil!$U$19,PRODUCT('Registre déchets'!G329,Accueil!$W$19),"")&amp; IF(D329=Accueil!$U$20,PRODUCT('Registre déchets'!G329,Accueil!$W$20),"")&amp; IF(D329=Accueil!$U$21,PRODUCT('Registre déchets'!G329,Accueil!$W$21),"") &amp; IF(D329=Accueil!$U$22,PRODUCT('Registre déchets'!G329,Accueil!$W$22),"")&amp; IF(D329=Accueil!$U$23,PRODUCT('Registre déchets'!G329,Accueil!$W$23),"")&amp; IF(D329=Accueil!$U$24,PRODUCT('Registre déchets'!G329,Accueil!$W$24),"")&amp; IF(D329=Accueil!$U$25,PRODUCT('Registre déchets'!G329,Accueil!$W$25),"")&amp; IF(D329=Accueil!$U$26,PRODUCT('Registre déchets'!G329,Accueil!$W$26),"")&amp; IF(D329=Accueil!$U$27,PRODUCT('Registre déchets'!G329,Accueil!$W$27),"")&amp; IF(D329=Accueil!$Y$7,PRODUCT('Registre déchets'!G329,Accueil!$AA$7),"") &amp; IF(D329=Accueil!$Y$8,PRODUCT('Registre déchets'!G329,Accueil!$AA$8),"") &amp; IF(D329=Accueil!$Y$9,PRODUCT('Registre déchets'!G329,Accueil!$AA$9),"")&amp; IF(D329=Accueil!$Y$10,PRODUCT('Registre déchets'!G329,Accueil!$AA$10),"")&amp; IF(D329=Accueil!$Y$11,PRODUCT('Registre déchets'!G329,Accueil!$AA$11),"")&amp; IF(D329=Accueil!$Y$12,PRODUCT('Registre déchets'!G329,Accueil!$AA$12),"")&amp; IF(D329=Accueil!$Y$13,PRODUCT('Registre déchets'!G329,Accueil!$AA$13),"")&amp; IF(D329=Accueil!$Y$14,PRODUCT('Registre déchets'!G329,Accueil!$AA$14),"")&amp; IF(D329=Accueil!$Y$15,PRODUCT('Registre déchets'!G329,Accueil!$AA$15),"")&amp; IF(D329=Accueil!$Y$16,PRODUCT('Registre déchets'!G329,Accueil!$AA$16),"")&amp; IF(D329=Accueil!$Y$17,PRODUCT('Registre déchets'!G329,Accueil!$AA$17),"")&amp; IF(D329=Accueil!$Y$18,PRODUCT('Registre déchets'!G329,Accueil!$AA$18),"")&amp; IF(D329=Accueil!$Y$19,PRODUCT('Registre déchets'!G329,Accueil!$AA$19),"")&amp; IF(D329=Accueil!$Y$20,PRODUCT('Registre déchets'!G329,Accueil!$AA$20),"")&amp; IF(D329=Accueil!$Y$21,PRODUCT('Registre déchets'!G329,Accueil!$AA$21),"")&amp; IF(D329=Accueil!$Y$22,PRODUCT('Registre déchets'!G329,Accueil!$AA$22),"")&amp; IF(D329=Accueil!$Y$23,PRODUCT('Registre déchets'!G329,Accueil!$AA$23),"")&amp; IF(D329=Accueil!$Y$24,PRODUCT('Registre déchets'!G329,Accueil!$AA$24),"")&amp; IF(D329=Accueil!$Y$25,PRODUCT('Registre déchets'!G329,Accueil!$AA$25),"")&amp; IF(D329=Accueil!$Y$26,PRODUCT('Registre déchets'!G329,Accueil!$AA$26),"")&amp; IF(D329=Accueil!$Y$27,PRODUCT('Registre déchets'!G329,Accueil!$AA$27),""))</f>
        <v/>
      </c>
      <c r="AQ329" s="79">
        <f t="shared" si="46"/>
        <v>0</v>
      </c>
    </row>
    <row r="330" spans="1:43" ht="50.1" customHeight="1" x14ac:dyDescent="0.25">
      <c r="A330" s="90"/>
      <c r="B330" s="222" t="str">
        <f t="shared" si="51"/>
        <v/>
      </c>
      <c r="C330" s="221"/>
      <c r="D330" s="220"/>
      <c r="E330" s="80" t="str">
        <f t="shared" si="45"/>
        <v/>
      </c>
      <c r="F330" s="81"/>
      <c r="G330" s="82"/>
      <c r="H330" s="241">
        <f t="shared" si="52"/>
        <v>0</v>
      </c>
      <c r="I330" s="206"/>
      <c r="J330" s="206"/>
      <c r="K330" s="86"/>
      <c r="L330" s="86"/>
      <c r="M330" s="86"/>
      <c r="N330" s="82"/>
      <c r="O330" s="81"/>
      <c r="P330" s="82"/>
      <c r="Q330" s="207">
        <f t="shared" si="48"/>
        <v>0</v>
      </c>
      <c r="R330" s="83">
        <f t="shared" si="53"/>
        <v>0</v>
      </c>
      <c r="S330" s="83">
        <f t="shared" si="54"/>
        <v>0</v>
      </c>
      <c r="T330" s="209"/>
      <c r="U330" s="214"/>
      <c r="V330" s="214"/>
      <c r="W330" s="217" t="str">
        <f t="shared" si="49"/>
        <v/>
      </c>
      <c r="X330" s="214"/>
      <c r="Y330" s="224"/>
      <c r="Z330" s="214"/>
      <c r="AA330" s="214"/>
      <c r="AB330" s="35" t="str">
        <f t="shared" si="50"/>
        <v/>
      </c>
      <c r="AC330" s="35"/>
      <c r="AD330" s="35"/>
      <c r="AE330" s="35"/>
      <c r="AF330" s="35"/>
      <c r="AG330" s="35"/>
      <c r="AH330" s="35"/>
      <c r="AI330" s="35"/>
      <c r="AJ330" s="35"/>
      <c r="AK330" s="35"/>
      <c r="AL330" s="35"/>
      <c r="AM330" s="85" t="str">
        <f t="shared" si="47"/>
        <v/>
      </c>
      <c r="AN330" s="35"/>
      <c r="AO330" s="35"/>
      <c r="AP330" s="77" t="str">
        <f>IF(D330="","",IF(D330=Accueil!$Q$7,PRODUCT('Registre déchets'!G330,Accueil!$S$7),"") &amp; IF(D330=Accueil!$Q$8,PRODUCT('Registre déchets'!G330,Accueil!$S$8),"") &amp; IF(D330=Accueil!$Q$9,PRODUCT('Registre déchets'!G330,Accueil!$S$9),"")&amp; IF(D330=Accueil!$Q$10,PRODUCT('Registre déchets'!G330,Accueil!$S$10),"")&amp; IF(D330=Accueil!$Q$11,PRODUCT('Registre déchets'!G330,Accueil!$S$11),"")&amp; IF(D330=Accueil!$Q$12,PRODUCT('Registre déchets'!G330,Accueil!$S$12),"")&amp; IF(D330=Accueil!$Q$13,PRODUCT('Registre déchets'!G330,Accueil!$S$13),"")&amp; IF(D330=Accueil!$Q$14,PRODUCT('Registre déchets'!G330,Accueil!$S$14),"")&amp; IF(D330=Accueil!$Q$15,PRODUCT('Registre déchets'!G330,Accueil!$S$15),"")&amp; IF(D330=Accueil!$Q$16,PRODUCT('Registre déchets'!G330,Accueil!$S$16),"")&amp; IF(D330=Accueil!$Q$17,PRODUCT('Registre déchets'!G330,Accueil!$S$17),"")&amp; IF(D330=Accueil!$Q$18,PRODUCT('Registre déchets'!G330,Accueil!$S$18),"")&amp; IF(D330=Accueil!$Q$19,PRODUCT('Registre déchets'!G330,Accueil!$S$19),"")&amp; IF(D330=Accueil!$Q$20,PRODUCT('Registre déchets'!G330,Accueil!$S$20),"")&amp; IF(D330=Accueil!$Q$21,PRODUCT('Registre déchets'!G330,Accueil!$S$21),"")&amp; IF(D330=Accueil!$Q$22,PRODUCT('Registre déchets'!G330,Accueil!$S$22),"")&amp; IF(D330=Accueil!$Q$23,PRODUCT('Registre déchets'!G330,Accueil!$S$23),"")&amp; IF(D330=Accueil!$Q$24,PRODUCT('Registre déchets'!G330,Accueil!$S$24),"")&amp; IF(D330=Accueil!$Q$25,PRODUCT('Registre déchets'!G330,Accueil!$S$25),"")&amp; IF(D330=Accueil!$Q$26,PRODUCT('Registre déchets'!G330,Accueil!$S$26),"") &amp; IF(D330=Accueil!$U$7,PRODUCT('Registre déchets'!G330,Accueil!$W$7),"") &amp; IF(D330=Accueil!$U$8,PRODUCT('Registre déchets'!G330,Accueil!$W$8),"") &amp; IF(D330=Accueil!$U$9,PRODUCT('Registre déchets'!G330,Accueil!$W$9),"")&amp; IF(D330=Accueil!$U$10,PRODUCT('Registre déchets'!G330,Accueil!$W$10),"")&amp; IF(D330=Accueil!$U$11,PRODUCT('Registre déchets'!G330,Accueil!$W$11),"")&amp; IF(D330=Accueil!$U$12,PRODUCT('Registre déchets'!G330,Accueil!$W$12),"")&amp; IF(D330=Accueil!$U$13,PRODUCT('Registre déchets'!G330,Accueil!$W$13),"")&amp; IF(D330=Accueil!$U$14,PRODUCT('Registre déchets'!G330,Accueil!$W$14),"")&amp; IF(D330=Accueil!$U$15,PRODUCT('Registre déchets'!G330,Accueil!$W$15),"")&amp; IF(D330=Accueil!$U$16,PRODUCT('Registre déchets'!G330,Accueil!$W$16),"")&amp; IF(D330=Accueil!$U$17,PRODUCT('Registre déchets'!G330,Accueil!$W$17),"")&amp; IF(D330=Accueil!$U$18,PRODUCT('Registre déchets'!G330,Accueil!$W$18),"")&amp; IF(D330=Accueil!$U$19,PRODUCT('Registre déchets'!G330,Accueil!$W$19),"")&amp; IF(D330=Accueil!$U$20,PRODUCT('Registre déchets'!G330,Accueil!$W$20),"")&amp; IF(D330=Accueil!$U$21,PRODUCT('Registre déchets'!G330,Accueil!$W$21),"") &amp; IF(D330=Accueil!$U$22,PRODUCT('Registre déchets'!G330,Accueil!$W$22),"")&amp; IF(D330=Accueil!$U$23,PRODUCT('Registre déchets'!G330,Accueil!$W$23),"")&amp; IF(D330=Accueil!$U$24,PRODUCT('Registre déchets'!G330,Accueil!$W$24),"")&amp; IF(D330=Accueil!$U$25,PRODUCT('Registre déchets'!G330,Accueil!$W$25),"")&amp; IF(D330=Accueil!$U$26,PRODUCT('Registre déchets'!G330,Accueil!$W$26),"")&amp; IF(D330=Accueil!$U$27,PRODUCT('Registre déchets'!G330,Accueil!$W$27),"")&amp; IF(D330=Accueil!$Y$7,PRODUCT('Registre déchets'!G330,Accueil!$AA$7),"") &amp; IF(D330=Accueil!$Y$8,PRODUCT('Registre déchets'!G330,Accueil!$AA$8),"") &amp; IF(D330=Accueil!$Y$9,PRODUCT('Registre déchets'!G330,Accueil!$AA$9),"")&amp; IF(D330=Accueil!$Y$10,PRODUCT('Registre déchets'!G330,Accueil!$AA$10),"")&amp; IF(D330=Accueil!$Y$11,PRODUCT('Registre déchets'!G330,Accueil!$AA$11),"")&amp; IF(D330=Accueil!$Y$12,PRODUCT('Registre déchets'!G330,Accueil!$AA$12),"")&amp; IF(D330=Accueil!$Y$13,PRODUCT('Registre déchets'!G330,Accueil!$AA$13),"")&amp; IF(D330=Accueil!$Y$14,PRODUCT('Registre déchets'!G330,Accueil!$AA$14),"")&amp; IF(D330=Accueil!$Y$15,PRODUCT('Registre déchets'!G330,Accueil!$AA$15),"")&amp; IF(D330=Accueil!$Y$16,PRODUCT('Registre déchets'!G330,Accueil!$AA$16),"")&amp; IF(D330=Accueil!$Y$17,PRODUCT('Registre déchets'!G330,Accueil!$AA$17),"")&amp; IF(D330=Accueil!$Y$18,PRODUCT('Registre déchets'!G330,Accueil!$AA$18),"")&amp; IF(D330=Accueil!$Y$19,PRODUCT('Registre déchets'!G330,Accueil!$AA$19),"")&amp; IF(D330=Accueil!$Y$20,PRODUCT('Registre déchets'!G330,Accueil!$AA$20),"")&amp; IF(D330=Accueil!$Y$21,PRODUCT('Registre déchets'!G330,Accueil!$AA$21),"")&amp; IF(D330=Accueil!$Y$22,PRODUCT('Registre déchets'!G330,Accueil!$AA$22),"")&amp; IF(D330=Accueil!$Y$23,PRODUCT('Registre déchets'!G330,Accueil!$AA$23),"")&amp; IF(D330=Accueil!$Y$24,PRODUCT('Registre déchets'!G330,Accueil!$AA$24),"")&amp; IF(D330=Accueil!$Y$25,PRODUCT('Registre déchets'!G330,Accueil!$AA$25),"")&amp; IF(D330=Accueil!$Y$26,PRODUCT('Registre déchets'!G330,Accueil!$AA$26),"")&amp; IF(D330=Accueil!$Y$27,PRODUCT('Registre déchets'!G330,Accueil!$AA$27),""))</f>
        <v/>
      </c>
      <c r="AQ330" s="79">
        <f t="shared" si="46"/>
        <v>0</v>
      </c>
    </row>
    <row r="331" spans="1:43" ht="50.1" customHeight="1" x14ac:dyDescent="0.25">
      <c r="A331" s="90"/>
      <c r="B331" s="222" t="str">
        <f t="shared" si="51"/>
        <v/>
      </c>
      <c r="C331" s="221"/>
      <c r="D331" s="220"/>
      <c r="E331" s="80" t="str">
        <f t="shared" ref="E331:E394" si="55">IF(D331=$AD$9,$AE$9,"") &amp; IF(D331=$AD$10,$AE$10,"") &amp; IF(D331=$AD$11,$AE$11,"") &amp; IF(D331=$AD$12,$AE$12,"") &amp; IF(D331=$AD$13,$AE$13,"") &amp; IF(D331=$AD$14,$AE$14,"") &amp; IF(D331=$AD$15,$AE$15,"") &amp; IF(D331=$AD$16,$AE$16,"") &amp; IF(D331=$AD$17,$AE$17,"") &amp; IF(D331=$AD$18,$AE$18,"") &amp; IF(D331=$AD$19,$AE$19,"") &amp; IF(D331=$AD$20,$AE$20,"") &amp; IF(D331=$AD$21,$AE$21,"") &amp; IF(D331=$AD$22,$AE$22,"") &amp; IF(D331=$AD$23,$AE$23,"") &amp; IF(D331=$AD$24,$AE$24,"") &amp; IF(D331=$AD$25,$AE$25,"") &amp; IF(D331=$AD$26,$AE$26,"") &amp; IF(D331=$AD$27,$AE$27,"") &amp; IF(D331=$AD$28,$AE$28,"") &amp; IF(D331=$AD$29,$AE$29,"") &amp; IF(D331=$AD$30,$AE$30,"") &amp; IF(D331=$AD$31,$AE$31,"") &amp; IF(D331=$AD$33,$AE$33,"") &amp; IF(D331=$AD$34,$AE$34,"") &amp; IF(D331=$AD$35,$AE$35,"") &amp; IF(D331=$AD$36,$AE$36,"") &amp; IF(D331=$AD$37,$AE$37,"") &amp; IF(D331=$AD$38,$AE$38,"") &amp; IF(D331=$AD$39,$AE$39,"") &amp; IF(D331=$AD$40,$AE$40,"") &amp; IF(D331=$AD$41,$AE$41,"") &amp; IF(D331=$AD$42,$AE$42,"") &amp; IF(D331=$AD$43,$AE$43,"") &amp; IF(D331=$AD$44,$AE$44,"") &amp; IF(D331=$AD$45,$AE$45,"") &amp; IF(D331=$AD$46,$AE$46,"") &amp; IF(D331=$AD$48,$AE$48,"") &amp; IF(D331=$AD$49,$AE$49,"") &amp; IF(D331=$AD$50,$AE$50,"") &amp; IF(D331=$AD$51,$AE$51,"") &amp; IF(D331=$AD$52,$AE$52,"") &amp; IF(D331=$AD$53,$AE$53,"") &amp; IF(D331=$AD$54,$AE$54,"") &amp; IF(D331=$AD$55,$AE$55,"") &amp; IF(D331=$AD$56,$AE$56,"") &amp; IF(D331=$AD$57,$AE$57,"") &amp; IF(D331=$AD$58,$AE$58,"") &amp; IF(D331=$AD$59,$AE$59,"") &amp; IF(D331=$AD$60,$AE$60,"") &amp; IF(D331=$AD$61,$AE$61,"")</f>
        <v/>
      </c>
      <c r="F331" s="81"/>
      <c r="G331" s="82"/>
      <c r="H331" s="241">
        <f t="shared" si="52"/>
        <v>0</v>
      </c>
      <c r="I331" s="206"/>
      <c r="J331" s="206"/>
      <c r="K331" s="86"/>
      <c r="L331" s="86"/>
      <c r="M331" s="86"/>
      <c r="N331" s="82"/>
      <c r="O331" s="81"/>
      <c r="P331" s="82"/>
      <c r="Q331" s="207">
        <f t="shared" si="48"/>
        <v>0</v>
      </c>
      <c r="R331" s="83">
        <f t="shared" si="53"/>
        <v>0</v>
      </c>
      <c r="S331" s="83">
        <f t="shared" si="54"/>
        <v>0</v>
      </c>
      <c r="T331" s="209"/>
      <c r="U331" s="214"/>
      <c r="V331" s="214"/>
      <c r="W331" s="217" t="str">
        <f t="shared" si="49"/>
        <v/>
      </c>
      <c r="X331" s="214"/>
      <c r="Y331" s="224"/>
      <c r="Z331" s="214"/>
      <c r="AA331" s="214"/>
      <c r="AB331" s="35" t="str">
        <f t="shared" si="50"/>
        <v/>
      </c>
      <c r="AC331" s="35"/>
      <c r="AD331" s="35"/>
      <c r="AE331" s="35"/>
      <c r="AF331" s="35"/>
      <c r="AG331" s="35"/>
      <c r="AH331" s="35"/>
      <c r="AI331" s="35"/>
      <c r="AJ331" s="35"/>
      <c r="AK331" s="35"/>
      <c r="AL331" s="35"/>
      <c r="AM331" s="85" t="str">
        <f t="shared" si="47"/>
        <v/>
      </c>
      <c r="AN331" s="35"/>
      <c r="AO331" s="35"/>
      <c r="AP331" s="77" t="str">
        <f>IF(D331="","",IF(D331=Accueil!$Q$7,PRODUCT('Registre déchets'!G331,Accueil!$S$7),"") &amp; IF(D331=Accueil!$Q$8,PRODUCT('Registre déchets'!G331,Accueil!$S$8),"") &amp; IF(D331=Accueil!$Q$9,PRODUCT('Registre déchets'!G331,Accueil!$S$9),"")&amp; IF(D331=Accueil!$Q$10,PRODUCT('Registre déchets'!G331,Accueil!$S$10),"")&amp; IF(D331=Accueil!$Q$11,PRODUCT('Registre déchets'!G331,Accueil!$S$11),"")&amp; IF(D331=Accueil!$Q$12,PRODUCT('Registre déchets'!G331,Accueil!$S$12),"")&amp; IF(D331=Accueil!$Q$13,PRODUCT('Registre déchets'!G331,Accueil!$S$13),"")&amp; IF(D331=Accueil!$Q$14,PRODUCT('Registre déchets'!G331,Accueil!$S$14),"")&amp; IF(D331=Accueil!$Q$15,PRODUCT('Registre déchets'!G331,Accueil!$S$15),"")&amp; IF(D331=Accueil!$Q$16,PRODUCT('Registre déchets'!G331,Accueil!$S$16),"")&amp; IF(D331=Accueil!$Q$17,PRODUCT('Registre déchets'!G331,Accueil!$S$17),"")&amp; IF(D331=Accueil!$Q$18,PRODUCT('Registre déchets'!G331,Accueil!$S$18),"")&amp; IF(D331=Accueil!$Q$19,PRODUCT('Registre déchets'!G331,Accueil!$S$19),"")&amp; IF(D331=Accueil!$Q$20,PRODUCT('Registre déchets'!G331,Accueil!$S$20),"")&amp; IF(D331=Accueil!$Q$21,PRODUCT('Registre déchets'!G331,Accueil!$S$21),"")&amp; IF(D331=Accueil!$Q$22,PRODUCT('Registre déchets'!G331,Accueil!$S$22),"")&amp; IF(D331=Accueil!$Q$23,PRODUCT('Registre déchets'!G331,Accueil!$S$23),"")&amp; IF(D331=Accueil!$Q$24,PRODUCT('Registre déchets'!G331,Accueil!$S$24),"")&amp; IF(D331=Accueil!$Q$25,PRODUCT('Registre déchets'!G331,Accueil!$S$25),"")&amp; IF(D331=Accueil!$Q$26,PRODUCT('Registre déchets'!G331,Accueil!$S$26),"") &amp; IF(D331=Accueil!$U$7,PRODUCT('Registre déchets'!G331,Accueil!$W$7),"") &amp; IF(D331=Accueil!$U$8,PRODUCT('Registre déchets'!G331,Accueil!$W$8),"") &amp; IF(D331=Accueil!$U$9,PRODUCT('Registre déchets'!G331,Accueil!$W$9),"")&amp; IF(D331=Accueil!$U$10,PRODUCT('Registre déchets'!G331,Accueil!$W$10),"")&amp; IF(D331=Accueil!$U$11,PRODUCT('Registre déchets'!G331,Accueil!$W$11),"")&amp; IF(D331=Accueil!$U$12,PRODUCT('Registre déchets'!G331,Accueil!$W$12),"")&amp; IF(D331=Accueil!$U$13,PRODUCT('Registre déchets'!G331,Accueil!$W$13),"")&amp; IF(D331=Accueil!$U$14,PRODUCT('Registre déchets'!G331,Accueil!$W$14),"")&amp; IF(D331=Accueil!$U$15,PRODUCT('Registre déchets'!G331,Accueil!$W$15),"")&amp; IF(D331=Accueil!$U$16,PRODUCT('Registre déchets'!G331,Accueil!$W$16),"")&amp; IF(D331=Accueil!$U$17,PRODUCT('Registre déchets'!G331,Accueil!$W$17),"")&amp; IF(D331=Accueil!$U$18,PRODUCT('Registre déchets'!G331,Accueil!$W$18),"")&amp; IF(D331=Accueil!$U$19,PRODUCT('Registre déchets'!G331,Accueil!$W$19),"")&amp; IF(D331=Accueil!$U$20,PRODUCT('Registre déchets'!G331,Accueil!$W$20),"")&amp; IF(D331=Accueil!$U$21,PRODUCT('Registre déchets'!G331,Accueil!$W$21),"") &amp; IF(D331=Accueil!$U$22,PRODUCT('Registre déchets'!G331,Accueil!$W$22),"")&amp; IF(D331=Accueil!$U$23,PRODUCT('Registre déchets'!G331,Accueil!$W$23),"")&amp; IF(D331=Accueil!$U$24,PRODUCT('Registre déchets'!G331,Accueil!$W$24),"")&amp; IF(D331=Accueil!$U$25,PRODUCT('Registre déchets'!G331,Accueil!$W$25),"")&amp; IF(D331=Accueil!$U$26,PRODUCT('Registre déchets'!G331,Accueil!$W$26),"")&amp; IF(D331=Accueil!$U$27,PRODUCT('Registre déchets'!G331,Accueil!$W$27),"")&amp; IF(D331=Accueil!$Y$7,PRODUCT('Registre déchets'!G331,Accueil!$AA$7),"") &amp; IF(D331=Accueil!$Y$8,PRODUCT('Registre déchets'!G331,Accueil!$AA$8),"") &amp; IF(D331=Accueil!$Y$9,PRODUCT('Registre déchets'!G331,Accueil!$AA$9),"")&amp; IF(D331=Accueil!$Y$10,PRODUCT('Registre déchets'!G331,Accueil!$AA$10),"")&amp; IF(D331=Accueil!$Y$11,PRODUCT('Registre déchets'!G331,Accueil!$AA$11),"")&amp; IF(D331=Accueil!$Y$12,PRODUCT('Registre déchets'!G331,Accueil!$AA$12),"")&amp; IF(D331=Accueil!$Y$13,PRODUCT('Registre déchets'!G331,Accueil!$AA$13),"")&amp; IF(D331=Accueil!$Y$14,PRODUCT('Registre déchets'!G331,Accueil!$AA$14),"")&amp; IF(D331=Accueil!$Y$15,PRODUCT('Registre déchets'!G331,Accueil!$AA$15),"")&amp; IF(D331=Accueil!$Y$16,PRODUCT('Registre déchets'!G331,Accueil!$AA$16),"")&amp; IF(D331=Accueil!$Y$17,PRODUCT('Registre déchets'!G331,Accueil!$AA$17),"")&amp; IF(D331=Accueil!$Y$18,PRODUCT('Registre déchets'!G331,Accueil!$AA$18),"")&amp; IF(D331=Accueil!$Y$19,PRODUCT('Registre déchets'!G331,Accueil!$AA$19),"")&amp; IF(D331=Accueil!$Y$20,PRODUCT('Registre déchets'!G331,Accueil!$AA$20),"")&amp; IF(D331=Accueil!$Y$21,PRODUCT('Registre déchets'!G331,Accueil!$AA$21),"")&amp; IF(D331=Accueil!$Y$22,PRODUCT('Registre déchets'!G331,Accueil!$AA$22),"")&amp; IF(D331=Accueil!$Y$23,PRODUCT('Registre déchets'!G331,Accueil!$AA$23),"")&amp; IF(D331=Accueil!$Y$24,PRODUCT('Registre déchets'!G331,Accueil!$AA$24),"")&amp; IF(D331=Accueil!$Y$25,PRODUCT('Registre déchets'!G331,Accueil!$AA$25),"")&amp; IF(D331=Accueil!$Y$26,PRODUCT('Registre déchets'!G331,Accueil!$AA$26),"")&amp; IF(D331=Accueil!$Y$27,PRODUCT('Registre déchets'!G331,Accueil!$AA$27),""))</f>
        <v/>
      </c>
      <c r="AQ331" s="79">
        <f t="shared" si="46"/>
        <v>0</v>
      </c>
    </row>
    <row r="332" spans="1:43" ht="50.1" customHeight="1" x14ac:dyDescent="0.25">
      <c r="A332" s="90"/>
      <c r="B332" s="222" t="str">
        <f t="shared" si="51"/>
        <v/>
      </c>
      <c r="C332" s="221"/>
      <c r="D332" s="220"/>
      <c r="E332" s="80" t="str">
        <f t="shared" si="55"/>
        <v/>
      </c>
      <c r="F332" s="81"/>
      <c r="G332" s="82"/>
      <c r="H332" s="241">
        <f t="shared" si="52"/>
        <v>0</v>
      </c>
      <c r="I332" s="206"/>
      <c r="J332" s="206"/>
      <c r="K332" s="86"/>
      <c r="L332" s="86"/>
      <c r="M332" s="86"/>
      <c r="N332" s="82"/>
      <c r="O332" s="81"/>
      <c r="P332" s="82"/>
      <c r="Q332" s="207">
        <f t="shared" si="48"/>
        <v>0</v>
      </c>
      <c r="R332" s="83">
        <f t="shared" si="53"/>
        <v>0</v>
      </c>
      <c r="S332" s="83">
        <f t="shared" si="54"/>
        <v>0</v>
      </c>
      <c r="T332" s="209"/>
      <c r="U332" s="214"/>
      <c r="V332" s="214"/>
      <c r="W332" s="217" t="str">
        <f t="shared" si="49"/>
        <v/>
      </c>
      <c r="X332" s="214"/>
      <c r="Y332" s="224"/>
      <c r="Z332" s="214"/>
      <c r="AA332" s="214"/>
      <c r="AB332" s="35" t="str">
        <f t="shared" si="50"/>
        <v/>
      </c>
      <c r="AC332" s="35"/>
      <c r="AD332" s="35"/>
      <c r="AE332" s="35"/>
      <c r="AF332" s="35"/>
      <c r="AG332" s="35"/>
      <c r="AH332" s="35"/>
      <c r="AI332" s="35"/>
      <c r="AJ332" s="35"/>
      <c r="AK332" s="35"/>
      <c r="AL332" s="35"/>
      <c r="AM332" s="85" t="str">
        <f t="shared" si="47"/>
        <v/>
      </c>
      <c r="AN332" s="35"/>
      <c r="AO332" s="35"/>
      <c r="AP332" s="77" t="str">
        <f>IF(D332="","",IF(D332=Accueil!$Q$7,PRODUCT('Registre déchets'!G332,Accueil!$S$7),"") &amp; IF(D332=Accueil!$Q$8,PRODUCT('Registre déchets'!G332,Accueil!$S$8),"") &amp; IF(D332=Accueil!$Q$9,PRODUCT('Registre déchets'!G332,Accueil!$S$9),"")&amp; IF(D332=Accueil!$Q$10,PRODUCT('Registre déchets'!G332,Accueil!$S$10),"")&amp; IF(D332=Accueil!$Q$11,PRODUCT('Registre déchets'!G332,Accueil!$S$11),"")&amp; IF(D332=Accueil!$Q$12,PRODUCT('Registre déchets'!G332,Accueil!$S$12),"")&amp; IF(D332=Accueil!$Q$13,PRODUCT('Registre déchets'!G332,Accueil!$S$13),"")&amp; IF(D332=Accueil!$Q$14,PRODUCT('Registre déchets'!G332,Accueil!$S$14),"")&amp; IF(D332=Accueil!$Q$15,PRODUCT('Registre déchets'!G332,Accueil!$S$15),"")&amp; IF(D332=Accueil!$Q$16,PRODUCT('Registre déchets'!G332,Accueil!$S$16),"")&amp; IF(D332=Accueil!$Q$17,PRODUCT('Registre déchets'!G332,Accueil!$S$17),"")&amp; IF(D332=Accueil!$Q$18,PRODUCT('Registre déchets'!G332,Accueil!$S$18),"")&amp; IF(D332=Accueil!$Q$19,PRODUCT('Registre déchets'!G332,Accueil!$S$19),"")&amp; IF(D332=Accueil!$Q$20,PRODUCT('Registre déchets'!G332,Accueil!$S$20),"")&amp; IF(D332=Accueil!$Q$21,PRODUCT('Registre déchets'!G332,Accueil!$S$21),"")&amp; IF(D332=Accueil!$Q$22,PRODUCT('Registre déchets'!G332,Accueil!$S$22),"")&amp; IF(D332=Accueil!$Q$23,PRODUCT('Registre déchets'!G332,Accueil!$S$23),"")&amp; IF(D332=Accueil!$Q$24,PRODUCT('Registre déchets'!G332,Accueil!$S$24),"")&amp; IF(D332=Accueil!$Q$25,PRODUCT('Registre déchets'!G332,Accueil!$S$25),"")&amp; IF(D332=Accueil!$Q$26,PRODUCT('Registre déchets'!G332,Accueil!$S$26),"") &amp; IF(D332=Accueil!$U$7,PRODUCT('Registre déchets'!G332,Accueil!$W$7),"") &amp; IF(D332=Accueil!$U$8,PRODUCT('Registre déchets'!G332,Accueil!$W$8),"") &amp; IF(D332=Accueil!$U$9,PRODUCT('Registre déchets'!G332,Accueil!$W$9),"")&amp; IF(D332=Accueil!$U$10,PRODUCT('Registre déchets'!G332,Accueil!$W$10),"")&amp; IF(D332=Accueil!$U$11,PRODUCT('Registre déchets'!G332,Accueil!$W$11),"")&amp; IF(D332=Accueil!$U$12,PRODUCT('Registre déchets'!G332,Accueil!$W$12),"")&amp; IF(D332=Accueil!$U$13,PRODUCT('Registre déchets'!G332,Accueil!$W$13),"")&amp; IF(D332=Accueil!$U$14,PRODUCT('Registre déchets'!G332,Accueil!$W$14),"")&amp; IF(D332=Accueil!$U$15,PRODUCT('Registre déchets'!G332,Accueil!$W$15),"")&amp; IF(D332=Accueil!$U$16,PRODUCT('Registre déchets'!G332,Accueil!$W$16),"")&amp; IF(D332=Accueil!$U$17,PRODUCT('Registre déchets'!G332,Accueil!$W$17),"")&amp; IF(D332=Accueil!$U$18,PRODUCT('Registre déchets'!G332,Accueil!$W$18),"")&amp; IF(D332=Accueil!$U$19,PRODUCT('Registre déchets'!G332,Accueil!$W$19),"")&amp; IF(D332=Accueil!$U$20,PRODUCT('Registre déchets'!G332,Accueil!$W$20),"")&amp; IF(D332=Accueil!$U$21,PRODUCT('Registre déchets'!G332,Accueil!$W$21),"") &amp; IF(D332=Accueil!$U$22,PRODUCT('Registre déchets'!G332,Accueil!$W$22),"")&amp; IF(D332=Accueil!$U$23,PRODUCT('Registre déchets'!G332,Accueil!$W$23),"")&amp; IF(D332=Accueil!$U$24,PRODUCT('Registre déchets'!G332,Accueil!$W$24),"")&amp; IF(D332=Accueil!$U$25,PRODUCT('Registre déchets'!G332,Accueil!$W$25),"")&amp; IF(D332=Accueil!$U$26,PRODUCT('Registre déchets'!G332,Accueil!$W$26),"")&amp; IF(D332=Accueil!$U$27,PRODUCT('Registre déchets'!G332,Accueil!$W$27),"")&amp; IF(D332=Accueil!$Y$7,PRODUCT('Registre déchets'!G332,Accueil!$AA$7),"") &amp; IF(D332=Accueil!$Y$8,PRODUCT('Registre déchets'!G332,Accueil!$AA$8),"") &amp; IF(D332=Accueil!$Y$9,PRODUCT('Registre déchets'!G332,Accueil!$AA$9),"")&amp; IF(D332=Accueil!$Y$10,PRODUCT('Registre déchets'!G332,Accueil!$AA$10),"")&amp; IF(D332=Accueil!$Y$11,PRODUCT('Registre déchets'!G332,Accueil!$AA$11),"")&amp; IF(D332=Accueil!$Y$12,PRODUCT('Registre déchets'!G332,Accueil!$AA$12),"")&amp; IF(D332=Accueil!$Y$13,PRODUCT('Registre déchets'!G332,Accueil!$AA$13),"")&amp; IF(D332=Accueil!$Y$14,PRODUCT('Registre déchets'!G332,Accueil!$AA$14),"")&amp; IF(D332=Accueil!$Y$15,PRODUCT('Registre déchets'!G332,Accueil!$AA$15),"")&amp; IF(D332=Accueil!$Y$16,PRODUCT('Registre déchets'!G332,Accueil!$AA$16),"")&amp; IF(D332=Accueil!$Y$17,PRODUCT('Registre déchets'!G332,Accueil!$AA$17),"")&amp; IF(D332=Accueil!$Y$18,PRODUCT('Registre déchets'!G332,Accueil!$AA$18),"")&amp; IF(D332=Accueil!$Y$19,PRODUCT('Registre déchets'!G332,Accueil!$AA$19),"")&amp; IF(D332=Accueil!$Y$20,PRODUCT('Registre déchets'!G332,Accueil!$AA$20),"")&amp; IF(D332=Accueil!$Y$21,PRODUCT('Registre déchets'!G332,Accueil!$AA$21),"")&amp; IF(D332=Accueil!$Y$22,PRODUCT('Registre déchets'!G332,Accueil!$AA$22),"")&amp; IF(D332=Accueil!$Y$23,PRODUCT('Registre déchets'!G332,Accueil!$AA$23),"")&amp; IF(D332=Accueil!$Y$24,PRODUCT('Registre déchets'!G332,Accueil!$AA$24),"")&amp; IF(D332=Accueil!$Y$25,PRODUCT('Registre déchets'!G332,Accueil!$AA$25),"")&amp; IF(D332=Accueil!$Y$26,PRODUCT('Registre déchets'!G332,Accueil!$AA$26),"")&amp; IF(D332=Accueil!$Y$27,PRODUCT('Registre déchets'!G332,Accueil!$AA$27),""))</f>
        <v/>
      </c>
      <c r="AQ332" s="79">
        <f t="shared" si="46"/>
        <v>0</v>
      </c>
    </row>
    <row r="333" spans="1:43" ht="50.1" customHeight="1" x14ac:dyDescent="0.25">
      <c r="A333" s="90"/>
      <c r="B333" s="222" t="str">
        <f t="shared" si="51"/>
        <v/>
      </c>
      <c r="C333" s="221"/>
      <c r="D333" s="220"/>
      <c r="E333" s="80" t="str">
        <f t="shared" si="55"/>
        <v/>
      </c>
      <c r="F333" s="81"/>
      <c r="G333" s="82"/>
      <c r="H333" s="241">
        <f t="shared" si="52"/>
        <v>0</v>
      </c>
      <c r="I333" s="206"/>
      <c r="J333" s="206"/>
      <c r="K333" s="86"/>
      <c r="L333" s="86"/>
      <c r="M333" s="86"/>
      <c r="N333" s="82"/>
      <c r="O333" s="81"/>
      <c r="P333" s="82"/>
      <c r="Q333" s="207">
        <f t="shared" ref="Q333:Q396" si="56">IF(AM334="",,VALUE(AM334))</f>
        <v>0</v>
      </c>
      <c r="R333" s="83">
        <f t="shared" si="53"/>
        <v>0</v>
      </c>
      <c r="S333" s="83">
        <f t="shared" si="54"/>
        <v>0</v>
      </c>
      <c r="T333" s="209"/>
      <c r="U333" s="214"/>
      <c r="V333" s="214"/>
      <c r="W333" s="217" t="str">
        <f t="shared" si="49"/>
        <v/>
      </c>
      <c r="X333" s="214"/>
      <c r="Y333" s="224"/>
      <c r="Z333" s="214"/>
      <c r="AA333" s="214"/>
      <c r="AB333" s="35" t="str">
        <f t="shared" si="50"/>
        <v/>
      </c>
      <c r="AC333" s="35"/>
      <c r="AD333" s="35"/>
      <c r="AE333" s="35"/>
      <c r="AF333" s="35"/>
      <c r="AG333" s="35"/>
      <c r="AH333" s="35"/>
      <c r="AI333" s="35"/>
      <c r="AJ333" s="35"/>
      <c r="AK333" s="35"/>
      <c r="AL333" s="35"/>
      <c r="AM333" s="85" t="str">
        <f t="shared" si="47"/>
        <v/>
      </c>
      <c r="AN333" s="35"/>
      <c r="AO333" s="35"/>
      <c r="AP333" s="77" t="str">
        <f>IF(D333="","",IF(D333=Accueil!$Q$7,PRODUCT('Registre déchets'!G333,Accueil!$S$7),"") &amp; IF(D333=Accueil!$Q$8,PRODUCT('Registre déchets'!G333,Accueil!$S$8),"") &amp; IF(D333=Accueil!$Q$9,PRODUCT('Registre déchets'!G333,Accueil!$S$9),"")&amp; IF(D333=Accueil!$Q$10,PRODUCT('Registre déchets'!G333,Accueil!$S$10),"")&amp; IF(D333=Accueil!$Q$11,PRODUCT('Registre déchets'!G333,Accueil!$S$11),"")&amp; IF(D333=Accueil!$Q$12,PRODUCT('Registre déchets'!G333,Accueil!$S$12),"")&amp; IF(D333=Accueil!$Q$13,PRODUCT('Registre déchets'!G333,Accueil!$S$13),"")&amp; IF(D333=Accueil!$Q$14,PRODUCT('Registre déchets'!G333,Accueil!$S$14),"")&amp; IF(D333=Accueil!$Q$15,PRODUCT('Registre déchets'!G333,Accueil!$S$15),"")&amp; IF(D333=Accueil!$Q$16,PRODUCT('Registre déchets'!G333,Accueil!$S$16),"")&amp; IF(D333=Accueil!$Q$17,PRODUCT('Registre déchets'!G333,Accueil!$S$17),"")&amp; IF(D333=Accueil!$Q$18,PRODUCT('Registre déchets'!G333,Accueil!$S$18),"")&amp; IF(D333=Accueil!$Q$19,PRODUCT('Registre déchets'!G333,Accueil!$S$19),"")&amp; IF(D333=Accueil!$Q$20,PRODUCT('Registre déchets'!G333,Accueil!$S$20),"")&amp; IF(D333=Accueil!$Q$21,PRODUCT('Registre déchets'!G333,Accueil!$S$21),"")&amp; IF(D333=Accueil!$Q$22,PRODUCT('Registre déchets'!G333,Accueil!$S$22),"")&amp; IF(D333=Accueil!$Q$23,PRODUCT('Registre déchets'!G333,Accueil!$S$23),"")&amp; IF(D333=Accueil!$Q$24,PRODUCT('Registre déchets'!G333,Accueil!$S$24),"")&amp; IF(D333=Accueil!$Q$25,PRODUCT('Registre déchets'!G333,Accueil!$S$25),"")&amp; IF(D333=Accueil!$Q$26,PRODUCT('Registre déchets'!G333,Accueil!$S$26),"") &amp; IF(D333=Accueil!$U$7,PRODUCT('Registre déchets'!G333,Accueil!$W$7),"") &amp; IF(D333=Accueil!$U$8,PRODUCT('Registre déchets'!G333,Accueil!$W$8),"") &amp; IF(D333=Accueil!$U$9,PRODUCT('Registre déchets'!G333,Accueil!$W$9),"")&amp; IF(D333=Accueil!$U$10,PRODUCT('Registre déchets'!G333,Accueil!$W$10),"")&amp; IF(D333=Accueil!$U$11,PRODUCT('Registre déchets'!G333,Accueil!$W$11),"")&amp; IF(D333=Accueil!$U$12,PRODUCT('Registre déchets'!G333,Accueil!$W$12),"")&amp; IF(D333=Accueil!$U$13,PRODUCT('Registre déchets'!G333,Accueil!$W$13),"")&amp; IF(D333=Accueil!$U$14,PRODUCT('Registre déchets'!G333,Accueil!$W$14),"")&amp; IF(D333=Accueil!$U$15,PRODUCT('Registre déchets'!G333,Accueil!$W$15),"")&amp; IF(D333=Accueil!$U$16,PRODUCT('Registre déchets'!G333,Accueil!$W$16),"")&amp; IF(D333=Accueil!$U$17,PRODUCT('Registre déchets'!G333,Accueil!$W$17),"")&amp; IF(D333=Accueil!$U$18,PRODUCT('Registre déchets'!G333,Accueil!$W$18),"")&amp; IF(D333=Accueil!$U$19,PRODUCT('Registre déchets'!G333,Accueil!$W$19),"")&amp; IF(D333=Accueil!$U$20,PRODUCT('Registre déchets'!G333,Accueil!$W$20),"")&amp; IF(D333=Accueil!$U$21,PRODUCT('Registre déchets'!G333,Accueil!$W$21),"") &amp; IF(D333=Accueil!$U$22,PRODUCT('Registre déchets'!G333,Accueil!$W$22),"")&amp; IF(D333=Accueil!$U$23,PRODUCT('Registre déchets'!G333,Accueil!$W$23),"")&amp; IF(D333=Accueil!$U$24,PRODUCT('Registre déchets'!G333,Accueil!$W$24),"")&amp; IF(D333=Accueil!$U$25,PRODUCT('Registre déchets'!G333,Accueil!$W$25),"")&amp; IF(D333=Accueil!$U$26,PRODUCT('Registre déchets'!G333,Accueil!$W$26),"")&amp; IF(D333=Accueil!$U$27,PRODUCT('Registre déchets'!G333,Accueil!$W$27),"")&amp; IF(D333=Accueil!$Y$7,PRODUCT('Registre déchets'!G333,Accueil!$AA$7),"") &amp; IF(D333=Accueil!$Y$8,PRODUCT('Registre déchets'!G333,Accueil!$AA$8),"") &amp; IF(D333=Accueil!$Y$9,PRODUCT('Registre déchets'!G333,Accueil!$AA$9),"")&amp; IF(D333=Accueil!$Y$10,PRODUCT('Registre déchets'!G333,Accueil!$AA$10),"")&amp; IF(D333=Accueil!$Y$11,PRODUCT('Registre déchets'!G333,Accueil!$AA$11),"")&amp; IF(D333=Accueil!$Y$12,PRODUCT('Registre déchets'!G333,Accueil!$AA$12),"")&amp; IF(D333=Accueil!$Y$13,PRODUCT('Registre déchets'!G333,Accueil!$AA$13),"")&amp; IF(D333=Accueil!$Y$14,PRODUCT('Registre déchets'!G333,Accueil!$AA$14),"")&amp; IF(D333=Accueil!$Y$15,PRODUCT('Registre déchets'!G333,Accueil!$AA$15),"")&amp; IF(D333=Accueil!$Y$16,PRODUCT('Registre déchets'!G333,Accueil!$AA$16),"")&amp; IF(D333=Accueil!$Y$17,PRODUCT('Registre déchets'!G333,Accueil!$AA$17),"")&amp; IF(D333=Accueil!$Y$18,PRODUCT('Registre déchets'!G333,Accueil!$AA$18),"")&amp; IF(D333=Accueil!$Y$19,PRODUCT('Registre déchets'!G333,Accueil!$AA$19),"")&amp; IF(D333=Accueil!$Y$20,PRODUCT('Registre déchets'!G333,Accueil!$AA$20),"")&amp; IF(D333=Accueil!$Y$21,PRODUCT('Registre déchets'!G333,Accueil!$AA$21),"")&amp; IF(D333=Accueil!$Y$22,PRODUCT('Registre déchets'!G333,Accueil!$AA$22),"")&amp; IF(D333=Accueil!$Y$23,PRODUCT('Registre déchets'!G333,Accueil!$AA$23),"")&amp; IF(D333=Accueil!$Y$24,PRODUCT('Registre déchets'!G333,Accueil!$AA$24),"")&amp; IF(D333=Accueil!$Y$25,PRODUCT('Registre déchets'!G333,Accueil!$AA$25),"")&amp; IF(D333=Accueil!$Y$26,PRODUCT('Registre déchets'!G333,Accueil!$AA$26),"")&amp; IF(D333=Accueil!$Y$27,PRODUCT('Registre déchets'!G333,Accueil!$AA$27),""))</f>
        <v/>
      </c>
      <c r="AQ333" s="79">
        <f t="shared" ref="AQ333:AQ396" si="57">IF(AP333="",0,VALUE(AP333))</f>
        <v>0</v>
      </c>
    </row>
    <row r="334" spans="1:43" ht="50.1" customHeight="1" x14ac:dyDescent="0.25">
      <c r="A334" s="90"/>
      <c r="B334" s="222" t="str">
        <f t="shared" si="51"/>
        <v/>
      </c>
      <c r="C334" s="221"/>
      <c r="D334" s="220"/>
      <c r="E334" s="80" t="str">
        <f t="shared" si="55"/>
        <v/>
      </c>
      <c r="F334" s="81"/>
      <c r="G334" s="82"/>
      <c r="H334" s="241">
        <f t="shared" si="52"/>
        <v>0</v>
      </c>
      <c r="I334" s="206"/>
      <c r="J334" s="206"/>
      <c r="K334" s="86"/>
      <c r="L334" s="86"/>
      <c r="M334" s="86"/>
      <c r="N334" s="82"/>
      <c r="O334" s="81"/>
      <c r="P334" s="82"/>
      <c r="Q334" s="207">
        <f t="shared" si="56"/>
        <v>0</v>
      </c>
      <c r="R334" s="83">
        <f t="shared" si="53"/>
        <v>0</v>
      </c>
      <c r="S334" s="83">
        <f t="shared" si="54"/>
        <v>0</v>
      </c>
      <c r="T334" s="209"/>
      <c r="U334" s="214"/>
      <c r="V334" s="214"/>
      <c r="W334" s="217" t="str">
        <f t="shared" si="49"/>
        <v/>
      </c>
      <c r="X334" s="214"/>
      <c r="Y334" s="224"/>
      <c r="Z334" s="214"/>
      <c r="AA334" s="214"/>
      <c r="AB334" s="35" t="str">
        <f t="shared" si="50"/>
        <v/>
      </c>
      <c r="AC334" s="35"/>
      <c r="AD334" s="35"/>
      <c r="AE334" s="35"/>
      <c r="AF334" s="35"/>
      <c r="AG334" s="35"/>
      <c r="AH334" s="35"/>
      <c r="AI334" s="35"/>
      <c r="AJ334" s="35"/>
      <c r="AK334" s="35"/>
      <c r="AL334" s="35"/>
      <c r="AM334" s="85" t="str">
        <f t="shared" si="47"/>
        <v/>
      </c>
      <c r="AN334" s="35"/>
      <c r="AO334" s="35"/>
      <c r="AP334" s="77" t="str">
        <f>IF(D334="","",IF(D334=Accueil!$Q$7,PRODUCT('Registre déchets'!G334,Accueil!$S$7),"") &amp; IF(D334=Accueil!$Q$8,PRODUCT('Registre déchets'!G334,Accueil!$S$8),"") &amp; IF(D334=Accueil!$Q$9,PRODUCT('Registre déchets'!G334,Accueil!$S$9),"")&amp; IF(D334=Accueil!$Q$10,PRODUCT('Registre déchets'!G334,Accueil!$S$10),"")&amp; IF(D334=Accueil!$Q$11,PRODUCT('Registre déchets'!G334,Accueil!$S$11),"")&amp; IF(D334=Accueil!$Q$12,PRODUCT('Registre déchets'!G334,Accueil!$S$12),"")&amp; IF(D334=Accueil!$Q$13,PRODUCT('Registre déchets'!G334,Accueil!$S$13),"")&amp; IF(D334=Accueil!$Q$14,PRODUCT('Registre déchets'!G334,Accueil!$S$14),"")&amp; IF(D334=Accueil!$Q$15,PRODUCT('Registre déchets'!G334,Accueil!$S$15),"")&amp; IF(D334=Accueil!$Q$16,PRODUCT('Registre déchets'!G334,Accueil!$S$16),"")&amp; IF(D334=Accueil!$Q$17,PRODUCT('Registre déchets'!G334,Accueil!$S$17),"")&amp; IF(D334=Accueil!$Q$18,PRODUCT('Registre déchets'!G334,Accueil!$S$18),"")&amp; IF(D334=Accueil!$Q$19,PRODUCT('Registre déchets'!G334,Accueil!$S$19),"")&amp; IF(D334=Accueil!$Q$20,PRODUCT('Registre déchets'!G334,Accueil!$S$20),"")&amp; IF(D334=Accueil!$Q$21,PRODUCT('Registre déchets'!G334,Accueil!$S$21),"")&amp; IF(D334=Accueil!$Q$22,PRODUCT('Registre déchets'!G334,Accueil!$S$22),"")&amp; IF(D334=Accueil!$Q$23,PRODUCT('Registre déchets'!G334,Accueil!$S$23),"")&amp; IF(D334=Accueil!$Q$24,PRODUCT('Registre déchets'!G334,Accueil!$S$24),"")&amp; IF(D334=Accueil!$Q$25,PRODUCT('Registre déchets'!G334,Accueil!$S$25),"")&amp; IF(D334=Accueil!$Q$26,PRODUCT('Registre déchets'!G334,Accueil!$S$26),"") &amp; IF(D334=Accueil!$U$7,PRODUCT('Registre déchets'!G334,Accueil!$W$7),"") &amp; IF(D334=Accueil!$U$8,PRODUCT('Registre déchets'!G334,Accueil!$W$8),"") &amp; IF(D334=Accueil!$U$9,PRODUCT('Registre déchets'!G334,Accueil!$W$9),"")&amp; IF(D334=Accueil!$U$10,PRODUCT('Registre déchets'!G334,Accueil!$W$10),"")&amp; IF(D334=Accueil!$U$11,PRODUCT('Registre déchets'!G334,Accueil!$W$11),"")&amp; IF(D334=Accueil!$U$12,PRODUCT('Registre déchets'!G334,Accueil!$W$12),"")&amp; IF(D334=Accueil!$U$13,PRODUCT('Registre déchets'!G334,Accueil!$W$13),"")&amp; IF(D334=Accueil!$U$14,PRODUCT('Registre déchets'!G334,Accueil!$W$14),"")&amp; IF(D334=Accueil!$U$15,PRODUCT('Registre déchets'!G334,Accueil!$W$15),"")&amp; IF(D334=Accueil!$U$16,PRODUCT('Registre déchets'!G334,Accueil!$W$16),"")&amp; IF(D334=Accueil!$U$17,PRODUCT('Registre déchets'!G334,Accueil!$W$17),"")&amp; IF(D334=Accueil!$U$18,PRODUCT('Registre déchets'!G334,Accueil!$W$18),"")&amp; IF(D334=Accueil!$U$19,PRODUCT('Registre déchets'!G334,Accueil!$W$19),"")&amp; IF(D334=Accueil!$U$20,PRODUCT('Registre déchets'!G334,Accueil!$W$20),"")&amp; IF(D334=Accueil!$U$21,PRODUCT('Registre déchets'!G334,Accueil!$W$21),"") &amp; IF(D334=Accueil!$U$22,PRODUCT('Registre déchets'!G334,Accueil!$W$22),"")&amp; IF(D334=Accueil!$U$23,PRODUCT('Registre déchets'!G334,Accueil!$W$23),"")&amp; IF(D334=Accueil!$U$24,PRODUCT('Registre déchets'!G334,Accueil!$W$24),"")&amp; IF(D334=Accueil!$U$25,PRODUCT('Registre déchets'!G334,Accueil!$W$25),"")&amp; IF(D334=Accueil!$U$26,PRODUCT('Registre déchets'!G334,Accueil!$W$26),"")&amp; IF(D334=Accueil!$U$27,PRODUCT('Registre déchets'!G334,Accueil!$W$27),"")&amp; IF(D334=Accueil!$Y$7,PRODUCT('Registre déchets'!G334,Accueil!$AA$7),"") &amp; IF(D334=Accueil!$Y$8,PRODUCT('Registre déchets'!G334,Accueil!$AA$8),"") &amp; IF(D334=Accueil!$Y$9,PRODUCT('Registre déchets'!G334,Accueil!$AA$9),"")&amp; IF(D334=Accueil!$Y$10,PRODUCT('Registre déchets'!G334,Accueil!$AA$10),"")&amp; IF(D334=Accueil!$Y$11,PRODUCT('Registre déchets'!G334,Accueil!$AA$11),"")&amp; IF(D334=Accueil!$Y$12,PRODUCT('Registre déchets'!G334,Accueil!$AA$12),"")&amp; IF(D334=Accueil!$Y$13,PRODUCT('Registre déchets'!G334,Accueil!$AA$13),"")&amp; IF(D334=Accueil!$Y$14,PRODUCT('Registre déchets'!G334,Accueil!$AA$14),"")&amp; IF(D334=Accueil!$Y$15,PRODUCT('Registre déchets'!G334,Accueil!$AA$15),"")&amp; IF(D334=Accueil!$Y$16,PRODUCT('Registre déchets'!G334,Accueil!$AA$16),"")&amp; IF(D334=Accueil!$Y$17,PRODUCT('Registre déchets'!G334,Accueil!$AA$17),"")&amp; IF(D334=Accueil!$Y$18,PRODUCT('Registre déchets'!G334,Accueil!$AA$18),"")&amp; IF(D334=Accueil!$Y$19,PRODUCT('Registre déchets'!G334,Accueil!$AA$19),"")&amp; IF(D334=Accueil!$Y$20,PRODUCT('Registre déchets'!G334,Accueil!$AA$20),"")&amp; IF(D334=Accueil!$Y$21,PRODUCT('Registre déchets'!G334,Accueil!$AA$21),"")&amp; IF(D334=Accueil!$Y$22,PRODUCT('Registre déchets'!G334,Accueil!$AA$22),"")&amp; IF(D334=Accueil!$Y$23,PRODUCT('Registre déchets'!G334,Accueil!$AA$23),"")&amp; IF(D334=Accueil!$Y$24,PRODUCT('Registre déchets'!G334,Accueil!$AA$24),"")&amp; IF(D334=Accueil!$Y$25,PRODUCT('Registre déchets'!G334,Accueil!$AA$25),"")&amp; IF(D334=Accueil!$Y$26,PRODUCT('Registre déchets'!G334,Accueil!$AA$26),"")&amp; IF(D334=Accueil!$Y$27,PRODUCT('Registre déchets'!G334,Accueil!$AA$27),""))</f>
        <v/>
      </c>
      <c r="AQ334" s="79">
        <f t="shared" si="57"/>
        <v>0</v>
      </c>
    </row>
    <row r="335" spans="1:43" ht="50.1" customHeight="1" x14ac:dyDescent="0.25">
      <c r="A335" s="90"/>
      <c r="B335" s="222" t="str">
        <f t="shared" si="51"/>
        <v/>
      </c>
      <c r="C335" s="221"/>
      <c r="D335" s="220"/>
      <c r="E335" s="80" t="str">
        <f t="shared" si="55"/>
        <v/>
      </c>
      <c r="F335" s="81"/>
      <c r="G335" s="82"/>
      <c r="H335" s="241">
        <f t="shared" si="52"/>
        <v>0</v>
      </c>
      <c r="I335" s="206"/>
      <c r="J335" s="206"/>
      <c r="K335" s="86"/>
      <c r="L335" s="86"/>
      <c r="M335" s="86"/>
      <c r="N335" s="82"/>
      <c r="O335" s="81"/>
      <c r="P335" s="82"/>
      <c r="Q335" s="207">
        <f t="shared" si="56"/>
        <v>0</v>
      </c>
      <c r="R335" s="83">
        <f t="shared" si="53"/>
        <v>0</v>
      </c>
      <c r="S335" s="83">
        <f t="shared" si="54"/>
        <v>0</v>
      </c>
      <c r="T335" s="209"/>
      <c r="U335" s="214"/>
      <c r="V335" s="214"/>
      <c r="W335" s="217" t="str">
        <f t="shared" si="49"/>
        <v/>
      </c>
      <c r="X335" s="214"/>
      <c r="Y335" s="224"/>
      <c r="Z335" s="214"/>
      <c r="AA335" s="214"/>
      <c r="AB335" s="35" t="str">
        <f t="shared" si="50"/>
        <v/>
      </c>
      <c r="AC335" s="35"/>
      <c r="AD335" s="35"/>
      <c r="AE335" s="35"/>
      <c r="AF335" s="35"/>
      <c r="AG335" s="35"/>
      <c r="AH335" s="35"/>
      <c r="AI335" s="35"/>
      <c r="AJ335" s="35"/>
      <c r="AK335" s="35"/>
      <c r="AL335" s="35"/>
      <c r="AM335" s="85" t="str">
        <f t="shared" si="47"/>
        <v/>
      </c>
      <c r="AN335" s="35"/>
      <c r="AO335" s="35"/>
      <c r="AP335" s="77" t="str">
        <f>IF(D335="","",IF(D335=Accueil!$Q$7,PRODUCT('Registre déchets'!G335,Accueil!$S$7),"") &amp; IF(D335=Accueil!$Q$8,PRODUCT('Registre déchets'!G335,Accueil!$S$8),"") &amp; IF(D335=Accueil!$Q$9,PRODUCT('Registre déchets'!G335,Accueil!$S$9),"")&amp; IF(D335=Accueil!$Q$10,PRODUCT('Registre déchets'!G335,Accueil!$S$10),"")&amp; IF(D335=Accueil!$Q$11,PRODUCT('Registre déchets'!G335,Accueil!$S$11),"")&amp; IF(D335=Accueil!$Q$12,PRODUCT('Registre déchets'!G335,Accueil!$S$12),"")&amp; IF(D335=Accueil!$Q$13,PRODUCT('Registre déchets'!G335,Accueil!$S$13),"")&amp; IF(D335=Accueil!$Q$14,PRODUCT('Registre déchets'!G335,Accueil!$S$14),"")&amp; IF(D335=Accueil!$Q$15,PRODUCT('Registre déchets'!G335,Accueil!$S$15),"")&amp; IF(D335=Accueil!$Q$16,PRODUCT('Registre déchets'!G335,Accueil!$S$16),"")&amp; IF(D335=Accueil!$Q$17,PRODUCT('Registre déchets'!G335,Accueil!$S$17),"")&amp; IF(D335=Accueil!$Q$18,PRODUCT('Registre déchets'!G335,Accueil!$S$18),"")&amp; IF(D335=Accueil!$Q$19,PRODUCT('Registre déchets'!G335,Accueil!$S$19),"")&amp; IF(D335=Accueil!$Q$20,PRODUCT('Registre déchets'!G335,Accueil!$S$20),"")&amp; IF(D335=Accueil!$Q$21,PRODUCT('Registre déchets'!G335,Accueil!$S$21),"")&amp; IF(D335=Accueil!$Q$22,PRODUCT('Registre déchets'!G335,Accueil!$S$22),"")&amp; IF(D335=Accueil!$Q$23,PRODUCT('Registre déchets'!G335,Accueil!$S$23),"")&amp; IF(D335=Accueil!$Q$24,PRODUCT('Registre déchets'!G335,Accueil!$S$24),"")&amp; IF(D335=Accueil!$Q$25,PRODUCT('Registre déchets'!G335,Accueil!$S$25),"")&amp; IF(D335=Accueil!$Q$26,PRODUCT('Registre déchets'!G335,Accueil!$S$26),"") &amp; IF(D335=Accueil!$U$7,PRODUCT('Registre déchets'!G335,Accueil!$W$7),"") &amp; IF(D335=Accueil!$U$8,PRODUCT('Registre déchets'!G335,Accueil!$W$8),"") &amp; IF(D335=Accueil!$U$9,PRODUCT('Registre déchets'!G335,Accueil!$W$9),"")&amp; IF(D335=Accueil!$U$10,PRODUCT('Registre déchets'!G335,Accueil!$W$10),"")&amp; IF(D335=Accueil!$U$11,PRODUCT('Registre déchets'!G335,Accueil!$W$11),"")&amp; IF(D335=Accueil!$U$12,PRODUCT('Registre déchets'!G335,Accueil!$W$12),"")&amp; IF(D335=Accueil!$U$13,PRODUCT('Registre déchets'!G335,Accueil!$W$13),"")&amp; IF(D335=Accueil!$U$14,PRODUCT('Registre déchets'!G335,Accueil!$W$14),"")&amp; IF(D335=Accueil!$U$15,PRODUCT('Registre déchets'!G335,Accueil!$W$15),"")&amp; IF(D335=Accueil!$U$16,PRODUCT('Registre déchets'!G335,Accueil!$W$16),"")&amp; IF(D335=Accueil!$U$17,PRODUCT('Registre déchets'!G335,Accueil!$W$17),"")&amp; IF(D335=Accueil!$U$18,PRODUCT('Registre déchets'!G335,Accueil!$W$18),"")&amp; IF(D335=Accueil!$U$19,PRODUCT('Registre déchets'!G335,Accueil!$W$19),"")&amp; IF(D335=Accueil!$U$20,PRODUCT('Registre déchets'!G335,Accueil!$W$20),"")&amp; IF(D335=Accueil!$U$21,PRODUCT('Registre déchets'!G335,Accueil!$W$21),"") &amp; IF(D335=Accueil!$U$22,PRODUCT('Registre déchets'!G335,Accueil!$W$22),"")&amp; IF(D335=Accueil!$U$23,PRODUCT('Registre déchets'!G335,Accueil!$W$23),"")&amp; IF(D335=Accueil!$U$24,PRODUCT('Registre déchets'!G335,Accueil!$W$24),"")&amp; IF(D335=Accueil!$U$25,PRODUCT('Registre déchets'!G335,Accueil!$W$25),"")&amp; IF(D335=Accueil!$U$26,PRODUCT('Registre déchets'!G335,Accueil!$W$26),"")&amp; IF(D335=Accueil!$U$27,PRODUCT('Registre déchets'!G335,Accueil!$W$27),"")&amp; IF(D335=Accueil!$Y$7,PRODUCT('Registre déchets'!G335,Accueil!$AA$7),"") &amp; IF(D335=Accueil!$Y$8,PRODUCT('Registre déchets'!G335,Accueil!$AA$8),"") &amp; IF(D335=Accueil!$Y$9,PRODUCT('Registre déchets'!G335,Accueil!$AA$9),"")&amp; IF(D335=Accueil!$Y$10,PRODUCT('Registre déchets'!G335,Accueil!$AA$10),"")&amp; IF(D335=Accueil!$Y$11,PRODUCT('Registre déchets'!G335,Accueil!$AA$11),"")&amp; IF(D335=Accueil!$Y$12,PRODUCT('Registre déchets'!G335,Accueil!$AA$12),"")&amp; IF(D335=Accueil!$Y$13,PRODUCT('Registre déchets'!G335,Accueil!$AA$13),"")&amp; IF(D335=Accueil!$Y$14,PRODUCT('Registre déchets'!G335,Accueil!$AA$14),"")&amp; IF(D335=Accueil!$Y$15,PRODUCT('Registre déchets'!G335,Accueil!$AA$15),"")&amp; IF(D335=Accueil!$Y$16,PRODUCT('Registre déchets'!G335,Accueil!$AA$16),"")&amp; IF(D335=Accueil!$Y$17,PRODUCT('Registre déchets'!G335,Accueil!$AA$17),"")&amp; IF(D335=Accueil!$Y$18,PRODUCT('Registre déchets'!G335,Accueil!$AA$18),"")&amp; IF(D335=Accueil!$Y$19,PRODUCT('Registre déchets'!G335,Accueil!$AA$19),"")&amp; IF(D335=Accueil!$Y$20,PRODUCT('Registre déchets'!G335,Accueil!$AA$20),"")&amp; IF(D335=Accueil!$Y$21,PRODUCT('Registre déchets'!G335,Accueil!$AA$21),"")&amp; IF(D335=Accueil!$Y$22,PRODUCT('Registre déchets'!G335,Accueil!$AA$22),"")&amp; IF(D335=Accueil!$Y$23,PRODUCT('Registre déchets'!G335,Accueil!$AA$23),"")&amp; IF(D335=Accueil!$Y$24,PRODUCT('Registre déchets'!G335,Accueil!$AA$24),"")&amp; IF(D335=Accueil!$Y$25,PRODUCT('Registre déchets'!G335,Accueil!$AA$25),"")&amp; IF(D335=Accueil!$Y$26,PRODUCT('Registre déchets'!G335,Accueil!$AA$26),"")&amp; IF(D335=Accueil!$Y$27,PRODUCT('Registre déchets'!G335,Accueil!$AA$27),""))</f>
        <v/>
      </c>
      <c r="AQ335" s="79">
        <f t="shared" si="57"/>
        <v>0</v>
      </c>
    </row>
    <row r="336" spans="1:43" ht="50.1" customHeight="1" x14ac:dyDescent="0.25">
      <c r="A336" s="90"/>
      <c r="B336" s="222" t="str">
        <f t="shared" si="51"/>
        <v/>
      </c>
      <c r="C336" s="221"/>
      <c r="D336" s="220"/>
      <c r="E336" s="80" t="str">
        <f t="shared" si="55"/>
        <v/>
      </c>
      <c r="F336" s="81"/>
      <c r="G336" s="82"/>
      <c r="H336" s="241">
        <f t="shared" si="52"/>
        <v>0</v>
      </c>
      <c r="I336" s="206"/>
      <c r="J336" s="206"/>
      <c r="K336" s="86"/>
      <c r="L336" s="86"/>
      <c r="M336" s="86"/>
      <c r="N336" s="82"/>
      <c r="O336" s="81"/>
      <c r="P336" s="82"/>
      <c r="Q336" s="207">
        <f t="shared" si="56"/>
        <v>0</v>
      </c>
      <c r="R336" s="83">
        <f t="shared" si="53"/>
        <v>0</v>
      </c>
      <c r="S336" s="83">
        <f t="shared" si="54"/>
        <v>0</v>
      </c>
      <c r="T336" s="209"/>
      <c r="U336" s="214"/>
      <c r="V336" s="214"/>
      <c r="W336" s="217" t="str">
        <f t="shared" si="49"/>
        <v/>
      </c>
      <c r="X336" s="214"/>
      <c r="Y336" s="224"/>
      <c r="Z336" s="214"/>
      <c r="AA336" s="214"/>
      <c r="AB336" s="35" t="str">
        <f t="shared" si="50"/>
        <v/>
      </c>
      <c r="AC336" s="35"/>
      <c r="AD336" s="35"/>
      <c r="AE336" s="35"/>
      <c r="AF336" s="35"/>
      <c r="AG336" s="35"/>
      <c r="AH336" s="35"/>
      <c r="AI336" s="35"/>
      <c r="AJ336" s="35"/>
      <c r="AK336" s="35"/>
      <c r="AL336" s="35"/>
      <c r="AM336" s="85" t="str">
        <f t="shared" si="47"/>
        <v/>
      </c>
      <c r="AN336" s="35"/>
      <c r="AO336" s="35"/>
      <c r="AP336" s="77" t="str">
        <f>IF(D336="","",IF(D336=Accueil!$Q$7,PRODUCT('Registre déchets'!G336,Accueil!$S$7),"") &amp; IF(D336=Accueil!$Q$8,PRODUCT('Registre déchets'!G336,Accueil!$S$8),"") &amp; IF(D336=Accueil!$Q$9,PRODUCT('Registre déchets'!G336,Accueil!$S$9),"")&amp; IF(D336=Accueil!$Q$10,PRODUCT('Registre déchets'!G336,Accueil!$S$10),"")&amp; IF(D336=Accueil!$Q$11,PRODUCT('Registre déchets'!G336,Accueil!$S$11),"")&amp; IF(D336=Accueil!$Q$12,PRODUCT('Registre déchets'!G336,Accueil!$S$12),"")&amp; IF(D336=Accueil!$Q$13,PRODUCT('Registre déchets'!G336,Accueil!$S$13),"")&amp; IF(D336=Accueil!$Q$14,PRODUCT('Registre déchets'!G336,Accueil!$S$14),"")&amp; IF(D336=Accueil!$Q$15,PRODUCT('Registre déchets'!G336,Accueil!$S$15),"")&amp; IF(D336=Accueil!$Q$16,PRODUCT('Registre déchets'!G336,Accueil!$S$16),"")&amp; IF(D336=Accueil!$Q$17,PRODUCT('Registre déchets'!G336,Accueil!$S$17),"")&amp; IF(D336=Accueil!$Q$18,PRODUCT('Registre déchets'!G336,Accueil!$S$18),"")&amp; IF(D336=Accueil!$Q$19,PRODUCT('Registre déchets'!G336,Accueil!$S$19),"")&amp; IF(D336=Accueil!$Q$20,PRODUCT('Registre déchets'!G336,Accueil!$S$20),"")&amp; IF(D336=Accueil!$Q$21,PRODUCT('Registre déchets'!G336,Accueil!$S$21),"")&amp; IF(D336=Accueil!$Q$22,PRODUCT('Registre déchets'!G336,Accueil!$S$22),"")&amp; IF(D336=Accueil!$Q$23,PRODUCT('Registre déchets'!G336,Accueil!$S$23),"")&amp; IF(D336=Accueil!$Q$24,PRODUCT('Registre déchets'!G336,Accueil!$S$24),"")&amp; IF(D336=Accueil!$Q$25,PRODUCT('Registre déchets'!G336,Accueil!$S$25),"")&amp; IF(D336=Accueil!$Q$26,PRODUCT('Registre déchets'!G336,Accueil!$S$26),"") &amp; IF(D336=Accueil!$U$7,PRODUCT('Registre déchets'!G336,Accueil!$W$7),"") &amp; IF(D336=Accueil!$U$8,PRODUCT('Registre déchets'!G336,Accueil!$W$8),"") &amp; IF(D336=Accueil!$U$9,PRODUCT('Registre déchets'!G336,Accueil!$W$9),"")&amp; IF(D336=Accueil!$U$10,PRODUCT('Registre déchets'!G336,Accueil!$W$10),"")&amp; IF(D336=Accueil!$U$11,PRODUCT('Registre déchets'!G336,Accueil!$W$11),"")&amp; IF(D336=Accueil!$U$12,PRODUCT('Registre déchets'!G336,Accueil!$W$12),"")&amp; IF(D336=Accueil!$U$13,PRODUCT('Registre déchets'!G336,Accueil!$W$13),"")&amp; IF(D336=Accueil!$U$14,PRODUCT('Registre déchets'!G336,Accueil!$W$14),"")&amp; IF(D336=Accueil!$U$15,PRODUCT('Registre déchets'!G336,Accueil!$W$15),"")&amp; IF(D336=Accueil!$U$16,PRODUCT('Registre déchets'!G336,Accueil!$W$16),"")&amp; IF(D336=Accueil!$U$17,PRODUCT('Registre déchets'!G336,Accueil!$W$17),"")&amp; IF(D336=Accueil!$U$18,PRODUCT('Registre déchets'!G336,Accueil!$W$18),"")&amp; IF(D336=Accueil!$U$19,PRODUCT('Registre déchets'!G336,Accueil!$W$19),"")&amp; IF(D336=Accueil!$U$20,PRODUCT('Registre déchets'!G336,Accueil!$W$20),"")&amp; IF(D336=Accueil!$U$21,PRODUCT('Registre déchets'!G336,Accueil!$W$21),"") &amp; IF(D336=Accueil!$U$22,PRODUCT('Registre déchets'!G336,Accueil!$W$22),"")&amp; IF(D336=Accueil!$U$23,PRODUCT('Registre déchets'!G336,Accueil!$W$23),"")&amp; IF(D336=Accueil!$U$24,PRODUCT('Registre déchets'!G336,Accueil!$W$24),"")&amp; IF(D336=Accueil!$U$25,PRODUCT('Registre déchets'!G336,Accueil!$W$25),"")&amp; IF(D336=Accueil!$U$26,PRODUCT('Registre déchets'!G336,Accueil!$W$26),"")&amp; IF(D336=Accueil!$U$27,PRODUCT('Registre déchets'!G336,Accueil!$W$27),"")&amp; IF(D336=Accueil!$Y$7,PRODUCT('Registre déchets'!G336,Accueil!$AA$7),"") &amp; IF(D336=Accueil!$Y$8,PRODUCT('Registre déchets'!G336,Accueil!$AA$8),"") &amp; IF(D336=Accueil!$Y$9,PRODUCT('Registre déchets'!G336,Accueil!$AA$9),"")&amp; IF(D336=Accueil!$Y$10,PRODUCT('Registre déchets'!G336,Accueil!$AA$10),"")&amp; IF(D336=Accueil!$Y$11,PRODUCT('Registre déchets'!G336,Accueil!$AA$11),"")&amp; IF(D336=Accueil!$Y$12,PRODUCT('Registre déchets'!G336,Accueil!$AA$12),"")&amp; IF(D336=Accueil!$Y$13,PRODUCT('Registre déchets'!G336,Accueil!$AA$13),"")&amp; IF(D336=Accueil!$Y$14,PRODUCT('Registre déchets'!G336,Accueil!$AA$14),"")&amp; IF(D336=Accueil!$Y$15,PRODUCT('Registre déchets'!G336,Accueil!$AA$15),"")&amp; IF(D336=Accueil!$Y$16,PRODUCT('Registre déchets'!G336,Accueil!$AA$16),"")&amp; IF(D336=Accueil!$Y$17,PRODUCT('Registre déchets'!G336,Accueil!$AA$17),"")&amp; IF(D336=Accueil!$Y$18,PRODUCT('Registre déchets'!G336,Accueil!$AA$18),"")&amp; IF(D336=Accueil!$Y$19,PRODUCT('Registre déchets'!G336,Accueil!$AA$19),"")&amp; IF(D336=Accueil!$Y$20,PRODUCT('Registre déchets'!G336,Accueil!$AA$20),"")&amp; IF(D336=Accueil!$Y$21,PRODUCT('Registre déchets'!G336,Accueil!$AA$21),"")&amp; IF(D336=Accueil!$Y$22,PRODUCT('Registre déchets'!G336,Accueil!$AA$22),"")&amp; IF(D336=Accueil!$Y$23,PRODUCT('Registre déchets'!G336,Accueil!$AA$23),"")&amp; IF(D336=Accueil!$Y$24,PRODUCT('Registre déchets'!G336,Accueil!$AA$24),"")&amp; IF(D336=Accueil!$Y$25,PRODUCT('Registre déchets'!G336,Accueil!$AA$25),"")&amp; IF(D336=Accueil!$Y$26,PRODUCT('Registre déchets'!G336,Accueil!$AA$26),"")&amp; IF(D336=Accueil!$Y$27,PRODUCT('Registre déchets'!G336,Accueil!$AA$27),""))</f>
        <v/>
      </c>
      <c r="AQ336" s="79">
        <f t="shared" si="57"/>
        <v>0</v>
      </c>
    </row>
    <row r="337" spans="1:43" ht="50.1" customHeight="1" x14ac:dyDescent="0.25">
      <c r="A337" s="90"/>
      <c r="B337" s="222" t="str">
        <f t="shared" si="51"/>
        <v/>
      </c>
      <c r="C337" s="221"/>
      <c r="D337" s="220"/>
      <c r="E337" s="80" t="str">
        <f t="shared" si="55"/>
        <v/>
      </c>
      <c r="F337" s="81"/>
      <c r="G337" s="82"/>
      <c r="H337" s="241">
        <f t="shared" si="52"/>
        <v>0</v>
      </c>
      <c r="I337" s="206"/>
      <c r="J337" s="206"/>
      <c r="K337" s="86"/>
      <c r="L337" s="86"/>
      <c r="M337" s="86"/>
      <c r="N337" s="82"/>
      <c r="O337" s="81"/>
      <c r="P337" s="82"/>
      <c r="Q337" s="207">
        <f t="shared" si="56"/>
        <v>0</v>
      </c>
      <c r="R337" s="83">
        <f t="shared" si="53"/>
        <v>0</v>
      </c>
      <c r="S337" s="83">
        <f t="shared" si="54"/>
        <v>0</v>
      </c>
      <c r="T337" s="209"/>
      <c r="U337" s="214"/>
      <c r="V337" s="214"/>
      <c r="W337" s="217" t="str">
        <f t="shared" si="49"/>
        <v/>
      </c>
      <c r="X337" s="214"/>
      <c r="Y337" s="224"/>
      <c r="Z337" s="214"/>
      <c r="AA337" s="214"/>
      <c r="AB337" s="35" t="str">
        <f t="shared" si="50"/>
        <v/>
      </c>
      <c r="AC337" s="35"/>
      <c r="AD337" s="35"/>
      <c r="AE337" s="35"/>
      <c r="AF337" s="35"/>
      <c r="AG337" s="35"/>
      <c r="AH337" s="35"/>
      <c r="AI337" s="35"/>
      <c r="AJ337" s="35"/>
      <c r="AK337" s="35"/>
      <c r="AL337" s="35"/>
      <c r="AM337" s="85" t="str">
        <f t="shared" si="47"/>
        <v/>
      </c>
      <c r="AN337" s="35"/>
      <c r="AO337" s="35"/>
      <c r="AP337" s="77" t="str">
        <f>IF(D337="","",IF(D337=Accueil!$Q$7,PRODUCT('Registre déchets'!G337,Accueil!$S$7),"") &amp; IF(D337=Accueil!$Q$8,PRODUCT('Registre déchets'!G337,Accueil!$S$8),"") &amp; IF(D337=Accueil!$Q$9,PRODUCT('Registre déchets'!G337,Accueil!$S$9),"")&amp; IF(D337=Accueil!$Q$10,PRODUCT('Registre déchets'!G337,Accueil!$S$10),"")&amp; IF(D337=Accueil!$Q$11,PRODUCT('Registre déchets'!G337,Accueil!$S$11),"")&amp; IF(D337=Accueil!$Q$12,PRODUCT('Registre déchets'!G337,Accueil!$S$12),"")&amp; IF(D337=Accueil!$Q$13,PRODUCT('Registre déchets'!G337,Accueil!$S$13),"")&amp; IF(D337=Accueil!$Q$14,PRODUCT('Registre déchets'!G337,Accueil!$S$14),"")&amp; IF(D337=Accueil!$Q$15,PRODUCT('Registre déchets'!G337,Accueil!$S$15),"")&amp; IF(D337=Accueil!$Q$16,PRODUCT('Registre déchets'!G337,Accueil!$S$16),"")&amp; IF(D337=Accueil!$Q$17,PRODUCT('Registre déchets'!G337,Accueil!$S$17),"")&amp; IF(D337=Accueil!$Q$18,PRODUCT('Registre déchets'!G337,Accueil!$S$18),"")&amp; IF(D337=Accueil!$Q$19,PRODUCT('Registre déchets'!G337,Accueil!$S$19),"")&amp; IF(D337=Accueil!$Q$20,PRODUCT('Registre déchets'!G337,Accueil!$S$20),"")&amp; IF(D337=Accueil!$Q$21,PRODUCT('Registre déchets'!G337,Accueil!$S$21),"")&amp; IF(D337=Accueil!$Q$22,PRODUCT('Registre déchets'!G337,Accueil!$S$22),"")&amp; IF(D337=Accueil!$Q$23,PRODUCT('Registre déchets'!G337,Accueil!$S$23),"")&amp; IF(D337=Accueil!$Q$24,PRODUCT('Registre déchets'!G337,Accueil!$S$24),"")&amp; IF(D337=Accueil!$Q$25,PRODUCT('Registre déchets'!G337,Accueil!$S$25),"")&amp; IF(D337=Accueil!$Q$26,PRODUCT('Registre déchets'!G337,Accueil!$S$26),"") &amp; IF(D337=Accueil!$U$7,PRODUCT('Registre déchets'!G337,Accueil!$W$7),"") &amp; IF(D337=Accueil!$U$8,PRODUCT('Registre déchets'!G337,Accueil!$W$8),"") &amp; IF(D337=Accueil!$U$9,PRODUCT('Registre déchets'!G337,Accueil!$W$9),"")&amp; IF(D337=Accueil!$U$10,PRODUCT('Registre déchets'!G337,Accueil!$W$10),"")&amp; IF(D337=Accueil!$U$11,PRODUCT('Registre déchets'!G337,Accueil!$W$11),"")&amp; IF(D337=Accueil!$U$12,PRODUCT('Registre déchets'!G337,Accueil!$W$12),"")&amp; IF(D337=Accueil!$U$13,PRODUCT('Registre déchets'!G337,Accueil!$W$13),"")&amp; IF(D337=Accueil!$U$14,PRODUCT('Registre déchets'!G337,Accueil!$W$14),"")&amp; IF(D337=Accueil!$U$15,PRODUCT('Registre déchets'!G337,Accueil!$W$15),"")&amp; IF(D337=Accueil!$U$16,PRODUCT('Registre déchets'!G337,Accueil!$W$16),"")&amp; IF(D337=Accueil!$U$17,PRODUCT('Registre déchets'!G337,Accueil!$W$17),"")&amp; IF(D337=Accueil!$U$18,PRODUCT('Registre déchets'!G337,Accueil!$W$18),"")&amp; IF(D337=Accueil!$U$19,PRODUCT('Registre déchets'!G337,Accueil!$W$19),"")&amp; IF(D337=Accueil!$U$20,PRODUCT('Registre déchets'!G337,Accueil!$W$20),"")&amp; IF(D337=Accueil!$U$21,PRODUCT('Registre déchets'!G337,Accueil!$W$21),"") &amp; IF(D337=Accueil!$U$22,PRODUCT('Registre déchets'!G337,Accueil!$W$22),"")&amp; IF(D337=Accueil!$U$23,PRODUCT('Registre déchets'!G337,Accueil!$W$23),"")&amp; IF(D337=Accueil!$U$24,PRODUCT('Registre déchets'!G337,Accueil!$W$24),"")&amp; IF(D337=Accueil!$U$25,PRODUCT('Registre déchets'!G337,Accueil!$W$25),"")&amp; IF(D337=Accueil!$U$26,PRODUCT('Registre déchets'!G337,Accueil!$W$26),"")&amp; IF(D337=Accueil!$U$27,PRODUCT('Registre déchets'!G337,Accueil!$W$27),"")&amp; IF(D337=Accueil!$Y$7,PRODUCT('Registre déchets'!G337,Accueil!$AA$7),"") &amp; IF(D337=Accueil!$Y$8,PRODUCT('Registre déchets'!G337,Accueil!$AA$8),"") &amp; IF(D337=Accueil!$Y$9,PRODUCT('Registre déchets'!G337,Accueil!$AA$9),"")&amp; IF(D337=Accueil!$Y$10,PRODUCT('Registre déchets'!G337,Accueil!$AA$10),"")&amp; IF(D337=Accueil!$Y$11,PRODUCT('Registre déchets'!G337,Accueil!$AA$11),"")&amp; IF(D337=Accueil!$Y$12,PRODUCT('Registre déchets'!G337,Accueil!$AA$12),"")&amp; IF(D337=Accueil!$Y$13,PRODUCT('Registre déchets'!G337,Accueil!$AA$13),"")&amp; IF(D337=Accueil!$Y$14,PRODUCT('Registre déchets'!G337,Accueil!$AA$14),"")&amp; IF(D337=Accueil!$Y$15,PRODUCT('Registre déchets'!G337,Accueil!$AA$15),"")&amp; IF(D337=Accueil!$Y$16,PRODUCT('Registre déchets'!G337,Accueil!$AA$16),"")&amp; IF(D337=Accueil!$Y$17,PRODUCT('Registre déchets'!G337,Accueil!$AA$17),"")&amp; IF(D337=Accueil!$Y$18,PRODUCT('Registre déchets'!G337,Accueil!$AA$18),"")&amp; IF(D337=Accueil!$Y$19,PRODUCT('Registre déchets'!G337,Accueil!$AA$19),"")&amp; IF(D337=Accueil!$Y$20,PRODUCT('Registre déchets'!G337,Accueil!$AA$20),"")&amp; IF(D337=Accueil!$Y$21,PRODUCT('Registre déchets'!G337,Accueil!$AA$21),"")&amp; IF(D337=Accueil!$Y$22,PRODUCT('Registre déchets'!G337,Accueil!$AA$22),"")&amp; IF(D337=Accueil!$Y$23,PRODUCT('Registre déchets'!G337,Accueil!$AA$23),"")&amp; IF(D337=Accueil!$Y$24,PRODUCT('Registre déchets'!G337,Accueil!$AA$24),"")&amp; IF(D337=Accueil!$Y$25,PRODUCT('Registre déchets'!G337,Accueil!$AA$25),"")&amp; IF(D337=Accueil!$Y$26,PRODUCT('Registre déchets'!G337,Accueil!$AA$26),"")&amp; IF(D337=Accueil!$Y$27,PRODUCT('Registre déchets'!G337,Accueil!$AA$27),""))</f>
        <v/>
      </c>
      <c r="AQ337" s="79">
        <f t="shared" si="57"/>
        <v>0</v>
      </c>
    </row>
    <row r="338" spans="1:43" ht="50.1" customHeight="1" x14ac:dyDescent="0.25">
      <c r="A338" s="90"/>
      <c r="B338" s="222" t="str">
        <f t="shared" si="51"/>
        <v/>
      </c>
      <c r="C338" s="221"/>
      <c r="D338" s="220"/>
      <c r="E338" s="80" t="str">
        <f t="shared" si="55"/>
        <v/>
      </c>
      <c r="F338" s="81"/>
      <c r="G338" s="82"/>
      <c r="H338" s="241">
        <f t="shared" si="52"/>
        <v>0</v>
      </c>
      <c r="I338" s="206"/>
      <c r="J338" s="206"/>
      <c r="K338" s="86"/>
      <c r="L338" s="86"/>
      <c r="M338" s="86"/>
      <c r="N338" s="82"/>
      <c r="O338" s="81"/>
      <c r="P338" s="82"/>
      <c r="Q338" s="207">
        <f t="shared" si="56"/>
        <v>0</v>
      </c>
      <c r="R338" s="83">
        <f t="shared" si="53"/>
        <v>0</v>
      </c>
      <c r="S338" s="83">
        <f t="shared" si="54"/>
        <v>0</v>
      </c>
      <c r="T338" s="209"/>
      <c r="U338" s="214"/>
      <c r="V338" s="214"/>
      <c r="W338" s="217" t="str">
        <f t="shared" si="49"/>
        <v/>
      </c>
      <c r="X338" s="214"/>
      <c r="Y338" s="224"/>
      <c r="Z338" s="214"/>
      <c r="AA338" s="214"/>
      <c r="AB338" s="35" t="str">
        <f t="shared" si="50"/>
        <v/>
      </c>
      <c r="AC338" s="35"/>
      <c r="AD338" s="35"/>
      <c r="AE338" s="35"/>
      <c r="AF338" s="35"/>
      <c r="AG338" s="35"/>
      <c r="AH338" s="35"/>
      <c r="AI338" s="35"/>
      <c r="AJ338" s="35"/>
      <c r="AK338" s="35"/>
      <c r="AL338" s="35"/>
      <c r="AM338" s="85" t="str">
        <f t="shared" si="47"/>
        <v/>
      </c>
      <c r="AN338" s="35"/>
      <c r="AO338" s="35"/>
      <c r="AP338" s="77" t="str">
        <f>IF(D338="","",IF(D338=Accueil!$Q$7,PRODUCT('Registre déchets'!G338,Accueil!$S$7),"") &amp; IF(D338=Accueil!$Q$8,PRODUCT('Registre déchets'!G338,Accueil!$S$8),"") &amp; IF(D338=Accueil!$Q$9,PRODUCT('Registre déchets'!G338,Accueil!$S$9),"")&amp; IF(D338=Accueil!$Q$10,PRODUCT('Registre déchets'!G338,Accueil!$S$10),"")&amp; IF(D338=Accueil!$Q$11,PRODUCT('Registre déchets'!G338,Accueil!$S$11),"")&amp; IF(D338=Accueil!$Q$12,PRODUCT('Registre déchets'!G338,Accueil!$S$12),"")&amp; IF(D338=Accueil!$Q$13,PRODUCT('Registre déchets'!G338,Accueil!$S$13),"")&amp; IF(D338=Accueil!$Q$14,PRODUCT('Registre déchets'!G338,Accueil!$S$14),"")&amp; IF(D338=Accueil!$Q$15,PRODUCT('Registre déchets'!G338,Accueil!$S$15),"")&amp; IF(D338=Accueil!$Q$16,PRODUCT('Registre déchets'!G338,Accueil!$S$16),"")&amp; IF(D338=Accueil!$Q$17,PRODUCT('Registre déchets'!G338,Accueil!$S$17),"")&amp; IF(D338=Accueil!$Q$18,PRODUCT('Registre déchets'!G338,Accueil!$S$18),"")&amp; IF(D338=Accueil!$Q$19,PRODUCT('Registre déchets'!G338,Accueil!$S$19),"")&amp; IF(D338=Accueil!$Q$20,PRODUCT('Registre déchets'!G338,Accueil!$S$20),"")&amp; IF(D338=Accueil!$Q$21,PRODUCT('Registre déchets'!G338,Accueil!$S$21),"")&amp; IF(D338=Accueil!$Q$22,PRODUCT('Registre déchets'!G338,Accueil!$S$22),"")&amp; IF(D338=Accueil!$Q$23,PRODUCT('Registre déchets'!G338,Accueil!$S$23),"")&amp; IF(D338=Accueil!$Q$24,PRODUCT('Registre déchets'!G338,Accueil!$S$24),"")&amp; IF(D338=Accueil!$Q$25,PRODUCT('Registre déchets'!G338,Accueil!$S$25),"")&amp; IF(D338=Accueil!$Q$26,PRODUCT('Registre déchets'!G338,Accueil!$S$26),"") &amp; IF(D338=Accueil!$U$7,PRODUCT('Registre déchets'!G338,Accueil!$W$7),"") &amp; IF(D338=Accueil!$U$8,PRODUCT('Registre déchets'!G338,Accueil!$W$8),"") &amp; IF(D338=Accueil!$U$9,PRODUCT('Registre déchets'!G338,Accueil!$W$9),"")&amp; IF(D338=Accueil!$U$10,PRODUCT('Registre déchets'!G338,Accueil!$W$10),"")&amp; IF(D338=Accueil!$U$11,PRODUCT('Registre déchets'!G338,Accueil!$W$11),"")&amp; IF(D338=Accueil!$U$12,PRODUCT('Registre déchets'!G338,Accueil!$W$12),"")&amp; IF(D338=Accueil!$U$13,PRODUCT('Registre déchets'!G338,Accueil!$W$13),"")&amp; IF(D338=Accueil!$U$14,PRODUCT('Registre déchets'!G338,Accueil!$W$14),"")&amp; IF(D338=Accueil!$U$15,PRODUCT('Registre déchets'!G338,Accueil!$W$15),"")&amp; IF(D338=Accueil!$U$16,PRODUCT('Registre déchets'!G338,Accueil!$W$16),"")&amp; IF(D338=Accueil!$U$17,PRODUCT('Registre déchets'!G338,Accueil!$W$17),"")&amp; IF(D338=Accueil!$U$18,PRODUCT('Registre déchets'!G338,Accueil!$W$18),"")&amp; IF(D338=Accueil!$U$19,PRODUCT('Registre déchets'!G338,Accueil!$W$19),"")&amp; IF(D338=Accueil!$U$20,PRODUCT('Registre déchets'!G338,Accueil!$W$20),"")&amp; IF(D338=Accueil!$U$21,PRODUCT('Registre déchets'!G338,Accueil!$W$21),"") &amp; IF(D338=Accueil!$U$22,PRODUCT('Registre déchets'!G338,Accueil!$W$22),"")&amp; IF(D338=Accueil!$U$23,PRODUCT('Registre déchets'!G338,Accueil!$W$23),"")&amp; IF(D338=Accueil!$U$24,PRODUCT('Registre déchets'!G338,Accueil!$W$24),"")&amp; IF(D338=Accueil!$U$25,PRODUCT('Registre déchets'!G338,Accueil!$W$25),"")&amp; IF(D338=Accueil!$U$26,PRODUCT('Registre déchets'!G338,Accueil!$W$26),"")&amp; IF(D338=Accueil!$U$27,PRODUCT('Registre déchets'!G338,Accueil!$W$27),"")&amp; IF(D338=Accueil!$Y$7,PRODUCT('Registre déchets'!G338,Accueil!$AA$7),"") &amp; IF(D338=Accueil!$Y$8,PRODUCT('Registre déchets'!G338,Accueil!$AA$8),"") &amp; IF(D338=Accueil!$Y$9,PRODUCT('Registre déchets'!G338,Accueil!$AA$9),"")&amp; IF(D338=Accueil!$Y$10,PRODUCT('Registre déchets'!G338,Accueil!$AA$10),"")&amp; IF(D338=Accueil!$Y$11,PRODUCT('Registre déchets'!G338,Accueil!$AA$11),"")&amp; IF(D338=Accueil!$Y$12,PRODUCT('Registre déchets'!G338,Accueil!$AA$12),"")&amp; IF(D338=Accueil!$Y$13,PRODUCT('Registre déchets'!G338,Accueil!$AA$13),"")&amp; IF(D338=Accueil!$Y$14,PRODUCT('Registre déchets'!G338,Accueil!$AA$14),"")&amp; IF(D338=Accueil!$Y$15,PRODUCT('Registre déchets'!G338,Accueil!$AA$15),"")&amp; IF(D338=Accueil!$Y$16,PRODUCT('Registre déchets'!G338,Accueil!$AA$16),"")&amp; IF(D338=Accueil!$Y$17,PRODUCT('Registre déchets'!G338,Accueil!$AA$17),"")&amp; IF(D338=Accueil!$Y$18,PRODUCT('Registre déchets'!G338,Accueil!$AA$18),"")&amp; IF(D338=Accueil!$Y$19,PRODUCT('Registre déchets'!G338,Accueil!$AA$19),"")&amp; IF(D338=Accueil!$Y$20,PRODUCT('Registre déchets'!G338,Accueil!$AA$20),"")&amp; IF(D338=Accueil!$Y$21,PRODUCT('Registre déchets'!G338,Accueil!$AA$21),"")&amp; IF(D338=Accueil!$Y$22,PRODUCT('Registre déchets'!G338,Accueil!$AA$22),"")&amp; IF(D338=Accueil!$Y$23,PRODUCT('Registre déchets'!G338,Accueil!$AA$23),"")&amp; IF(D338=Accueil!$Y$24,PRODUCT('Registre déchets'!G338,Accueil!$AA$24),"")&amp; IF(D338=Accueil!$Y$25,PRODUCT('Registre déchets'!G338,Accueil!$AA$25),"")&amp; IF(D338=Accueil!$Y$26,PRODUCT('Registre déchets'!G338,Accueil!$AA$26),"")&amp; IF(D338=Accueil!$Y$27,PRODUCT('Registre déchets'!G338,Accueil!$AA$27),""))</f>
        <v/>
      </c>
      <c r="AQ338" s="79">
        <f t="shared" si="57"/>
        <v>0</v>
      </c>
    </row>
    <row r="339" spans="1:43" ht="50.1" customHeight="1" x14ac:dyDescent="0.25">
      <c r="A339" s="90"/>
      <c r="B339" s="222" t="str">
        <f t="shared" si="51"/>
        <v/>
      </c>
      <c r="C339" s="221"/>
      <c r="D339" s="220"/>
      <c r="E339" s="80" t="str">
        <f t="shared" si="55"/>
        <v/>
      </c>
      <c r="F339" s="81"/>
      <c r="G339" s="82"/>
      <c r="H339" s="241">
        <f t="shared" si="52"/>
        <v>0</v>
      </c>
      <c r="I339" s="206"/>
      <c r="J339" s="206"/>
      <c r="K339" s="86"/>
      <c r="L339" s="86"/>
      <c r="M339" s="86"/>
      <c r="N339" s="82"/>
      <c r="O339" s="81"/>
      <c r="P339" s="82"/>
      <c r="Q339" s="207">
        <f t="shared" si="56"/>
        <v>0</v>
      </c>
      <c r="R339" s="83">
        <f t="shared" si="53"/>
        <v>0</v>
      </c>
      <c r="S339" s="83">
        <f t="shared" si="54"/>
        <v>0</v>
      </c>
      <c r="T339" s="209"/>
      <c r="U339" s="214"/>
      <c r="V339" s="214"/>
      <c r="W339" s="217" t="str">
        <f t="shared" si="49"/>
        <v/>
      </c>
      <c r="X339" s="214"/>
      <c r="Y339" s="224"/>
      <c r="Z339" s="214"/>
      <c r="AA339" s="214"/>
      <c r="AB339" s="35" t="str">
        <f t="shared" si="50"/>
        <v/>
      </c>
      <c r="AC339" s="35"/>
      <c r="AD339" s="35"/>
      <c r="AE339" s="35"/>
      <c r="AF339" s="35"/>
      <c r="AG339" s="35"/>
      <c r="AH339" s="35"/>
      <c r="AI339" s="35"/>
      <c r="AJ339" s="35"/>
      <c r="AK339" s="35"/>
      <c r="AL339" s="35"/>
      <c r="AM339" s="85" t="str">
        <f t="shared" si="47"/>
        <v/>
      </c>
      <c r="AN339" s="35"/>
      <c r="AO339" s="35"/>
      <c r="AP339" s="77" t="str">
        <f>IF(D339="","",IF(D339=Accueil!$Q$7,PRODUCT('Registre déchets'!G339,Accueil!$S$7),"") &amp; IF(D339=Accueil!$Q$8,PRODUCT('Registre déchets'!G339,Accueil!$S$8),"") &amp; IF(D339=Accueil!$Q$9,PRODUCT('Registre déchets'!G339,Accueil!$S$9),"")&amp; IF(D339=Accueil!$Q$10,PRODUCT('Registre déchets'!G339,Accueil!$S$10),"")&amp; IF(D339=Accueil!$Q$11,PRODUCT('Registre déchets'!G339,Accueil!$S$11),"")&amp; IF(D339=Accueil!$Q$12,PRODUCT('Registre déchets'!G339,Accueil!$S$12),"")&amp; IF(D339=Accueil!$Q$13,PRODUCT('Registre déchets'!G339,Accueil!$S$13),"")&amp; IF(D339=Accueil!$Q$14,PRODUCT('Registre déchets'!G339,Accueil!$S$14),"")&amp; IF(D339=Accueil!$Q$15,PRODUCT('Registre déchets'!G339,Accueil!$S$15),"")&amp; IF(D339=Accueil!$Q$16,PRODUCT('Registre déchets'!G339,Accueil!$S$16),"")&amp; IF(D339=Accueil!$Q$17,PRODUCT('Registre déchets'!G339,Accueil!$S$17),"")&amp; IF(D339=Accueil!$Q$18,PRODUCT('Registre déchets'!G339,Accueil!$S$18),"")&amp; IF(D339=Accueil!$Q$19,PRODUCT('Registre déchets'!G339,Accueil!$S$19),"")&amp; IF(D339=Accueil!$Q$20,PRODUCT('Registre déchets'!G339,Accueil!$S$20),"")&amp; IF(D339=Accueil!$Q$21,PRODUCT('Registre déchets'!G339,Accueil!$S$21),"")&amp; IF(D339=Accueil!$Q$22,PRODUCT('Registre déchets'!G339,Accueil!$S$22),"")&amp; IF(D339=Accueil!$Q$23,PRODUCT('Registre déchets'!G339,Accueil!$S$23),"")&amp; IF(D339=Accueil!$Q$24,PRODUCT('Registre déchets'!G339,Accueil!$S$24),"")&amp; IF(D339=Accueil!$Q$25,PRODUCT('Registre déchets'!G339,Accueil!$S$25),"")&amp; IF(D339=Accueil!$Q$26,PRODUCT('Registre déchets'!G339,Accueil!$S$26),"") &amp; IF(D339=Accueil!$U$7,PRODUCT('Registre déchets'!G339,Accueil!$W$7),"") &amp; IF(D339=Accueil!$U$8,PRODUCT('Registre déchets'!G339,Accueil!$W$8),"") &amp; IF(D339=Accueil!$U$9,PRODUCT('Registre déchets'!G339,Accueil!$W$9),"")&amp; IF(D339=Accueil!$U$10,PRODUCT('Registre déchets'!G339,Accueil!$W$10),"")&amp; IF(D339=Accueil!$U$11,PRODUCT('Registre déchets'!G339,Accueil!$W$11),"")&amp; IF(D339=Accueil!$U$12,PRODUCT('Registre déchets'!G339,Accueil!$W$12),"")&amp; IF(D339=Accueil!$U$13,PRODUCT('Registre déchets'!G339,Accueil!$W$13),"")&amp; IF(D339=Accueil!$U$14,PRODUCT('Registre déchets'!G339,Accueil!$W$14),"")&amp; IF(D339=Accueil!$U$15,PRODUCT('Registre déchets'!G339,Accueil!$W$15),"")&amp; IF(D339=Accueil!$U$16,PRODUCT('Registre déchets'!G339,Accueil!$W$16),"")&amp; IF(D339=Accueil!$U$17,PRODUCT('Registre déchets'!G339,Accueil!$W$17),"")&amp; IF(D339=Accueil!$U$18,PRODUCT('Registre déchets'!G339,Accueil!$W$18),"")&amp; IF(D339=Accueil!$U$19,PRODUCT('Registre déchets'!G339,Accueil!$W$19),"")&amp; IF(D339=Accueil!$U$20,PRODUCT('Registre déchets'!G339,Accueil!$W$20),"")&amp; IF(D339=Accueil!$U$21,PRODUCT('Registre déchets'!G339,Accueil!$W$21),"") &amp; IF(D339=Accueil!$U$22,PRODUCT('Registre déchets'!G339,Accueil!$W$22),"")&amp; IF(D339=Accueil!$U$23,PRODUCT('Registre déchets'!G339,Accueil!$W$23),"")&amp; IF(D339=Accueil!$U$24,PRODUCT('Registre déchets'!G339,Accueil!$W$24),"")&amp; IF(D339=Accueil!$U$25,PRODUCT('Registre déchets'!G339,Accueil!$W$25),"")&amp; IF(D339=Accueil!$U$26,PRODUCT('Registre déchets'!G339,Accueil!$W$26),"")&amp; IF(D339=Accueil!$U$27,PRODUCT('Registre déchets'!G339,Accueil!$W$27),"")&amp; IF(D339=Accueil!$Y$7,PRODUCT('Registre déchets'!G339,Accueil!$AA$7),"") &amp; IF(D339=Accueil!$Y$8,PRODUCT('Registre déchets'!G339,Accueil!$AA$8),"") &amp; IF(D339=Accueil!$Y$9,PRODUCT('Registre déchets'!G339,Accueil!$AA$9),"")&amp; IF(D339=Accueil!$Y$10,PRODUCT('Registre déchets'!G339,Accueil!$AA$10),"")&amp; IF(D339=Accueil!$Y$11,PRODUCT('Registre déchets'!G339,Accueil!$AA$11),"")&amp; IF(D339=Accueil!$Y$12,PRODUCT('Registre déchets'!G339,Accueil!$AA$12),"")&amp; IF(D339=Accueil!$Y$13,PRODUCT('Registre déchets'!G339,Accueil!$AA$13),"")&amp; IF(D339=Accueil!$Y$14,PRODUCT('Registre déchets'!G339,Accueil!$AA$14),"")&amp; IF(D339=Accueil!$Y$15,PRODUCT('Registre déchets'!G339,Accueil!$AA$15),"")&amp; IF(D339=Accueil!$Y$16,PRODUCT('Registre déchets'!G339,Accueil!$AA$16),"")&amp; IF(D339=Accueil!$Y$17,PRODUCT('Registre déchets'!G339,Accueil!$AA$17),"")&amp; IF(D339=Accueil!$Y$18,PRODUCT('Registre déchets'!G339,Accueil!$AA$18),"")&amp; IF(D339=Accueil!$Y$19,PRODUCT('Registre déchets'!G339,Accueil!$AA$19),"")&amp; IF(D339=Accueil!$Y$20,PRODUCT('Registre déchets'!G339,Accueil!$AA$20),"")&amp; IF(D339=Accueil!$Y$21,PRODUCT('Registre déchets'!G339,Accueil!$AA$21),"")&amp; IF(D339=Accueil!$Y$22,PRODUCT('Registre déchets'!G339,Accueil!$AA$22),"")&amp; IF(D339=Accueil!$Y$23,PRODUCT('Registre déchets'!G339,Accueil!$AA$23),"")&amp; IF(D339=Accueil!$Y$24,PRODUCT('Registre déchets'!G339,Accueil!$AA$24),"")&amp; IF(D339=Accueil!$Y$25,PRODUCT('Registre déchets'!G339,Accueil!$AA$25),"")&amp; IF(D339=Accueil!$Y$26,PRODUCT('Registre déchets'!G339,Accueil!$AA$26),"")&amp; IF(D339=Accueil!$Y$27,PRODUCT('Registre déchets'!G339,Accueil!$AA$27),""))</f>
        <v/>
      </c>
      <c r="AQ339" s="79">
        <f t="shared" si="57"/>
        <v>0</v>
      </c>
    </row>
    <row r="340" spans="1:43" ht="50.1" customHeight="1" x14ac:dyDescent="0.25">
      <c r="A340" s="90"/>
      <c r="B340" s="222" t="str">
        <f t="shared" si="51"/>
        <v/>
      </c>
      <c r="C340" s="221"/>
      <c r="D340" s="220"/>
      <c r="E340" s="80" t="str">
        <f t="shared" si="55"/>
        <v/>
      </c>
      <c r="F340" s="81"/>
      <c r="G340" s="82"/>
      <c r="H340" s="241">
        <f t="shared" si="52"/>
        <v>0</v>
      </c>
      <c r="I340" s="206"/>
      <c r="J340" s="206"/>
      <c r="K340" s="86"/>
      <c r="L340" s="86"/>
      <c r="M340" s="86"/>
      <c r="N340" s="82"/>
      <c r="O340" s="81"/>
      <c r="P340" s="82"/>
      <c r="Q340" s="207">
        <f t="shared" si="56"/>
        <v>0</v>
      </c>
      <c r="R340" s="83">
        <f t="shared" si="53"/>
        <v>0</v>
      </c>
      <c r="S340" s="83">
        <f t="shared" si="54"/>
        <v>0</v>
      </c>
      <c r="T340" s="209"/>
      <c r="U340" s="214"/>
      <c r="V340" s="214"/>
      <c r="W340" s="217" t="str">
        <f t="shared" si="49"/>
        <v/>
      </c>
      <c r="X340" s="214"/>
      <c r="Y340" s="224"/>
      <c r="Z340" s="214"/>
      <c r="AA340" s="214"/>
      <c r="AB340" s="35" t="str">
        <f t="shared" si="50"/>
        <v/>
      </c>
      <c r="AC340" s="35"/>
      <c r="AD340" s="35"/>
      <c r="AE340" s="35"/>
      <c r="AF340" s="35"/>
      <c r="AG340" s="35"/>
      <c r="AH340" s="35"/>
      <c r="AI340" s="35"/>
      <c r="AJ340" s="35"/>
      <c r="AK340" s="35"/>
      <c r="AL340" s="35"/>
      <c r="AM340" s="85" t="str">
        <f t="shared" si="47"/>
        <v/>
      </c>
      <c r="AN340" s="35"/>
      <c r="AO340" s="35"/>
      <c r="AP340" s="77" t="str">
        <f>IF(D340="","",IF(D340=Accueil!$Q$7,PRODUCT('Registre déchets'!G340,Accueil!$S$7),"") &amp; IF(D340=Accueil!$Q$8,PRODUCT('Registre déchets'!G340,Accueil!$S$8),"") &amp; IF(D340=Accueil!$Q$9,PRODUCT('Registre déchets'!G340,Accueil!$S$9),"")&amp; IF(D340=Accueil!$Q$10,PRODUCT('Registre déchets'!G340,Accueil!$S$10),"")&amp; IF(D340=Accueil!$Q$11,PRODUCT('Registre déchets'!G340,Accueil!$S$11),"")&amp; IF(D340=Accueil!$Q$12,PRODUCT('Registre déchets'!G340,Accueil!$S$12),"")&amp; IF(D340=Accueil!$Q$13,PRODUCT('Registre déchets'!G340,Accueil!$S$13),"")&amp; IF(D340=Accueil!$Q$14,PRODUCT('Registre déchets'!G340,Accueil!$S$14),"")&amp; IF(D340=Accueil!$Q$15,PRODUCT('Registre déchets'!G340,Accueil!$S$15),"")&amp; IF(D340=Accueil!$Q$16,PRODUCT('Registre déchets'!G340,Accueil!$S$16),"")&amp; IF(D340=Accueil!$Q$17,PRODUCT('Registre déchets'!G340,Accueil!$S$17),"")&amp; IF(D340=Accueil!$Q$18,PRODUCT('Registre déchets'!G340,Accueil!$S$18),"")&amp; IF(D340=Accueil!$Q$19,PRODUCT('Registre déchets'!G340,Accueil!$S$19),"")&amp; IF(D340=Accueil!$Q$20,PRODUCT('Registre déchets'!G340,Accueil!$S$20),"")&amp; IF(D340=Accueil!$Q$21,PRODUCT('Registre déchets'!G340,Accueil!$S$21),"")&amp; IF(D340=Accueil!$Q$22,PRODUCT('Registre déchets'!G340,Accueil!$S$22),"")&amp; IF(D340=Accueil!$Q$23,PRODUCT('Registre déchets'!G340,Accueil!$S$23),"")&amp; IF(D340=Accueil!$Q$24,PRODUCT('Registre déchets'!G340,Accueil!$S$24),"")&amp; IF(D340=Accueil!$Q$25,PRODUCT('Registre déchets'!G340,Accueil!$S$25),"")&amp; IF(D340=Accueil!$Q$26,PRODUCT('Registre déchets'!G340,Accueil!$S$26),"") &amp; IF(D340=Accueil!$U$7,PRODUCT('Registre déchets'!G340,Accueil!$W$7),"") &amp; IF(D340=Accueil!$U$8,PRODUCT('Registre déchets'!G340,Accueil!$W$8),"") &amp; IF(D340=Accueil!$U$9,PRODUCT('Registre déchets'!G340,Accueil!$W$9),"")&amp; IF(D340=Accueil!$U$10,PRODUCT('Registre déchets'!G340,Accueil!$W$10),"")&amp; IF(D340=Accueil!$U$11,PRODUCT('Registre déchets'!G340,Accueil!$W$11),"")&amp; IF(D340=Accueil!$U$12,PRODUCT('Registre déchets'!G340,Accueil!$W$12),"")&amp; IF(D340=Accueil!$U$13,PRODUCT('Registre déchets'!G340,Accueil!$W$13),"")&amp; IF(D340=Accueil!$U$14,PRODUCT('Registre déchets'!G340,Accueil!$W$14),"")&amp; IF(D340=Accueil!$U$15,PRODUCT('Registre déchets'!G340,Accueil!$W$15),"")&amp; IF(D340=Accueil!$U$16,PRODUCT('Registre déchets'!G340,Accueil!$W$16),"")&amp; IF(D340=Accueil!$U$17,PRODUCT('Registre déchets'!G340,Accueil!$W$17),"")&amp; IF(D340=Accueil!$U$18,PRODUCT('Registre déchets'!G340,Accueil!$W$18),"")&amp; IF(D340=Accueil!$U$19,PRODUCT('Registre déchets'!G340,Accueil!$W$19),"")&amp; IF(D340=Accueil!$U$20,PRODUCT('Registre déchets'!G340,Accueil!$W$20),"")&amp; IF(D340=Accueil!$U$21,PRODUCT('Registre déchets'!G340,Accueil!$W$21),"") &amp; IF(D340=Accueil!$U$22,PRODUCT('Registre déchets'!G340,Accueil!$W$22),"")&amp; IF(D340=Accueil!$U$23,PRODUCT('Registre déchets'!G340,Accueil!$W$23),"")&amp; IF(D340=Accueil!$U$24,PRODUCT('Registre déchets'!G340,Accueil!$W$24),"")&amp; IF(D340=Accueil!$U$25,PRODUCT('Registre déchets'!G340,Accueil!$W$25),"")&amp; IF(D340=Accueil!$U$26,PRODUCT('Registre déchets'!G340,Accueil!$W$26),"")&amp; IF(D340=Accueil!$U$27,PRODUCT('Registre déchets'!G340,Accueil!$W$27),"")&amp; IF(D340=Accueil!$Y$7,PRODUCT('Registre déchets'!G340,Accueil!$AA$7),"") &amp; IF(D340=Accueil!$Y$8,PRODUCT('Registre déchets'!G340,Accueil!$AA$8),"") &amp; IF(D340=Accueil!$Y$9,PRODUCT('Registre déchets'!G340,Accueil!$AA$9),"")&amp; IF(D340=Accueil!$Y$10,PRODUCT('Registre déchets'!G340,Accueil!$AA$10),"")&amp; IF(D340=Accueil!$Y$11,PRODUCT('Registre déchets'!G340,Accueil!$AA$11),"")&amp; IF(D340=Accueil!$Y$12,PRODUCT('Registre déchets'!G340,Accueil!$AA$12),"")&amp; IF(D340=Accueil!$Y$13,PRODUCT('Registre déchets'!G340,Accueil!$AA$13),"")&amp; IF(D340=Accueil!$Y$14,PRODUCT('Registre déchets'!G340,Accueil!$AA$14),"")&amp; IF(D340=Accueil!$Y$15,PRODUCT('Registre déchets'!G340,Accueil!$AA$15),"")&amp; IF(D340=Accueil!$Y$16,PRODUCT('Registre déchets'!G340,Accueil!$AA$16),"")&amp; IF(D340=Accueil!$Y$17,PRODUCT('Registre déchets'!G340,Accueil!$AA$17),"")&amp; IF(D340=Accueil!$Y$18,PRODUCT('Registre déchets'!G340,Accueil!$AA$18),"")&amp; IF(D340=Accueil!$Y$19,PRODUCT('Registre déchets'!G340,Accueil!$AA$19),"")&amp; IF(D340=Accueil!$Y$20,PRODUCT('Registre déchets'!G340,Accueil!$AA$20),"")&amp; IF(D340=Accueil!$Y$21,PRODUCT('Registre déchets'!G340,Accueil!$AA$21),"")&amp; IF(D340=Accueil!$Y$22,PRODUCT('Registre déchets'!G340,Accueil!$AA$22),"")&amp; IF(D340=Accueil!$Y$23,PRODUCT('Registre déchets'!G340,Accueil!$AA$23),"")&amp; IF(D340=Accueil!$Y$24,PRODUCT('Registre déchets'!G340,Accueil!$AA$24),"")&amp; IF(D340=Accueil!$Y$25,PRODUCT('Registre déchets'!G340,Accueil!$AA$25),"")&amp; IF(D340=Accueil!$Y$26,PRODUCT('Registre déchets'!G340,Accueil!$AA$26),"")&amp; IF(D340=Accueil!$Y$27,PRODUCT('Registre déchets'!G340,Accueil!$AA$27),""))</f>
        <v/>
      </c>
      <c r="AQ340" s="79">
        <f t="shared" si="57"/>
        <v>0</v>
      </c>
    </row>
    <row r="341" spans="1:43" ht="50.1" customHeight="1" x14ac:dyDescent="0.25">
      <c r="A341" s="90"/>
      <c r="B341" s="222" t="str">
        <f t="shared" si="51"/>
        <v/>
      </c>
      <c r="C341" s="221"/>
      <c r="D341" s="220"/>
      <c r="E341" s="80" t="str">
        <f t="shared" si="55"/>
        <v/>
      </c>
      <c r="F341" s="81"/>
      <c r="G341" s="82"/>
      <c r="H341" s="241">
        <f t="shared" si="52"/>
        <v>0</v>
      </c>
      <c r="I341" s="206"/>
      <c r="J341" s="206"/>
      <c r="K341" s="86"/>
      <c r="L341" s="86"/>
      <c r="M341" s="86"/>
      <c r="N341" s="82"/>
      <c r="O341" s="81"/>
      <c r="P341" s="82"/>
      <c r="Q341" s="207">
        <f t="shared" si="56"/>
        <v>0</v>
      </c>
      <c r="R341" s="83">
        <f t="shared" si="53"/>
        <v>0</v>
      </c>
      <c r="S341" s="83">
        <f t="shared" si="54"/>
        <v>0</v>
      </c>
      <c r="T341" s="209"/>
      <c r="U341" s="214"/>
      <c r="V341" s="214"/>
      <c r="W341" s="217" t="str">
        <f t="shared" si="49"/>
        <v/>
      </c>
      <c r="X341" s="214"/>
      <c r="Y341" s="224"/>
      <c r="Z341" s="214"/>
      <c r="AA341" s="214"/>
      <c r="AB341" s="35" t="str">
        <f t="shared" si="50"/>
        <v/>
      </c>
      <c r="AC341" s="35"/>
      <c r="AD341" s="35"/>
      <c r="AE341" s="35"/>
      <c r="AF341" s="35"/>
      <c r="AG341" s="35"/>
      <c r="AH341" s="35"/>
      <c r="AI341" s="35"/>
      <c r="AJ341" s="35"/>
      <c r="AK341" s="35"/>
      <c r="AL341" s="35"/>
      <c r="AM341" s="85" t="str">
        <f t="shared" si="47"/>
        <v/>
      </c>
      <c r="AN341" s="35"/>
      <c r="AO341" s="35"/>
      <c r="AP341" s="77" t="str">
        <f>IF(D341="","",IF(D341=Accueil!$Q$7,PRODUCT('Registre déchets'!G341,Accueil!$S$7),"") &amp; IF(D341=Accueil!$Q$8,PRODUCT('Registre déchets'!G341,Accueil!$S$8),"") &amp; IF(D341=Accueil!$Q$9,PRODUCT('Registre déchets'!G341,Accueil!$S$9),"")&amp; IF(D341=Accueil!$Q$10,PRODUCT('Registre déchets'!G341,Accueil!$S$10),"")&amp; IF(D341=Accueil!$Q$11,PRODUCT('Registre déchets'!G341,Accueil!$S$11),"")&amp; IF(D341=Accueil!$Q$12,PRODUCT('Registre déchets'!G341,Accueil!$S$12),"")&amp; IF(D341=Accueil!$Q$13,PRODUCT('Registre déchets'!G341,Accueil!$S$13),"")&amp; IF(D341=Accueil!$Q$14,PRODUCT('Registre déchets'!G341,Accueil!$S$14),"")&amp; IF(D341=Accueil!$Q$15,PRODUCT('Registre déchets'!G341,Accueil!$S$15),"")&amp; IF(D341=Accueil!$Q$16,PRODUCT('Registre déchets'!G341,Accueil!$S$16),"")&amp; IF(D341=Accueil!$Q$17,PRODUCT('Registre déchets'!G341,Accueil!$S$17),"")&amp; IF(D341=Accueil!$Q$18,PRODUCT('Registre déchets'!G341,Accueil!$S$18),"")&amp; IF(D341=Accueil!$Q$19,PRODUCT('Registre déchets'!G341,Accueil!$S$19),"")&amp; IF(D341=Accueil!$Q$20,PRODUCT('Registre déchets'!G341,Accueil!$S$20),"")&amp; IF(D341=Accueil!$Q$21,PRODUCT('Registre déchets'!G341,Accueil!$S$21),"")&amp; IF(D341=Accueil!$Q$22,PRODUCT('Registre déchets'!G341,Accueil!$S$22),"")&amp; IF(D341=Accueil!$Q$23,PRODUCT('Registre déchets'!G341,Accueil!$S$23),"")&amp; IF(D341=Accueil!$Q$24,PRODUCT('Registre déchets'!G341,Accueil!$S$24),"")&amp; IF(D341=Accueil!$Q$25,PRODUCT('Registre déchets'!G341,Accueil!$S$25),"")&amp; IF(D341=Accueil!$Q$26,PRODUCT('Registre déchets'!G341,Accueil!$S$26),"") &amp; IF(D341=Accueil!$U$7,PRODUCT('Registre déchets'!G341,Accueil!$W$7),"") &amp; IF(D341=Accueil!$U$8,PRODUCT('Registre déchets'!G341,Accueil!$W$8),"") &amp; IF(D341=Accueil!$U$9,PRODUCT('Registre déchets'!G341,Accueil!$W$9),"")&amp; IF(D341=Accueil!$U$10,PRODUCT('Registre déchets'!G341,Accueil!$W$10),"")&amp; IF(D341=Accueil!$U$11,PRODUCT('Registre déchets'!G341,Accueil!$W$11),"")&amp; IF(D341=Accueil!$U$12,PRODUCT('Registre déchets'!G341,Accueil!$W$12),"")&amp; IF(D341=Accueil!$U$13,PRODUCT('Registre déchets'!G341,Accueil!$W$13),"")&amp; IF(D341=Accueil!$U$14,PRODUCT('Registre déchets'!G341,Accueil!$W$14),"")&amp; IF(D341=Accueil!$U$15,PRODUCT('Registre déchets'!G341,Accueil!$W$15),"")&amp; IF(D341=Accueil!$U$16,PRODUCT('Registre déchets'!G341,Accueil!$W$16),"")&amp; IF(D341=Accueil!$U$17,PRODUCT('Registre déchets'!G341,Accueil!$W$17),"")&amp; IF(D341=Accueil!$U$18,PRODUCT('Registre déchets'!G341,Accueil!$W$18),"")&amp; IF(D341=Accueil!$U$19,PRODUCT('Registre déchets'!G341,Accueil!$W$19),"")&amp; IF(D341=Accueil!$U$20,PRODUCT('Registre déchets'!G341,Accueil!$W$20),"")&amp; IF(D341=Accueil!$U$21,PRODUCT('Registre déchets'!G341,Accueil!$W$21),"") &amp; IF(D341=Accueil!$U$22,PRODUCT('Registre déchets'!G341,Accueil!$W$22),"")&amp; IF(D341=Accueil!$U$23,PRODUCT('Registre déchets'!G341,Accueil!$W$23),"")&amp; IF(D341=Accueil!$U$24,PRODUCT('Registre déchets'!G341,Accueil!$W$24),"")&amp; IF(D341=Accueil!$U$25,PRODUCT('Registre déchets'!G341,Accueil!$W$25),"")&amp; IF(D341=Accueil!$U$26,PRODUCT('Registre déchets'!G341,Accueil!$W$26),"")&amp; IF(D341=Accueil!$U$27,PRODUCT('Registre déchets'!G341,Accueil!$W$27),"")&amp; IF(D341=Accueil!$Y$7,PRODUCT('Registre déchets'!G341,Accueil!$AA$7),"") &amp; IF(D341=Accueil!$Y$8,PRODUCT('Registre déchets'!G341,Accueil!$AA$8),"") &amp; IF(D341=Accueil!$Y$9,PRODUCT('Registre déchets'!G341,Accueil!$AA$9),"")&amp; IF(D341=Accueil!$Y$10,PRODUCT('Registre déchets'!G341,Accueil!$AA$10),"")&amp; IF(D341=Accueil!$Y$11,PRODUCT('Registre déchets'!G341,Accueil!$AA$11),"")&amp; IF(D341=Accueil!$Y$12,PRODUCT('Registre déchets'!G341,Accueil!$AA$12),"")&amp; IF(D341=Accueil!$Y$13,PRODUCT('Registre déchets'!G341,Accueil!$AA$13),"")&amp; IF(D341=Accueil!$Y$14,PRODUCT('Registre déchets'!G341,Accueil!$AA$14),"")&amp; IF(D341=Accueil!$Y$15,PRODUCT('Registre déchets'!G341,Accueil!$AA$15),"")&amp; IF(D341=Accueil!$Y$16,PRODUCT('Registre déchets'!G341,Accueil!$AA$16),"")&amp; IF(D341=Accueil!$Y$17,PRODUCT('Registre déchets'!G341,Accueil!$AA$17),"")&amp; IF(D341=Accueil!$Y$18,PRODUCT('Registre déchets'!G341,Accueil!$AA$18),"")&amp; IF(D341=Accueil!$Y$19,PRODUCT('Registre déchets'!G341,Accueil!$AA$19),"")&amp; IF(D341=Accueil!$Y$20,PRODUCT('Registre déchets'!G341,Accueil!$AA$20),"")&amp; IF(D341=Accueil!$Y$21,PRODUCT('Registre déchets'!G341,Accueil!$AA$21),"")&amp; IF(D341=Accueil!$Y$22,PRODUCT('Registre déchets'!G341,Accueil!$AA$22),"")&amp; IF(D341=Accueil!$Y$23,PRODUCT('Registre déchets'!G341,Accueil!$AA$23),"")&amp; IF(D341=Accueil!$Y$24,PRODUCT('Registre déchets'!G341,Accueil!$AA$24),"")&amp; IF(D341=Accueil!$Y$25,PRODUCT('Registre déchets'!G341,Accueil!$AA$25),"")&amp; IF(D341=Accueil!$Y$26,PRODUCT('Registre déchets'!G341,Accueil!$AA$26),"")&amp; IF(D341=Accueil!$Y$27,PRODUCT('Registre déchets'!G341,Accueil!$AA$27),""))</f>
        <v/>
      </c>
      <c r="AQ341" s="79">
        <f t="shared" si="57"/>
        <v>0</v>
      </c>
    </row>
    <row r="342" spans="1:43" ht="50.1" customHeight="1" x14ac:dyDescent="0.25">
      <c r="A342" s="90"/>
      <c r="B342" s="222" t="str">
        <f t="shared" si="51"/>
        <v/>
      </c>
      <c r="C342" s="221"/>
      <c r="D342" s="220"/>
      <c r="E342" s="80" t="str">
        <f t="shared" si="55"/>
        <v/>
      </c>
      <c r="F342" s="81"/>
      <c r="G342" s="82"/>
      <c r="H342" s="241">
        <f t="shared" si="52"/>
        <v>0</v>
      </c>
      <c r="I342" s="206"/>
      <c r="J342" s="206"/>
      <c r="K342" s="86"/>
      <c r="L342" s="86"/>
      <c r="M342" s="86"/>
      <c r="N342" s="82"/>
      <c r="O342" s="81"/>
      <c r="P342" s="82"/>
      <c r="Q342" s="207">
        <f t="shared" si="56"/>
        <v>0</v>
      </c>
      <c r="R342" s="83">
        <f t="shared" si="53"/>
        <v>0</v>
      </c>
      <c r="S342" s="83">
        <f t="shared" si="54"/>
        <v>0</v>
      </c>
      <c r="T342" s="209"/>
      <c r="U342" s="214"/>
      <c r="V342" s="214"/>
      <c r="W342" s="217" t="str">
        <f t="shared" si="49"/>
        <v/>
      </c>
      <c r="X342" s="214"/>
      <c r="Y342" s="224"/>
      <c r="Z342" s="214"/>
      <c r="AA342" s="214"/>
      <c r="AB342" s="35" t="str">
        <f t="shared" si="50"/>
        <v/>
      </c>
      <c r="AC342" s="35"/>
      <c r="AD342" s="35"/>
      <c r="AE342" s="35"/>
      <c r="AF342" s="35"/>
      <c r="AG342" s="35"/>
      <c r="AH342" s="35"/>
      <c r="AI342" s="35"/>
      <c r="AJ342" s="35"/>
      <c r="AK342" s="35"/>
      <c r="AL342" s="35"/>
      <c r="AM342" s="85" t="str">
        <f t="shared" si="47"/>
        <v/>
      </c>
      <c r="AN342" s="35"/>
      <c r="AO342" s="35"/>
      <c r="AP342" s="77" t="str">
        <f>IF(D342="","",IF(D342=Accueil!$Q$7,PRODUCT('Registre déchets'!G342,Accueil!$S$7),"") &amp; IF(D342=Accueil!$Q$8,PRODUCT('Registre déchets'!G342,Accueil!$S$8),"") &amp; IF(D342=Accueil!$Q$9,PRODUCT('Registre déchets'!G342,Accueil!$S$9),"")&amp; IF(D342=Accueil!$Q$10,PRODUCT('Registre déchets'!G342,Accueil!$S$10),"")&amp; IF(D342=Accueil!$Q$11,PRODUCT('Registre déchets'!G342,Accueil!$S$11),"")&amp; IF(D342=Accueil!$Q$12,PRODUCT('Registre déchets'!G342,Accueil!$S$12),"")&amp; IF(D342=Accueil!$Q$13,PRODUCT('Registre déchets'!G342,Accueil!$S$13),"")&amp; IF(D342=Accueil!$Q$14,PRODUCT('Registre déchets'!G342,Accueil!$S$14),"")&amp; IF(D342=Accueil!$Q$15,PRODUCT('Registre déchets'!G342,Accueil!$S$15),"")&amp; IF(D342=Accueil!$Q$16,PRODUCT('Registre déchets'!G342,Accueil!$S$16),"")&amp; IF(D342=Accueil!$Q$17,PRODUCT('Registre déchets'!G342,Accueil!$S$17),"")&amp; IF(D342=Accueil!$Q$18,PRODUCT('Registre déchets'!G342,Accueil!$S$18),"")&amp; IF(D342=Accueil!$Q$19,PRODUCT('Registre déchets'!G342,Accueil!$S$19),"")&amp; IF(D342=Accueil!$Q$20,PRODUCT('Registre déchets'!G342,Accueil!$S$20),"")&amp; IF(D342=Accueil!$Q$21,PRODUCT('Registre déchets'!G342,Accueil!$S$21),"")&amp; IF(D342=Accueil!$Q$22,PRODUCT('Registre déchets'!G342,Accueil!$S$22),"")&amp; IF(D342=Accueil!$Q$23,PRODUCT('Registre déchets'!G342,Accueil!$S$23),"")&amp; IF(D342=Accueil!$Q$24,PRODUCT('Registre déchets'!G342,Accueil!$S$24),"")&amp; IF(D342=Accueil!$Q$25,PRODUCT('Registre déchets'!G342,Accueil!$S$25),"")&amp; IF(D342=Accueil!$Q$26,PRODUCT('Registre déchets'!G342,Accueil!$S$26),"") &amp; IF(D342=Accueil!$U$7,PRODUCT('Registre déchets'!G342,Accueil!$W$7),"") &amp; IF(D342=Accueil!$U$8,PRODUCT('Registre déchets'!G342,Accueil!$W$8),"") &amp; IF(D342=Accueil!$U$9,PRODUCT('Registre déchets'!G342,Accueil!$W$9),"")&amp; IF(D342=Accueil!$U$10,PRODUCT('Registre déchets'!G342,Accueil!$W$10),"")&amp; IF(D342=Accueil!$U$11,PRODUCT('Registre déchets'!G342,Accueil!$W$11),"")&amp; IF(D342=Accueil!$U$12,PRODUCT('Registre déchets'!G342,Accueil!$W$12),"")&amp; IF(D342=Accueil!$U$13,PRODUCT('Registre déchets'!G342,Accueil!$W$13),"")&amp; IF(D342=Accueil!$U$14,PRODUCT('Registre déchets'!G342,Accueil!$W$14),"")&amp; IF(D342=Accueil!$U$15,PRODUCT('Registre déchets'!G342,Accueil!$W$15),"")&amp; IF(D342=Accueil!$U$16,PRODUCT('Registre déchets'!G342,Accueil!$W$16),"")&amp; IF(D342=Accueil!$U$17,PRODUCT('Registre déchets'!G342,Accueil!$W$17),"")&amp; IF(D342=Accueil!$U$18,PRODUCT('Registre déchets'!G342,Accueil!$W$18),"")&amp; IF(D342=Accueil!$U$19,PRODUCT('Registre déchets'!G342,Accueil!$W$19),"")&amp; IF(D342=Accueil!$U$20,PRODUCT('Registre déchets'!G342,Accueil!$W$20),"")&amp; IF(D342=Accueil!$U$21,PRODUCT('Registre déchets'!G342,Accueil!$W$21),"") &amp; IF(D342=Accueil!$U$22,PRODUCT('Registre déchets'!G342,Accueil!$W$22),"")&amp; IF(D342=Accueil!$U$23,PRODUCT('Registre déchets'!G342,Accueil!$W$23),"")&amp; IF(D342=Accueil!$U$24,PRODUCT('Registre déchets'!G342,Accueil!$W$24),"")&amp; IF(D342=Accueil!$U$25,PRODUCT('Registre déchets'!G342,Accueil!$W$25),"")&amp; IF(D342=Accueil!$U$26,PRODUCT('Registre déchets'!G342,Accueil!$W$26),"")&amp; IF(D342=Accueil!$U$27,PRODUCT('Registre déchets'!G342,Accueil!$W$27),"")&amp; IF(D342=Accueil!$Y$7,PRODUCT('Registre déchets'!G342,Accueil!$AA$7),"") &amp; IF(D342=Accueil!$Y$8,PRODUCT('Registre déchets'!G342,Accueil!$AA$8),"") &amp; IF(D342=Accueil!$Y$9,PRODUCT('Registre déchets'!G342,Accueil!$AA$9),"")&amp; IF(D342=Accueil!$Y$10,PRODUCT('Registre déchets'!G342,Accueil!$AA$10),"")&amp; IF(D342=Accueil!$Y$11,PRODUCT('Registre déchets'!G342,Accueil!$AA$11),"")&amp; IF(D342=Accueil!$Y$12,PRODUCT('Registre déchets'!G342,Accueil!$AA$12),"")&amp; IF(D342=Accueil!$Y$13,PRODUCT('Registre déchets'!G342,Accueil!$AA$13),"")&amp; IF(D342=Accueil!$Y$14,PRODUCT('Registre déchets'!G342,Accueil!$AA$14),"")&amp; IF(D342=Accueil!$Y$15,PRODUCT('Registre déchets'!G342,Accueil!$AA$15),"")&amp; IF(D342=Accueil!$Y$16,PRODUCT('Registre déchets'!G342,Accueil!$AA$16),"")&amp; IF(D342=Accueil!$Y$17,PRODUCT('Registre déchets'!G342,Accueil!$AA$17),"")&amp; IF(D342=Accueil!$Y$18,PRODUCT('Registre déchets'!G342,Accueil!$AA$18),"")&amp; IF(D342=Accueil!$Y$19,PRODUCT('Registre déchets'!G342,Accueil!$AA$19),"")&amp; IF(D342=Accueil!$Y$20,PRODUCT('Registre déchets'!G342,Accueil!$AA$20),"")&amp; IF(D342=Accueil!$Y$21,PRODUCT('Registre déchets'!G342,Accueil!$AA$21),"")&amp; IF(D342=Accueil!$Y$22,PRODUCT('Registre déchets'!G342,Accueil!$AA$22),"")&amp; IF(D342=Accueil!$Y$23,PRODUCT('Registre déchets'!G342,Accueil!$AA$23),"")&amp; IF(D342=Accueil!$Y$24,PRODUCT('Registre déchets'!G342,Accueil!$AA$24),"")&amp; IF(D342=Accueil!$Y$25,PRODUCT('Registre déchets'!G342,Accueil!$AA$25),"")&amp; IF(D342=Accueil!$Y$26,PRODUCT('Registre déchets'!G342,Accueil!$AA$26),"")&amp; IF(D342=Accueil!$Y$27,PRODUCT('Registre déchets'!G342,Accueil!$AA$27),""))</f>
        <v/>
      </c>
      <c r="AQ342" s="79">
        <f t="shared" si="57"/>
        <v>0</v>
      </c>
    </row>
    <row r="343" spans="1:43" ht="50.1" customHeight="1" x14ac:dyDescent="0.25">
      <c r="A343" s="90"/>
      <c r="B343" s="222" t="str">
        <f t="shared" si="51"/>
        <v/>
      </c>
      <c r="C343" s="221"/>
      <c r="D343" s="220"/>
      <c r="E343" s="80" t="str">
        <f t="shared" si="55"/>
        <v/>
      </c>
      <c r="F343" s="81"/>
      <c r="G343" s="82"/>
      <c r="H343" s="241">
        <f t="shared" si="52"/>
        <v>0</v>
      </c>
      <c r="I343" s="206"/>
      <c r="J343" s="206"/>
      <c r="K343" s="86"/>
      <c r="L343" s="86"/>
      <c r="M343" s="86"/>
      <c r="N343" s="82"/>
      <c r="O343" s="81"/>
      <c r="P343" s="82"/>
      <c r="Q343" s="207">
        <f t="shared" si="56"/>
        <v>0</v>
      </c>
      <c r="R343" s="83">
        <f t="shared" si="53"/>
        <v>0</v>
      </c>
      <c r="S343" s="83">
        <f t="shared" si="54"/>
        <v>0</v>
      </c>
      <c r="T343" s="209"/>
      <c r="U343" s="214"/>
      <c r="V343" s="214"/>
      <c r="W343" s="217" t="str">
        <f t="shared" si="49"/>
        <v/>
      </c>
      <c r="X343" s="214"/>
      <c r="Y343" s="224"/>
      <c r="Z343" s="214"/>
      <c r="AA343" s="214"/>
      <c r="AB343" s="35" t="str">
        <f t="shared" si="50"/>
        <v/>
      </c>
      <c r="AC343" s="35"/>
      <c r="AD343" s="35"/>
      <c r="AE343" s="35"/>
      <c r="AF343" s="35"/>
      <c r="AG343" s="35"/>
      <c r="AH343" s="35"/>
      <c r="AI343" s="35"/>
      <c r="AJ343" s="35"/>
      <c r="AK343" s="35"/>
      <c r="AL343" s="35"/>
      <c r="AM343" s="85" t="str">
        <f t="shared" si="47"/>
        <v/>
      </c>
      <c r="AN343" s="35"/>
      <c r="AO343" s="35"/>
      <c r="AP343" s="77" t="str">
        <f>IF(D343="","",IF(D343=Accueil!$Q$7,PRODUCT('Registre déchets'!G343,Accueil!$S$7),"") &amp; IF(D343=Accueil!$Q$8,PRODUCT('Registre déchets'!G343,Accueil!$S$8),"") &amp; IF(D343=Accueil!$Q$9,PRODUCT('Registre déchets'!G343,Accueil!$S$9),"")&amp; IF(D343=Accueil!$Q$10,PRODUCT('Registre déchets'!G343,Accueil!$S$10),"")&amp; IF(D343=Accueil!$Q$11,PRODUCT('Registre déchets'!G343,Accueil!$S$11),"")&amp; IF(D343=Accueil!$Q$12,PRODUCT('Registre déchets'!G343,Accueil!$S$12),"")&amp; IF(D343=Accueil!$Q$13,PRODUCT('Registre déchets'!G343,Accueil!$S$13),"")&amp; IF(D343=Accueil!$Q$14,PRODUCT('Registre déchets'!G343,Accueil!$S$14),"")&amp; IF(D343=Accueil!$Q$15,PRODUCT('Registre déchets'!G343,Accueil!$S$15),"")&amp; IF(D343=Accueil!$Q$16,PRODUCT('Registre déchets'!G343,Accueil!$S$16),"")&amp; IF(D343=Accueil!$Q$17,PRODUCT('Registre déchets'!G343,Accueil!$S$17),"")&amp; IF(D343=Accueil!$Q$18,PRODUCT('Registre déchets'!G343,Accueil!$S$18),"")&amp; IF(D343=Accueil!$Q$19,PRODUCT('Registre déchets'!G343,Accueil!$S$19),"")&amp; IF(D343=Accueil!$Q$20,PRODUCT('Registre déchets'!G343,Accueil!$S$20),"")&amp; IF(D343=Accueil!$Q$21,PRODUCT('Registre déchets'!G343,Accueil!$S$21),"")&amp; IF(D343=Accueil!$Q$22,PRODUCT('Registre déchets'!G343,Accueil!$S$22),"")&amp; IF(D343=Accueil!$Q$23,PRODUCT('Registre déchets'!G343,Accueil!$S$23),"")&amp; IF(D343=Accueil!$Q$24,PRODUCT('Registre déchets'!G343,Accueil!$S$24),"")&amp; IF(D343=Accueil!$Q$25,PRODUCT('Registre déchets'!G343,Accueil!$S$25),"")&amp; IF(D343=Accueil!$Q$26,PRODUCT('Registre déchets'!G343,Accueil!$S$26),"") &amp; IF(D343=Accueil!$U$7,PRODUCT('Registre déchets'!G343,Accueil!$W$7),"") &amp; IF(D343=Accueil!$U$8,PRODUCT('Registre déchets'!G343,Accueil!$W$8),"") &amp; IF(D343=Accueil!$U$9,PRODUCT('Registre déchets'!G343,Accueil!$W$9),"")&amp; IF(D343=Accueil!$U$10,PRODUCT('Registre déchets'!G343,Accueil!$W$10),"")&amp; IF(D343=Accueil!$U$11,PRODUCT('Registre déchets'!G343,Accueil!$W$11),"")&amp; IF(D343=Accueil!$U$12,PRODUCT('Registre déchets'!G343,Accueil!$W$12),"")&amp; IF(D343=Accueil!$U$13,PRODUCT('Registre déchets'!G343,Accueil!$W$13),"")&amp; IF(D343=Accueil!$U$14,PRODUCT('Registre déchets'!G343,Accueil!$W$14),"")&amp; IF(D343=Accueil!$U$15,PRODUCT('Registre déchets'!G343,Accueil!$W$15),"")&amp; IF(D343=Accueil!$U$16,PRODUCT('Registre déchets'!G343,Accueil!$W$16),"")&amp; IF(D343=Accueil!$U$17,PRODUCT('Registre déchets'!G343,Accueil!$W$17),"")&amp; IF(D343=Accueil!$U$18,PRODUCT('Registre déchets'!G343,Accueil!$W$18),"")&amp; IF(D343=Accueil!$U$19,PRODUCT('Registre déchets'!G343,Accueil!$W$19),"")&amp; IF(D343=Accueil!$U$20,PRODUCT('Registre déchets'!G343,Accueil!$W$20),"")&amp; IF(D343=Accueil!$U$21,PRODUCT('Registre déchets'!G343,Accueil!$W$21),"") &amp; IF(D343=Accueil!$U$22,PRODUCT('Registre déchets'!G343,Accueil!$W$22),"")&amp; IF(D343=Accueil!$U$23,PRODUCT('Registre déchets'!G343,Accueil!$W$23),"")&amp; IF(D343=Accueil!$U$24,PRODUCT('Registre déchets'!G343,Accueil!$W$24),"")&amp; IF(D343=Accueil!$U$25,PRODUCT('Registre déchets'!G343,Accueil!$W$25),"")&amp; IF(D343=Accueil!$U$26,PRODUCT('Registre déchets'!G343,Accueil!$W$26),"")&amp; IF(D343=Accueil!$U$27,PRODUCT('Registre déchets'!G343,Accueil!$W$27),"")&amp; IF(D343=Accueil!$Y$7,PRODUCT('Registre déchets'!G343,Accueil!$AA$7),"") &amp; IF(D343=Accueil!$Y$8,PRODUCT('Registre déchets'!G343,Accueil!$AA$8),"") &amp; IF(D343=Accueil!$Y$9,PRODUCT('Registre déchets'!G343,Accueil!$AA$9),"")&amp; IF(D343=Accueil!$Y$10,PRODUCT('Registre déchets'!G343,Accueil!$AA$10),"")&amp; IF(D343=Accueil!$Y$11,PRODUCT('Registre déchets'!G343,Accueil!$AA$11),"")&amp; IF(D343=Accueil!$Y$12,PRODUCT('Registre déchets'!G343,Accueil!$AA$12),"")&amp; IF(D343=Accueil!$Y$13,PRODUCT('Registre déchets'!G343,Accueil!$AA$13),"")&amp; IF(D343=Accueil!$Y$14,PRODUCT('Registre déchets'!G343,Accueil!$AA$14),"")&amp; IF(D343=Accueil!$Y$15,PRODUCT('Registre déchets'!G343,Accueil!$AA$15),"")&amp; IF(D343=Accueil!$Y$16,PRODUCT('Registre déchets'!G343,Accueil!$AA$16),"")&amp; IF(D343=Accueil!$Y$17,PRODUCT('Registre déchets'!G343,Accueil!$AA$17),"")&amp; IF(D343=Accueil!$Y$18,PRODUCT('Registre déchets'!G343,Accueil!$AA$18),"")&amp; IF(D343=Accueil!$Y$19,PRODUCT('Registre déchets'!G343,Accueil!$AA$19),"")&amp; IF(D343=Accueil!$Y$20,PRODUCT('Registre déchets'!G343,Accueil!$AA$20),"")&amp; IF(D343=Accueil!$Y$21,PRODUCT('Registre déchets'!G343,Accueil!$AA$21),"")&amp; IF(D343=Accueil!$Y$22,PRODUCT('Registre déchets'!G343,Accueil!$AA$22),"")&amp; IF(D343=Accueil!$Y$23,PRODUCT('Registre déchets'!G343,Accueil!$AA$23),"")&amp; IF(D343=Accueil!$Y$24,PRODUCT('Registre déchets'!G343,Accueil!$AA$24),"")&amp; IF(D343=Accueil!$Y$25,PRODUCT('Registre déchets'!G343,Accueil!$AA$25),"")&amp; IF(D343=Accueil!$Y$26,PRODUCT('Registre déchets'!G343,Accueil!$AA$26),"")&amp; IF(D343=Accueil!$Y$27,PRODUCT('Registre déchets'!G343,Accueil!$AA$27),""))</f>
        <v/>
      </c>
      <c r="AQ343" s="79">
        <f t="shared" si="57"/>
        <v>0</v>
      </c>
    </row>
    <row r="344" spans="1:43" ht="50.1" customHeight="1" x14ac:dyDescent="0.25">
      <c r="A344" s="90"/>
      <c r="B344" s="222" t="str">
        <f t="shared" si="51"/>
        <v/>
      </c>
      <c r="C344" s="221"/>
      <c r="D344" s="220"/>
      <c r="E344" s="80" t="str">
        <f t="shared" si="55"/>
        <v/>
      </c>
      <c r="F344" s="81"/>
      <c r="G344" s="82"/>
      <c r="H344" s="241">
        <f t="shared" si="52"/>
        <v>0</v>
      </c>
      <c r="I344" s="206"/>
      <c r="J344" s="206"/>
      <c r="K344" s="86"/>
      <c r="L344" s="86"/>
      <c r="M344" s="86"/>
      <c r="N344" s="82"/>
      <c r="O344" s="81"/>
      <c r="P344" s="82"/>
      <c r="Q344" s="207">
        <f t="shared" si="56"/>
        <v>0</v>
      </c>
      <c r="R344" s="83">
        <f t="shared" si="53"/>
        <v>0</v>
      </c>
      <c r="S344" s="83">
        <f t="shared" si="54"/>
        <v>0</v>
      </c>
      <c r="T344" s="209"/>
      <c r="U344" s="214"/>
      <c r="V344" s="214"/>
      <c r="W344" s="217" t="str">
        <f t="shared" si="49"/>
        <v/>
      </c>
      <c r="X344" s="214"/>
      <c r="Y344" s="224"/>
      <c r="Z344" s="214"/>
      <c r="AA344" s="214"/>
      <c r="AB344" s="35" t="str">
        <f t="shared" si="50"/>
        <v/>
      </c>
      <c r="AC344" s="35"/>
      <c r="AD344" s="35"/>
      <c r="AE344" s="35"/>
      <c r="AF344" s="35"/>
      <c r="AG344" s="35"/>
      <c r="AH344" s="35"/>
      <c r="AI344" s="35"/>
      <c r="AJ344" s="35"/>
      <c r="AK344" s="35"/>
      <c r="AL344" s="35"/>
      <c r="AM344" s="85" t="str">
        <f t="shared" si="47"/>
        <v/>
      </c>
      <c r="AN344" s="35"/>
      <c r="AO344" s="35"/>
      <c r="AP344" s="77" t="str">
        <f>IF(D344="","",IF(D344=Accueil!$Q$7,PRODUCT('Registre déchets'!G344,Accueil!$S$7),"") &amp; IF(D344=Accueil!$Q$8,PRODUCT('Registre déchets'!G344,Accueil!$S$8),"") &amp; IF(D344=Accueil!$Q$9,PRODUCT('Registre déchets'!G344,Accueil!$S$9),"")&amp; IF(D344=Accueil!$Q$10,PRODUCT('Registre déchets'!G344,Accueil!$S$10),"")&amp; IF(D344=Accueil!$Q$11,PRODUCT('Registre déchets'!G344,Accueil!$S$11),"")&amp; IF(D344=Accueil!$Q$12,PRODUCT('Registre déchets'!G344,Accueil!$S$12),"")&amp; IF(D344=Accueil!$Q$13,PRODUCT('Registre déchets'!G344,Accueil!$S$13),"")&amp; IF(D344=Accueil!$Q$14,PRODUCT('Registre déchets'!G344,Accueil!$S$14),"")&amp; IF(D344=Accueil!$Q$15,PRODUCT('Registre déchets'!G344,Accueil!$S$15),"")&amp; IF(D344=Accueil!$Q$16,PRODUCT('Registre déchets'!G344,Accueil!$S$16),"")&amp; IF(D344=Accueil!$Q$17,PRODUCT('Registre déchets'!G344,Accueil!$S$17),"")&amp; IF(D344=Accueil!$Q$18,PRODUCT('Registre déchets'!G344,Accueil!$S$18),"")&amp; IF(D344=Accueil!$Q$19,PRODUCT('Registre déchets'!G344,Accueil!$S$19),"")&amp; IF(D344=Accueil!$Q$20,PRODUCT('Registre déchets'!G344,Accueil!$S$20),"")&amp; IF(D344=Accueil!$Q$21,PRODUCT('Registre déchets'!G344,Accueil!$S$21),"")&amp; IF(D344=Accueil!$Q$22,PRODUCT('Registre déchets'!G344,Accueil!$S$22),"")&amp; IF(D344=Accueil!$Q$23,PRODUCT('Registre déchets'!G344,Accueil!$S$23),"")&amp; IF(D344=Accueil!$Q$24,PRODUCT('Registre déchets'!G344,Accueil!$S$24),"")&amp; IF(D344=Accueil!$Q$25,PRODUCT('Registre déchets'!G344,Accueil!$S$25),"")&amp; IF(D344=Accueil!$Q$26,PRODUCT('Registre déchets'!G344,Accueil!$S$26),"") &amp; IF(D344=Accueil!$U$7,PRODUCT('Registre déchets'!G344,Accueil!$W$7),"") &amp; IF(D344=Accueil!$U$8,PRODUCT('Registre déchets'!G344,Accueil!$W$8),"") &amp; IF(D344=Accueil!$U$9,PRODUCT('Registre déchets'!G344,Accueil!$W$9),"")&amp; IF(D344=Accueil!$U$10,PRODUCT('Registre déchets'!G344,Accueil!$W$10),"")&amp; IF(D344=Accueil!$U$11,PRODUCT('Registre déchets'!G344,Accueil!$W$11),"")&amp; IF(D344=Accueil!$U$12,PRODUCT('Registre déchets'!G344,Accueil!$W$12),"")&amp; IF(D344=Accueil!$U$13,PRODUCT('Registre déchets'!G344,Accueil!$W$13),"")&amp; IF(D344=Accueil!$U$14,PRODUCT('Registre déchets'!G344,Accueil!$W$14),"")&amp; IF(D344=Accueil!$U$15,PRODUCT('Registre déchets'!G344,Accueil!$W$15),"")&amp; IF(D344=Accueil!$U$16,PRODUCT('Registre déchets'!G344,Accueil!$W$16),"")&amp; IF(D344=Accueil!$U$17,PRODUCT('Registre déchets'!G344,Accueil!$W$17),"")&amp; IF(D344=Accueil!$U$18,PRODUCT('Registre déchets'!G344,Accueil!$W$18),"")&amp; IF(D344=Accueil!$U$19,PRODUCT('Registre déchets'!G344,Accueil!$W$19),"")&amp; IF(D344=Accueil!$U$20,PRODUCT('Registre déchets'!G344,Accueil!$W$20),"")&amp; IF(D344=Accueil!$U$21,PRODUCT('Registre déchets'!G344,Accueil!$W$21),"") &amp; IF(D344=Accueil!$U$22,PRODUCT('Registre déchets'!G344,Accueil!$W$22),"")&amp; IF(D344=Accueil!$U$23,PRODUCT('Registre déchets'!G344,Accueil!$W$23),"")&amp; IF(D344=Accueil!$U$24,PRODUCT('Registre déchets'!G344,Accueil!$W$24),"")&amp; IF(D344=Accueil!$U$25,PRODUCT('Registre déchets'!G344,Accueil!$W$25),"")&amp; IF(D344=Accueil!$U$26,PRODUCT('Registre déchets'!G344,Accueil!$W$26),"")&amp; IF(D344=Accueil!$U$27,PRODUCT('Registre déchets'!G344,Accueil!$W$27),"")&amp; IF(D344=Accueil!$Y$7,PRODUCT('Registre déchets'!G344,Accueil!$AA$7),"") &amp; IF(D344=Accueil!$Y$8,PRODUCT('Registre déchets'!G344,Accueil!$AA$8),"") &amp; IF(D344=Accueil!$Y$9,PRODUCT('Registre déchets'!G344,Accueil!$AA$9),"")&amp; IF(D344=Accueil!$Y$10,PRODUCT('Registre déchets'!G344,Accueil!$AA$10),"")&amp; IF(D344=Accueil!$Y$11,PRODUCT('Registre déchets'!G344,Accueil!$AA$11),"")&amp; IF(D344=Accueil!$Y$12,PRODUCT('Registre déchets'!G344,Accueil!$AA$12),"")&amp; IF(D344=Accueil!$Y$13,PRODUCT('Registre déchets'!G344,Accueil!$AA$13),"")&amp; IF(D344=Accueil!$Y$14,PRODUCT('Registre déchets'!G344,Accueil!$AA$14),"")&amp; IF(D344=Accueil!$Y$15,PRODUCT('Registre déchets'!G344,Accueil!$AA$15),"")&amp; IF(D344=Accueil!$Y$16,PRODUCT('Registre déchets'!G344,Accueil!$AA$16),"")&amp; IF(D344=Accueil!$Y$17,PRODUCT('Registre déchets'!G344,Accueil!$AA$17),"")&amp; IF(D344=Accueil!$Y$18,PRODUCT('Registre déchets'!G344,Accueil!$AA$18),"")&amp; IF(D344=Accueil!$Y$19,PRODUCT('Registre déchets'!G344,Accueil!$AA$19),"")&amp; IF(D344=Accueil!$Y$20,PRODUCT('Registre déchets'!G344,Accueil!$AA$20),"")&amp; IF(D344=Accueil!$Y$21,PRODUCT('Registre déchets'!G344,Accueil!$AA$21),"")&amp; IF(D344=Accueil!$Y$22,PRODUCT('Registre déchets'!G344,Accueil!$AA$22),"")&amp; IF(D344=Accueil!$Y$23,PRODUCT('Registre déchets'!G344,Accueil!$AA$23),"")&amp; IF(D344=Accueil!$Y$24,PRODUCT('Registre déchets'!G344,Accueil!$AA$24),"")&amp; IF(D344=Accueil!$Y$25,PRODUCT('Registre déchets'!G344,Accueil!$AA$25),"")&amp; IF(D344=Accueil!$Y$26,PRODUCT('Registre déchets'!G344,Accueil!$AA$26),"")&amp; IF(D344=Accueil!$Y$27,PRODUCT('Registre déchets'!G344,Accueil!$AA$27),""))</f>
        <v/>
      </c>
      <c r="AQ344" s="79">
        <f t="shared" si="57"/>
        <v>0</v>
      </c>
    </row>
    <row r="345" spans="1:43" ht="50.1" customHeight="1" x14ac:dyDescent="0.25">
      <c r="A345" s="90"/>
      <c r="B345" s="222" t="str">
        <f t="shared" si="51"/>
        <v/>
      </c>
      <c r="C345" s="221"/>
      <c r="D345" s="220"/>
      <c r="E345" s="80" t="str">
        <f t="shared" si="55"/>
        <v/>
      </c>
      <c r="F345" s="81"/>
      <c r="G345" s="82"/>
      <c r="H345" s="241">
        <f t="shared" si="52"/>
        <v>0</v>
      </c>
      <c r="I345" s="206"/>
      <c r="J345" s="206"/>
      <c r="K345" s="86"/>
      <c r="L345" s="86"/>
      <c r="M345" s="86"/>
      <c r="N345" s="82"/>
      <c r="O345" s="81"/>
      <c r="P345" s="82"/>
      <c r="Q345" s="207">
        <f t="shared" si="56"/>
        <v>0</v>
      </c>
      <c r="R345" s="83">
        <f t="shared" si="53"/>
        <v>0</v>
      </c>
      <c r="S345" s="83">
        <f t="shared" si="54"/>
        <v>0</v>
      </c>
      <c r="T345" s="209"/>
      <c r="U345" s="214"/>
      <c r="V345" s="214"/>
      <c r="W345" s="217" t="str">
        <f t="shared" si="49"/>
        <v/>
      </c>
      <c r="X345" s="214"/>
      <c r="Y345" s="224"/>
      <c r="Z345" s="214"/>
      <c r="AA345" s="214"/>
      <c r="AB345" s="35" t="str">
        <f t="shared" si="50"/>
        <v/>
      </c>
      <c r="AC345" s="35"/>
      <c r="AD345" s="35"/>
      <c r="AE345" s="35"/>
      <c r="AF345" s="35"/>
      <c r="AG345" s="35"/>
      <c r="AH345" s="35"/>
      <c r="AI345" s="35"/>
      <c r="AJ345" s="35"/>
      <c r="AK345" s="35"/>
      <c r="AL345" s="35"/>
      <c r="AM345" s="85" t="str">
        <f t="shared" si="47"/>
        <v/>
      </c>
      <c r="AN345" s="35"/>
      <c r="AO345" s="35"/>
      <c r="AP345" s="77" t="str">
        <f>IF(D345="","",IF(D345=Accueil!$Q$7,PRODUCT('Registre déchets'!G345,Accueil!$S$7),"") &amp; IF(D345=Accueil!$Q$8,PRODUCT('Registre déchets'!G345,Accueil!$S$8),"") &amp; IF(D345=Accueil!$Q$9,PRODUCT('Registre déchets'!G345,Accueil!$S$9),"")&amp; IF(D345=Accueil!$Q$10,PRODUCT('Registre déchets'!G345,Accueil!$S$10),"")&amp; IF(D345=Accueil!$Q$11,PRODUCT('Registre déchets'!G345,Accueil!$S$11),"")&amp; IF(D345=Accueil!$Q$12,PRODUCT('Registre déchets'!G345,Accueil!$S$12),"")&amp; IF(D345=Accueil!$Q$13,PRODUCT('Registre déchets'!G345,Accueil!$S$13),"")&amp; IF(D345=Accueil!$Q$14,PRODUCT('Registre déchets'!G345,Accueil!$S$14),"")&amp; IF(D345=Accueil!$Q$15,PRODUCT('Registre déchets'!G345,Accueil!$S$15),"")&amp; IF(D345=Accueil!$Q$16,PRODUCT('Registre déchets'!G345,Accueil!$S$16),"")&amp; IF(D345=Accueil!$Q$17,PRODUCT('Registre déchets'!G345,Accueil!$S$17),"")&amp; IF(D345=Accueil!$Q$18,PRODUCT('Registre déchets'!G345,Accueil!$S$18),"")&amp; IF(D345=Accueil!$Q$19,PRODUCT('Registre déchets'!G345,Accueil!$S$19),"")&amp; IF(D345=Accueil!$Q$20,PRODUCT('Registre déchets'!G345,Accueil!$S$20),"")&amp; IF(D345=Accueil!$Q$21,PRODUCT('Registre déchets'!G345,Accueil!$S$21),"")&amp; IF(D345=Accueil!$Q$22,PRODUCT('Registre déchets'!G345,Accueil!$S$22),"")&amp; IF(D345=Accueil!$Q$23,PRODUCT('Registre déchets'!G345,Accueil!$S$23),"")&amp; IF(D345=Accueil!$Q$24,PRODUCT('Registre déchets'!G345,Accueil!$S$24),"")&amp; IF(D345=Accueil!$Q$25,PRODUCT('Registre déchets'!G345,Accueil!$S$25),"")&amp; IF(D345=Accueil!$Q$26,PRODUCT('Registre déchets'!G345,Accueil!$S$26),"") &amp; IF(D345=Accueil!$U$7,PRODUCT('Registre déchets'!G345,Accueil!$W$7),"") &amp; IF(D345=Accueil!$U$8,PRODUCT('Registre déchets'!G345,Accueil!$W$8),"") &amp; IF(D345=Accueil!$U$9,PRODUCT('Registre déchets'!G345,Accueil!$W$9),"")&amp; IF(D345=Accueil!$U$10,PRODUCT('Registre déchets'!G345,Accueil!$W$10),"")&amp; IF(D345=Accueil!$U$11,PRODUCT('Registre déchets'!G345,Accueil!$W$11),"")&amp; IF(D345=Accueil!$U$12,PRODUCT('Registre déchets'!G345,Accueil!$W$12),"")&amp; IF(D345=Accueil!$U$13,PRODUCT('Registre déchets'!G345,Accueil!$W$13),"")&amp; IF(D345=Accueil!$U$14,PRODUCT('Registre déchets'!G345,Accueil!$W$14),"")&amp; IF(D345=Accueil!$U$15,PRODUCT('Registre déchets'!G345,Accueil!$W$15),"")&amp; IF(D345=Accueil!$U$16,PRODUCT('Registre déchets'!G345,Accueil!$W$16),"")&amp; IF(D345=Accueil!$U$17,PRODUCT('Registre déchets'!G345,Accueil!$W$17),"")&amp; IF(D345=Accueil!$U$18,PRODUCT('Registre déchets'!G345,Accueil!$W$18),"")&amp; IF(D345=Accueil!$U$19,PRODUCT('Registre déchets'!G345,Accueil!$W$19),"")&amp; IF(D345=Accueil!$U$20,PRODUCT('Registre déchets'!G345,Accueil!$W$20),"")&amp; IF(D345=Accueil!$U$21,PRODUCT('Registre déchets'!G345,Accueil!$W$21),"") &amp; IF(D345=Accueil!$U$22,PRODUCT('Registre déchets'!G345,Accueil!$W$22),"")&amp; IF(D345=Accueil!$U$23,PRODUCT('Registre déchets'!G345,Accueil!$W$23),"")&amp; IF(D345=Accueil!$U$24,PRODUCT('Registre déchets'!G345,Accueil!$W$24),"")&amp; IF(D345=Accueil!$U$25,PRODUCT('Registre déchets'!G345,Accueil!$W$25),"")&amp; IF(D345=Accueil!$U$26,PRODUCT('Registre déchets'!G345,Accueil!$W$26),"")&amp; IF(D345=Accueil!$U$27,PRODUCT('Registre déchets'!G345,Accueil!$W$27),"")&amp; IF(D345=Accueil!$Y$7,PRODUCT('Registre déchets'!G345,Accueil!$AA$7),"") &amp; IF(D345=Accueil!$Y$8,PRODUCT('Registre déchets'!G345,Accueil!$AA$8),"") &amp; IF(D345=Accueil!$Y$9,PRODUCT('Registre déchets'!G345,Accueil!$AA$9),"")&amp; IF(D345=Accueil!$Y$10,PRODUCT('Registre déchets'!G345,Accueil!$AA$10),"")&amp; IF(D345=Accueil!$Y$11,PRODUCT('Registre déchets'!G345,Accueil!$AA$11),"")&amp; IF(D345=Accueil!$Y$12,PRODUCT('Registre déchets'!G345,Accueil!$AA$12),"")&amp; IF(D345=Accueil!$Y$13,PRODUCT('Registre déchets'!G345,Accueil!$AA$13),"")&amp; IF(D345=Accueil!$Y$14,PRODUCT('Registre déchets'!G345,Accueil!$AA$14),"")&amp; IF(D345=Accueil!$Y$15,PRODUCT('Registre déchets'!G345,Accueil!$AA$15),"")&amp; IF(D345=Accueil!$Y$16,PRODUCT('Registre déchets'!G345,Accueil!$AA$16),"")&amp; IF(D345=Accueil!$Y$17,PRODUCT('Registre déchets'!G345,Accueil!$AA$17),"")&amp; IF(D345=Accueil!$Y$18,PRODUCT('Registre déchets'!G345,Accueil!$AA$18),"")&amp; IF(D345=Accueil!$Y$19,PRODUCT('Registre déchets'!G345,Accueil!$AA$19),"")&amp; IF(D345=Accueil!$Y$20,PRODUCT('Registre déchets'!G345,Accueil!$AA$20),"")&amp; IF(D345=Accueil!$Y$21,PRODUCT('Registre déchets'!G345,Accueil!$AA$21),"")&amp; IF(D345=Accueil!$Y$22,PRODUCT('Registre déchets'!G345,Accueil!$AA$22),"")&amp; IF(D345=Accueil!$Y$23,PRODUCT('Registre déchets'!G345,Accueil!$AA$23),"")&amp; IF(D345=Accueil!$Y$24,PRODUCT('Registre déchets'!G345,Accueil!$AA$24),"")&amp; IF(D345=Accueil!$Y$25,PRODUCT('Registre déchets'!G345,Accueil!$AA$25),"")&amp; IF(D345=Accueil!$Y$26,PRODUCT('Registre déchets'!G345,Accueil!$AA$26),"")&amp; IF(D345=Accueil!$Y$27,PRODUCT('Registre déchets'!G345,Accueil!$AA$27),""))</f>
        <v/>
      </c>
      <c r="AQ345" s="79">
        <f t="shared" si="57"/>
        <v>0</v>
      </c>
    </row>
    <row r="346" spans="1:43" ht="50.1" customHeight="1" x14ac:dyDescent="0.25">
      <c r="A346" s="90"/>
      <c r="B346" s="222" t="str">
        <f t="shared" si="51"/>
        <v/>
      </c>
      <c r="C346" s="221"/>
      <c r="D346" s="220"/>
      <c r="E346" s="80" t="str">
        <f t="shared" si="55"/>
        <v/>
      </c>
      <c r="F346" s="81"/>
      <c r="G346" s="82"/>
      <c r="H346" s="241">
        <f t="shared" si="52"/>
        <v>0</v>
      </c>
      <c r="I346" s="206"/>
      <c r="J346" s="206"/>
      <c r="K346" s="86"/>
      <c r="L346" s="86"/>
      <c r="M346" s="86"/>
      <c r="N346" s="82"/>
      <c r="O346" s="81"/>
      <c r="P346" s="82"/>
      <c r="Q346" s="207">
        <f t="shared" si="56"/>
        <v>0</v>
      </c>
      <c r="R346" s="83">
        <f t="shared" si="53"/>
        <v>0</v>
      </c>
      <c r="S346" s="83">
        <f t="shared" si="54"/>
        <v>0</v>
      </c>
      <c r="T346" s="209"/>
      <c r="U346" s="214"/>
      <c r="V346" s="214"/>
      <c r="W346" s="217" t="str">
        <f t="shared" si="49"/>
        <v/>
      </c>
      <c r="X346" s="214"/>
      <c r="Y346" s="224"/>
      <c r="Z346" s="214"/>
      <c r="AA346" s="214"/>
      <c r="AB346" s="35" t="str">
        <f t="shared" si="50"/>
        <v/>
      </c>
      <c r="AC346" s="35"/>
      <c r="AD346" s="35"/>
      <c r="AE346" s="35"/>
      <c r="AF346" s="35"/>
      <c r="AG346" s="35"/>
      <c r="AH346" s="35"/>
      <c r="AI346" s="35"/>
      <c r="AJ346" s="35"/>
      <c r="AK346" s="35"/>
      <c r="AL346" s="35"/>
      <c r="AM346" s="85" t="str">
        <f t="shared" si="47"/>
        <v/>
      </c>
      <c r="AN346" s="35"/>
      <c r="AO346" s="35"/>
      <c r="AP346" s="77" t="str">
        <f>IF(D346="","",IF(D346=Accueil!$Q$7,PRODUCT('Registre déchets'!G346,Accueil!$S$7),"") &amp; IF(D346=Accueil!$Q$8,PRODUCT('Registre déchets'!G346,Accueil!$S$8),"") &amp; IF(D346=Accueil!$Q$9,PRODUCT('Registre déchets'!G346,Accueil!$S$9),"")&amp; IF(D346=Accueil!$Q$10,PRODUCT('Registre déchets'!G346,Accueil!$S$10),"")&amp; IF(D346=Accueil!$Q$11,PRODUCT('Registre déchets'!G346,Accueil!$S$11),"")&amp; IF(D346=Accueil!$Q$12,PRODUCT('Registre déchets'!G346,Accueil!$S$12),"")&amp; IF(D346=Accueil!$Q$13,PRODUCT('Registre déchets'!G346,Accueil!$S$13),"")&amp; IF(D346=Accueil!$Q$14,PRODUCT('Registre déchets'!G346,Accueil!$S$14),"")&amp; IF(D346=Accueil!$Q$15,PRODUCT('Registre déchets'!G346,Accueil!$S$15),"")&amp; IF(D346=Accueil!$Q$16,PRODUCT('Registre déchets'!G346,Accueil!$S$16),"")&amp; IF(D346=Accueil!$Q$17,PRODUCT('Registre déchets'!G346,Accueil!$S$17),"")&amp; IF(D346=Accueil!$Q$18,PRODUCT('Registre déchets'!G346,Accueil!$S$18),"")&amp; IF(D346=Accueil!$Q$19,PRODUCT('Registre déchets'!G346,Accueil!$S$19),"")&amp; IF(D346=Accueil!$Q$20,PRODUCT('Registre déchets'!G346,Accueil!$S$20),"")&amp; IF(D346=Accueil!$Q$21,PRODUCT('Registre déchets'!G346,Accueil!$S$21),"")&amp; IF(D346=Accueil!$Q$22,PRODUCT('Registre déchets'!G346,Accueil!$S$22),"")&amp; IF(D346=Accueil!$Q$23,PRODUCT('Registre déchets'!G346,Accueil!$S$23),"")&amp; IF(D346=Accueil!$Q$24,PRODUCT('Registre déchets'!G346,Accueil!$S$24),"")&amp; IF(D346=Accueil!$Q$25,PRODUCT('Registre déchets'!G346,Accueil!$S$25),"")&amp; IF(D346=Accueil!$Q$26,PRODUCT('Registre déchets'!G346,Accueil!$S$26),"") &amp; IF(D346=Accueil!$U$7,PRODUCT('Registre déchets'!G346,Accueil!$W$7),"") &amp; IF(D346=Accueil!$U$8,PRODUCT('Registre déchets'!G346,Accueil!$W$8),"") &amp; IF(D346=Accueil!$U$9,PRODUCT('Registre déchets'!G346,Accueil!$W$9),"")&amp; IF(D346=Accueil!$U$10,PRODUCT('Registre déchets'!G346,Accueil!$W$10),"")&amp; IF(D346=Accueil!$U$11,PRODUCT('Registre déchets'!G346,Accueil!$W$11),"")&amp; IF(D346=Accueil!$U$12,PRODUCT('Registre déchets'!G346,Accueil!$W$12),"")&amp; IF(D346=Accueil!$U$13,PRODUCT('Registre déchets'!G346,Accueil!$W$13),"")&amp; IF(D346=Accueil!$U$14,PRODUCT('Registre déchets'!G346,Accueil!$W$14),"")&amp; IF(D346=Accueil!$U$15,PRODUCT('Registre déchets'!G346,Accueil!$W$15),"")&amp; IF(D346=Accueil!$U$16,PRODUCT('Registre déchets'!G346,Accueil!$W$16),"")&amp; IF(D346=Accueil!$U$17,PRODUCT('Registre déchets'!G346,Accueil!$W$17),"")&amp; IF(D346=Accueil!$U$18,PRODUCT('Registre déchets'!G346,Accueil!$W$18),"")&amp; IF(D346=Accueil!$U$19,PRODUCT('Registre déchets'!G346,Accueil!$W$19),"")&amp; IF(D346=Accueil!$U$20,PRODUCT('Registre déchets'!G346,Accueil!$W$20),"")&amp; IF(D346=Accueil!$U$21,PRODUCT('Registre déchets'!G346,Accueil!$W$21),"") &amp; IF(D346=Accueil!$U$22,PRODUCT('Registre déchets'!G346,Accueil!$W$22),"")&amp; IF(D346=Accueil!$U$23,PRODUCT('Registre déchets'!G346,Accueil!$W$23),"")&amp; IF(D346=Accueil!$U$24,PRODUCT('Registre déchets'!G346,Accueil!$W$24),"")&amp; IF(D346=Accueil!$U$25,PRODUCT('Registre déchets'!G346,Accueil!$W$25),"")&amp; IF(D346=Accueil!$U$26,PRODUCT('Registre déchets'!G346,Accueil!$W$26),"")&amp; IF(D346=Accueil!$U$27,PRODUCT('Registre déchets'!G346,Accueil!$W$27),"")&amp; IF(D346=Accueil!$Y$7,PRODUCT('Registre déchets'!G346,Accueil!$AA$7),"") &amp; IF(D346=Accueil!$Y$8,PRODUCT('Registre déchets'!G346,Accueil!$AA$8),"") &amp; IF(D346=Accueil!$Y$9,PRODUCT('Registre déchets'!G346,Accueil!$AA$9),"")&amp; IF(D346=Accueil!$Y$10,PRODUCT('Registre déchets'!G346,Accueil!$AA$10),"")&amp; IF(D346=Accueil!$Y$11,PRODUCT('Registre déchets'!G346,Accueil!$AA$11),"")&amp; IF(D346=Accueil!$Y$12,PRODUCT('Registre déchets'!G346,Accueil!$AA$12),"")&amp; IF(D346=Accueil!$Y$13,PRODUCT('Registre déchets'!G346,Accueil!$AA$13),"")&amp; IF(D346=Accueil!$Y$14,PRODUCT('Registre déchets'!G346,Accueil!$AA$14),"")&amp; IF(D346=Accueil!$Y$15,PRODUCT('Registre déchets'!G346,Accueil!$AA$15),"")&amp; IF(D346=Accueil!$Y$16,PRODUCT('Registre déchets'!G346,Accueil!$AA$16),"")&amp; IF(D346=Accueil!$Y$17,PRODUCT('Registre déchets'!G346,Accueil!$AA$17),"")&amp; IF(D346=Accueil!$Y$18,PRODUCT('Registre déchets'!G346,Accueil!$AA$18),"")&amp; IF(D346=Accueil!$Y$19,PRODUCT('Registre déchets'!G346,Accueil!$AA$19),"")&amp; IF(D346=Accueil!$Y$20,PRODUCT('Registre déchets'!G346,Accueil!$AA$20),"")&amp; IF(D346=Accueil!$Y$21,PRODUCT('Registre déchets'!G346,Accueil!$AA$21),"")&amp; IF(D346=Accueil!$Y$22,PRODUCT('Registre déchets'!G346,Accueil!$AA$22),"")&amp; IF(D346=Accueil!$Y$23,PRODUCT('Registre déchets'!G346,Accueil!$AA$23),"")&amp; IF(D346=Accueil!$Y$24,PRODUCT('Registre déchets'!G346,Accueil!$AA$24),"")&amp; IF(D346=Accueil!$Y$25,PRODUCT('Registre déchets'!G346,Accueil!$AA$25),"")&amp; IF(D346=Accueil!$Y$26,PRODUCT('Registre déchets'!G346,Accueil!$AA$26),"")&amp; IF(D346=Accueil!$Y$27,PRODUCT('Registre déchets'!G346,Accueil!$AA$27),""))</f>
        <v/>
      </c>
      <c r="AQ346" s="79">
        <f t="shared" si="57"/>
        <v>0</v>
      </c>
    </row>
    <row r="347" spans="1:43" ht="50.1" customHeight="1" x14ac:dyDescent="0.25">
      <c r="A347" s="90"/>
      <c r="B347" s="222" t="str">
        <f t="shared" si="51"/>
        <v/>
      </c>
      <c r="C347" s="221"/>
      <c r="D347" s="220"/>
      <c r="E347" s="80" t="str">
        <f t="shared" si="55"/>
        <v/>
      </c>
      <c r="F347" s="81"/>
      <c r="G347" s="82"/>
      <c r="H347" s="241">
        <f t="shared" si="52"/>
        <v>0</v>
      </c>
      <c r="I347" s="206"/>
      <c r="J347" s="206"/>
      <c r="K347" s="86"/>
      <c r="L347" s="86"/>
      <c r="M347" s="86"/>
      <c r="N347" s="82"/>
      <c r="O347" s="81"/>
      <c r="P347" s="82"/>
      <c r="Q347" s="207">
        <f t="shared" si="56"/>
        <v>0</v>
      </c>
      <c r="R347" s="83">
        <f t="shared" si="53"/>
        <v>0</v>
      </c>
      <c r="S347" s="83">
        <f t="shared" si="54"/>
        <v>0</v>
      </c>
      <c r="T347" s="209"/>
      <c r="U347" s="214"/>
      <c r="V347" s="214"/>
      <c r="W347" s="217" t="str">
        <f t="shared" si="49"/>
        <v/>
      </c>
      <c r="X347" s="214"/>
      <c r="Y347" s="224"/>
      <c r="Z347" s="214"/>
      <c r="AA347" s="214"/>
      <c r="AB347" s="35" t="str">
        <f t="shared" si="50"/>
        <v/>
      </c>
      <c r="AC347" s="35"/>
      <c r="AD347" s="35"/>
      <c r="AE347" s="35"/>
      <c r="AF347" s="35"/>
      <c r="AG347" s="35"/>
      <c r="AH347" s="35"/>
      <c r="AI347" s="35"/>
      <c r="AJ347" s="35"/>
      <c r="AK347" s="35"/>
      <c r="AL347" s="35"/>
      <c r="AM347" s="85" t="str">
        <f t="shared" si="47"/>
        <v/>
      </c>
      <c r="AN347" s="35"/>
      <c r="AO347" s="35"/>
      <c r="AP347" s="77" t="str">
        <f>IF(D347="","",IF(D347=Accueil!$Q$7,PRODUCT('Registre déchets'!G347,Accueil!$S$7),"") &amp; IF(D347=Accueil!$Q$8,PRODUCT('Registre déchets'!G347,Accueil!$S$8),"") &amp; IF(D347=Accueil!$Q$9,PRODUCT('Registre déchets'!G347,Accueil!$S$9),"")&amp; IF(D347=Accueil!$Q$10,PRODUCT('Registre déchets'!G347,Accueil!$S$10),"")&amp; IF(D347=Accueil!$Q$11,PRODUCT('Registre déchets'!G347,Accueil!$S$11),"")&amp; IF(D347=Accueil!$Q$12,PRODUCT('Registre déchets'!G347,Accueil!$S$12),"")&amp; IF(D347=Accueil!$Q$13,PRODUCT('Registre déchets'!G347,Accueil!$S$13),"")&amp; IF(D347=Accueil!$Q$14,PRODUCT('Registre déchets'!G347,Accueil!$S$14),"")&amp; IF(D347=Accueil!$Q$15,PRODUCT('Registre déchets'!G347,Accueil!$S$15),"")&amp; IF(D347=Accueil!$Q$16,PRODUCT('Registre déchets'!G347,Accueil!$S$16),"")&amp; IF(D347=Accueil!$Q$17,PRODUCT('Registre déchets'!G347,Accueil!$S$17),"")&amp; IF(D347=Accueil!$Q$18,PRODUCT('Registre déchets'!G347,Accueil!$S$18),"")&amp; IF(D347=Accueil!$Q$19,PRODUCT('Registre déchets'!G347,Accueil!$S$19),"")&amp; IF(D347=Accueil!$Q$20,PRODUCT('Registre déchets'!G347,Accueil!$S$20),"")&amp; IF(D347=Accueil!$Q$21,PRODUCT('Registre déchets'!G347,Accueil!$S$21),"")&amp; IF(D347=Accueil!$Q$22,PRODUCT('Registre déchets'!G347,Accueil!$S$22),"")&amp; IF(D347=Accueil!$Q$23,PRODUCT('Registre déchets'!G347,Accueil!$S$23),"")&amp; IF(D347=Accueil!$Q$24,PRODUCT('Registre déchets'!G347,Accueil!$S$24),"")&amp; IF(D347=Accueil!$Q$25,PRODUCT('Registre déchets'!G347,Accueil!$S$25),"")&amp; IF(D347=Accueil!$Q$26,PRODUCT('Registre déchets'!G347,Accueil!$S$26),"") &amp; IF(D347=Accueil!$U$7,PRODUCT('Registre déchets'!G347,Accueil!$W$7),"") &amp; IF(D347=Accueil!$U$8,PRODUCT('Registre déchets'!G347,Accueil!$W$8),"") &amp; IF(D347=Accueil!$U$9,PRODUCT('Registre déchets'!G347,Accueil!$W$9),"")&amp; IF(D347=Accueil!$U$10,PRODUCT('Registre déchets'!G347,Accueil!$W$10),"")&amp; IF(D347=Accueil!$U$11,PRODUCT('Registre déchets'!G347,Accueil!$W$11),"")&amp; IF(D347=Accueil!$U$12,PRODUCT('Registre déchets'!G347,Accueil!$W$12),"")&amp; IF(D347=Accueil!$U$13,PRODUCT('Registre déchets'!G347,Accueil!$W$13),"")&amp; IF(D347=Accueil!$U$14,PRODUCT('Registre déchets'!G347,Accueil!$W$14),"")&amp; IF(D347=Accueil!$U$15,PRODUCT('Registre déchets'!G347,Accueil!$W$15),"")&amp; IF(D347=Accueil!$U$16,PRODUCT('Registre déchets'!G347,Accueil!$W$16),"")&amp; IF(D347=Accueil!$U$17,PRODUCT('Registre déchets'!G347,Accueil!$W$17),"")&amp; IF(D347=Accueil!$U$18,PRODUCT('Registre déchets'!G347,Accueil!$W$18),"")&amp; IF(D347=Accueil!$U$19,PRODUCT('Registre déchets'!G347,Accueil!$W$19),"")&amp; IF(D347=Accueil!$U$20,PRODUCT('Registre déchets'!G347,Accueil!$W$20),"")&amp; IF(D347=Accueil!$U$21,PRODUCT('Registre déchets'!G347,Accueil!$W$21),"") &amp; IF(D347=Accueil!$U$22,PRODUCT('Registre déchets'!G347,Accueil!$W$22),"")&amp; IF(D347=Accueil!$U$23,PRODUCT('Registre déchets'!G347,Accueil!$W$23),"")&amp; IF(D347=Accueil!$U$24,PRODUCT('Registre déchets'!G347,Accueil!$W$24),"")&amp; IF(D347=Accueil!$U$25,PRODUCT('Registre déchets'!G347,Accueil!$W$25),"")&amp; IF(D347=Accueil!$U$26,PRODUCT('Registre déchets'!G347,Accueil!$W$26),"")&amp; IF(D347=Accueil!$U$27,PRODUCT('Registre déchets'!G347,Accueil!$W$27),"")&amp; IF(D347=Accueil!$Y$7,PRODUCT('Registre déchets'!G347,Accueil!$AA$7),"") &amp; IF(D347=Accueil!$Y$8,PRODUCT('Registre déchets'!G347,Accueil!$AA$8),"") &amp; IF(D347=Accueil!$Y$9,PRODUCT('Registre déchets'!G347,Accueil!$AA$9),"")&amp; IF(D347=Accueil!$Y$10,PRODUCT('Registre déchets'!G347,Accueil!$AA$10),"")&amp; IF(D347=Accueil!$Y$11,PRODUCT('Registre déchets'!G347,Accueil!$AA$11),"")&amp; IF(D347=Accueil!$Y$12,PRODUCT('Registre déchets'!G347,Accueil!$AA$12),"")&amp; IF(D347=Accueil!$Y$13,PRODUCT('Registre déchets'!G347,Accueil!$AA$13),"")&amp; IF(D347=Accueil!$Y$14,PRODUCT('Registre déchets'!G347,Accueil!$AA$14),"")&amp; IF(D347=Accueil!$Y$15,PRODUCT('Registre déchets'!G347,Accueil!$AA$15),"")&amp; IF(D347=Accueil!$Y$16,PRODUCT('Registre déchets'!G347,Accueil!$AA$16),"")&amp; IF(D347=Accueil!$Y$17,PRODUCT('Registre déchets'!G347,Accueil!$AA$17),"")&amp; IF(D347=Accueil!$Y$18,PRODUCT('Registre déchets'!G347,Accueil!$AA$18),"")&amp; IF(D347=Accueil!$Y$19,PRODUCT('Registre déchets'!G347,Accueil!$AA$19),"")&amp; IF(D347=Accueil!$Y$20,PRODUCT('Registre déchets'!G347,Accueil!$AA$20),"")&amp; IF(D347=Accueil!$Y$21,PRODUCT('Registre déchets'!G347,Accueil!$AA$21),"")&amp; IF(D347=Accueil!$Y$22,PRODUCT('Registre déchets'!G347,Accueil!$AA$22),"")&amp; IF(D347=Accueil!$Y$23,PRODUCT('Registre déchets'!G347,Accueil!$AA$23),"")&amp; IF(D347=Accueil!$Y$24,PRODUCT('Registre déchets'!G347,Accueil!$AA$24),"")&amp; IF(D347=Accueil!$Y$25,PRODUCT('Registre déchets'!G347,Accueil!$AA$25),"")&amp; IF(D347=Accueil!$Y$26,PRODUCT('Registre déchets'!G347,Accueil!$AA$26),"")&amp; IF(D347=Accueil!$Y$27,PRODUCT('Registre déchets'!G347,Accueil!$AA$27),""))</f>
        <v/>
      </c>
      <c r="AQ347" s="79">
        <f t="shared" si="57"/>
        <v>0</v>
      </c>
    </row>
    <row r="348" spans="1:43" ht="50.1" customHeight="1" x14ac:dyDescent="0.25">
      <c r="A348" s="90"/>
      <c r="B348" s="222" t="str">
        <f t="shared" si="51"/>
        <v/>
      </c>
      <c r="C348" s="221"/>
      <c r="D348" s="220"/>
      <c r="E348" s="80" t="str">
        <f t="shared" si="55"/>
        <v/>
      </c>
      <c r="F348" s="81"/>
      <c r="G348" s="82"/>
      <c r="H348" s="241">
        <f t="shared" si="52"/>
        <v>0</v>
      </c>
      <c r="I348" s="206"/>
      <c r="J348" s="206"/>
      <c r="K348" s="86"/>
      <c r="L348" s="86"/>
      <c r="M348" s="86"/>
      <c r="N348" s="82"/>
      <c r="O348" s="81"/>
      <c r="P348" s="82"/>
      <c r="Q348" s="207">
        <f t="shared" si="56"/>
        <v>0</v>
      </c>
      <c r="R348" s="83">
        <f t="shared" si="53"/>
        <v>0</v>
      </c>
      <c r="S348" s="83">
        <f t="shared" si="54"/>
        <v>0</v>
      </c>
      <c r="T348" s="209"/>
      <c r="U348" s="214"/>
      <c r="V348" s="214"/>
      <c r="W348" s="217" t="str">
        <f t="shared" si="49"/>
        <v/>
      </c>
      <c r="X348" s="214"/>
      <c r="Y348" s="224"/>
      <c r="Z348" s="214"/>
      <c r="AA348" s="214"/>
      <c r="AB348" s="35" t="str">
        <f t="shared" si="50"/>
        <v/>
      </c>
      <c r="AC348" s="35"/>
      <c r="AD348" s="35"/>
      <c r="AE348" s="35"/>
      <c r="AF348" s="35"/>
      <c r="AG348" s="35"/>
      <c r="AH348" s="35"/>
      <c r="AI348" s="35"/>
      <c r="AJ348" s="35"/>
      <c r="AK348" s="35"/>
      <c r="AL348" s="35"/>
      <c r="AM348" s="85" t="str">
        <f t="shared" si="47"/>
        <v/>
      </c>
      <c r="AN348" s="35"/>
      <c r="AO348" s="35"/>
      <c r="AP348" s="77" t="str">
        <f>IF(D348="","",IF(D348=Accueil!$Q$7,PRODUCT('Registre déchets'!G348,Accueil!$S$7),"") &amp; IF(D348=Accueil!$Q$8,PRODUCT('Registre déchets'!G348,Accueil!$S$8),"") &amp; IF(D348=Accueil!$Q$9,PRODUCT('Registre déchets'!G348,Accueil!$S$9),"")&amp; IF(D348=Accueil!$Q$10,PRODUCT('Registre déchets'!G348,Accueil!$S$10),"")&amp; IF(D348=Accueil!$Q$11,PRODUCT('Registre déchets'!G348,Accueil!$S$11),"")&amp; IF(D348=Accueil!$Q$12,PRODUCT('Registre déchets'!G348,Accueil!$S$12),"")&amp; IF(D348=Accueil!$Q$13,PRODUCT('Registre déchets'!G348,Accueil!$S$13),"")&amp; IF(D348=Accueil!$Q$14,PRODUCT('Registre déchets'!G348,Accueil!$S$14),"")&amp; IF(D348=Accueil!$Q$15,PRODUCT('Registre déchets'!G348,Accueil!$S$15),"")&amp; IF(D348=Accueil!$Q$16,PRODUCT('Registre déchets'!G348,Accueil!$S$16),"")&amp; IF(D348=Accueil!$Q$17,PRODUCT('Registre déchets'!G348,Accueil!$S$17),"")&amp; IF(D348=Accueil!$Q$18,PRODUCT('Registre déchets'!G348,Accueil!$S$18),"")&amp; IF(D348=Accueil!$Q$19,PRODUCT('Registre déchets'!G348,Accueil!$S$19),"")&amp; IF(D348=Accueil!$Q$20,PRODUCT('Registre déchets'!G348,Accueil!$S$20),"")&amp; IF(D348=Accueil!$Q$21,PRODUCT('Registre déchets'!G348,Accueil!$S$21),"")&amp; IF(D348=Accueil!$Q$22,PRODUCT('Registre déchets'!G348,Accueil!$S$22),"")&amp; IF(D348=Accueil!$Q$23,PRODUCT('Registre déchets'!G348,Accueil!$S$23),"")&amp; IF(D348=Accueil!$Q$24,PRODUCT('Registre déchets'!G348,Accueil!$S$24),"")&amp; IF(D348=Accueil!$Q$25,PRODUCT('Registre déchets'!G348,Accueil!$S$25),"")&amp; IF(D348=Accueil!$Q$26,PRODUCT('Registre déchets'!G348,Accueil!$S$26),"") &amp; IF(D348=Accueil!$U$7,PRODUCT('Registre déchets'!G348,Accueil!$W$7),"") &amp; IF(D348=Accueil!$U$8,PRODUCT('Registre déchets'!G348,Accueil!$W$8),"") &amp; IF(D348=Accueil!$U$9,PRODUCT('Registre déchets'!G348,Accueil!$W$9),"")&amp; IF(D348=Accueil!$U$10,PRODUCT('Registre déchets'!G348,Accueil!$W$10),"")&amp; IF(D348=Accueil!$U$11,PRODUCT('Registre déchets'!G348,Accueil!$W$11),"")&amp; IF(D348=Accueil!$U$12,PRODUCT('Registre déchets'!G348,Accueil!$W$12),"")&amp; IF(D348=Accueil!$U$13,PRODUCT('Registre déchets'!G348,Accueil!$W$13),"")&amp; IF(D348=Accueil!$U$14,PRODUCT('Registre déchets'!G348,Accueil!$W$14),"")&amp; IF(D348=Accueil!$U$15,PRODUCT('Registre déchets'!G348,Accueil!$W$15),"")&amp; IF(D348=Accueil!$U$16,PRODUCT('Registre déchets'!G348,Accueil!$W$16),"")&amp; IF(D348=Accueil!$U$17,PRODUCT('Registre déchets'!G348,Accueil!$W$17),"")&amp; IF(D348=Accueil!$U$18,PRODUCT('Registre déchets'!G348,Accueil!$W$18),"")&amp; IF(D348=Accueil!$U$19,PRODUCT('Registre déchets'!G348,Accueil!$W$19),"")&amp; IF(D348=Accueil!$U$20,PRODUCT('Registre déchets'!G348,Accueil!$W$20),"")&amp; IF(D348=Accueil!$U$21,PRODUCT('Registre déchets'!G348,Accueil!$W$21),"") &amp; IF(D348=Accueil!$U$22,PRODUCT('Registre déchets'!G348,Accueil!$W$22),"")&amp; IF(D348=Accueil!$U$23,PRODUCT('Registre déchets'!G348,Accueil!$W$23),"")&amp; IF(D348=Accueil!$U$24,PRODUCT('Registre déchets'!G348,Accueil!$W$24),"")&amp; IF(D348=Accueil!$U$25,PRODUCT('Registre déchets'!G348,Accueil!$W$25),"")&amp; IF(D348=Accueil!$U$26,PRODUCT('Registre déchets'!G348,Accueil!$W$26),"")&amp; IF(D348=Accueil!$U$27,PRODUCT('Registre déchets'!G348,Accueil!$W$27),"")&amp; IF(D348=Accueil!$Y$7,PRODUCT('Registre déchets'!G348,Accueil!$AA$7),"") &amp; IF(D348=Accueil!$Y$8,PRODUCT('Registre déchets'!G348,Accueil!$AA$8),"") &amp; IF(D348=Accueil!$Y$9,PRODUCT('Registre déchets'!G348,Accueil!$AA$9),"")&amp; IF(D348=Accueil!$Y$10,PRODUCT('Registre déchets'!G348,Accueil!$AA$10),"")&amp; IF(D348=Accueil!$Y$11,PRODUCT('Registre déchets'!G348,Accueil!$AA$11),"")&amp; IF(D348=Accueil!$Y$12,PRODUCT('Registre déchets'!G348,Accueil!$AA$12),"")&amp; IF(D348=Accueil!$Y$13,PRODUCT('Registre déchets'!G348,Accueil!$AA$13),"")&amp; IF(D348=Accueil!$Y$14,PRODUCT('Registre déchets'!G348,Accueil!$AA$14),"")&amp; IF(D348=Accueil!$Y$15,PRODUCT('Registre déchets'!G348,Accueil!$AA$15),"")&amp; IF(D348=Accueil!$Y$16,PRODUCT('Registre déchets'!G348,Accueil!$AA$16),"")&amp; IF(D348=Accueil!$Y$17,PRODUCT('Registre déchets'!G348,Accueil!$AA$17),"")&amp; IF(D348=Accueil!$Y$18,PRODUCT('Registre déchets'!G348,Accueil!$AA$18),"")&amp; IF(D348=Accueil!$Y$19,PRODUCT('Registre déchets'!G348,Accueil!$AA$19),"")&amp; IF(D348=Accueil!$Y$20,PRODUCT('Registre déchets'!G348,Accueil!$AA$20),"")&amp; IF(D348=Accueil!$Y$21,PRODUCT('Registre déchets'!G348,Accueil!$AA$21),"")&amp; IF(D348=Accueil!$Y$22,PRODUCT('Registre déchets'!G348,Accueil!$AA$22),"")&amp; IF(D348=Accueil!$Y$23,PRODUCT('Registre déchets'!G348,Accueil!$AA$23),"")&amp; IF(D348=Accueil!$Y$24,PRODUCT('Registre déchets'!G348,Accueil!$AA$24),"")&amp; IF(D348=Accueil!$Y$25,PRODUCT('Registre déchets'!G348,Accueil!$AA$25),"")&amp; IF(D348=Accueil!$Y$26,PRODUCT('Registre déchets'!G348,Accueil!$AA$26),"")&amp; IF(D348=Accueil!$Y$27,PRODUCT('Registre déchets'!G348,Accueil!$AA$27),""))</f>
        <v/>
      </c>
      <c r="AQ348" s="79">
        <f t="shared" si="57"/>
        <v>0</v>
      </c>
    </row>
    <row r="349" spans="1:43" ht="50.1" customHeight="1" x14ac:dyDescent="0.25">
      <c r="A349" s="90"/>
      <c r="B349" s="222" t="str">
        <f t="shared" si="51"/>
        <v/>
      </c>
      <c r="C349" s="221"/>
      <c r="D349" s="220"/>
      <c r="E349" s="80" t="str">
        <f t="shared" si="55"/>
        <v/>
      </c>
      <c r="F349" s="81"/>
      <c r="G349" s="82"/>
      <c r="H349" s="241">
        <f t="shared" si="52"/>
        <v>0</v>
      </c>
      <c r="I349" s="206"/>
      <c r="J349" s="206"/>
      <c r="K349" s="86"/>
      <c r="L349" s="86"/>
      <c r="M349" s="86"/>
      <c r="N349" s="82"/>
      <c r="O349" s="81"/>
      <c r="P349" s="82"/>
      <c r="Q349" s="207">
        <f t="shared" si="56"/>
        <v>0</v>
      </c>
      <c r="R349" s="83">
        <f t="shared" si="53"/>
        <v>0</v>
      </c>
      <c r="S349" s="83">
        <f t="shared" si="54"/>
        <v>0</v>
      </c>
      <c r="T349" s="209"/>
      <c r="U349" s="214"/>
      <c r="V349" s="214"/>
      <c r="W349" s="217" t="str">
        <f t="shared" si="49"/>
        <v/>
      </c>
      <c r="X349" s="214"/>
      <c r="Y349" s="224"/>
      <c r="Z349" s="214"/>
      <c r="AA349" s="214"/>
      <c r="AB349" s="35" t="str">
        <f t="shared" si="50"/>
        <v/>
      </c>
      <c r="AC349" s="35"/>
      <c r="AD349" s="35"/>
      <c r="AE349" s="35"/>
      <c r="AF349" s="35"/>
      <c r="AG349" s="35"/>
      <c r="AH349" s="35"/>
      <c r="AI349" s="35"/>
      <c r="AJ349" s="35"/>
      <c r="AK349" s="35"/>
      <c r="AL349" s="35"/>
      <c r="AM349" s="85" t="str">
        <f t="shared" si="47"/>
        <v/>
      </c>
      <c r="AN349" s="35"/>
      <c r="AO349" s="35"/>
      <c r="AP349" s="77" t="str">
        <f>IF(D349="","",IF(D349=Accueil!$Q$7,PRODUCT('Registre déchets'!G349,Accueil!$S$7),"") &amp; IF(D349=Accueil!$Q$8,PRODUCT('Registre déchets'!G349,Accueil!$S$8),"") &amp; IF(D349=Accueil!$Q$9,PRODUCT('Registre déchets'!G349,Accueil!$S$9),"")&amp; IF(D349=Accueil!$Q$10,PRODUCT('Registre déchets'!G349,Accueil!$S$10),"")&amp; IF(D349=Accueil!$Q$11,PRODUCT('Registre déchets'!G349,Accueil!$S$11),"")&amp; IF(D349=Accueil!$Q$12,PRODUCT('Registre déchets'!G349,Accueil!$S$12),"")&amp; IF(D349=Accueil!$Q$13,PRODUCT('Registre déchets'!G349,Accueil!$S$13),"")&amp; IF(D349=Accueil!$Q$14,PRODUCT('Registre déchets'!G349,Accueil!$S$14),"")&amp; IF(D349=Accueil!$Q$15,PRODUCT('Registre déchets'!G349,Accueil!$S$15),"")&amp; IF(D349=Accueil!$Q$16,PRODUCT('Registre déchets'!G349,Accueil!$S$16),"")&amp; IF(D349=Accueil!$Q$17,PRODUCT('Registre déchets'!G349,Accueil!$S$17),"")&amp; IF(D349=Accueil!$Q$18,PRODUCT('Registre déchets'!G349,Accueil!$S$18),"")&amp; IF(D349=Accueil!$Q$19,PRODUCT('Registre déchets'!G349,Accueil!$S$19),"")&amp; IF(D349=Accueil!$Q$20,PRODUCT('Registre déchets'!G349,Accueil!$S$20),"")&amp; IF(D349=Accueil!$Q$21,PRODUCT('Registre déchets'!G349,Accueil!$S$21),"")&amp; IF(D349=Accueil!$Q$22,PRODUCT('Registre déchets'!G349,Accueil!$S$22),"")&amp; IF(D349=Accueil!$Q$23,PRODUCT('Registre déchets'!G349,Accueil!$S$23),"")&amp; IF(D349=Accueil!$Q$24,PRODUCT('Registre déchets'!G349,Accueil!$S$24),"")&amp; IF(D349=Accueil!$Q$25,PRODUCT('Registre déchets'!G349,Accueil!$S$25),"")&amp; IF(D349=Accueil!$Q$26,PRODUCT('Registre déchets'!G349,Accueil!$S$26),"") &amp; IF(D349=Accueil!$U$7,PRODUCT('Registre déchets'!G349,Accueil!$W$7),"") &amp; IF(D349=Accueil!$U$8,PRODUCT('Registre déchets'!G349,Accueil!$W$8),"") &amp; IF(D349=Accueil!$U$9,PRODUCT('Registre déchets'!G349,Accueil!$W$9),"")&amp; IF(D349=Accueil!$U$10,PRODUCT('Registre déchets'!G349,Accueil!$W$10),"")&amp; IF(D349=Accueil!$U$11,PRODUCT('Registre déchets'!G349,Accueil!$W$11),"")&amp; IF(D349=Accueil!$U$12,PRODUCT('Registre déchets'!G349,Accueil!$W$12),"")&amp; IF(D349=Accueil!$U$13,PRODUCT('Registre déchets'!G349,Accueil!$W$13),"")&amp; IF(D349=Accueil!$U$14,PRODUCT('Registre déchets'!G349,Accueil!$W$14),"")&amp; IF(D349=Accueil!$U$15,PRODUCT('Registre déchets'!G349,Accueil!$W$15),"")&amp; IF(D349=Accueil!$U$16,PRODUCT('Registre déchets'!G349,Accueil!$W$16),"")&amp; IF(D349=Accueil!$U$17,PRODUCT('Registre déchets'!G349,Accueil!$W$17),"")&amp; IF(D349=Accueil!$U$18,PRODUCT('Registre déchets'!G349,Accueil!$W$18),"")&amp; IF(D349=Accueil!$U$19,PRODUCT('Registre déchets'!G349,Accueil!$W$19),"")&amp; IF(D349=Accueil!$U$20,PRODUCT('Registre déchets'!G349,Accueil!$W$20),"")&amp; IF(D349=Accueil!$U$21,PRODUCT('Registre déchets'!G349,Accueil!$W$21),"") &amp; IF(D349=Accueil!$U$22,PRODUCT('Registre déchets'!G349,Accueil!$W$22),"")&amp; IF(D349=Accueil!$U$23,PRODUCT('Registre déchets'!G349,Accueil!$W$23),"")&amp; IF(D349=Accueil!$U$24,PRODUCT('Registre déchets'!G349,Accueil!$W$24),"")&amp; IF(D349=Accueil!$U$25,PRODUCT('Registre déchets'!G349,Accueil!$W$25),"")&amp; IF(D349=Accueil!$U$26,PRODUCT('Registre déchets'!G349,Accueil!$W$26),"")&amp; IF(D349=Accueil!$U$27,PRODUCT('Registre déchets'!G349,Accueil!$W$27),"")&amp; IF(D349=Accueil!$Y$7,PRODUCT('Registre déchets'!G349,Accueil!$AA$7),"") &amp; IF(D349=Accueil!$Y$8,PRODUCT('Registre déchets'!G349,Accueil!$AA$8),"") &amp; IF(D349=Accueil!$Y$9,PRODUCT('Registre déchets'!G349,Accueil!$AA$9),"")&amp; IF(D349=Accueil!$Y$10,PRODUCT('Registre déchets'!G349,Accueil!$AA$10),"")&amp; IF(D349=Accueil!$Y$11,PRODUCT('Registre déchets'!G349,Accueil!$AA$11),"")&amp; IF(D349=Accueil!$Y$12,PRODUCT('Registre déchets'!G349,Accueil!$AA$12),"")&amp; IF(D349=Accueil!$Y$13,PRODUCT('Registre déchets'!G349,Accueil!$AA$13),"")&amp; IF(D349=Accueil!$Y$14,PRODUCT('Registre déchets'!G349,Accueil!$AA$14),"")&amp; IF(D349=Accueil!$Y$15,PRODUCT('Registre déchets'!G349,Accueil!$AA$15),"")&amp; IF(D349=Accueil!$Y$16,PRODUCT('Registre déchets'!G349,Accueil!$AA$16),"")&amp; IF(D349=Accueil!$Y$17,PRODUCT('Registre déchets'!G349,Accueil!$AA$17),"")&amp; IF(D349=Accueil!$Y$18,PRODUCT('Registre déchets'!G349,Accueil!$AA$18),"")&amp; IF(D349=Accueil!$Y$19,PRODUCT('Registre déchets'!G349,Accueil!$AA$19),"")&amp; IF(D349=Accueil!$Y$20,PRODUCT('Registre déchets'!G349,Accueil!$AA$20),"")&amp; IF(D349=Accueil!$Y$21,PRODUCT('Registre déchets'!G349,Accueil!$AA$21),"")&amp; IF(D349=Accueil!$Y$22,PRODUCT('Registre déchets'!G349,Accueil!$AA$22),"")&amp; IF(D349=Accueil!$Y$23,PRODUCT('Registre déchets'!G349,Accueil!$AA$23),"")&amp; IF(D349=Accueil!$Y$24,PRODUCT('Registre déchets'!G349,Accueil!$AA$24),"")&amp; IF(D349=Accueil!$Y$25,PRODUCT('Registre déchets'!G349,Accueil!$AA$25),"")&amp; IF(D349=Accueil!$Y$26,PRODUCT('Registre déchets'!G349,Accueil!$AA$26),"")&amp; IF(D349=Accueil!$Y$27,PRODUCT('Registre déchets'!G349,Accueil!$AA$27),""))</f>
        <v/>
      </c>
      <c r="AQ349" s="79">
        <f t="shared" si="57"/>
        <v>0</v>
      </c>
    </row>
    <row r="350" spans="1:43" ht="50.1" customHeight="1" x14ac:dyDescent="0.25">
      <c r="A350" s="90"/>
      <c r="B350" s="222" t="str">
        <f t="shared" si="51"/>
        <v/>
      </c>
      <c r="C350" s="221"/>
      <c r="D350" s="220"/>
      <c r="E350" s="80" t="str">
        <f t="shared" si="55"/>
        <v/>
      </c>
      <c r="F350" s="81"/>
      <c r="G350" s="82"/>
      <c r="H350" s="241">
        <f t="shared" si="52"/>
        <v>0</v>
      </c>
      <c r="I350" s="206"/>
      <c r="J350" s="206"/>
      <c r="K350" s="86"/>
      <c r="L350" s="86"/>
      <c r="M350" s="86"/>
      <c r="N350" s="82"/>
      <c r="O350" s="81"/>
      <c r="P350" s="82"/>
      <c r="Q350" s="207">
        <f t="shared" si="56"/>
        <v>0</v>
      </c>
      <c r="R350" s="83">
        <f t="shared" si="53"/>
        <v>0</v>
      </c>
      <c r="S350" s="83">
        <f t="shared" si="54"/>
        <v>0</v>
      </c>
      <c r="T350" s="209"/>
      <c r="U350" s="214"/>
      <c r="V350" s="214"/>
      <c r="W350" s="217" t="str">
        <f t="shared" si="49"/>
        <v/>
      </c>
      <c r="X350" s="214"/>
      <c r="Y350" s="224"/>
      <c r="Z350" s="214"/>
      <c r="AA350" s="214"/>
      <c r="AB350" s="35" t="str">
        <f t="shared" si="50"/>
        <v/>
      </c>
      <c r="AC350" s="35"/>
      <c r="AD350" s="35"/>
      <c r="AE350" s="35"/>
      <c r="AF350" s="35"/>
      <c r="AG350" s="35"/>
      <c r="AH350" s="35"/>
      <c r="AI350" s="35"/>
      <c r="AJ350" s="35"/>
      <c r="AK350" s="35"/>
      <c r="AL350" s="35"/>
      <c r="AM350" s="85" t="str">
        <f t="shared" si="47"/>
        <v/>
      </c>
      <c r="AN350" s="35"/>
      <c r="AO350" s="35"/>
      <c r="AP350" s="77" t="str">
        <f>IF(D350="","",IF(D350=Accueil!$Q$7,PRODUCT('Registre déchets'!G350,Accueil!$S$7),"") &amp; IF(D350=Accueil!$Q$8,PRODUCT('Registre déchets'!G350,Accueil!$S$8),"") &amp; IF(D350=Accueil!$Q$9,PRODUCT('Registre déchets'!G350,Accueil!$S$9),"")&amp; IF(D350=Accueil!$Q$10,PRODUCT('Registre déchets'!G350,Accueil!$S$10),"")&amp; IF(D350=Accueil!$Q$11,PRODUCT('Registre déchets'!G350,Accueil!$S$11),"")&amp; IF(D350=Accueil!$Q$12,PRODUCT('Registre déchets'!G350,Accueil!$S$12),"")&amp; IF(D350=Accueil!$Q$13,PRODUCT('Registre déchets'!G350,Accueil!$S$13),"")&amp; IF(D350=Accueil!$Q$14,PRODUCT('Registre déchets'!G350,Accueil!$S$14),"")&amp; IF(D350=Accueil!$Q$15,PRODUCT('Registre déchets'!G350,Accueil!$S$15),"")&amp; IF(D350=Accueil!$Q$16,PRODUCT('Registre déchets'!G350,Accueil!$S$16),"")&amp; IF(D350=Accueil!$Q$17,PRODUCT('Registre déchets'!G350,Accueil!$S$17),"")&amp; IF(D350=Accueil!$Q$18,PRODUCT('Registre déchets'!G350,Accueil!$S$18),"")&amp; IF(D350=Accueil!$Q$19,PRODUCT('Registre déchets'!G350,Accueil!$S$19),"")&amp; IF(D350=Accueil!$Q$20,PRODUCT('Registre déchets'!G350,Accueil!$S$20),"")&amp; IF(D350=Accueil!$Q$21,PRODUCT('Registre déchets'!G350,Accueil!$S$21),"")&amp; IF(D350=Accueil!$Q$22,PRODUCT('Registre déchets'!G350,Accueil!$S$22),"")&amp; IF(D350=Accueil!$Q$23,PRODUCT('Registre déchets'!G350,Accueil!$S$23),"")&amp; IF(D350=Accueil!$Q$24,PRODUCT('Registre déchets'!G350,Accueil!$S$24),"")&amp; IF(D350=Accueil!$Q$25,PRODUCT('Registre déchets'!G350,Accueil!$S$25),"")&amp; IF(D350=Accueil!$Q$26,PRODUCT('Registre déchets'!G350,Accueil!$S$26),"") &amp; IF(D350=Accueil!$U$7,PRODUCT('Registre déchets'!G350,Accueil!$W$7),"") &amp; IF(D350=Accueil!$U$8,PRODUCT('Registre déchets'!G350,Accueil!$W$8),"") &amp; IF(D350=Accueil!$U$9,PRODUCT('Registre déchets'!G350,Accueil!$W$9),"")&amp; IF(D350=Accueil!$U$10,PRODUCT('Registre déchets'!G350,Accueil!$W$10),"")&amp; IF(D350=Accueil!$U$11,PRODUCT('Registre déchets'!G350,Accueil!$W$11),"")&amp; IF(D350=Accueil!$U$12,PRODUCT('Registre déchets'!G350,Accueil!$W$12),"")&amp; IF(D350=Accueil!$U$13,PRODUCT('Registre déchets'!G350,Accueil!$W$13),"")&amp; IF(D350=Accueil!$U$14,PRODUCT('Registre déchets'!G350,Accueil!$W$14),"")&amp; IF(D350=Accueil!$U$15,PRODUCT('Registre déchets'!G350,Accueil!$W$15),"")&amp; IF(D350=Accueil!$U$16,PRODUCT('Registre déchets'!G350,Accueil!$W$16),"")&amp; IF(D350=Accueil!$U$17,PRODUCT('Registre déchets'!G350,Accueil!$W$17),"")&amp; IF(D350=Accueil!$U$18,PRODUCT('Registre déchets'!G350,Accueil!$W$18),"")&amp; IF(D350=Accueil!$U$19,PRODUCT('Registre déchets'!G350,Accueil!$W$19),"")&amp; IF(D350=Accueil!$U$20,PRODUCT('Registre déchets'!G350,Accueil!$W$20),"")&amp; IF(D350=Accueil!$U$21,PRODUCT('Registre déchets'!G350,Accueil!$W$21),"") &amp; IF(D350=Accueil!$U$22,PRODUCT('Registre déchets'!G350,Accueil!$W$22),"")&amp; IF(D350=Accueil!$U$23,PRODUCT('Registre déchets'!G350,Accueil!$W$23),"")&amp; IF(D350=Accueil!$U$24,PRODUCT('Registre déchets'!G350,Accueil!$W$24),"")&amp; IF(D350=Accueil!$U$25,PRODUCT('Registre déchets'!G350,Accueil!$W$25),"")&amp; IF(D350=Accueil!$U$26,PRODUCT('Registre déchets'!G350,Accueil!$W$26),"")&amp; IF(D350=Accueil!$U$27,PRODUCT('Registre déchets'!G350,Accueil!$W$27),"")&amp; IF(D350=Accueil!$Y$7,PRODUCT('Registre déchets'!G350,Accueil!$AA$7),"") &amp; IF(D350=Accueil!$Y$8,PRODUCT('Registre déchets'!G350,Accueil!$AA$8),"") &amp; IF(D350=Accueil!$Y$9,PRODUCT('Registre déchets'!G350,Accueil!$AA$9),"")&amp; IF(D350=Accueil!$Y$10,PRODUCT('Registre déchets'!G350,Accueil!$AA$10),"")&amp; IF(D350=Accueil!$Y$11,PRODUCT('Registre déchets'!G350,Accueil!$AA$11),"")&amp; IF(D350=Accueil!$Y$12,PRODUCT('Registre déchets'!G350,Accueil!$AA$12),"")&amp; IF(D350=Accueil!$Y$13,PRODUCT('Registre déchets'!G350,Accueil!$AA$13),"")&amp; IF(D350=Accueil!$Y$14,PRODUCT('Registre déchets'!G350,Accueil!$AA$14),"")&amp; IF(D350=Accueil!$Y$15,PRODUCT('Registre déchets'!G350,Accueil!$AA$15),"")&amp; IF(D350=Accueil!$Y$16,PRODUCT('Registre déchets'!G350,Accueil!$AA$16),"")&amp; IF(D350=Accueil!$Y$17,PRODUCT('Registre déchets'!G350,Accueil!$AA$17),"")&amp; IF(D350=Accueil!$Y$18,PRODUCT('Registre déchets'!G350,Accueil!$AA$18),"")&amp; IF(D350=Accueil!$Y$19,PRODUCT('Registre déchets'!G350,Accueil!$AA$19),"")&amp; IF(D350=Accueil!$Y$20,PRODUCT('Registre déchets'!G350,Accueil!$AA$20),"")&amp; IF(D350=Accueil!$Y$21,PRODUCT('Registre déchets'!G350,Accueil!$AA$21),"")&amp; IF(D350=Accueil!$Y$22,PRODUCT('Registre déchets'!G350,Accueil!$AA$22),"")&amp; IF(D350=Accueil!$Y$23,PRODUCT('Registre déchets'!G350,Accueil!$AA$23),"")&amp; IF(D350=Accueil!$Y$24,PRODUCT('Registre déchets'!G350,Accueil!$AA$24),"")&amp; IF(D350=Accueil!$Y$25,PRODUCT('Registre déchets'!G350,Accueil!$AA$25),"")&amp; IF(D350=Accueil!$Y$26,PRODUCT('Registre déchets'!G350,Accueil!$AA$26),"")&amp; IF(D350=Accueil!$Y$27,PRODUCT('Registre déchets'!G350,Accueil!$AA$27),""))</f>
        <v/>
      </c>
      <c r="AQ350" s="79">
        <f t="shared" si="57"/>
        <v>0</v>
      </c>
    </row>
    <row r="351" spans="1:43" ht="50.1" customHeight="1" x14ac:dyDescent="0.25">
      <c r="A351" s="90"/>
      <c r="B351" s="222" t="str">
        <f t="shared" si="51"/>
        <v/>
      </c>
      <c r="C351" s="221"/>
      <c r="D351" s="220"/>
      <c r="E351" s="80" t="str">
        <f t="shared" si="55"/>
        <v/>
      </c>
      <c r="F351" s="81"/>
      <c r="G351" s="82"/>
      <c r="H351" s="241">
        <f t="shared" si="52"/>
        <v>0</v>
      </c>
      <c r="I351" s="206"/>
      <c r="J351" s="206"/>
      <c r="K351" s="86"/>
      <c r="L351" s="86"/>
      <c r="M351" s="86"/>
      <c r="N351" s="82"/>
      <c r="O351" s="81"/>
      <c r="P351" s="82"/>
      <c r="Q351" s="207">
        <f t="shared" si="56"/>
        <v>0</v>
      </c>
      <c r="R351" s="83">
        <f t="shared" si="53"/>
        <v>0</v>
      </c>
      <c r="S351" s="83">
        <f t="shared" si="54"/>
        <v>0</v>
      </c>
      <c r="T351" s="209"/>
      <c r="U351" s="214"/>
      <c r="V351" s="214"/>
      <c r="W351" s="217" t="str">
        <f t="shared" si="49"/>
        <v/>
      </c>
      <c r="X351" s="214"/>
      <c r="Y351" s="224"/>
      <c r="Z351" s="214"/>
      <c r="AA351" s="214"/>
      <c r="AB351" s="35" t="str">
        <f t="shared" si="50"/>
        <v/>
      </c>
      <c r="AC351" s="35"/>
      <c r="AD351" s="35"/>
      <c r="AE351" s="35"/>
      <c r="AF351" s="35"/>
      <c r="AG351" s="35"/>
      <c r="AH351" s="35"/>
      <c r="AI351" s="35"/>
      <c r="AJ351" s="35"/>
      <c r="AK351" s="35"/>
      <c r="AL351" s="35"/>
      <c r="AM351" s="85" t="str">
        <f t="shared" si="47"/>
        <v/>
      </c>
      <c r="AN351" s="35"/>
      <c r="AO351" s="35"/>
      <c r="AP351" s="77" t="str">
        <f>IF(D351="","",IF(D351=Accueil!$Q$7,PRODUCT('Registre déchets'!G351,Accueil!$S$7),"") &amp; IF(D351=Accueil!$Q$8,PRODUCT('Registre déchets'!G351,Accueil!$S$8),"") &amp; IF(D351=Accueil!$Q$9,PRODUCT('Registre déchets'!G351,Accueil!$S$9),"")&amp; IF(D351=Accueil!$Q$10,PRODUCT('Registre déchets'!G351,Accueil!$S$10),"")&amp; IF(D351=Accueil!$Q$11,PRODUCT('Registre déchets'!G351,Accueil!$S$11),"")&amp; IF(D351=Accueil!$Q$12,PRODUCT('Registre déchets'!G351,Accueil!$S$12),"")&amp; IF(D351=Accueil!$Q$13,PRODUCT('Registre déchets'!G351,Accueil!$S$13),"")&amp; IF(D351=Accueil!$Q$14,PRODUCT('Registre déchets'!G351,Accueil!$S$14),"")&amp; IF(D351=Accueil!$Q$15,PRODUCT('Registre déchets'!G351,Accueil!$S$15),"")&amp; IF(D351=Accueil!$Q$16,PRODUCT('Registre déchets'!G351,Accueil!$S$16),"")&amp; IF(D351=Accueil!$Q$17,PRODUCT('Registre déchets'!G351,Accueil!$S$17),"")&amp; IF(D351=Accueil!$Q$18,PRODUCT('Registre déchets'!G351,Accueil!$S$18),"")&amp; IF(D351=Accueil!$Q$19,PRODUCT('Registre déchets'!G351,Accueil!$S$19),"")&amp; IF(D351=Accueil!$Q$20,PRODUCT('Registre déchets'!G351,Accueil!$S$20),"")&amp; IF(D351=Accueil!$Q$21,PRODUCT('Registre déchets'!G351,Accueil!$S$21),"")&amp; IF(D351=Accueil!$Q$22,PRODUCT('Registre déchets'!G351,Accueil!$S$22),"")&amp; IF(D351=Accueil!$Q$23,PRODUCT('Registre déchets'!G351,Accueil!$S$23),"")&amp; IF(D351=Accueil!$Q$24,PRODUCT('Registre déchets'!G351,Accueil!$S$24),"")&amp; IF(D351=Accueil!$Q$25,PRODUCT('Registre déchets'!G351,Accueil!$S$25),"")&amp; IF(D351=Accueil!$Q$26,PRODUCT('Registre déchets'!G351,Accueil!$S$26),"") &amp; IF(D351=Accueil!$U$7,PRODUCT('Registre déchets'!G351,Accueil!$W$7),"") &amp; IF(D351=Accueil!$U$8,PRODUCT('Registre déchets'!G351,Accueil!$W$8),"") &amp; IF(D351=Accueil!$U$9,PRODUCT('Registre déchets'!G351,Accueil!$W$9),"")&amp; IF(D351=Accueil!$U$10,PRODUCT('Registre déchets'!G351,Accueil!$W$10),"")&amp; IF(D351=Accueil!$U$11,PRODUCT('Registre déchets'!G351,Accueil!$W$11),"")&amp; IF(D351=Accueil!$U$12,PRODUCT('Registre déchets'!G351,Accueil!$W$12),"")&amp; IF(D351=Accueil!$U$13,PRODUCT('Registre déchets'!G351,Accueil!$W$13),"")&amp; IF(D351=Accueil!$U$14,PRODUCT('Registre déchets'!G351,Accueil!$W$14),"")&amp; IF(D351=Accueil!$U$15,PRODUCT('Registre déchets'!G351,Accueil!$W$15),"")&amp; IF(D351=Accueil!$U$16,PRODUCT('Registre déchets'!G351,Accueil!$W$16),"")&amp; IF(D351=Accueil!$U$17,PRODUCT('Registre déchets'!G351,Accueil!$W$17),"")&amp; IF(D351=Accueil!$U$18,PRODUCT('Registre déchets'!G351,Accueil!$W$18),"")&amp; IF(D351=Accueil!$U$19,PRODUCT('Registre déchets'!G351,Accueil!$W$19),"")&amp; IF(D351=Accueil!$U$20,PRODUCT('Registre déchets'!G351,Accueil!$W$20),"")&amp; IF(D351=Accueil!$U$21,PRODUCT('Registre déchets'!G351,Accueil!$W$21),"") &amp; IF(D351=Accueil!$U$22,PRODUCT('Registre déchets'!G351,Accueil!$W$22),"")&amp; IF(D351=Accueil!$U$23,PRODUCT('Registre déchets'!G351,Accueil!$W$23),"")&amp; IF(D351=Accueil!$U$24,PRODUCT('Registre déchets'!G351,Accueil!$W$24),"")&amp; IF(D351=Accueil!$U$25,PRODUCT('Registre déchets'!G351,Accueil!$W$25),"")&amp; IF(D351=Accueil!$U$26,PRODUCT('Registre déchets'!G351,Accueil!$W$26),"")&amp; IF(D351=Accueil!$U$27,PRODUCT('Registre déchets'!G351,Accueil!$W$27),"")&amp; IF(D351=Accueil!$Y$7,PRODUCT('Registre déchets'!G351,Accueil!$AA$7),"") &amp; IF(D351=Accueil!$Y$8,PRODUCT('Registre déchets'!G351,Accueil!$AA$8),"") &amp; IF(D351=Accueil!$Y$9,PRODUCT('Registre déchets'!G351,Accueil!$AA$9),"")&amp; IF(D351=Accueil!$Y$10,PRODUCT('Registre déchets'!G351,Accueil!$AA$10),"")&amp; IF(D351=Accueil!$Y$11,PRODUCT('Registre déchets'!G351,Accueil!$AA$11),"")&amp; IF(D351=Accueil!$Y$12,PRODUCT('Registre déchets'!G351,Accueil!$AA$12),"")&amp; IF(D351=Accueil!$Y$13,PRODUCT('Registre déchets'!G351,Accueil!$AA$13),"")&amp; IF(D351=Accueil!$Y$14,PRODUCT('Registre déchets'!G351,Accueil!$AA$14),"")&amp; IF(D351=Accueil!$Y$15,PRODUCT('Registre déchets'!G351,Accueil!$AA$15),"")&amp; IF(D351=Accueil!$Y$16,PRODUCT('Registre déchets'!G351,Accueil!$AA$16),"")&amp; IF(D351=Accueil!$Y$17,PRODUCT('Registre déchets'!G351,Accueil!$AA$17),"")&amp; IF(D351=Accueil!$Y$18,PRODUCT('Registre déchets'!G351,Accueil!$AA$18),"")&amp; IF(D351=Accueil!$Y$19,PRODUCT('Registre déchets'!G351,Accueil!$AA$19),"")&amp; IF(D351=Accueil!$Y$20,PRODUCT('Registre déchets'!G351,Accueil!$AA$20),"")&amp; IF(D351=Accueil!$Y$21,PRODUCT('Registre déchets'!G351,Accueil!$AA$21),"")&amp; IF(D351=Accueil!$Y$22,PRODUCT('Registre déchets'!G351,Accueil!$AA$22),"")&amp; IF(D351=Accueil!$Y$23,PRODUCT('Registre déchets'!G351,Accueil!$AA$23),"")&amp; IF(D351=Accueil!$Y$24,PRODUCT('Registre déchets'!G351,Accueil!$AA$24),"")&amp; IF(D351=Accueil!$Y$25,PRODUCT('Registre déchets'!G351,Accueil!$AA$25),"")&amp; IF(D351=Accueil!$Y$26,PRODUCT('Registre déchets'!G351,Accueil!$AA$26),"")&amp; IF(D351=Accueil!$Y$27,PRODUCT('Registre déchets'!G351,Accueil!$AA$27),""))</f>
        <v/>
      </c>
      <c r="AQ351" s="79">
        <f t="shared" si="57"/>
        <v>0</v>
      </c>
    </row>
    <row r="352" spans="1:43" ht="50.1" customHeight="1" x14ac:dyDescent="0.25">
      <c r="A352" s="90"/>
      <c r="B352" s="222" t="str">
        <f t="shared" si="51"/>
        <v/>
      </c>
      <c r="C352" s="221"/>
      <c r="D352" s="220"/>
      <c r="E352" s="80" t="str">
        <f t="shared" si="55"/>
        <v/>
      </c>
      <c r="F352" s="81"/>
      <c r="G352" s="82"/>
      <c r="H352" s="241">
        <f t="shared" si="52"/>
        <v>0</v>
      </c>
      <c r="I352" s="206"/>
      <c r="J352" s="206"/>
      <c r="K352" s="86"/>
      <c r="L352" s="86"/>
      <c r="M352" s="86"/>
      <c r="N352" s="82"/>
      <c r="O352" s="81"/>
      <c r="P352" s="82"/>
      <c r="Q352" s="207">
        <f t="shared" si="56"/>
        <v>0</v>
      </c>
      <c r="R352" s="83">
        <f t="shared" si="53"/>
        <v>0</v>
      </c>
      <c r="S352" s="83">
        <f t="shared" si="54"/>
        <v>0</v>
      </c>
      <c r="T352" s="209"/>
      <c r="U352" s="214"/>
      <c r="V352" s="214"/>
      <c r="W352" s="217" t="str">
        <f t="shared" si="49"/>
        <v/>
      </c>
      <c r="X352" s="214"/>
      <c r="Y352" s="224"/>
      <c r="Z352" s="214"/>
      <c r="AA352" s="214"/>
      <c r="AB352" s="35" t="str">
        <f t="shared" si="50"/>
        <v/>
      </c>
      <c r="AC352" s="35"/>
      <c r="AD352" s="35"/>
      <c r="AE352" s="35"/>
      <c r="AF352" s="35"/>
      <c r="AG352" s="35"/>
      <c r="AH352" s="35"/>
      <c r="AI352" s="35"/>
      <c r="AJ352" s="35"/>
      <c r="AK352" s="35"/>
      <c r="AL352" s="35"/>
      <c r="AM352" s="85" t="str">
        <f t="shared" si="47"/>
        <v/>
      </c>
      <c r="AN352" s="35"/>
      <c r="AO352" s="35"/>
      <c r="AP352" s="77" t="str">
        <f>IF(D352="","",IF(D352=Accueil!$Q$7,PRODUCT('Registre déchets'!G352,Accueil!$S$7),"") &amp; IF(D352=Accueil!$Q$8,PRODUCT('Registre déchets'!G352,Accueil!$S$8),"") &amp; IF(D352=Accueil!$Q$9,PRODUCT('Registre déchets'!G352,Accueil!$S$9),"")&amp; IF(D352=Accueil!$Q$10,PRODUCT('Registre déchets'!G352,Accueil!$S$10),"")&amp; IF(D352=Accueil!$Q$11,PRODUCT('Registre déchets'!G352,Accueil!$S$11),"")&amp; IF(D352=Accueil!$Q$12,PRODUCT('Registre déchets'!G352,Accueil!$S$12),"")&amp; IF(D352=Accueil!$Q$13,PRODUCT('Registre déchets'!G352,Accueil!$S$13),"")&amp; IF(D352=Accueil!$Q$14,PRODUCT('Registre déchets'!G352,Accueil!$S$14),"")&amp; IF(D352=Accueil!$Q$15,PRODUCT('Registre déchets'!G352,Accueil!$S$15),"")&amp; IF(D352=Accueil!$Q$16,PRODUCT('Registre déchets'!G352,Accueil!$S$16),"")&amp; IF(D352=Accueil!$Q$17,PRODUCT('Registre déchets'!G352,Accueil!$S$17),"")&amp; IF(D352=Accueil!$Q$18,PRODUCT('Registre déchets'!G352,Accueil!$S$18),"")&amp; IF(D352=Accueil!$Q$19,PRODUCT('Registre déchets'!G352,Accueil!$S$19),"")&amp; IF(D352=Accueil!$Q$20,PRODUCT('Registre déchets'!G352,Accueil!$S$20),"")&amp; IF(D352=Accueil!$Q$21,PRODUCT('Registre déchets'!G352,Accueil!$S$21),"")&amp; IF(D352=Accueil!$Q$22,PRODUCT('Registre déchets'!G352,Accueil!$S$22),"")&amp; IF(D352=Accueil!$Q$23,PRODUCT('Registre déchets'!G352,Accueil!$S$23),"")&amp; IF(D352=Accueil!$Q$24,PRODUCT('Registre déchets'!G352,Accueil!$S$24),"")&amp; IF(D352=Accueil!$Q$25,PRODUCT('Registre déchets'!G352,Accueil!$S$25),"")&amp; IF(D352=Accueil!$Q$26,PRODUCT('Registre déchets'!G352,Accueil!$S$26),"") &amp; IF(D352=Accueil!$U$7,PRODUCT('Registre déchets'!G352,Accueil!$W$7),"") &amp; IF(D352=Accueil!$U$8,PRODUCT('Registre déchets'!G352,Accueil!$W$8),"") &amp; IF(D352=Accueil!$U$9,PRODUCT('Registre déchets'!G352,Accueil!$W$9),"")&amp; IF(D352=Accueil!$U$10,PRODUCT('Registre déchets'!G352,Accueil!$W$10),"")&amp; IF(D352=Accueil!$U$11,PRODUCT('Registre déchets'!G352,Accueil!$W$11),"")&amp; IF(D352=Accueil!$U$12,PRODUCT('Registre déchets'!G352,Accueil!$W$12),"")&amp; IF(D352=Accueil!$U$13,PRODUCT('Registre déchets'!G352,Accueil!$W$13),"")&amp; IF(D352=Accueil!$U$14,PRODUCT('Registre déchets'!G352,Accueil!$W$14),"")&amp; IF(D352=Accueil!$U$15,PRODUCT('Registre déchets'!G352,Accueil!$W$15),"")&amp; IF(D352=Accueil!$U$16,PRODUCT('Registre déchets'!G352,Accueil!$W$16),"")&amp; IF(D352=Accueil!$U$17,PRODUCT('Registre déchets'!G352,Accueil!$W$17),"")&amp; IF(D352=Accueil!$U$18,PRODUCT('Registre déchets'!G352,Accueil!$W$18),"")&amp; IF(D352=Accueil!$U$19,PRODUCT('Registre déchets'!G352,Accueil!$W$19),"")&amp; IF(D352=Accueil!$U$20,PRODUCT('Registre déchets'!G352,Accueil!$W$20),"")&amp; IF(D352=Accueil!$U$21,PRODUCT('Registre déchets'!G352,Accueil!$W$21),"") &amp; IF(D352=Accueil!$U$22,PRODUCT('Registre déchets'!G352,Accueil!$W$22),"")&amp; IF(D352=Accueil!$U$23,PRODUCT('Registre déchets'!G352,Accueil!$W$23),"")&amp; IF(D352=Accueil!$U$24,PRODUCT('Registre déchets'!G352,Accueil!$W$24),"")&amp; IF(D352=Accueil!$U$25,PRODUCT('Registre déchets'!G352,Accueil!$W$25),"")&amp; IF(D352=Accueil!$U$26,PRODUCT('Registre déchets'!G352,Accueil!$W$26),"")&amp; IF(D352=Accueil!$U$27,PRODUCT('Registre déchets'!G352,Accueil!$W$27),"")&amp; IF(D352=Accueil!$Y$7,PRODUCT('Registre déchets'!G352,Accueil!$AA$7),"") &amp; IF(D352=Accueil!$Y$8,PRODUCT('Registre déchets'!G352,Accueil!$AA$8),"") &amp; IF(D352=Accueil!$Y$9,PRODUCT('Registre déchets'!G352,Accueil!$AA$9),"")&amp; IF(D352=Accueil!$Y$10,PRODUCT('Registre déchets'!G352,Accueil!$AA$10),"")&amp; IF(D352=Accueil!$Y$11,PRODUCT('Registre déchets'!G352,Accueil!$AA$11),"")&amp; IF(D352=Accueil!$Y$12,PRODUCT('Registre déchets'!G352,Accueil!$AA$12),"")&amp; IF(D352=Accueil!$Y$13,PRODUCT('Registre déchets'!G352,Accueil!$AA$13),"")&amp; IF(D352=Accueil!$Y$14,PRODUCT('Registre déchets'!G352,Accueil!$AA$14),"")&amp; IF(D352=Accueil!$Y$15,PRODUCT('Registre déchets'!G352,Accueil!$AA$15),"")&amp; IF(D352=Accueil!$Y$16,PRODUCT('Registre déchets'!G352,Accueil!$AA$16),"")&amp; IF(D352=Accueil!$Y$17,PRODUCT('Registre déchets'!G352,Accueil!$AA$17),"")&amp; IF(D352=Accueil!$Y$18,PRODUCT('Registre déchets'!G352,Accueil!$AA$18),"")&amp; IF(D352=Accueil!$Y$19,PRODUCT('Registre déchets'!G352,Accueil!$AA$19),"")&amp; IF(D352=Accueil!$Y$20,PRODUCT('Registre déchets'!G352,Accueil!$AA$20),"")&amp; IF(D352=Accueil!$Y$21,PRODUCT('Registre déchets'!G352,Accueil!$AA$21),"")&amp; IF(D352=Accueil!$Y$22,PRODUCT('Registre déchets'!G352,Accueil!$AA$22),"")&amp; IF(D352=Accueil!$Y$23,PRODUCT('Registre déchets'!G352,Accueil!$AA$23),"")&amp; IF(D352=Accueil!$Y$24,PRODUCT('Registre déchets'!G352,Accueil!$AA$24),"")&amp; IF(D352=Accueil!$Y$25,PRODUCT('Registre déchets'!G352,Accueil!$AA$25),"")&amp; IF(D352=Accueil!$Y$26,PRODUCT('Registre déchets'!G352,Accueil!$AA$26),"")&amp; IF(D352=Accueil!$Y$27,PRODUCT('Registre déchets'!G352,Accueil!$AA$27),""))</f>
        <v/>
      </c>
      <c r="AQ352" s="79">
        <f t="shared" si="57"/>
        <v>0</v>
      </c>
    </row>
    <row r="353" spans="1:43" ht="50.1" customHeight="1" x14ac:dyDescent="0.25">
      <c r="A353" s="90"/>
      <c r="B353" s="222" t="str">
        <f t="shared" si="51"/>
        <v/>
      </c>
      <c r="C353" s="221"/>
      <c r="D353" s="220"/>
      <c r="E353" s="80" t="str">
        <f t="shared" si="55"/>
        <v/>
      </c>
      <c r="F353" s="81"/>
      <c r="G353" s="82"/>
      <c r="H353" s="241">
        <f t="shared" si="52"/>
        <v>0</v>
      </c>
      <c r="I353" s="206"/>
      <c r="J353" s="206"/>
      <c r="K353" s="86"/>
      <c r="L353" s="86"/>
      <c r="M353" s="86"/>
      <c r="N353" s="82"/>
      <c r="O353" s="81"/>
      <c r="P353" s="82"/>
      <c r="Q353" s="207">
        <f t="shared" si="56"/>
        <v>0</v>
      </c>
      <c r="R353" s="83">
        <f t="shared" si="53"/>
        <v>0</v>
      </c>
      <c r="S353" s="83">
        <f t="shared" si="54"/>
        <v>0</v>
      </c>
      <c r="T353" s="209"/>
      <c r="U353" s="214"/>
      <c r="V353" s="214"/>
      <c r="W353" s="217" t="str">
        <f t="shared" si="49"/>
        <v/>
      </c>
      <c r="X353" s="214"/>
      <c r="Y353" s="224"/>
      <c r="Z353" s="214"/>
      <c r="AA353" s="214"/>
      <c r="AB353" s="35" t="str">
        <f t="shared" si="50"/>
        <v/>
      </c>
      <c r="AC353" s="35"/>
      <c r="AD353" s="35"/>
      <c r="AE353" s="35"/>
      <c r="AF353" s="35"/>
      <c r="AG353" s="35"/>
      <c r="AH353" s="35"/>
      <c r="AI353" s="35"/>
      <c r="AJ353" s="35"/>
      <c r="AK353" s="35"/>
      <c r="AL353" s="35"/>
      <c r="AM353" s="85" t="str">
        <f t="shared" ref="AM353:AM416" si="58">IF(O352="valorisation énergétique (R1)",100%,"") &amp; IF(O352="enfouissement (D1)",0%,"") &amp; IF(O352="valorisation matière (R5)","","")</f>
        <v/>
      </c>
      <c r="AN353" s="35"/>
      <c r="AO353" s="35"/>
      <c r="AP353" s="77" t="str">
        <f>IF(D353="","",IF(D353=Accueil!$Q$7,PRODUCT('Registre déchets'!G353,Accueil!$S$7),"") &amp; IF(D353=Accueil!$Q$8,PRODUCT('Registre déchets'!G353,Accueil!$S$8),"") &amp; IF(D353=Accueil!$Q$9,PRODUCT('Registre déchets'!G353,Accueil!$S$9),"")&amp; IF(D353=Accueil!$Q$10,PRODUCT('Registre déchets'!G353,Accueil!$S$10),"")&amp; IF(D353=Accueil!$Q$11,PRODUCT('Registre déchets'!G353,Accueil!$S$11),"")&amp; IF(D353=Accueil!$Q$12,PRODUCT('Registre déchets'!G353,Accueil!$S$12),"")&amp; IF(D353=Accueil!$Q$13,PRODUCT('Registre déchets'!G353,Accueil!$S$13),"")&amp; IF(D353=Accueil!$Q$14,PRODUCT('Registre déchets'!G353,Accueil!$S$14),"")&amp; IF(D353=Accueil!$Q$15,PRODUCT('Registre déchets'!G353,Accueil!$S$15),"")&amp; IF(D353=Accueil!$Q$16,PRODUCT('Registre déchets'!G353,Accueil!$S$16),"")&amp; IF(D353=Accueil!$Q$17,PRODUCT('Registre déchets'!G353,Accueil!$S$17),"")&amp; IF(D353=Accueil!$Q$18,PRODUCT('Registre déchets'!G353,Accueil!$S$18),"")&amp; IF(D353=Accueil!$Q$19,PRODUCT('Registre déchets'!G353,Accueil!$S$19),"")&amp; IF(D353=Accueil!$Q$20,PRODUCT('Registre déchets'!G353,Accueil!$S$20),"")&amp; IF(D353=Accueil!$Q$21,PRODUCT('Registre déchets'!G353,Accueil!$S$21),"")&amp; IF(D353=Accueil!$Q$22,PRODUCT('Registre déchets'!G353,Accueil!$S$22),"")&amp; IF(D353=Accueil!$Q$23,PRODUCT('Registre déchets'!G353,Accueil!$S$23),"")&amp; IF(D353=Accueil!$Q$24,PRODUCT('Registre déchets'!G353,Accueil!$S$24),"")&amp; IF(D353=Accueil!$Q$25,PRODUCT('Registre déchets'!G353,Accueil!$S$25),"")&amp; IF(D353=Accueil!$Q$26,PRODUCT('Registre déchets'!G353,Accueil!$S$26),"") &amp; IF(D353=Accueil!$U$7,PRODUCT('Registre déchets'!G353,Accueil!$W$7),"") &amp; IF(D353=Accueil!$U$8,PRODUCT('Registre déchets'!G353,Accueil!$W$8),"") &amp; IF(D353=Accueil!$U$9,PRODUCT('Registre déchets'!G353,Accueil!$W$9),"")&amp; IF(D353=Accueil!$U$10,PRODUCT('Registre déchets'!G353,Accueil!$W$10),"")&amp; IF(D353=Accueil!$U$11,PRODUCT('Registre déchets'!G353,Accueil!$W$11),"")&amp; IF(D353=Accueil!$U$12,PRODUCT('Registre déchets'!G353,Accueil!$W$12),"")&amp; IF(D353=Accueil!$U$13,PRODUCT('Registre déchets'!G353,Accueil!$W$13),"")&amp; IF(D353=Accueil!$U$14,PRODUCT('Registre déchets'!G353,Accueil!$W$14),"")&amp; IF(D353=Accueil!$U$15,PRODUCT('Registre déchets'!G353,Accueil!$W$15),"")&amp; IF(D353=Accueil!$U$16,PRODUCT('Registre déchets'!G353,Accueil!$W$16),"")&amp; IF(D353=Accueil!$U$17,PRODUCT('Registre déchets'!G353,Accueil!$W$17),"")&amp; IF(D353=Accueil!$U$18,PRODUCT('Registre déchets'!G353,Accueil!$W$18),"")&amp; IF(D353=Accueil!$U$19,PRODUCT('Registre déchets'!G353,Accueil!$W$19),"")&amp; IF(D353=Accueil!$U$20,PRODUCT('Registre déchets'!G353,Accueil!$W$20),"")&amp; IF(D353=Accueil!$U$21,PRODUCT('Registre déchets'!G353,Accueil!$W$21),"") &amp; IF(D353=Accueil!$U$22,PRODUCT('Registre déchets'!G353,Accueil!$W$22),"")&amp; IF(D353=Accueil!$U$23,PRODUCT('Registre déchets'!G353,Accueil!$W$23),"")&amp; IF(D353=Accueil!$U$24,PRODUCT('Registre déchets'!G353,Accueil!$W$24),"")&amp; IF(D353=Accueil!$U$25,PRODUCT('Registre déchets'!G353,Accueil!$W$25),"")&amp; IF(D353=Accueil!$U$26,PRODUCT('Registre déchets'!G353,Accueil!$W$26),"")&amp; IF(D353=Accueil!$U$27,PRODUCT('Registre déchets'!G353,Accueil!$W$27),"")&amp; IF(D353=Accueil!$Y$7,PRODUCT('Registre déchets'!G353,Accueil!$AA$7),"") &amp; IF(D353=Accueil!$Y$8,PRODUCT('Registre déchets'!G353,Accueil!$AA$8),"") &amp; IF(D353=Accueil!$Y$9,PRODUCT('Registre déchets'!G353,Accueil!$AA$9),"")&amp; IF(D353=Accueil!$Y$10,PRODUCT('Registre déchets'!G353,Accueil!$AA$10),"")&amp; IF(D353=Accueil!$Y$11,PRODUCT('Registre déchets'!G353,Accueil!$AA$11),"")&amp; IF(D353=Accueil!$Y$12,PRODUCT('Registre déchets'!G353,Accueil!$AA$12),"")&amp; IF(D353=Accueil!$Y$13,PRODUCT('Registre déchets'!G353,Accueil!$AA$13),"")&amp; IF(D353=Accueil!$Y$14,PRODUCT('Registre déchets'!G353,Accueil!$AA$14),"")&amp; IF(D353=Accueil!$Y$15,PRODUCT('Registre déchets'!G353,Accueil!$AA$15),"")&amp; IF(D353=Accueil!$Y$16,PRODUCT('Registre déchets'!G353,Accueil!$AA$16),"")&amp; IF(D353=Accueil!$Y$17,PRODUCT('Registre déchets'!G353,Accueil!$AA$17),"")&amp; IF(D353=Accueil!$Y$18,PRODUCT('Registre déchets'!G353,Accueil!$AA$18),"")&amp; IF(D353=Accueil!$Y$19,PRODUCT('Registre déchets'!G353,Accueil!$AA$19),"")&amp; IF(D353=Accueil!$Y$20,PRODUCT('Registre déchets'!G353,Accueil!$AA$20),"")&amp; IF(D353=Accueil!$Y$21,PRODUCT('Registre déchets'!G353,Accueil!$AA$21),"")&amp; IF(D353=Accueil!$Y$22,PRODUCT('Registre déchets'!G353,Accueil!$AA$22),"")&amp; IF(D353=Accueil!$Y$23,PRODUCT('Registre déchets'!G353,Accueil!$AA$23),"")&amp; IF(D353=Accueil!$Y$24,PRODUCT('Registre déchets'!G353,Accueil!$AA$24),"")&amp; IF(D353=Accueil!$Y$25,PRODUCT('Registre déchets'!G353,Accueil!$AA$25),"")&amp; IF(D353=Accueil!$Y$26,PRODUCT('Registre déchets'!G353,Accueil!$AA$26),"")&amp; IF(D353=Accueil!$Y$27,PRODUCT('Registre déchets'!G353,Accueil!$AA$27),""))</f>
        <v/>
      </c>
      <c r="AQ353" s="79">
        <f t="shared" si="57"/>
        <v>0</v>
      </c>
    </row>
    <row r="354" spans="1:43" ht="50.1" customHeight="1" x14ac:dyDescent="0.25">
      <c r="A354" s="90"/>
      <c r="B354" s="222" t="str">
        <f t="shared" si="51"/>
        <v/>
      </c>
      <c r="C354" s="221"/>
      <c r="D354" s="220"/>
      <c r="E354" s="80" t="str">
        <f t="shared" si="55"/>
        <v/>
      </c>
      <c r="F354" s="81"/>
      <c r="G354" s="82"/>
      <c r="H354" s="241">
        <f t="shared" si="52"/>
        <v>0</v>
      </c>
      <c r="I354" s="206"/>
      <c r="J354" s="206"/>
      <c r="K354" s="86"/>
      <c r="L354" s="86"/>
      <c r="M354" s="86"/>
      <c r="N354" s="82"/>
      <c r="O354" s="81"/>
      <c r="P354" s="82"/>
      <c r="Q354" s="207">
        <f t="shared" si="56"/>
        <v>0</v>
      </c>
      <c r="R354" s="83">
        <f t="shared" si="53"/>
        <v>0</v>
      </c>
      <c r="S354" s="83">
        <f t="shared" si="54"/>
        <v>0</v>
      </c>
      <c r="T354" s="209"/>
      <c r="U354" s="214"/>
      <c r="V354" s="214"/>
      <c r="W354" s="217" t="str">
        <f t="shared" si="49"/>
        <v/>
      </c>
      <c r="X354" s="214"/>
      <c r="Y354" s="224"/>
      <c r="Z354" s="214"/>
      <c r="AA354" s="214"/>
      <c r="AB354" s="35" t="str">
        <f t="shared" si="50"/>
        <v/>
      </c>
      <c r="AC354" s="35"/>
      <c r="AD354" s="35"/>
      <c r="AE354" s="35"/>
      <c r="AF354" s="35"/>
      <c r="AG354" s="35"/>
      <c r="AH354" s="35"/>
      <c r="AI354" s="35"/>
      <c r="AJ354" s="35"/>
      <c r="AK354" s="35"/>
      <c r="AL354" s="35"/>
      <c r="AM354" s="85" t="str">
        <f t="shared" si="58"/>
        <v/>
      </c>
      <c r="AN354" s="35"/>
      <c r="AO354" s="35"/>
      <c r="AP354" s="77" t="str">
        <f>IF(D354="","",IF(D354=Accueil!$Q$7,PRODUCT('Registre déchets'!G354,Accueil!$S$7),"") &amp; IF(D354=Accueil!$Q$8,PRODUCT('Registre déchets'!G354,Accueil!$S$8),"") &amp; IF(D354=Accueil!$Q$9,PRODUCT('Registre déchets'!G354,Accueil!$S$9),"")&amp; IF(D354=Accueil!$Q$10,PRODUCT('Registre déchets'!G354,Accueil!$S$10),"")&amp; IF(D354=Accueil!$Q$11,PRODUCT('Registre déchets'!G354,Accueil!$S$11),"")&amp; IF(D354=Accueil!$Q$12,PRODUCT('Registre déchets'!G354,Accueil!$S$12),"")&amp; IF(D354=Accueil!$Q$13,PRODUCT('Registre déchets'!G354,Accueil!$S$13),"")&amp; IF(D354=Accueil!$Q$14,PRODUCT('Registre déchets'!G354,Accueil!$S$14),"")&amp; IF(D354=Accueil!$Q$15,PRODUCT('Registre déchets'!G354,Accueil!$S$15),"")&amp; IF(D354=Accueil!$Q$16,PRODUCT('Registre déchets'!G354,Accueil!$S$16),"")&amp; IF(D354=Accueil!$Q$17,PRODUCT('Registre déchets'!G354,Accueil!$S$17),"")&amp; IF(D354=Accueil!$Q$18,PRODUCT('Registre déchets'!G354,Accueil!$S$18),"")&amp; IF(D354=Accueil!$Q$19,PRODUCT('Registre déchets'!G354,Accueil!$S$19),"")&amp; IF(D354=Accueil!$Q$20,PRODUCT('Registre déchets'!G354,Accueil!$S$20),"")&amp; IF(D354=Accueil!$Q$21,PRODUCT('Registre déchets'!G354,Accueil!$S$21),"")&amp; IF(D354=Accueil!$Q$22,PRODUCT('Registre déchets'!G354,Accueil!$S$22),"")&amp; IF(D354=Accueil!$Q$23,PRODUCT('Registre déchets'!G354,Accueil!$S$23),"")&amp; IF(D354=Accueil!$Q$24,PRODUCT('Registre déchets'!G354,Accueil!$S$24),"")&amp; IF(D354=Accueil!$Q$25,PRODUCT('Registre déchets'!G354,Accueil!$S$25),"")&amp; IF(D354=Accueil!$Q$26,PRODUCT('Registre déchets'!G354,Accueil!$S$26),"") &amp; IF(D354=Accueil!$U$7,PRODUCT('Registre déchets'!G354,Accueil!$W$7),"") &amp; IF(D354=Accueil!$U$8,PRODUCT('Registre déchets'!G354,Accueil!$W$8),"") &amp; IF(D354=Accueil!$U$9,PRODUCT('Registre déchets'!G354,Accueil!$W$9),"")&amp; IF(D354=Accueil!$U$10,PRODUCT('Registre déchets'!G354,Accueil!$W$10),"")&amp; IF(D354=Accueil!$U$11,PRODUCT('Registre déchets'!G354,Accueil!$W$11),"")&amp; IF(D354=Accueil!$U$12,PRODUCT('Registre déchets'!G354,Accueil!$W$12),"")&amp; IF(D354=Accueil!$U$13,PRODUCT('Registre déchets'!G354,Accueil!$W$13),"")&amp; IF(D354=Accueil!$U$14,PRODUCT('Registre déchets'!G354,Accueil!$W$14),"")&amp; IF(D354=Accueil!$U$15,PRODUCT('Registre déchets'!G354,Accueil!$W$15),"")&amp; IF(D354=Accueil!$U$16,PRODUCT('Registre déchets'!G354,Accueil!$W$16),"")&amp; IF(D354=Accueil!$U$17,PRODUCT('Registre déchets'!G354,Accueil!$W$17),"")&amp; IF(D354=Accueil!$U$18,PRODUCT('Registre déchets'!G354,Accueil!$W$18),"")&amp; IF(D354=Accueil!$U$19,PRODUCT('Registre déchets'!G354,Accueil!$W$19),"")&amp; IF(D354=Accueil!$U$20,PRODUCT('Registre déchets'!G354,Accueil!$W$20),"")&amp; IF(D354=Accueil!$U$21,PRODUCT('Registre déchets'!G354,Accueil!$W$21),"") &amp; IF(D354=Accueil!$U$22,PRODUCT('Registre déchets'!G354,Accueil!$W$22),"")&amp; IF(D354=Accueil!$U$23,PRODUCT('Registre déchets'!G354,Accueil!$W$23),"")&amp; IF(D354=Accueil!$U$24,PRODUCT('Registre déchets'!G354,Accueil!$W$24),"")&amp; IF(D354=Accueil!$U$25,PRODUCT('Registre déchets'!G354,Accueil!$W$25),"")&amp; IF(D354=Accueil!$U$26,PRODUCT('Registre déchets'!G354,Accueil!$W$26),"")&amp; IF(D354=Accueil!$U$27,PRODUCT('Registre déchets'!G354,Accueil!$W$27),"")&amp; IF(D354=Accueil!$Y$7,PRODUCT('Registre déchets'!G354,Accueil!$AA$7),"") &amp; IF(D354=Accueil!$Y$8,PRODUCT('Registre déchets'!G354,Accueil!$AA$8),"") &amp; IF(D354=Accueil!$Y$9,PRODUCT('Registre déchets'!G354,Accueil!$AA$9),"")&amp; IF(D354=Accueil!$Y$10,PRODUCT('Registre déchets'!G354,Accueil!$AA$10),"")&amp; IF(D354=Accueil!$Y$11,PRODUCT('Registre déchets'!G354,Accueil!$AA$11),"")&amp; IF(D354=Accueil!$Y$12,PRODUCT('Registre déchets'!G354,Accueil!$AA$12),"")&amp; IF(D354=Accueil!$Y$13,PRODUCT('Registre déchets'!G354,Accueil!$AA$13),"")&amp; IF(D354=Accueil!$Y$14,PRODUCT('Registre déchets'!G354,Accueil!$AA$14),"")&amp; IF(D354=Accueil!$Y$15,PRODUCT('Registre déchets'!G354,Accueil!$AA$15),"")&amp; IF(D354=Accueil!$Y$16,PRODUCT('Registre déchets'!G354,Accueil!$AA$16),"")&amp; IF(D354=Accueil!$Y$17,PRODUCT('Registre déchets'!G354,Accueil!$AA$17),"")&amp; IF(D354=Accueil!$Y$18,PRODUCT('Registre déchets'!G354,Accueil!$AA$18),"")&amp; IF(D354=Accueil!$Y$19,PRODUCT('Registre déchets'!G354,Accueil!$AA$19),"")&amp; IF(D354=Accueil!$Y$20,PRODUCT('Registre déchets'!G354,Accueil!$AA$20),"")&amp; IF(D354=Accueil!$Y$21,PRODUCT('Registre déchets'!G354,Accueil!$AA$21),"")&amp; IF(D354=Accueil!$Y$22,PRODUCT('Registre déchets'!G354,Accueil!$AA$22),"")&amp; IF(D354=Accueil!$Y$23,PRODUCT('Registre déchets'!G354,Accueil!$AA$23),"")&amp; IF(D354=Accueil!$Y$24,PRODUCT('Registre déchets'!G354,Accueil!$AA$24),"")&amp; IF(D354=Accueil!$Y$25,PRODUCT('Registre déchets'!G354,Accueil!$AA$25),"")&amp; IF(D354=Accueil!$Y$26,PRODUCT('Registre déchets'!G354,Accueil!$AA$26),"")&amp; IF(D354=Accueil!$Y$27,PRODUCT('Registre déchets'!G354,Accueil!$AA$27),""))</f>
        <v/>
      </c>
      <c r="AQ354" s="79">
        <f t="shared" si="57"/>
        <v>0</v>
      </c>
    </row>
    <row r="355" spans="1:43" ht="50.1" customHeight="1" x14ac:dyDescent="0.25">
      <c r="A355" s="90"/>
      <c r="B355" s="222" t="str">
        <f t="shared" si="51"/>
        <v/>
      </c>
      <c r="C355" s="221"/>
      <c r="D355" s="220"/>
      <c r="E355" s="80" t="str">
        <f t="shared" si="55"/>
        <v/>
      </c>
      <c r="F355" s="81"/>
      <c r="G355" s="82"/>
      <c r="H355" s="241">
        <f t="shared" si="52"/>
        <v>0</v>
      </c>
      <c r="I355" s="206"/>
      <c r="J355" s="206"/>
      <c r="K355" s="86"/>
      <c r="L355" s="86"/>
      <c r="M355" s="86"/>
      <c r="N355" s="82"/>
      <c r="O355" s="81"/>
      <c r="P355" s="82"/>
      <c r="Q355" s="207">
        <f t="shared" si="56"/>
        <v>0</v>
      </c>
      <c r="R355" s="83">
        <f t="shared" si="53"/>
        <v>0</v>
      </c>
      <c r="S355" s="83">
        <f t="shared" si="54"/>
        <v>0</v>
      </c>
      <c r="T355" s="209"/>
      <c r="U355" s="214"/>
      <c r="V355" s="214"/>
      <c r="W355" s="217" t="str">
        <f t="shared" si="49"/>
        <v/>
      </c>
      <c r="X355" s="214"/>
      <c r="Y355" s="224"/>
      <c r="Z355" s="214"/>
      <c r="AA355" s="214"/>
      <c r="AB355" s="35" t="str">
        <f t="shared" si="50"/>
        <v/>
      </c>
      <c r="AC355" s="35"/>
      <c r="AD355" s="35"/>
      <c r="AE355" s="35"/>
      <c r="AF355" s="35"/>
      <c r="AG355" s="35"/>
      <c r="AH355" s="35"/>
      <c r="AI355" s="35"/>
      <c r="AJ355" s="35"/>
      <c r="AK355" s="35"/>
      <c r="AL355" s="35"/>
      <c r="AM355" s="85" t="str">
        <f t="shared" si="58"/>
        <v/>
      </c>
      <c r="AN355" s="35"/>
      <c r="AO355" s="35"/>
      <c r="AP355" s="77" t="str">
        <f>IF(D355="","",IF(D355=Accueil!$Q$7,PRODUCT('Registre déchets'!G355,Accueil!$S$7),"") &amp; IF(D355=Accueil!$Q$8,PRODUCT('Registre déchets'!G355,Accueil!$S$8),"") &amp; IF(D355=Accueil!$Q$9,PRODUCT('Registre déchets'!G355,Accueil!$S$9),"")&amp; IF(D355=Accueil!$Q$10,PRODUCT('Registre déchets'!G355,Accueil!$S$10),"")&amp; IF(D355=Accueil!$Q$11,PRODUCT('Registre déchets'!G355,Accueil!$S$11),"")&amp; IF(D355=Accueil!$Q$12,PRODUCT('Registre déchets'!G355,Accueil!$S$12),"")&amp; IF(D355=Accueil!$Q$13,PRODUCT('Registre déchets'!G355,Accueil!$S$13),"")&amp; IF(D355=Accueil!$Q$14,PRODUCT('Registre déchets'!G355,Accueil!$S$14),"")&amp; IF(D355=Accueil!$Q$15,PRODUCT('Registre déchets'!G355,Accueil!$S$15),"")&amp; IF(D355=Accueil!$Q$16,PRODUCT('Registre déchets'!G355,Accueil!$S$16),"")&amp; IF(D355=Accueil!$Q$17,PRODUCT('Registre déchets'!G355,Accueil!$S$17),"")&amp; IF(D355=Accueil!$Q$18,PRODUCT('Registre déchets'!G355,Accueil!$S$18),"")&amp; IF(D355=Accueil!$Q$19,PRODUCT('Registre déchets'!G355,Accueil!$S$19),"")&amp; IF(D355=Accueil!$Q$20,PRODUCT('Registre déchets'!G355,Accueil!$S$20),"")&amp; IF(D355=Accueil!$Q$21,PRODUCT('Registre déchets'!G355,Accueil!$S$21),"")&amp; IF(D355=Accueil!$Q$22,PRODUCT('Registre déchets'!G355,Accueil!$S$22),"")&amp; IF(D355=Accueil!$Q$23,PRODUCT('Registre déchets'!G355,Accueil!$S$23),"")&amp; IF(D355=Accueil!$Q$24,PRODUCT('Registre déchets'!G355,Accueil!$S$24),"")&amp; IF(D355=Accueil!$Q$25,PRODUCT('Registre déchets'!G355,Accueil!$S$25),"")&amp; IF(D355=Accueil!$Q$26,PRODUCT('Registre déchets'!G355,Accueil!$S$26),"") &amp; IF(D355=Accueil!$U$7,PRODUCT('Registre déchets'!G355,Accueil!$W$7),"") &amp; IF(D355=Accueil!$U$8,PRODUCT('Registre déchets'!G355,Accueil!$W$8),"") &amp; IF(D355=Accueil!$U$9,PRODUCT('Registre déchets'!G355,Accueil!$W$9),"")&amp; IF(D355=Accueil!$U$10,PRODUCT('Registre déchets'!G355,Accueil!$W$10),"")&amp; IF(D355=Accueil!$U$11,PRODUCT('Registre déchets'!G355,Accueil!$W$11),"")&amp; IF(D355=Accueil!$U$12,PRODUCT('Registre déchets'!G355,Accueil!$W$12),"")&amp; IF(D355=Accueil!$U$13,PRODUCT('Registre déchets'!G355,Accueil!$W$13),"")&amp; IF(D355=Accueil!$U$14,PRODUCT('Registre déchets'!G355,Accueil!$W$14),"")&amp; IF(D355=Accueil!$U$15,PRODUCT('Registre déchets'!G355,Accueil!$W$15),"")&amp; IF(D355=Accueil!$U$16,PRODUCT('Registre déchets'!G355,Accueil!$W$16),"")&amp; IF(D355=Accueil!$U$17,PRODUCT('Registre déchets'!G355,Accueil!$W$17),"")&amp; IF(D355=Accueil!$U$18,PRODUCT('Registre déchets'!G355,Accueil!$W$18),"")&amp; IF(D355=Accueil!$U$19,PRODUCT('Registre déchets'!G355,Accueil!$W$19),"")&amp; IF(D355=Accueil!$U$20,PRODUCT('Registre déchets'!G355,Accueil!$W$20),"")&amp; IF(D355=Accueil!$U$21,PRODUCT('Registre déchets'!G355,Accueil!$W$21),"") &amp; IF(D355=Accueil!$U$22,PRODUCT('Registre déchets'!G355,Accueil!$W$22),"")&amp; IF(D355=Accueil!$U$23,PRODUCT('Registre déchets'!G355,Accueil!$W$23),"")&amp; IF(D355=Accueil!$U$24,PRODUCT('Registre déchets'!G355,Accueil!$W$24),"")&amp; IF(D355=Accueil!$U$25,PRODUCT('Registre déchets'!G355,Accueil!$W$25),"")&amp; IF(D355=Accueil!$U$26,PRODUCT('Registre déchets'!G355,Accueil!$W$26),"")&amp; IF(D355=Accueil!$U$27,PRODUCT('Registre déchets'!G355,Accueil!$W$27),"")&amp; IF(D355=Accueil!$Y$7,PRODUCT('Registre déchets'!G355,Accueil!$AA$7),"") &amp; IF(D355=Accueil!$Y$8,PRODUCT('Registre déchets'!G355,Accueil!$AA$8),"") &amp; IF(D355=Accueil!$Y$9,PRODUCT('Registre déchets'!G355,Accueil!$AA$9),"")&amp; IF(D355=Accueil!$Y$10,PRODUCT('Registre déchets'!G355,Accueil!$AA$10),"")&amp; IF(D355=Accueil!$Y$11,PRODUCT('Registre déchets'!G355,Accueil!$AA$11),"")&amp; IF(D355=Accueil!$Y$12,PRODUCT('Registre déchets'!G355,Accueil!$AA$12),"")&amp; IF(D355=Accueil!$Y$13,PRODUCT('Registre déchets'!G355,Accueil!$AA$13),"")&amp; IF(D355=Accueil!$Y$14,PRODUCT('Registre déchets'!G355,Accueil!$AA$14),"")&amp; IF(D355=Accueil!$Y$15,PRODUCT('Registre déchets'!G355,Accueil!$AA$15),"")&amp; IF(D355=Accueil!$Y$16,PRODUCT('Registre déchets'!G355,Accueil!$AA$16),"")&amp; IF(D355=Accueil!$Y$17,PRODUCT('Registre déchets'!G355,Accueil!$AA$17),"")&amp; IF(D355=Accueil!$Y$18,PRODUCT('Registre déchets'!G355,Accueil!$AA$18),"")&amp; IF(D355=Accueil!$Y$19,PRODUCT('Registre déchets'!G355,Accueil!$AA$19),"")&amp; IF(D355=Accueil!$Y$20,PRODUCT('Registre déchets'!G355,Accueil!$AA$20),"")&amp; IF(D355=Accueil!$Y$21,PRODUCT('Registre déchets'!G355,Accueil!$AA$21),"")&amp; IF(D355=Accueil!$Y$22,PRODUCT('Registre déchets'!G355,Accueil!$AA$22),"")&amp; IF(D355=Accueil!$Y$23,PRODUCT('Registre déchets'!G355,Accueil!$AA$23),"")&amp; IF(D355=Accueil!$Y$24,PRODUCT('Registre déchets'!G355,Accueil!$AA$24),"")&amp; IF(D355=Accueil!$Y$25,PRODUCT('Registre déchets'!G355,Accueil!$AA$25),"")&amp; IF(D355=Accueil!$Y$26,PRODUCT('Registre déchets'!G355,Accueil!$AA$26),"")&amp; IF(D355=Accueil!$Y$27,PRODUCT('Registre déchets'!G355,Accueil!$AA$27),""))</f>
        <v/>
      </c>
      <c r="AQ355" s="79">
        <f t="shared" si="57"/>
        <v>0</v>
      </c>
    </row>
    <row r="356" spans="1:43" ht="50.1" customHeight="1" x14ac:dyDescent="0.25">
      <c r="A356" s="90"/>
      <c r="B356" s="222" t="str">
        <f t="shared" si="51"/>
        <v/>
      </c>
      <c r="C356" s="221"/>
      <c r="D356" s="220"/>
      <c r="E356" s="80" t="str">
        <f t="shared" si="55"/>
        <v/>
      </c>
      <c r="F356" s="81"/>
      <c r="G356" s="82"/>
      <c r="H356" s="241">
        <f t="shared" si="52"/>
        <v>0</v>
      </c>
      <c r="I356" s="206"/>
      <c r="J356" s="206"/>
      <c r="K356" s="86"/>
      <c r="L356" s="86"/>
      <c r="M356" s="86"/>
      <c r="N356" s="82"/>
      <c r="O356" s="81"/>
      <c r="P356" s="82"/>
      <c r="Q356" s="207">
        <f t="shared" si="56"/>
        <v>0</v>
      </c>
      <c r="R356" s="83">
        <f t="shared" si="53"/>
        <v>0</v>
      </c>
      <c r="S356" s="83">
        <f t="shared" si="54"/>
        <v>0</v>
      </c>
      <c r="T356" s="209"/>
      <c r="U356" s="214"/>
      <c r="V356" s="214"/>
      <c r="W356" s="217" t="str">
        <f t="shared" si="49"/>
        <v/>
      </c>
      <c r="X356" s="214"/>
      <c r="Y356" s="224"/>
      <c r="Z356" s="214"/>
      <c r="AA356" s="214"/>
      <c r="AB356" s="35" t="str">
        <f t="shared" si="50"/>
        <v/>
      </c>
      <c r="AC356" s="35"/>
      <c r="AD356" s="35"/>
      <c r="AE356" s="35"/>
      <c r="AF356" s="35"/>
      <c r="AG356" s="35"/>
      <c r="AH356" s="35"/>
      <c r="AI356" s="35"/>
      <c r="AJ356" s="35"/>
      <c r="AK356" s="35"/>
      <c r="AL356" s="35"/>
      <c r="AM356" s="85" t="str">
        <f t="shared" si="58"/>
        <v/>
      </c>
      <c r="AN356" s="35"/>
      <c r="AO356" s="35"/>
      <c r="AP356" s="77" t="str">
        <f>IF(D356="","",IF(D356=Accueil!$Q$7,PRODUCT('Registre déchets'!G356,Accueil!$S$7),"") &amp; IF(D356=Accueil!$Q$8,PRODUCT('Registre déchets'!G356,Accueil!$S$8),"") &amp; IF(D356=Accueil!$Q$9,PRODUCT('Registre déchets'!G356,Accueil!$S$9),"")&amp; IF(D356=Accueil!$Q$10,PRODUCT('Registre déchets'!G356,Accueil!$S$10),"")&amp; IF(D356=Accueil!$Q$11,PRODUCT('Registre déchets'!G356,Accueil!$S$11),"")&amp; IF(D356=Accueil!$Q$12,PRODUCT('Registre déchets'!G356,Accueil!$S$12),"")&amp; IF(D356=Accueil!$Q$13,PRODUCT('Registre déchets'!G356,Accueil!$S$13),"")&amp; IF(D356=Accueil!$Q$14,PRODUCT('Registre déchets'!G356,Accueil!$S$14),"")&amp; IF(D356=Accueil!$Q$15,PRODUCT('Registre déchets'!G356,Accueil!$S$15),"")&amp; IF(D356=Accueil!$Q$16,PRODUCT('Registre déchets'!G356,Accueil!$S$16),"")&amp; IF(D356=Accueil!$Q$17,PRODUCT('Registre déchets'!G356,Accueil!$S$17),"")&amp; IF(D356=Accueil!$Q$18,PRODUCT('Registre déchets'!G356,Accueil!$S$18),"")&amp; IF(D356=Accueil!$Q$19,PRODUCT('Registre déchets'!G356,Accueil!$S$19),"")&amp; IF(D356=Accueil!$Q$20,PRODUCT('Registre déchets'!G356,Accueil!$S$20),"")&amp; IF(D356=Accueil!$Q$21,PRODUCT('Registre déchets'!G356,Accueil!$S$21),"")&amp; IF(D356=Accueil!$Q$22,PRODUCT('Registre déchets'!G356,Accueil!$S$22),"")&amp; IF(D356=Accueil!$Q$23,PRODUCT('Registre déchets'!G356,Accueil!$S$23),"")&amp; IF(D356=Accueil!$Q$24,PRODUCT('Registre déchets'!G356,Accueil!$S$24),"")&amp; IF(D356=Accueil!$Q$25,PRODUCT('Registre déchets'!G356,Accueil!$S$25),"")&amp; IF(D356=Accueil!$Q$26,PRODUCT('Registre déchets'!G356,Accueil!$S$26),"") &amp; IF(D356=Accueil!$U$7,PRODUCT('Registre déchets'!G356,Accueil!$W$7),"") &amp; IF(D356=Accueil!$U$8,PRODUCT('Registre déchets'!G356,Accueil!$W$8),"") &amp; IF(D356=Accueil!$U$9,PRODUCT('Registre déchets'!G356,Accueil!$W$9),"")&amp; IF(D356=Accueil!$U$10,PRODUCT('Registre déchets'!G356,Accueil!$W$10),"")&amp; IF(D356=Accueil!$U$11,PRODUCT('Registre déchets'!G356,Accueil!$W$11),"")&amp; IF(D356=Accueil!$U$12,PRODUCT('Registre déchets'!G356,Accueil!$W$12),"")&amp; IF(D356=Accueil!$U$13,PRODUCT('Registre déchets'!G356,Accueil!$W$13),"")&amp; IF(D356=Accueil!$U$14,PRODUCT('Registre déchets'!G356,Accueil!$W$14),"")&amp; IF(D356=Accueil!$U$15,PRODUCT('Registre déchets'!G356,Accueil!$W$15),"")&amp; IF(D356=Accueil!$U$16,PRODUCT('Registre déchets'!G356,Accueil!$W$16),"")&amp; IF(D356=Accueil!$U$17,PRODUCT('Registre déchets'!G356,Accueil!$W$17),"")&amp; IF(D356=Accueil!$U$18,PRODUCT('Registre déchets'!G356,Accueil!$W$18),"")&amp; IF(D356=Accueil!$U$19,PRODUCT('Registre déchets'!G356,Accueil!$W$19),"")&amp; IF(D356=Accueil!$U$20,PRODUCT('Registre déchets'!G356,Accueil!$W$20),"")&amp; IF(D356=Accueil!$U$21,PRODUCT('Registre déchets'!G356,Accueil!$W$21),"") &amp; IF(D356=Accueil!$U$22,PRODUCT('Registre déchets'!G356,Accueil!$W$22),"")&amp; IF(D356=Accueil!$U$23,PRODUCT('Registre déchets'!G356,Accueil!$W$23),"")&amp; IF(D356=Accueil!$U$24,PRODUCT('Registre déchets'!G356,Accueil!$W$24),"")&amp; IF(D356=Accueil!$U$25,PRODUCT('Registre déchets'!G356,Accueil!$W$25),"")&amp; IF(D356=Accueil!$U$26,PRODUCT('Registre déchets'!G356,Accueil!$W$26),"")&amp; IF(D356=Accueil!$U$27,PRODUCT('Registre déchets'!G356,Accueil!$W$27),"")&amp; IF(D356=Accueil!$Y$7,PRODUCT('Registre déchets'!G356,Accueil!$AA$7),"") &amp; IF(D356=Accueil!$Y$8,PRODUCT('Registre déchets'!G356,Accueil!$AA$8),"") &amp; IF(D356=Accueil!$Y$9,PRODUCT('Registre déchets'!G356,Accueil!$AA$9),"")&amp; IF(D356=Accueil!$Y$10,PRODUCT('Registre déchets'!G356,Accueil!$AA$10),"")&amp; IF(D356=Accueil!$Y$11,PRODUCT('Registre déchets'!G356,Accueil!$AA$11),"")&amp; IF(D356=Accueil!$Y$12,PRODUCT('Registre déchets'!G356,Accueil!$AA$12),"")&amp; IF(D356=Accueil!$Y$13,PRODUCT('Registre déchets'!G356,Accueil!$AA$13),"")&amp; IF(D356=Accueil!$Y$14,PRODUCT('Registre déchets'!G356,Accueil!$AA$14),"")&amp; IF(D356=Accueil!$Y$15,PRODUCT('Registre déchets'!G356,Accueil!$AA$15),"")&amp; IF(D356=Accueil!$Y$16,PRODUCT('Registre déchets'!G356,Accueil!$AA$16),"")&amp; IF(D356=Accueil!$Y$17,PRODUCT('Registre déchets'!G356,Accueil!$AA$17),"")&amp; IF(D356=Accueil!$Y$18,PRODUCT('Registre déchets'!G356,Accueil!$AA$18),"")&amp; IF(D356=Accueil!$Y$19,PRODUCT('Registre déchets'!G356,Accueil!$AA$19),"")&amp; IF(D356=Accueil!$Y$20,PRODUCT('Registre déchets'!G356,Accueil!$AA$20),"")&amp; IF(D356=Accueil!$Y$21,PRODUCT('Registre déchets'!G356,Accueil!$AA$21),"")&amp; IF(D356=Accueil!$Y$22,PRODUCT('Registre déchets'!G356,Accueil!$AA$22),"")&amp; IF(D356=Accueil!$Y$23,PRODUCT('Registre déchets'!G356,Accueil!$AA$23),"")&amp; IF(D356=Accueil!$Y$24,PRODUCT('Registre déchets'!G356,Accueil!$AA$24),"")&amp; IF(D356=Accueil!$Y$25,PRODUCT('Registre déchets'!G356,Accueil!$AA$25),"")&amp; IF(D356=Accueil!$Y$26,PRODUCT('Registre déchets'!G356,Accueil!$AA$26),"")&amp; IF(D356=Accueil!$Y$27,PRODUCT('Registre déchets'!G356,Accueil!$AA$27),""))</f>
        <v/>
      </c>
      <c r="AQ356" s="79">
        <f t="shared" si="57"/>
        <v>0</v>
      </c>
    </row>
    <row r="357" spans="1:43" ht="50.1" customHeight="1" x14ac:dyDescent="0.25">
      <c r="A357" s="90"/>
      <c r="B357" s="222" t="str">
        <f t="shared" si="51"/>
        <v/>
      </c>
      <c r="C357" s="221"/>
      <c r="D357" s="220"/>
      <c r="E357" s="80" t="str">
        <f t="shared" si="55"/>
        <v/>
      </c>
      <c r="F357" s="81"/>
      <c r="G357" s="82"/>
      <c r="H357" s="241">
        <f t="shared" si="52"/>
        <v>0</v>
      </c>
      <c r="I357" s="206"/>
      <c r="J357" s="206"/>
      <c r="K357" s="86"/>
      <c r="L357" s="86"/>
      <c r="M357" s="86"/>
      <c r="N357" s="82"/>
      <c r="O357" s="81"/>
      <c r="P357" s="82"/>
      <c r="Q357" s="207">
        <f t="shared" si="56"/>
        <v>0</v>
      </c>
      <c r="R357" s="83">
        <f t="shared" si="53"/>
        <v>0</v>
      </c>
      <c r="S357" s="83">
        <f t="shared" si="54"/>
        <v>0</v>
      </c>
      <c r="T357" s="209"/>
      <c r="U357" s="214"/>
      <c r="V357" s="214"/>
      <c r="W357" s="217" t="str">
        <f t="shared" si="49"/>
        <v/>
      </c>
      <c r="X357" s="214"/>
      <c r="Y357" s="224"/>
      <c r="Z357" s="214"/>
      <c r="AA357" s="214"/>
      <c r="AB357" s="35" t="str">
        <f t="shared" si="50"/>
        <v/>
      </c>
      <c r="AC357" s="35"/>
      <c r="AD357" s="35"/>
      <c r="AE357" s="35"/>
      <c r="AF357" s="35"/>
      <c r="AG357" s="35"/>
      <c r="AH357" s="35"/>
      <c r="AI357" s="35"/>
      <c r="AJ357" s="35"/>
      <c r="AK357" s="35"/>
      <c r="AL357" s="35"/>
      <c r="AM357" s="85" t="str">
        <f t="shared" si="58"/>
        <v/>
      </c>
      <c r="AN357" s="35"/>
      <c r="AO357" s="35"/>
      <c r="AP357" s="77" t="str">
        <f>IF(D357="","",IF(D357=Accueil!$Q$7,PRODUCT('Registre déchets'!G357,Accueil!$S$7),"") &amp; IF(D357=Accueil!$Q$8,PRODUCT('Registre déchets'!G357,Accueil!$S$8),"") &amp; IF(D357=Accueil!$Q$9,PRODUCT('Registre déchets'!G357,Accueil!$S$9),"")&amp; IF(D357=Accueil!$Q$10,PRODUCT('Registre déchets'!G357,Accueil!$S$10),"")&amp; IF(D357=Accueil!$Q$11,PRODUCT('Registre déchets'!G357,Accueil!$S$11),"")&amp; IF(D357=Accueil!$Q$12,PRODUCT('Registre déchets'!G357,Accueil!$S$12),"")&amp; IF(D357=Accueil!$Q$13,PRODUCT('Registre déchets'!G357,Accueil!$S$13),"")&amp; IF(D357=Accueil!$Q$14,PRODUCT('Registre déchets'!G357,Accueil!$S$14),"")&amp; IF(D357=Accueil!$Q$15,PRODUCT('Registre déchets'!G357,Accueil!$S$15),"")&amp; IF(D357=Accueil!$Q$16,PRODUCT('Registre déchets'!G357,Accueil!$S$16),"")&amp; IF(D357=Accueil!$Q$17,PRODUCT('Registre déchets'!G357,Accueil!$S$17),"")&amp; IF(D357=Accueil!$Q$18,PRODUCT('Registre déchets'!G357,Accueil!$S$18),"")&amp; IF(D357=Accueil!$Q$19,PRODUCT('Registre déchets'!G357,Accueil!$S$19),"")&amp; IF(D357=Accueil!$Q$20,PRODUCT('Registre déchets'!G357,Accueil!$S$20),"")&amp; IF(D357=Accueil!$Q$21,PRODUCT('Registre déchets'!G357,Accueil!$S$21),"")&amp; IF(D357=Accueil!$Q$22,PRODUCT('Registre déchets'!G357,Accueil!$S$22),"")&amp; IF(D357=Accueil!$Q$23,PRODUCT('Registre déchets'!G357,Accueil!$S$23),"")&amp; IF(D357=Accueil!$Q$24,PRODUCT('Registre déchets'!G357,Accueil!$S$24),"")&amp; IF(D357=Accueil!$Q$25,PRODUCT('Registre déchets'!G357,Accueil!$S$25),"")&amp; IF(D357=Accueil!$Q$26,PRODUCT('Registre déchets'!G357,Accueil!$S$26),"") &amp; IF(D357=Accueil!$U$7,PRODUCT('Registre déchets'!G357,Accueil!$W$7),"") &amp; IF(D357=Accueil!$U$8,PRODUCT('Registre déchets'!G357,Accueil!$W$8),"") &amp; IF(D357=Accueil!$U$9,PRODUCT('Registre déchets'!G357,Accueil!$W$9),"")&amp; IF(D357=Accueil!$U$10,PRODUCT('Registre déchets'!G357,Accueil!$W$10),"")&amp; IF(D357=Accueil!$U$11,PRODUCT('Registre déchets'!G357,Accueil!$W$11),"")&amp; IF(D357=Accueil!$U$12,PRODUCT('Registre déchets'!G357,Accueil!$W$12),"")&amp; IF(D357=Accueil!$U$13,PRODUCT('Registre déchets'!G357,Accueil!$W$13),"")&amp; IF(D357=Accueil!$U$14,PRODUCT('Registre déchets'!G357,Accueil!$W$14),"")&amp; IF(D357=Accueil!$U$15,PRODUCT('Registre déchets'!G357,Accueil!$W$15),"")&amp; IF(D357=Accueil!$U$16,PRODUCT('Registre déchets'!G357,Accueil!$W$16),"")&amp; IF(D357=Accueil!$U$17,PRODUCT('Registre déchets'!G357,Accueil!$W$17),"")&amp; IF(D357=Accueil!$U$18,PRODUCT('Registre déchets'!G357,Accueil!$W$18),"")&amp; IF(D357=Accueil!$U$19,PRODUCT('Registre déchets'!G357,Accueil!$W$19),"")&amp; IF(D357=Accueil!$U$20,PRODUCT('Registre déchets'!G357,Accueil!$W$20),"")&amp; IF(D357=Accueil!$U$21,PRODUCT('Registre déchets'!G357,Accueil!$W$21),"") &amp; IF(D357=Accueil!$U$22,PRODUCT('Registre déchets'!G357,Accueil!$W$22),"")&amp; IF(D357=Accueil!$U$23,PRODUCT('Registre déchets'!G357,Accueil!$W$23),"")&amp; IF(D357=Accueil!$U$24,PRODUCT('Registre déchets'!G357,Accueil!$W$24),"")&amp; IF(D357=Accueil!$U$25,PRODUCT('Registre déchets'!G357,Accueil!$W$25),"")&amp; IF(D357=Accueil!$U$26,PRODUCT('Registre déchets'!G357,Accueil!$W$26),"")&amp; IF(D357=Accueil!$U$27,PRODUCT('Registre déchets'!G357,Accueil!$W$27),"")&amp; IF(D357=Accueil!$Y$7,PRODUCT('Registre déchets'!G357,Accueil!$AA$7),"") &amp; IF(D357=Accueil!$Y$8,PRODUCT('Registre déchets'!G357,Accueil!$AA$8),"") &amp; IF(D357=Accueil!$Y$9,PRODUCT('Registre déchets'!G357,Accueil!$AA$9),"")&amp; IF(D357=Accueil!$Y$10,PRODUCT('Registre déchets'!G357,Accueil!$AA$10),"")&amp; IF(D357=Accueil!$Y$11,PRODUCT('Registre déchets'!G357,Accueil!$AA$11),"")&amp; IF(D357=Accueil!$Y$12,PRODUCT('Registre déchets'!G357,Accueil!$AA$12),"")&amp; IF(D357=Accueil!$Y$13,PRODUCT('Registre déchets'!G357,Accueil!$AA$13),"")&amp; IF(D357=Accueil!$Y$14,PRODUCT('Registre déchets'!G357,Accueil!$AA$14),"")&amp; IF(D357=Accueil!$Y$15,PRODUCT('Registre déchets'!G357,Accueil!$AA$15),"")&amp; IF(D357=Accueil!$Y$16,PRODUCT('Registre déchets'!G357,Accueil!$AA$16),"")&amp; IF(D357=Accueil!$Y$17,PRODUCT('Registre déchets'!G357,Accueil!$AA$17),"")&amp; IF(D357=Accueil!$Y$18,PRODUCT('Registre déchets'!G357,Accueil!$AA$18),"")&amp; IF(D357=Accueil!$Y$19,PRODUCT('Registre déchets'!G357,Accueil!$AA$19),"")&amp; IF(D357=Accueil!$Y$20,PRODUCT('Registre déchets'!G357,Accueil!$AA$20),"")&amp; IF(D357=Accueil!$Y$21,PRODUCT('Registre déchets'!G357,Accueil!$AA$21),"")&amp; IF(D357=Accueil!$Y$22,PRODUCT('Registre déchets'!G357,Accueil!$AA$22),"")&amp; IF(D357=Accueil!$Y$23,PRODUCT('Registre déchets'!G357,Accueil!$AA$23),"")&amp; IF(D357=Accueil!$Y$24,PRODUCT('Registre déchets'!G357,Accueil!$AA$24),"")&amp; IF(D357=Accueil!$Y$25,PRODUCT('Registre déchets'!G357,Accueil!$AA$25),"")&amp; IF(D357=Accueil!$Y$26,PRODUCT('Registre déchets'!G357,Accueil!$AA$26),"")&amp; IF(D357=Accueil!$Y$27,PRODUCT('Registre déchets'!G357,Accueil!$AA$27),""))</f>
        <v/>
      </c>
      <c r="AQ357" s="79">
        <f t="shared" si="57"/>
        <v>0</v>
      </c>
    </row>
    <row r="358" spans="1:43" ht="50.1" customHeight="1" x14ac:dyDescent="0.25">
      <c r="A358" s="90"/>
      <c r="B358" s="222" t="str">
        <f t="shared" si="51"/>
        <v/>
      </c>
      <c r="C358" s="221"/>
      <c r="D358" s="220"/>
      <c r="E358" s="80" t="str">
        <f t="shared" si="55"/>
        <v/>
      </c>
      <c r="F358" s="81"/>
      <c r="G358" s="82"/>
      <c r="H358" s="241">
        <f t="shared" si="52"/>
        <v>0</v>
      </c>
      <c r="I358" s="206"/>
      <c r="J358" s="206"/>
      <c r="K358" s="86"/>
      <c r="L358" s="86"/>
      <c r="M358" s="86"/>
      <c r="N358" s="82"/>
      <c r="O358" s="81"/>
      <c r="P358" s="82"/>
      <c r="Q358" s="207">
        <f t="shared" si="56"/>
        <v>0</v>
      </c>
      <c r="R358" s="83">
        <f t="shared" si="53"/>
        <v>0</v>
      </c>
      <c r="S358" s="83">
        <f t="shared" si="54"/>
        <v>0</v>
      </c>
      <c r="T358" s="209"/>
      <c r="U358" s="214"/>
      <c r="V358" s="214"/>
      <c r="W358" s="217" t="str">
        <f t="shared" si="49"/>
        <v/>
      </c>
      <c r="X358" s="214"/>
      <c r="Y358" s="224"/>
      <c r="Z358" s="214"/>
      <c r="AA358" s="214"/>
      <c r="AB358" s="35" t="str">
        <f t="shared" si="50"/>
        <v/>
      </c>
      <c r="AC358" s="35"/>
      <c r="AD358" s="35"/>
      <c r="AE358" s="35"/>
      <c r="AF358" s="35"/>
      <c r="AG358" s="35"/>
      <c r="AH358" s="35"/>
      <c r="AI358" s="35"/>
      <c r="AJ358" s="35"/>
      <c r="AK358" s="35"/>
      <c r="AL358" s="35"/>
      <c r="AM358" s="85" t="str">
        <f t="shared" si="58"/>
        <v/>
      </c>
      <c r="AN358" s="35"/>
      <c r="AO358" s="35"/>
      <c r="AP358" s="77" t="str">
        <f>IF(D358="","",IF(D358=Accueil!$Q$7,PRODUCT('Registre déchets'!G358,Accueil!$S$7),"") &amp; IF(D358=Accueil!$Q$8,PRODUCT('Registre déchets'!G358,Accueil!$S$8),"") &amp; IF(D358=Accueil!$Q$9,PRODUCT('Registre déchets'!G358,Accueil!$S$9),"")&amp; IF(D358=Accueil!$Q$10,PRODUCT('Registre déchets'!G358,Accueil!$S$10),"")&amp; IF(D358=Accueil!$Q$11,PRODUCT('Registre déchets'!G358,Accueil!$S$11),"")&amp; IF(D358=Accueil!$Q$12,PRODUCT('Registre déchets'!G358,Accueil!$S$12),"")&amp; IF(D358=Accueil!$Q$13,PRODUCT('Registre déchets'!G358,Accueil!$S$13),"")&amp; IF(D358=Accueil!$Q$14,PRODUCT('Registre déchets'!G358,Accueil!$S$14),"")&amp; IF(D358=Accueil!$Q$15,PRODUCT('Registre déchets'!G358,Accueil!$S$15),"")&amp; IF(D358=Accueil!$Q$16,PRODUCT('Registre déchets'!G358,Accueil!$S$16),"")&amp; IF(D358=Accueil!$Q$17,PRODUCT('Registre déchets'!G358,Accueil!$S$17),"")&amp; IF(D358=Accueil!$Q$18,PRODUCT('Registre déchets'!G358,Accueil!$S$18),"")&amp; IF(D358=Accueil!$Q$19,PRODUCT('Registre déchets'!G358,Accueil!$S$19),"")&amp; IF(D358=Accueil!$Q$20,PRODUCT('Registre déchets'!G358,Accueil!$S$20),"")&amp; IF(D358=Accueil!$Q$21,PRODUCT('Registre déchets'!G358,Accueil!$S$21),"")&amp; IF(D358=Accueil!$Q$22,PRODUCT('Registre déchets'!G358,Accueil!$S$22),"")&amp; IF(D358=Accueil!$Q$23,PRODUCT('Registre déchets'!G358,Accueil!$S$23),"")&amp; IF(D358=Accueil!$Q$24,PRODUCT('Registre déchets'!G358,Accueil!$S$24),"")&amp; IF(D358=Accueil!$Q$25,PRODUCT('Registre déchets'!G358,Accueil!$S$25),"")&amp; IF(D358=Accueil!$Q$26,PRODUCT('Registre déchets'!G358,Accueil!$S$26),"") &amp; IF(D358=Accueil!$U$7,PRODUCT('Registre déchets'!G358,Accueil!$W$7),"") &amp; IF(D358=Accueil!$U$8,PRODUCT('Registre déchets'!G358,Accueil!$W$8),"") &amp; IF(D358=Accueil!$U$9,PRODUCT('Registre déchets'!G358,Accueil!$W$9),"")&amp; IF(D358=Accueil!$U$10,PRODUCT('Registre déchets'!G358,Accueil!$W$10),"")&amp; IF(D358=Accueil!$U$11,PRODUCT('Registre déchets'!G358,Accueil!$W$11),"")&amp; IF(D358=Accueil!$U$12,PRODUCT('Registre déchets'!G358,Accueil!$W$12),"")&amp; IF(D358=Accueil!$U$13,PRODUCT('Registre déchets'!G358,Accueil!$W$13),"")&amp; IF(D358=Accueil!$U$14,PRODUCT('Registre déchets'!G358,Accueil!$W$14),"")&amp; IF(D358=Accueil!$U$15,PRODUCT('Registre déchets'!G358,Accueil!$W$15),"")&amp; IF(D358=Accueil!$U$16,PRODUCT('Registre déchets'!G358,Accueil!$W$16),"")&amp; IF(D358=Accueil!$U$17,PRODUCT('Registre déchets'!G358,Accueil!$W$17),"")&amp; IF(D358=Accueil!$U$18,PRODUCT('Registre déchets'!G358,Accueil!$W$18),"")&amp; IF(D358=Accueil!$U$19,PRODUCT('Registre déchets'!G358,Accueil!$W$19),"")&amp; IF(D358=Accueil!$U$20,PRODUCT('Registre déchets'!G358,Accueil!$W$20),"")&amp; IF(D358=Accueil!$U$21,PRODUCT('Registre déchets'!G358,Accueil!$W$21),"") &amp; IF(D358=Accueil!$U$22,PRODUCT('Registre déchets'!G358,Accueil!$W$22),"")&amp; IF(D358=Accueil!$U$23,PRODUCT('Registre déchets'!G358,Accueil!$W$23),"")&amp; IF(D358=Accueil!$U$24,PRODUCT('Registre déchets'!G358,Accueil!$W$24),"")&amp; IF(D358=Accueil!$U$25,PRODUCT('Registre déchets'!G358,Accueil!$W$25),"")&amp; IF(D358=Accueil!$U$26,PRODUCT('Registre déchets'!G358,Accueil!$W$26),"")&amp; IF(D358=Accueil!$U$27,PRODUCT('Registre déchets'!G358,Accueil!$W$27),"")&amp; IF(D358=Accueil!$Y$7,PRODUCT('Registre déchets'!G358,Accueil!$AA$7),"") &amp; IF(D358=Accueil!$Y$8,PRODUCT('Registre déchets'!G358,Accueil!$AA$8),"") &amp; IF(D358=Accueil!$Y$9,PRODUCT('Registre déchets'!G358,Accueil!$AA$9),"")&amp; IF(D358=Accueil!$Y$10,PRODUCT('Registre déchets'!G358,Accueil!$AA$10),"")&amp; IF(D358=Accueil!$Y$11,PRODUCT('Registre déchets'!G358,Accueil!$AA$11),"")&amp; IF(D358=Accueil!$Y$12,PRODUCT('Registre déchets'!G358,Accueil!$AA$12),"")&amp; IF(D358=Accueil!$Y$13,PRODUCT('Registre déchets'!G358,Accueil!$AA$13),"")&amp; IF(D358=Accueil!$Y$14,PRODUCT('Registre déchets'!G358,Accueil!$AA$14),"")&amp; IF(D358=Accueil!$Y$15,PRODUCT('Registre déchets'!G358,Accueil!$AA$15),"")&amp; IF(D358=Accueil!$Y$16,PRODUCT('Registre déchets'!G358,Accueil!$AA$16),"")&amp; IF(D358=Accueil!$Y$17,PRODUCT('Registre déchets'!G358,Accueil!$AA$17),"")&amp; IF(D358=Accueil!$Y$18,PRODUCT('Registre déchets'!G358,Accueil!$AA$18),"")&amp; IF(D358=Accueil!$Y$19,PRODUCT('Registre déchets'!G358,Accueil!$AA$19),"")&amp; IF(D358=Accueil!$Y$20,PRODUCT('Registre déchets'!G358,Accueil!$AA$20),"")&amp; IF(D358=Accueil!$Y$21,PRODUCT('Registre déchets'!G358,Accueil!$AA$21),"")&amp; IF(D358=Accueil!$Y$22,PRODUCT('Registre déchets'!G358,Accueil!$AA$22),"")&amp; IF(D358=Accueil!$Y$23,PRODUCT('Registre déchets'!G358,Accueil!$AA$23),"")&amp; IF(D358=Accueil!$Y$24,PRODUCT('Registre déchets'!G358,Accueil!$AA$24),"")&amp; IF(D358=Accueil!$Y$25,PRODUCT('Registre déchets'!G358,Accueil!$AA$25),"")&amp; IF(D358=Accueil!$Y$26,PRODUCT('Registre déchets'!G358,Accueil!$AA$26),"")&amp; IF(D358=Accueil!$Y$27,PRODUCT('Registre déchets'!G358,Accueil!$AA$27),""))</f>
        <v/>
      </c>
      <c r="AQ358" s="79">
        <f t="shared" si="57"/>
        <v>0</v>
      </c>
    </row>
    <row r="359" spans="1:43" ht="50.1" customHeight="1" x14ac:dyDescent="0.25">
      <c r="A359" s="90"/>
      <c r="B359" s="222" t="str">
        <f t="shared" si="51"/>
        <v/>
      </c>
      <c r="C359" s="221"/>
      <c r="D359" s="220"/>
      <c r="E359" s="80" t="str">
        <f t="shared" si="55"/>
        <v/>
      </c>
      <c r="F359" s="81"/>
      <c r="G359" s="82"/>
      <c r="H359" s="241">
        <f t="shared" si="52"/>
        <v>0</v>
      </c>
      <c r="I359" s="206"/>
      <c r="J359" s="206"/>
      <c r="K359" s="86"/>
      <c r="L359" s="86"/>
      <c r="M359" s="86"/>
      <c r="N359" s="82"/>
      <c r="O359" s="81"/>
      <c r="P359" s="82"/>
      <c r="Q359" s="207">
        <f t="shared" si="56"/>
        <v>0</v>
      </c>
      <c r="R359" s="83">
        <f t="shared" si="53"/>
        <v>0</v>
      </c>
      <c r="S359" s="83">
        <f t="shared" si="54"/>
        <v>0</v>
      </c>
      <c r="T359" s="209"/>
      <c r="U359" s="214"/>
      <c r="V359" s="214"/>
      <c r="W359" s="217" t="str">
        <f t="shared" si="49"/>
        <v/>
      </c>
      <c r="X359" s="214"/>
      <c r="Y359" s="224"/>
      <c r="Z359" s="214"/>
      <c r="AA359" s="214"/>
      <c r="AB359" s="35" t="str">
        <f t="shared" si="50"/>
        <v/>
      </c>
      <c r="AC359" s="35"/>
      <c r="AD359" s="35"/>
      <c r="AE359" s="35"/>
      <c r="AF359" s="35"/>
      <c r="AG359" s="35"/>
      <c r="AH359" s="35"/>
      <c r="AI359" s="35"/>
      <c r="AJ359" s="35"/>
      <c r="AK359" s="35"/>
      <c r="AL359" s="35"/>
      <c r="AM359" s="85" t="str">
        <f t="shared" si="58"/>
        <v/>
      </c>
      <c r="AN359" s="35"/>
      <c r="AO359" s="35"/>
      <c r="AP359" s="77" t="str">
        <f>IF(D359="","",IF(D359=Accueil!$Q$7,PRODUCT('Registre déchets'!G359,Accueil!$S$7),"") &amp; IF(D359=Accueil!$Q$8,PRODUCT('Registre déchets'!G359,Accueil!$S$8),"") &amp; IF(D359=Accueil!$Q$9,PRODUCT('Registre déchets'!G359,Accueil!$S$9),"")&amp; IF(D359=Accueil!$Q$10,PRODUCT('Registre déchets'!G359,Accueil!$S$10),"")&amp; IF(D359=Accueil!$Q$11,PRODUCT('Registre déchets'!G359,Accueil!$S$11),"")&amp; IF(D359=Accueil!$Q$12,PRODUCT('Registre déchets'!G359,Accueil!$S$12),"")&amp; IF(D359=Accueil!$Q$13,PRODUCT('Registre déchets'!G359,Accueil!$S$13),"")&amp; IF(D359=Accueil!$Q$14,PRODUCT('Registre déchets'!G359,Accueil!$S$14),"")&amp; IF(D359=Accueil!$Q$15,PRODUCT('Registre déchets'!G359,Accueil!$S$15),"")&amp; IF(D359=Accueil!$Q$16,PRODUCT('Registre déchets'!G359,Accueil!$S$16),"")&amp; IF(D359=Accueil!$Q$17,PRODUCT('Registre déchets'!G359,Accueil!$S$17),"")&amp; IF(D359=Accueil!$Q$18,PRODUCT('Registre déchets'!G359,Accueil!$S$18),"")&amp; IF(D359=Accueil!$Q$19,PRODUCT('Registre déchets'!G359,Accueil!$S$19),"")&amp; IF(D359=Accueil!$Q$20,PRODUCT('Registre déchets'!G359,Accueil!$S$20),"")&amp; IF(D359=Accueil!$Q$21,PRODUCT('Registre déchets'!G359,Accueil!$S$21),"")&amp; IF(D359=Accueil!$Q$22,PRODUCT('Registre déchets'!G359,Accueil!$S$22),"")&amp; IF(D359=Accueil!$Q$23,PRODUCT('Registre déchets'!G359,Accueil!$S$23),"")&amp; IF(D359=Accueil!$Q$24,PRODUCT('Registre déchets'!G359,Accueil!$S$24),"")&amp; IF(D359=Accueil!$Q$25,PRODUCT('Registre déchets'!G359,Accueil!$S$25),"")&amp; IF(D359=Accueil!$Q$26,PRODUCT('Registre déchets'!G359,Accueil!$S$26),"") &amp; IF(D359=Accueil!$U$7,PRODUCT('Registre déchets'!G359,Accueil!$W$7),"") &amp; IF(D359=Accueil!$U$8,PRODUCT('Registre déchets'!G359,Accueil!$W$8),"") &amp; IF(D359=Accueil!$U$9,PRODUCT('Registre déchets'!G359,Accueil!$W$9),"")&amp; IF(D359=Accueil!$U$10,PRODUCT('Registre déchets'!G359,Accueil!$W$10),"")&amp; IF(D359=Accueil!$U$11,PRODUCT('Registre déchets'!G359,Accueil!$W$11),"")&amp; IF(D359=Accueil!$U$12,PRODUCT('Registre déchets'!G359,Accueil!$W$12),"")&amp; IF(D359=Accueil!$U$13,PRODUCT('Registre déchets'!G359,Accueil!$W$13),"")&amp; IF(D359=Accueil!$U$14,PRODUCT('Registre déchets'!G359,Accueil!$W$14),"")&amp; IF(D359=Accueil!$U$15,PRODUCT('Registre déchets'!G359,Accueil!$W$15),"")&amp; IF(D359=Accueil!$U$16,PRODUCT('Registre déchets'!G359,Accueil!$W$16),"")&amp; IF(D359=Accueil!$U$17,PRODUCT('Registre déchets'!G359,Accueil!$W$17),"")&amp; IF(D359=Accueil!$U$18,PRODUCT('Registre déchets'!G359,Accueil!$W$18),"")&amp; IF(D359=Accueil!$U$19,PRODUCT('Registre déchets'!G359,Accueil!$W$19),"")&amp; IF(D359=Accueil!$U$20,PRODUCT('Registre déchets'!G359,Accueil!$W$20),"")&amp; IF(D359=Accueil!$U$21,PRODUCT('Registre déchets'!G359,Accueil!$W$21),"") &amp; IF(D359=Accueil!$U$22,PRODUCT('Registre déchets'!G359,Accueil!$W$22),"")&amp; IF(D359=Accueil!$U$23,PRODUCT('Registre déchets'!G359,Accueil!$W$23),"")&amp; IF(D359=Accueil!$U$24,PRODUCT('Registre déchets'!G359,Accueil!$W$24),"")&amp; IF(D359=Accueil!$U$25,PRODUCT('Registre déchets'!G359,Accueil!$W$25),"")&amp; IF(D359=Accueil!$U$26,PRODUCT('Registre déchets'!G359,Accueil!$W$26),"")&amp; IF(D359=Accueil!$U$27,PRODUCT('Registre déchets'!G359,Accueil!$W$27),"")&amp; IF(D359=Accueil!$Y$7,PRODUCT('Registre déchets'!G359,Accueil!$AA$7),"") &amp; IF(D359=Accueil!$Y$8,PRODUCT('Registre déchets'!G359,Accueil!$AA$8),"") &amp; IF(D359=Accueil!$Y$9,PRODUCT('Registre déchets'!G359,Accueil!$AA$9),"")&amp; IF(D359=Accueil!$Y$10,PRODUCT('Registre déchets'!G359,Accueil!$AA$10),"")&amp; IF(D359=Accueil!$Y$11,PRODUCT('Registre déchets'!G359,Accueil!$AA$11),"")&amp; IF(D359=Accueil!$Y$12,PRODUCT('Registre déchets'!G359,Accueil!$AA$12),"")&amp; IF(D359=Accueil!$Y$13,PRODUCT('Registre déchets'!G359,Accueil!$AA$13),"")&amp; IF(D359=Accueil!$Y$14,PRODUCT('Registre déchets'!G359,Accueil!$AA$14),"")&amp; IF(D359=Accueil!$Y$15,PRODUCT('Registre déchets'!G359,Accueil!$AA$15),"")&amp; IF(D359=Accueil!$Y$16,PRODUCT('Registre déchets'!G359,Accueil!$AA$16),"")&amp; IF(D359=Accueil!$Y$17,PRODUCT('Registre déchets'!G359,Accueil!$AA$17),"")&amp; IF(D359=Accueil!$Y$18,PRODUCT('Registre déchets'!G359,Accueil!$AA$18),"")&amp; IF(D359=Accueil!$Y$19,PRODUCT('Registre déchets'!G359,Accueil!$AA$19),"")&amp; IF(D359=Accueil!$Y$20,PRODUCT('Registre déchets'!G359,Accueil!$AA$20),"")&amp; IF(D359=Accueil!$Y$21,PRODUCT('Registre déchets'!G359,Accueil!$AA$21),"")&amp; IF(D359=Accueil!$Y$22,PRODUCT('Registre déchets'!G359,Accueil!$AA$22),"")&amp; IF(D359=Accueil!$Y$23,PRODUCT('Registre déchets'!G359,Accueil!$AA$23),"")&amp; IF(D359=Accueil!$Y$24,PRODUCT('Registre déchets'!G359,Accueil!$AA$24),"")&amp; IF(D359=Accueil!$Y$25,PRODUCT('Registre déchets'!G359,Accueil!$AA$25),"")&amp; IF(D359=Accueil!$Y$26,PRODUCT('Registre déchets'!G359,Accueil!$AA$26),"")&amp; IF(D359=Accueil!$Y$27,PRODUCT('Registre déchets'!G359,Accueil!$AA$27),""))</f>
        <v/>
      </c>
      <c r="AQ359" s="79">
        <f t="shared" si="57"/>
        <v>0</v>
      </c>
    </row>
    <row r="360" spans="1:43" ht="50.1" customHeight="1" x14ac:dyDescent="0.25">
      <c r="A360" s="90"/>
      <c r="B360" s="222" t="str">
        <f t="shared" si="51"/>
        <v/>
      </c>
      <c r="C360" s="221"/>
      <c r="D360" s="220"/>
      <c r="E360" s="80" t="str">
        <f t="shared" si="55"/>
        <v/>
      </c>
      <c r="F360" s="81"/>
      <c r="G360" s="82"/>
      <c r="H360" s="241">
        <f t="shared" si="52"/>
        <v>0</v>
      </c>
      <c r="I360" s="206"/>
      <c r="J360" s="206"/>
      <c r="K360" s="86"/>
      <c r="L360" s="86"/>
      <c r="M360" s="86"/>
      <c r="N360" s="82"/>
      <c r="O360" s="81"/>
      <c r="P360" s="82"/>
      <c r="Q360" s="207">
        <f t="shared" si="56"/>
        <v>0</v>
      </c>
      <c r="R360" s="83">
        <f t="shared" si="53"/>
        <v>0</v>
      </c>
      <c r="S360" s="83">
        <f t="shared" si="54"/>
        <v>0</v>
      </c>
      <c r="T360" s="209"/>
      <c r="U360" s="214"/>
      <c r="V360" s="214"/>
      <c r="W360" s="217" t="str">
        <f t="shared" si="49"/>
        <v/>
      </c>
      <c r="X360" s="214"/>
      <c r="Y360" s="224"/>
      <c r="Z360" s="214"/>
      <c r="AA360" s="214"/>
      <c r="AB360" s="35" t="str">
        <f t="shared" si="50"/>
        <v/>
      </c>
      <c r="AC360" s="35"/>
      <c r="AD360" s="35"/>
      <c r="AE360" s="35"/>
      <c r="AF360" s="35"/>
      <c r="AG360" s="35"/>
      <c r="AH360" s="35"/>
      <c r="AI360" s="35"/>
      <c r="AJ360" s="35"/>
      <c r="AK360" s="35"/>
      <c r="AL360" s="35"/>
      <c r="AM360" s="85" t="str">
        <f t="shared" si="58"/>
        <v/>
      </c>
      <c r="AN360" s="35"/>
      <c r="AO360" s="35"/>
      <c r="AP360" s="77" t="str">
        <f>IF(D360="","",IF(D360=Accueil!$Q$7,PRODUCT('Registre déchets'!G360,Accueil!$S$7),"") &amp; IF(D360=Accueil!$Q$8,PRODUCT('Registre déchets'!G360,Accueil!$S$8),"") &amp; IF(D360=Accueil!$Q$9,PRODUCT('Registre déchets'!G360,Accueil!$S$9),"")&amp; IF(D360=Accueil!$Q$10,PRODUCT('Registre déchets'!G360,Accueil!$S$10),"")&amp; IF(D360=Accueil!$Q$11,PRODUCT('Registre déchets'!G360,Accueil!$S$11),"")&amp; IF(D360=Accueil!$Q$12,PRODUCT('Registre déchets'!G360,Accueil!$S$12),"")&amp; IF(D360=Accueil!$Q$13,PRODUCT('Registre déchets'!G360,Accueil!$S$13),"")&amp; IF(D360=Accueil!$Q$14,PRODUCT('Registre déchets'!G360,Accueil!$S$14),"")&amp; IF(D360=Accueil!$Q$15,PRODUCT('Registre déchets'!G360,Accueil!$S$15),"")&amp; IF(D360=Accueil!$Q$16,PRODUCT('Registre déchets'!G360,Accueil!$S$16),"")&amp; IF(D360=Accueil!$Q$17,PRODUCT('Registre déchets'!G360,Accueil!$S$17),"")&amp; IF(D360=Accueil!$Q$18,PRODUCT('Registre déchets'!G360,Accueil!$S$18),"")&amp; IF(D360=Accueil!$Q$19,PRODUCT('Registre déchets'!G360,Accueil!$S$19),"")&amp; IF(D360=Accueil!$Q$20,PRODUCT('Registre déchets'!G360,Accueil!$S$20),"")&amp; IF(D360=Accueil!$Q$21,PRODUCT('Registre déchets'!G360,Accueil!$S$21),"")&amp; IF(D360=Accueil!$Q$22,PRODUCT('Registre déchets'!G360,Accueil!$S$22),"")&amp; IF(D360=Accueil!$Q$23,PRODUCT('Registre déchets'!G360,Accueil!$S$23),"")&amp; IF(D360=Accueil!$Q$24,PRODUCT('Registre déchets'!G360,Accueil!$S$24),"")&amp; IF(D360=Accueil!$Q$25,PRODUCT('Registre déchets'!G360,Accueil!$S$25),"")&amp; IF(D360=Accueil!$Q$26,PRODUCT('Registre déchets'!G360,Accueil!$S$26),"") &amp; IF(D360=Accueil!$U$7,PRODUCT('Registre déchets'!G360,Accueil!$W$7),"") &amp; IF(D360=Accueil!$U$8,PRODUCT('Registre déchets'!G360,Accueil!$W$8),"") &amp; IF(D360=Accueil!$U$9,PRODUCT('Registre déchets'!G360,Accueil!$W$9),"")&amp; IF(D360=Accueil!$U$10,PRODUCT('Registre déchets'!G360,Accueil!$W$10),"")&amp; IF(D360=Accueil!$U$11,PRODUCT('Registre déchets'!G360,Accueil!$W$11),"")&amp; IF(D360=Accueil!$U$12,PRODUCT('Registre déchets'!G360,Accueil!$W$12),"")&amp; IF(D360=Accueil!$U$13,PRODUCT('Registre déchets'!G360,Accueil!$W$13),"")&amp; IF(D360=Accueil!$U$14,PRODUCT('Registre déchets'!G360,Accueil!$W$14),"")&amp; IF(D360=Accueil!$U$15,PRODUCT('Registre déchets'!G360,Accueil!$W$15),"")&amp; IF(D360=Accueil!$U$16,PRODUCT('Registre déchets'!G360,Accueil!$W$16),"")&amp; IF(D360=Accueil!$U$17,PRODUCT('Registre déchets'!G360,Accueil!$W$17),"")&amp; IF(D360=Accueil!$U$18,PRODUCT('Registre déchets'!G360,Accueil!$W$18),"")&amp; IF(D360=Accueil!$U$19,PRODUCT('Registre déchets'!G360,Accueil!$W$19),"")&amp; IF(D360=Accueil!$U$20,PRODUCT('Registre déchets'!G360,Accueil!$W$20),"")&amp; IF(D360=Accueil!$U$21,PRODUCT('Registre déchets'!G360,Accueil!$W$21),"") &amp; IF(D360=Accueil!$U$22,PRODUCT('Registre déchets'!G360,Accueil!$W$22),"")&amp; IF(D360=Accueil!$U$23,PRODUCT('Registre déchets'!G360,Accueil!$W$23),"")&amp; IF(D360=Accueil!$U$24,PRODUCT('Registre déchets'!G360,Accueil!$W$24),"")&amp; IF(D360=Accueil!$U$25,PRODUCT('Registre déchets'!G360,Accueil!$W$25),"")&amp; IF(D360=Accueil!$U$26,PRODUCT('Registre déchets'!G360,Accueil!$W$26),"")&amp; IF(D360=Accueil!$U$27,PRODUCT('Registre déchets'!G360,Accueil!$W$27),"")&amp; IF(D360=Accueil!$Y$7,PRODUCT('Registre déchets'!G360,Accueil!$AA$7),"") &amp; IF(D360=Accueil!$Y$8,PRODUCT('Registre déchets'!G360,Accueil!$AA$8),"") &amp; IF(D360=Accueil!$Y$9,PRODUCT('Registre déchets'!G360,Accueil!$AA$9),"")&amp; IF(D360=Accueil!$Y$10,PRODUCT('Registre déchets'!G360,Accueil!$AA$10),"")&amp; IF(D360=Accueil!$Y$11,PRODUCT('Registre déchets'!G360,Accueil!$AA$11),"")&amp; IF(D360=Accueil!$Y$12,PRODUCT('Registre déchets'!G360,Accueil!$AA$12),"")&amp; IF(D360=Accueil!$Y$13,PRODUCT('Registre déchets'!G360,Accueil!$AA$13),"")&amp; IF(D360=Accueil!$Y$14,PRODUCT('Registre déchets'!G360,Accueil!$AA$14),"")&amp; IF(D360=Accueil!$Y$15,PRODUCT('Registre déchets'!G360,Accueil!$AA$15),"")&amp; IF(D360=Accueil!$Y$16,PRODUCT('Registre déchets'!G360,Accueil!$AA$16),"")&amp; IF(D360=Accueil!$Y$17,PRODUCT('Registre déchets'!G360,Accueil!$AA$17),"")&amp; IF(D360=Accueil!$Y$18,PRODUCT('Registre déchets'!G360,Accueil!$AA$18),"")&amp; IF(D360=Accueil!$Y$19,PRODUCT('Registre déchets'!G360,Accueil!$AA$19),"")&amp; IF(D360=Accueil!$Y$20,PRODUCT('Registre déchets'!G360,Accueil!$AA$20),"")&amp; IF(D360=Accueil!$Y$21,PRODUCT('Registre déchets'!G360,Accueil!$AA$21),"")&amp; IF(D360=Accueil!$Y$22,PRODUCT('Registre déchets'!G360,Accueil!$AA$22),"")&amp; IF(D360=Accueil!$Y$23,PRODUCT('Registre déchets'!G360,Accueil!$AA$23),"")&amp; IF(D360=Accueil!$Y$24,PRODUCT('Registre déchets'!G360,Accueil!$AA$24),"")&amp; IF(D360=Accueil!$Y$25,PRODUCT('Registre déchets'!G360,Accueil!$AA$25),"")&amp; IF(D360=Accueil!$Y$26,PRODUCT('Registre déchets'!G360,Accueil!$AA$26),"")&amp; IF(D360=Accueil!$Y$27,PRODUCT('Registre déchets'!G360,Accueil!$AA$27),""))</f>
        <v/>
      </c>
      <c r="AQ360" s="79">
        <f t="shared" si="57"/>
        <v>0</v>
      </c>
    </row>
    <row r="361" spans="1:43" ht="50.1" customHeight="1" x14ac:dyDescent="0.25">
      <c r="A361" s="90"/>
      <c r="B361" s="222" t="str">
        <f t="shared" si="51"/>
        <v/>
      </c>
      <c r="C361" s="221"/>
      <c r="D361" s="220"/>
      <c r="E361" s="80" t="str">
        <f t="shared" si="55"/>
        <v/>
      </c>
      <c r="F361" s="81"/>
      <c r="G361" s="82"/>
      <c r="H361" s="241">
        <f t="shared" si="52"/>
        <v>0</v>
      </c>
      <c r="I361" s="206"/>
      <c r="J361" s="206"/>
      <c r="K361" s="86"/>
      <c r="L361" s="86"/>
      <c r="M361" s="86"/>
      <c r="N361" s="82"/>
      <c r="O361" s="81"/>
      <c r="P361" s="82"/>
      <c r="Q361" s="207">
        <f t="shared" si="56"/>
        <v>0</v>
      </c>
      <c r="R361" s="83">
        <f t="shared" si="53"/>
        <v>0</v>
      </c>
      <c r="S361" s="83">
        <f t="shared" si="54"/>
        <v>0</v>
      </c>
      <c r="T361" s="209"/>
      <c r="U361" s="214"/>
      <c r="V361" s="214"/>
      <c r="W361" s="217" t="str">
        <f t="shared" si="49"/>
        <v/>
      </c>
      <c r="X361" s="214"/>
      <c r="Y361" s="224"/>
      <c r="Z361" s="214"/>
      <c r="AA361" s="214"/>
      <c r="AB361" s="35" t="str">
        <f t="shared" si="50"/>
        <v/>
      </c>
      <c r="AC361" s="35"/>
      <c r="AD361" s="35"/>
      <c r="AE361" s="35"/>
      <c r="AF361" s="35"/>
      <c r="AG361" s="35"/>
      <c r="AH361" s="35"/>
      <c r="AI361" s="35"/>
      <c r="AJ361" s="35"/>
      <c r="AK361" s="35"/>
      <c r="AL361" s="35"/>
      <c r="AM361" s="85" t="str">
        <f t="shared" si="58"/>
        <v/>
      </c>
      <c r="AN361" s="35"/>
      <c r="AO361" s="35"/>
      <c r="AP361" s="77" t="str">
        <f>IF(D361="","",IF(D361=Accueil!$Q$7,PRODUCT('Registre déchets'!G361,Accueil!$S$7),"") &amp; IF(D361=Accueil!$Q$8,PRODUCT('Registre déchets'!G361,Accueil!$S$8),"") &amp; IF(D361=Accueil!$Q$9,PRODUCT('Registre déchets'!G361,Accueil!$S$9),"")&amp; IF(D361=Accueil!$Q$10,PRODUCT('Registre déchets'!G361,Accueil!$S$10),"")&amp; IF(D361=Accueil!$Q$11,PRODUCT('Registre déchets'!G361,Accueil!$S$11),"")&amp; IF(D361=Accueil!$Q$12,PRODUCT('Registre déchets'!G361,Accueil!$S$12),"")&amp; IF(D361=Accueil!$Q$13,PRODUCT('Registre déchets'!G361,Accueil!$S$13),"")&amp; IF(D361=Accueil!$Q$14,PRODUCT('Registre déchets'!G361,Accueil!$S$14),"")&amp; IF(D361=Accueil!$Q$15,PRODUCT('Registre déchets'!G361,Accueil!$S$15),"")&amp; IF(D361=Accueil!$Q$16,PRODUCT('Registre déchets'!G361,Accueil!$S$16),"")&amp; IF(D361=Accueil!$Q$17,PRODUCT('Registre déchets'!G361,Accueil!$S$17),"")&amp; IF(D361=Accueil!$Q$18,PRODUCT('Registre déchets'!G361,Accueil!$S$18),"")&amp; IF(D361=Accueil!$Q$19,PRODUCT('Registre déchets'!G361,Accueil!$S$19),"")&amp; IF(D361=Accueil!$Q$20,PRODUCT('Registre déchets'!G361,Accueil!$S$20),"")&amp; IF(D361=Accueil!$Q$21,PRODUCT('Registre déchets'!G361,Accueil!$S$21),"")&amp; IF(D361=Accueil!$Q$22,PRODUCT('Registre déchets'!G361,Accueil!$S$22),"")&amp; IF(D361=Accueil!$Q$23,PRODUCT('Registre déchets'!G361,Accueil!$S$23),"")&amp; IF(D361=Accueil!$Q$24,PRODUCT('Registre déchets'!G361,Accueil!$S$24),"")&amp; IF(D361=Accueil!$Q$25,PRODUCT('Registre déchets'!G361,Accueil!$S$25),"")&amp; IF(D361=Accueil!$Q$26,PRODUCT('Registre déchets'!G361,Accueil!$S$26),"") &amp; IF(D361=Accueil!$U$7,PRODUCT('Registre déchets'!G361,Accueil!$W$7),"") &amp; IF(D361=Accueil!$U$8,PRODUCT('Registre déchets'!G361,Accueil!$W$8),"") &amp; IF(D361=Accueil!$U$9,PRODUCT('Registre déchets'!G361,Accueil!$W$9),"")&amp; IF(D361=Accueil!$U$10,PRODUCT('Registre déchets'!G361,Accueil!$W$10),"")&amp; IF(D361=Accueil!$U$11,PRODUCT('Registre déchets'!G361,Accueil!$W$11),"")&amp; IF(D361=Accueil!$U$12,PRODUCT('Registre déchets'!G361,Accueil!$W$12),"")&amp; IF(D361=Accueil!$U$13,PRODUCT('Registre déchets'!G361,Accueil!$W$13),"")&amp; IF(D361=Accueil!$U$14,PRODUCT('Registre déchets'!G361,Accueil!$W$14),"")&amp; IF(D361=Accueil!$U$15,PRODUCT('Registre déchets'!G361,Accueil!$W$15),"")&amp; IF(D361=Accueil!$U$16,PRODUCT('Registre déchets'!G361,Accueil!$W$16),"")&amp; IF(D361=Accueil!$U$17,PRODUCT('Registre déchets'!G361,Accueil!$W$17),"")&amp; IF(D361=Accueil!$U$18,PRODUCT('Registre déchets'!G361,Accueil!$W$18),"")&amp; IF(D361=Accueil!$U$19,PRODUCT('Registre déchets'!G361,Accueil!$W$19),"")&amp; IF(D361=Accueil!$U$20,PRODUCT('Registre déchets'!G361,Accueil!$W$20),"")&amp; IF(D361=Accueil!$U$21,PRODUCT('Registre déchets'!G361,Accueil!$W$21),"") &amp; IF(D361=Accueil!$U$22,PRODUCT('Registre déchets'!G361,Accueil!$W$22),"")&amp; IF(D361=Accueil!$U$23,PRODUCT('Registre déchets'!G361,Accueil!$W$23),"")&amp; IF(D361=Accueil!$U$24,PRODUCT('Registre déchets'!G361,Accueil!$W$24),"")&amp; IF(D361=Accueil!$U$25,PRODUCT('Registre déchets'!G361,Accueil!$W$25),"")&amp; IF(D361=Accueil!$U$26,PRODUCT('Registre déchets'!G361,Accueil!$W$26),"")&amp; IF(D361=Accueil!$U$27,PRODUCT('Registre déchets'!G361,Accueil!$W$27),"")&amp; IF(D361=Accueil!$Y$7,PRODUCT('Registre déchets'!G361,Accueil!$AA$7),"") &amp; IF(D361=Accueil!$Y$8,PRODUCT('Registre déchets'!G361,Accueil!$AA$8),"") &amp; IF(D361=Accueil!$Y$9,PRODUCT('Registre déchets'!G361,Accueil!$AA$9),"")&amp; IF(D361=Accueil!$Y$10,PRODUCT('Registre déchets'!G361,Accueil!$AA$10),"")&amp; IF(D361=Accueil!$Y$11,PRODUCT('Registre déchets'!G361,Accueil!$AA$11),"")&amp; IF(D361=Accueil!$Y$12,PRODUCT('Registre déchets'!G361,Accueil!$AA$12),"")&amp; IF(D361=Accueil!$Y$13,PRODUCT('Registre déchets'!G361,Accueil!$AA$13),"")&amp; IF(D361=Accueil!$Y$14,PRODUCT('Registre déchets'!G361,Accueil!$AA$14),"")&amp; IF(D361=Accueil!$Y$15,PRODUCT('Registre déchets'!G361,Accueil!$AA$15),"")&amp; IF(D361=Accueil!$Y$16,PRODUCT('Registre déchets'!G361,Accueil!$AA$16),"")&amp; IF(D361=Accueil!$Y$17,PRODUCT('Registre déchets'!G361,Accueil!$AA$17),"")&amp; IF(D361=Accueil!$Y$18,PRODUCT('Registre déchets'!G361,Accueil!$AA$18),"")&amp; IF(D361=Accueil!$Y$19,PRODUCT('Registre déchets'!G361,Accueil!$AA$19),"")&amp; IF(D361=Accueil!$Y$20,PRODUCT('Registre déchets'!G361,Accueil!$AA$20),"")&amp; IF(D361=Accueil!$Y$21,PRODUCT('Registre déchets'!G361,Accueil!$AA$21),"")&amp; IF(D361=Accueil!$Y$22,PRODUCT('Registre déchets'!G361,Accueil!$AA$22),"")&amp; IF(D361=Accueil!$Y$23,PRODUCT('Registre déchets'!G361,Accueil!$AA$23),"")&amp; IF(D361=Accueil!$Y$24,PRODUCT('Registre déchets'!G361,Accueil!$AA$24),"")&amp; IF(D361=Accueil!$Y$25,PRODUCT('Registre déchets'!G361,Accueil!$AA$25),"")&amp; IF(D361=Accueil!$Y$26,PRODUCT('Registre déchets'!G361,Accueil!$AA$26),"")&amp; IF(D361=Accueil!$Y$27,PRODUCT('Registre déchets'!G361,Accueil!$AA$27),""))</f>
        <v/>
      </c>
      <c r="AQ361" s="79">
        <f t="shared" si="57"/>
        <v>0</v>
      </c>
    </row>
    <row r="362" spans="1:43" ht="50.1" customHeight="1" x14ac:dyDescent="0.25">
      <c r="A362" s="90"/>
      <c r="B362" s="222" t="str">
        <f t="shared" si="51"/>
        <v/>
      </c>
      <c r="C362" s="221"/>
      <c r="D362" s="220"/>
      <c r="E362" s="80" t="str">
        <f t="shared" si="55"/>
        <v/>
      </c>
      <c r="F362" s="81"/>
      <c r="G362" s="82"/>
      <c r="H362" s="241">
        <f t="shared" si="52"/>
        <v>0</v>
      </c>
      <c r="I362" s="206"/>
      <c r="J362" s="206"/>
      <c r="K362" s="86"/>
      <c r="L362" s="86"/>
      <c r="M362" s="86"/>
      <c r="N362" s="82"/>
      <c r="O362" s="81"/>
      <c r="P362" s="82"/>
      <c r="Q362" s="207">
        <f t="shared" si="56"/>
        <v>0</v>
      </c>
      <c r="R362" s="83">
        <f t="shared" si="53"/>
        <v>0</v>
      </c>
      <c r="S362" s="83">
        <f t="shared" si="54"/>
        <v>0</v>
      </c>
      <c r="T362" s="209"/>
      <c r="U362" s="214"/>
      <c r="V362" s="214"/>
      <c r="W362" s="217" t="str">
        <f t="shared" si="49"/>
        <v/>
      </c>
      <c r="X362" s="214"/>
      <c r="Y362" s="224"/>
      <c r="Z362" s="214"/>
      <c r="AA362" s="214"/>
      <c r="AB362" s="35" t="str">
        <f t="shared" si="50"/>
        <v/>
      </c>
      <c r="AC362" s="35"/>
      <c r="AD362" s="35"/>
      <c r="AE362" s="35"/>
      <c r="AF362" s="35"/>
      <c r="AG362" s="35"/>
      <c r="AH362" s="35"/>
      <c r="AI362" s="35"/>
      <c r="AJ362" s="35"/>
      <c r="AK362" s="35"/>
      <c r="AL362" s="35"/>
      <c r="AM362" s="85" t="str">
        <f t="shared" si="58"/>
        <v/>
      </c>
      <c r="AN362" s="35"/>
      <c r="AO362" s="35"/>
      <c r="AP362" s="77" t="str">
        <f>IF(D362="","",IF(D362=Accueil!$Q$7,PRODUCT('Registre déchets'!G362,Accueil!$S$7),"") &amp; IF(D362=Accueil!$Q$8,PRODUCT('Registre déchets'!G362,Accueil!$S$8),"") &amp; IF(D362=Accueil!$Q$9,PRODUCT('Registre déchets'!G362,Accueil!$S$9),"")&amp; IF(D362=Accueil!$Q$10,PRODUCT('Registre déchets'!G362,Accueil!$S$10),"")&amp; IF(D362=Accueil!$Q$11,PRODUCT('Registre déchets'!G362,Accueil!$S$11),"")&amp; IF(D362=Accueil!$Q$12,PRODUCT('Registre déchets'!G362,Accueil!$S$12),"")&amp; IF(D362=Accueil!$Q$13,PRODUCT('Registre déchets'!G362,Accueil!$S$13),"")&amp; IF(D362=Accueil!$Q$14,PRODUCT('Registre déchets'!G362,Accueil!$S$14),"")&amp; IF(D362=Accueil!$Q$15,PRODUCT('Registre déchets'!G362,Accueil!$S$15),"")&amp; IF(D362=Accueil!$Q$16,PRODUCT('Registre déchets'!G362,Accueil!$S$16),"")&amp; IF(D362=Accueil!$Q$17,PRODUCT('Registre déchets'!G362,Accueil!$S$17),"")&amp; IF(D362=Accueil!$Q$18,PRODUCT('Registre déchets'!G362,Accueil!$S$18),"")&amp; IF(D362=Accueil!$Q$19,PRODUCT('Registre déchets'!G362,Accueil!$S$19),"")&amp; IF(D362=Accueil!$Q$20,PRODUCT('Registre déchets'!G362,Accueil!$S$20),"")&amp; IF(D362=Accueil!$Q$21,PRODUCT('Registre déchets'!G362,Accueil!$S$21),"")&amp; IF(D362=Accueil!$Q$22,PRODUCT('Registre déchets'!G362,Accueil!$S$22),"")&amp; IF(D362=Accueil!$Q$23,PRODUCT('Registre déchets'!G362,Accueil!$S$23),"")&amp; IF(D362=Accueil!$Q$24,PRODUCT('Registre déchets'!G362,Accueil!$S$24),"")&amp; IF(D362=Accueil!$Q$25,PRODUCT('Registre déchets'!G362,Accueil!$S$25),"")&amp; IF(D362=Accueil!$Q$26,PRODUCT('Registre déchets'!G362,Accueil!$S$26),"") &amp; IF(D362=Accueil!$U$7,PRODUCT('Registre déchets'!G362,Accueil!$W$7),"") &amp; IF(D362=Accueil!$U$8,PRODUCT('Registre déchets'!G362,Accueil!$W$8),"") &amp; IF(D362=Accueil!$U$9,PRODUCT('Registre déchets'!G362,Accueil!$W$9),"")&amp; IF(D362=Accueil!$U$10,PRODUCT('Registre déchets'!G362,Accueil!$W$10),"")&amp; IF(D362=Accueil!$U$11,PRODUCT('Registre déchets'!G362,Accueil!$W$11),"")&amp; IF(D362=Accueil!$U$12,PRODUCT('Registre déchets'!G362,Accueil!$W$12),"")&amp; IF(D362=Accueil!$U$13,PRODUCT('Registre déchets'!G362,Accueil!$W$13),"")&amp; IF(D362=Accueil!$U$14,PRODUCT('Registre déchets'!G362,Accueil!$W$14),"")&amp; IF(D362=Accueil!$U$15,PRODUCT('Registre déchets'!G362,Accueil!$W$15),"")&amp; IF(D362=Accueil!$U$16,PRODUCT('Registre déchets'!G362,Accueil!$W$16),"")&amp; IF(D362=Accueil!$U$17,PRODUCT('Registre déchets'!G362,Accueil!$W$17),"")&amp; IF(D362=Accueil!$U$18,PRODUCT('Registre déchets'!G362,Accueil!$W$18),"")&amp; IF(D362=Accueil!$U$19,PRODUCT('Registre déchets'!G362,Accueil!$W$19),"")&amp; IF(D362=Accueil!$U$20,PRODUCT('Registre déchets'!G362,Accueil!$W$20),"")&amp; IF(D362=Accueil!$U$21,PRODUCT('Registre déchets'!G362,Accueil!$W$21),"") &amp; IF(D362=Accueil!$U$22,PRODUCT('Registre déchets'!G362,Accueil!$W$22),"")&amp; IF(D362=Accueil!$U$23,PRODUCT('Registre déchets'!G362,Accueil!$W$23),"")&amp; IF(D362=Accueil!$U$24,PRODUCT('Registre déchets'!G362,Accueil!$W$24),"")&amp; IF(D362=Accueil!$U$25,PRODUCT('Registre déchets'!G362,Accueil!$W$25),"")&amp; IF(D362=Accueil!$U$26,PRODUCT('Registre déchets'!G362,Accueil!$W$26),"")&amp; IF(D362=Accueil!$U$27,PRODUCT('Registre déchets'!G362,Accueil!$W$27),"")&amp; IF(D362=Accueil!$Y$7,PRODUCT('Registre déchets'!G362,Accueil!$AA$7),"") &amp; IF(D362=Accueil!$Y$8,PRODUCT('Registre déchets'!G362,Accueil!$AA$8),"") &amp; IF(D362=Accueil!$Y$9,PRODUCT('Registre déchets'!G362,Accueil!$AA$9),"")&amp; IF(D362=Accueil!$Y$10,PRODUCT('Registre déchets'!G362,Accueil!$AA$10),"")&amp; IF(D362=Accueil!$Y$11,PRODUCT('Registre déchets'!G362,Accueil!$AA$11),"")&amp; IF(D362=Accueil!$Y$12,PRODUCT('Registre déchets'!G362,Accueil!$AA$12),"")&amp; IF(D362=Accueil!$Y$13,PRODUCT('Registre déchets'!G362,Accueil!$AA$13),"")&amp; IF(D362=Accueil!$Y$14,PRODUCT('Registre déchets'!G362,Accueil!$AA$14),"")&amp; IF(D362=Accueil!$Y$15,PRODUCT('Registre déchets'!G362,Accueil!$AA$15),"")&amp; IF(D362=Accueil!$Y$16,PRODUCT('Registre déchets'!G362,Accueil!$AA$16),"")&amp; IF(D362=Accueil!$Y$17,PRODUCT('Registre déchets'!G362,Accueil!$AA$17),"")&amp; IF(D362=Accueil!$Y$18,PRODUCT('Registre déchets'!G362,Accueil!$AA$18),"")&amp; IF(D362=Accueil!$Y$19,PRODUCT('Registre déchets'!G362,Accueil!$AA$19),"")&amp; IF(D362=Accueil!$Y$20,PRODUCT('Registre déchets'!G362,Accueil!$AA$20),"")&amp; IF(D362=Accueil!$Y$21,PRODUCT('Registre déchets'!G362,Accueil!$AA$21),"")&amp; IF(D362=Accueil!$Y$22,PRODUCT('Registre déchets'!G362,Accueil!$AA$22),"")&amp; IF(D362=Accueil!$Y$23,PRODUCT('Registre déchets'!G362,Accueil!$AA$23),"")&amp; IF(D362=Accueil!$Y$24,PRODUCT('Registre déchets'!G362,Accueil!$AA$24),"")&amp; IF(D362=Accueil!$Y$25,PRODUCT('Registre déchets'!G362,Accueil!$AA$25),"")&amp; IF(D362=Accueil!$Y$26,PRODUCT('Registre déchets'!G362,Accueil!$AA$26),"")&amp; IF(D362=Accueil!$Y$27,PRODUCT('Registre déchets'!G362,Accueil!$AA$27),""))</f>
        <v/>
      </c>
      <c r="AQ362" s="79">
        <f t="shared" si="57"/>
        <v>0</v>
      </c>
    </row>
    <row r="363" spans="1:43" ht="50.1" customHeight="1" x14ac:dyDescent="0.25">
      <c r="A363" s="90"/>
      <c r="B363" s="222" t="str">
        <f t="shared" si="51"/>
        <v/>
      </c>
      <c r="C363" s="221"/>
      <c r="D363" s="220"/>
      <c r="E363" s="80" t="str">
        <f t="shared" si="55"/>
        <v/>
      </c>
      <c r="F363" s="81"/>
      <c r="G363" s="82"/>
      <c r="H363" s="241">
        <f t="shared" si="52"/>
        <v>0</v>
      </c>
      <c r="I363" s="206"/>
      <c r="J363" s="206"/>
      <c r="K363" s="86"/>
      <c r="L363" s="86"/>
      <c r="M363" s="86"/>
      <c r="N363" s="82"/>
      <c r="O363" s="81"/>
      <c r="P363" s="82"/>
      <c r="Q363" s="207">
        <f t="shared" si="56"/>
        <v>0</v>
      </c>
      <c r="R363" s="83">
        <f t="shared" si="53"/>
        <v>0</v>
      </c>
      <c r="S363" s="83">
        <f t="shared" si="54"/>
        <v>0</v>
      </c>
      <c r="T363" s="209"/>
      <c r="U363" s="214"/>
      <c r="V363" s="214"/>
      <c r="W363" s="217" t="str">
        <f t="shared" si="49"/>
        <v/>
      </c>
      <c r="X363" s="214"/>
      <c r="Y363" s="224"/>
      <c r="Z363" s="214"/>
      <c r="AA363" s="214"/>
      <c r="AB363" s="35" t="str">
        <f t="shared" si="50"/>
        <v/>
      </c>
      <c r="AC363" s="35"/>
      <c r="AD363" s="35"/>
      <c r="AE363" s="35"/>
      <c r="AF363" s="35"/>
      <c r="AG363" s="35"/>
      <c r="AH363" s="35"/>
      <c r="AI363" s="35"/>
      <c r="AJ363" s="35"/>
      <c r="AK363" s="35"/>
      <c r="AL363" s="35"/>
      <c r="AM363" s="85" t="str">
        <f t="shared" si="58"/>
        <v/>
      </c>
      <c r="AN363" s="35"/>
      <c r="AO363" s="35"/>
      <c r="AP363" s="77" t="str">
        <f>IF(D363="","",IF(D363=Accueil!$Q$7,PRODUCT('Registre déchets'!G363,Accueil!$S$7),"") &amp; IF(D363=Accueil!$Q$8,PRODUCT('Registre déchets'!G363,Accueil!$S$8),"") &amp; IF(D363=Accueil!$Q$9,PRODUCT('Registre déchets'!G363,Accueil!$S$9),"")&amp; IF(D363=Accueil!$Q$10,PRODUCT('Registre déchets'!G363,Accueil!$S$10),"")&amp; IF(D363=Accueil!$Q$11,PRODUCT('Registre déchets'!G363,Accueil!$S$11),"")&amp; IF(D363=Accueil!$Q$12,PRODUCT('Registre déchets'!G363,Accueil!$S$12),"")&amp; IF(D363=Accueil!$Q$13,PRODUCT('Registre déchets'!G363,Accueil!$S$13),"")&amp; IF(D363=Accueil!$Q$14,PRODUCT('Registre déchets'!G363,Accueil!$S$14),"")&amp; IF(D363=Accueil!$Q$15,PRODUCT('Registre déchets'!G363,Accueil!$S$15),"")&amp; IF(D363=Accueil!$Q$16,PRODUCT('Registre déchets'!G363,Accueil!$S$16),"")&amp; IF(D363=Accueil!$Q$17,PRODUCT('Registre déchets'!G363,Accueil!$S$17),"")&amp; IF(D363=Accueil!$Q$18,PRODUCT('Registre déchets'!G363,Accueil!$S$18),"")&amp; IF(D363=Accueil!$Q$19,PRODUCT('Registre déchets'!G363,Accueil!$S$19),"")&amp; IF(D363=Accueil!$Q$20,PRODUCT('Registre déchets'!G363,Accueil!$S$20),"")&amp; IF(D363=Accueil!$Q$21,PRODUCT('Registre déchets'!G363,Accueil!$S$21),"")&amp; IF(D363=Accueil!$Q$22,PRODUCT('Registre déchets'!G363,Accueil!$S$22),"")&amp; IF(D363=Accueil!$Q$23,PRODUCT('Registre déchets'!G363,Accueil!$S$23),"")&amp; IF(D363=Accueil!$Q$24,PRODUCT('Registre déchets'!G363,Accueil!$S$24),"")&amp; IF(D363=Accueil!$Q$25,PRODUCT('Registre déchets'!G363,Accueil!$S$25),"")&amp; IF(D363=Accueil!$Q$26,PRODUCT('Registre déchets'!G363,Accueil!$S$26),"") &amp; IF(D363=Accueil!$U$7,PRODUCT('Registre déchets'!G363,Accueil!$W$7),"") &amp; IF(D363=Accueil!$U$8,PRODUCT('Registre déchets'!G363,Accueil!$W$8),"") &amp; IF(D363=Accueil!$U$9,PRODUCT('Registre déchets'!G363,Accueil!$W$9),"")&amp; IF(D363=Accueil!$U$10,PRODUCT('Registre déchets'!G363,Accueil!$W$10),"")&amp; IF(D363=Accueil!$U$11,PRODUCT('Registre déchets'!G363,Accueil!$W$11),"")&amp; IF(D363=Accueil!$U$12,PRODUCT('Registre déchets'!G363,Accueil!$W$12),"")&amp; IF(D363=Accueil!$U$13,PRODUCT('Registre déchets'!G363,Accueil!$W$13),"")&amp; IF(D363=Accueil!$U$14,PRODUCT('Registre déchets'!G363,Accueil!$W$14),"")&amp; IF(D363=Accueil!$U$15,PRODUCT('Registre déchets'!G363,Accueil!$W$15),"")&amp; IF(D363=Accueil!$U$16,PRODUCT('Registre déchets'!G363,Accueil!$W$16),"")&amp; IF(D363=Accueil!$U$17,PRODUCT('Registre déchets'!G363,Accueil!$W$17),"")&amp; IF(D363=Accueil!$U$18,PRODUCT('Registre déchets'!G363,Accueil!$W$18),"")&amp; IF(D363=Accueil!$U$19,PRODUCT('Registre déchets'!G363,Accueil!$W$19),"")&amp; IF(D363=Accueil!$U$20,PRODUCT('Registre déchets'!G363,Accueil!$W$20),"")&amp; IF(D363=Accueil!$U$21,PRODUCT('Registre déchets'!G363,Accueil!$W$21),"") &amp; IF(D363=Accueil!$U$22,PRODUCT('Registre déchets'!G363,Accueil!$W$22),"")&amp; IF(D363=Accueil!$U$23,PRODUCT('Registre déchets'!G363,Accueil!$W$23),"")&amp; IF(D363=Accueil!$U$24,PRODUCT('Registre déchets'!G363,Accueil!$W$24),"")&amp; IF(D363=Accueil!$U$25,PRODUCT('Registre déchets'!G363,Accueil!$W$25),"")&amp; IF(D363=Accueil!$U$26,PRODUCT('Registre déchets'!G363,Accueil!$W$26),"")&amp; IF(D363=Accueil!$U$27,PRODUCT('Registre déchets'!G363,Accueil!$W$27),"")&amp; IF(D363=Accueil!$Y$7,PRODUCT('Registre déchets'!G363,Accueil!$AA$7),"") &amp; IF(D363=Accueil!$Y$8,PRODUCT('Registre déchets'!G363,Accueil!$AA$8),"") &amp; IF(D363=Accueil!$Y$9,PRODUCT('Registre déchets'!G363,Accueil!$AA$9),"")&amp; IF(D363=Accueil!$Y$10,PRODUCT('Registre déchets'!G363,Accueil!$AA$10),"")&amp; IF(D363=Accueil!$Y$11,PRODUCT('Registre déchets'!G363,Accueil!$AA$11),"")&amp; IF(D363=Accueil!$Y$12,PRODUCT('Registre déchets'!G363,Accueil!$AA$12),"")&amp; IF(D363=Accueil!$Y$13,PRODUCT('Registre déchets'!G363,Accueil!$AA$13),"")&amp; IF(D363=Accueil!$Y$14,PRODUCT('Registre déchets'!G363,Accueil!$AA$14),"")&amp; IF(D363=Accueil!$Y$15,PRODUCT('Registre déchets'!G363,Accueil!$AA$15),"")&amp; IF(D363=Accueil!$Y$16,PRODUCT('Registre déchets'!G363,Accueil!$AA$16),"")&amp; IF(D363=Accueil!$Y$17,PRODUCT('Registre déchets'!G363,Accueil!$AA$17),"")&amp; IF(D363=Accueil!$Y$18,PRODUCT('Registre déchets'!G363,Accueil!$AA$18),"")&amp; IF(D363=Accueil!$Y$19,PRODUCT('Registre déchets'!G363,Accueil!$AA$19),"")&amp; IF(D363=Accueil!$Y$20,PRODUCT('Registre déchets'!G363,Accueil!$AA$20),"")&amp; IF(D363=Accueil!$Y$21,PRODUCT('Registre déchets'!G363,Accueil!$AA$21),"")&amp; IF(D363=Accueil!$Y$22,PRODUCT('Registre déchets'!G363,Accueil!$AA$22),"")&amp; IF(D363=Accueil!$Y$23,PRODUCT('Registre déchets'!G363,Accueil!$AA$23),"")&amp; IF(D363=Accueil!$Y$24,PRODUCT('Registre déchets'!G363,Accueil!$AA$24),"")&amp; IF(D363=Accueil!$Y$25,PRODUCT('Registre déchets'!G363,Accueil!$AA$25),"")&amp; IF(D363=Accueil!$Y$26,PRODUCT('Registre déchets'!G363,Accueil!$AA$26),"")&amp; IF(D363=Accueil!$Y$27,PRODUCT('Registre déchets'!G363,Accueil!$AA$27),""))</f>
        <v/>
      </c>
      <c r="AQ363" s="79">
        <f t="shared" si="57"/>
        <v>0</v>
      </c>
    </row>
    <row r="364" spans="1:43" ht="50.1" customHeight="1" x14ac:dyDescent="0.25">
      <c r="A364" s="90"/>
      <c r="B364" s="222" t="str">
        <f t="shared" si="51"/>
        <v/>
      </c>
      <c r="C364" s="221"/>
      <c r="D364" s="220"/>
      <c r="E364" s="80" t="str">
        <f t="shared" si="55"/>
        <v/>
      </c>
      <c r="F364" s="81"/>
      <c r="G364" s="82"/>
      <c r="H364" s="241">
        <f t="shared" si="52"/>
        <v>0</v>
      </c>
      <c r="I364" s="206"/>
      <c r="J364" s="206"/>
      <c r="K364" s="86"/>
      <c r="L364" s="86"/>
      <c r="M364" s="86"/>
      <c r="N364" s="82"/>
      <c r="O364" s="81"/>
      <c r="P364" s="82"/>
      <c r="Q364" s="207">
        <f t="shared" si="56"/>
        <v>0</v>
      </c>
      <c r="R364" s="83">
        <f t="shared" si="53"/>
        <v>0</v>
      </c>
      <c r="S364" s="83">
        <f t="shared" si="54"/>
        <v>0</v>
      </c>
      <c r="T364" s="209"/>
      <c r="U364" s="214"/>
      <c r="V364" s="214"/>
      <c r="W364" s="217" t="str">
        <f t="shared" si="49"/>
        <v/>
      </c>
      <c r="X364" s="214"/>
      <c r="Y364" s="224"/>
      <c r="Z364" s="214"/>
      <c r="AA364" s="214"/>
      <c r="AB364" s="35" t="str">
        <f t="shared" si="50"/>
        <v/>
      </c>
      <c r="AC364" s="35"/>
      <c r="AD364" s="35"/>
      <c r="AE364" s="35"/>
      <c r="AF364" s="35"/>
      <c r="AG364" s="35"/>
      <c r="AH364" s="35"/>
      <c r="AI364" s="35"/>
      <c r="AJ364" s="35"/>
      <c r="AK364" s="35"/>
      <c r="AL364" s="35"/>
      <c r="AM364" s="85" t="str">
        <f t="shared" si="58"/>
        <v/>
      </c>
      <c r="AN364" s="35"/>
      <c r="AO364" s="35"/>
      <c r="AP364" s="77" t="str">
        <f>IF(D364="","",IF(D364=Accueil!$Q$7,PRODUCT('Registre déchets'!G364,Accueil!$S$7),"") &amp; IF(D364=Accueil!$Q$8,PRODUCT('Registre déchets'!G364,Accueil!$S$8),"") &amp; IF(D364=Accueil!$Q$9,PRODUCT('Registre déchets'!G364,Accueil!$S$9),"")&amp; IF(D364=Accueil!$Q$10,PRODUCT('Registre déchets'!G364,Accueil!$S$10),"")&amp; IF(D364=Accueil!$Q$11,PRODUCT('Registre déchets'!G364,Accueil!$S$11),"")&amp; IF(D364=Accueil!$Q$12,PRODUCT('Registre déchets'!G364,Accueil!$S$12),"")&amp; IF(D364=Accueil!$Q$13,PRODUCT('Registre déchets'!G364,Accueil!$S$13),"")&amp; IF(D364=Accueil!$Q$14,PRODUCT('Registre déchets'!G364,Accueil!$S$14),"")&amp; IF(D364=Accueil!$Q$15,PRODUCT('Registre déchets'!G364,Accueil!$S$15),"")&amp; IF(D364=Accueil!$Q$16,PRODUCT('Registre déchets'!G364,Accueil!$S$16),"")&amp; IF(D364=Accueil!$Q$17,PRODUCT('Registre déchets'!G364,Accueil!$S$17),"")&amp; IF(D364=Accueil!$Q$18,PRODUCT('Registre déchets'!G364,Accueil!$S$18),"")&amp; IF(D364=Accueil!$Q$19,PRODUCT('Registre déchets'!G364,Accueil!$S$19),"")&amp; IF(D364=Accueil!$Q$20,PRODUCT('Registre déchets'!G364,Accueil!$S$20),"")&amp; IF(D364=Accueil!$Q$21,PRODUCT('Registre déchets'!G364,Accueil!$S$21),"")&amp; IF(D364=Accueil!$Q$22,PRODUCT('Registre déchets'!G364,Accueil!$S$22),"")&amp; IF(D364=Accueil!$Q$23,PRODUCT('Registre déchets'!G364,Accueil!$S$23),"")&amp; IF(D364=Accueil!$Q$24,PRODUCT('Registre déchets'!G364,Accueil!$S$24),"")&amp; IF(D364=Accueil!$Q$25,PRODUCT('Registre déchets'!G364,Accueil!$S$25),"")&amp; IF(D364=Accueil!$Q$26,PRODUCT('Registre déchets'!G364,Accueil!$S$26),"") &amp; IF(D364=Accueil!$U$7,PRODUCT('Registre déchets'!G364,Accueil!$W$7),"") &amp; IF(D364=Accueil!$U$8,PRODUCT('Registre déchets'!G364,Accueil!$W$8),"") &amp; IF(D364=Accueil!$U$9,PRODUCT('Registre déchets'!G364,Accueil!$W$9),"")&amp; IF(D364=Accueil!$U$10,PRODUCT('Registre déchets'!G364,Accueil!$W$10),"")&amp; IF(D364=Accueil!$U$11,PRODUCT('Registre déchets'!G364,Accueil!$W$11),"")&amp; IF(D364=Accueil!$U$12,PRODUCT('Registre déchets'!G364,Accueil!$W$12),"")&amp; IF(D364=Accueil!$U$13,PRODUCT('Registre déchets'!G364,Accueil!$W$13),"")&amp; IF(D364=Accueil!$U$14,PRODUCT('Registre déchets'!G364,Accueil!$W$14),"")&amp; IF(D364=Accueil!$U$15,PRODUCT('Registre déchets'!G364,Accueil!$W$15),"")&amp; IF(D364=Accueil!$U$16,PRODUCT('Registre déchets'!G364,Accueil!$W$16),"")&amp; IF(D364=Accueil!$U$17,PRODUCT('Registre déchets'!G364,Accueil!$W$17),"")&amp; IF(D364=Accueil!$U$18,PRODUCT('Registre déchets'!G364,Accueil!$W$18),"")&amp; IF(D364=Accueil!$U$19,PRODUCT('Registre déchets'!G364,Accueil!$W$19),"")&amp; IF(D364=Accueil!$U$20,PRODUCT('Registre déchets'!G364,Accueil!$W$20),"")&amp; IF(D364=Accueil!$U$21,PRODUCT('Registre déchets'!G364,Accueil!$W$21),"") &amp; IF(D364=Accueil!$U$22,PRODUCT('Registre déchets'!G364,Accueil!$W$22),"")&amp; IF(D364=Accueil!$U$23,PRODUCT('Registre déchets'!G364,Accueil!$W$23),"")&amp; IF(D364=Accueil!$U$24,PRODUCT('Registre déchets'!G364,Accueil!$W$24),"")&amp; IF(D364=Accueil!$U$25,PRODUCT('Registre déchets'!G364,Accueil!$W$25),"")&amp; IF(D364=Accueil!$U$26,PRODUCT('Registre déchets'!G364,Accueil!$W$26),"")&amp; IF(D364=Accueil!$U$27,PRODUCT('Registre déchets'!G364,Accueil!$W$27),"")&amp; IF(D364=Accueil!$Y$7,PRODUCT('Registre déchets'!G364,Accueil!$AA$7),"") &amp; IF(D364=Accueil!$Y$8,PRODUCT('Registre déchets'!G364,Accueil!$AA$8),"") &amp; IF(D364=Accueil!$Y$9,PRODUCT('Registre déchets'!G364,Accueil!$AA$9),"")&amp; IF(D364=Accueil!$Y$10,PRODUCT('Registre déchets'!G364,Accueil!$AA$10),"")&amp; IF(D364=Accueil!$Y$11,PRODUCT('Registre déchets'!G364,Accueil!$AA$11),"")&amp; IF(D364=Accueil!$Y$12,PRODUCT('Registre déchets'!G364,Accueil!$AA$12),"")&amp; IF(D364=Accueil!$Y$13,PRODUCT('Registre déchets'!G364,Accueil!$AA$13),"")&amp; IF(D364=Accueil!$Y$14,PRODUCT('Registre déchets'!G364,Accueil!$AA$14),"")&amp; IF(D364=Accueil!$Y$15,PRODUCT('Registre déchets'!G364,Accueil!$AA$15),"")&amp; IF(D364=Accueil!$Y$16,PRODUCT('Registre déchets'!G364,Accueil!$AA$16),"")&amp; IF(D364=Accueil!$Y$17,PRODUCT('Registre déchets'!G364,Accueil!$AA$17),"")&amp; IF(D364=Accueil!$Y$18,PRODUCT('Registre déchets'!G364,Accueil!$AA$18),"")&amp; IF(D364=Accueil!$Y$19,PRODUCT('Registre déchets'!G364,Accueil!$AA$19),"")&amp; IF(D364=Accueil!$Y$20,PRODUCT('Registre déchets'!G364,Accueil!$AA$20),"")&amp; IF(D364=Accueil!$Y$21,PRODUCT('Registre déchets'!G364,Accueil!$AA$21),"")&amp; IF(D364=Accueil!$Y$22,PRODUCT('Registre déchets'!G364,Accueil!$AA$22),"")&amp; IF(D364=Accueil!$Y$23,PRODUCT('Registre déchets'!G364,Accueil!$AA$23),"")&amp; IF(D364=Accueil!$Y$24,PRODUCT('Registre déchets'!G364,Accueil!$AA$24),"")&amp; IF(D364=Accueil!$Y$25,PRODUCT('Registre déchets'!G364,Accueil!$AA$25),"")&amp; IF(D364=Accueil!$Y$26,PRODUCT('Registre déchets'!G364,Accueil!$AA$26),"")&amp; IF(D364=Accueil!$Y$27,PRODUCT('Registre déchets'!G364,Accueil!$AA$27),""))</f>
        <v/>
      </c>
      <c r="AQ364" s="79">
        <f t="shared" si="57"/>
        <v>0</v>
      </c>
    </row>
    <row r="365" spans="1:43" ht="50.1" customHeight="1" x14ac:dyDescent="0.25">
      <c r="A365" s="90"/>
      <c r="B365" s="222" t="str">
        <f t="shared" si="51"/>
        <v/>
      </c>
      <c r="C365" s="221"/>
      <c r="D365" s="220"/>
      <c r="E365" s="80" t="str">
        <f t="shared" si="55"/>
        <v/>
      </c>
      <c r="F365" s="81"/>
      <c r="G365" s="82"/>
      <c r="H365" s="241">
        <f t="shared" si="52"/>
        <v>0</v>
      </c>
      <c r="I365" s="206"/>
      <c r="J365" s="206"/>
      <c r="K365" s="86"/>
      <c r="L365" s="86"/>
      <c r="M365" s="86"/>
      <c r="N365" s="82"/>
      <c r="O365" s="81"/>
      <c r="P365" s="82"/>
      <c r="Q365" s="207">
        <f t="shared" si="56"/>
        <v>0</v>
      </c>
      <c r="R365" s="83">
        <f t="shared" si="53"/>
        <v>0</v>
      </c>
      <c r="S365" s="83">
        <f t="shared" si="54"/>
        <v>0</v>
      </c>
      <c r="T365" s="209"/>
      <c r="U365" s="214"/>
      <c r="V365" s="214"/>
      <c r="W365" s="217" t="str">
        <f t="shared" si="49"/>
        <v/>
      </c>
      <c r="X365" s="214"/>
      <c r="Y365" s="224"/>
      <c r="Z365" s="214"/>
      <c r="AA365" s="214"/>
      <c r="AB365" s="35" t="str">
        <f t="shared" si="50"/>
        <v/>
      </c>
      <c r="AC365" s="35"/>
      <c r="AD365" s="35"/>
      <c r="AE365" s="35"/>
      <c r="AF365" s="35"/>
      <c r="AG365" s="35"/>
      <c r="AH365" s="35"/>
      <c r="AI365" s="35"/>
      <c r="AJ365" s="35"/>
      <c r="AK365" s="35"/>
      <c r="AL365" s="35"/>
      <c r="AM365" s="85" t="str">
        <f t="shared" si="58"/>
        <v/>
      </c>
      <c r="AN365" s="35"/>
      <c r="AO365" s="35"/>
      <c r="AP365" s="77" t="str">
        <f>IF(D365="","",IF(D365=Accueil!$Q$7,PRODUCT('Registre déchets'!G365,Accueil!$S$7),"") &amp; IF(D365=Accueil!$Q$8,PRODUCT('Registre déchets'!G365,Accueil!$S$8),"") &amp; IF(D365=Accueil!$Q$9,PRODUCT('Registre déchets'!G365,Accueil!$S$9),"")&amp; IF(D365=Accueil!$Q$10,PRODUCT('Registre déchets'!G365,Accueil!$S$10),"")&amp; IF(D365=Accueil!$Q$11,PRODUCT('Registre déchets'!G365,Accueil!$S$11),"")&amp; IF(D365=Accueil!$Q$12,PRODUCT('Registre déchets'!G365,Accueil!$S$12),"")&amp; IF(D365=Accueil!$Q$13,PRODUCT('Registre déchets'!G365,Accueil!$S$13),"")&amp; IF(D365=Accueil!$Q$14,PRODUCT('Registre déchets'!G365,Accueil!$S$14),"")&amp; IF(D365=Accueil!$Q$15,PRODUCT('Registre déchets'!G365,Accueil!$S$15),"")&amp; IF(D365=Accueil!$Q$16,PRODUCT('Registre déchets'!G365,Accueil!$S$16),"")&amp; IF(D365=Accueil!$Q$17,PRODUCT('Registre déchets'!G365,Accueil!$S$17),"")&amp; IF(D365=Accueil!$Q$18,PRODUCT('Registre déchets'!G365,Accueil!$S$18),"")&amp; IF(D365=Accueil!$Q$19,PRODUCT('Registre déchets'!G365,Accueil!$S$19),"")&amp; IF(D365=Accueil!$Q$20,PRODUCT('Registre déchets'!G365,Accueil!$S$20),"")&amp; IF(D365=Accueil!$Q$21,PRODUCT('Registre déchets'!G365,Accueil!$S$21),"")&amp; IF(D365=Accueil!$Q$22,PRODUCT('Registre déchets'!G365,Accueil!$S$22),"")&amp; IF(D365=Accueil!$Q$23,PRODUCT('Registre déchets'!G365,Accueil!$S$23),"")&amp; IF(D365=Accueil!$Q$24,PRODUCT('Registre déchets'!G365,Accueil!$S$24),"")&amp; IF(D365=Accueil!$Q$25,PRODUCT('Registre déchets'!G365,Accueil!$S$25),"")&amp; IF(D365=Accueil!$Q$26,PRODUCT('Registre déchets'!G365,Accueil!$S$26),"") &amp; IF(D365=Accueil!$U$7,PRODUCT('Registre déchets'!G365,Accueil!$W$7),"") &amp; IF(D365=Accueil!$U$8,PRODUCT('Registre déchets'!G365,Accueil!$W$8),"") &amp; IF(D365=Accueil!$U$9,PRODUCT('Registre déchets'!G365,Accueil!$W$9),"")&amp; IF(D365=Accueil!$U$10,PRODUCT('Registre déchets'!G365,Accueil!$W$10),"")&amp; IF(D365=Accueil!$U$11,PRODUCT('Registre déchets'!G365,Accueil!$W$11),"")&amp; IF(D365=Accueil!$U$12,PRODUCT('Registre déchets'!G365,Accueil!$W$12),"")&amp; IF(D365=Accueil!$U$13,PRODUCT('Registre déchets'!G365,Accueil!$W$13),"")&amp; IF(D365=Accueil!$U$14,PRODUCT('Registre déchets'!G365,Accueil!$W$14),"")&amp; IF(D365=Accueil!$U$15,PRODUCT('Registre déchets'!G365,Accueil!$W$15),"")&amp; IF(D365=Accueil!$U$16,PRODUCT('Registre déchets'!G365,Accueil!$W$16),"")&amp; IF(D365=Accueil!$U$17,PRODUCT('Registre déchets'!G365,Accueil!$W$17),"")&amp; IF(D365=Accueil!$U$18,PRODUCT('Registre déchets'!G365,Accueil!$W$18),"")&amp; IF(D365=Accueil!$U$19,PRODUCT('Registre déchets'!G365,Accueil!$W$19),"")&amp; IF(D365=Accueil!$U$20,PRODUCT('Registre déchets'!G365,Accueil!$W$20),"")&amp; IF(D365=Accueil!$U$21,PRODUCT('Registre déchets'!G365,Accueil!$W$21),"") &amp; IF(D365=Accueil!$U$22,PRODUCT('Registre déchets'!G365,Accueil!$W$22),"")&amp; IF(D365=Accueil!$U$23,PRODUCT('Registre déchets'!G365,Accueil!$W$23),"")&amp; IF(D365=Accueil!$U$24,PRODUCT('Registre déchets'!G365,Accueil!$W$24),"")&amp; IF(D365=Accueil!$U$25,PRODUCT('Registre déchets'!G365,Accueil!$W$25),"")&amp; IF(D365=Accueil!$U$26,PRODUCT('Registre déchets'!G365,Accueil!$W$26),"")&amp; IF(D365=Accueil!$U$27,PRODUCT('Registre déchets'!G365,Accueil!$W$27),"")&amp; IF(D365=Accueil!$Y$7,PRODUCT('Registre déchets'!G365,Accueil!$AA$7),"") &amp; IF(D365=Accueil!$Y$8,PRODUCT('Registre déchets'!G365,Accueil!$AA$8),"") &amp; IF(D365=Accueil!$Y$9,PRODUCT('Registre déchets'!G365,Accueil!$AA$9),"")&amp; IF(D365=Accueil!$Y$10,PRODUCT('Registre déchets'!G365,Accueil!$AA$10),"")&amp; IF(D365=Accueil!$Y$11,PRODUCT('Registre déchets'!G365,Accueil!$AA$11),"")&amp; IF(D365=Accueil!$Y$12,PRODUCT('Registre déchets'!G365,Accueil!$AA$12),"")&amp; IF(D365=Accueil!$Y$13,PRODUCT('Registre déchets'!G365,Accueil!$AA$13),"")&amp; IF(D365=Accueil!$Y$14,PRODUCT('Registre déchets'!G365,Accueil!$AA$14),"")&amp; IF(D365=Accueil!$Y$15,PRODUCT('Registre déchets'!G365,Accueil!$AA$15),"")&amp; IF(D365=Accueil!$Y$16,PRODUCT('Registre déchets'!G365,Accueil!$AA$16),"")&amp; IF(D365=Accueil!$Y$17,PRODUCT('Registre déchets'!G365,Accueil!$AA$17),"")&amp; IF(D365=Accueil!$Y$18,PRODUCT('Registre déchets'!G365,Accueil!$AA$18),"")&amp; IF(D365=Accueil!$Y$19,PRODUCT('Registre déchets'!G365,Accueil!$AA$19),"")&amp; IF(D365=Accueil!$Y$20,PRODUCT('Registre déchets'!G365,Accueil!$AA$20),"")&amp; IF(D365=Accueil!$Y$21,PRODUCT('Registre déchets'!G365,Accueil!$AA$21),"")&amp; IF(D365=Accueil!$Y$22,PRODUCT('Registre déchets'!G365,Accueil!$AA$22),"")&amp; IF(D365=Accueil!$Y$23,PRODUCT('Registre déchets'!G365,Accueil!$AA$23),"")&amp; IF(D365=Accueil!$Y$24,PRODUCT('Registre déchets'!G365,Accueil!$AA$24),"")&amp; IF(D365=Accueil!$Y$25,PRODUCT('Registre déchets'!G365,Accueil!$AA$25),"")&amp; IF(D365=Accueil!$Y$26,PRODUCT('Registre déchets'!G365,Accueil!$AA$26),"")&amp; IF(D365=Accueil!$Y$27,PRODUCT('Registre déchets'!G365,Accueil!$AA$27),""))</f>
        <v/>
      </c>
      <c r="AQ365" s="79">
        <f t="shared" si="57"/>
        <v>0</v>
      </c>
    </row>
    <row r="366" spans="1:43" ht="50.1" customHeight="1" x14ac:dyDescent="0.25">
      <c r="A366" s="90"/>
      <c r="B366" s="222" t="str">
        <f t="shared" si="51"/>
        <v/>
      </c>
      <c r="C366" s="221"/>
      <c r="D366" s="220"/>
      <c r="E366" s="80" t="str">
        <f t="shared" si="55"/>
        <v/>
      </c>
      <c r="F366" s="81"/>
      <c r="G366" s="82"/>
      <c r="H366" s="241">
        <f t="shared" si="52"/>
        <v>0</v>
      </c>
      <c r="I366" s="206"/>
      <c r="J366" s="206"/>
      <c r="K366" s="86"/>
      <c r="L366" s="86"/>
      <c r="M366" s="86"/>
      <c r="N366" s="82"/>
      <c r="O366" s="81"/>
      <c r="P366" s="82"/>
      <c r="Q366" s="207">
        <f t="shared" si="56"/>
        <v>0</v>
      </c>
      <c r="R366" s="83">
        <f t="shared" si="53"/>
        <v>0</v>
      </c>
      <c r="S366" s="83">
        <f t="shared" si="54"/>
        <v>0</v>
      </c>
      <c r="T366" s="209"/>
      <c r="U366" s="214"/>
      <c r="V366" s="214"/>
      <c r="W366" s="217" t="str">
        <f t="shared" si="49"/>
        <v/>
      </c>
      <c r="X366" s="214"/>
      <c r="Y366" s="224"/>
      <c r="Z366" s="214"/>
      <c r="AA366" s="214"/>
      <c r="AB366" s="35" t="str">
        <f t="shared" si="50"/>
        <v/>
      </c>
      <c r="AC366" s="35"/>
      <c r="AD366" s="35"/>
      <c r="AE366" s="35"/>
      <c r="AF366" s="35"/>
      <c r="AG366" s="35"/>
      <c r="AH366" s="35"/>
      <c r="AI366" s="35"/>
      <c r="AJ366" s="35"/>
      <c r="AK366" s="35"/>
      <c r="AL366" s="35"/>
      <c r="AM366" s="85" t="str">
        <f t="shared" si="58"/>
        <v/>
      </c>
      <c r="AN366" s="35"/>
      <c r="AO366" s="35"/>
      <c r="AP366" s="77" t="str">
        <f>IF(D366="","",IF(D366=Accueil!$Q$7,PRODUCT('Registre déchets'!G366,Accueil!$S$7),"") &amp; IF(D366=Accueil!$Q$8,PRODUCT('Registre déchets'!G366,Accueil!$S$8),"") &amp; IF(D366=Accueil!$Q$9,PRODUCT('Registre déchets'!G366,Accueil!$S$9),"")&amp; IF(D366=Accueil!$Q$10,PRODUCT('Registre déchets'!G366,Accueil!$S$10),"")&amp; IF(D366=Accueil!$Q$11,PRODUCT('Registre déchets'!G366,Accueil!$S$11),"")&amp; IF(D366=Accueil!$Q$12,PRODUCT('Registre déchets'!G366,Accueil!$S$12),"")&amp; IF(D366=Accueil!$Q$13,PRODUCT('Registre déchets'!G366,Accueil!$S$13),"")&amp; IF(D366=Accueil!$Q$14,PRODUCT('Registre déchets'!G366,Accueil!$S$14),"")&amp; IF(D366=Accueil!$Q$15,PRODUCT('Registre déchets'!G366,Accueil!$S$15),"")&amp; IF(D366=Accueil!$Q$16,PRODUCT('Registre déchets'!G366,Accueil!$S$16),"")&amp; IF(D366=Accueil!$Q$17,PRODUCT('Registre déchets'!G366,Accueil!$S$17),"")&amp; IF(D366=Accueil!$Q$18,PRODUCT('Registre déchets'!G366,Accueil!$S$18),"")&amp; IF(D366=Accueil!$Q$19,PRODUCT('Registre déchets'!G366,Accueil!$S$19),"")&amp; IF(D366=Accueil!$Q$20,PRODUCT('Registre déchets'!G366,Accueil!$S$20),"")&amp; IF(D366=Accueil!$Q$21,PRODUCT('Registre déchets'!G366,Accueil!$S$21),"")&amp; IF(D366=Accueil!$Q$22,PRODUCT('Registre déchets'!G366,Accueil!$S$22),"")&amp; IF(D366=Accueil!$Q$23,PRODUCT('Registre déchets'!G366,Accueil!$S$23),"")&amp; IF(D366=Accueil!$Q$24,PRODUCT('Registre déchets'!G366,Accueil!$S$24),"")&amp; IF(D366=Accueil!$Q$25,PRODUCT('Registre déchets'!G366,Accueil!$S$25),"")&amp; IF(D366=Accueil!$Q$26,PRODUCT('Registre déchets'!G366,Accueil!$S$26),"") &amp; IF(D366=Accueil!$U$7,PRODUCT('Registre déchets'!G366,Accueil!$W$7),"") &amp; IF(D366=Accueil!$U$8,PRODUCT('Registre déchets'!G366,Accueil!$W$8),"") &amp; IF(D366=Accueil!$U$9,PRODUCT('Registre déchets'!G366,Accueil!$W$9),"")&amp; IF(D366=Accueil!$U$10,PRODUCT('Registre déchets'!G366,Accueil!$W$10),"")&amp; IF(D366=Accueil!$U$11,PRODUCT('Registre déchets'!G366,Accueil!$W$11),"")&amp; IF(D366=Accueil!$U$12,PRODUCT('Registre déchets'!G366,Accueil!$W$12),"")&amp; IF(D366=Accueil!$U$13,PRODUCT('Registre déchets'!G366,Accueil!$W$13),"")&amp; IF(D366=Accueil!$U$14,PRODUCT('Registre déchets'!G366,Accueil!$W$14),"")&amp; IF(D366=Accueil!$U$15,PRODUCT('Registre déchets'!G366,Accueil!$W$15),"")&amp; IF(D366=Accueil!$U$16,PRODUCT('Registre déchets'!G366,Accueil!$W$16),"")&amp; IF(D366=Accueil!$U$17,PRODUCT('Registre déchets'!G366,Accueil!$W$17),"")&amp; IF(D366=Accueil!$U$18,PRODUCT('Registre déchets'!G366,Accueil!$W$18),"")&amp; IF(D366=Accueil!$U$19,PRODUCT('Registre déchets'!G366,Accueil!$W$19),"")&amp; IF(D366=Accueil!$U$20,PRODUCT('Registre déchets'!G366,Accueil!$W$20),"")&amp; IF(D366=Accueil!$U$21,PRODUCT('Registre déchets'!G366,Accueil!$W$21),"") &amp; IF(D366=Accueil!$U$22,PRODUCT('Registre déchets'!G366,Accueil!$W$22),"")&amp; IF(D366=Accueil!$U$23,PRODUCT('Registre déchets'!G366,Accueil!$W$23),"")&amp; IF(D366=Accueil!$U$24,PRODUCT('Registre déchets'!G366,Accueil!$W$24),"")&amp; IF(D366=Accueil!$U$25,PRODUCT('Registre déchets'!G366,Accueil!$W$25),"")&amp; IF(D366=Accueil!$U$26,PRODUCT('Registre déchets'!G366,Accueil!$W$26),"")&amp; IF(D366=Accueil!$U$27,PRODUCT('Registre déchets'!G366,Accueil!$W$27),"")&amp; IF(D366=Accueil!$Y$7,PRODUCT('Registre déchets'!G366,Accueil!$AA$7),"") &amp; IF(D366=Accueil!$Y$8,PRODUCT('Registre déchets'!G366,Accueil!$AA$8),"") &amp; IF(D366=Accueil!$Y$9,PRODUCT('Registre déchets'!G366,Accueil!$AA$9),"")&amp; IF(D366=Accueil!$Y$10,PRODUCT('Registre déchets'!G366,Accueil!$AA$10),"")&amp; IF(D366=Accueil!$Y$11,PRODUCT('Registre déchets'!G366,Accueil!$AA$11),"")&amp; IF(D366=Accueil!$Y$12,PRODUCT('Registre déchets'!G366,Accueil!$AA$12),"")&amp; IF(D366=Accueil!$Y$13,PRODUCT('Registre déchets'!G366,Accueil!$AA$13),"")&amp; IF(D366=Accueil!$Y$14,PRODUCT('Registre déchets'!G366,Accueil!$AA$14),"")&amp; IF(D366=Accueil!$Y$15,PRODUCT('Registre déchets'!G366,Accueil!$AA$15),"")&amp; IF(D366=Accueil!$Y$16,PRODUCT('Registre déchets'!G366,Accueil!$AA$16),"")&amp; IF(D366=Accueil!$Y$17,PRODUCT('Registre déchets'!G366,Accueil!$AA$17),"")&amp; IF(D366=Accueil!$Y$18,PRODUCT('Registre déchets'!G366,Accueil!$AA$18),"")&amp; IF(D366=Accueil!$Y$19,PRODUCT('Registre déchets'!G366,Accueil!$AA$19),"")&amp; IF(D366=Accueil!$Y$20,PRODUCT('Registre déchets'!G366,Accueil!$AA$20),"")&amp; IF(D366=Accueil!$Y$21,PRODUCT('Registre déchets'!G366,Accueil!$AA$21),"")&amp; IF(D366=Accueil!$Y$22,PRODUCT('Registre déchets'!G366,Accueil!$AA$22),"")&amp; IF(D366=Accueil!$Y$23,PRODUCT('Registre déchets'!G366,Accueil!$AA$23),"")&amp; IF(D366=Accueil!$Y$24,PRODUCT('Registre déchets'!G366,Accueil!$AA$24),"")&amp; IF(D366=Accueil!$Y$25,PRODUCT('Registre déchets'!G366,Accueil!$AA$25),"")&amp; IF(D366=Accueil!$Y$26,PRODUCT('Registre déchets'!G366,Accueil!$AA$26),"")&amp; IF(D366=Accueil!$Y$27,PRODUCT('Registre déchets'!G366,Accueil!$AA$27),""))</f>
        <v/>
      </c>
      <c r="AQ366" s="79">
        <f t="shared" si="57"/>
        <v>0</v>
      </c>
    </row>
    <row r="367" spans="1:43" ht="50.1" customHeight="1" x14ac:dyDescent="0.25">
      <c r="A367" s="90"/>
      <c r="B367" s="222" t="str">
        <f t="shared" si="51"/>
        <v/>
      </c>
      <c r="C367" s="221"/>
      <c r="D367" s="220"/>
      <c r="E367" s="80" t="str">
        <f t="shared" si="55"/>
        <v/>
      </c>
      <c r="F367" s="81"/>
      <c r="G367" s="82"/>
      <c r="H367" s="241">
        <f t="shared" si="52"/>
        <v>0</v>
      </c>
      <c r="I367" s="206"/>
      <c r="J367" s="206"/>
      <c r="K367" s="86"/>
      <c r="L367" s="86"/>
      <c r="M367" s="86"/>
      <c r="N367" s="82"/>
      <c r="O367" s="81"/>
      <c r="P367" s="82"/>
      <c r="Q367" s="207">
        <f t="shared" si="56"/>
        <v>0</v>
      </c>
      <c r="R367" s="83">
        <f t="shared" si="53"/>
        <v>0</v>
      </c>
      <c r="S367" s="83">
        <f t="shared" si="54"/>
        <v>0</v>
      </c>
      <c r="T367" s="209"/>
      <c r="U367" s="214"/>
      <c r="V367" s="214"/>
      <c r="W367" s="217" t="str">
        <f t="shared" si="49"/>
        <v/>
      </c>
      <c r="X367" s="214"/>
      <c r="Y367" s="224"/>
      <c r="Z367" s="214"/>
      <c r="AA367" s="214"/>
      <c r="AB367" s="35" t="str">
        <f t="shared" si="50"/>
        <v/>
      </c>
      <c r="AC367" s="35"/>
      <c r="AD367" s="35"/>
      <c r="AE367" s="35"/>
      <c r="AF367" s="35"/>
      <c r="AG367" s="35"/>
      <c r="AH367" s="35"/>
      <c r="AI367" s="35"/>
      <c r="AJ367" s="35"/>
      <c r="AK367" s="35"/>
      <c r="AL367" s="35"/>
      <c r="AM367" s="85" t="str">
        <f t="shared" si="58"/>
        <v/>
      </c>
      <c r="AN367" s="35"/>
      <c r="AO367" s="35"/>
      <c r="AP367" s="77" t="str">
        <f>IF(D367="","",IF(D367=Accueil!$Q$7,PRODUCT('Registre déchets'!G367,Accueil!$S$7),"") &amp; IF(D367=Accueil!$Q$8,PRODUCT('Registre déchets'!G367,Accueil!$S$8),"") &amp; IF(D367=Accueil!$Q$9,PRODUCT('Registre déchets'!G367,Accueil!$S$9),"")&amp; IF(D367=Accueil!$Q$10,PRODUCT('Registre déchets'!G367,Accueil!$S$10),"")&amp; IF(D367=Accueil!$Q$11,PRODUCT('Registre déchets'!G367,Accueil!$S$11),"")&amp; IF(D367=Accueil!$Q$12,PRODUCT('Registre déchets'!G367,Accueil!$S$12),"")&amp; IF(D367=Accueil!$Q$13,PRODUCT('Registre déchets'!G367,Accueil!$S$13),"")&amp; IF(D367=Accueil!$Q$14,PRODUCT('Registre déchets'!G367,Accueil!$S$14),"")&amp; IF(D367=Accueil!$Q$15,PRODUCT('Registre déchets'!G367,Accueil!$S$15),"")&amp; IF(D367=Accueil!$Q$16,PRODUCT('Registre déchets'!G367,Accueil!$S$16),"")&amp; IF(D367=Accueil!$Q$17,PRODUCT('Registre déchets'!G367,Accueil!$S$17),"")&amp; IF(D367=Accueil!$Q$18,PRODUCT('Registre déchets'!G367,Accueil!$S$18),"")&amp; IF(D367=Accueil!$Q$19,PRODUCT('Registre déchets'!G367,Accueil!$S$19),"")&amp; IF(D367=Accueil!$Q$20,PRODUCT('Registre déchets'!G367,Accueil!$S$20),"")&amp; IF(D367=Accueil!$Q$21,PRODUCT('Registre déchets'!G367,Accueil!$S$21),"")&amp; IF(D367=Accueil!$Q$22,PRODUCT('Registre déchets'!G367,Accueil!$S$22),"")&amp; IF(D367=Accueil!$Q$23,PRODUCT('Registre déchets'!G367,Accueil!$S$23),"")&amp; IF(D367=Accueil!$Q$24,PRODUCT('Registre déchets'!G367,Accueil!$S$24),"")&amp; IF(D367=Accueil!$Q$25,PRODUCT('Registre déchets'!G367,Accueil!$S$25),"")&amp; IF(D367=Accueil!$Q$26,PRODUCT('Registre déchets'!G367,Accueil!$S$26),"") &amp; IF(D367=Accueil!$U$7,PRODUCT('Registre déchets'!G367,Accueil!$W$7),"") &amp; IF(D367=Accueil!$U$8,PRODUCT('Registre déchets'!G367,Accueil!$W$8),"") &amp; IF(D367=Accueil!$U$9,PRODUCT('Registre déchets'!G367,Accueil!$W$9),"")&amp; IF(D367=Accueil!$U$10,PRODUCT('Registre déchets'!G367,Accueil!$W$10),"")&amp; IF(D367=Accueil!$U$11,PRODUCT('Registre déchets'!G367,Accueil!$W$11),"")&amp; IF(D367=Accueil!$U$12,PRODUCT('Registre déchets'!G367,Accueil!$W$12),"")&amp; IF(D367=Accueil!$U$13,PRODUCT('Registre déchets'!G367,Accueil!$W$13),"")&amp; IF(D367=Accueil!$U$14,PRODUCT('Registre déchets'!G367,Accueil!$W$14),"")&amp; IF(D367=Accueil!$U$15,PRODUCT('Registre déchets'!G367,Accueil!$W$15),"")&amp; IF(D367=Accueil!$U$16,PRODUCT('Registre déchets'!G367,Accueil!$W$16),"")&amp; IF(D367=Accueil!$U$17,PRODUCT('Registre déchets'!G367,Accueil!$W$17),"")&amp; IF(D367=Accueil!$U$18,PRODUCT('Registre déchets'!G367,Accueil!$W$18),"")&amp; IF(D367=Accueil!$U$19,PRODUCT('Registre déchets'!G367,Accueil!$W$19),"")&amp; IF(D367=Accueil!$U$20,PRODUCT('Registre déchets'!G367,Accueil!$W$20),"")&amp; IF(D367=Accueil!$U$21,PRODUCT('Registre déchets'!G367,Accueil!$W$21),"") &amp; IF(D367=Accueil!$U$22,PRODUCT('Registre déchets'!G367,Accueil!$W$22),"")&amp; IF(D367=Accueil!$U$23,PRODUCT('Registre déchets'!G367,Accueil!$W$23),"")&amp; IF(D367=Accueil!$U$24,PRODUCT('Registre déchets'!G367,Accueil!$W$24),"")&amp; IF(D367=Accueil!$U$25,PRODUCT('Registre déchets'!G367,Accueil!$W$25),"")&amp; IF(D367=Accueil!$U$26,PRODUCT('Registre déchets'!G367,Accueil!$W$26),"")&amp; IF(D367=Accueil!$U$27,PRODUCT('Registre déchets'!G367,Accueil!$W$27),"")&amp; IF(D367=Accueil!$Y$7,PRODUCT('Registre déchets'!G367,Accueil!$AA$7),"") &amp; IF(D367=Accueil!$Y$8,PRODUCT('Registre déchets'!G367,Accueil!$AA$8),"") &amp; IF(D367=Accueil!$Y$9,PRODUCT('Registre déchets'!G367,Accueil!$AA$9),"")&amp; IF(D367=Accueil!$Y$10,PRODUCT('Registre déchets'!G367,Accueil!$AA$10),"")&amp; IF(D367=Accueil!$Y$11,PRODUCT('Registre déchets'!G367,Accueil!$AA$11),"")&amp; IF(D367=Accueil!$Y$12,PRODUCT('Registre déchets'!G367,Accueil!$AA$12),"")&amp; IF(D367=Accueil!$Y$13,PRODUCT('Registre déchets'!G367,Accueil!$AA$13),"")&amp; IF(D367=Accueil!$Y$14,PRODUCT('Registre déchets'!G367,Accueil!$AA$14),"")&amp; IF(D367=Accueil!$Y$15,PRODUCT('Registre déchets'!G367,Accueil!$AA$15),"")&amp; IF(D367=Accueil!$Y$16,PRODUCT('Registre déchets'!G367,Accueil!$AA$16),"")&amp; IF(D367=Accueil!$Y$17,PRODUCT('Registre déchets'!G367,Accueil!$AA$17),"")&amp; IF(D367=Accueil!$Y$18,PRODUCT('Registre déchets'!G367,Accueil!$AA$18),"")&amp; IF(D367=Accueil!$Y$19,PRODUCT('Registre déchets'!G367,Accueil!$AA$19),"")&amp; IF(D367=Accueil!$Y$20,PRODUCT('Registre déchets'!G367,Accueil!$AA$20),"")&amp; IF(D367=Accueil!$Y$21,PRODUCT('Registre déchets'!G367,Accueil!$AA$21),"")&amp; IF(D367=Accueil!$Y$22,PRODUCT('Registre déchets'!G367,Accueil!$AA$22),"")&amp; IF(D367=Accueil!$Y$23,PRODUCT('Registre déchets'!G367,Accueil!$AA$23),"")&amp; IF(D367=Accueil!$Y$24,PRODUCT('Registre déchets'!G367,Accueil!$AA$24),"")&amp; IF(D367=Accueil!$Y$25,PRODUCT('Registre déchets'!G367,Accueil!$AA$25),"")&amp; IF(D367=Accueil!$Y$26,PRODUCT('Registre déchets'!G367,Accueil!$AA$26),"")&amp; IF(D367=Accueil!$Y$27,PRODUCT('Registre déchets'!G367,Accueil!$AA$27),""))</f>
        <v/>
      </c>
      <c r="AQ367" s="79">
        <f t="shared" si="57"/>
        <v>0</v>
      </c>
    </row>
    <row r="368" spans="1:43" ht="50.1" customHeight="1" x14ac:dyDescent="0.25">
      <c r="A368" s="90"/>
      <c r="B368" s="222" t="str">
        <f t="shared" si="51"/>
        <v/>
      </c>
      <c r="C368" s="221"/>
      <c r="D368" s="220"/>
      <c r="E368" s="80" t="str">
        <f t="shared" si="55"/>
        <v/>
      </c>
      <c r="F368" s="81"/>
      <c r="G368" s="82"/>
      <c r="H368" s="241">
        <f t="shared" si="52"/>
        <v>0</v>
      </c>
      <c r="I368" s="206"/>
      <c r="J368" s="206"/>
      <c r="K368" s="86"/>
      <c r="L368" s="86"/>
      <c r="M368" s="86"/>
      <c r="N368" s="82"/>
      <c r="O368" s="81"/>
      <c r="P368" s="82"/>
      <c r="Q368" s="207">
        <f t="shared" si="56"/>
        <v>0</v>
      </c>
      <c r="R368" s="83">
        <f t="shared" si="53"/>
        <v>0</v>
      </c>
      <c r="S368" s="83">
        <f t="shared" si="54"/>
        <v>0</v>
      </c>
      <c r="T368" s="209"/>
      <c r="U368" s="214"/>
      <c r="V368" s="214"/>
      <c r="W368" s="217" t="str">
        <f t="shared" si="49"/>
        <v/>
      </c>
      <c r="X368" s="214"/>
      <c r="Y368" s="224"/>
      <c r="Z368" s="214"/>
      <c r="AA368" s="214"/>
      <c r="AB368" s="35" t="str">
        <f t="shared" si="50"/>
        <v/>
      </c>
      <c r="AC368" s="35"/>
      <c r="AD368" s="35"/>
      <c r="AE368" s="35"/>
      <c r="AF368" s="35"/>
      <c r="AG368" s="35"/>
      <c r="AH368" s="35"/>
      <c r="AI368" s="35"/>
      <c r="AJ368" s="35"/>
      <c r="AK368" s="35"/>
      <c r="AL368" s="35"/>
      <c r="AM368" s="85" t="str">
        <f t="shared" si="58"/>
        <v/>
      </c>
      <c r="AN368" s="35"/>
      <c r="AO368" s="35"/>
      <c r="AP368" s="77" t="str">
        <f>IF(D368="","",IF(D368=Accueil!$Q$7,PRODUCT('Registre déchets'!G368,Accueil!$S$7),"") &amp; IF(D368=Accueil!$Q$8,PRODUCT('Registre déchets'!G368,Accueil!$S$8),"") &amp; IF(D368=Accueil!$Q$9,PRODUCT('Registre déchets'!G368,Accueil!$S$9),"")&amp; IF(D368=Accueil!$Q$10,PRODUCT('Registre déchets'!G368,Accueil!$S$10),"")&amp; IF(D368=Accueil!$Q$11,PRODUCT('Registre déchets'!G368,Accueil!$S$11),"")&amp; IF(D368=Accueil!$Q$12,PRODUCT('Registre déchets'!G368,Accueil!$S$12),"")&amp; IF(D368=Accueil!$Q$13,PRODUCT('Registre déchets'!G368,Accueil!$S$13),"")&amp; IF(D368=Accueil!$Q$14,PRODUCT('Registre déchets'!G368,Accueil!$S$14),"")&amp; IF(D368=Accueil!$Q$15,PRODUCT('Registre déchets'!G368,Accueil!$S$15),"")&amp; IF(D368=Accueil!$Q$16,PRODUCT('Registre déchets'!G368,Accueil!$S$16),"")&amp; IF(D368=Accueil!$Q$17,PRODUCT('Registre déchets'!G368,Accueil!$S$17),"")&amp; IF(D368=Accueil!$Q$18,PRODUCT('Registre déchets'!G368,Accueil!$S$18),"")&amp; IF(D368=Accueil!$Q$19,PRODUCT('Registre déchets'!G368,Accueil!$S$19),"")&amp; IF(D368=Accueil!$Q$20,PRODUCT('Registre déchets'!G368,Accueil!$S$20),"")&amp; IF(D368=Accueil!$Q$21,PRODUCT('Registre déchets'!G368,Accueil!$S$21),"")&amp; IF(D368=Accueil!$Q$22,PRODUCT('Registre déchets'!G368,Accueil!$S$22),"")&amp; IF(D368=Accueil!$Q$23,PRODUCT('Registre déchets'!G368,Accueil!$S$23),"")&amp; IF(D368=Accueil!$Q$24,PRODUCT('Registre déchets'!G368,Accueil!$S$24),"")&amp; IF(D368=Accueil!$Q$25,PRODUCT('Registre déchets'!G368,Accueil!$S$25),"")&amp; IF(D368=Accueil!$Q$26,PRODUCT('Registre déchets'!G368,Accueil!$S$26),"") &amp; IF(D368=Accueil!$U$7,PRODUCT('Registre déchets'!G368,Accueil!$W$7),"") &amp; IF(D368=Accueil!$U$8,PRODUCT('Registre déchets'!G368,Accueil!$W$8),"") &amp; IF(D368=Accueil!$U$9,PRODUCT('Registre déchets'!G368,Accueil!$W$9),"")&amp; IF(D368=Accueil!$U$10,PRODUCT('Registre déchets'!G368,Accueil!$W$10),"")&amp; IF(D368=Accueil!$U$11,PRODUCT('Registre déchets'!G368,Accueil!$W$11),"")&amp; IF(D368=Accueil!$U$12,PRODUCT('Registre déchets'!G368,Accueil!$W$12),"")&amp; IF(D368=Accueil!$U$13,PRODUCT('Registre déchets'!G368,Accueil!$W$13),"")&amp; IF(D368=Accueil!$U$14,PRODUCT('Registre déchets'!G368,Accueil!$W$14),"")&amp; IF(D368=Accueil!$U$15,PRODUCT('Registre déchets'!G368,Accueil!$W$15),"")&amp; IF(D368=Accueil!$U$16,PRODUCT('Registre déchets'!G368,Accueil!$W$16),"")&amp; IF(D368=Accueil!$U$17,PRODUCT('Registre déchets'!G368,Accueil!$W$17),"")&amp; IF(D368=Accueil!$U$18,PRODUCT('Registre déchets'!G368,Accueil!$W$18),"")&amp; IF(D368=Accueil!$U$19,PRODUCT('Registre déchets'!G368,Accueil!$W$19),"")&amp; IF(D368=Accueil!$U$20,PRODUCT('Registre déchets'!G368,Accueil!$W$20),"")&amp; IF(D368=Accueil!$U$21,PRODUCT('Registre déchets'!G368,Accueil!$W$21),"") &amp; IF(D368=Accueil!$U$22,PRODUCT('Registre déchets'!G368,Accueil!$W$22),"")&amp; IF(D368=Accueil!$U$23,PRODUCT('Registre déchets'!G368,Accueil!$W$23),"")&amp; IF(D368=Accueil!$U$24,PRODUCT('Registre déchets'!G368,Accueil!$W$24),"")&amp; IF(D368=Accueil!$U$25,PRODUCT('Registre déchets'!G368,Accueil!$W$25),"")&amp; IF(D368=Accueil!$U$26,PRODUCT('Registre déchets'!G368,Accueil!$W$26),"")&amp; IF(D368=Accueil!$U$27,PRODUCT('Registre déchets'!G368,Accueil!$W$27),"")&amp; IF(D368=Accueil!$Y$7,PRODUCT('Registre déchets'!G368,Accueil!$AA$7),"") &amp; IF(D368=Accueil!$Y$8,PRODUCT('Registre déchets'!G368,Accueil!$AA$8),"") &amp; IF(D368=Accueil!$Y$9,PRODUCT('Registre déchets'!G368,Accueil!$AA$9),"")&amp; IF(D368=Accueil!$Y$10,PRODUCT('Registre déchets'!G368,Accueil!$AA$10),"")&amp; IF(D368=Accueil!$Y$11,PRODUCT('Registre déchets'!G368,Accueil!$AA$11),"")&amp; IF(D368=Accueil!$Y$12,PRODUCT('Registre déchets'!G368,Accueil!$AA$12),"")&amp; IF(D368=Accueil!$Y$13,PRODUCT('Registre déchets'!G368,Accueil!$AA$13),"")&amp; IF(D368=Accueil!$Y$14,PRODUCT('Registre déchets'!G368,Accueil!$AA$14),"")&amp; IF(D368=Accueil!$Y$15,PRODUCT('Registre déchets'!G368,Accueil!$AA$15),"")&amp; IF(D368=Accueil!$Y$16,PRODUCT('Registre déchets'!G368,Accueil!$AA$16),"")&amp; IF(D368=Accueil!$Y$17,PRODUCT('Registre déchets'!G368,Accueil!$AA$17),"")&amp; IF(D368=Accueil!$Y$18,PRODUCT('Registre déchets'!G368,Accueil!$AA$18),"")&amp; IF(D368=Accueil!$Y$19,PRODUCT('Registre déchets'!G368,Accueil!$AA$19),"")&amp; IF(D368=Accueil!$Y$20,PRODUCT('Registre déchets'!G368,Accueil!$AA$20),"")&amp; IF(D368=Accueil!$Y$21,PRODUCT('Registre déchets'!G368,Accueil!$AA$21),"")&amp; IF(D368=Accueil!$Y$22,PRODUCT('Registre déchets'!G368,Accueil!$AA$22),"")&amp; IF(D368=Accueil!$Y$23,PRODUCT('Registre déchets'!G368,Accueil!$AA$23),"")&amp; IF(D368=Accueil!$Y$24,PRODUCT('Registre déchets'!G368,Accueil!$AA$24),"")&amp; IF(D368=Accueil!$Y$25,PRODUCT('Registre déchets'!G368,Accueil!$AA$25),"")&amp; IF(D368=Accueil!$Y$26,PRODUCT('Registre déchets'!G368,Accueil!$AA$26),"")&amp; IF(D368=Accueil!$Y$27,PRODUCT('Registre déchets'!G368,Accueil!$AA$27),""))</f>
        <v/>
      </c>
      <c r="AQ368" s="79">
        <f t="shared" si="57"/>
        <v>0</v>
      </c>
    </row>
    <row r="369" spans="1:43" ht="50.1" customHeight="1" x14ac:dyDescent="0.25">
      <c r="A369" s="90"/>
      <c r="B369" s="222" t="str">
        <f t="shared" si="51"/>
        <v/>
      </c>
      <c r="C369" s="221"/>
      <c r="D369" s="220"/>
      <c r="E369" s="80" t="str">
        <f t="shared" si="55"/>
        <v/>
      </c>
      <c r="F369" s="81"/>
      <c r="G369" s="82"/>
      <c r="H369" s="241">
        <f t="shared" si="52"/>
        <v>0</v>
      </c>
      <c r="I369" s="206"/>
      <c r="J369" s="206"/>
      <c r="K369" s="86"/>
      <c r="L369" s="86"/>
      <c r="M369" s="86"/>
      <c r="N369" s="82"/>
      <c r="O369" s="81"/>
      <c r="P369" s="82"/>
      <c r="Q369" s="207">
        <f t="shared" si="56"/>
        <v>0</v>
      </c>
      <c r="R369" s="83">
        <f t="shared" si="53"/>
        <v>0</v>
      </c>
      <c r="S369" s="83">
        <f t="shared" si="54"/>
        <v>0</v>
      </c>
      <c r="T369" s="209"/>
      <c r="U369" s="214"/>
      <c r="V369" s="214"/>
      <c r="W369" s="217" t="str">
        <f t="shared" si="49"/>
        <v/>
      </c>
      <c r="X369" s="214"/>
      <c r="Y369" s="224"/>
      <c r="Z369" s="214"/>
      <c r="AA369" s="214"/>
      <c r="AB369" s="35" t="str">
        <f t="shared" si="50"/>
        <v/>
      </c>
      <c r="AC369" s="35"/>
      <c r="AD369" s="35"/>
      <c r="AE369" s="35"/>
      <c r="AF369" s="35"/>
      <c r="AG369" s="35"/>
      <c r="AH369" s="35"/>
      <c r="AI369" s="35"/>
      <c r="AJ369" s="35"/>
      <c r="AK369" s="35"/>
      <c r="AL369" s="35"/>
      <c r="AM369" s="85" t="str">
        <f t="shared" si="58"/>
        <v/>
      </c>
      <c r="AN369" s="35"/>
      <c r="AO369" s="35"/>
      <c r="AP369" s="77" t="str">
        <f>IF(D369="","",IF(D369=Accueil!$Q$7,PRODUCT('Registre déchets'!G369,Accueil!$S$7),"") &amp; IF(D369=Accueil!$Q$8,PRODUCT('Registre déchets'!G369,Accueil!$S$8),"") &amp; IF(D369=Accueil!$Q$9,PRODUCT('Registre déchets'!G369,Accueil!$S$9),"")&amp; IF(D369=Accueil!$Q$10,PRODUCT('Registre déchets'!G369,Accueil!$S$10),"")&amp; IF(D369=Accueil!$Q$11,PRODUCT('Registre déchets'!G369,Accueil!$S$11),"")&amp; IF(D369=Accueil!$Q$12,PRODUCT('Registre déchets'!G369,Accueil!$S$12),"")&amp; IF(D369=Accueil!$Q$13,PRODUCT('Registre déchets'!G369,Accueil!$S$13),"")&amp; IF(D369=Accueil!$Q$14,PRODUCT('Registre déchets'!G369,Accueil!$S$14),"")&amp; IF(D369=Accueil!$Q$15,PRODUCT('Registre déchets'!G369,Accueil!$S$15),"")&amp; IF(D369=Accueil!$Q$16,PRODUCT('Registre déchets'!G369,Accueil!$S$16),"")&amp; IF(D369=Accueil!$Q$17,PRODUCT('Registre déchets'!G369,Accueil!$S$17),"")&amp; IF(D369=Accueil!$Q$18,PRODUCT('Registre déchets'!G369,Accueil!$S$18),"")&amp; IF(D369=Accueil!$Q$19,PRODUCT('Registre déchets'!G369,Accueil!$S$19),"")&amp; IF(D369=Accueil!$Q$20,PRODUCT('Registre déchets'!G369,Accueil!$S$20),"")&amp; IF(D369=Accueil!$Q$21,PRODUCT('Registre déchets'!G369,Accueil!$S$21),"")&amp; IF(D369=Accueil!$Q$22,PRODUCT('Registre déchets'!G369,Accueil!$S$22),"")&amp; IF(D369=Accueil!$Q$23,PRODUCT('Registre déchets'!G369,Accueil!$S$23),"")&amp; IF(D369=Accueil!$Q$24,PRODUCT('Registre déchets'!G369,Accueil!$S$24),"")&amp; IF(D369=Accueil!$Q$25,PRODUCT('Registre déchets'!G369,Accueil!$S$25),"")&amp; IF(D369=Accueil!$Q$26,PRODUCT('Registre déchets'!G369,Accueil!$S$26),"") &amp; IF(D369=Accueil!$U$7,PRODUCT('Registre déchets'!G369,Accueil!$W$7),"") &amp; IF(D369=Accueil!$U$8,PRODUCT('Registre déchets'!G369,Accueil!$W$8),"") &amp; IF(D369=Accueil!$U$9,PRODUCT('Registre déchets'!G369,Accueil!$W$9),"")&amp; IF(D369=Accueil!$U$10,PRODUCT('Registre déchets'!G369,Accueil!$W$10),"")&amp; IF(D369=Accueil!$U$11,PRODUCT('Registre déchets'!G369,Accueil!$W$11),"")&amp; IF(D369=Accueil!$U$12,PRODUCT('Registre déchets'!G369,Accueil!$W$12),"")&amp; IF(D369=Accueil!$U$13,PRODUCT('Registre déchets'!G369,Accueil!$W$13),"")&amp; IF(D369=Accueil!$U$14,PRODUCT('Registre déchets'!G369,Accueil!$W$14),"")&amp; IF(D369=Accueil!$U$15,PRODUCT('Registre déchets'!G369,Accueil!$W$15),"")&amp; IF(D369=Accueil!$U$16,PRODUCT('Registre déchets'!G369,Accueil!$W$16),"")&amp; IF(D369=Accueil!$U$17,PRODUCT('Registre déchets'!G369,Accueil!$W$17),"")&amp; IF(D369=Accueil!$U$18,PRODUCT('Registre déchets'!G369,Accueil!$W$18),"")&amp; IF(D369=Accueil!$U$19,PRODUCT('Registre déchets'!G369,Accueil!$W$19),"")&amp; IF(D369=Accueil!$U$20,PRODUCT('Registre déchets'!G369,Accueil!$W$20),"")&amp; IF(D369=Accueil!$U$21,PRODUCT('Registre déchets'!G369,Accueil!$W$21),"") &amp; IF(D369=Accueil!$U$22,PRODUCT('Registre déchets'!G369,Accueil!$W$22),"")&amp; IF(D369=Accueil!$U$23,PRODUCT('Registre déchets'!G369,Accueil!$W$23),"")&amp; IF(D369=Accueil!$U$24,PRODUCT('Registre déchets'!G369,Accueil!$W$24),"")&amp; IF(D369=Accueil!$U$25,PRODUCT('Registre déchets'!G369,Accueil!$W$25),"")&amp; IF(D369=Accueil!$U$26,PRODUCT('Registre déchets'!G369,Accueil!$W$26),"")&amp; IF(D369=Accueil!$U$27,PRODUCT('Registre déchets'!G369,Accueil!$W$27),"")&amp; IF(D369=Accueil!$Y$7,PRODUCT('Registre déchets'!G369,Accueil!$AA$7),"") &amp; IF(D369=Accueil!$Y$8,PRODUCT('Registre déchets'!G369,Accueil!$AA$8),"") &amp; IF(D369=Accueil!$Y$9,PRODUCT('Registre déchets'!G369,Accueil!$AA$9),"")&amp; IF(D369=Accueil!$Y$10,PRODUCT('Registre déchets'!G369,Accueil!$AA$10),"")&amp; IF(D369=Accueil!$Y$11,PRODUCT('Registre déchets'!G369,Accueil!$AA$11),"")&amp; IF(D369=Accueil!$Y$12,PRODUCT('Registre déchets'!G369,Accueil!$AA$12),"")&amp; IF(D369=Accueil!$Y$13,PRODUCT('Registre déchets'!G369,Accueil!$AA$13),"")&amp; IF(D369=Accueil!$Y$14,PRODUCT('Registre déchets'!G369,Accueil!$AA$14),"")&amp; IF(D369=Accueil!$Y$15,PRODUCT('Registre déchets'!G369,Accueil!$AA$15),"")&amp; IF(D369=Accueil!$Y$16,PRODUCT('Registre déchets'!G369,Accueil!$AA$16),"")&amp; IF(D369=Accueil!$Y$17,PRODUCT('Registre déchets'!G369,Accueil!$AA$17),"")&amp; IF(D369=Accueil!$Y$18,PRODUCT('Registre déchets'!G369,Accueil!$AA$18),"")&amp; IF(D369=Accueil!$Y$19,PRODUCT('Registre déchets'!G369,Accueil!$AA$19),"")&amp; IF(D369=Accueil!$Y$20,PRODUCT('Registre déchets'!G369,Accueil!$AA$20),"")&amp; IF(D369=Accueil!$Y$21,PRODUCT('Registre déchets'!G369,Accueil!$AA$21),"")&amp; IF(D369=Accueil!$Y$22,PRODUCT('Registre déchets'!G369,Accueil!$AA$22),"")&amp; IF(D369=Accueil!$Y$23,PRODUCT('Registre déchets'!G369,Accueil!$AA$23),"")&amp; IF(D369=Accueil!$Y$24,PRODUCT('Registre déchets'!G369,Accueil!$AA$24),"")&amp; IF(D369=Accueil!$Y$25,PRODUCT('Registre déchets'!G369,Accueil!$AA$25),"")&amp; IF(D369=Accueil!$Y$26,PRODUCT('Registre déchets'!G369,Accueil!$AA$26),"")&amp; IF(D369=Accueil!$Y$27,PRODUCT('Registre déchets'!G369,Accueil!$AA$27),""))</f>
        <v/>
      </c>
      <c r="AQ369" s="79">
        <f t="shared" si="57"/>
        <v>0</v>
      </c>
    </row>
    <row r="370" spans="1:43" ht="50.1" customHeight="1" x14ac:dyDescent="0.25">
      <c r="A370" s="90"/>
      <c r="B370" s="222" t="str">
        <f t="shared" si="51"/>
        <v/>
      </c>
      <c r="C370" s="221"/>
      <c r="D370" s="220"/>
      <c r="E370" s="80" t="str">
        <f t="shared" si="55"/>
        <v/>
      </c>
      <c r="F370" s="81"/>
      <c r="G370" s="82"/>
      <c r="H370" s="241">
        <f t="shared" si="52"/>
        <v>0</v>
      </c>
      <c r="I370" s="206"/>
      <c r="J370" s="206"/>
      <c r="K370" s="86"/>
      <c r="L370" s="86"/>
      <c r="M370" s="86"/>
      <c r="N370" s="82"/>
      <c r="O370" s="81"/>
      <c r="P370" s="82"/>
      <c r="Q370" s="207">
        <f t="shared" si="56"/>
        <v>0</v>
      </c>
      <c r="R370" s="83">
        <f t="shared" si="53"/>
        <v>0</v>
      </c>
      <c r="S370" s="83">
        <f t="shared" si="54"/>
        <v>0</v>
      </c>
      <c r="T370" s="209"/>
      <c r="U370" s="214"/>
      <c r="V370" s="214"/>
      <c r="W370" s="217" t="str">
        <f t="shared" si="49"/>
        <v/>
      </c>
      <c r="X370" s="214"/>
      <c r="Y370" s="224"/>
      <c r="Z370" s="214"/>
      <c r="AA370" s="214"/>
      <c r="AB370" s="35" t="str">
        <f t="shared" si="50"/>
        <v/>
      </c>
      <c r="AC370" s="35"/>
      <c r="AD370" s="35"/>
      <c r="AE370" s="35"/>
      <c r="AF370" s="35"/>
      <c r="AG370" s="35"/>
      <c r="AH370" s="35"/>
      <c r="AI370" s="35"/>
      <c r="AJ370" s="35"/>
      <c r="AK370" s="35"/>
      <c r="AL370" s="35"/>
      <c r="AM370" s="85" t="str">
        <f t="shared" si="58"/>
        <v/>
      </c>
      <c r="AN370" s="35"/>
      <c r="AO370" s="35"/>
      <c r="AP370" s="77" t="str">
        <f>IF(D370="","",IF(D370=Accueil!$Q$7,PRODUCT('Registre déchets'!G370,Accueil!$S$7),"") &amp; IF(D370=Accueil!$Q$8,PRODUCT('Registre déchets'!G370,Accueil!$S$8),"") &amp; IF(D370=Accueil!$Q$9,PRODUCT('Registre déchets'!G370,Accueil!$S$9),"")&amp; IF(D370=Accueil!$Q$10,PRODUCT('Registre déchets'!G370,Accueil!$S$10),"")&amp; IF(D370=Accueil!$Q$11,PRODUCT('Registre déchets'!G370,Accueil!$S$11),"")&amp; IF(D370=Accueil!$Q$12,PRODUCT('Registre déchets'!G370,Accueil!$S$12),"")&amp; IF(D370=Accueil!$Q$13,PRODUCT('Registre déchets'!G370,Accueil!$S$13),"")&amp; IF(D370=Accueil!$Q$14,PRODUCT('Registre déchets'!G370,Accueil!$S$14),"")&amp; IF(D370=Accueil!$Q$15,PRODUCT('Registre déchets'!G370,Accueil!$S$15),"")&amp; IF(D370=Accueil!$Q$16,PRODUCT('Registre déchets'!G370,Accueil!$S$16),"")&amp; IF(D370=Accueil!$Q$17,PRODUCT('Registre déchets'!G370,Accueil!$S$17),"")&amp; IF(D370=Accueil!$Q$18,PRODUCT('Registre déchets'!G370,Accueil!$S$18),"")&amp; IF(D370=Accueil!$Q$19,PRODUCT('Registre déchets'!G370,Accueil!$S$19),"")&amp; IF(D370=Accueil!$Q$20,PRODUCT('Registre déchets'!G370,Accueil!$S$20),"")&amp; IF(D370=Accueil!$Q$21,PRODUCT('Registre déchets'!G370,Accueil!$S$21),"")&amp; IF(D370=Accueil!$Q$22,PRODUCT('Registre déchets'!G370,Accueil!$S$22),"")&amp; IF(D370=Accueil!$Q$23,PRODUCT('Registre déchets'!G370,Accueil!$S$23),"")&amp; IF(D370=Accueil!$Q$24,PRODUCT('Registre déchets'!G370,Accueil!$S$24),"")&amp; IF(D370=Accueil!$Q$25,PRODUCT('Registre déchets'!G370,Accueil!$S$25),"")&amp; IF(D370=Accueil!$Q$26,PRODUCT('Registre déchets'!G370,Accueil!$S$26),"") &amp; IF(D370=Accueil!$U$7,PRODUCT('Registre déchets'!G370,Accueil!$W$7),"") &amp; IF(D370=Accueil!$U$8,PRODUCT('Registre déchets'!G370,Accueil!$W$8),"") &amp; IF(D370=Accueil!$U$9,PRODUCT('Registre déchets'!G370,Accueil!$W$9),"")&amp; IF(D370=Accueil!$U$10,PRODUCT('Registre déchets'!G370,Accueil!$W$10),"")&amp; IF(D370=Accueil!$U$11,PRODUCT('Registre déchets'!G370,Accueil!$W$11),"")&amp; IF(D370=Accueil!$U$12,PRODUCT('Registre déchets'!G370,Accueil!$W$12),"")&amp; IF(D370=Accueil!$U$13,PRODUCT('Registre déchets'!G370,Accueil!$W$13),"")&amp; IF(D370=Accueil!$U$14,PRODUCT('Registre déchets'!G370,Accueil!$W$14),"")&amp; IF(D370=Accueil!$U$15,PRODUCT('Registre déchets'!G370,Accueil!$W$15),"")&amp; IF(D370=Accueil!$U$16,PRODUCT('Registre déchets'!G370,Accueil!$W$16),"")&amp; IF(D370=Accueil!$U$17,PRODUCT('Registre déchets'!G370,Accueil!$W$17),"")&amp; IF(D370=Accueil!$U$18,PRODUCT('Registre déchets'!G370,Accueil!$W$18),"")&amp; IF(D370=Accueil!$U$19,PRODUCT('Registre déchets'!G370,Accueil!$W$19),"")&amp; IF(D370=Accueil!$U$20,PRODUCT('Registre déchets'!G370,Accueil!$W$20),"")&amp; IF(D370=Accueil!$U$21,PRODUCT('Registre déchets'!G370,Accueil!$W$21),"") &amp; IF(D370=Accueil!$U$22,PRODUCT('Registre déchets'!G370,Accueil!$W$22),"")&amp; IF(D370=Accueil!$U$23,PRODUCT('Registre déchets'!G370,Accueil!$W$23),"")&amp; IF(D370=Accueil!$U$24,PRODUCT('Registre déchets'!G370,Accueil!$W$24),"")&amp; IF(D370=Accueil!$U$25,PRODUCT('Registre déchets'!G370,Accueil!$W$25),"")&amp; IF(D370=Accueil!$U$26,PRODUCT('Registre déchets'!G370,Accueil!$W$26),"")&amp; IF(D370=Accueil!$U$27,PRODUCT('Registre déchets'!G370,Accueil!$W$27),"")&amp; IF(D370=Accueil!$Y$7,PRODUCT('Registre déchets'!G370,Accueil!$AA$7),"") &amp; IF(D370=Accueil!$Y$8,PRODUCT('Registre déchets'!G370,Accueil!$AA$8),"") &amp; IF(D370=Accueil!$Y$9,PRODUCT('Registre déchets'!G370,Accueil!$AA$9),"")&amp; IF(D370=Accueil!$Y$10,PRODUCT('Registre déchets'!G370,Accueil!$AA$10),"")&amp; IF(D370=Accueil!$Y$11,PRODUCT('Registre déchets'!G370,Accueil!$AA$11),"")&amp; IF(D370=Accueil!$Y$12,PRODUCT('Registre déchets'!G370,Accueil!$AA$12),"")&amp; IF(D370=Accueil!$Y$13,PRODUCT('Registre déchets'!G370,Accueil!$AA$13),"")&amp; IF(D370=Accueil!$Y$14,PRODUCT('Registre déchets'!G370,Accueil!$AA$14),"")&amp; IF(D370=Accueil!$Y$15,PRODUCT('Registre déchets'!G370,Accueil!$AA$15),"")&amp; IF(D370=Accueil!$Y$16,PRODUCT('Registre déchets'!G370,Accueil!$AA$16),"")&amp; IF(D370=Accueil!$Y$17,PRODUCT('Registre déchets'!G370,Accueil!$AA$17),"")&amp; IF(D370=Accueil!$Y$18,PRODUCT('Registre déchets'!G370,Accueil!$AA$18),"")&amp; IF(D370=Accueil!$Y$19,PRODUCT('Registre déchets'!G370,Accueil!$AA$19),"")&amp; IF(D370=Accueil!$Y$20,PRODUCT('Registre déchets'!G370,Accueil!$AA$20),"")&amp; IF(D370=Accueil!$Y$21,PRODUCT('Registre déchets'!G370,Accueil!$AA$21),"")&amp; IF(D370=Accueil!$Y$22,PRODUCT('Registre déchets'!G370,Accueil!$AA$22),"")&amp; IF(D370=Accueil!$Y$23,PRODUCT('Registre déchets'!G370,Accueil!$AA$23),"")&amp; IF(D370=Accueil!$Y$24,PRODUCT('Registre déchets'!G370,Accueil!$AA$24),"")&amp; IF(D370=Accueil!$Y$25,PRODUCT('Registre déchets'!G370,Accueil!$AA$25),"")&amp; IF(D370=Accueil!$Y$26,PRODUCT('Registre déchets'!G370,Accueil!$AA$26),"")&amp; IF(D370=Accueil!$Y$27,PRODUCT('Registre déchets'!G370,Accueil!$AA$27),""))</f>
        <v/>
      </c>
      <c r="AQ370" s="79">
        <f t="shared" si="57"/>
        <v>0</v>
      </c>
    </row>
    <row r="371" spans="1:43" ht="50.1" customHeight="1" x14ac:dyDescent="0.25">
      <c r="A371" s="90"/>
      <c r="B371" s="222" t="str">
        <f t="shared" si="51"/>
        <v/>
      </c>
      <c r="C371" s="221"/>
      <c r="D371" s="220"/>
      <c r="E371" s="80" t="str">
        <f t="shared" si="55"/>
        <v/>
      </c>
      <c r="F371" s="81"/>
      <c r="G371" s="82"/>
      <c r="H371" s="241">
        <f t="shared" si="52"/>
        <v>0</v>
      </c>
      <c r="I371" s="206"/>
      <c r="J371" s="206"/>
      <c r="K371" s="86"/>
      <c r="L371" s="86"/>
      <c r="M371" s="86"/>
      <c r="N371" s="82"/>
      <c r="O371" s="81"/>
      <c r="P371" s="82"/>
      <c r="Q371" s="207">
        <f t="shared" si="56"/>
        <v>0</v>
      </c>
      <c r="R371" s="83">
        <f t="shared" si="53"/>
        <v>0</v>
      </c>
      <c r="S371" s="83">
        <f t="shared" si="54"/>
        <v>0</v>
      </c>
      <c r="T371" s="209"/>
      <c r="U371" s="214"/>
      <c r="V371" s="214"/>
      <c r="W371" s="217" t="str">
        <f t="shared" si="49"/>
        <v/>
      </c>
      <c r="X371" s="214"/>
      <c r="Y371" s="224"/>
      <c r="Z371" s="214"/>
      <c r="AA371" s="214"/>
      <c r="AB371" s="35" t="str">
        <f t="shared" si="50"/>
        <v/>
      </c>
      <c r="AC371" s="35"/>
      <c r="AD371" s="35"/>
      <c r="AE371" s="35"/>
      <c r="AF371" s="35"/>
      <c r="AG371" s="35"/>
      <c r="AH371" s="35"/>
      <c r="AI371" s="35"/>
      <c r="AJ371" s="35"/>
      <c r="AK371" s="35"/>
      <c r="AL371" s="35"/>
      <c r="AM371" s="85" t="str">
        <f t="shared" si="58"/>
        <v/>
      </c>
      <c r="AN371" s="35"/>
      <c r="AO371" s="35"/>
      <c r="AP371" s="77" t="str">
        <f>IF(D371="","",IF(D371=Accueil!$Q$7,PRODUCT('Registre déchets'!G371,Accueil!$S$7),"") &amp; IF(D371=Accueil!$Q$8,PRODUCT('Registre déchets'!G371,Accueil!$S$8),"") &amp; IF(D371=Accueil!$Q$9,PRODUCT('Registre déchets'!G371,Accueil!$S$9),"")&amp; IF(D371=Accueil!$Q$10,PRODUCT('Registre déchets'!G371,Accueil!$S$10),"")&amp; IF(D371=Accueil!$Q$11,PRODUCT('Registre déchets'!G371,Accueil!$S$11),"")&amp; IF(D371=Accueil!$Q$12,PRODUCT('Registre déchets'!G371,Accueil!$S$12),"")&amp; IF(D371=Accueil!$Q$13,PRODUCT('Registre déchets'!G371,Accueil!$S$13),"")&amp; IF(D371=Accueil!$Q$14,PRODUCT('Registre déchets'!G371,Accueil!$S$14),"")&amp; IF(D371=Accueil!$Q$15,PRODUCT('Registre déchets'!G371,Accueil!$S$15),"")&amp; IF(D371=Accueil!$Q$16,PRODUCT('Registre déchets'!G371,Accueil!$S$16),"")&amp; IF(D371=Accueil!$Q$17,PRODUCT('Registre déchets'!G371,Accueil!$S$17),"")&amp; IF(D371=Accueil!$Q$18,PRODUCT('Registre déchets'!G371,Accueil!$S$18),"")&amp; IF(D371=Accueil!$Q$19,PRODUCT('Registre déchets'!G371,Accueil!$S$19),"")&amp; IF(D371=Accueil!$Q$20,PRODUCT('Registre déchets'!G371,Accueil!$S$20),"")&amp; IF(D371=Accueil!$Q$21,PRODUCT('Registre déchets'!G371,Accueil!$S$21),"")&amp; IF(D371=Accueil!$Q$22,PRODUCT('Registre déchets'!G371,Accueil!$S$22),"")&amp; IF(D371=Accueil!$Q$23,PRODUCT('Registre déchets'!G371,Accueil!$S$23),"")&amp; IF(D371=Accueil!$Q$24,PRODUCT('Registre déchets'!G371,Accueil!$S$24),"")&amp; IF(D371=Accueil!$Q$25,PRODUCT('Registre déchets'!G371,Accueil!$S$25),"")&amp; IF(D371=Accueil!$Q$26,PRODUCT('Registre déchets'!G371,Accueil!$S$26),"") &amp; IF(D371=Accueil!$U$7,PRODUCT('Registre déchets'!G371,Accueil!$W$7),"") &amp; IF(D371=Accueil!$U$8,PRODUCT('Registre déchets'!G371,Accueil!$W$8),"") &amp; IF(D371=Accueil!$U$9,PRODUCT('Registre déchets'!G371,Accueil!$W$9),"")&amp; IF(D371=Accueil!$U$10,PRODUCT('Registre déchets'!G371,Accueil!$W$10),"")&amp; IF(D371=Accueil!$U$11,PRODUCT('Registre déchets'!G371,Accueil!$W$11),"")&amp; IF(D371=Accueil!$U$12,PRODUCT('Registre déchets'!G371,Accueil!$W$12),"")&amp; IF(D371=Accueil!$U$13,PRODUCT('Registre déchets'!G371,Accueil!$W$13),"")&amp; IF(D371=Accueil!$U$14,PRODUCT('Registre déchets'!G371,Accueil!$W$14),"")&amp; IF(D371=Accueil!$U$15,PRODUCT('Registre déchets'!G371,Accueil!$W$15),"")&amp; IF(D371=Accueil!$U$16,PRODUCT('Registre déchets'!G371,Accueil!$W$16),"")&amp; IF(D371=Accueil!$U$17,PRODUCT('Registre déchets'!G371,Accueil!$W$17),"")&amp; IF(D371=Accueil!$U$18,PRODUCT('Registre déchets'!G371,Accueil!$W$18),"")&amp; IF(D371=Accueil!$U$19,PRODUCT('Registre déchets'!G371,Accueil!$W$19),"")&amp; IF(D371=Accueil!$U$20,PRODUCT('Registre déchets'!G371,Accueil!$W$20),"")&amp; IF(D371=Accueil!$U$21,PRODUCT('Registre déchets'!G371,Accueil!$W$21),"") &amp; IF(D371=Accueil!$U$22,PRODUCT('Registre déchets'!G371,Accueil!$W$22),"")&amp; IF(D371=Accueil!$U$23,PRODUCT('Registre déchets'!G371,Accueil!$W$23),"")&amp; IF(D371=Accueil!$U$24,PRODUCT('Registre déchets'!G371,Accueil!$W$24),"")&amp; IF(D371=Accueil!$U$25,PRODUCT('Registre déchets'!G371,Accueil!$W$25),"")&amp; IF(D371=Accueil!$U$26,PRODUCT('Registre déchets'!G371,Accueil!$W$26),"")&amp; IF(D371=Accueil!$U$27,PRODUCT('Registre déchets'!G371,Accueil!$W$27),"")&amp; IF(D371=Accueil!$Y$7,PRODUCT('Registre déchets'!G371,Accueil!$AA$7),"") &amp; IF(D371=Accueil!$Y$8,PRODUCT('Registre déchets'!G371,Accueil!$AA$8),"") &amp; IF(D371=Accueil!$Y$9,PRODUCT('Registre déchets'!G371,Accueil!$AA$9),"")&amp; IF(D371=Accueil!$Y$10,PRODUCT('Registre déchets'!G371,Accueil!$AA$10),"")&amp; IF(D371=Accueil!$Y$11,PRODUCT('Registre déchets'!G371,Accueil!$AA$11),"")&amp; IF(D371=Accueil!$Y$12,PRODUCT('Registre déchets'!G371,Accueil!$AA$12),"")&amp; IF(D371=Accueil!$Y$13,PRODUCT('Registre déchets'!G371,Accueil!$AA$13),"")&amp; IF(D371=Accueil!$Y$14,PRODUCT('Registre déchets'!G371,Accueil!$AA$14),"")&amp; IF(D371=Accueil!$Y$15,PRODUCT('Registre déchets'!G371,Accueil!$AA$15),"")&amp; IF(D371=Accueil!$Y$16,PRODUCT('Registre déchets'!G371,Accueil!$AA$16),"")&amp; IF(D371=Accueil!$Y$17,PRODUCT('Registre déchets'!G371,Accueil!$AA$17),"")&amp; IF(D371=Accueil!$Y$18,PRODUCT('Registre déchets'!G371,Accueil!$AA$18),"")&amp; IF(D371=Accueil!$Y$19,PRODUCT('Registre déchets'!G371,Accueil!$AA$19),"")&amp; IF(D371=Accueil!$Y$20,PRODUCT('Registre déchets'!G371,Accueil!$AA$20),"")&amp; IF(D371=Accueil!$Y$21,PRODUCT('Registre déchets'!G371,Accueil!$AA$21),"")&amp; IF(D371=Accueil!$Y$22,PRODUCT('Registre déchets'!G371,Accueil!$AA$22),"")&amp; IF(D371=Accueil!$Y$23,PRODUCT('Registre déchets'!G371,Accueil!$AA$23),"")&amp; IF(D371=Accueil!$Y$24,PRODUCT('Registre déchets'!G371,Accueil!$AA$24),"")&amp; IF(D371=Accueil!$Y$25,PRODUCT('Registre déchets'!G371,Accueil!$AA$25),"")&amp; IF(D371=Accueil!$Y$26,PRODUCT('Registre déchets'!G371,Accueil!$AA$26),"")&amp; IF(D371=Accueil!$Y$27,PRODUCT('Registre déchets'!G371,Accueil!$AA$27),""))</f>
        <v/>
      </c>
      <c r="AQ371" s="79">
        <f t="shared" si="57"/>
        <v>0</v>
      </c>
    </row>
    <row r="372" spans="1:43" ht="50.1" customHeight="1" x14ac:dyDescent="0.25">
      <c r="A372" s="90"/>
      <c r="B372" s="222" t="str">
        <f t="shared" si="51"/>
        <v/>
      </c>
      <c r="C372" s="221"/>
      <c r="D372" s="220"/>
      <c r="E372" s="80" t="str">
        <f t="shared" si="55"/>
        <v/>
      </c>
      <c r="F372" s="81"/>
      <c r="G372" s="82"/>
      <c r="H372" s="241">
        <f t="shared" si="52"/>
        <v>0</v>
      </c>
      <c r="I372" s="206"/>
      <c r="J372" s="206"/>
      <c r="K372" s="86"/>
      <c r="L372" s="86"/>
      <c r="M372" s="86"/>
      <c r="N372" s="82"/>
      <c r="O372" s="81"/>
      <c r="P372" s="82"/>
      <c r="Q372" s="207">
        <f t="shared" si="56"/>
        <v>0</v>
      </c>
      <c r="R372" s="83">
        <f t="shared" si="53"/>
        <v>0</v>
      </c>
      <c r="S372" s="83">
        <f t="shared" si="54"/>
        <v>0</v>
      </c>
      <c r="T372" s="209"/>
      <c r="U372" s="214"/>
      <c r="V372" s="214"/>
      <c r="W372" s="217" t="str">
        <f t="shared" si="49"/>
        <v/>
      </c>
      <c r="X372" s="214"/>
      <c r="Y372" s="224"/>
      <c r="Z372" s="214"/>
      <c r="AA372" s="214"/>
      <c r="AB372" s="35" t="str">
        <f t="shared" si="50"/>
        <v/>
      </c>
      <c r="AC372" s="35"/>
      <c r="AD372" s="35"/>
      <c r="AE372" s="35"/>
      <c r="AF372" s="35"/>
      <c r="AG372" s="35"/>
      <c r="AH372" s="35"/>
      <c r="AI372" s="35"/>
      <c r="AJ372" s="35"/>
      <c r="AK372" s="35"/>
      <c r="AL372" s="35"/>
      <c r="AM372" s="85" t="str">
        <f t="shared" si="58"/>
        <v/>
      </c>
      <c r="AN372" s="35"/>
      <c r="AO372" s="35"/>
      <c r="AP372" s="77" t="str">
        <f>IF(D372="","",IF(D372=Accueil!$Q$7,PRODUCT('Registre déchets'!G372,Accueil!$S$7),"") &amp; IF(D372=Accueil!$Q$8,PRODUCT('Registre déchets'!G372,Accueil!$S$8),"") &amp; IF(D372=Accueil!$Q$9,PRODUCT('Registre déchets'!G372,Accueil!$S$9),"")&amp; IF(D372=Accueil!$Q$10,PRODUCT('Registre déchets'!G372,Accueil!$S$10),"")&amp; IF(D372=Accueil!$Q$11,PRODUCT('Registre déchets'!G372,Accueil!$S$11),"")&amp; IF(D372=Accueil!$Q$12,PRODUCT('Registre déchets'!G372,Accueil!$S$12),"")&amp; IF(D372=Accueil!$Q$13,PRODUCT('Registre déchets'!G372,Accueil!$S$13),"")&amp; IF(D372=Accueil!$Q$14,PRODUCT('Registre déchets'!G372,Accueil!$S$14),"")&amp; IF(D372=Accueil!$Q$15,PRODUCT('Registre déchets'!G372,Accueil!$S$15),"")&amp; IF(D372=Accueil!$Q$16,PRODUCT('Registre déchets'!G372,Accueil!$S$16),"")&amp; IF(D372=Accueil!$Q$17,PRODUCT('Registre déchets'!G372,Accueil!$S$17),"")&amp; IF(D372=Accueil!$Q$18,PRODUCT('Registre déchets'!G372,Accueil!$S$18),"")&amp; IF(D372=Accueil!$Q$19,PRODUCT('Registre déchets'!G372,Accueil!$S$19),"")&amp; IF(D372=Accueil!$Q$20,PRODUCT('Registre déchets'!G372,Accueil!$S$20),"")&amp; IF(D372=Accueil!$Q$21,PRODUCT('Registre déchets'!G372,Accueil!$S$21),"")&amp; IF(D372=Accueil!$Q$22,PRODUCT('Registre déchets'!G372,Accueil!$S$22),"")&amp; IF(D372=Accueil!$Q$23,PRODUCT('Registre déchets'!G372,Accueil!$S$23),"")&amp; IF(D372=Accueil!$Q$24,PRODUCT('Registre déchets'!G372,Accueil!$S$24),"")&amp; IF(D372=Accueil!$Q$25,PRODUCT('Registre déchets'!G372,Accueil!$S$25),"")&amp; IF(D372=Accueil!$Q$26,PRODUCT('Registre déchets'!G372,Accueil!$S$26),"") &amp; IF(D372=Accueil!$U$7,PRODUCT('Registre déchets'!G372,Accueil!$W$7),"") &amp; IF(D372=Accueil!$U$8,PRODUCT('Registre déchets'!G372,Accueil!$W$8),"") &amp; IF(D372=Accueil!$U$9,PRODUCT('Registre déchets'!G372,Accueil!$W$9),"")&amp; IF(D372=Accueil!$U$10,PRODUCT('Registre déchets'!G372,Accueil!$W$10),"")&amp; IF(D372=Accueil!$U$11,PRODUCT('Registre déchets'!G372,Accueil!$W$11),"")&amp; IF(D372=Accueil!$U$12,PRODUCT('Registre déchets'!G372,Accueil!$W$12),"")&amp; IF(D372=Accueil!$U$13,PRODUCT('Registre déchets'!G372,Accueil!$W$13),"")&amp; IF(D372=Accueil!$U$14,PRODUCT('Registre déchets'!G372,Accueil!$W$14),"")&amp; IF(D372=Accueil!$U$15,PRODUCT('Registre déchets'!G372,Accueil!$W$15),"")&amp; IF(D372=Accueil!$U$16,PRODUCT('Registre déchets'!G372,Accueil!$W$16),"")&amp; IF(D372=Accueil!$U$17,PRODUCT('Registre déchets'!G372,Accueil!$W$17),"")&amp; IF(D372=Accueil!$U$18,PRODUCT('Registre déchets'!G372,Accueil!$W$18),"")&amp; IF(D372=Accueil!$U$19,PRODUCT('Registre déchets'!G372,Accueil!$W$19),"")&amp; IF(D372=Accueil!$U$20,PRODUCT('Registre déchets'!G372,Accueil!$W$20),"")&amp; IF(D372=Accueil!$U$21,PRODUCT('Registre déchets'!G372,Accueil!$W$21),"") &amp; IF(D372=Accueil!$U$22,PRODUCT('Registre déchets'!G372,Accueil!$W$22),"")&amp; IF(D372=Accueil!$U$23,PRODUCT('Registre déchets'!G372,Accueil!$W$23),"")&amp; IF(D372=Accueil!$U$24,PRODUCT('Registre déchets'!G372,Accueil!$W$24),"")&amp; IF(D372=Accueil!$U$25,PRODUCT('Registre déchets'!G372,Accueil!$W$25),"")&amp; IF(D372=Accueil!$U$26,PRODUCT('Registre déchets'!G372,Accueil!$W$26),"")&amp; IF(D372=Accueil!$U$27,PRODUCT('Registre déchets'!G372,Accueil!$W$27),"")&amp; IF(D372=Accueil!$Y$7,PRODUCT('Registre déchets'!G372,Accueil!$AA$7),"") &amp; IF(D372=Accueil!$Y$8,PRODUCT('Registre déchets'!G372,Accueil!$AA$8),"") &amp; IF(D372=Accueil!$Y$9,PRODUCT('Registre déchets'!G372,Accueil!$AA$9),"")&amp; IF(D372=Accueil!$Y$10,PRODUCT('Registre déchets'!G372,Accueil!$AA$10),"")&amp; IF(D372=Accueil!$Y$11,PRODUCT('Registre déchets'!G372,Accueil!$AA$11),"")&amp; IF(D372=Accueil!$Y$12,PRODUCT('Registre déchets'!G372,Accueil!$AA$12),"")&amp; IF(D372=Accueil!$Y$13,PRODUCT('Registre déchets'!G372,Accueil!$AA$13),"")&amp; IF(D372=Accueil!$Y$14,PRODUCT('Registre déchets'!G372,Accueil!$AA$14),"")&amp; IF(D372=Accueil!$Y$15,PRODUCT('Registre déchets'!G372,Accueil!$AA$15),"")&amp; IF(D372=Accueil!$Y$16,PRODUCT('Registre déchets'!G372,Accueil!$AA$16),"")&amp; IF(D372=Accueil!$Y$17,PRODUCT('Registre déchets'!G372,Accueil!$AA$17),"")&amp; IF(D372=Accueil!$Y$18,PRODUCT('Registre déchets'!G372,Accueil!$AA$18),"")&amp; IF(D372=Accueil!$Y$19,PRODUCT('Registre déchets'!G372,Accueil!$AA$19),"")&amp; IF(D372=Accueil!$Y$20,PRODUCT('Registre déchets'!G372,Accueil!$AA$20),"")&amp; IF(D372=Accueil!$Y$21,PRODUCT('Registre déchets'!G372,Accueil!$AA$21),"")&amp; IF(D372=Accueil!$Y$22,PRODUCT('Registre déchets'!G372,Accueil!$AA$22),"")&amp; IF(D372=Accueil!$Y$23,PRODUCT('Registre déchets'!G372,Accueil!$AA$23),"")&amp; IF(D372=Accueil!$Y$24,PRODUCT('Registre déchets'!G372,Accueil!$AA$24),"")&amp; IF(D372=Accueil!$Y$25,PRODUCT('Registre déchets'!G372,Accueil!$AA$25),"")&amp; IF(D372=Accueil!$Y$26,PRODUCT('Registre déchets'!G372,Accueil!$AA$26),"")&amp; IF(D372=Accueil!$Y$27,PRODUCT('Registre déchets'!G372,Accueil!$AA$27),""))</f>
        <v/>
      </c>
      <c r="AQ372" s="79">
        <f t="shared" si="57"/>
        <v>0</v>
      </c>
    </row>
    <row r="373" spans="1:43" ht="50.1" customHeight="1" x14ac:dyDescent="0.25">
      <c r="A373" s="90"/>
      <c r="B373" s="222" t="str">
        <f t="shared" si="51"/>
        <v/>
      </c>
      <c r="C373" s="221"/>
      <c r="D373" s="220"/>
      <c r="E373" s="80" t="str">
        <f t="shared" si="55"/>
        <v/>
      </c>
      <c r="F373" s="81"/>
      <c r="G373" s="82"/>
      <c r="H373" s="241">
        <f t="shared" si="52"/>
        <v>0</v>
      </c>
      <c r="I373" s="206"/>
      <c r="J373" s="206"/>
      <c r="K373" s="86"/>
      <c r="L373" s="86"/>
      <c r="M373" s="86"/>
      <c r="N373" s="82"/>
      <c r="O373" s="81"/>
      <c r="P373" s="82"/>
      <c r="Q373" s="207">
        <f t="shared" si="56"/>
        <v>0</v>
      </c>
      <c r="R373" s="83">
        <f t="shared" si="53"/>
        <v>0</v>
      </c>
      <c r="S373" s="83">
        <f t="shared" si="54"/>
        <v>0</v>
      </c>
      <c r="T373" s="209"/>
      <c r="U373" s="214"/>
      <c r="V373" s="214"/>
      <c r="W373" s="217" t="str">
        <f t="shared" si="49"/>
        <v/>
      </c>
      <c r="X373" s="214"/>
      <c r="Y373" s="224"/>
      <c r="Z373" s="214"/>
      <c r="AA373" s="214"/>
      <c r="AB373" s="35" t="str">
        <f t="shared" si="50"/>
        <v/>
      </c>
      <c r="AC373" s="35"/>
      <c r="AD373" s="35"/>
      <c r="AE373" s="35"/>
      <c r="AF373" s="35"/>
      <c r="AG373" s="35"/>
      <c r="AH373" s="35"/>
      <c r="AI373" s="35"/>
      <c r="AJ373" s="35"/>
      <c r="AK373" s="35"/>
      <c r="AL373" s="35"/>
      <c r="AM373" s="85" t="str">
        <f t="shared" si="58"/>
        <v/>
      </c>
      <c r="AN373" s="35"/>
      <c r="AO373" s="35"/>
      <c r="AP373" s="77" t="str">
        <f>IF(D373="","",IF(D373=Accueil!$Q$7,PRODUCT('Registre déchets'!G373,Accueil!$S$7),"") &amp; IF(D373=Accueil!$Q$8,PRODUCT('Registre déchets'!G373,Accueil!$S$8),"") &amp; IF(D373=Accueil!$Q$9,PRODUCT('Registre déchets'!G373,Accueil!$S$9),"")&amp; IF(D373=Accueil!$Q$10,PRODUCT('Registre déchets'!G373,Accueil!$S$10),"")&amp; IF(D373=Accueil!$Q$11,PRODUCT('Registre déchets'!G373,Accueil!$S$11),"")&amp; IF(D373=Accueil!$Q$12,PRODUCT('Registre déchets'!G373,Accueil!$S$12),"")&amp; IF(D373=Accueil!$Q$13,PRODUCT('Registre déchets'!G373,Accueil!$S$13),"")&amp; IF(D373=Accueil!$Q$14,PRODUCT('Registre déchets'!G373,Accueil!$S$14),"")&amp; IF(D373=Accueil!$Q$15,PRODUCT('Registre déchets'!G373,Accueil!$S$15),"")&amp; IF(D373=Accueil!$Q$16,PRODUCT('Registre déchets'!G373,Accueil!$S$16),"")&amp; IF(D373=Accueil!$Q$17,PRODUCT('Registre déchets'!G373,Accueil!$S$17),"")&amp; IF(D373=Accueil!$Q$18,PRODUCT('Registre déchets'!G373,Accueil!$S$18),"")&amp; IF(D373=Accueil!$Q$19,PRODUCT('Registre déchets'!G373,Accueil!$S$19),"")&amp; IF(D373=Accueil!$Q$20,PRODUCT('Registre déchets'!G373,Accueil!$S$20),"")&amp; IF(D373=Accueil!$Q$21,PRODUCT('Registre déchets'!G373,Accueil!$S$21),"")&amp; IF(D373=Accueil!$Q$22,PRODUCT('Registre déchets'!G373,Accueil!$S$22),"")&amp; IF(D373=Accueil!$Q$23,PRODUCT('Registre déchets'!G373,Accueil!$S$23),"")&amp; IF(D373=Accueil!$Q$24,PRODUCT('Registre déchets'!G373,Accueil!$S$24),"")&amp; IF(D373=Accueil!$Q$25,PRODUCT('Registre déchets'!G373,Accueil!$S$25),"")&amp; IF(D373=Accueil!$Q$26,PRODUCT('Registre déchets'!G373,Accueil!$S$26),"") &amp; IF(D373=Accueil!$U$7,PRODUCT('Registre déchets'!G373,Accueil!$W$7),"") &amp; IF(D373=Accueil!$U$8,PRODUCT('Registre déchets'!G373,Accueil!$W$8),"") &amp; IF(D373=Accueil!$U$9,PRODUCT('Registre déchets'!G373,Accueil!$W$9),"")&amp; IF(D373=Accueil!$U$10,PRODUCT('Registre déchets'!G373,Accueil!$W$10),"")&amp; IF(D373=Accueil!$U$11,PRODUCT('Registre déchets'!G373,Accueil!$W$11),"")&amp; IF(D373=Accueil!$U$12,PRODUCT('Registre déchets'!G373,Accueil!$W$12),"")&amp; IF(D373=Accueil!$U$13,PRODUCT('Registre déchets'!G373,Accueil!$W$13),"")&amp; IF(D373=Accueil!$U$14,PRODUCT('Registre déchets'!G373,Accueil!$W$14),"")&amp; IF(D373=Accueil!$U$15,PRODUCT('Registre déchets'!G373,Accueil!$W$15),"")&amp; IF(D373=Accueil!$U$16,PRODUCT('Registre déchets'!G373,Accueil!$W$16),"")&amp; IF(D373=Accueil!$U$17,PRODUCT('Registre déchets'!G373,Accueil!$W$17),"")&amp; IF(D373=Accueil!$U$18,PRODUCT('Registre déchets'!G373,Accueil!$W$18),"")&amp; IF(D373=Accueil!$U$19,PRODUCT('Registre déchets'!G373,Accueil!$W$19),"")&amp; IF(D373=Accueil!$U$20,PRODUCT('Registre déchets'!G373,Accueil!$W$20),"")&amp; IF(D373=Accueil!$U$21,PRODUCT('Registre déchets'!G373,Accueil!$W$21),"") &amp; IF(D373=Accueil!$U$22,PRODUCT('Registre déchets'!G373,Accueil!$W$22),"")&amp; IF(D373=Accueil!$U$23,PRODUCT('Registre déchets'!G373,Accueil!$W$23),"")&amp; IF(D373=Accueil!$U$24,PRODUCT('Registre déchets'!G373,Accueil!$W$24),"")&amp; IF(D373=Accueil!$U$25,PRODUCT('Registre déchets'!G373,Accueil!$W$25),"")&amp; IF(D373=Accueil!$U$26,PRODUCT('Registre déchets'!G373,Accueil!$W$26),"")&amp; IF(D373=Accueil!$U$27,PRODUCT('Registre déchets'!G373,Accueil!$W$27),"")&amp; IF(D373=Accueil!$Y$7,PRODUCT('Registre déchets'!G373,Accueil!$AA$7),"") &amp; IF(D373=Accueil!$Y$8,PRODUCT('Registre déchets'!G373,Accueil!$AA$8),"") &amp; IF(D373=Accueil!$Y$9,PRODUCT('Registre déchets'!G373,Accueil!$AA$9),"")&amp; IF(D373=Accueil!$Y$10,PRODUCT('Registre déchets'!G373,Accueil!$AA$10),"")&amp; IF(D373=Accueil!$Y$11,PRODUCT('Registre déchets'!G373,Accueil!$AA$11),"")&amp; IF(D373=Accueil!$Y$12,PRODUCT('Registre déchets'!G373,Accueil!$AA$12),"")&amp; IF(D373=Accueil!$Y$13,PRODUCT('Registre déchets'!G373,Accueil!$AA$13),"")&amp; IF(D373=Accueil!$Y$14,PRODUCT('Registre déchets'!G373,Accueil!$AA$14),"")&amp; IF(D373=Accueil!$Y$15,PRODUCT('Registre déchets'!G373,Accueil!$AA$15),"")&amp; IF(D373=Accueil!$Y$16,PRODUCT('Registre déchets'!G373,Accueil!$AA$16),"")&amp; IF(D373=Accueil!$Y$17,PRODUCT('Registre déchets'!G373,Accueil!$AA$17),"")&amp; IF(D373=Accueil!$Y$18,PRODUCT('Registre déchets'!G373,Accueil!$AA$18),"")&amp; IF(D373=Accueil!$Y$19,PRODUCT('Registre déchets'!G373,Accueil!$AA$19),"")&amp; IF(D373=Accueil!$Y$20,PRODUCT('Registre déchets'!G373,Accueil!$AA$20),"")&amp; IF(D373=Accueil!$Y$21,PRODUCT('Registre déchets'!G373,Accueil!$AA$21),"")&amp; IF(D373=Accueil!$Y$22,PRODUCT('Registre déchets'!G373,Accueil!$AA$22),"")&amp; IF(D373=Accueil!$Y$23,PRODUCT('Registre déchets'!G373,Accueil!$AA$23),"")&amp; IF(D373=Accueil!$Y$24,PRODUCT('Registre déchets'!G373,Accueil!$AA$24),"")&amp; IF(D373=Accueil!$Y$25,PRODUCT('Registre déchets'!G373,Accueil!$AA$25),"")&amp; IF(D373=Accueil!$Y$26,PRODUCT('Registre déchets'!G373,Accueil!$AA$26),"")&amp; IF(D373=Accueil!$Y$27,PRODUCT('Registre déchets'!G373,Accueil!$AA$27),""))</f>
        <v/>
      </c>
      <c r="AQ373" s="79">
        <f t="shared" si="57"/>
        <v>0</v>
      </c>
    </row>
    <row r="374" spans="1:43" ht="50.1" customHeight="1" x14ac:dyDescent="0.25">
      <c r="A374" s="90"/>
      <c r="B374" s="222" t="str">
        <f t="shared" si="51"/>
        <v/>
      </c>
      <c r="C374" s="221"/>
      <c r="D374" s="220"/>
      <c r="E374" s="80" t="str">
        <f t="shared" si="55"/>
        <v/>
      </c>
      <c r="F374" s="81"/>
      <c r="G374" s="82"/>
      <c r="H374" s="241">
        <f t="shared" si="52"/>
        <v>0</v>
      </c>
      <c r="I374" s="206"/>
      <c r="J374" s="206"/>
      <c r="K374" s="86"/>
      <c r="L374" s="86"/>
      <c r="M374" s="86"/>
      <c r="N374" s="82"/>
      <c r="O374" s="81"/>
      <c r="P374" s="82"/>
      <c r="Q374" s="207">
        <f t="shared" si="56"/>
        <v>0</v>
      </c>
      <c r="R374" s="83">
        <f t="shared" si="53"/>
        <v>0</v>
      </c>
      <c r="S374" s="83">
        <f t="shared" si="54"/>
        <v>0</v>
      </c>
      <c r="T374" s="209"/>
      <c r="U374" s="214"/>
      <c r="V374" s="214"/>
      <c r="W374" s="217" t="str">
        <f t="shared" si="49"/>
        <v/>
      </c>
      <c r="X374" s="214"/>
      <c r="Y374" s="224"/>
      <c r="Z374" s="214"/>
      <c r="AA374" s="214"/>
      <c r="AB374" s="35" t="str">
        <f t="shared" si="50"/>
        <v/>
      </c>
      <c r="AC374" s="35"/>
      <c r="AD374" s="35"/>
      <c r="AE374" s="35"/>
      <c r="AF374" s="35"/>
      <c r="AG374" s="35"/>
      <c r="AH374" s="35"/>
      <c r="AI374" s="35"/>
      <c r="AJ374" s="35"/>
      <c r="AK374" s="35"/>
      <c r="AL374" s="35"/>
      <c r="AM374" s="85" t="str">
        <f t="shared" si="58"/>
        <v/>
      </c>
      <c r="AN374" s="35"/>
      <c r="AO374" s="35"/>
      <c r="AP374" s="77" t="str">
        <f>IF(D374="","",IF(D374=Accueil!$Q$7,PRODUCT('Registre déchets'!G374,Accueil!$S$7),"") &amp; IF(D374=Accueil!$Q$8,PRODUCT('Registre déchets'!G374,Accueil!$S$8),"") &amp; IF(D374=Accueil!$Q$9,PRODUCT('Registre déchets'!G374,Accueil!$S$9),"")&amp; IF(D374=Accueil!$Q$10,PRODUCT('Registre déchets'!G374,Accueil!$S$10),"")&amp; IF(D374=Accueil!$Q$11,PRODUCT('Registre déchets'!G374,Accueil!$S$11),"")&amp; IF(D374=Accueil!$Q$12,PRODUCT('Registre déchets'!G374,Accueil!$S$12),"")&amp; IF(D374=Accueil!$Q$13,PRODUCT('Registre déchets'!G374,Accueil!$S$13),"")&amp; IF(D374=Accueil!$Q$14,PRODUCT('Registre déchets'!G374,Accueil!$S$14),"")&amp; IF(D374=Accueil!$Q$15,PRODUCT('Registre déchets'!G374,Accueil!$S$15),"")&amp; IF(D374=Accueil!$Q$16,PRODUCT('Registre déchets'!G374,Accueil!$S$16),"")&amp; IF(D374=Accueil!$Q$17,PRODUCT('Registre déchets'!G374,Accueil!$S$17),"")&amp; IF(D374=Accueil!$Q$18,PRODUCT('Registre déchets'!G374,Accueil!$S$18),"")&amp; IF(D374=Accueil!$Q$19,PRODUCT('Registre déchets'!G374,Accueil!$S$19),"")&amp; IF(D374=Accueil!$Q$20,PRODUCT('Registre déchets'!G374,Accueil!$S$20),"")&amp; IF(D374=Accueil!$Q$21,PRODUCT('Registre déchets'!G374,Accueil!$S$21),"")&amp; IF(D374=Accueil!$Q$22,PRODUCT('Registre déchets'!G374,Accueil!$S$22),"")&amp; IF(D374=Accueil!$Q$23,PRODUCT('Registre déchets'!G374,Accueil!$S$23),"")&amp; IF(D374=Accueil!$Q$24,PRODUCT('Registre déchets'!G374,Accueil!$S$24),"")&amp; IF(D374=Accueil!$Q$25,PRODUCT('Registre déchets'!G374,Accueil!$S$25),"")&amp; IF(D374=Accueil!$Q$26,PRODUCT('Registre déchets'!G374,Accueil!$S$26),"") &amp; IF(D374=Accueil!$U$7,PRODUCT('Registre déchets'!G374,Accueil!$W$7),"") &amp; IF(D374=Accueil!$U$8,PRODUCT('Registre déchets'!G374,Accueil!$W$8),"") &amp; IF(D374=Accueil!$U$9,PRODUCT('Registre déchets'!G374,Accueil!$W$9),"")&amp; IF(D374=Accueil!$U$10,PRODUCT('Registre déchets'!G374,Accueil!$W$10),"")&amp; IF(D374=Accueil!$U$11,PRODUCT('Registre déchets'!G374,Accueil!$W$11),"")&amp; IF(D374=Accueil!$U$12,PRODUCT('Registre déchets'!G374,Accueil!$W$12),"")&amp; IF(D374=Accueil!$U$13,PRODUCT('Registre déchets'!G374,Accueil!$W$13),"")&amp; IF(D374=Accueil!$U$14,PRODUCT('Registre déchets'!G374,Accueil!$W$14),"")&amp; IF(D374=Accueil!$U$15,PRODUCT('Registre déchets'!G374,Accueil!$W$15),"")&amp; IF(D374=Accueil!$U$16,PRODUCT('Registre déchets'!G374,Accueil!$W$16),"")&amp; IF(D374=Accueil!$U$17,PRODUCT('Registre déchets'!G374,Accueil!$W$17),"")&amp; IF(D374=Accueil!$U$18,PRODUCT('Registre déchets'!G374,Accueil!$W$18),"")&amp; IF(D374=Accueil!$U$19,PRODUCT('Registre déchets'!G374,Accueil!$W$19),"")&amp; IF(D374=Accueil!$U$20,PRODUCT('Registre déchets'!G374,Accueil!$W$20),"")&amp; IF(D374=Accueil!$U$21,PRODUCT('Registre déchets'!G374,Accueil!$W$21),"") &amp; IF(D374=Accueil!$U$22,PRODUCT('Registre déchets'!G374,Accueil!$W$22),"")&amp; IF(D374=Accueil!$U$23,PRODUCT('Registre déchets'!G374,Accueil!$W$23),"")&amp; IF(D374=Accueil!$U$24,PRODUCT('Registre déchets'!G374,Accueil!$W$24),"")&amp; IF(D374=Accueil!$U$25,PRODUCT('Registre déchets'!G374,Accueil!$W$25),"")&amp; IF(D374=Accueil!$U$26,PRODUCT('Registre déchets'!G374,Accueil!$W$26),"")&amp; IF(D374=Accueil!$U$27,PRODUCT('Registre déchets'!G374,Accueil!$W$27),"")&amp; IF(D374=Accueil!$Y$7,PRODUCT('Registre déchets'!G374,Accueil!$AA$7),"") &amp; IF(D374=Accueil!$Y$8,PRODUCT('Registre déchets'!G374,Accueil!$AA$8),"") &amp; IF(D374=Accueil!$Y$9,PRODUCT('Registre déchets'!G374,Accueil!$AA$9),"")&amp; IF(D374=Accueil!$Y$10,PRODUCT('Registre déchets'!G374,Accueil!$AA$10),"")&amp; IF(D374=Accueil!$Y$11,PRODUCT('Registre déchets'!G374,Accueil!$AA$11),"")&amp; IF(D374=Accueil!$Y$12,PRODUCT('Registre déchets'!G374,Accueil!$AA$12),"")&amp; IF(D374=Accueil!$Y$13,PRODUCT('Registre déchets'!G374,Accueil!$AA$13),"")&amp; IF(D374=Accueil!$Y$14,PRODUCT('Registre déchets'!G374,Accueil!$AA$14),"")&amp; IF(D374=Accueil!$Y$15,PRODUCT('Registre déchets'!G374,Accueil!$AA$15),"")&amp; IF(D374=Accueil!$Y$16,PRODUCT('Registre déchets'!G374,Accueil!$AA$16),"")&amp; IF(D374=Accueil!$Y$17,PRODUCT('Registre déchets'!G374,Accueil!$AA$17),"")&amp; IF(D374=Accueil!$Y$18,PRODUCT('Registre déchets'!G374,Accueil!$AA$18),"")&amp; IF(D374=Accueil!$Y$19,PRODUCT('Registre déchets'!G374,Accueil!$AA$19),"")&amp; IF(D374=Accueil!$Y$20,PRODUCT('Registre déchets'!G374,Accueil!$AA$20),"")&amp; IF(D374=Accueil!$Y$21,PRODUCT('Registre déchets'!G374,Accueil!$AA$21),"")&amp; IF(D374=Accueil!$Y$22,PRODUCT('Registre déchets'!G374,Accueil!$AA$22),"")&amp; IF(D374=Accueil!$Y$23,PRODUCT('Registre déchets'!G374,Accueil!$AA$23),"")&amp; IF(D374=Accueil!$Y$24,PRODUCT('Registre déchets'!G374,Accueil!$AA$24),"")&amp; IF(D374=Accueil!$Y$25,PRODUCT('Registre déchets'!G374,Accueil!$AA$25),"")&amp; IF(D374=Accueil!$Y$26,PRODUCT('Registre déchets'!G374,Accueil!$AA$26),"")&amp; IF(D374=Accueil!$Y$27,PRODUCT('Registre déchets'!G374,Accueil!$AA$27),""))</f>
        <v/>
      </c>
      <c r="AQ374" s="79">
        <f t="shared" si="57"/>
        <v>0</v>
      </c>
    </row>
    <row r="375" spans="1:43" ht="50.1" customHeight="1" x14ac:dyDescent="0.25">
      <c r="A375" s="90"/>
      <c r="B375" s="222" t="str">
        <f t="shared" si="51"/>
        <v/>
      </c>
      <c r="C375" s="221"/>
      <c r="D375" s="220"/>
      <c r="E375" s="80" t="str">
        <f t="shared" si="55"/>
        <v/>
      </c>
      <c r="F375" s="81"/>
      <c r="G375" s="82"/>
      <c r="H375" s="241">
        <f t="shared" si="52"/>
        <v>0</v>
      </c>
      <c r="I375" s="206"/>
      <c r="J375" s="206"/>
      <c r="K375" s="86"/>
      <c r="L375" s="86"/>
      <c r="M375" s="86"/>
      <c r="N375" s="82"/>
      <c r="O375" s="81"/>
      <c r="P375" s="82"/>
      <c r="Q375" s="207">
        <f t="shared" si="56"/>
        <v>0</v>
      </c>
      <c r="R375" s="83">
        <f t="shared" si="53"/>
        <v>0</v>
      </c>
      <c r="S375" s="83">
        <f t="shared" si="54"/>
        <v>0</v>
      </c>
      <c r="T375" s="209"/>
      <c r="U375" s="214"/>
      <c r="V375" s="214"/>
      <c r="W375" s="217" t="str">
        <f t="shared" si="49"/>
        <v/>
      </c>
      <c r="X375" s="214"/>
      <c r="Y375" s="224"/>
      <c r="Z375" s="214"/>
      <c r="AA375" s="214"/>
      <c r="AB375" s="35" t="str">
        <f t="shared" si="50"/>
        <v/>
      </c>
      <c r="AC375" s="35"/>
      <c r="AD375" s="35"/>
      <c r="AE375" s="35"/>
      <c r="AF375" s="35"/>
      <c r="AG375" s="35"/>
      <c r="AH375" s="35"/>
      <c r="AI375" s="35"/>
      <c r="AJ375" s="35"/>
      <c r="AK375" s="35"/>
      <c r="AL375" s="35"/>
      <c r="AM375" s="85" t="str">
        <f t="shared" si="58"/>
        <v/>
      </c>
      <c r="AN375" s="35"/>
      <c r="AO375" s="35"/>
      <c r="AP375" s="77" t="str">
        <f>IF(D375="","",IF(D375=Accueil!$Q$7,PRODUCT('Registre déchets'!G375,Accueil!$S$7),"") &amp; IF(D375=Accueil!$Q$8,PRODUCT('Registre déchets'!G375,Accueil!$S$8),"") &amp; IF(D375=Accueil!$Q$9,PRODUCT('Registre déchets'!G375,Accueil!$S$9),"")&amp; IF(D375=Accueil!$Q$10,PRODUCT('Registre déchets'!G375,Accueil!$S$10),"")&amp; IF(D375=Accueil!$Q$11,PRODUCT('Registre déchets'!G375,Accueil!$S$11),"")&amp; IF(D375=Accueil!$Q$12,PRODUCT('Registre déchets'!G375,Accueil!$S$12),"")&amp; IF(D375=Accueil!$Q$13,PRODUCT('Registre déchets'!G375,Accueil!$S$13),"")&amp; IF(D375=Accueil!$Q$14,PRODUCT('Registre déchets'!G375,Accueil!$S$14),"")&amp; IF(D375=Accueil!$Q$15,PRODUCT('Registre déchets'!G375,Accueil!$S$15),"")&amp; IF(D375=Accueil!$Q$16,PRODUCT('Registre déchets'!G375,Accueil!$S$16),"")&amp; IF(D375=Accueil!$Q$17,PRODUCT('Registre déchets'!G375,Accueil!$S$17),"")&amp; IF(D375=Accueil!$Q$18,PRODUCT('Registre déchets'!G375,Accueil!$S$18),"")&amp; IF(D375=Accueil!$Q$19,PRODUCT('Registre déchets'!G375,Accueil!$S$19),"")&amp; IF(D375=Accueil!$Q$20,PRODUCT('Registre déchets'!G375,Accueil!$S$20),"")&amp; IF(D375=Accueil!$Q$21,PRODUCT('Registre déchets'!G375,Accueil!$S$21),"")&amp; IF(D375=Accueil!$Q$22,PRODUCT('Registre déchets'!G375,Accueil!$S$22),"")&amp; IF(D375=Accueil!$Q$23,PRODUCT('Registre déchets'!G375,Accueil!$S$23),"")&amp; IF(D375=Accueil!$Q$24,PRODUCT('Registre déchets'!G375,Accueil!$S$24),"")&amp; IF(D375=Accueil!$Q$25,PRODUCT('Registre déchets'!G375,Accueil!$S$25),"")&amp; IF(D375=Accueil!$Q$26,PRODUCT('Registre déchets'!G375,Accueil!$S$26),"") &amp; IF(D375=Accueil!$U$7,PRODUCT('Registre déchets'!G375,Accueil!$W$7),"") &amp; IF(D375=Accueil!$U$8,PRODUCT('Registre déchets'!G375,Accueil!$W$8),"") &amp; IF(D375=Accueil!$U$9,PRODUCT('Registre déchets'!G375,Accueil!$W$9),"")&amp; IF(D375=Accueil!$U$10,PRODUCT('Registre déchets'!G375,Accueil!$W$10),"")&amp; IF(D375=Accueil!$U$11,PRODUCT('Registre déchets'!G375,Accueil!$W$11),"")&amp; IF(D375=Accueil!$U$12,PRODUCT('Registre déchets'!G375,Accueil!$W$12),"")&amp; IF(D375=Accueil!$U$13,PRODUCT('Registre déchets'!G375,Accueil!$W$13),"")&amp; IF(D375=Accueil!$U$14,PRODUCT('Registre déchets'!G375,Accueil!$W$14),"")&amp; IF(D375=Accueil!$U$15,PRODUCT('Registre déchets'!G375,Accueil!$W$15),"")&amp; IF(D375=Accueil!$U$16,PRODUCT('Registre déchets'!G375,Accueil!$W$16),"")&amp; IF(D375=Accueil!$U$17,PRODUCT('Registre déchets'!G375,Accueil!$W$17),"")&amp; IF(D375=Accueil!$U$18,PRODUCT('Registre déchets'!G375,Accueil!$W$18),"")&amp; IF(D375=Accueil!$U$19,PRODUCT('Registre déchets'!G375,Accueil!$W$19),"")&amp; IF(D375=Accueil!$U$20,PRODUCT('Registre déchets'!G375,Accueil!$W$20),"")&amp; IF(D375=Accueil!$U$21,PRODUCT('Registre déchets'!G375,Accueil!$W$21),"") &amp; IF(D375=Accueil!$U$22,PRODUCT('Registre déchets'!G375,Accueil!$W$22),"")&amp; IF(D375=Accueil!$U$23,PRODUCT('Registre déchets'!G375,Accueil!$W$23),"")&amp; IF(D375=Accueil!$U$24,PRODUCT('Registre déchets'!G375,Accueil!$W$24),"")&amp; IF(D375=Accueil!$U$25,PRODUCT('Registre déchets'!G375,Accueil!$W$25),"")&amp; IF(D375=Accueil!$U$26,PRODUCT('Registre déchets'!G375,Accueil!$W$26),"")&amp; IF(D375=Accueil!$U$27,PRODUCT('Registre déchets'!G375,Accueil!$W$27),"")&amp; IF(D375=Accueil!$Y$7,PRODUCT('Registre déchets'!G375,Accueil!$AA$7),"") &amp; IF(D375=Accueil!$Y$8,PRODUCT('Registre déchets'!G375,Accueil!$AA$8),"") &amp; IF(D375=Accueil!$Y$9,PRODUCT('Registre déchets'!G375,Accueil!$AA$9),"")&amp; IF(D375=Accueil!$Y$10,PRODUCT('Registre déchets'!G375,Accueil!$AA$10),"")&amp; IF(D375=Accueil!$Y$11,PRODUCT('Registre déchets'!G375,Accueil!$AA$11),"")&amp; IF(D375=Accueil!$Y$12,PRODUCT('Registre déchets'!G375,Accueil!$AA$12),"")&amp; IF(D375=Accueil!$Y$13,PRODUCT('Registre déchets'!G375,Accueil!$AA$13),"")&amp; IF(D375=Accueil!$Y$14,PRODUCT('Registre déchets'!G375,Accueil!$AA$14),"")&amp; IF(D375=Accueil!$Y$15,PRODUCT('Registre déchets'!G375,Accueil!$AA$15),"")&amp; IF(D375=Accueil!$Y$16,PRODUCT('Registre déchets'!G375,Accueil!$AA$16),"")&amp; IF(D375=Accueil!$Y$17,PRODUCT('Registre déchets'!G375,Accueil!$AA$17),"")&amp; IF(D375=Accueil!$Y$18,PRODUCT('Registre déchets'!G375,Accueil!$AA$18),"")&amp; IF(D375=Accueil!$Y$19,PRODUCT('Registre déchets'!G375,Accueil!$AA$19),"")&amp; IF(D375=Accueil!$Y$20,PRODUCT('Registre déchets'!G375,Accueil!$AA$20),"")&amp; IF(D375=Accueil!$Y$21,PRODUCT('Registre déchets'!G375,Accueil!$AA$21),"")&amp; IF(D375=Accueil!$Y$22,PRODUCT('Registre déchets'!G375,Accueil!$AA$22),"")&amp; IF(D375=Accueil!$Y$23,PRODUCT('Registre déchets'!G375,Accueil!$AA$23),"")&amp; IF(D375=Accueil!$Y$24,PRODUCT('Registre déchets'!G375,Accueil!$AA$24),"")&amp; IF(D375=Accueil!$Y$25,PRODUCT('Registre déchets'!G375,Accueil!$AA$25),"")&amp; IF(D375=Accueil!$Y$26,PRODUCT('Registre déchets'!G375,Accueil!$AA$26),"")&amp; IF(D375=Accueil!$Y$27,PRODUCT('Registre déchets'!G375,Accueil!$AA$27),""))</f>
        <v/>
      </c>
      <c r="AQ375" s="79">
        <f t="shared" si="57"/>
        <v>0</v>
      </c>
    </row>
    <row r="376" spans="1:43" ht="50.1" customHeight="1" x14ac:dyDescent="0.25">
      <c r="A376" s="90"/>
      <c r="B376" s="222" t="str">
        <f t="shared" si="51"/>
        <v/>
      </c>
      <c r="C376" s="221"/>
      <c r="D376" s="220"/>
      <c r="E376" s="80" t="str">
        <f t="shared" si="55"/>
        <v/>
      </c>
      <c r="F376" s="81"/>
      <c r="G376" s="82"/>
      <c r="H376" s="241">
        <f t="shared" si="52"/>
        <v>0</v>
      </c>
      <c r="I376" s="206"/>
      <c r="J376" s="206"/>
      <c r="K376" s="86"/>
      <c r="L376" s="86"/>
      <c r="M376" s="86"/>
      <c r="N376" s="82"/>
      <c r="O376" s="81"/>
      <c r="P376" s="82"/>
      <c r="Q376" s="207">
        <f t="shared" si="56"/>
        <v>0</v>
      </c>
      <c r="R376" s="83">
        <f t="shared" si="53"/>
        <v>0</v>
      </c>
      <c r="S376" s="83">
        <f t="shared" si="54"/>
        <v>0</v>
      </c>
      <c r="T376" s="209"/>
      <c r="U376" s="214"/>
      <c r="V376" s="214"/>
      <c r="W376" s="217" t="str">
        <f t="shared" si="49"/>
        <v/>
      </c>
      <c r="X376" s="214"/>
      <c r="Y376" s="224"/>
      <c r="Z376" s="214"/>
      <c r="AA376" s="214"/>
      <c r="AB376" s="35" t="str">
        <f t="shared" si="50"/>
        <v/>
      </c>
      <c r="AC376" s="35"/>
      <c r="AD376" s="35"/>
      <c r="AE376" s="35"/>
      <c r="AF376" s="35"/>
      <c r="AG376" s="35"/>
      <c r="AH376" s="35"/>
      <c r="AI376" s="35"/>
      <c r="AJ376" s="35"/>
      <c r="AK376" s="35"/>
      <c r="AL376" s="35"/>
      <c r="AM376" s="85" t="str">
        <f t="shared" si="58"/>
        <v/>
      </c>
      <c r="AN376" s="35"/>
      <c r="AO376" s="35"/>
      <c r="AP376" s="77" t="str">
        <f>IF(D376="","",IF(D376=Accueil!$Q$7,PRODUCT('Registre déchets'!G376,Accueil!$S$7),"") &amp; IF(D376=Accueil!$Q$8,PRODUCT('Registre déchets'!G376,Accueil!$S$8),"") &amp; IF(D376=Accueil!$Q$9,PRODUCT('Registre déchets'!G376,Accueil!$S$9),"")&amp; IF(D376=Accueil!$Q$10,PRODUCT('Registre déchets'!G376,Accueil!$S$10),"")&amp; IF(D376=Accueil!$Q$11,PRODUCT('Registre déchets'!G376,Accueil!$S$11),"")&amp; IF(D376=Accueil!$Q$12,PRODUCT('Registre déchets'!G376,Accueil!$S$12),"")&amp; IF(D376=Accueil!$Q$13,PRODUCT('Registre déchets'!G376,Accueil!$S$13),"")&amp; IF(D376=Accueil!$Q$14,PRODUCT('Registre déchets'!G376,Accueil!$S$14),"")&amp; IF(D376=Accueil!$Q$15,PRODUCT('Registre déchets'!G376,Accueil!$S$15),"")&amp; IF(D376=Accueil!$Q$16,PRODUCT('Registre déchets'!G376,Accueil!$S$16),"")&amp; IF(D376=Accueil!$Q$17,PRODUCT('Registre déchets'!G376,Accueil!$S$17),"")&amp; IF(D376=Accueil!$Q$18,PRODUCT('Registre déchets'!G376,Accueil!$S$18),"")&amp; IF(D376=Accueil!$Q$19,PRODUCT('Registre déchets'!G376,Accueil!$S$19),"")&amp; IF(D376=Accueil!$Q$20,PRODUCT('Registre déchets'!G376,Accueil!$S$20),"")&amp; IF(D376=Accueil!$Q$21,PRODUCT('Registre déchets'!G376,Accueil!$S$21),"")&amp; IF(D376=Accueil!$Q$22,PRODUCT('Registre déchets'!G376,Accueil!$S$22),"")&amp; IF(D376=Accueil!$Q$23,PRODUCT('Registre déchets'!G376,Accueil!$S$23),"")&amp; IF(D376=Accueil!$Q$24,PRODUCT('Registre déchets'!G376,Accueil!$S$24),"")&amp; IF(D376=Accueil!$Q$25,PRODUCT('Registre déchets'!G376,Accueil!$S$25),"")&amp; IF(D376=Accueil!$Q$26,PRODUCT('Registre déchets'!G376,Accueil!$S$26),"") &amp; IF(D376=Accueil!$U$7,PRODUCT('Registre déchets'!G376,Accueil!$W$7),"") &amp; IF(D376=Accueil!$U$8,PRODUCT('Registre déchets'!G376,Accueil!$W$8),"") &amp; IF(D376=Accueil!$U$9,PRODUCT('Registre déchets'!G376,Accueil!$W$9),"")&amp; IF(D376=Accueil!$U$10,PRODUCT('Registre déchets'!G376,Accueil!$W$10),"")&amp; IF(D376=Accueil!$U$11,PRODUCT('Registre déchets'!G376,Accueil!$W$11),"")&amp; IF(D376=Accueil!$U$12,PRODUCT('Registre déchets'!G376,Accueil!$W$12),"")&amp; IF(D376=Accueil!$U$13,PRODUCT('Registre déchets'!G376,Accueil!$W$13),"")&amp; IF(D376=Accueil!$U$14,PRODUCT('Registre déchets'!G376,Accueil!$W$14),"")&amp; IF(D376=Accueil!$U$15,PRODUCT('Registre déchets'!G376,Accueil!$W$15),"")&amp; IF(D376=Accueil!$U$16,PRODUCT('Registre déchets'!G376,Accueil!$W$16),"")&amp; IF(D376=Accueil!$U$17,PRODUCT('Registre déchets'!G376,Accueil!$W$17),"")&amp; IF(D376=Accueil!$U$18,PRODUCT('Registre déchets'!G376,Accueil!$W$18),"")&amp; IF(D376=Accueil!$U$19,PRODUCT('Registre déchets'!G376,Accueil!$W$19),"")&amp; IF(D376=Accueil!$U$20,PRODUCT('Registre déchets'!G376,Accueil!$W$20),"")&amp; IF(D376=Accueil!$U$21,PRODUCT('Registre déchets'!G376,Accueil!$W$21),"") &amp; IF(D376=Accueil!$U$22,PRODUCT('Registre déchets'!G376,Accueil!$W$22),"")&amp; IF(D376=Accueil!$U$23,PRODUCT('Registre déchets'!G376,Accueil!$W$23),"")&amp; IF(D376=Accueil!$U$24,PRODUCT('Registre déchets'!G376,Accueil!$W$24),"")&amp; IF(D376=Accueil!$U$25,PRODUCT('Registre déchets'!G376,Accueil!$W$25),"")&amp; IF(D376=Accueil!$U$26,PRODUCT('Registre déchets'!G376,Accueil!$W$26),"")&amp; IF(D376=Accueil!$U$27,PRODUCT('Registre déchets'!G376,Accueil!$W$27),"")&amp; IF(D376=Accueil!$Y$7,PRODUCT('Registre déchets'!G376,Accueil!$AA$7),"") &amp; IF(D376=Accueil!$Y$8,PRODUCT('Registre déchets'!G376,Accueil!$AA$8),"") &amp; IF(D376=Accueil!$Y$9,PRODUCT('Registre déchets'!G376,Accueil!$AA$9),"")&amp; IF(D376=Accueil!$Y$10,PRODUCT('Registre déchets'!G376,Accueil!$AA$10),"")&amp; IF(D376=Accueil!$Y$11,PRODUCT('Registre déchets'!G376,Accueil!$AA$11),"")&amp; IF(D376=Accueil!$Y$12,PRODUCT('Registre déchets'!G376,Accueil!$AA$12),"")&amp; IF(D376=Accueil!$Y$13,PRODUCT('Registre déchets'!G376,Accueil!$AA$13),"")&amp; IF(D376=Accueil!$Y$14,PRODUCT('Registre déchets'!G376,Accueil!$AA$14),"")&amp; IF(D376=Accueil!$Y$15,PRODUCT('Registre déchets'!G376,Accueil!$AA$15),"")&amp; IF(D376=Accueil!$Y$16,PRODUCT('Registre déchets'!G376,Accueil!$AA$16),"")&amp; IF(D376=Accueil!$Y$17,PRODUCT('Registre déchets'!G376,Accueil!$AA$17),"")&amp; IF(D376=Accueil!$Y$18,PRODUCT('Registre déchets'!G376,Accueil!$AA$18),"")&amp; IF(D376=Accueil!$Y$19,PRODUCT('Registre déchets'!G376,Accueil!$AA$19),"")&amp; IF(D376=Accueil!$Y$20,PRODUCT('Registre déchets'!G376,Accueil!$AA$20),"")&amp; IF(D376=Accueil!$Y$21,PRODUCT('Registre déchets'!G376,Accueil!$AA$21),"")&amp; IF(D376=Accueil!$Y$22,PRODUCT('Registre déchets'!G376,Accueil!$AA$22),"")&amp; IF(D376=Accueil!$Y$23,PRODUCT('Registre déchets'!G376,Accueil!$AA$23),"")&amp; IF(D376=Accueil!$Y$24,PRODUCT('Registre déchets'!G376,Accueil!$AA$24),"")&amp; IF(D376=Accueil!$Y$25,PRODUCT('Registre déchets'!G376,Accueil!$AA$25),"")&amp; IF(D376=Accueil!$Y$26,PRODUCT('Registre déchets'!G376,Accueil!$AA$26),"")&amp; IF(D376=Accueil!$Y$27,PRODUCT('Registre déchets'!G376,Accueil!$AA$27),""))</f>
        <v/>
      </c>
      <c r="AQ376" s="79">
        <f t="shared" si="57"/>
        <v>0</v>
      </c>
    </row>
    <row r="377" spans="1:43" ht="50.1" customHeight="1" x14ac:dyDescent="0.25">
      <c r="A377" s="90"/>
      <c r="B377" s="222" t="str">
        <f t="shared" si="51"/>
        <v/>
      </c>
      <c r="C377" s="221"/>
      <c r="D377" s="220"/>
      <c r="E377" s="80" t="str">
        <f t="shared" si="55"/>
        <v/>
      </c>
      <c r="F377" s="81"/>
      <c r="G377" s="82"/>
      <c r="H377" s="241">
        <f t="shared" si="52"/>
        <v>0</v>
      </c>
      <c r="I377" s="206"/>
      <c r="J377" s="206"/>
      <c r="K377" s="86"/>
      <c r="L377" s="86"/>
      <c r="M377" s="86"/>
      <c r="N377" s="82"/>
      <c r="O377" s="81"/>
      <c r="P377" s="82"/>
      <c r="Q377" s="207">
        <f t="shared" si="56"/>
        <v>0</v>
      </c>
      <c r="R377" s="83">
        <f t="shared" si="53"/>
        <v>0</v>
      </c>
      <c r="S377" s="83">
        <f t="shared" si="54"/>
        <v>0</v>
      </c>
      <c r="T377" s="209"/>
      <c r="U377" s="214"/>
      <c r="V377" s="214"/>
      <c r="W377" s="217" t="str">
        <f t="shared" si="49"/>
        <v/>
      </c>
      <c r="X377" s="214"/>
      <c r="Y377" s="224"/>
      <c r="Z377" s="214"/>
      <c r="AA377" s="214"/>
      <c r="AB377" s="35" t="str">
        <f t="shared" si="50"/>
        <v/>
      </c>
      <c r="AC377" s="35"/>
      <c r="AD377" s="35"/>
      <c r="AE377" s="35"/>
      <c r="AF377" s="35"/>
      <c r="AG377" s="35"/>
      <c r="AH377" s="35"/>
      <c r="AI377" s="35"/>
      <c r="AJ377" s="35"/>
      <c r="AK377" s="35"/>
      <c r="AL377" s="35"/>
      <c r="AM377" s="85" t="str">
        <f t="shared" si="58"/>
        <v/>
      </c>
      <c r="AN377" s="35"/>
      <c r="AO377" s="35"/>
      <c r="AP377" s="77" t="str">
        <f>IF(D377="","",IF(D377=Accueil!$Q$7,PRODUCT('Registre déchets'!G377,Accueil!$S$7),"") &amp; IF(D377=Accueil!$Q$8,PRODUCT('Registre déchets'!G377,Accueil!$S$8),"") &amp; IF(D377=Accueil!$Q$9,PRODUCT('Registre déchets'!G377,Accueil!$S$9),"")&amp; IF(D377=Accueil!$Q$10,PRODUCT('Registre déchets'!G377,Accueil!$S$10),"")&amp; IF(D377=Accueil!$Q$11,PRODUCT('Registre déchets'!G377,Accueil!$S$11),"")&amp; IF(D377=Accueil!$Q$12,PRODUCT('Registre déchets'!G377,Accueil!$S$12),"")&amp; IF(D377=Accueil!$Q$13,PRODUCT('Registre déchets'!G377,Accueil!$S$13),"")&amp; IF(D377=Accueil!$Q$14,PRODUCT('Registre déchets'!G377,Accueil!$S$14),"")&amp; IF(D377=Accueil!$Q$15,PRODUCT('Registre déchets'!G377,Accueil!$S$15),"")&amp; IF(D377=Accueil!$Q$16,PRODUCT('Registre déchets'!G377,Accueil!$S$16),"")&amp; IF(D377=Accueil!$Q$17,PRODUCT('Registre déchets'!G377,Accueil!$S$17),"")&amp; IF(D377=Accueil!$Q$18,PRODUCT('Registre déchets'!G377,Accueil!$S$18),"")&amp; IF(D377=Accueil!$Q$19,PRODUCT('Registre déchets'!G377,Accueil!$S$19),"")&amp; IF(D377=Accueil!$Q$20,PRODUCT('Registre déchets'!G377,Accueil!$S$20),"")&amp; IF(D377=Accueil!$Q$21,PRODUCT('Registre déchets'!G377,Accueil!$S$21),"")&amp; IF(D377=Accueil!$Q$22,PRODUCT('Registre déchets'!G377,Accueil!$S$22),"")&amp; IF(D377=Accueil!$Q$23,PRODUCT('Registre déchets'!G377,Accueil!$S$23),"")&amp; IF(D377=Accueil!$Q$24,PRODUCT('Registre déchets'!G377,Accueil!$S$24),"")&amp; IF(D377=Accueil!$Q$25,PRODUCT('Registre déchets'!G377,Accueil!$S$25),"")&amp; IF(D377=Accueil!$Q$26,PRODUCT('Registre déchets'!G377,Accueil!$S$26),"") &amp; IF(D377=Accueil!$U$7,PRODUCT('Registre déchets'!G377,Accueil!$W$7),"") &amp; IF(D377=Accueil!$U$8,PRODUCT('Registre déchets'!G377,Accueil!$W$8),"") &amp; IF(D377=Accueil!$U$9,PRODUCT('Registre déchets'!G377,Accueil!$W$9),"")&amp; IF(D377=Accueil!$U$10,PRODUCT('Registre déchets'!G377,Accueil!$W$10),"")&amp; IF(D377=Accueil!$U$11,PRODUCT('Registre déchets'!G377,Accueil!$W$11),"")&amp; IF(D377=Accueil!$U$12,PRODUCT('Registre déchets'!G377,Accueil!$W$12),"")&amp; IF(D377=Accueil!$U$13,PRODUCT('Registre déchets'!G377,Accueil!$W$13),"")&amp; IF(D377=Accueil!$U$14,PRODUCT('Registre déchets'!G377,Accueil!$W$14),"")&amp; IF(D377=Accueil!$U$15,PRODUCT('Registre déchets'!G377,Accueil!$W$15),"")&amp; IF(D377=Accueil!$U$16,PRODUCT('Registre déchets'!G377,Accueil!$W$16),"")&amp; IF(D377=Accueil!$U$17,PRODUCT('Registre déchets'!G377,Accueil!$W$17),"")&amp; IF(D377=Accueil!$U$18,PRODUCT('Registre déchets'!G377,Accueil!$W$18),"")&amp; IF(D377=Accueil!$U$19,PRODUCT('Registre déchets'!G377,Accueil!$W$19),"")&amp; IF(D377=Accueil!$U$20,PRODUCT('Registre déchets'!G377,Accueil!$W$20),"")&amp; IF(D377=Accueil!$U$21,PRODUCT('Registre déchets'!G377,Accueil!$W$21),"") &amp; IF(D377=Accueil!$U$22,PRODUCT('Registre déchets'!G377,Accueil!$W$22),"")&amp; IF(D377=Accueil!$U$23,PRODUCT('Registre déchets'!G377,Accueil!$W$23),"")&amp; IF(D377=Accueil!$U$24,PRODUCT('Registre déchets'!G377,Accueil!$W$24),"")&amp; IF(D377=Accueil!$U$25,PRODUCT('Registre déchets'!G377,Accueil!$W$25),"")&amp; IF(D377=Accueil!$U$26,PRODUCT('Registre déchets'!G377,Accueil!$W$26),"")&amp; IF(D377=Accueil!$U$27,PRODUCT('Registre déchets'!G377,Accueil!$W$27),"")&amp; IF(D377=Accueil!$Y$7,PRODUCT('Registre déchets'!G377,Accueil!$AA$7),"") &amp; IF(D377=Accueil!$Y$8,PRODUCT('Registre déchets'!G377,Accueil!$AA$8),"") &amp; IF(D377=Accueil!$Y$9,PRODUCT('Registre déchets'!G377,Accueil!$AA$9),"")&amp; IF(D377=Accueil!$Y$10,PRODUCT('Registre déchets'!G377,Accueil!$AA$10),"")&amp; IF(D377=Accueil!$Y$11,PRODUCT('Registre déchets'!G377,Accueil!$AA$11),"")&amp; IF(D377=Accueil!$Y$12,PRODUCT('Registre déchets'!G377,Accueil!$AA$12),"")&amp; IF(D377=Accueil!$Y$13,PRODUCT('Registre déchets'!G377,Accueil!$AA$13),"")&amp; IF(D377=Accueil!$Y$14,PRODUCT('Registre déchets'!G377,Accueil!$AA$14),"")&amp; IF(D377=Accueil!$Y$15,PRODUCT('Registre déchets'!G377,Accueil!$AA$15),"")&amp; IF(D377=Accueil!$Y$16,PRODUCT('Registre déchets'!G377,Accueil!$AA$16),"")&amp; IF(D377=Accueil!$Y$17,PRODUCT('Registre déchets'!G377,Accueil!$AA$17),"")&amp; IF(D377=Accueil!$Y$18,PRODUCT('Registre déchets'!G377,Accueil!$AA$18),"")&amp; IF(D377=Accueil!$Y$19,PRODUCT('Registre déchets'!G377,Accueil!$AA$19),"")&amp; IF(D377=Accueil!$Y$20,PRODUCT('Registre déchets'!G377,Accueil!$AA$20),"")&amp; IF(D377=Accueil!$Y$21,PRODUCT('Registre déchets'!G377,Accueil!$AA$21),"")&amp; IF(D377=Accueil!$Y$22,PRODUCT('Registre déchets'!G377,Accueil!$AA$22),"")&amp; IF(D377=Accueil!$Y$23,PRODUCT('Registre déchets'!G377,Accueil!$AA$23),"")&amp; IF(D377=Accueil!$Y$24,PRODUCT('Registre déchets'!G377,Accueil!$AA$24),"")&amp; IF(D377=Accueil!$Y$25,PRODUCT('Registre déchets'!G377,Accueil!$AA$25),"")&amp; IF(D377=Accueil!$Y$26,PRODUCT('Registre déchets'!G377,Accueil!$AA$26),"")&amp; IF(D377=Accueil!$Y$27,PRODUCT('Registre déchets'!G377,Accueil!$AA$27),""))</f>
        <v/>
      </c>
      <c r="AQ377" s="79">
        <f t="shared" si="57"/>
        <v>0</v>
      </c>
    </row>
    <row r="378" spans="1:43" ht="50.1" customHeight="1" x14ac:dyDescent="0.25">
      <c r="A378" s="90"/>
      <c r="B378" s="222" t="str">
        <f t="shared" si="51"/>
        <v/>
      </c>
      <c r="C378" s="221"/>
      <c r="D378" s="220"/>
      <c r="E378" s="80" t="str">
        <f t="shared" si="55"/>
        <v/>
      </c>
      <c r="F378" s="81"/>
      <c r="G378" s="82"/>
      <c r="H378" s="241">
        <f t="shared" si="52"/>
        <v>0</v>
      </c>
      <c r="I378" s="206"/>
      <c r="J378" s="206"/>
      <c r="K378" s="86"/>
      <c r="L378" s="86"/>
      <c r="M378" s="86"/>
      <c r="N378" s="82"/>
      <c r="O378" s="81"/>
      <c r="P378" s="82"/>
      <c r="Q378" s="207">
        <f t="shared" si="56"/>
        <v>0</v>
      </c>
      <c r="R378" s="83">
        <f t="shared" si="53"/>
        <v>0</v>
      </c>
      <c r="S378" s="83">
        <f t="shared" si="54"/>
        <v>0</v>
      </c>
      <c r="T378" s="209"/>
      <c r="U378" s="214"/>
      <c r="V378" s="214"/>
      <c r="W378" s="217" t="str">
        <f t="shared" si="49"/>
        <v/>
      </c>
      <c r="X378" s="214"/>
      <c r="Y378" s="224"/>
      <c r="Z378" s="214"/>
      <c r="AA378" s="214"/>
      <c r="AB378" s="35" t="str">
        <f t="shared" si="50"/>
        <v/>
      </c>
      <c r="AC378" s="35"/>
      <c r="AD378" s="35"/>
      <c r="AE378" s="35"/>
      <c r="AF378" s="35"/>
      <c r="AG378" s="35"/>
      <c r="AH378" s="35"/>
      <c r="AI378" s="35"/>
      <c r="AJ378" s="35"/>
      <c r="AK378" s="35"/>
      <c r="AL378" s="35"/>
      <c r="AM378" s="85" t="str">
        <f t="shared" si="58"/>
        <v/>
      </c>
      <c r="AN378" s="35"/>
      <c r="AO378" s="35"/>
      <c r="AP378" s="77" t="str">
        <f>IF(D378="","",IF(D378=Accueil!$Q$7,PRODUCT('Registre déchets'!G378,Accueil!$S$7),"") &amp; IF(D378=Accueil!$Q$8,PRODUCT('Registre déchets'!G378,Accueil!$S$8),"") &amp; IF(D378=Accueil!$Q$9,PRODUCT('Registre déchets'!G378,Accueil!$S$9),"")&amp; IF(D378=Accueil!$Q$10,PRODUCT('Registre déchets'!G378,Accueil!$S$10),"")&amp; IF(D378=Accueil!$Q$11,PRODUCT('Registre déchets'!G378,Accueil!$S$11),"")&amp; IF(D378=Accueil!$Q$12,PRODUCT('Registre déchets'!G378,Accueil!$S$12),"")&amp; IF(D378=Accueil!$Q$13,PRODUCT('Registre déchets'!G378,Accueil!$S$13),"")&amp; IF(D378=Accueil!$Q$14,PRODUCT('Registre déchets'!G378,Accueil!$S$14),"")&amp; IF(D378=Accueil!$Q$15,PRODUCT('Registre déchets'!G378,Accueil!$S$15),"")&amp; IF(D378=Accueil!$Q$16,PRODUCT('Registre déchets'!G378,Accueil!$S$16),"")&amp; IF(D378=Accueil!$Q$17,PRODUCT('Registre déchets'!G378,Accueil!$S$17),"")&amp; IF(D378=Accueil!$Q$18,PRODUCT('Registre déchets'!G378,Accueil!$S$18),"")&amp; IF(D378=Accueil!$Q$19,PRODUCT('Registre déchets'!G378,Accueil!$S$19),"")&amp; IF(D378=Accueil!$Q$20,PRODUCT('Registre déchets'!G378,Accueil!$S$20),"")&amp; IF(D378=Accueil!$Q$21,PRODUCT('Registre déchets'!G378,Accueil!$S$21),"")&amp; IF(D378=Accueil!$Q$22,PRODUCT('Registre déchets'!G378,Accueil!$S$22),"")&amp; IF(D378=Accueil!$Q$23,PRODUCT('Registre déchets'!G378,Accueil!$S$23),"")&amp; IF(D378=Accueil!$Q$24,PRODUCT('Registre déchets'!G378,Accueil!$S$24),"")&amp; IF(D378=Accueil!$Q$25,PRODUCT('Registre déchets'!G378,Accueil!$S$25),"")&amp; IF(D378=Accueil!$Q$26,PRODUCT('Registre déchets'!G378,Accueil!$S$26),"") &amp; IF(D378=Accueil!$U$7,PRODUCT('Registre déchets'!G378,Accueil!$W$7),"") &amp; IF(D378=Accueil!$U$8,PRODUCT('Registre déchets'!G378,Accueil!$W$8),"") &amp; IF(D378=Accueil!$U$9,PRODUCT('Registre déchets'!G378,Accueil!$W$9),"")&amp; IF(D378=Accueil!$U$10,PRODUCT('Registre déchets'!G378,Accueil!$W$10),"")&amp; IF(D378=Accueil!$U$11,PRODUCT('Registre déchets'!G378,Accueil!$W$11),"")&amp; IF(D378=Accueil!$U$12,PRODUCT('Registre déchets'!G378,Accueil!$W$12),"")&amp; IF(D378=Accueil!$U$13,PRODUCT('Registre déchets'!G378,Accueil!$W$13),"")&amp; IF(D378=Accueil!$U$14,PRODUCT('Registre déchets'!G378,Accueil!$W$14),"")&amp; IF(D378=Accueil!$U$15,PRODUCT('Registre déchets'!G378,Accueil!$W$15),"")&amp; IF(D378=Accueil!$U$16,PRODUCT('Registre déchets'!G378,Accueil!$W$16),"")&amp; IF(D378=Accueil!$U$17,PRODUCT('Registre déchets'!G378,Accueil!$W$17),"")&amp; IF(D378=Accueil!$U$18,PRODUCT('Registre déchets'!G378,Accueil!$W$18),"")&amp; IF(D378=Accueil!$U$19,PRODUCT('Registre déchets'!G378,Accueil!$W$19),"")&amp; IF(D378=Accueil!$U$20,PRODUCT('Registre déchets'!G378,Accueil!$W$20),"")&amp; IF(D378=Accueil!$U$21,PRODUCT('Registre déchets'!G378,Accueil!$W$21),"") &amp; IF(D378=Accueil!$U$22,PRODUCT('Registre déchets'!G378,Accueil!$W$22),"")&amp; IF(D378=Accueil!$U$23,PRODUCT('Registre déchets'!G378,Accueil!$W$23),"")&amp; IF(D378=Accueil!$U$24,PRODUCT('Registre déchets'!G378,Accueil!$W$24),"")&amp; IF(D378=Accueil!$U$25,PRODUCT('Registre déchets'!G378,Accueil!$W$25),"")&amp; IF(D378=Accueil!$U$26,PRODUCT('Registre déchets'!G378,Accueil!$W$26),"")&amp; IF(D378=Accueil!$U$27,PRODUCT('Registre déchets'!G378,Accueil!$W$27),"")&amp; IF(D378=Accueil!$Y$7,PRODUCT('Registre déchets'!G378,Accueil!$AA$7),"") &amp; IF(D378=Accueil!$Y$8,PRODUCT('Registre déchets'!G378,Accueil!$AA$8),"") &amp; IF(D378=Accueil!$Y$9,PRODUCT('Registre déchets'!G378,Accueil!$AA$9),"")&amp; IF(D378=Accueil!$Y$10,PRODUCT('Registre déchets'!G378,Accueil!$AA$10),"")&amp; IF(D378=Accueil!$Y$11,PRODUCT('Registre déchets'!G378,Accueil!$AA$11),"")&amp; IF(D378=Accueil!$Y$12,PRODUCT('Registre déchets'!G378,Accueil!$AA$12),"")&amp; IF(D378=Accueil!$Y$13,PRODUCT('Registre déchets'!G378,Accueil!$AA$13),"")&amp; IF(D378=Accueil!$Y$14,PRODUCT('Registre déchets'!G378,Accueil!$AA$14),"")&amp; IF(D378=Accueil!$Y$15,PRODUCT('Registre déchets'!G378,Accueil!$AA$15),"")&amp; IF(D378=Accueil!$Y$16,PRODUCT('Registre déchets'!G378,Accueil!$AA$16),"")&amp; IF(D378=Accueil!$Y$17,PRODUCT('Registre déchets'!G378,Accueil!$AA$17),"")&amp; IF(D378=Accueil!$Y$18,PRODUCT('Registre déchets'!G378,Accueil!$AA$18),"")&amp; IF(D378=Accueil!$Y$19,PRODUCT('Registre déchets'!G378,Accueil!$AA$19),"")&amp; IF(D378=Accueil!$Y$20,PRODUCT('Registre déchets'!G378,Accueil!$AA$20),"")&amp; IF(D378=Accueil!$Y$21,PRODUCT('Registre déchets'!G378,Accueil!$AA$21),"")&amp; IF(D378=Accueil!$Y$22,PRODUCT('Registre déchets'!G378,Accueil!$AA$22),"")&amp; IF(D378=Accueil!$Y$23,PRODUCT('Registre déchets'!G378,Accueil!$AA$23),"")&amp; IF(D378=Accueil!$Y$24,PRODUCT('Registre déchets'!G378,Accueil!$AA$24),"")&amp; IF(D378=Accueil!$Y$25,PRODUCT('Registre déchets'!G378,Accueil!$AA$25),"")&amp; IF(D378=Accueil!$Y$26,PRODUCT('Registre déchets'!G378,Accueil!$AA$26),"")&amp; IF(D378=Accueil!$Y$27,PRODUCT('Registre déchets'!G378,Accueil!$AA$27),""))</f>
        <v/>
      </c>
      <c r="AQ378" s="79">
        <f t="shared" si="57"/>
        <v>0</v>
      </c>
    </row>
    <row r="379" spans="1:43" ht="50.1" customHeight="1" x14ac:dyDescent="0.25">
      <c r="A379" s="90"/>
      <c r="B379" s="222" t="str">
        <f t="shared" si="51"/>
        <v/>
      </c>
      <c r="C379" s="221"/>
      <c r="D379" s="220"/>
      <c r="E379" s="80" t="str">
        <f t="shared" si="55"/>
        <v/>
      </c>
      <c r="F379" s="81"/>
      <c r="G379" s="82"/>
      <c r="H379" s="241">
        <f t="shared" si="52"/>
        <v>0</v>
      </c>
      <c r="I379" s="206"/>
      <c r="J379" s="206"/>
      <c r="K379" s="86"/>
      <c r="L379" s="86"/>
      <c r="M379" s="86"/>
      <c r="N379" s="82"/>
      <c r="O379" s="81"/>
      <c r="P379" s="82"/>
      <c r="Q379" s="207">
        <f t="shared" si="56"/>
        <v>0</v>
      </c>
      <c r="R379" s="83">
        <f t="shared" si="53"/>
        <v>0</v>
      </c>
      <c r="S379" s="83">
        <f t="shared" si="54"/>
        <v>0</v>
      </c>
      <c r="T379" s="209"/>
      <c r="U379" s="214"/>
      <c r="V379" s="214"/>
      <c r="W379" s="217" t="str">
        <f t="shared" si="49"/>
        <v/>
      </c>
      <c r="X379" s="214"/>
      <c r="Y379" s="224"/>
      <c r="Z379" s="214"/>
      <c r="AA379" s="214"/>
      <c r="AB379" s="35" t="str">
        <f t="shared" si="50"/>
        <v/>
      </c>
      <c r="AC379" s="35"/>
      <c r="AD379" s="35"/>
      <c r="AE379" s="35"/>
      <c r="AF379" s="35"/>
      <c r="AG379" s="35"/>
      <c r="AH379" s="35"/>
      <c r="AI379" s="35"/>
      <c r="AJ379" s="35"/>
      <c r="AK379" s="35"/>
      <c r="AL379" s="35"/>
      <c r="AM379" s="85" t="str">
        <f t="shared" si="58"/>
        <v/>
      </c>
      <c r="AN379" s="35"/>
      <c r="AO379" s="35"/>
      <c r="AP379" s="77" t="str">
        <f>IF(D379="","",IF(D379=Accueil!$Q$7,PRODUCT('Registre déchets'!G379,Accueil!$S$7),"") &amp; IF(D379=Accueil!$Q$8,PRODUCT('Registre déchets'!G379,Accueil!$S$8),"") &amp; IF(D379=Accueil!$Q$9,PRODUCT('Registre déchets'!G379,Accueil!$S$9),"")&amp; IF(D379=Accueil!$Q$10,PRODUCT('Registre déchets'!G379,Accueil!$S$10),"")&amp; IF(D379=Accueil!$Q$11,PRODUCT('Registre déchets'!G379,Accueil!$S$11),"")&amp; IF(D379=Accueil!$Q$12,PRODUCT('Registre déchets'!G379,Accueil!$S$12),"")&amp; IF(D379=Accueil!$Q$13,PRODUCT('Registre déchets'!G379,Accueil!$S$13),"")&amp; IF(D379=Accueil!$Q$14,PRODUCT('Registre déchets'!G379,Accueil!$S$14),"")&amp; IF(D379=Accueil!$Q$15,PRODUCT('Registre déchets'!G379,Accueil!$S$15),"")&amp; IF(D379=Accueil!$Q$16,PRODUCT('Registre déchets'!G379,Accueil!$S$16),"")&amp; IF(D379=Accueil!$Q$17,PRODUCT('Registre déchets'!G379,Accueil!$S$17),"")&amp; IF(D379=Accueil!$Q$18,PRODUCT('Registre déchets'!G379,Accueil!$S$18),"")&amp; IF(D379=Accueil!$Q$19,PRODUCT('Registre déchets'!G379,Accueil!$S$19),"")&amp; IF(D379=Accueil!$Q$20,PRODUCT('Registre déchets'!G379,Accueil!$S$20),"")&amp; IF(D379=Accueil!$Q$21,PRODUCT('Registre déchets'!G379,Accueil!$S$21),"")&amp; IF(D379=Accueil!$Q$22,PRODUCT('Registre déchets'!G379,Accueil!$S$22),"")&amp; IF(D379=Accueil!$Q$23,PRODUCT('Registre déchets'!G379,Accueil!$S$23),"")&amp; IF(D379=Accueil!$Q$24,PRODUCT('Registre déchets'!G379,Accueil!$S$24),"")&amp; IF(D379=Accueil!$Q$25,PRODUCT('Registre déchets'!G379,Accueil!$S$25),"")&amp; IF(D379=Accueil!$Q$26,PRODUCT('Registre déchets'!G379,Accueil!$S$26),"") &amp; IF(D379=Accueil!$U$7,PRODUCT('Registre déchets'!G379,Accueil!$W$7),"") &amp; IF(D379=Accueil!$U$8,PRODUCT('Registre déchets'!G379,Accueil!$W$8),"") &amp; IF(D379=Accueil!$U$9,PRODUCT('Registre déchets'!G379,Accueil!$W$9),"")&amp; IF(D379=Accueil!$U$10,PRODUCT('Registre déchets'!G379,Accueil!$W$10),"")&amp; IF(D379=Accueil!$U$11,PRODUCT('Registre déchets'!G379,Accueil!$W$11),"")&amp; IF(D379=Accueil!$U$12,PRODUCT('Registre déchets'!G379,Accueil!$W$12),"")&amp; IF(D379=Accueil!$U$13,PRODUCT('Registre déchets'!G379,Accueil!$W$13),"")&amp; IF(D379=Accueil!$U$14,PRODUCT('Registre déchets'!G379,Accueil!$W$14),"")&amp; IF(D379=Accueil!$U$15,PRODUCT('Registre déchets'!G379,Accueil!$W$15),"")&amp; IF(D379=Accueil!$U$16,PRODUCT('Registre déchets'!G379,Accueil!$W$16),"")&amp; IF(D379=Accueil!$U$17,PRODUCT('Registre déchets'!G379,Accueil!$W$17),"")&amp; IF(D379=Accueil!$U$18,PRODUCT('Registre déchets'!G379,Accueil!$W$18),"")&amp; IF(D379=Accueil!$U$19,PRODUCT('Registre déchets'!G379,Accueil!$W$19),"")&amp; IF(D379=Accueil!$U$20,PRODUCT('Registre déchets'!G379,Accueil!$W$20),"")&amp; IF(D379=Accueil!$U$21,PRODUCT('Registre déchets'!G379,Accueil!$W$21),"") &amp; IF(D379=Accueil!$U$22,PRODUCT('Registre déchets'!G379,Accueil!$W$22),"")&amp; IF(D379=Accueil!$U$23,PRODUCT('Registre déchets'!G379,Accueil!$W$23),"")&amp; IF(D379=Accueil!$U$24,PRODUCT('Registre déchets'!G379,Accueil!$W$24),"")&amp; IF(D379=Accueil!$U$25,PRODUCT('Registre déchets'!G379,Accueil!$W$25),"")&amp; IF(D379=Accueil!$U$26,PRODUCT('Registre déchets'!G379,Accueil!$W$26),"")&amp; IF(D379=Accueil!$U$27,PRODUCT('Registre déchets'!G379,Accueil!$W$27),"")&amp; IF(D379=Accueil!$Y$7,PRODUCT('Registre déchets'!G379,Accueil!$AA$7),"") &amp; IF(D379=Accueil!$Y$8,PRODUCT('Registre déchets'!G379,Accueil!$AA$8),"") &amp; IF(D379=Accueil!$Y$9,PRODUCT('Registre déchets'!G379,Accueil!$AA$9),"")&amp; IF(D379=Accueil!$Y$10,PRODUCT('Registre déchets'!G379,Accueil!$AA$10),"")&amp; IF(D379=Accueil!$Y$11,PRODUCT('Registre déchets'!G379,Accueil!$AA$11),"")&amp; IF(D379=Accueil!$Y$12,PRODUCT('Registre déchets'!G379,Accueil!$AA$12),"")&amp; IF(D379=Accueil!$Y$13,PRODUCT('Registre déchets'!G379,Accueil!$AA$13),"")&amp; IF(D379=Accueil!$Y$14,PRODUCT('Registre déchets'!G379,Accueil!$AA$14),"")&amp; IF(D379=Accueil!$Y$15,PRODUCT('Registre déchets'!G379,Accueil!$AA$15),"")&amp; IF(D379=Accueil!$Y$16,PRODUCT('Registre déchets'!G379,Accueil!$AA$16),"")&amp; IF(D379=Accueil!$Y$17,PRODUCT('Registre déchets'!G379,Accueil!$AA$17),"")&amp; IF(D379=Accueil!$Y$18,PRODUCT('Registre déchets'!G379,Accueil!$AA$18),"")&amp; IF(D379=Accueil!$Y$19,PRODUCT('Registre déchets'!G379,Accueil!$AA$19),"")&amp; IF(D379=Accueil!$Y$20,PRODUCT('Registre déchets'!G379,Accueil!$AA$20),"")&amp; IF(D379=Accueil!$Y$21,PRODUCT('Registre déchets'!G379,Accueil!$AA$21),"")&amp; IF(D379=Accueil!$Y$22,PRODUCT('Registre déchets'!G379,Accueil!$AA$22),"")&amp; IF(D379=Accueil!$Y$23,PRODUCT('Registre déchets'!G379,Accueil!$AA$23),"")&amp; IF(D379=Accueil!$Y$24,PRODUCT('Registre déchets'!G379,Accueil!$AA$24),"")&amp; IF(D379=Accueil!$Y$25,PRODUCT('Registre déchets'!G379,Accueil!$AA$25),"")&amp; IF(D379=Accueil!$Y$26,PRODUCT('Registre déchets'!G379,Accueil!$AA$26),"")&amp; IF(D379=Accueil!$Y$27,PRODUCT('Registre déchets'!G379,Accueil!$AA$27),""))</f>
        <v/>
      </c>
      <c r="AQ379" s="79">
        <f t="shared" si="57"/>
        <v>0</v>
      </c>
    </row>
    <row r="380" spans="1:43" ht="50.1" customHeight="1" x14ac:dyDescent="0.25">
      <c r="A380" s="90"/>
      <c r="B380" s="222" t="str">
        <f t="shared" si="51"/>
        <v/>
      </c>
      <c r="C380" s="221"/>
      <c r="D380" s="220"/>
      <c r="E380" s="80" t="str">
        <f t="shared" si="55"/>
        <v/>
      </c>
      <c r="F380" s="81"/>
      <c r="G380" s="82"/>
      <c r="H380" s="241">
        <f t="shared" si="52"/>
        <v>0</v>
      </c>
      <c r="I380" s="206"/>
      <c r="J380" s="206"/>
      <c r="K380" s="86"/>
      <c r="L380" s="86"/>
      <c r="M380" s="86"/>
      <c r="N380" s="82"/>
      <c r="O380" s="81"/>
      <c r="P380" s="82"/>
      <c r="Q380" s="207">
        <f t="shared" si="56"/>
        <v>0</v>
      </c>
      <c r="R380" s="83">
        <f t="shared" si="53"/>
        <v>0</v>
      </c>
      <c r="S380" s="83">
        <f t="shared" si="54"/>
        <v>0</v>
      </c>
      <c r="T380" s="209"/>
      <c r="U380" s="214"/>
      <c r="V380" s="214"/>
      <c r="W380" s="217" t="str">
        <f t="shared" si="49"/>
        <v/>
      </c>
      <c r="X380" s="214"/>
      <c r="Y380" s="224"/>
      <c r="Z380" s="214"/>
      <c r="AA380" s="214"/>
      <c r="AB380" s="35" t="str">
        <f t="shared" si="50"/>
        <v/>
      </c>
      <c r="AC380" s="35"/>
      <c r="AD380" s="35"/>
      <c r="AE380" s="35"/>
      <c r="AF380" s="35"/>
      <c r="AG380" s="35"/>
      <c r="AH380" s="35"/>
      <c r="AI380" s="35"/>
      <c r="AJ380" s="35"/>
      <c r="AK380" s="35"/>
      <c r="AL380" s="35"/>
      <c r="AM380" s="85" t="str">
        <f t="shared" si="58"/>
        <v/>
      </c>
      <c r="AN380" s="35"/>
      <c r="AO380" s="35"/>
      <c r="AP380" s="77" t="str">
        <f>IF(D380="","",IF(D380=Accueil!$Q$7,PRODUCT('Registre déchets'!G380,Accueil!$S$7),"") &amp; IF(D380=Accueil!$Q$8,PRODUCT('Registre déchets'!G380,Accueil!$S$8),"") &amp; IF(D380=Accueil!$Q$9,PRODUCT('Registre déchets'!G380,Accueil!$S$9),"")&amp; IF(D380=Accueil!$Q$10,PRODUCT('Registre déchets'!G380,Accueil!$S$10),"")&amp; IF(D380=Accueil!$Q$11,PRODUCT('Registre déchets'!G380,Accueil!$S$11),"")&amp; IF(D380=Accueil!$Q$12,PRODUCT('Registre déchets'!G380,Accueil!$S$12),"")&amp; IF(D380=Accueil!$Q$13,PRODUCT('Registre déchets'!G380,Accueil!$S$13),"")&amp; IF(D380=Accueil!$Q$14,PRODUCT('Registre déchets'!G380,Accueil!$S$14),"")&amp; IF(D380=Accueil!$Q$15,PRODUCT('Registre déchets'!G380,Accueil!$S$15),"")&amp; IF(D380=Accueil!$Q$16,PRODUCT('Registre déchets'!G380,Accueil!$S$16),"")&amp; IF(D380=Accueil!$Q$17,PRODUCT('Registre déchets'!G380,Accueil!$S$17),"")&amp; IF(D380=Accueil!$Q$18,PRODUCT('Registre déchets'!G380,Accueil!$S$18),"")&amp; IF(D380=Accueil!$Q$19,PRODUCT('Registre déchets'!G380,Accueil!$S$19),"")&amp; IF(D380=Accueil!$Q$20,PRODUCT('Registre déchets'!G380,Accueil!$S$20),"")&amp; IF(D380=Accueil!$Q$21,PRODUCT('Registre déchets'!G380,Accueil!$S$21),"")&amp; IF(D380=Accueil!$Q$22,PRODUCT('Registre déchets'!G380,Accueil!$S$22),"")&amp; IF(D380=Accueil!$Q$23,PRODUCT('Registre déchets'!G380,Accueil!$S$23),"")&amp; IF(D380=Accueil!$Q$24,PRODUCT('Registre déchets'!G380,Accueil!$S$24),"")&amp; IF(D380=Accueil!$Q$25,PRODUCT('Registre déchets'!G380,Accueil!$S$25),"")&amp; IF(D380=Accueil!$Q$26,PRODUCT('Registre déchets'!G380,Accueil!$S$26),"") &amp; IF(D380=Accueil!$U$7,PRODUCT('Registre déchets'!G380,Accueil!$W$7),"") &amp; IF(D380=Accueil!$U$8,PRODUCT('Registre déchets'!G380,Accueil!$W$8),"") &amp; IF(D380=Accueil!$U$9,PRODUCT('Registre déchets'!G380,Accueil!$W$9),"")&amp; IF(D380=Accueil!$U$10,PRODUCT('Registre déchets'!G380,Accueil!$W$10),"")&amp; IF(D380=Accueil!$U$11,PRODUCT('Registre déchets'!G380,Accueil!$W$11),"")&amp; IF(D380=Accueil!$U$12,PRODUCT('Registre déchets'!G380,Accueil!$W$12),"")&amp; IF(D380=Accueil!$U$13,PRODUCT('Registre déchets'!G380,Accueil!$W$13),"")&amp; IF(D380=Accueil!$U$14,PRODUCT('Registre déchets'!G380,Accueil!$W$14),"")&amp; IF(D380=Accueil!$U$15,PRODUCT('Registre déchets'!G380,Accueil!$W$15),"")&amp; IF(D380=Accueil!$U$16,PRODUCT('Registre déchets'!G380,Accueil!$W$16),"")&amp; IF(D380=Accueil!$U$17,PRODUCT('Registre déchets'!G380,Accueil!$W$17),"")&amp; IF(D380=Accueil!$U$18,PRODUCT('Registre déchets'!G380,Accueil!$W$18),"")&amp; IF(D380=Accueil!$U$19,PRODUCT('Registre déchets'!G380,Accueil!$W$19),"")&amp; IF(D380=Accueil!$U$20,PRODUCT('Registre déchets'!G380,Accueil!$W$20),"")&amp; IF(D380=Accueil!$U$21,PRODUCT('Registre déchets'!G380,Accueil!$W$21),"") &amp; IF(D380=Accueil!$U$22,PRODUCT('Registre déchets'!G380,Accueil!$W$22),"")&amp; IF(D380=Accueil!$U$23,PRODUCT('Registre déchets'!G380,Accueil!$W$23),"")&amp; IF(D380=Accueil!$U$24,PRODUCT('Registre déchets'!G380,Accueil!$W$24),"")&amp; IF(D380=Accueil!$U$25,PRODUCT('Registre déchets'!G380,Accueil!$W$25),"")&amp; IF(D380=Accueil!$U$26,PRODUCT('Registre déchets'!G380,Accueil!$W$26),"")&amp; IF(D380=Accueil!$U$27,PRODUCT('Registre déchets'!G380,Accueil!$W$27),"")&amp; IF(D380=Accueil!$Y$7,PRODUCT('Registre déchets'!G380,Accueil!$AA$7),"") &amp; IF(D380=Accueil!$Y$8,PRODUCT('Registre déchets'!G380,Accueil!$AA$8),"") &amp; IF(D380=Accueil!$Y$9,PRODUCT('Registre déchets'!G380,Accueil!$AA$9),"")&amp; IF(D380=Accueil!$Y$10,PRODUCT('Registre déchets'!G380,Accueil!$AA$10),"")&amp; IF(D380=Accueil!$Y$11,PRODUCT('Registre déchets'!G380,Accueil!$AA$11),"")&amp; IF(D380=Accueil!$Y$12,PRODUCT('Registre déchets'!G380,Accueil!$AA$12),"")&amp; IF(D380=Accueil!$Y$13,PRODUCT('Registre déchets'!G380,Accueil!$AA$13),"")&amp; IF(D380=Accueil!$Y$14,PRODUCT('Registre déchets'!G380,Accueil!$AA$14),"")&amp; IF(D380=Accueil!$Y$15,PRODUCT('Registre déchets'!G380,Accueil!$AA$15),"")&amp; IF(D380=Accueil!$Y$16,PRODUCT('Registre déchets'!G380,Accueil!$AA$16),"")&amp; IF(D380=Accueil!$Y$17,PRODUCT('Registre déchets'!G380,Accueil!$AA$17),"")&amp; IF(D380=Accueil!$Y$18,PRODUCT('Registre déchets'!G380,Accueil!$AA$18),"")&amp; IF(D380=Accueil!$Y$19,PRODUCT('Registre déchets'!G380,Accueil!$AA$19),"")&amp; IF(D380=Accueil!$Y$20,PRODUCT('Registre déchets'!G380,Accueil!$AA$20),"")&amp; IF(D380=Accueil!$Y$21,PRODUCT('Registre déchets'!G380,Accueil!$AA$21),"")&amp; IF(D380=Accueil!$Y$22,PRODUCT('Registre déchets'!G380,Accueil!$AA$22),"")&amp; IF(D380=Accueil!$Y$23,PRODUCT('Registre déchets'!G380,Accueil!$AA$23),"")&amp; IF(D380=Accueil!$Y$24,PRODUCT('Registre déchets'!G380,Accueil!$AA$24),"")&amp; IF(D380=Accueil!$Y$25,PRODUCT('Registre déchets'!G380,Accueil!$AA$25),"")&amp; IF(D380=Accueil!$Y$26,PRODUCT('Registre déchets'!G380,Accueil!$AA$26),"")&amp; IF(D380=Accueil!$Y$27,PRODUCT('Registre déchets'!G380,Accueil!$AA$27),""))</f>
        <v/>
      </c>
      <c r="AQ380" s="79">
        <f t="shared" si="57"/>
        <v>0</v>
      </c>
    </row>
    <row r="381" spans="1:43" ht="50.1" customHeight="1" x14ac:dyDescent="0.25">
      <c r="A381" s="90"/>
      <c r="B381" s="222" t="str">
        <f t="shared" si="51"/>
        <v/>
      </c>
      <c r="C381" s="221"/>
      <c r="D381" s="220"/>
      <c r="E381" s="80" t="str">
        <f t="shared" si="55"/>
        <v/>
      </c>
      <c r="F381" s="81"/>
      <c r="G381" s="82"/>
      <c r="H381" s="241">
        <f t="shared" si="52"/>
        <v>0</v>
      </c>
      <c r="I381" s="206"/>
      <c r="J381" s="206"/>
      <c r="K381" s="86"/>
      <c r="L381" s="86"/>
      <c r="M381" s="86"/>
      <c r="N381" s="82"/>
      <c r="O381" s="81"/>
      <c r="P381" s="82"/>
      <c r="Q381" s="207">
        <f t="shared" si="56"/>
        <v>0</v>
      </c>
      <c r="R381" s="83">
        <f t="shared" si="53"/>
        <v>0</v>
      </c>
      <c r="S381" s="83">
        <f t="shared" si="54"/>
        <v>0</v>
      </c>
      <c r="T381" s="209"/>
      <c r="U381" s="214"/>
      <c r="V381" s="214"/>
      <c r="W381" s="217" t="str">
        <f t="shared" si="49"/>
        <v/>
      </c>
      <c r="X381" s="214"/>
      <c r="Y381" s="224"/>
      <c r="Z381" s="214"/>
      <c r="AA381" s="214"/>
      <c r="AB381" s="35" t="str">
        <f t="shared" si="50"/>
        <v/>
      </c>
      <c r="AC381" s="35"/>
      <c r="AD381" s="35"/>
      <c r="AE381" s="35"/>
      <c r="AF381" s="35"/>
      <c r="AG381" s="35"/>
      <c r="AH381" s="35"/>
      <c r="AI381" s="35"/>
      <c r="AJ381" s="35"/>
      <c r="AK381" s="35"/>
      <c r="AL381" s="35"/>
      <c r="AM381" s="85" t="str">
        <f t="shared" si="58"/>
        <v/>
      </c>
      <c r="AN381" s="35"/>
      <c r="AO381" s="35"/>
      <c r="AP381" s="77" t="str">
        <f>IF(D381="","",IF(D381=Accueil!$Q$7,PRODUCT('Registre déchets'!G381,Accueil!$S$7),"") &amp; IF(D381=Accueil!$Q$8,PRODUCT('Registre déchets'!G381,Accueil!$S$8),"") &amp; IF(D381=Accueil!$Q$9,PRODUCT('Registre déchets'!G381,Accueil!$S$9),"")&amp; IF(D381=Accueil!$Q$10,PRODUCT('Registre déchets'!G381,Accueil!$S$10),"")&amp; IF(D381=Accueil!$Q$11,PRODUCT('Registre déchets'!G381,Accueil!$S$11),"")&amp; IF(D381=Accueil!$Q$12,PRODUCT('Registre déchets'!G381,Accueil!$S$12),"")&amp; IF(D381=Accueil!$Q$13,PRODUCT('Registre déchets'!G381,Accueil!$S$13),"")&amp; IF(D381=Accueil!$Q$14,PRODUCT('Registre déchets'!G381,Accueil!$S$14),"")&amp; IF(D381=Accueil!$Q$15,PRODUCT('Registre déchets'!G381,Accueil!$S$15),"")&amp; IF(D381=Accueil!$Q$16,PRODUCT('Registre déchets'!G381,Accueil!$S$16),"")&amp; IF(D381=Accueil!$Q$17,PRODUCT('Registre déchets'!G381,Accueil!$S$17),"")&amp; IF(D381=Accueil!$Q$18,PRODUCT('Registre déchets'!G381,Accueil!$S$18),"")&amp; IF(D381=Accueil!$Q$19,PRODUCT('Registre déchets'!G381,Accueil!$S$19),"")&amp; IF(D381=Accueil!$Q$20,PRODUCT('Registre déchets'!G381,Accueil!$S$20),"")&amp; IF(D381=Accueil!$Q$21,PRODUCT('Registre déchets'!G381,Accueil!$S$21),"")&amp; IF(D381=Accueil!$Q$22,PRODUCT('Registre déchets'!G381,Accueil!$S$22),"")&amp; IF(D381=Accueil!$Q$23,PRODUCT('Registre déchets'!G381,Accueil!$S$23),"")&amp; IF(D381=Accueil!$Q$24,PRODUCT('Registre déchets'!G381,Accueil!$S$24),"")&amp; IF(D381=Accueil!$Q$25,PRODUCT('Registre déchets'!G381,Accueil!$S$25),"")&amp; IF(D381=Accueil!$Q$26,PRODUCT('Registre déchets'!G381,Accueil!$S$26),"") &amp; IF(D381=Accueil!$U$7,PRODUCT('Registre déchets'!G381,Accueil!$W$7),"") &amp; IF(D381=Accueil!$U$8,PRODUCT('Registre déchets'!G381,Accueil!$W$8),"") &amp; IF(D381=Accueil!$U$9,PRODUCT('Registre déchets'!G381,Accueil!$W$9),"")&amp; IF(D381=Accueil!$U$10,PRODUCT('Registre déchets'!G381,Accueil!$W$10),"")&amp; IF(D381=Accueil!$U$11,PRODUCT('Registre déchets'!G381,Accueil!$W$11),"")&amp; IF(D381=Accueil!$U$12,PRODUCT('Registre déchets'!G381,Accueil!$W$12),"")&amp; IF(D381=Accueil!$U$13,PRODUCT('Registre déchets'!G381,Accueil!$W$13),"")&amp; IF(D381=Accueil!$U$14,PRODUCT('Registre déchets'!G381,Accueil!$W$14),"")&amp; IF(D381=Accueil!$U$15,PRODUCT('Registre déchets'!G381,Accueil!$W$15),"")&amp; IF(D381=Accueil!$U$16,PRODUCT('Registre déchets'!G381,Accueil!$W$16),"")&amp; IF(D381=Accueil!$U$17,PRODUCT('Registre déchets'!G381,Accueil!$W$17),"")&amp; IF(D381=Accueil!$U$18,PRODUCT('Registre déchets'!G381,Accueil!$W$18),"")&amp; IF(D381=Accueil!$U$19,PRODUCT('Registre déchets'!G381,Accueil!$W$19),"")&amp; IF(D381=Accueil!$U$20,PRODUCT('Registre déchets'!G381,Accueil!$W$20),"")&amp; IF(D381=Accueil!$U$21,PRODUCT('Registre déchets'!G381,Accueil!$W$21),"") &amp; IF(D381=Accueil!$U$22,PRODUCT('Registre déchets'!G381,Accueil!$W$22),"")&amp; IF(D381=Accueil!$U$23,PRODUCT('Registre déchets'!G381,Accueil!$W$23),"")&amp; IF(D381=Accueil!$U$24,PRODUCT('Registre déchets'!G381,Accueil!$W$24),"")&amp; IF(D381=Accueil!$U$25,PRODUCT('Registre déchets'!G381,Accueil!$W$25),"")&amp; IF(D381=Accueil!$U$26,PRODUCT('Registre déchets'!G381,Accueil!$W$26),"")&amp; IF(D381=Accueil!$U$27,PRODUCT('Registre déchets'!G381,Accueil!$W$27),"")&amp; IF(D381=Accueil!$Y$7,PRODUCT('Registre déchets'!G381,Accueil!$AA$7),"") &amp; IF(D381=Accueil!$Y$8,PRODUCT('Registre déchets'!G381,Accueil!$AA$8),"") &amp; IF(D381=Accueil!$Y$9,PRODUCT('Registre déchets'!G381,Accueil!$AA$9),"")&amp; IF(D381=Accueil!$Y$10,PRODUCT('Registre déchets'!G381,Accueil!$AA$10),"")&amp; IF(D381=Accueil!$Y$11,PRODUCT('Registre déchets'!G381,Accueil!$AA$11),"")&amp; IF(D381=Accueil!$Y$12,PRODUCT('Registre déchets'!G381,Accueil!$AA$12),"")&amp; IF(D381=Accueil!$Y$13,PRODUCT('Registre déchets'!G381,Accueil!$AA$13),"")&amp; IF(D381=Accueil!$Y$14,PRODUCT('Registre déchets'!G381,Accueil!$AA$14),"")&amp; IF(D381=Accueil!$Y$15,PRODUCT('Registre déchets'!G381,Accueil!$AA$15),"")&amp; IF(D381=Accueil!$Y$16,PRODUCT('Registre déchets'!G381,Accueil!$AA$16),"")&amp; IF(D381=Accueil!$Y$17,PRODUCT('Registre déchets'!G381,Accueil!$AA$17),"")&amp; IF(D381=Accueil!$Y$18,PRODUCT('Registre déchets'!G381,Accueil!$AA$18),"")&amp; IF(D381=Accueil!$Y$19,PRODUCT('Registre déchets'!G381,Accueil!$AA$19),"")&amp; IF(D381=Accueil!$Y$20,PRODUCT('Registre déchets'!G381,Accueil!$AA$20),"")&amp; IF(D381=Accueil!$Y$21,PRODUCT('Registre déchets'!G381,Accueil!$AA$21),"")&amp; IF(D381=Accueil!$Y$22,PRODUCT('Registre déchets'!G381,Accueil!$AA$22),"")&amp; IF(D381=Accueil!$Y$23,PRODUCT('Registre déchets'!G381,Accueil!$AA$23),"")&amp; IF(D381=Accueil!$Y$24,PRODUCT('Registre déchets'!G381,Accueil!$AA$24),"")&amp; IF(D381=Accueil!$Y$25,PRODUCT('Registre déchets'!G381,Accueil!$AA$25),"")&amp; IF(D381=Accueil!$Y$26,PRODUCT('Registre déchets'!G381,Accueil!$AA$26),"")&amp; IF(D381=Accueil!$Y$27,PRODUCT('Registre déchets'!G381,Accueil!$AA$27),""))</f>
        <v/>
      </c>
      <c r="AQ381" s="79">
        <f t="shared" si="57"/>
        <v>0</v>
      </c>
    </row>
    <row r="382" spans="1:43" ht="50.1" customHeight="1" x14ac:dyDescent="0.25">
      <c r="A382" s="90"/>
      <c r="B382" s="222" t="str">
        <f t="shared" si="51"/>
        <v/>
      </c>
      <c r="C382" s="221"/>
      <c r="D382" s="220"/>
      <c r="E382" s="80" t="str">
        <f t="shared" si="55"/>
        <v/>
      </c>
      <c r="F382" s="81"/>
      <c r="G382" s="82"/>
      <c r="H382" s="241">
        <f t="shared" si="52"/>
        <v>0</v>
      </c>
      <c r="I382" s="206"/>
      <c r="J382" s="206"/>
      <c r="K382" s="86"/>
      <c r="L382" s="86"/>
      <c r="M382" s="86"/>
      <c r="N382" s="82"/>
      <c r="O382" s="81"/>
      <c r="P382" s="82"/>
      <c r="Q382" s="207">
        <f t="shared" si="56"/>
        <v>0</v>
      </c>
      <c r="R382" s="83">
        <f t="shared" si="53"/>
        <v>0</v>
      </c>
      <c r="S382" s="83">
        <f t="shared" si="54"/>
        <v>0</v>
      </c>
      <c r="T382" s="209"/>
      <c r="U382" s="214"/>
      <c r="V382" s="214"/>
      <c r="W382" s="217" t="str">
        <f t="shared" si="49"/>
        <v/>
      </c>
      <c r="X382" s="214"/>
      <c r="Y382" s="224"/>
      <c r="Z382" s="214"/>
      <c r="AA382" s="214"/>
      <c r="AB382" s="35" t="str">
        <f t="shared" si="50"/>
        <v/>
      </c>
      <c r="AC382" s="35"/>
      <c r="AD382" s="35"/>
      <c r="AE382" s="35"/>
      <c r="AF382" s="35"/>
      <c r="AG382" s="35"/>
      <c r="AH382" s="35"/>
      <c r="AI382" s="35"/>
      <c r="AJ382" s="35"/>
      <c r="AK382" s="35"/>
      <c r="AL382" s="35"/>
      <c r="AM382" s="85" t="str">
        <f t="shared" si="58"/>
        <v/>
      </c>
      <c r="AN382" s="35"/>
      <c r="AO382" s="35"/>
      <c r="AP382" s="77" t="str">
        <f>IF(D382="","",IF(D382=Accueil!$Q$7,PRODUCT('Registre déchets'!G382,Accueil!$S$7),"") &amp; IF(D382=Accueil!$Q$8,PRODUCT('Registre déchets'!G382,Accueil!$S$8),"") &amp; IF(D382=Accueil!$Q$9,PRODUCT('Registre déchets'!G382,Accueil!$S$9),"")&amp; IF(D382=Accueil!$Q$10,PRODUCT('Registre déchets'!G382,Accueil!$S$10),"")&amp; IF(D382=Accueil!$Q$11,PRODUCT('Registre déchets'!G382,Accueil!$S$11),"")&amp; IF(D382=Accueil!$Q$12,PRODUCT('Registre déchets'!G382,Accueil!$S$12),"")&amp; IF(D382=Accueil!$Q$13,PRODUCT('Registre déchets'!G382,Accueil!$S$13),"")&amp; IF(D382=Accueil!$Q$14,PRODUCT('Registre déchets'!G382,Accueil!$S$14),"")&amp; IF(D382=Accueil!$Q$15,PRODUCT('Registre déchets'!G382,Accueil!$S$15),"")&amp; IF(D382=Accueil!$Q$16,PRODUCT('Registre déchets'!G382,Accueil!$S$16),"")&amp; IF(D382=Accueil!$Q$17,PRODUCT('Registre déchets'!G382,Accueil!$S$17),"")&amp; IF(D382=Accueil!$Q$18,PRODUCT('Registre déchets'!G382,Accueil!$S$18),"")&amp; IF(D382=Accueil!$Q$19,PRODUCT('Registre déchets'!G382,Accueil!$S$19),"")&amp; IF(D382=Accueil!$Q$20,PRODUCT('Registre déchets'!G382,Accueil!$S$20),"")&amp; IF(D382=Accueil!$Q$21,PRODUCT('Registre déchets'!G382,Accueil!$S$21),"")&amp; IF(D382=Accueil!$Q$22,PRODUCT('Registre déchets'!G382,Accueil!$S$22),"")&amp; IF(D382=Accueil!$Q$23,PRODUCT('Registre déchets'!G382,Accueil!$S$23),"")&amp; IF(D382=Accueil!$Q$24,PRODUCT('Registre déchets'!G382,Accueil!$S$24),"")&amp; IF(D382=Accueil!$Q$25,PRODUCT('Registre déchets'!G382,Accueil!$S$25),"")&amp; IF(D382=Accueil!$Q$26,PRODUCT('Registre déchets'!G382,Accueil!$S$26),"") &amp; IF(D382=Accueil!$U$7,PRODUCT('Registre déchets'!G382,Accueil!$W$7),"") &amp; IF(D382=Accueil!$U$8,PRODUCT('Registre déchets'!G382,Accueil!$W$8),"") &amp; IF(D382=Accueil!$U$9,PRODUCT('Registre déchets'!G382,Accueil!$W$9),"")&amp; IF(D382=Accueil!$U$10,PRODUCT('Registre déchets'!G382,Accueil!$W$10),"")&amp; IF(D382=Accueil!$U$11,PRODUCT('Registre déchets'!G382,Accueil!$W$11),"")&amp; IF(D382=Accueil!$U$12,PRODUCT('Registre déchets'!G382,Accueil!$W$12),"")&amp; IF(D382=Accueil!$U$13,PRODUCT('Registre déchets'!G382,Accueil!$W$13),"")&amp; IF(D382=Accueil!$U$14,PRODUCT('Registre déchets'!G382,Accueil!$W$14),"")&amp; IF(D382=Accueil!$U$15,PRODUCT('Registre déchets'!G382,Accueil!$W$15),"")&amp; IF(D382=Accueil!$U$16,PRODUCT('Registre déchets'!G382,Accueil!$W$16),"")&amp; IF(D382=Accueil!$U$17,PRODUCT('Registre déchets'!G382,Accueil!$W$17),"")&amp; IF(D382=Accueil!$U$18,PRODUCT('Registre déchets'!G382,Accueil!$W$18),"")&amp; IF(D382=Accueil!$U$19,PRODUCT('Registre déchets'!G382,Accueil!$W$19),"")&amp; IF(D382=Accueil!$U$20,PRODUCT('Registre déchets'!G382,Accueil!$W$20),"")&amp; IF(D382=Accueil!$U$21,PRODUCT('Registre déchets'!G382,Accueil!$W$21),"") &amp; IF(D382=Accueil!$U$22,PRODUCT('Registre déchets'!G382,Accueil!$W$22),"")&amp; IF(D382=Accueil!$U$23,PRODUCT('Registre déchets'!G382,Accueil!$W$23),"")&amp; IF(D382=Accueil!$U$24,PRODUCT('Registre déchets'!G382,Accueil!$W$24),"")&amp; IF(D382=Accueil!$U$25,PRODUCT('Registre déchets'!G382,Accueil!$W$25),"")&amp; IF(D382=Accueil!$U$26,PRODUCT('Registre déchets'!G382,Accueil!$W$26),"")&amp; IF(D382=Accueil!$U$27,PRODUCT('Registre déchets'!G382,Accueil!$W$27),"")&amp; IF(D382=Accueil!$Y$7,PRODUCT('Registre déchets'!G382,Accueil!$AA$7),"") &amp; IF(D382=Accueil!$Y$8,PRODUCT('Registre déchets'!G382,Accueil!$AA$8),"") &amp; IF(D382=Accueil!$Y$9,PRODUCT('Registre déchets'!G382,Accueil!$AA$9),"")&amp; IF(D382=Accueil!$Y$10,PRODUCT('Registre déchets'!G382,Accueil!$AA$10),"")&amp; IF(D382=Accueil!$Y$11,PRODUCT('Registre déchets'!G382,Accueil!$AA$11),"")&amp; IF(D382=Accueil!$Y$12,PRODUCT('Registre déchets'!G382,Accueil!$AA$12),"")&amp; IF(D382=Accueil!$Y$13,PRODUCT('Registre déchets'!G382,Accueil!$AA$13),"")&amp; IF(D382=Accueil!$Y$14,PRODUCT('Registre déchets'!G382,Accueil!$AA$14),"")&amp; IF(D382=Accueil!$Y$15,PRODUCT('Registre déchets'!G382,Accueil!$AA$15),"")&amp; IF(D382=Accueil!$Y$16,PRODUCT('Registre déchets'!G382,Accueil!$AA$16),"")&amp; IF(D382=Accueil!$Y$17,PRODUCT('Registre déchets'!G382,Accueil!$AA$17),"")&amp; IF(D382=Accueil!$Y$18,PRODUCT('Registre déchets'!G382,Accueil!$AA$18),"")&amp; IF(D382=Accueil!$Y$19,PRODUCT('Registre déchets'!G382,Accueil!$AA$19),"")&amp; IF(D382=Accueil!$Y$20,PRODUCT('Registre déchets'!G382,Accueil!$AA$20),"")&amp; IF(D382=Accueil!$Y$21,PRODUCT('Registre déchets'!G382,Accueil!$AA$21),"")&amp; IF(D382=Accueil!$Y$22,PRODUCT('Registre déchets'!G382,Accueil!$AA$22),"")&amp; IF(D382=Accueil!$Y$23,PRODUCT('Registre déchets'!G382,Accueil!$AA$23),"")&amp; IF(D382=Accueil!$Y$24,PRODUCT('Registre déchets'!G382,Accueil!$AA$24),"")&amp; IF(D382=Accueil!$Y$25,PRODUCT('Registre déchets'!G382,Accueil!$AA$25),"")&amp; IF(D382=Accueil!$Y$26,PRODUCT('Registre déchets'!G382,Accueil!$AA$26),"")&amp; IF(D382=Accueil!$Y$27,PRODUCT('Registre déchets'!G382,Accueil!$AA$27),""))</f>
        <v/>
      </c>
      <c r="AQ382" s="79">
        <f t="shared" si="57"/>
        <v>0</v>
      </c>
    </row>
    <row r="383" spans="1:43" ht="50.1" customHeight="1" x14ac:dyDescent="0.25">
      <c r="A383" s="90"/>
      <c r="B383" s="222" t="str">
        <f t="shared" si="51"/>
        <v/>
      </c>
      <c r="C383" s="221"/>
      <c r="D383" s="220"/>
      <c r="E383" s="80" t="str">
        <f t="shared" si="55"/>
        <v/>
      </c>
      <c r="F383" s="81"/>
      <c r="G383" s="82"/>
      <c r="H383" s="241">
        <f t="shared" si="52"/>
        <v>0</v>
      </c>
      <c r="I383" s="206"/>
      <c r="J383" s="206"/>
      <c r="K383" s="86"/>
      <c r="L383" s="86"/>
      <c r="M383" s="86"/>
      <c r="N383" s="82"/>
      <c r="O383" s="81"/>
      <c r="P383" s="82"/>
      <c r="Q383" s="207">
        <f t="shared" si="56"/>
        <v>0</v>
      </c>
      <c r="R383" s="83">
        <f t="shared" si="53"/>
        <v>0</v>
      </c>
      <c r="S383" s="83">
        <f t="shared" si="54"/>
        <v>0</v>
      </c>
      <c r="T383" s="209"/>
      <c r="U383" s="214"/>
      <c r="V383" s="214"/>
      <c r="W383" s="217" t="str">
        <f t="shared" si="49"/>
        <v/>
      </c>
      <c r="X383" s="214"/>
      <c r="Y383" s="224"/>
      <c r="Z383" s="214"/>
      <c r="AA383" s="214"/>
      <c r="AB383" s="35" t="str">
        <f t="shared" si="50"/>
        <v/>
      </c>
      <c r="AC383" s="35"/>
      <c r="AD383" s="35"/>
      <c r="AE383" s="35"/>
      <c r="AF383" s="35"/>
      <c r="AG383" s="35"/>
      <c r="AH383" s="35"/>
      <c r="AI383" s="35"/>
      <c r="AJ383" s="35"/>
      <c r="AK383" s="35"/>
      <c r="AL383" s="35"/>
      <c r="AM383" s="85" t="str">
        <f t="shared" si="58"/>
        <v/>
      </c>
      <c r="AN383" s="35"/>
      <c r="AO383" s="35"/>
      <c r="AP383" s="77" t="str">
        <f>IF(D383="","",IF(D383=Accueil!$Q$7,PRODUCT('Registre déchets'!G383,Accueil!$S$7),"") &amp; IF(D383=Accueil!$Q$8,PRODUCT('Registre déchets'!G383,Accueil!$S$8),"") &amp; IF(D383=Accueil!$Q$9,PRODUCT('Registre déchets'!G383,Accueil!$S$9),"")&amp; IF(D383=Accueil!$Q$10,PRODUCT('Registre déchets'!G383,Accueil!$S$10),"")&amp; IF(D383=Accueil!$Q$11,PRODUCT('Registre déchets'!G383,Accueil!$S$11),"")&amp; IF(D383=Accueil!$Q$12,PRODUCT('Registre déchets'!G383,Accueil!$S$12),"")&amp; IF(D383=Accueil!$Q$13,PRODUCT('Registre déchets'!G383,Accueil!$S$13),"")&amp; IF(D383=Accueil!$Q$14,PRODUCT('Registre déchets'!G383,Accueil!$S$14),"")&amp; IF(D383=Accueil!$Q$15,PRODUCT('Registre déchets'!G383,Accueil!$S$15),"")&amp; IF(D383=Accueil!$Q$16,PRODUCT('Registre déchets'!G383,Accueil!$S$16),"")&amp; IF(D383=Accueil!$Q$17,PRODUCT('Registre déchets'!G383,Accueil!$S$17),"")&amp; IF(D383=Accueil!$Q$18,PRODUCT('Registre déchets'!G383,Accueil!$S$18),"")&amp; IF(D383=Accueil!$Q$19,PRODUCT('Registre déchets'!G383,Accueil!$S$19),"")&amp; IF(D383=Accueil!$Q$20,PRODUCT('Registre déchets'!G383,Accueil!$S$20),"")&amp; IF(D383=Accueil!$Q$21,PRODUCT('Registre déchets'!G383,Accueil!$S$21),"")&amp; IF(D383=Accueil!$Q$22,PRODUCT('Registre déchets'!G383,Accueil!$S$22),"")&amp; IF(D383=Accueil!$Q$23,PRODUCT('Registre déchets'!G383,Accueil!$S$23),"")&amp; IF(D383=Accueil!$Q$24,PRODUCT('Registre déchets'!G383,Accueil!$S$24),"")&amp; IF(D383=Accueil!$Q$25,PRODUCT('Registre déchets'!G383,Accueil!$S$25),"")&amp; IF(D383=Accueil!$Q$26,PRODUCT('Registre déchets'!G383,Accueil!$S$26),"") &amp; IF(D383=Accueil!$U$7,PRODUCT('Registre déchets'!G383,Accueil!$W$7),"") &amp; IF(D383=Accueil!$U$8,PRODUCT('Registre déchets'!G383,Accueil!$W$8),"") &amp; IF(D383=Accueil!$U$9,PRODUCT('Registre déchets'!G383,Accueil!$W$9),"")&amp; IF(D383=Accueil!$U$10,PRODUCT('Registre déchets'!G383,Accueil!$W$10),"")&amp; IF(D383=Accueil!$U$11,PRODUCT('Registre déchets'!G383,Accueil!$W$11),"")&amp; IF(D383=Accueil!$U$12,PRODUCT('Registre déchets'!G383,Accueil!$W$12),"")&amp; IF(D383=Accueil!$U$13,PRODUCT('Registre déchets'!G383,Accueil!$W$13),"")&amp; IF(D383=Accueil!$U$14,PRODUCT('Registre déchets'!G383,Accueil!$W$14),"")&amp; IF(D383=Accueil!$U$15,PRODUCT('Registre déchets'!G383,Accueil!$W$15),"")&amp; IF(D383=Accueil!$U$16,PRODUCT('Registre déchets'!G383,Accueil!$W$16),"")&amp; IF(D383=Accueil!$U$17,PRODUCT('Registre déchets'!G383,Accueil!$W$17),"")&amp; IF(D383=Accueil!$U$18,PRODUCT('Registre déchets'!G383,Accueil!$W$18),"")&amp; IF(D383=Accueil!$U$19,PRODUCT('Registre déchets'!G383,Accueil!$W$19),"")&amp; IF(D383=Accueil!$U$20,PRODUCT('Registre déchets'!G383,Accueil!$W$20),"")&amp; IF(D383=Accueil!$U$21,PRODUCT('Registre déchets'!G383,Accueil!$W$21),"") &amp; IF(D383=Accueil!$U$22,PRODUCT('Registre déchets'!G383,Accueil!$W$22),"")&amp; IF(D383=Accueil!$U$23,PRODUCT('Registre déchets'!G383,Accueil!$W$23),"")&amp; IF(D383=Accueil!$U$24,PRODUCT('Registre déchets'!G383,Accueil!$W$24),"")&amp; IF(D383=Accueil!$U$25,PRODUCT('Registre déchets'!G383,Accueil!$W$25),"")&amp; IF(D383=Accueil!$U$26,PRODUCT('Registre déchets'!G383,Accueil!$W$26),"")&amp; IF(D383=Accueil!$U$27,PRODUCT('Registre déchets'!G383,Accueil!$W$27),"")&amp; IF(D383=Accueil!$Y$7,PRODUCT('Registre déchets'!G383,Accueil!$AA$7),"") &amp; IF(D383=Accueil!$Y$8,PRODUCT('Registre déchets'!G383,Accueil!$AA$8),"") &amp; IF(D383=Accueil!$Y$9,PRODUCT('Registre déchets'!G383,Accueil!$AA$9),"")&amp; IF(D383=Accueil!$Y$10,PRODUCT('Registre déchets'!G383,Accueil!$AA$10),"")&amp; IF(D383=Accueil!$Y$11,PRODUCT('Registre déchets'!G383,Accueil!$AA$11),"")&amp; IF(D383=Accueil!$Y$12,PRODUCT('Registre déchets'!G383,Accueil!$AA$12),"")&amp; IF(D383=Accueil!$Y$13,PRODUCT('Registre déchets'!G383,Accueil!$AA$13),"")&amp; IF(D383=Accueil!$Y$14,PRODUCT('Registre déchets'!G383,Accueil!$AA$14),"")&amp; IF(D383=Accueil!$Y$15,PRODUCT('Registre déchets'!G383,Accueil!$AA$15),"")&amp; IF(D383=Accueil!$Y$16,PRODUCT('Registre déchets'!G383,Accueil!$AA$16),"")&amp; IF(D383=Accueil!$Y$17,PRODUCT('Registre déchets'!G383,Accueil!$AA$17),"")&amp; IF(D383=Accueil!$Y$18,PRODUCT('Registre déchets'!G383,Accueil!$AA$18),"")&amp; IF(D383=Accueil!$Y$19,PRODUCT('Registre déchets'!G383,Accueil!$AA$19),"")&amp; IF(D383=Accueil!$Y$20,PRODUCT('Registre déchets'!G383,Accueil!$AA$20),"")&amp; IF(D383=Accueil!$Y$21,PRODUCT('Registre déchets'!G383,Accueil!$AA$21),"")&amp; IF(D383=Accueil!$Y$22,PRODUCT('Registre déchets'!G383,Accueil!$AA$22),"")&amp; IF(D383=Accueil!$Y$23,PRODUCT('Registre déchets'!G383,Accueil!$AA$23),"")&amp; IF(D383=Accueil!$Y$24,PRODUCT('Registre déchets'!G383,Accueil!$AA$24),"")&amp; IF(D383=Accueil!$Y$25,PRODUCT('Registre déchets'!G383,Accueil!$AA$25),"")&amp; IF(D383=Accueil!$Y$26,PRODUCT('Registre déchets'!G383,Accueil!$AA$26),"")&amp; IF(D383=Accueil!$Y$27,PRODUCT('Registre déchets'!G383,Accueil!$AA$27),""))</f>
        <v/>
      </c>
      <c r="AQ383" s="79">
        <f t="shared" si="57"/>
        <v>0</v>
      </c>
    </row>
    <row r="384" spans="1:43" ht="50.1" customHeight="1" x14ac:dyDescent="0.25">
      <c r="A384" s="90"/>
      <c r="B384" s="222" t="str">
        <f t="shared" si="51"/>
        <v/>
      </c>
      <c r="C384" s="221"/>
      <c r="D384" s="220"/>
      <c r="E384" s="80" t="str">
        <f t="shared" si="55"/>
        <v/>
      </c>
      <c r="F384" s="81"/>
      <c r="G384" s="82"/>
      <c r="H384" s="241">
        <f t="shared" si="52"/>
        <v>0</v>
      </c>
      <c r="I384" s="206"/>
      <c r="J384" s="206"/>
      <c r="K384" s="86"/>
      <c r="L384" s="86"/>
      <c r="M384" s="86"/>
      <c r="N384" s="82"/>
      <c r="O384" s="81"/>
      <c r="P384" s="82"/>
      <c r="Q384" s="207">
        <f t="shared" si="56"/>
        <v>0</v>
      </c>
      <c r="R384" s="83">
        <f t="shared" si="53"/>
        <v>0</v>
      </c>
      <c r="S384" s="83">
        <f t="shared" si="54"/>
        <v>0</v>
      </c>
      <c r="T384" s="209"/>
      <c r="U384" s="214"/>
      <c r="V384" s="214"/>
      <c r="W384" s="217" t="str">
        <f t="shared" si="49"/>
        <v/>
      </c>
      <c r="X384" s="214"/>
      <c r="Y384" s="224"/>
      <c r="Z384" s="214"/>
      <c r="AA384" s="214"/>
      <c r="AB384" s="35" t="str">
        <f t="shared" si="50"/>
        <v/>
      </c>
      <c r="AC384" s="35"/>
      <c r="AD384" s="35"/>
      <c r="AE384" s="35"/>
      <c r="AF384" s="35"/>
      <c r="AG384" s="35"/>
      <c r="AH384" s="35"/>
      <c r="AI384" s="35"/>
      <c r="AJ384" s="35"/>
      <c r="AK384" s="35"/>
      <c r="AL384" s="35"/>
      <c r="AM384" s="85" t="str">
        <f t="shared" si="58"/>
        <v/>
      </c>
      <c r="AN384" s="35"/>
      <c r="AO384" s="35"/>
      <c r="AP384" s="77" t="str">
        <f>IF(D384="","",IF(D384=Accueil!$Q$7,PRODUCT('Registre déchets'!G384,Accueil!$S$7),"") &amp; IF(D384=Accueil!$Q$8,PRODUCT('Registre déchets'!G384,Accueil!$S$8),"") &amp; IF(D384=Accueil!$Q$9,PRODUCT('Registre déchets'!G384,Accueil!$S$9),"")&amp; IF(D384=Accueil!$Q$10,PRODUCT('Registre déchets'!G384,Accueil!$S$10),"")&amp; IF(D384=Accueil!$Q$11,PRODUCT('Registre déchets'!G384,Accueil!$S$11),"")&amp; IF(D384=Accueil!$Q$12,PRODUCT('Registre déchets'!G384,Accueil!$S$12),"")&amp; IF(D384=Accueil!$Q$13,PRODUCT('Registre déchets'!G384,Accueil!$S$13),"")&amp; IF(D384=Accueil!$Q$14,PRODUCT('Registre déchets'!G384,Accueil!$S$14),"")&amp; IF(D384=Accueil!$Q$15,PRODUCT('Registre déchets'!G384,Accueil!$S$15),"")&amp; IF(D384=Accueil!$Q$16,PRODUCT('Registre déchets'!G384,Accueil!$S$16),"")&amp; IF(D384=Accueil!$Q$17,PRODUCT('Registre déchets'!G384,Accueil!$S$17),"")&amp; IF(D384=Accueil!$Q$18,PRODUCT('Registre déchets'!G384,Accueil!$S$18),"")&amp; IF(D384=Accueil!$Q$19,PRODUCT('Registre déchets'!G384,Accueil!$S$19),"")&amp; IF(D384=Accueil!$Q$20,PRODUCT('Registre déchets'!G384,Accueil!$S$20),"")&amp; IF(D384=Accueil!$Q$21,PRODUCT('Registre déchets'!G384,Accueil!$S$21),"")&amp; IF(D384=Accueil!$Q$22,PRODUCT('Registre déchets'!G384,Accueil!$S$22),"")&amp; IF(D384=Accueil!$Q$23,PRODUCT('Registre déchets'!G384,Accueil!$S$23),"")&amp; IF(D384=Accueil!$Q$24,PRODUCT('Registre déchets'!G384,Accueil!$S$24),"")&amp; IF(D384=Accueil!$Q$25,PRODUCT('Registre déchets'!G384,Accueil!$S$25),"")&amp; IF(D384=Accueil!$Q$26,PRODUCT('Registre déchets'!G384,Accueil!$S$26),"") &amp; IF(D384=Accueil!$U$7,PRODUCT('Registre déchets'!G384,Accueil!$W$7),"") &amp; IF(D384=Accueil!$U$8,PRODUCT('Registre déchets'!G384,Accueil!$W$8),"") &amp; IF(D384=Accueil!$U$9,PRODUCT('Registre déchets'!G384,Accueil!$W$9),"")&amp; IF(D384=Accueil!$U$10,PRODUCT('Registre déchets'!G384,Accueil!$W$10),"")&amp; IF(D384=Accueil!$U$11,PRODUCT('Registre déchets'!G384,Accueil!$W$11),"")&amp; IF(D384=Accueil!$U$12,PRODUCT('Registre déchets'!G384,Accueil!$W$12),"")&amp; IF(D384=Accueil!$U$13,PRODUCT('Registre déchets'!G384,Accueil!$W$13),"")&amp; IF(D384=Accueil!$U$14,PRODUCT('Registre déchets'!G384,Accueil!$W$14),"")&amp; IF(D384=Accueil!$U$15,PRODUCT('Registre déchets'!G384,Accueil!$W$15),"")&amp; IF(D384=Accueil!$U$16,PRODUCT('Registre déchets'!G384,Accueil!$W$16),"")&amp; IF(D384=Accueil!$U$17,PRODUCT('Registre déchets'!G384,Accueil!$W$17),"")&amp; IF(D384=Accueil!$U$18,PRODUCT('Registre déchets'!G384,Accueil!$W$18),"")&amp; IF(D384=Accueil!$U$19,PRODUCT('Registre déchets'!G384,Accueil!$W$19),"")&amp; IF(D384=Accueil!$U$20,PRODUCT('Registre déchets'!G384,Accueil!$W$20),"")&amp; IF(D384=Accueil!$U$21,PRODUCT('Registre déchets'!G384,Accueil!$W$21),"") &amp; IF(D384=Accueil!$U$22,PRODUCT('Registre déchets'!G384,Accueil!$W$22),"")&amp; IF(D384=Accueil!$U$23,PRODUCT('Registre déchets'!G384,Accueil!$W$23),"")&amp; IF(D384=Accueil!$U$24,PRODUCT('Registre déchets'!G384,Accueil!$W$24),"")&amp; IF(D384=Accueil!$U$25,PRODUCT('Registre déchets'!G384,Accueil!$W$25),"")&amp; IF(D384=Accueil!$U$26,PRODUCT('Registre déchets'!G384,Accueil!$W$26),"")&amp; IF(D384=Accueil!$U$27,PRODUCT('Registre déchets'!G384,Accueil!$W$27),"")&amp; IF(D384=Accueil!$Y$7,PRODUCT('Registre déchets'!G384,Accueil!$AA$7),"") &amp; IF(D384=Accueil!$Y$8,PRODUCT('Registre déchets'!G384,Accueil!$AA$8),"") &amp; IF(D384=Accueil!$Y$9,PRODUCT('Registre déchets'!G384,Accueil!$AA$9),"")&amp; IF(D384=Accueil!$Y$10,PRODUCT('Registre déchets'!G384,Accueil!$AA$10),"")&amp; IF(D384=Accueil!$Y$11,PRODUCT('Registre déchets'!G384,Accueil!$AA$11),"")&amp; IF(D384=Accueil!$Y$12,PRODUCT('Registre déchets'!G384,Accueil!$AA$12),"")&amp; IF(D384=Accueil!$Y$13,PRODUCT('Registre déchets'!G384,Accueil!$AA$13),"")&amp; IF(D384=Accueil!$Y$14,PRODUCT('Registre déchets'!G384,Accueil!$AA$14),"")&amp; IF(D384=Accueil!$Y$15,PRODUCT('Registre déchets'!G384,Accueil!$AA$15),"")&amp; IF(D384=Accueil!$Y$16,PRODUCT('Registre déchets'!G384,Accueil!$AA$16),"")&amp; IF(D384=Accueil!$Y$17,PRODUCT('Registre déchets'!G384,Accueil!$AA$17),"")&amp; IF(D384=Accueil!$Y$18,PRODUCT('Registre déchets'!G384,Accueil!$AA$18),"")&amp; IF(D384=Accueil!$Y$19,PRODUCT('Registre déchets'!G384,Accueil!$AA$19),"")&amp; IF(D384=Accueil!$Y$20,PRODUCT('Registre déchets'!G384,Accueil!$AA$20),"")&amp; IF(D384=Accueil!$Y$21,PRODUCT('Registre déchets'!G384,Accueil!$AA$21),"")&amp; IF(D384=Accueil!$Y$22,PRODUCT('Registre déchets'!G384,Accueil!$AA$22),"")&amp; IF(D384=Accueil!$Y$23,PRODUCT('Registre déchets'!G384,Accueil!$AA$23),"")&amp; IF(D384=Accueil!$Y$24,PRODUCT('Registre déchets'!G384,Accueil!$AA$24),"")&amp; IF(D384=Accueil!$Y$25,PRODUCT('Registre déchets'!G384,Accueil!$AA$25),"")&amp; IF(D384=Accueil!$Y$26,PRODUCT('Registre déchets'!G384,Accueil!$AA$26),"")&amp; IF(D384=Accueil!$Y$27,PRODUCT('Registre déchets'!G384,Accueil!$AA$27),""))</f>
        <v/>
      </c>
      <c r="AQ384" s="79">
        <f t="shared" si="57"/>
        <v>0</v>
      </c>
    </row>
    <row r="385" spans="1:43" ht="50.1" customHeight="1" x14ac:dyDescent="0.25">
      <c r="A385" s="90"/>
      <c r="B385" s="222" t="str">
        <f t="shared" si="51"/>
        <v/>
      </c>
      <c r="C385" s="221"/>
      <c r="D385" s="220"/>
      <c r="E385" s="80" t="str">
        <f t="shared" si="55"/>
        <v/>
      </c>
      <c r="F385" s="81"/>
      <c r="G385" s="82"/>
      <c r="H385" s="241">
        <f t="shared" si="52"/>
        <v>0</v>
      </c>
      <c r="I385" s="206"/>
      <c r="J385" s="206"/>
      <c r="K385" s="86"/>
      <c r="L385" s="86"/>
      <c r="M385" s="86"/>
      <c r="N385" s="82"/>
      <c r="O385" s="81"/>
      <c r="P385" s="82"/>
      <c r="Q385" s="207">
        <f t="shared" si="56"/>
        <v>0</v>
      </c>
      <c r="R385" s="83">
        <f t="shared" si="53"/>
        <v>0</v>
      </c>
      <c r="S385" s="83">
        <f t="shared" si="54"/>
        <v>0</v>
      </c>
      <c r="T385" s="209"/>
      <c r="U385" s="214"/>
      <c r="V385" s="214"/>
      <c r="W385" s="217" t="str">
        <f t="shared" si="49"/>
        <v/>
      </c>
      <c r="X385" s="214"/>
      <c r="Y385" s="224"/>
      <c r="Z385" s="214"/>
      <c r="AA385" s="214"/>
      <c r="AB385" s="35" t="str">
        <f t="shared" si="50"/>
        <v/>
      </c>
      <c r="AC385" s="35"/>
      <c r="AD385" s="35"/>
      <c r="AE385" s="35"/>
      <c r="AF385" s="35"/>
      <c r="AG385" s="35"/>
      <c r="AH385" s="35"/>
      <c r="AI385" s="35"/>
      <c r="AJ385" s="35"/>
      <c r="AK385" s="35"/>
      <c r="AL385" s="35"/>
      <c r="AM385" s="85" t="str">
        <f t="shared" si="58"/>
        <v/>
      </c>
      <c r="AN385" s="35"/>
      <c r="AO385" s="35"/>
      <c r="AP385" s="77" t="str">
        <f>IF(D385="","",IF(D385=Accueil!$Q$7,PRODUCT('Registre déchets'!G385,Accueil!$S$7),"") &amp; IF(D385=Accueil!$Q$8,PRODUCT('Registre déchets'!G385,Accueil!$S$8),"") &amp; IF(D385=Accueil!$Q$9,PRODUCT('Registre déchets'!G385,Accueil!$S$9),"")&amp; IF(D385=Accueil!$Q$10,PRODUCT('Registre déchets'!G385,Accueil!$S$10),"")&amp; IF(D385=Accueil!$Q$11,PRODUCT('Registre déchets'!G385,Accueil!$S$11),"")&amp; IF(D385=Accueil!$Q$12,PRODUCT('Registre déchets'!G385,Accueil!$S$12),"")&amp; IF(D385=Accueil!$Q$13,PRODUCT('Registre déchets'!G385,Accueil!$S$13),"")&amp; IF(D385=Accueil!$Q$14,PRODUCT('Registre déchets'!G385,Accueil!$S$14),"")&amp; IF(D385=Accueil!$Q$15,PRODUCT('Registre déchets'!G385,Accueil!$S$15),"")&amp; IF(D385=Accueil!$Q$16,PRODUCT('Registre déchets'!G385,Accueil!$S$16),"")&amp; IF(D385=Accueil!$Q$17,PRODUCT('Registre déchets'!G385,Accueil!$S$17),"")&amp; IF(D385=Accueil!$Q$18,PRODUCT('Registre déchets'!G385,Accueil!$S$18),"")&amp; IF(D385=Accueil!$Q$19,PRODUCT('Registre déchets'!G385,Accueil!$S$19),"")&amp; IF(D385=Accueil!$Q$20,PRODUCT('Registre déchets'!G385,Accueil!$S$20),"")&amp; IF(D385=Accueil!$Q$21,PRODUCT('Registre déchets'!G385,Accueil!$S$21),"")&amp; IF(D385=Accueil!$Q$22,PRODUCT('Registre déchets'!G385,Accueil!$S$22),"")&amp; IF(D385=Accueil!$Q$23,PRODUCT('Registre déchets'!G385,Accueil!$S$23),"")&amp; IF(D385=Accueil!$Q$24,PRODUCT('Registre déchets'!G385,Accueil!$S$24),"")&amp; IF(D385=Accueil!$Q$25,PRODUCT('Registre déchets'!G385,Accueil!$S$25),"")&amp; IF(D385=Accueil!$Q$26,PRODUCT('Registre déchets'!G385,Accueil!$S$26),"") &amp; IF(D385=Accueil!$U$7,PRODUCT('Registre déchets'!G385,Accueil!$W$7),"") &amp; IF(D385=Accueil!$U$8,PRODUCT('Registre déchets'!G385,Accueil!$W$8),"") &amp; IF(D385=Accueil!$U$9,PRODUCT('Registre déchets'!G385,Accueil!$W$9),"")&amp; IF(D385=Accueil!$U$10,PRODUCT('Registre déchets'!G385,Accueil!$W$10),"")&amp; IF(D385=Accueil!$U$11,PRODUCT('Registre déchets'!G385,Accueil!$W$11),"")&amp; IF(D385=Accueil!$U$12,PRODUCT('Registre déchets'!G385,Accueil!$W$12),"")&amp; IF(D385=Accueil!$U$13,PRODUCT('Registre déchets'!G385,Accueil!$W$13),"")&amp; IF(D385=Accueil!$U$14,PRODUCT('Registre déchets'!G385,Accueil!$W$14),"")&amp; IF(D385=Accueil!$U$15,PRODUCT('Registre déchets'!G385,Accueil!$W$15),"")&amp; IF(D385=Accueil!$U$16,PRODUCT('Registre déchets'!G385,Accueil!$W$16),"")&amp; IF(D385=Accueil!$U$17,PRODUCT('Registre déchets'!G385,Accueil!$W$17),"")&amp; IF(D385=Accueil!$U$18,PRODUCT('Registre déchets'!G385,Accueil!$W$18),"")&amp; IF(D385=Accueil!$U$19,PRODUCT('Registre déchets'!G385,Accueil!$W$19),"")&amp; IF(D385=Accueil!$U$20,PRODUCT('Registre déchets'!G385,Accueil!$W$20),"")&amp; IF(D385=Accueil!$U$21,PRODUCT('Registre déchets'!G385,Accueil!$W$21),"") &amp; IF(D385=Accueil!$U$22,PRODUCT('Registre déchets'!G385,Accueil!$W$22),"")&amp; IF(D385=Accueil!$U$23,PRODUCT('Registre déchets'!G385,Accueil!$W$23),"")&amp; IF(D385=Accueil!$U$24,PRODUCT('Registre déchets'!G385,Accueil!$W$24),"")&amp; IF(D385=Accueil!$U$25,PRODUCT('Registre déchets'!G385,Accueil!$W$25),"")&amp; IF(D385=Accueil!$U$26,PRODUCT('Registre déchets'!G385,Accueil!$W$26),"")&amp; IF(D385=Accueil!$U$27,PRODUCT('Registre déchets'!G385,Accueil!$W$27),"")&amp; IF(D385=Accueil!$Y$7,PRODUCT('Registre déchets'!G385,Accueil!$AA$7),"") &amp; IF(D385=Accueil!$Y$8,PRODUCT('Registre déchets'!G385,Accueil!$AA$8),"") &amp; IF(D385=Accueil!$Y$9,PRODUCT('Registre déchets'!G385,Accueil!$AA$9),"")&amp; IF(D385=Accueil!$Y$10,PRODUCT('Registre déchets'!G385,Accueil!$AA$10),"")&amp; IF(D385=Accueil!$Y$11,PRODUCT('Registre déchets'!G385,Accueil!$AA$11),"")&amp; IF(D385=Accueil!$Y$12,PRODUCT('Registre déchets'!G385,Accueil!$AA$12),"")&amp; IF(D385=Accueil!$Y$13,PRODUCT('Registre déchets'!G385,Accueil!$AA$13),"")&amp; IF(D385=Accueil!$Y$14,PRODUCT('Registre déchets'!G385,Accueil!$AA$14),"")&amp; IF(D385=Accueil!$Y$15,PRODUCT('Registre déchets'!G385,Accueil!$AA$15),"")&amp; IF(D385=Accueil!$Y$16,PRODUCT('Registre déchets'!G385,Accueil!$AA$16),"")&amp; IF(D385=Accueil!$Y$17,PRODUCT('Registre déchets'!G385,Accueil!$AA$17),"")&amp; IF(D385=Accueil!$Y$18,PRODUCT('Registre déchets'!G385,Accueil!$AA$18),"")&amp; IF(D385=Accueil!$Y$19,PRODUCT('Registre déchets'!G385,Accueil!$AA$19),"")&amp; IF(D385=Accueil!$Y$20,PRODUCT('Registre déchets'!G385,Accueil!$AA$20),"")&amp; IF(D385=Accueil!$Y$21,PRODUCT('Registre déchets'!G385,Accueil!$AA$21),"")&amp; IF(D385=Accueil!$Y$22,PRODUCT('Registre déchets'!G385,Accueil!$AA$22),"")&amp; IF(D385=Accueil!$Y$23,PRODUCT('Registre déchets'!G385,Accueil!$AA$23),"")&amp; IF(D385=Accueil!$Y$24,PRODUCT('Registre déchets'!G385,Accueil!$AA$24),"")&amp; IF(D385=Accueil!$Y$25,PRODUCT('Registre déchets'!G385,Accueil!$AA$25),"")&amp; IF(D385=Accueil!$Y$26,PRODUCT('Registre déchets'!G385,Accueil!$AA$26),"")&amp; IF(D385=Accueil!$Y$27,PRODUCT('Registre déchets'!G385,Accueil!$AA$27),""))</f>
        <v/>
      </c>
      <c r="AQ385" s="79">
        <f t="shared" si="57"/>
        <v>0</v>
      </c>
    </row>
    <row r="386" spans="1:43" ht="50.1" customHeight="1" x14ac:dyDescent="0.25">
      <c r="A386" s="90"/>
      <c r="B386" s="222" t="str">
        <f t="shared" si="51"/>
        <v/>
      </c>
      <c r="C386" s="221"/>
      <c r="D386" s="220"/>
      <c r="E386" s="80" t="str">
        <f t="shared" si="55"/>
        <v/>
      </c>
      <c r="F386" s="81"/>
      <c r="G386" s="82"/>
      <c r="H386" s="241">
        <f t="shared" si="52"/>
        <v>0</v>
      </c>
      <c r="I386" s="206"/>
      <c r="J386" s="206"/>
      <c r="K386" s="86"/>
      <c r="L386" s="86"/>
      <c r="M386" s="86"/>
      <c r="N386" s="82"/>
      <c r="O386" s="81"/>
      <c r="P386" s="82"/>
      <c r="Q386" s="207">
        <f t="shared" si="56"/>
        <v>0</v>
      </c>
      <c r="R386" s="83">
        <f t="shared" si="53"/>
        <v>0</v>
      </c>
      <c r="S386" s="83">
        <f t="shared" si="54"/>
        <v>0</v>
      </c>
      <c r="T386" s="209"/>
      <c r="U386" s="214"/>
      <c r="V386" s="214"/>
      <c r="W386" s="217" t="str">
        <f t="shared" si="49"/>
        <v/>
      </c>
      <c r="X386" s="214"/>
      <c r="Y386" s="224"/>
      <c r="Z386" s="214"/>
      <c r="AA386" s="214"/>
      <c r="AB386" s="35" t="str">
        <f t="shared" si="50"/>
        <v/>
      </c>
      <c r="AC386" s="35"/>
      <c r="AD386" s="35"/>
      <c r="AE386" s="35"/>
      <c r="AF386" s="35"/>
      <c r="AG386" s="35"/>
      <c r="AH386" s="35"/>
      <c r="AI386" s="35"/>
      <c r="AJ386" s="35"/>
      <c r="AK386" s="35"/>
      <c r="AL386" s="35"/>
      <c r="AM386" s="85" t="str">
        <f t="shared" si="58"/>
        <v/>
      </c>
      <c r="AN386" s="35"/>
      <c r="AO386" s="35"/>
      <c r="AP386" s="77" t="str">
        <f>IF(D386="","",IF(D386=Accueil!$Q$7,PRODUCT('Registre déchets'!G386,Accueil!$S$7),"") &amp; IF(D386=Accueil!$Q$8,PRODUCT('Registre déchets'!G386,Accueil!$S$8),"") &amp; IF(D386=Accueil!$Q$9,PRODUCT('Registre déchets'!G386,Accueil!$S$9),"")&amp; IF(D386=Accueil!$Q$10,PRODUCT('Registre déchets'!G386,Accueil!$S$10),"")&amp; IF(D386=Accueil!$Q$11,PRODUCT('Registre déchets'!G386,Accueil!$S$11),"")&amp; IF(D386=Accueil!$Q$12,PRODUCT('Registre déchets'!G386,Accueil!$S$12),"")&amp; IF(D386=Accueil!$Q$13,PRODUCT('Registre déchets'!G386,Accueil!$S$13),"")&amp; IF(D386=Accueil!$Q$14,PRODUCT('Registre déchets'!G386,Accueil!$S$14),"")&amp; IF(D386=Accueil!$Q$15,PRODUCT('Registre déchets'!G386,Accueil!$S$15),"")&amp; IF(D386=Accueil!$Q$16,PRODUCT('Registre déchets'!G386,Accueil!$S$16),"")&amp; IF(D386=Accueil!$Q$17,PRODUCT('Registre déchets'!G386,Accueil!$S$17),"")&amp; IF(D386=Accueil!$Q$18,PRODUCT('Registre déchets'!G386,Accueil!$S$18),"")&amp; IF(D386=Accueil!$Q$19,PRODUCT('Registre déchets'!G386,Accueil!$S$19),"")&amp; IF(D386=Accueil!$Q$20,PRODUCT('Registre déchets'!G386,Accueil!$S$20),"")&amp; IF(D386=Accueil!$Q$21,PRODUCT('Registre déchets'!G386,Accueil!$S$21),"")&amp; IF(D386=Accueil!$Q$22,PRODUCT('Registre déchets'!G386,Accueil!$S$22),"")&amp; IF(D386=Accueil!$Q$23,PRODUCT('Registre déchets'!G386,Accueil!$S$23),"")&amp; IF(D386=Accueil!$Q$24,PRODUCT('Registre déchets'!G386,Accueil!$S$24),"")&amp; IF(D386=Accueil!$Q$25,PRODUCT('Registre déchets'!G386,Accueil!$S$25),"")&amp; IF(D386=Accueil!$Q$26,PRODUCT('Registre déchets'!G386,Accueil!$S$26),"") &amp; IF(D386=Accueil!$U$7,PRODUCT('Registre déchets'!G386,Accueil!$W$7),"") &amp; IF(D386=Accueil!$U$8,PRODUCT('Registre déchets'!G386,Accueil!$W$8),"") &amp; IF(D386=Accueil!$U$9,PRODUCT('Registre déchets'!G386,Accueil!$W$9),"")&amp; IF(D386=Accueil!$U$10,PRODUCT('Registre déchets'!G386,Accueil!$W$10),"")&amp; IF(D386=Accueil!$U$11,PRODUCT('Registre déchets'!G386,Accueil!$W$11),"")&amp; IF(D386=Accueil!$U$12,PRODUCT('Registre déchets'!G386,Accueil!$W$12),"")&amp; IF(D386=Accueil!$U$13,PRODUCT('Registre déchets'!G386,Accueil!$W$13),"")&amp; IF(D386=Accueil!$U$14,PRODUCT('Registre déchets'!G386,Accueil!$W$14),"")&amp; IF(D386=Accueil!$U$15,PRODUCT('Registre déchets'!G386,Accueil!$W$15),"")&amp; IF(D386=Accueil!$U$16,PRODUCT('Registre déchets'!G386,Accueil!$W$16),"")&amp; IF(D386=Accueil!$U$17,PRODUCT('Registre déchets'!G386,Accueil!$W$17),"")&amp; IF(D386=Accueil!$U$18,PRODUCT('Registre déchets'!G386,Accueil!$W$18),"")&amp; IF(D386=Accueil!$U$19,PRODUCT('Registre déchets'!G386,Accueil!$W$19),"")&amp; IF(D386=Accueil!$U$20,PRODUCT('Registre déchets'!G386,Accueil!$W$20),"")&amp; IF(D386=Accueil!$U$21,PRODUCT('Registre déchets'!G386,Accueil!$W$21),"") &amp; IF(D386=Accueil!$U$22,PRODUCT('Registre déchets'!G386,Accueil!$W$22),"")&amp; IF(D386=Accueil!$U$23,PRODUCT('Registre déchets'!G386,Accueil!$W$23),"")&amp; IF(D386=Accueil!$U$24,PRODUCT('Registre déchets'!G386,Accueil!$W$24),"")&amp; IF(D386=Accueil!$U$25,PRODUCT('Registre déchets'!G386,Accueil!$W$25),"")&amp; IF(D386=Accueil!$U$26,PRODUCT('Registre déchets'!G386,Accueil!$W$26),"")&amp; IF(D386=Accueil!$U$27,PRODUCT('Registre déchets'!G386,Accueil!$W$27),"")&amp; IF(D386=Accueil!$Y$7,PRODUCT('Registre déchets'!G386,Accueil!$AA$7),"") &amp; IF(D386=Accueil!$Y$8,PRODUCT('Registre déchets'!G386,Accueil!$AA$8),"") &amp; IF(D386=Accueil!$Y$9,PRODUCT('Registre déchets'!G386,Accueil!$AA$9),"")&amp; IF(D386=Accueil!$Y$10,PRODUCT('Registre déchets'!G386,Accueil!$AA$10),"")&amp; IF(D386=Accueil!$Y$11,PRODUCT('Registre déchets'!G386,Accueil!$AA$11),"")&amp; IF(D386=Accueil!$Y$12,PRODUCT('Registre déchets'!G386,Accueil!$AA$12),"")&amp; IF(D386=Accueil!$Y$13,PRODUCT('Registre déchets'!G386,Accueil!$AA$13),"")&amp; IF(D386=Accueil!$Y$14,PRODUCT('Registre déchets'!G386,Accueil!$AA$14),"")&amp; IF(D386=Accueil!$Y$15,PRODUCT('Registre déchets'!G386,Accueil!$AA$15),"")&amp; IF(D386=Accueil!$Y$16,PRODUCT('Registre déchets'!G386,Accueil!$AA$16),"")&amp; IF(D386=Accueil!$Y$17,PRODUCT('Registre déchets'!G386,Accueil!$AA$17),"")&amp; IF(D386=Accueil!$Y$18,PRODUCT('Registre déchets'!G386,Accueil!$AA$18),"")&amp; IF(D386=Accueil!$Y$19,PRODUCT('Registre déchets'!G386,Accueil!$AA$19),"")&amp; IF(D386=Accueil!$Y$20,PRODUCT('Registre déchets'!G386,Accueil!$AA$20),"")&amp; IF(D386=Accueil!$Y$21,PRODUCT('Registre déchets'!G386,Accueil!$AA$21),"")&amp; IF(D386=Accueil!$Y$22,PRODUCT('Registre déchets'!G386,Accueil!$AA$22),"")&amp; IF(D386=Accueil!$Y$23,PRODUCT('Registre déchets'!G386,Accueil!$AA$23),"")&amp; IF(D386=Accueil!$Y$24,PRODUCT('Registre déchets'!G386,Accueil!$AA$24),"")&amp; IF(D386=Accueil!$Y$25,PRODUCT('Registre déchets'!G386,Accueil!$AA$25),"")&amp; IF(D386=Accueil!$Y$26,PRODUCT('Registre déchets'!G386,Accueil!$AA$26),"")&amp; IF(D386=Accueil!$Y$27,PRODUCT('Registre déchets'!G386,Accueil!$AA$27),""))</f>
        <v/>
      </c>
      <c r="AQ386" s="79">
        <f t="shared" si="57"/>
        <v>0</v>
      </c>
    </row>
    <row r="387" spans="1:43" ht="50.1" customHeight="1" x14ac:dyDescent="0.25">
      <c r="A387" s="90"/>
      <c r="B387" s="222" t="str">
        <f t="shared" si="51"/>
        <v/>
      </c>
      <c r="C387" s="221"/>
      <c r="D387" s="220"/>
      <c r="E387" s="80" t="str">
        <f t="shared" si="55"/>
        <v/>
      </c>
      <c r="F387" s="81"/>
      <c r="G387" s="82"/>
      <c r="H387" s="241">
        <f t="shared" si="52"/>
        <v>0</v>
      </c>
      <c r="I387" s="206"/>
      <c r="J387" s="206"/>
      <c r="K387" s="86"/>
      <c r="L387" s="86"/>
      <c r="M387" s="86"/>
      <c r="N387" s="82"/>
      <c r="O387" s="81"/>
      <c r="P387" s="82"/>
      <c r="Q387" s="207">
        <f t="shared" si="56"/>
        <v>0</v>
      </c>
      <c r="R387" s="83">
        <f t="shared" si="53"/>
        <v>0</v>
      </c>
      <c r="S387" s="83">
        <f t="shared" si="54"/>
        <v>0</v>
      </c>
      <c r="T387" s="209"/>
      <c r="U387" s="214"/>
      <c r="V387" s="214"/>
      <c r="W387" s="217" t="str">
        <f t="shared" si="49"/>
        <v/>
      </c>
      <c r="X387" s="214"/>
      <c r="Y387" s="224"/>
      <c r="Z387" s="214"/>
      <c r="AA387" s="214"/>
      <c r="AB387" s="35" t="str">
        <f t="shared" si="50"/>
        <v/>
      </c>
      <c r="AC387" s="35"/>
      <c r="AD387" s="35"/>
      <c r="AE387" s="35"/>
      <c r="AF387" s="35"/>
      <c r="AG387" s="35"/>
      <c r="AH387" s="35"/>
      <c r="AI387" s="35"/>
      <c r="AJ387" s="35"/>
      <c r="AK387" s="35"/>
      <c r="AL387" s="35"/>
      <c r="AM387" s="85" t="str">
        <f t="shared" si="58"/>
        <v/>
      </c>
      <c r="AN387" s="35"/>
      <c r="AO387" s="35"/>
      <c r="AP387" s="77" t="str">
        <f>IF(D387="","",IF(D387=Accueil!$Q$7,PRODUCT('Registre déchets'!G387,Accueil!$S$7),"") &amp; IF(D387=Accueil!$Q$8,PRODUCT('Registre déchets'!G387,Accueil!$S$8),"") &amp; IF(D387=Accueil!$Q$9,PRODUCT('Registre déchets'!G387,Accueil!$S$9),"")&amp; IF(D387=Accueil!$Q$10,PRODUCT('Registre déchets'!G387,Accueil!$S$10),"")&amp; IF(D387=Accueil!$Q$11,PRODUCT('Registre déchets'!G387,Accueil!$S$11),"")&amp; IF(D387=Accueil!$Q$12,PRODUCT('Registre déchets'!G387,Accueil!$S$12),"")&amp; IF(D387=Accueil!$Q$13,PRODUCT('Registre déchets'!G387,Accueil!$S$13),"")&amp; IF(D387=Accueil!$Q$14,PRODUCT('Registre déchets'!G387,Accueil!$S$14),"")&amp; IF(D387=Accueil!$Q$15,PRODUCT('Registre déchets'!G387,Accueil!$S$15),"")&amp; IF(D387=Accueil!$Q$16,PRODUCT('Registre déchets'!G387,Accueil!$S$16),"")&amp; IF(D387=Accueil!$Q$17,PRODUCT('Registre déchets'!G387,Accueil!$S$17),"")&amp; IF(D387=Accueil!$Q$18,PRODUCT('Registre déchets'!G387,Accueil!$S$18),"")&amp; IF(D387=Accueil!$Q$19,PRODUCT('Registre déchets'!G387,Accueil!$S$19),"")&amp; IF(D387=Accueil!$Q$20,PRODUCT('Registre déchets'!G387,Accueil!$S$20),"")&amp; IF(D387=Accueil!$Q$21,PRODUCT('Registre déchets'!G387,Accueil!$S$21),"")&amp; IF(D387=Accueil!$Q$22,PRODUCT('Registre déchets'!G387,Accueil!$S$22),"")&amp; IF(D387=Accueil!$Q$23,PRODUCT('Registre déchets'!G387,Accueil!$S$23),"")&amp; IF(D387=Accueil!$Q$24,PRODUCT('Registre déchets'!G387,Accueil!$S$24),"")&amp; IF(D387=Accueil!$Q$25,PRODUCT('Registre déchets'!G387,Accueil!$S$25),"")&amp; IF(D387=Accueil!$Q$26,PRODUCT('Registre déchets'!G387,Accueil!$S$26),"") &amp; IF(D387=Accueil!$U$7,PRODUCT('Registre déchets'!G387,Accueil!$W$7),"") &amp; IF(D387=Accueil!$U$8,PRODUCT('Registre déchets'!G387,Accueil!$W$8),"") &amp; IF(D387=Accueil!$U$9,PRODUCT('Registre déchets'!G387,Accueil!$W$9),"")&amp; IF(D387=Accueil!$U$10,PRODUCT('Registre déchets'!G387,Accueil!$W$10),"")&amp; IF(D387=Accueil!$U$11,PRODUCT('Registre déchets'!G387,Accueil!$W$11),"")&amp; IF(D387=Accueil!$U$12,PRODUCT('Registre déchets'!G387,Accueil!$W$12),"")&amp; IF(D387=Accueil!$U$13,PRODUCT('Registre déchets'!G387,Accueil!$W$13),"")&amp; IF(D387=Accueil!$U$14,PRODUCT('Registre déchets'!G387,Accueil!$W$14),"")&amp; IF(D387=Accueil!$U$15,PRODUCT('Registre déchets'!G387,Accueil!$W$15),"")&amp; IF(D387=Accueil!$U$16,PRODUCT('Registre déchets'!G387,Accueil!$W$16),"")&amp; IF(D387=Accueil!$U$17,PRODUCT('Registre déchets'!G387,Accueil!$W$17),"")&amp; IF(D387=Accueil!$U$18,PRODUCT('Registre déchets'!G387,Accueil!$W$18),"")&amp; IF(D387=Accueil!$U$19,PRODUCT('Registre déchets'!G387,Accueil!$W$19),"")&amp; IF(D387=Accueil!$U$20,PRODUCT('Registre déchets'!G387,Accueil!$W$20),"")&amp; IF(D387=Accueil!$U$21,PRODUCT('Registre déchets'!G387,Accueil!$W$21),"") &amp; IF(D387=Accueil!$U$22,PRODUCT('Registre déchets'!G387,Accueil!$W$22),"")&amp; IF(D387=Accueil!$U$23,PRODUCT('Registre déchets'!G387,Accueil!$W$23),"")&amp; IF(D387=Accueil!$U$24,PRODUCT('Registre déchets'!G387,Accueil!$W$24),"")&amp; IF(D387=Accueil!$U$25,PRODUCT('Registre déchets'!G387,Accueil!$W$25),"")&amp; IF(D387=Accueil!$U$26,PRODUCT('Registre déchets'!G387,Accueil!$W$26),"")&amp; IF(D387=Accueil!$U$27,PRODUCT('Registre déchets'!G387,Accueil!$W$27),"")&amp; IF(D387=Accueil!$Y$7,PRODUCT('Registre déchets'!G387,Accueil!$AA$7),"") &amp; IF(D387=Accueil!$Y$8,PRODUCT('Registre déchets'!G387,Accueil!$AA$8),"") &amp; IF(D387=Accueil!$Y$9,PRODUCT('Registre déchets'!G387,Accueil!$AA$9),"")&amp; IF(D387=Accueil!$Y$10,PRODUCT('Registre déchets'!G387,Accueil!$AA$10),"")&amp; IF(D387=Accueil!$Y$11,PRODUCT('Registre déchets'!G387,Accueil!$AA$11),"")&amp; IF(D387=Accueil!$Y$12,PRODUCT('Registre déchets'!G387,Accueil!$AA$12),"")&amp; IF(D387=Accueil!$Y$13,PRODUCT('Registre déchets'!G387,Accueil!$AA$13),"")&amp; IF(D387=Accueil!$Y$14,PRODUCT('Registre déchets'!G387,Accueil!$AA$14),"")&amp; IF(D387=Accueil!$Y$15,PRODUCT('Registre déchets'!G387,Accueil!$AA$15),"")&amp; IF(D387=Accueil!$Y$16,PRODUCT('Registre déchets'!G387,Accueil!$AA$16),"")&amp; IF(D387=Accueil!$Y$17,PRODUCT('Registre déchets'!G387,Accueil!$AA$17),"")&amp; IF(D387=Accueil!$Y$18,PRODUCT('Registre déchets'!G387,Accueil!$AA$18),"")&amp; IF(D387=Accueil!$Y$19,PRODUCT('Registre déchets'!G387,Accueil!$AA$19),"")&amp; IF(D387=Accueil!$Y$20,PRODUCT('Registre déchets'!G387,Accueil!$AA$20),"")&amp; IF(D387=Accueil!$Y$21,PRODUCT('Registre déchets'!G387,Accueil!$AA$21),"")&amp; IF(D387=Accueil!$Y$22,PRODUCT('Registre déchets'!G387,Accueil!$AA$22),"")&amp; IF(D387=Accueil!$Y$23,PRODUCT('Registre déchets'!G387,Accueil!$AA$23),"")&amp; IF(D387=Accueil!$Y$24,PRODUCT('Registre déchets'!G387,Accueil!$AA$24),"")&amp; IF(D387=Accueil!$Y$25,PRODUCT('Registre déchets'!G387,Accueil!$AA$25),"")&amp; IF(D387=Accueil!$Y$26,PRODUCT('Registre déchets'!G387,Accueil!$AA$26),"")&amp; IF(D387=Accueil!$Y$27,PRODUCT('Registre déchets'!G387,Accueil!$AA$27),""))</f>
        <v/>
      </c>
      <c r="AQ387" s="79">
        <f t="shared" si="57"/>
        <v>0</v>
      </c>
    </row>
    <row r="388" spans="1:43" ht="50.1" customHeight="1" x14ac:dyDescent="0.25">
      <c r="A388" s="90"/>
      <c r="B388" s="222" t="str">
        <f t="shared" si="51"/>
        <v/>
      </c>
      <c r="C388" s="221"/>
      <c r="D388" s="220"/>
      <c r="E388" s="80" t="str">
        <f t="shared" si="55"/>
        <v/>
      </c>
      <c r="F388" s="81"/>
      <c r="G388" s="82"/>
      <c r="H388" s="241">
        <f t="shared" si="52"/>
        <v>0</v>
      </c>
      <c r="I388" s="206"/>
      <c r="J388" s="206"/>
      <c r="K388" s="86"/>
      <c r="L388" s="86"/>
      <c r="M388" s="86"/>
      <c r="N388" s="82"/>
      <c r="O388" s="81"/>
      <c r="P388" s="82"/>
      <c r="Q388" s="207">
        <f t="shared" si="56"/>
        <v>0</v>
      </c>
      <c r="R388" s="83">
        <f t="shared" si="53"/>
        <v>0</v>
      </c>
      <c r="S388" s="83">
        <f t="shared" si="54"/>
        <v>0</v>
      </c>
      <c r="T388" s="209"/>
      <c r="U388" s="214"/>
      <c r="V388" s="214"/>
      <c r="W388" s="217" t="str">
        <f t="shared" si="49"/>
        <v/>
      </c>
      <c r="X388" s="214"/>
      <c r="Y388" s="224"/>
      <c r="Z388" s="214"/>
      <c r="AA388" s="214"/>
      <c r="AB388" s="35" t="str">
        <f t="shared" si="50"/>
        <v/>
      </c>
      <c r="AC388" s="35"/>
      <c r="AD388" s="35"/>
      <c r="AE388" s="35"/>
      <c r="AF388" s="35"/>
      <c r="AG388" s="35"/>
      <c r="AH388" s="35"/>
      <c r="AI388" s="35"/>
      <c r="AJ388" s="35"/>
      <c r="AK388" s="35"/>
      <c r="AL388" s="35"/>
      <c r="AM388" s="85" t="str">
        <f t="shared" si="58"/>
        <v/>
      </c>
      <c r="AN388" s="35"/>
      <c r="AO388" s="35"/>
      <c r="AP388" s="77" t="str">
        <f>IF(D388="","",IF(D388=Accueil!$Q$7,PRODUCT('Registre déchets'!G388,Accueil!$S$7),"") &amp; IF(D388=Accueil!$Q$8,PRODUCT('Registre déchets'!G388,Accueil!$S$8),"") &amp; IF(D388=Accueil!$Q$9,PRODUCT('Registre déchets'!G388,Accueil!$S$9),"")&amp; IF(D388=Accueil!$Q$10,PRODUCT('Registre déchets'!G388,Accueil!$S$10),"")&amp; IF(D388=Accueil!$Q$11,PRODUCT('Registre déchets'!G388,Accueil!$S$11),"")&amp; IF(D388=Accueil!$Q$12,PRODUCT('Registre déchets'!G388,Accueil!$S$12),"")&amp; IF(D388=Accueil!$Q$13,PRODUCT('Registre déchets'!G388,Accueil!$S$13),"")&amp; IF(D388=Accueil!$Q$14,PRODUCT('Registre déchets'!G388,Accueil!$S$14),"")&amp; IF(D388=Accueil!$Q$15,PRODUCT('Registre déchets'!G388,Accueil!$S$15),"")&amp; IF(D388=Accueil!$Q$16,PRODUCT('Registre déchets'!G388,Accueil!$S$16),"")&amp; IF(D388=Accueil!$Q$17,PRODUCT('Registre déchets'!G388,Accueil!$S$17),"")&amp; IF(D388=Accueil!$Q$18,PRODUCT('Registre déchets'!G388,Accueil!$S$18),"")&amp; IF(D388=Accueil!$Q$19,PRODUCT('Registre déchets'!G388,Accueil!$S$19),"")&amp; IF(D388=Accueil!$Q$20,PRODUCT('Registre déchets'!G388,Accueil!$S$20),"")&amp; IF(D388=Accueil!$Q$21,PRODUCT('Registre déchets'!G388,Accueil!$S$21),"")&amp; IF(D388=Accueil!$Q$22,PRODUCT('Registre déchets'!G388,Accueil!$S$22),"")&amp; IF(D388=Accueil!$Q$23,PRODUCT('Registre déchets'!G388,Accueil!$S$23),"")&amp; IF(D388=Accueil!$Q$24,PRODUCT('Registre déchets'!G388,Accueil!$S$24),"")&amp; IF(D388=Accueil!$Q$25,PRODUCT('Registre déchets'!G388,Accueil!$S$25),"")&amp; IF(D388=Accueil!$Q$26,PRODUCT('Registre déchets'!G388,Accueil!$S$26),"") &amp; IF(D388=Accueil!$U$7,PRODUCT('Registre déchets'!G388,Accueil!$W$7),"") &amp; IF(D388=Accueil!$U$8,PRODUCT('Registre déchets'!G388,Accueil!$W$8),"") &amp; IF(D388=Accueil!$U$9,PRODUCT('Registre déchets'!G388,Accueil!$W$9),"")&amp; IF(D388=Accueil!$U$10,PRODUCT('Registre déchets'!G388,Accueil!$W$10),"")&amp; IF(D388=Accueil!$U$11,PRODUCT('Registre déchets'!G388,Accueil!$W$11),"")&amp; IF(D388=Accueil!$U$12,PRODUCT('Registre déchets'!G388,Accueil!$W$12),"")&amp; IF(D388=Accueil!$U$13,PRODUCT('Registre déchets'!G388,Accueil!$W$13),"")&amp; IF(D388=Accueil!$U$14,PRODUCT('Registre déchets'!G388,Accueil!$W$14),"")&amp; IF(D388=Accueil!$U$15,PRODUCT('Registre déchets'!G388,Accueil!$W$15),"")&amp; IF(D388=Accueil!$U$16,PRODUCT('Registre déchets'!G388,Accueil!$W$16),"")&amp; IF(D388=Accueil!$U$17,PRODUCT('Registre déchets'!G388,Accueil!$W$17),"")&amp; IF(D388=Accueil!$U$18,PRODUCT('Registre déchets'!G388,Accueil!$W$18),"")&amp; IF(D388=Accueil!$U$19,PRODUCT('Registre déchets'!G388,Accueil!$W$19),"")&amp; IF(D388=Accueil!$U$20,PRODUCT('Registre déchets'!G388,Accueil!$W$20),"")&amp; IF(D388=Accueil!$U$21,PRODUCT('Registre déchets'!G388,Accueil!$W$21),"") &amp; IF(D388=Accueil!$U$22,PRODUCT('Registre déchets'!G388,Accueil!$W$22),"")&amp; IF(D388=Accueil!$U$23,PRODUCT('Registre déchets'!G388,Accueil!$W$23),"")&amp; IF(D388=Accueil!$U$24,PRODUCT('Registre déchets'!G388,Accueil!$W$24),"")&amp; IF(D388=Accueil!$U$25,PRODUCT('Registre déchets'!G388,Accueil!$W$25),"")&amp; IF(D388=Accueil!$U$26,PRODUCT('Registre déchets'!G388,Accueil!$W$26),"")&amp; IF(D388=Accueil!$U$27,PRODUCT('Registre déchets'!G388,Accueil!$W$27),"")&amp; IF(D388=Accueil!$Y$7,PRODUCT('Registre déchets'!G388,Accueil!$AA$7),"") &amp; IF(D388=Accueil!$Y$8,PRODUCT('Registre déchets'!G388,Accueil!$AA$8),"") &amp; IF(D388=Accueil!$Y$9,PRODUCT('Registre déchets'!G388,Accueil!$AA$9),"")&amp; IF(D388=Accueil!$Y$10,PRODUCT('Registre déchets'!G388,Accueil!$AA$10),"")&amp; IF(D388=Accueil!$Y$11,PRODUCT('Registre déchets'!G388,Accueil!$AA$11),"")&amp; IF(D388=Accueil!$Y$12,PRODUCT('Registre déchets'!G388,Accueil!$AA$12),"")&amp; IF(D388=Accueil!$Y$13,PRODUCT('Registre déchets'!G388,Accueil!$AA$13),"")&amp; IF(D388=Accueil!$Y$14,PRODUCT('Registre déchets'!G388,Accueil!$AA$14),"")&amp; IF(D388=Accueil!$Y$15,PRODUCT('Registre déchets'!G388,Accueil!$AA$15),"")&amp; IF(D388=Accueil!$Y$16,PRODUCT('Registre déchets'!G388,Accueil!$AA$16),"")&amp; IF(D388=Accueil!$Y$17,PRODUCT('Registre déchets'!G388,Accueil!$AA$17),"")&amp; IF(D388=Accueil!$Y$18,PRODUCT('Registre déchets'!G388,Accueil!$AA$18),"")&amp; IF(D388=Accueil!$Y$19,PRODUCT('Registre déchets'!G388,Accueil!$AA$19),"")&amp; IF(D388=Accueil!$Y$20,PRODUCT('Registre déchets'!G388,Accueil!$AA$20),"")&amp; IF(D388=Accueil!$Y$21,PRODUCT('Registre déchets'!G388,Accueil!$AA$21),"")&amp; IF(D388=Accueil!$Y$22,PRODUCT('Registre déchets'!G388,Accueil!$AA$22),"")&amp; IF(D388=Accueil!$Y$23,PRODUCT('Registre déchets'!G388,Accueil!$AA$23),"")&amp; IF(D388=Accueil!$Y$24,PRODUCT('Registre déchets'!G388,Accueil!$AA$24),"")&amp; IF(D388=Accueil!$Y$25,PRODUCT('Registre déchets'!G388,Accueil!$AA$25),"")&amp; IF(D388=Accueil!$Y$26,PRODUCT('Registre déchets'!G388,Accueil!$AA$26),"")&amp; IF(D388=Accueil!$Y$27,PRODUCT('Registre déchets'!G388,Accueil!$AA$27),""))</f>
        <v/>
      </c>
      <c r="AQ388" s="79">
        <f t="shared" si="57"/>
        <v>0</v>
      </c>
    </row>
    <row r="389" spans="1:43" ht="50.1" customHeight="1" x14ac:dyDescent="0.25">
      <c r="A389" s="90"/>
      <c r="B389" s="222" t="str">
        <f t="shared" si="51"/>
        <v/>
      </c>
      <c r="C389" s="221"/>
      <c r="D389" s="220"/>
      <c r="E389" s="80" t="str">
        <f t="shared" si="55"/>
        <v/>
      </c>
      <c r="F389" s="81"/>
      <c r="G389" s="82"/>
      <c r="H389" s="241">
        <f t="shared" si="52"/>
        <v>0</v>
      </c>
      <c r="I389" s="206"/>
      <c r="J389" s="206"/>
      <c r="K389" s="86"/>
      <c r="L389" s="86"/>
      <c r="M389" s="86"/>
      <c r="N389" s="82"/>
      <c r="O389" s="81"/>
      <c r="P389" s="82"/>
      <c r="Q389" s="207">
        <f t="shared" si="56"/>
        <v>0</v>
      </c>
      <c r="R389" s="83">
        <f t="shared" si="53"/>
        <v>0</v>
      </c>
      <c r="S389" s="83">
        <f t="shared" si="54"/>
        <v>0</v>
      </c>
      <c r="T389" s="209"/>
      <c r="U389" s="214"/>
      <c r="V389" s="214"/>
      <c r="W389" s="217" t="str">
        <f t="shared" si="49"/>
        <v/>
      </c>
      <c r="X389" s="214"/>
      <c r="Y389" s="224"/>
      <c r="Z389" s="214"/>
      <c r="AA389" s="214"/>
      <c r="AB389" s="35" t="str">
        <f t="shared" si="50"/>
        <v/>
      </c>
      <c r="AC389" s="35"/>
      <c r="AD389" s="35"/>
      <c r="AE389" s="35"/>
      <c r="AF389" s="35"/>
      <c r="AG389" s="35"/>
      <c r="AH389" s="35"/>
      <c r="AI389" s="35"/>
      <c r="AJ389" s="35"/>
      <c r="AK389" s="35"/>
      <c r="AL389" s="35"/>
      <c r="AM389" s="85" t="str">
        <f t="shared" si="58"/>
        <v/>
      </c>
      <c r="AN389" s="35"/>
      <c r="AO389" s="35"/>
      <c r="AP389" s="77" t="str">
        <f>IF(D389="","",IF(D389=Accueil!$Q$7,PRODUCT('Registre déchets'!G389,Accueil!$S$7),"") &amp; IF(D389=Accueil!$Q$8,PRODUCT('Registre déchets'!G389,Accueil!$S$8),"") &amp; IF(D389=Accueil!$Q$9,PRODUCT('Registre déchets'!G389,Accueil!$S$9),"")&amp; IF(D389=Accueil!$Q$10,PRODUCT('Registre déchets'!G389,Accueil!$S$10),"")&amp; IF(D389=Accueil!$Q$11,PRODUCT('Registre déchets'!G389,Accueil!$S$11),"")&amp; IF(D389=Accueil!$Q$12,PRODUCT('Registre déchets'!G389,Accueil!$S$12),"")&amp; IF(D389=Accueil!$Q$13,PRODUCT('Registre déchets'!G389,Accueil!$S$13),"")&amp; IF(D389=Accueil!$Q$14,PRODUCT('Registre déchets'!G389,Accueil!$S$14),"")&amp; IF(D389=Accueil!$Q$15,PRODUCT('Registre déchets'!G389,Accueil!$S$15),"")&amp; IF(D389=Accueil!$Q$16,PRODUCT('Registre déchets'!G389,Accueil!$S$16),"")&amp; IF(D389=Accueil!$Q$17,PRODUCT('Registre déchets'!G389,Accueil!$S$17),"")&amp; IF(D389=Accueil!$Q$18,PRODUCT('Registre déchets'!G389,Accueil!$S$18),"")&amp; IF(D389=Accueil!$Q$19,PRODUCT('Registre déchets'!G389,Accueil!$S$19),"")&amp; IF(D389=Accueil!$Q$20,PRODUCT('Registre déchets'!G389,Accueil!$S$20),"")&amp; IF(D389=Accueil!$Q$21,PRODUCT('Registre déchets'!G389,Accueil!$S$21),"")&amp; IF(D389=Accueil!$Q$22,PRODUCT('Registre déchets'!G389,Accueil!$S$22),"")&amp; IF(D389=Accueil!$Q$23,PRODUCT('Registre déchets'!G389,Accueil!$S$23),"")&amp; IF(D389=Accueil!$Q$24,PRODUCT('Registre déchets'!G389,Accueil!$S$24),"")&amp; IF(D389=Accueil!$Q$25,PRODUCT('Registre déchets'!G389,Accueil!$S$25),"")&amp; IF(D389=Accueil!$Q$26,PRODUCT('Registre déchets'!G389,Accueil!$S$26),"") &amp; IF(D389=Accueil!$U$7,PRODUCT('Registre déchets'!G389,Accueil!$W$7),"") &amp; IF(D389=Accueil!$U$8,PRODUCT('Registre déchets'!G389,Accueil!$W$8),"") &amp; IF(D389=Accueil!$U$9,PRODUCT('Registre déchets'!G389,Accueil!$W$9),"")&amp; IF(D389=Accueil!$U$10,PRODUCT('Registre déchets'!G389,Accueil!$W$10),"")&amp; IF(D389=Accueil!$U$11,PRODUCT('Registre déchets'!G389,Accueil!$W$11),"")&amp; IF(D389=Accueil!$U$12,PRODUCT('Registre déchets'!G389,Accueil!$W$12),"")&amp; IF(D389=Accueil!$U$13,PRODUCT('Registre déchets'!G389,Accueil!$W$13),"")&amp; IF(D389=Accueil!$U$14,PRODUCT('Registre déchets'!G389,Accueil!$W$14),"")&amp; IF(D389=Accueil!$U$15,PRODUCT('Registre déchets'!G389,Accueil!$W$15),"")&amp; IF(D389=Accueil!$U$16,PRODUCT('Registre déchets'!G389,Accueil!$W$16),"")&amp; IF(D389=Accueil!$U$17,PRODUCT('Registre déchets'!G389,Accueil!$W$17),"")&amp; IF(D389=Accueil!$U$18,PRODUCT('Registre déchets'!G389,Accueil!$W$18),"")&amp; IF(D389=Accueil!$U$19,PRODUCT('Registre déchets'!G389,Accueil!$W$19),"")&amp; IF(D389=Accueil!$U$20,PRODUCT('Registre déchets'!G389,Accueil!$W$20),"")&amp; IF(D389=Accueil!$U$21,PRODUCT('Registre déchets'!G389,Accueil!$W$21),"") &amp; IF(D389=Accueil!$U$22,PRODUCT('Registre déchets'!G389,Accueil!$W$22),"")&amp; IF(D389=Accueil!$U$23,PRODUCT('Registre déchets'!G389,Accueil!$W$23),"")&amp; IF(D389=Accueil!$U$24,PRODUCT('Registre déchets'!G389,Accueil!$W$24),"")&amp; IF(D389=Accueil!$U$25,PRODUCT('Registre déchets'!G389,Accueil!$W$25),"")&amp; IF(D389=Accueil!$U$26,PRODUCT('Registre déchets'!G389,Accueil!$W$26),"")&amp; IF(D389=Accueil!$U$27,PRODUCT('Registre déchets'!G389,Accueil!$W$27),"")&amp; IF(D389=Accueil!$Y$7,PRODUCT('Registre déchets'!G389,Accueil!$AA$7),"") &amp; IF(D389=Accueil!$Y$8,PRODUCT('Registre déchets'!G389,Accueil!$AA$8),"") &amp; IF(D389=Accueil!$Y$9,PRODUCT('Registre déchets'!G389,Accueil!$AA$9),"")&amp; IF(D389=Accueil!$Y$10,PRODUCT('Registre déchets'!G389,Accueil!$AA$10),"")&amp; IF(D389=Accueil!$Y$11,PRODUCT('Registre déchets'!G389,Accueil!$AA$11),"")&amp; IF(D389=Accueil!$Y$12,PRODUCT('Registre déchets'!G389,Accueil!$AA$12),"")&amp; IF(D389=Accueil!$Y$13,PRODUCT('Registre déchets'!G389,Accueil!$AA$13),"")&amp; IF(D389=Accueil!$Y$14,PRODUCT('Registre déchets'!G389,Accueil!$AA$14),"")&amp; IF(D389=Accueil!$Y$15,PRODUCT('Registre déchets'!G389,Accueil!$AA$15),"")&amp; IF(D389=Accueil!$Y$16,PRODUCT('Registre déchets'!G389,Accueil!$AA$16),"")&amp; IF(D389=Accueil!$Y$17,PRODUCT('Registre déchets'!G389,Accueil!$AA$17),"")&amp; IF(D389=Accueil!$Y$18,PRODUCT('Registre déchets'!G389,Accueil!$AA$18),"")&amp; IF(D389=Accueil!$Y$19,PRODUCT('Registre déchets'!G389,Accueil!$AA$19),"")&amp; IF(D389=Accueil!$Y$20,PRODUCT('Registre déchets'!G389,Accueil!$AA$20),"")&amp; IF(D389=Accueil!$Y$21,PRODUCT('Registre déchets'!G389,Accueil!$AA$21),"")&amp; IF(D389=Accueil!$Y$22,PRODUCT('Registre déchets'!G389,Accueil!$AA$22),"")&amp; IF(D389=Accueil!$Y$23,PRODUCT('Registre déchets'!G389,Accueil!$AA$23),"")&amp; IF(D389=Accueil!$Y$24,PRODUCT('Registre déchets'!G389,Accueil!$AA$24),"")&amp; IF(D389=Accueil!$Y$25,PRODUCT('Registre déchets'!G389,Accueil!$AA$25),"")&amp; IF(D389=Accueil!$Y$26,PRODUCT('Registre déchets'!G389,Accueil!$AA$26),"")&amp; IF(D389=Accueil!$Y$27,PRODUCT('Registre déchets'!G389,Accueil!$AA$27),""))</f>
        <v/>
      </c>
      <c r="AQ389" s="79">
        <f t="shared" si="57"/>
        <v>0</v>
      </c>
    </row>
    <row r="390" spans="1:43" ht="50.1" customHeight="1" x14ac:dyDescent="0.25">
      <c r="A390" s="90"/>
      <c r="B390" s="222" t="str">
        <f t="shared" si="51"/>
        <v/>
      </c>
      <c r="C390" s="221"/>
      <c r="D390" s="220"/>
      <c r="E390" s="80" t="str">
        <f t="shared" si="55"/>
        <v/>
      </c>
      <c r="F390" s="81"/>
      <c r="G390" s="82"/>
      <c r="H390" s="241">
        <f t="shared" si="52"/>
        <v>0</v>
      </c>
      <c r="I390" s="206"/>
      <c r="J390" s="206"/>
      <c r="K390" s="86"/>
      <c r="L390" s="86"/>
      <c r="M390" s="86"/>
      <c r="N390" s="82"/>
      <c r="O390" s="81"/>
      <c r="P390" s="82"/>
      <c r="Q390" s="207">
        <f t="shared" si="56"/>
        <v>0</v>
      </c>
      <c r="R390" s="83">
        <f t="shared" si="53"/>
        <v>0</v>
      </c>
      <c r="S390" s="83">
        <f t="shared" si="54"/>
        <v>0</v>
      </c>
      <c r="T390" s="209"/>
      <c r="U390" s="214"/>
      <c r="V390" s="214"/>
      <c r="W390" s="217" t="str">
        <f t="shared" si="49"/>
        <v/>
      </c>
      <c r="X390" s="214"/>
      <c r="Y390" s="224"/>
      <c r="Z390" s="214"/>
      <c r="AA390" s="214"/>
      <c r="AB390" s="35" t="str">
        <f t="shared" si="50"/>
        <v/>
      </c>
      <c r="AC390" s="35"/>
      <c r="AD390" s="35"/>
      <c r="AE390" s="35"/>
      <c r="AF390" s="35"/>
      <c r="AG390" s="35"/>
      <c r="AH390" s="35"/>
      <c r="AI390" s="35"/>
      <c r="AJ390" s="35"/>
      <c r="AK390" s="35"/>
      <c r="AL390" s="35"/>
      <c r="AM390" s="85" t="str">
        <f t="shared" si="58"/>
        <v/>
      </c>
      <c r="AN390" s="35"/>
      <c r="AO390" s="35"/>
      <c r="AP390" s="77" t="str">
        <f>IF(D390="","",IF(D390=Accueil!$Q$7,PRODUCT('Registre déchets'!G390,Accueil!$S$7),"") &amp; IF(D390=Accueil!$Q$8,PRODUCT('Registre déchets'!G390,Accueil!$S$8),"") &amp; IF(D390=Accueil!$Q$9,PRODUCT('Registre déchets'!G390,Accueil!$S$9),"")&amp; IF(D390=Accueil!$Q$10,PRODUCT('Registre déchets'!G390,Accueil!$S$10),"")&amp; IF(D390=Accueil!$Q$11,PRODUCT('Registre déchets'!G390,Accueil!$S$11),"")&amp; IF(D390=Accueil!$Q$12,PRODUCT('Registre déchets'!G390,Accueil!$S$12),"")&amp; IF(D390=Accueil!$Q$13,PRODUCT('Registre déchets'!G390,Accueil!$S$13),"")&amp; IF(D390=Accueil!$Q$14,PRODUCT('Registre déchets'!G390,Accueil!$S$14),"")&amp; IF(D390=Accueil!$Q$15,PRODUCT('Registre déchets'!G390,Accueil!$S$15),"")&amp; IF(D390=Accueil!$Q$16,PRODUCT('Registre déchets'!G390,Accueil!$S$16),"")&amp; IF(D390=Accueil!$Q$17,PRODUCT('Registre déchets'!G390,Accueil!$S$17),"")&amp; IF(D390=Accueil!$Q$18,PRODUCT('Registre déchets'!G390,Accueil!$S$18),"")&amp; IF(D390=Accueil!$Q$19,PRODUCT('Registre déchets'!G390,Accueil!$S$19),"")&amp; IF(D390=Accueil!$Q$20,PRODUCT('Registre déchets'!G390,Accueil!$S$20),"")&amp; IF(D390=Accueil!$Q$21,PRODUCT('Registre déchets'!G390,Accueil!$S$21),"")&amp; IF(D390=Accueil!$Q$22,PRODUCT('Registre déchets'!G390,Accueil!$S$22),"")&amp; IF(D390=Accueil!$Q$23,PRODUCT('Registre déchets'!G390,Accueil!$S$23),"")&amp; IF(D390=Accueil!$Q$24,PRODUCT('Registre déchets'!G390,Accueil!$S$24),"")&amp; IF(D390=Accueil!$Q$25,PRODUCT('Registre déchets'!G390,Accueil!$S$25),"")&amp; IF(D390=Accueil!$Q$26,PRODUCT('Registre déchets'!G390,Accueil!$S$26),"") &amp; IF(D390=Accueil!$U$7,PRODUCT('Registre déchets'!G390,Accueil!$W$7),"") &amp; IF(D390=Accueil!$U$8,PRODUCT('Registre déchets'!G390,Accueil!$W$8),"") &amp; IF(D390=Accueil!$U$9,PRODUCT('Registre déchets'!G390,Accueil!$W$9),"")&amp; IF(D390=Accueil!$U$10,PRODUCT('Registre déchets'!G390,Accueil!$W$10),"")&amp; IF(D390=Accueil!$U$11,PRODUCT('Registre déchets'!G390,Accueil!$W$11),"")&amp; IF(D390=Accueil!$U$12,PRODUCT('Registre déchets'!G390,Accueil!$W$12),"")&amp; IF(D390=Accueil!$U$13,PRODUCT('Registre déchets'!G390,Accueil!$W$13),"")&amp; IF(D390=Accueil!$U$14,PRODUCT('Registre déchets'!G390,Accueil!$W$14),"")&amp; IF(D390=Accueil!$U$15,PRODUCT('Registre déchets'!G390,Accueil!$W$15),"")&amp; IF(D390=Accueil!$U$16,PRODUCT('Registre déchets'!G390,Accueil!$W$16),"")&amp; IF(D390=Accueil!$U$17,PRODUCT('Registre déchets'!G390,Accueil!$W$17),"")&amp; IF(D390=Accueil!$U$18,PRODUCT('Registre déchets'!G390,Accueil!$W$18),"")&amp; IF(D390=Accueil!$U$19,PRODUCT('Registre déchets'!G390,Accueil!$W$19),"")&amp; IF(D390=Accueil!$U$20,PRODUCT('Registre déchets'!G390,Accueil!$W$20),"")&amp; IF(D390=Accueil!$U$21,PRODUCT('Registre déchets'!G390,Accueil!$W$21),"") &amp; IF(D390=Accueil!$U$22,PRODUCT('Registre déchets'!G390,Accueil!$W$22),"")&amp; IF(D390=Accueil!$U$23,PRODUCT('Registre déchets'!G390,Accueil!$W$23),"")&amp; IF(D390=Accueil!$U$24,PRODUCT('Registre déchets'!G390,Accueil!$W$24),"")&amp; IF(D390=Accueil!$U$25,PRODUCT('Registre déchets'!G390,Accueil!$W$25),"")&amp; IF(D390=Accueil!$U$26,PRODUCT('Registre déchets'!G390,Accueil!$W$26),"")&amp; IF(D390=Accueil!$U$27,PRODUCT('Registre déchets'!G390,Accueil!$W$27),"")&amp; IF(D390=Accueil!$Y$7,PRODUCT('Registre déchets'!G390,Accueil!$AA$7),"") &amp; IF(D390=Accueil!$Y$8,PRODUCT('Registre déchets'!G390,Accueil!$AA$8),"") &amp; IF(D390=Accueil!$Y$9,PRODUCT('Registre déchets'!G390,Accueil!$AA$9),"")&amp; IF(D390=Accueil!$Y$10,PRODUCT('Registre déchets'!G390,Accueil!$AA$10),"")&amp; IF(D390=Accueil!$Y$11,PRODUCT('Registre déchets'!G390,Accueil!$AA$11),"")&amp; IF(D390=Accueil!$Y$12,PRODUCT('Registre déchets'!G390,Accueil!$AA$12),"")&amp; IF(D390=Accueil!$Y$13,PRODUCT('Registre déchets'!G390,Accueil!$AA$13),"")&amp; IF(D390=Accueil!$Y$14,PRODUCT('Registre déchets'!G390,Accueil!$AA$14),"")&amp; IF(D390=Accueil!$Y$15,PRODUCT('Registre déchets'!G390,Accueil!$AA$15),"")&amp; IF(D390=Accueil!$Y$16,PRODUCT('Registre déchets'!G390,Accueil!$AA$16),"")&amp; IF(D390=Accueil!$Y$17,PRODUCT('Registre déchets'!G390,Accueil!$AA$17),"")&amp; IF(D390=Accueil!$Y$18,PRODUCT('Registre déchets'!G390,Accueil!$AA$18),"")&amp; IF(D390=Accueil!$Y$19,PRODUCT('Registre déchets'!G390,Accueil!$AA$19),"")&amp; IF(D390=Accueil!$Y$20,PRODUCT('Registre déchets'!G390,Accueil!$AA$20),"")&amp; IF(D390=Accueil!$Y$21,PRODUCT('Registre déchets'!G390,Accueil!$AA$21),"")&amp; IF(D390=Accueil!$Y$22,PRODUCT('Registre déchets'!G390,Accueil!$AA$22),"")&amp; IF(D390=Accueil!$Y$23,PRODUCT('Registre déchets'!G390,Accueil!$AA$23),"")&amp; IF(D390=Accueil!$Y$24,PRODUCT('Registre déchets'!G390,Accueil!$AA$24),"")&amp; IF(D390=Accueil!$Y$25,PRODUCT('Registre déchets'!G390,Accueil!$AA$25),"")&amp; IF(D390=Accueil!$Y$26,PRODUCT('Registre déchets'!G390,Accueil!$AA$26),"")&amp; IF(D390=Accueil!$Y$27,PRODUCT('Registre déchets'!G390,Accueil!$AA$27),""))</f>
        <v/>
      </c>
      <c r="AQ390" s="79">
        <f t="shared" si="57"/>
        <v>0</v>
      </c>
    </row>
    <row r="391" spans="1:43" ht="50.1" customHeight="1" x14ac:dyDescent="0.25">
      <c r="A391" s="90"/>
      <c r="B391" s="222" t="str">
        <f t="shared" si="51"/>
        <v/>
      </c>
      <c r="C391" s="221"/>
      <c r="D391" s="220"/>
      <c r="E391" s="80" t="str">
        <f t="shared" si="55"/>
        <v/>
      </c>
      <c r="F391" s="81"/>
      <c r="G391" s="82"/>
      <c r="H391" s="241">
        <f t="shared" si="52"/>
        <v>0</v>
      </c>
      <c r="I391" s="206"/>
      <c r="J391" s="206"/>
      <c r="K391" s="86"/>
      <c r="L391" s="86"/>
      <c r="M391" s="86"/>
      <c r="N391" s="82"/>
      <c r="O391" s="81"/>
      <c r="P391" s="82"/>
      <c r="Q391" s="207">
        <f t="shared" si="56"/>
        <v>0</v>
      </c>
      <c r="R391" s="83">
        <f t="shared" si="53"/>
        <v>0</v>
      </c>
      <c r="S391" s="83">
        <f t="shared" si="54"/>
        <v>0</v>
      </c>
      <c r="T391" s="209"/>
      <c r="U391" s="214"/>
      <c r="V391" s="214"/>
      <c r="W391" s="217" t="str">
        <f t="shared" si="49"/>
        <v/>
      </c>
      <c r="X391" s="214"/>
      <c r="Y391" s="224"/>
      <c r="Z391" s="214"/>
      <c r="AA391" s="214"/>
      <c r="AB391" s="35" t="str">
        <f t="shared" si="50"/>
        <v/>
      </c>
      <c r="AC391" s="35"/>
      <c r="AD391" s="35"/>
      <c r="AE391" s="35"/>
      <c r="AF391" s="35"/>
      <c r="AG391" s="35"/>
      <c r="AH391" s="35"/>
      <c r="AI391" s="35"/>
      <c r="AJ391" s="35"/>
      <c r="AK391" s="35"/>
      <c r="AL391" s="35"/>
      <c r="AM391" s="85" t="str">
        <f t="shared" si="58"/>
        <v/>
      </c>
      <c r="AN391" s="35"/>
      <c r="AO391" s="35"/>
      <c r="AP391" s="77" t="str">
        <f>IF(D391="","",IF(D391=Accueil!$Q$7,PRODUCT('Registre déchets'!G391,Accueil!$S$7),"") &amp; IF(D391=Accueil!$Q$8,PRODUCT('Registre déchets'!G391,Accueil!$S$8),"") &amp; IF(D391=Accueil!$Q$9,PRODUCT('Registre déchets'!G391,Accueil!$S$9),"")&amp; IF(D391=Accueil!$Q$10,PRODUCT('Registre déchets'!G391,Accueil!$S$10),"")&amp; IF(D391=Accueil!$Q$11,PRODUCT('Registre déchets'!G391,Accueil!$S$11),"")&amp; IF(D391=Accueil!$Q$12,PRODUCT('Registre déchets'!G391,Accueil!$S$12),"")&amp; IF(D391=Accueil!$Q$13,PRODUCT('Registre déchets'!G391,Accueil!$S$13),"")&amp; IF(D391=Accueil!$Q$14,PRODUCT('Registre déchets'!G391,Accueil!$S$14),"")&amp; IF(D391=Accueil!$Q$15,PRODUCT('Registre déchets'!G391,Accueil!$S$15),"")&amp; IF(D391=Accueil!$Q$16,PRODUCT('Registre déchets'!G391,Accueil!$S$16),"")&amp; IF(D391=Accueil!$Q$17,PRODUCT('Registre déchets'!G391,Accueil!$S$17),"")&amp; IF(D391=Accueil!$Q$18,PRODUCT('Registre déchets'!G391,Accueil!$S$18),"")&amp; IF(D391=Accueil!$Q$19,PRODUCT('Registre déchets'!G391,Accueil!$S$19),"")&amp; IF(D391=Accueil!$Q$20,PRODUCT('Registre déchets'!G391,Accueil!$S$20),"")&amp; IF(D391=Accueil!$Q$21,PRODUCT('Registre déchets'!G391,Accueil!$S$21),"")&amp; IF(D391=Accueil!$Q$22,PRODUCT('Registre déchets'!G391,Accueil!$S$22),"")&amp; IF(D391=Accueil!$Q$23,PRODUCT('Registre déchets'!G391,Accueil!$S$23),"")&amp; IF(D391=Accueil!$Q$24,PRODUCT('Registre déchets'!G391,Accueil!$S$24),"")&amp; IF(D391=Accueil!$Q$25,PRODUCT('Registre déchets'!G391,Accueil!$S$25),"")&amp; IF(D391=Accueil!$Q$26,PRODUCT('Registre déchets'!G391,Accueil!$S$26),"") &amp; IF(D391=Accueil!$U$7,PRODUCT('Registre déchets'!G391,Accueil!$W$7),"") &amp; IF(D391=Accueil!$U$8,PRODUCT('Registre déchets'!G391,Accueil!$W$8),"") &amp; IF(D391=Accueil!$U$9,PRODUCT('Registre déchets'!G391,Accueil!$W$9),"")&amp; IF(D391=Accueil!$U$10,PRODUCT('Registre déchets'!G391,Accueil!$W$10),"")&amp; IF(D391=Accueil!$U$11,PRODUCT('Registre déchets'!G391,Accueil!$W$11),"")&amp; IF(D391=Accueil!$U$12,PRODUCT('Registre déchets'!G391,Accueil!$W$12),"")&amp; IF(D391=Accueil!$U$13,PRODUCT('Registre déchets'!G391,Accueil!$W$13),"")&amp; IF(D391=Accueil!$U$14,PRODUCT('Registre déchets'!G391,Accueil!$W$14),"")&amp; IF(D391=Accueil!$U$15,PRODUCT('Registre déchets'!G391,Accueil!$W$15),"")&amp; IF(D391=Accueil!$U$16,PRODUCT('Registre déchets'!G391,Accueil!$W$16),"")&amp; IF(D391=Accueil!$U$17,PRODUCT('Registre déchets'!G391,Accueil!$W$17),"")&amp; IF(D391=Accueil!$U$18,PRODUCT('Registre déchets'!G391,Accueil!$W$18),"")&amp; IF(D391=Accueil!$U$19,PRODUCT('Registre déchets'!G391,Accueil!$W$19),"")&amp; IF(D391=Accueil!$U$20,PRODUCT('Registre déchets'!G391,Accueil!$W$20),"")&amp; IF(D391=Accueil!$U$21,PRODUCT('Registre déchets'!G391,Accueil!$W$21),"") &amp; IF(D391=Accueil!$U$22,PRODUCT('Registre déchets'!G391,Accueil!$W$22),"")&amp; IF(D391=Accueil!$U$23,PRODUCT('Registre déchets'!G391,Accueil!$W$23),"")&amp; IF(D391=Accueil!$U$24,PRODUCT('Registre déchets'!G391,Accueil!$W$24),"")&amp; IF(D391=Accueil!$U$25,PRODUCT('Registre déchets'!G391,Accueil!$W$25),"")&amp; IF(D391=Accueil!$U$26,PRODUCT('Registre déchets'!G391,Accueil!$W$26),"")&amp; IF(D391=Accueil!$U$27,PRODUCT('Registre déchets'!G391,Accueil!$W$27),"")&amp; IF(D391=Accueil!$Y$7,PRODUCT('Registre déchets'!G391,Accueil!$AA$7),"") &amp; IF(D391=Accueil!$Y$8,PRODUCT('Registre déchets'!G391,Accueil!$AA$8),"") &amp; IF(D391=Accueil!$Y$9,PRODUCT('Registre déchets'!G391,Accueil!$AA$9),"")&amp; IF(D391=Accueil!$Y$10,PRODUCT('Registre déchets'!G391,Accueil!$AA$10),"")&amp; IF(D391=Accueil!$Y$11,PRODUCT('Registre déchets'!G391,Accueil!$AA$11),"")&amp; IF(D391=Accueil!$Y$12,PRODUCT('Registre déchets'!G391,Accueil!$AA$12),"")&amp; IF(D391=Accueil!$Y$13,PRODUCT('Registre déchets'!G391,Accueil!$AA$13),"")&amp; IF(D391=Accueil!$Y$14,PRODUCT('Registre déchets'!G391,Accueil!$AA$14),"")&amp; IF(D391=Accueil!$Y$15,PRODUCT('Registre déchets'!G391,Accueil!$AA$15),"")&amp; IF(D391=Accueil!$Y$16,PRODUCT('Registre déchets'!G391,Accueil!$AA$16),"")&amp; IF(D391=Accueil!$Y$17,PRODUCT('Registre déchets'!G391,Accueil!$AA$17),"")&amp; IF(D391=Accueil!$Y$18,PRODUCT('Registre déchets'!G391,Accueil!$AA$18),"")&amp; IF(D391=Accueil!$Y$19,PRODUCT('Registre déchets'!G391,Accueil!$AA$19),"")&amp; IF(D391=Accueil!$Y$20,PRODUCT('Registre déchets'!G391,Accueil!$AA$20),"")&amp; IF(D391=Accueil!$Y$21,PRODUCT('Registre déchets'!G391,Accueil!$AA$21),"")&amp; IF(D391=Accueil!$Y$22,PRODUCT('Registre déchets'!G391,Accueil!$AA$22),"")&amp; IF(D391=Accueil!$Y$23,PRODUCT('Registre déchets'!G391,Accueil!$AA$23),"")&amp; IF(D391=Accueil!$Y$24,PRODUCT('Registre déchets'!G391,Accueil!$AA$24),"")&amp; IF(D391=Accueil!$Y$25,PRODUCT('Registre déchets'!G391,Accueil!$AA$25),"")&amp; IF(D391=Accueil!$Y$26,PRODUCT('Registre déchets'!G391,Accueil!$AA$26),"")&amp; IF(D391=Accueil!$Y$27,PRODUCT('Registre déchets'!G391,Accueil!$AA$27),""))</f>
        <v/>
      </c>
      <c r="AQ391" s="79">
        <f t="shared" si="57"/>
        <v>0</v>
      </c>
    </row>
    <row r="392" spans="1:43" ht="50.1" customHeight="1" x14ac:dyDescent="0.25">
      <c r="A392" s="90"/>
      <c r="B392" s="222" t="str">
        <f t="shared" si="51"/>
        <v/>
      </c>
      <c r="C392" s="221"/>
      <c r="D392" s="220"/>
      <c r="E392" s="80" t="str">
        <f t="shared" si="55"/>
        <v/>
      </c>
      <c r="F392" s="81"/>
      <c r="G392" s="82"/>
      <c r="H392" s="241">
        <f t="shared" si="52"/>
        <v>0</v>
      </c>
      <c r="I392" s="206"/>
      <c r="J392" s="206"/>
      <c r="K392" s="86"/>
      <c r="L392" s="86"/>
      <c r="M392" s="86"/>
      <c r="N392" s="82"/>
      <c r="O392" s="81"/>
      <c r="P392" s="82"/>
      <c r="Q392" s="207">
        <f t="shared" si="56"/>
        <v>0</v>
      </c>
      <c r="R392" s="83">
        <f t="shared" si="53"/>
        <v>0</v>
      </c>
      <c r="S392" s="83">
        <f t="shared" si="54"/>
        <v>0</v>
      </c>
      <c r="T392" s="209"/>
      <c r="U392" s="214"/>
      <c r="V392" s="214"/>
      <c r="W392" s="217" t="str">
        <f t="shared" ref="W392:W455" si="59">IF(T392="Libre","Oui",IF(T392="Lié","Non",""))</f>
        <v/>
      </c>
      <c r="X392" s="214"/>
      <c r="Y392" s="224"/>
      <c r="Z392" s="214"/>
      <c r="AA392" s="214"/>
      <c r="AB392" s="35" t="str">
        <f t="shared" ref="AB392:AB455" si="60">IF(OR(D392="Déchets dangereux (*)",D392="Aérosols",D392="Emballages souillés",D392="Peintures",D392="Absorbants, matériaux filtrants, chiffons d'essuyage et vêtements de protection souillés",D392="Matériaux d'isolation contenant de l'amiante",D392="Autres matériaux d'isolation à base de ou contenant des substances dangereuses",D392="Matériaux de construction contenant de l'amiante",D392="Bois, verre et matières plastiques contenant des substances dangereuses ou contaminés par de telles substances",D392="Patins à freins contenant de l’amiante",D392="Equipements mis au rebut contenant de l'amiante libre",D392="Terres souillées",D392="Huiles moteurs usagées",D392="Huiles hydrauliques usagées",D392="Métaux souillés",D392="Boues de dragage souillées",D392="Ballast de voie contenant des substances dangereuses",D392="Mélanges bitumineux contenant du goudron",D392="Matériaux de construction à base de gypse contaminés par des substances dangereuses",D392="Autres déchets de construction et de démolition (y compris en mélange) contenant des substances dangereuses",D392="Emballages métalliques contenant une matrice poreuse solide dangereuse (par exemple amiante), y compris des conteneurs à pression vides"),"ISDD",IF(OR(D392="Déchets Non Dangereux (DIB)",D392="DIB en mélange",D392="Gravats Impurs en mélange (GIM)",D392="Bois",D392="Ferraille",D392="Plâtre",D392="Menuiseries PVC",D392="Emballages en plastique",D392="Emballages en carton/papier",D392="Emballages en mélange",D392="Polystyrène",D392="DEEE"),"ISDND",IF(OR(D392="Déchets Inertes",D392="Béton",D392="Terre non souillée",D392="Verre",D392="Briques",D392="Tuiles et Céramiques",D392="Terre végétale"),"ISDI","")))</f>
        <v/>
      </c>
      <c r="AC392" s="35"/>
      <c r="AD392" s="35"/>
      <c r="AE392" s="35"/>
      <c r="AF392" s="35"/>
      <c r="AG392" s="35"/>
      <c r="AH392" s="35"/>
      <c r="AI392" s="35"/>
      <c r="AJ392" s="35"/>
      <c r="AK392" s="35"/>
      <c r="AL392" s="35"/>
      <c r="AM392" s="85" t="str">
        <f t="shared" si="58"/>
        <v/>
      </c>
      <c r="AN392" s="35"/>
      <c r="AO392" s="35"/>
      <c r="AP392" s="77" t="str">
        <f>IF(D392="","",IF(D392=Accueil!$Q$7,PRODUCT('Registre déchets'!G392,Accueil!$S$7),"") &amp; IF(D392=Accueil!$Q$8,PRODUCT('Registre déchets'!G392,Accueil!$S$8),"") &amp; IF(D392=Accueil!$Q$9,PRODUCT('Registre déchets'!G392,Accueil!$S$9),"")&amp; IF(D392=Accueil!$Q$10,PRODUCT('Registre déchets'!G392,Accueil!$S$10),"")&amp; IF(D392=Accueil!$Q$11,PRODUCT('Registre déchets'!G392,Accueil!$S$11),"")&amp; IF(D392=Accueil!$Q$12,PRODUCT('Registre déchets'!G392,Accueil!$S$12),"")&amp; IF(D392=Accueil!$Q$13,PRODUCT('Registre déchets'!G392,Accueil!$S$13),"")&amp; IF(D392=Accueil!$Q$14,PRODUCT('Registre déchets'!G392,Accueil!$S$14),"")&amp; IF(D392=Accueil!$Q$15,PRODUCT('Registre déchets'!G392,Accueil!$S$15),"")&amp; IF(D392=Accueil!$Q$16,PRODUCT('Registre déchets'!G392,Accueil!$S$16),"")&amp; IF(D392=Accueil!$Q$17,PRODUCT('Registre déchets'!G392,Accueil!$S$17),"")&amp; IF(D392=Accueil!$Q$18,PRODUCT('Registre déchets'!G392,Accueil!$S$18),"")&amp; IF(D392=Accueil!$Q$19,PRODUCT('Registre déchets'!G392,Accueil!$S$19),"")&amp; IF(D392=Accueil!$Q$20,PRODUCT('Registre déchets'!G392,Accueil!$S$20),"")&amp; IF(D392=Accueil!$Q$21,PRODUCT('Registre déchets'!G392,Accueil!$S$21),"")&amp; IF(D392=Accueil!$Q$22,PRODUCT('Registre déchets'!G392,Accueil!$S$22),"")&amp; IF(D392=Accueil!$Q$23,PRODUCT('Registre déchets'!G392,Accueil!$S$23),"")&amp; IF(D392=Accueil!$Q$24,PRODUCT('Registre déchets'!G392,Accueil!$S$24),"")&amp; IF(D392=Accueil!$Q$25,PRODUCT('Registre déchets'!G392,Accueil!$S$25),"")&amp; IF(D392=Accueil!$Q$26,PRODUCT('Registre déchets'!G392,Accueil!$S$26),"") &amp; IF(D392=Accueil!$U$7,PRODUCT('Registre déchets'!G392,Accueil!$W$7),"") &amp; IF(D392=Accueil!$U$8,PRODUCT('Registre déchets'!G392,Accueil!$W$8),"") &amp; IF(D392=Accueil!$U$9,PRODUCT('Registre déchets'!G392,Accueil!$W$9),"")&amp; IF(D392=Accueil!$U$10,PRODUCT('Registre déchets'!G392,Accueil!$W$10),"")&amp; IF(D392=Accueil!$U$11,PRODUCT('Registre déchets'!G392,Accueil!$W$11),"")&amp; IF(D392=Accueil!$U$12,PRODUCT('Registre déchets'!G392,Accueil!$W$12),"")&amp; IF(D392=Accueil!$U$13,PRODUCT('Registre déchets'!G392,Accueil!$W$13),"")&amp; IF(D392=Accueil!$U$14,PRODUCT('Registre déchets'!G392,Accueil!$W$14),"")&amp; IF(D392=Accueil!$U$15,PRODUCT('Registre déchets'!G392,Accueil!$W$15),"")&amp; IF(D392=Accueil!$U$16,PRODUCT('Registre déchets'!G392,Accueil!$W$16),"")&amp; IF(D392=Accueil!$U$17,PRODUCT('Registre déchets'!G392,Accueil!$W$17),"")&amp; IF(D392=Accueil!$U$18,PRODUCT('Registre déchets'!G392,Accueil!$W$18),"")&amp; IF(D392=Accueil!$U$19,PRODUCT('Registre déchets'!G392,Accueil!$W$19),"")&amp; IF(D392=Accueil!$U$20,PRODUCT('Registre déchets'!G392,Accueil!$W$20),"")&amp; IF(D392=Accueil!$U$21,PRODUCT('Registre déchets'!G392,Accueil!$W$21),"") &amp; IF(D392=Accueil!$U$22,PRODUCT('Registre déchets'!G392,Accueil!$W$22),"")&amp; IF(D392=Accueil!$U$23,PRODUCT('Registre déchets'!G392,Accueil!$W$23),"")&amp; IF(D392=Accueil!$U$24,PRODUCT('Registre déchets'!G392,Accueil!$W$24),"")&amp; IF(D392=Accueil!$U$25,PRODUCT('Registre déchets'!G392,Accueil!$W$25),"")&amp; IF(D392=Accueil!$U$26,PRODUCT('Registre déchets'!G392,Accueil!$W$26),"")&amp; IF(D392=Accueil!$U$27,PRODUCT('Registre déchets'!G392,Accueil!$W$27),"")&amp; IF(D392=Accueil!$Y$7,PRODUCT('Registre déchets'!G392,Accueil!$AA$7),"") &amp; IF(D392=Accueil!$Y$8,PRODUCT('Registre déchets'!G392,Accueil!$AA$8),"") &amp; IF(D392=Accueil!$Y$9,PRODUCT('Registre déchets'!G392,Accueil!$AA$9),"")&amp; IF(D392=Accueil!$Y$10,PRODUCT('Registre déchets'!G392,Accueil!$AA$10),"")&amp; IF(D392=Accueil!$Y$11,PRODUCT('Registre déchets'!G392,Accueil!$AA$11),"")&amp; IF(D392=Accueil!$Y$12,PRODUCT('Registre déchets'!G392,Accueil!$AA$12),"")&amp; IF(D392=Accueil!$Y$13,PRODUCT('Registre déchets'!G392,Accueil!$AA$13),"")&amp; IF(D392=Accueil!$Y$14,PRODUCT('Registre déchets'!G392,Accueil!$AA$14),"")&amp; IF(D392=Accueil!$Y$15,PRODUCT('Registre déchets'!G392,Accueil!$AA$15),"")&amp; IF(D392=Accueil!$Y$16,PRODUCT('Registre déchets'!G392,Accueil!$AA$16),"")&amp; IF(D392=Accueil!$Y$17,PRODUCT('Registre déchets'!G392,Accueil!$AA$17),"")&amp; IF(D392=Accueil!$Y$18,PRODUCT('Registre déchets'!G392,Accueil!$AA$18),"")&amp; IF(D392=Accueil!$Y$19,PRODUCT('Registre déchets'!G392,Accueil!$AA$19),"")&amp; IF(D392=Accueil!$Y$20,PRODUCT('Registre déchets'!G392,Accueil!$AA$20),"")&amp; IF(D392=Accueil!$Y$21,PRODUCT('Registre déchets'!G392,Accueil!$AA$21),"")&amp; IF(D392=Accueil!$Y$22,PRODUCT('Registre déchets'!G392,Accueil!$AA$22),"")&amp; IF(D392=Accueil!$Y$23,PRODUCT('Registre déchets'!G392,Accueil!$AA$23),"")&amp; IF(D392=Accueil!$Y$24,PRODUCT('Registre déchets'!G392,Accueil!$AA$24),"")&amp; IF(D392=Accueil!$Y$25,PRODUCT('Registre déchets'!G392,Accueil!$AA$25),"")&amp; IF(D392=Accueil!$Y$26,PRODUCT('Registre déchets'!G392,Accueil!$AA$26),"")&amp; IF(D392=Accueil!$Y$27,PRODUCT('Registre déchets'!G392,Accueil!$AA$27),""))</f>
        <v/>
      </c>
      <c r="AQ392" s="79">
        <f t="shared" si="57"/>
        <v>0</v>
      </c>
    </row>
    <row r="393" spans="1:43" ht="50.1" customHeight="1" x14ac:dyDescent="0.25">
      <c r="A393" s="90"/>
      <c r="B393" s="222" t="str">
        <f t="shared" ref="B393:B456" si="61">IF(OR(D393="Déchets dangereux (*)",D393="Aérosols",D393="Emballages souillés",D393="Peintures",D393="Absorbants, matériaux filtrants, chiffons d'essuyage et vêtements de protection souillés",D393="Matériaux d'isolation contenant de l'amiante",D393="Autres matériaux d'isolation à base de ou contenant des substances dangereuses",D393="Matériaux de construction contenant de l'amiante",D393="Bois, verre et matières plastiques contenant des substances dangereuses ou contaminés par de telles substances",D393="Patins à freins contenant de l’amiante",D393="Equipements mis au rebut contenant de l'amiante libre",D393="Terres souillées",D393="Huiles moteurs usagées",D393="Huiles hydrauliques usagées",D393="Métaux souillés",D393="Boues de dragage souillées",D393="Ballast de voie contenant des substances dangereuses",D393="Mélanges bitumineux contenant du goudron",D393="Matériaux de construction à base de gypse contaminés par des substances dangereuses",D393="Emballages métalliques contenant une matrice poreuse solide dangereuse (par exemple amiante), y compris des conteneurs à pression vides"),"DD",IF(OR(D393="Déchets Non Dangereux (DIB)",D393="DIB en mélange",D393="Gravats Impurs en mélange (GIM)",D393="Bois",D393="Ferraille",D393="Plâtre",D393="Menuiseries PVC",D393="Emballages en plastique",D393="Emballages en carton/papier",D393="Emballages en mélange",D393="Polystyrène",D393="DEEE",D393="Pneus hors d'usage"),"DND",IF(OR(D393="Déchets Inertes",D393="Béton",D393="Terre non souillée",D393="Verre",D393="Briques",D393="Tuiles et Céramiques",D393="Terre végétale"),"DI","")))</f>
        <v/>
      </c>
      <c r="C393" s="221"/>
      <c r="D393" s="220"/>
      <c r="E393" s="80" t="str">
        <f t="shared" si="55"/>
        <v/>
      </c>
      <c r="F393" s="81"/>
      <c r="G393" s="82"/>
      <c r="H393" s="241">
        <f t="shared" ref="H393:H456" si="62">AQ393</f>
        <v>0</v>
      </c>
      <c r="I393" s="206"/>
      <c r="J393" s="206"/>
      <c r="K393" s="86"/>
      <c r="L393" s="86"/>
      <c r="M393" s="86"/>
      <c r="N393" s="82"/>
      <c r="O393" s="81"/>
      <c r="P393" s="82"/>
      <c r="Q393" s="207">
        <f t="shared" si="56"/>
        <v>0</v>
      </c>
      <c r="R393" s="83">
        <f t="shared" ref="R393:R456" si="63">IF(H393="",0,H393*Q393)</f>
        <v>0</v>
      </c>
      <c r="S393" s="83">
        <f t="shared" ref="S393:S456" si="64">IF(H393="",0,H393-R393)</f>
        <v>0</v>
      </c>
      <c r="T393" s="209"/>
      <c r="U393" s="214"/>
      <c r="V393" s="214"/>
      <c r="W393" s="217" t="str">
        <f t="shared" si="59"/>
        <v/>
      </c>
      <c r="X393" s="214"/>
      <c r="Y393" s="224"/>
      <c r="Z393" s="214"/>
      <c r="AA393" s="214"/>
      <c r="AB393" s="35" t="str">
        <f t="shared" si="60"/>
        <v/>
      </c>
      <c r="AC393" s="35"/>
      <c r="AD393" s="35"/>
      <c r="AE393" s="35"/>
      <c r="AF393" s="35"/>
      <c r="AG393" s="35"/>
      <c r="AH393" s="35"/>
      <c r="AI393" s="35"/>
      <c r="AJ393" s="35"/>
      <c r="AK393" s="35"/>
      <c r="AL393" s="35"/>
      <c r="AM393" s="85" t="str">
        <f t="shared" si="58"/>
        <v/>
      </c>
      <c r="AN393" s="35"/>
      <c r="AO393" s="35"/>
      <c r="AP393" s="77" t="str">
        <f>IF(D393="","",IF(D393=Accueil!$Q$7,PRODUCT('Registre déchets'!G393,Accueil!$S$7),"") &amp; IF(D393=Accueil!$Q$8,PRODUCT('Registre déchets'!G393,Accueil!$S$8),"") &amp; IF(D393=Accueil!$Q$9,PRODUCT('Registre déchets'!G393,Accueil!$S$9),"")&amp; IF(D393=Accueil!$Q$10,PRODUCT('Registre déchets'!G393,Accueil!$S$10),"")&amp; IF(D393=Accueil!$Q$11,PRODUCT('Registre déchets'!G393,Accueil!$S$11),"")&amp; IF(D393=Accueil!$Q$12,PRODUCT('Registre déchets'!G393,Accueil!$S$12),"")&amp; IF(D393=Accueil!$Q$13,PRODUCT('Registre déchets'!G393,Accueil!$S$13),"")&amp; IF(D393=Accueil!$Q$14,PRODUCT('Registre déchets'!G393,Accueil!$S$14),"")&amp; IF(D393=Accueil!$Q$15,PRODUCT('Registre déchets'!G393,Accueil!$S$15),"")&amp; IF(D393=Accueil!$Q$16,PRODUCT('Registre déchets'!G393,Accueil!$S$16),"")&amp; IF(D393=Accueil!$Q$17,PRODUCT('Registre déchets'!G393,Accueil!$S$17),"")&amp; IF(D393=Accueil!$Q$18,PRODUCT('Registre déchets'!G393,Accueil!$S$18),"")&amp; IF(D393=Accueil!$Q$19,PRODUCT('Registre déchets'!G393,Accueil!$S$19),"")&amp; IF(D393=Accueil!$Q$20,PRODUCT('Registre déchets'!G393,Accueil!$S$20),"")&amp; IF(D393=Accueil!$Q$21,PRODUCT('Registre déchets'!G393,Accueil!$S$21),"")&amp; IF(D393=Accueil!$Q$22,PRODUCT('Registre déchets'!G393,Accueil!$S$22),"")&amp; IF(D393=Accueil!$Q$23,PRODUCT('Registre déchets'!G393,Accueil!$S$23),"")&amp; IF(D393=Accueil!$Q$24,PRODUCT('Registre déchets'!G393,Accueil!$S$24),"")&amp; IF(D393=Accueil!$Q$25,PRODUCT('Registre déchets'!G393,Accueil!$S$25),"")&amp; IF(D393=Accueil!$Q$26,PRODUCT('Registre déchets'!G393,Accueil!$S$26),"") &amp; IF(D393=Accueil!$U$7,PRODUCT('Registre déchets'!G393,Accueil!$W$7),"") &amp; IF(D393=Accueil!$U$8,PRODUCT('Registre déchets'!G393,Accueil!$W$8),"") &amp; IF(D393=Accueil!$U$9,PRODUCT('Registre déchets'!G393,Accueil!$W$9),"")&amp; IF(D393=Accueil!$U$10,PRODUCT('Registre déchets'!G393,Accueil!$W$10),"")&amp; IF(D393=Accueil!$U$11,PRODUCT('Registre déchets'!G393,Accueil!$W$11),"")&amp; IF(D393=Accueil!$U$12,PRODUCT('Registre déchets'!G393,Accueil!$W$12),"")&amp; IF(D393=Accueil!$U$13,PRODUCT('Registre déchets'!G393,Accueil!$W$13),"")&amp; IF(D393=Accueil!$U$14,PRODUCT('Registre déchets'!G393,Accueil!$W$14),"")&amp; IF(D393=Accueil!$U$15,PRODUCT('Registre déchets'!G393,Accueil!$W$15),"")&amp; IF(D393=Accueil!$U$16,PRODUCT('Registre déchets'!G393,Accueil!$W$16),"")&amp; IF(D393=Accueil!$U$17,PRODUCT('Registre déchets'!G393,Accueil!$W$17),"")&amp; IF(D393=Accueil!$U$18,PRODUCT('Registre déchets'!G393,Accueil!$W$18),"")&amp; IF(D393=Accueil!$U$19,PRODUCT('Registre déchets'!G393,Accueil!$W$19),"")&amp; IF(D393=Accueil!$U$20,PRODUCT('Registre déchets'!G393,Accueil!$W$20),"")&amp; IF(D393=Accueil!$U$21,PRODUCT('Registre déchets'!G393,Accueil!$W$21),"") &amp; IF(D393=Accueil!$U$22,PRODUCT('Registre déchets'!G393,Accueil!$W$22),"")&amp; IF(D393=Accueil!$U$23,PRODUCT('Registre déchets'!G393,Accueil!$W$23),"")&amp; IF(D393=Accueil!$U$24,PRODUCT('Registre déchets'!G393,Accueil!$W$24),"")&amp; IF(D393=Accueil!$U$25,PRODUCT('Registre déchets'!G393,Accueil!$W$25),"")&amp; IF(D393=Accueil!$U$26,PRODUCT('Registre déchets'!G393,Accueil!$W$26),"")&amp; IF(D393=Accueil!$U$27,PRODUCT('Registre déchets'!G393,Accueil!$W$27),"")&amp; IF(D393=Accueil!$Y$7,PRODUCT('Registre déchets'!G393,Accueil!$AA$7),"") &amp; IF(D393=Accueil!$Y$8,PRODUCT('Registre déchets'!G393,Accueil!$AA$8),"") &amp; IF(D393=Accueil!$Y$9,PRODUCT('Registre déchets'!G393,Accueil!$AA$9),"")&amp; IF(D393=Accueil!$Y$10,PRODUCT('Registre déchets'!G393,Accueil!$AA$10),"")&amp; IF(D393=Accueil!$Y$11,PRODUCT('Registre déchets'!G393,Accueil!$AA$11),"")&amp; IF(D393=Accueil!$Y$12,PRODUCT('Registre déchets'!G393,Accueil!$AA$12),"")&amp; IF(D393=Accueil!$Y$13,PRODUCT('Registre déchets'!G393,Accueil!$AA$13),"")&amp; IF(D393=Accueil!$Y$14,PRODUCT('Registre déchets'!G393,Accueil!$AA$14),"")&amp; IF(D393=Accueil!$Y$15,PRODUCT('Registre déchets'!G393,Accueil!$AA$15),"")&amp; IF(D393=Accueil!$Y$16,PRODUCT('Registre déchets'!G393,Accueil!$AA$16),"")&amp; IF(D393=Accueil!$Y$17,PRODUCT('Registre déchets'!G393,Accueil!$AA$17),"")&amp; IF(D393=Accueil!$Y$18,PRODUCT('Registre déchets'!G393,Accueil!$AA$18),"")&amp; IF(D393=Accueil!$Y$19,PRODUCT('Registre déchets'!G393,Accueil!$AA$19),"")&amp; IF(D393=Accueil!$Y$20,PRODUCT('Registre déchets'!G393,Accueil!$AA$20),"")&amp; IF(D393=Accueil!$Y$21,PRODUCT('Registre déchets'!G393,Accueil!$AA$21),"")&amp; IF(D393=Accueil!$Y$22,PRODUCT('Registre déchets'!G393,Accueil!$AA$22),"")&amp; IF(D393=Accueil!$Y$23,PRODUCT('Registre déchets'!G393,Accueil!$AA$23),"")&amp; IF(D393=Accueil!$Y$24,PRODUCT('Registre déchets'!G393,Accueil!$AA$24),"")&amp; IF(D393=Accueil!$Y$25,PRODUCT('Registre déchets'!G393,Accueil!$AA$25),"")&amp; IF(D393=Accueil!$Y$26,PRODUCT('Registre déchets'!G393,Accueil!$AA$26),"")&amp; IF(D393=Accueil!$Y$27,PRODUCT('Registre déchets'!G393,Accueil!$AA$27),""))</f>
        <v/>
      </c>
      <c r="AQ393" s="79">
        <f t="shared" si="57"/>
        <v>0</v>
      </c>
    </row>
    <row r="394" spans="1:43" ht="50.1" customHeight="1" x14ac:dyDescent="0.25">
      <c r="A394" s="90"/>
      <c r="B394" s="222" t="str">
        <f t="shared" si="61"/>
        <v/>
      </c>
      <c r="C394" s="221"/>
      <c r="D394" s="220"/>
      <c r="E394" s="80" t="str">
        <f t="shared" si="55"/>
        <v/>
      </c>
      <c r="F394" s="81"/>
      <c r="G394" s="82"/>
      <c r="H394" s="241">
        <f t="shared" si="62"/>
        <v>0</v>
      </c>
      <c r="I394" s="206"/>
      <c r="J394" s="206"/>
      <c r="K394" s="86"/>
      <c r="L394" s="86"/>
      <c r="M394" s="86"/>
      <c r="N394" s="82"/>
      <c r="O394" s="81"/>
      <c r="P394" s="82"/>
      <c r="Q394" s="207">
        <f t="shared" si="56"/>
        <v>0</v>
      </c>
      <c r="R394" s="83">
        <f t="shared" si="63"/>
        <v>0</v>
      </c>
      <c r="S394" s="83">
        <f t="shared" si="64"/>
        <v>0</v>
      </c>
      <c r="T394" s="209"/>
      <c r="U394" s="214"/>
      <c r="V394" s="214"/>
      <c r="W394" s="217" t="str">
        <f t="shared" si="59"/>
        <v/>
      </c>
      <c r="X394" s="214"/>
      <c r="Y394" s="224"/>
      <c r="Z394" s="214"/>
      <c r="AA394" s="214"/>
      <c r="AB394" s="35" t="str">
        <f t="shared" si="60"/>
        <v/>
      </c>
      <c r="AC394" s="35"/>
      <c r="AD394" s="35"/>
      <c r="AE394" s="35"/>
      <c r="AF394" s="35"/>
      <c r="AG394" s="35"/>
      <c r="AH394" s="35"/>
      <c r="AI394" s="35"/>
      <c r="AJ394" s="35"/>
      <c r="AK394" s="35"/>
      <c r="AL394" s="35"/>
      <c r="AM394" s="85" t="str">
        <f t="shared" si="58"/>
        <v/>
      </c>
      <c r="AN394" s="35"/>
      <c r="AO394" s="35"/>
      <c r="AP394" s="77" t="str">
        <f>IF(D394="","",IF(D394=Accueil!$Q$7,PRODUCT('Registre déchets'!G394,Accueil!$S$7),"") &amp; IF(D394=Accueil!$Q$8,PRODUCT('Registre déchets'!G394,Accueil!$S$8),"") &amp; IF(D394=Accueil!$Q$9,PRODUCT('Registre déchets'!G394,Accueil!$S$9),"")&amp; IF(D394=Accueil!$Q$10,PRODUCT('Registre déchets'!G394,Accueil!$S$10),"")&amp; IF(D394=Accueil!$Q$11,PRODUCT('Registre déchets'!G394,Accueil!$S$11),"")&amp; IF(D394=Accueil!$Q$12,PRODUCT('Registre déchets'!G394,Accueil!$S$12),"")&amp; IF(D394=Accueil!$Q$13,PRODUCT('Registre déchets'!G394,Accueil!$S$13),"")&amp; IF(D394=Accueil!$Q$14,PRODUCT('Registre déchets'!G394,Accueil!$S$14),"")&amp; IF(D394=Accueil!$Q$15,PRODUCT('Registre déchets'!G394,Accueil!$S$15),"")&amp; IF(D394=Accueil!$Q$16,PRODUCT('Registre déchets'!G394,Accueil!$S$16),"")&amp; IF(D394=Accueil!$Q$17,PRODUCT('Registre déchets'!G394,Accueil!$S$17),"")&amp; IF(D394=Accueil!$Q$18,PRODUCT('Registre déchets'!G394,Accueil!$S$18),"")&amp; IF(D394=Accueil!$Q$19,PRODUCT('Registre déchets'!G394,Accueil!$S$19),"")&amp; IF(D394=Accueil!$Q$20,PRODUCT('Registre déchets'!G394,Accueil!$S$20),"")&amp; IF(D394=Accueil!$Q$21,PRODUCT('Registre déchets'!G394,Accueil!$S$21),"")&amp; IF(D394=Accueil!$Q$22,PRODUCT('Registre déchets'!G394,Accueil!$S$22),"")&amp; IF(D394=Accueil!$Q$23,PRODUCT('Registre déchets'!G394,Accueil!$S$23),"")&amp; IF(D394=Accueil!$Q$24,PRODUCT('Registre déchets'!G394,Accueil!$S$24),"")&amp; IF(D394=Accueil!$Q$25,PRODUCT('Registre déchets'!G394,Accueil!$S$25),"")&amp; IF(D394=Accueil!$Q$26,PRODUCT('Registre déchets'!G394,Accueil!$S$26),"") &amp; IF(D394=Accueil!$U$7,PRODUCT('Registre déchets'!G394,Accueil!$W$7),"") &amp; IF(D394=Accueil!$U$8,PRODUCT('Registre déchets'!G394,Accueil!$W$8),"") &amp; IF(D394=Accueil!$U$9,PRODUCT('Registre déchets'!G394,Accueil!$W$9),"")&amp; IF(D394=Accueil!$U$10,PRODUCT('Registre déchets'!G394,Accueil!$W$10),"")&amp; IF(D394=Accueil!$U$11,PRODUCT('Registre déchets'!G394,Accueil!$W$11),"")&amp; IF(D394=Accueil!$U$12,PRODUCT('Registre déchets'!G394,Accueil!$W$12),"")&amp; IF(D394=Accueil!$U$13,PRODUCT('Registre déchets'!G394,Accueil!$W$13),"")&amp; IF(D394=Accueil!$U$14,PRODUCT('Registre déchets'!G394,Accueil!$W$14),"")&amp; IF(D394=Accueil!$U$15,PRODUCT('Registre déchets'!G394,Accueil!$W$15),"")&amp; IF(D394=Accueil!$U$16,PRODUCT('Registre déchets'!G394,Accueil!$W$16),"")&amp; IF(D394=Accueil!$U$17,PRODUCT('Registre déchets'!G394,Accueil!$W$17),"")&amp; IF(D394=Accueil!$U$18,PRODUCT('Registre déchets'!G394,Accueil!$W$18),"")&amp; IF(D394=Accueil!$U$19,PRODUCT('Registre déchets'!G394,Accueil!$W$19),"")&amp; IF(D394=Accueil!$U$20,PRODUCT('Registre déchets'!G394,Accueil!$W$20),"")&amp; IF(D394=Accueil!$U$21,PRODUCT('Registre déchets'!G394,Accueil!$W$21),"") &amp; IF(D394=Accueil!$U$22,PRODUCT('Registre déchets'!G394,Accueil!$W$22),"")&amp; IF(D394=Accueil!$U$23,PRODUCT('Registre déchets'!G394,Accueil!$W$23),"")&amp; IF(D394=Accueil!$U$24,PRODUCT('Registre déchets'!G394,Accueil!$W$24),"")&amp; IF(D394=Accueil!$U$25,PRODUCT('Registre déchets'!G394,Accueil!$W$25),"")&amp; IF(D394=Accueil!$U$26,PRODUCT('Registre déchets'!G394,Accueil!$W$26),"")&amp; IF(D394=Accueil!$U$27,PRODUCT('Registre déchets'!G394,Accueil!$W$27),"")&amp; IF(D394=Accueil!$Y$7,PRODUCT('Registre déchets'!G394,Accueil!$AA$7),"") &amp; IF(D394=Accueil!$Y$8,PRODUCT('Registre déchets'!G394,Accueil!$AA$8),"") &amp; IF(D394=Accueil!$Y$9,PRODUCT('Registre déchets'!G394,Accueil!$AA$9),"")&amp; IF(D394=Accueil!$Y$10,PRODUCT('Registre déchets'!G394,Accueil!$AA$10),"")&amp; IF(D394=Accueil!$Y$11,PRODUCT('Registre déchets'!G394,Accueil!$AA$11),"")&amp; IF(D394=Accueil!$Y$12,PRODUCT('Registre déchets'!G394,Accueil!$AA$12),"")&amp; IF(D394=Accueil!$Y$13,PRODUCT('Registre déchets'!G394,Accueil!$AA$13),"")&amp; IF(D394=Accueil!$Y$14,PRODUCT('Registre déchets'!G394,Accueil!$AA$14),"")&amp; IF(D394=Accueil!$Y$15,PRODUCT('Registre déchets'!G394,Accueil!$AA$15),"")&amp; IF(D394=Accueil!$Y$16,PRODUCT('Registre déchets'!G394,Accueil!$AA$16),"")&amp; IF(D394=Accueil!$Y$17,PRODUCT('Registre déchets'!G394,Accueil!$AA$17),"")&amp; IF(D394=Accueil!$Y$18,PRODUCT('Registre déchets'!G394,Accueil!$AA$18),"")&amp; IF(D394=Accueil!$Y$19,PRODUCT('Registre déchets'!G394,Accueil!$AA$19),"")&amp; IF(D394=Accueil!$Y$20,PRODUCT('Registre déchets'!G394,Accueil!$AA$20),"")&amp; IF(D394=Accueil!$Y$21,PRODUCT('Registre déchets'!G394,Accueil!$AA$21),"")&amp; IF(D394=Accueil!$Y$22,PRODUCT('Registre déchets'!G394,Accueil!$AA$22),"")&amp; IF(D394=Accueil!$Y$23,PRODUCT('Registre déchets'!G394,Accueil!$AA$23),"")&amp; IF(D394=Accueil!$Y$24,PRODUCT('Registre déchets'!G394,Accueil!$AA$24),"")&amp; IF(D394=Accueil!$Y$25,PRODUCT('Registre déchets'!G394,Accueil!$AA$25),"")&amp; IF(D394=Accueil!$Y$26,PRODUCT('Registre déchets'!G394,Accueil!$AA$26),"")&amp; IF(D394=Accueil!$Y$27,PRODUCT('Registre déchets'!G394,Accueil!$AA$27),""))</f>
        <v/>
      </c>
      <c r="AQ394" s="79">
        <f t="shared" si="57"/>
        <v>0</v>
      </c>
    </row>
    <row r="395" spans="1:43" ht="50.1" customHeight="1" x14ac:dyDescent="0.25">
      <c r="A395" s="90"/>
      <c r="B395" s="222" t="str">
        <f t="shared" si="61"/>
        <v/>
      </c>
      <c r="C395" s="221"/>
      <c r="D395" s="220"/>
      <c r="E395" s="80" t="str">
        <f t="shared" ref="E395:E458" si="65">IF(D395=$AD$9,$AE$9,"") &amp; IF(D395=$AD$10,$AE$10,"") &amp; IF(D395=$AD$11,$AE$11,"") &amp; IF(D395=$AD$12,$AE$12,"") &amp; IF(D395=$AD$13,$AE$13,"") &amp; IF(D395=$AD$14,$AE$14,"") &amp; IF(D395=$AD$15,$AE$15,"") &amp; IF(D395=$AD$16,$AE$16,"") &amp; IF(D395=$AD$17,$AE$17,"") &amp; IF(D395=$AD$18,$AE$18,"") &amp; IF(D395=$AD$19,$AE$19,"") &amp; IF(D395=$AD$20,$AE$20,"") &amp; IF(D395=$AD$21,$AE$21,"") &amp; IF(D395=$AD$22,$AE$22,"") &amp; IF(D395=$AD$23,$AE$23,"") &amp; IF(D395=$AD$24,$AE$24,"") &amp; IF(D395=$AD$25,$AE$25,"") &amp; IF(D395=$AD$26,$AE$26,"") &amp; IF(D395=$AD$27,$AE$27,"") &amp; IF(D395=$AD$28,$AE$28,"") &amp; IF(D395=$AD$29,$AE$29,"") &amp; IF(D395=$AD$30,$AE$30,"") &amp; IF(D395=$AD$31,$AE$31,"") &amp; IF(D395=$AD$33,$AE$33,"") &amp; IF(D395=$AD$34,$AE$34,"") &amp; IF(D395=$AD$35,$AE$35,"") &amp; IF(D395=$AD$36,$AE$36,"") &amp; IF(D395=$AD$37,$AE$37,"") &amp; IF(D395=$AD$38,$AE$38,"") &amp; IF(D395=$AD$39,$AE$39,"") &amp; IF(D395=$AD$40,$AE$40,"") &amp; IF(D395=$AD$41,$AE$41,"") &amp; IF(D395=$AD$42,$AE$42,"") &amp; IF(D395=$AD$43,$AE$43,"") &amp; IF(D395=$AD$44,$AE$44,"") &amp; IF(D395=$AD$45,$AE$45,"") &amp; IF(D395=$AD$46,$AE$46,"") &amp; IF(D395=$AD$48,$AE$48,"") &amp; IF(D395=$AD$49,$AE$49,"") &amp; IF(D395=$AD$50,$AE$50,"") &amp; IF(D395=$AD$51,$AE$51,"") &amp; IF(D395=$AD$52,$AE$52,"") &amp; IF(D395=$AD$53,$AE$53,"") &amp; IF(D395=$AD$54,$AE$54,"") &amp; IF(D395=$AD$55,$AE$55,"") &amp; IF(D395=$AD$56,$AE$56,"") &amp; IF(D395=$AD$57,$AE$57,"") &amp; IF(D395=$AD$58,$AE$58,"") &amp; IF(D395=$AD$59,$AE$59,"") &amp; IF(D395=$AD$60,$AE$60,"") &amp; IF(D395=$AD$61,$AE$61,"")</f>
        <v/>
      </c>
      <c r="F395" s="81"/>
      <c r="G395" s="82"/>
      <c r="H395" s="241">
        <f t="shared" si="62"/>
        <v>0</v>
      </c>
      <c r="I395" s="206"/>
      <c r="J395" s="206"/>
      <c r="K395" s="86"/>
      <c r="L395" s="86"/>
      <c r="M395" s="86"/>
      <c r="N395" s="82"/>
      <c r="O395" s="81"/>
      <c r="P395" s="82"/>
      <c r="Q395" s="207">
        <f t="shared" si="56"/>
        <v>0</v>
      </c>
      <c r="R395" s="83">
        <f t="shared" si="63"/>
        <v>0</v>
      </c>
      <c r="S395" s="83">
        <f t="shared" si="64"/>
        <v>0</v>
      </c>
      <c r="T395" s="209"/>
      <c r="U395" s="214"/>
      <c r="V395" s="214"/>
      <c r="W395" s="217" t="str">
        <f t="shared" si="59"/>
        <v/>
      </c>
      <c r="X395" s="214"/>
      <c r="Y395" s="224"/>
      <c r="Z395" s="214"/>
      <c r="AA395" s="214"/>
      <c r="AB395" s="35" t="str">
        <f t="shared" si="60"/>
        <v/>
      </c>
      <c r="AC395" s="35"/>
      <c r="AD395" s="35"/>
      <c r="AE395" s="35"/>
      <c r="AF395" s="35"/>
      <c r="AG395" s="35"/>
      <c r="AH395" s="35"/>
      <c r="AI395" s="35"/>
      <c r="AJ395" s="35"/>
      <c r="AK395" s="35"/>
      <c r="AL395" s="35"/>
      <c r="AM395" s="85" t="str">
        <f t="shared" si="58"/>
        <v/>
      </c>
      <c r="AN395" s="35"/>
      <c r="AO395" s="35"/>
      <c r="AP395" s="77" t="str">
        <f>IF(D395="","",IF(D395=Accueil!$Q$7,PRODUCT('Registre déchets'!G395,Accueil!$S$7),"") &amp; IF(D395=Accueil!$Q$8,PRODUCT('Registre déchets'!G395,Accueil!$S$8),"") &amp; IF(D395=Accueil!$Q$9,PRODUCT('Registre déchets'!G395,Accueil!$S$9),"")&amp; IF(D395=Accueil!$Q$10,PRODUCT('Registre déchets'!G395,Accueil!$S$10),"")&amp; IF(D395=Accueil!$Q$11,PRODUCT('Registre déchets'!G395,Accueil!$S$11),"")&amp; IF(D395=Accueil!$Q$12,PRODUCT('Registre déchets'!G395,Accueil!$S$12),"")&amp; IF(D395=Accueil!$Q$13,PRODUCT('Registre déchets'!G395,Accueil!$S$13),"")&amp; IF(D395=Accueil!$Q$14,PRODUCT('Registre déchets'!G395,Accueil!$S$14),"")&amp; IF(D395=Accueil!$Q$15,PRODUCT('Registre déchets'!G395,Accueil!$S$15),"")&amp; IF(D395=Accueil!$Q$16,PRODUCT('Registre déchets'!G395,Accueil!$S$16),"")&amp; IF(D395=Accueil!$Q$17,PRODUCT('Registre déchets'!G395,Accueil!$S$17),"")&amp; IF(D395=Accueil!$Q$18,PRODUCT('Registre déchets'!G395,Accueil!$S$18),"")&amp; IF(D395=Accueil!$Q$19,PRODUCT('Registre déchets'!G395,Accueil!$S$19),"")&amp; IF(D395=Accueil!$Q$20,PRODUCT('Registre déchets'!G395,Accueil!$S$20),"")&amp; IF(D395=Accueil!$Q$21,PRODUCT('Registre déchets'!G395,Accueil!$S$21),"")&amp; IF(D395=Accueil!$Q$22,PRODUCT('Registre déchets'!G395,Accueil!$S$22),"")&amp; IF(D395=Accueil!$Q$23,PRODUCT('Registre déchets'!G395,Accueil!$S$23),"")&amp; IF(D395=Accueil!$Q$24,PRODUCT('Registre déchets'!G395,Accueil!$S$24),"")&amp; IF(D395=Accueil!$Q$25,PRODUCT('Registre déchets'!G395,Accueil!$S$25),"")&amp; IF(D395=Accueil!$Q$26,PRODUCT('Registre déchets'!G395,Accueil!$S$26),"") &amp; IF(D395=Accueil!$U$7,PRODUCT('Registre déchets'!G395,Accueil!$W$7),"") &amp; IF(D395=Accueil!$U$8,PRODUCT('Registre déchets'!G395,Accueil!$W$8),"") &amp; IF(D395=Accueil!$U$9,PRODUCT('Registre déchets'!G395,Accueil!$W$9),"")&amp; IF(D395=Accueil!$U$10,PRODUCT('Registre déchets'!G395,Accueil!$W$10),"")&amp; IF(D395=Accueil!$U$11,PRODUCT('Registre déchets'!G395,Accueil!$W$11),"")&amp; IF(D395=Accueil!$U$12,PRODUCT('Registre déchets'!G395,Accueil!$W$12),"")&amp; IF(D395=Accueil!$U$13,PRODUCT('Registre déchets'!G395,Accueil!$W$13),"")&amp; IF(D395=Accueil!$U$14,PRODUCT('Registre déchets'!G395,Accueil!$W$14),"")&amp; IF(D395=Accueil!$U$15,PRODUCT('Registre déchets'!G395,Accueil!$W$15),"")&amp; IF(D395=Accueil!$U$16,PRODUCT('Registre déchets'!G395,Accueil!$W$16),"")&amp; IF(D395=Accueil!$U$17,PRODUCT('Registre déchets'!G395,Accueil!$W$17),"")&amp; IF(D395=Accueil!$U$18,PRODUCT('Registre déchets'!G395,Accueil!$W$18),"")&amp; IF(D395=Accueil!$U$19,PRODUCT('Registre déchets'!G395,Accueil!$W$19),"")&amp; IF(D395=Accueil!$U$20,PRODUCT('Registre déchets'!G395,Accueil!$W$20),"")&amp; IF(D395=Accueil!$U$21,PRODUCT('Registre déchets'!G395,Accueil!$W$21),"") &amp; IF(D395=Accueil!$U$22,PRODUCT('Registre déchets'!G395,Accueil!$W$22),"")&amp; IF(D395=Accueil!$U$23,PRODUCT('Registre déchets'!G395,Accueil!$W$23),"")&amp; IF(D395=Accueil!$U$24,PRODUCT('Registre déchets'!G395,Accueil!$W$24),"")&amp; IF(D395=Accueil!$U$25,PRODUCT('Registre déchets'!G395,Accueil!$W$25),"")&amp; IF(D395=Accueil!$U$26,PRODUCT('Registre déchets'!G395,Accueil!$W$26),"")&amp; IF(D395=Accueil!$U$27,PRODUCT('Registre déchets'!G395,Accueil!$W$27),"")&amp; IF(D395=Accueil!$Y$7,PRODUCT('Registre déchets'!G395,Accueil!$AA$7),"") &amp; IF(D395=Accueil!$Y$8,PRODUCT('Registre déchets'!G395,Accueil!$AA$8),"") &amp; IF(D395=Accueil!$Y$9,PRODUCT('Registre déchets'!G395,Accueil!$AA$9),"")&amp; IF(D395=Accueil!$Y$10,PRODUCT('Registre déchets'!G395,Accueil!$AA$10),"")&amp; IF(D395=Accueil!$Y$11,PRODUCT('Registre déchets'!G395,Accueil!$AA$11),"")&amp; IF(D395=Accueil!$Y$12,PRODUCT('Registre déchets'!G395,Accueil!$AA$12),"")&amp; IF(D395=Accueil!$Y$13,PRODUCT('Registre déchets'!G395,Accueil!$AA$13),"")&amp; IF(D395=Accueil!$Y$14,PRODUCT('Registre déchets'!G395,Accueil!$AA$14),"")&amp; IF(D395=Accueil!$Y$15,PRODUCT('Registre déchets'!G395,Accueil!$AA$15),"")&amp; IF(D395=Accueil!$Y$16,PRODUCT('Registre déchets'!G395,Accueil!$AA$16),"")&amp; IF(D395=Accueil!$Y$17,PRODUCT('Registre déchets'!G395,Accueil!$AA$17),"")&amp; IF(D395=Accueil!$Y$18,PRODUCT('Registre déchets'!G395,Accueil!$AA$18),"")&amp; IF(D395=Accueil!$Y$19,PRODUCT('Registre déchets'!G395,Accueil!$AA$19),"")&amp; IF(D395=Accueil!$Y$20,PRODUCT('Registre déchets'!G395,Accueil!$AA$20),"")&amp; IF(D395=Accueil!$Y$21,PRODUCT('Registre déchets'!G395,Accueil!$AA$21),"")&amp; IF(D395=Accueil!$Y$22,PRODUCT('Registre déchets'!G395,Accueil!$AA$22),"")&amp; IF(D395=Accueil!$Y$23,PRODUCT('Registre déchets'!G395,Accueil!$AA$23),"")&amp; IF(D395=Accueil!$Y$24,PRODUCT('Registre déchets'!G395,Accueil!$AA$24),"")&amp; IF(D395=Accueil!$Y$25,PRODUCT('Registre déchets'!G395,Accueil!$AA$25),"")&amp; IF(D395=Accueil!$Y$26,PRODUCT('Registre déchets'!G395,Accueil!$AA$26),"")&amp; IF(D395=Accueil!$Y$27,PRODUCT('Registre déchets'!G395,Accueil!$AA$27),""))</f>
        <v/>
      </c>
      <c r="AQ395" s="79">
        <f t="shared" si="57"/>
        <v>0</v>
      </c>
    </row>
    <row r="396" spans="1:43" ht="50.1" customHeight="1" x14ac:dyDescent="0.25">
      <c r="A396" s="90"/>
      <c r="B396" s="222" t="str">
        <f t="shared" si="61"/>
        <v/>
      </c>
      <c r="C396" s="221"/>
      <c r="D396" s="220"/>
      <c r="E396" s="80" t="str">
        <f t="shared" si="65"/>
        <v/>
      </c>
      <c r="F396" s="81"/>
      <c r="G396" s="82"/>
      <c r="H396" s="241">
        <f t="shared" si="62"/>
        <v>0</v>
      </c>
      <c r="I396" s="206"/>
      <c r="J396" s="206"/>
      <c r="K396" s="86"/>
      <c r="L396" s="86"/>
      <c r="M396" s="86"/>
      <c r="N396" s="82"/>
      <c r="O396" s="81"/>
      <c r="P396" s="82"/>
      <c r="Q396" s="207">
        <f t="shared" si="56"/>
        <v>0</v>
      </c>
      <c r="R396" s="83">
        <f t="shared" si="63"/>
        <v>0</v>
      </c>
      <c r="S396" s="83">
        <f t="shared" si="64"/>
        <v>0</v>
      </c>
      <c r="T396" s="209"/>
      <c r="U396" s="214"/>
      <c r="V396" s="214"/>
      <c r="W396" s="217" t="str">
        <f t="shared" si="59"/>
        <v/>
      </c>
      <c r="X396" s="214"/>
      <c r="Y396" s="224"/>
      <c r="Z396" s="214"/>
      <c r="AA396" s="214"/>
      <c r="AB396" s="35" t="str">
        <f t="shared" si="60"/>
        <v/>
      </c>
      <c r="AC396" s="35"/>
      <c r="AD396" s="35"/>
      <c r="AE396" s="35"/>
      <c r="AF396" s="35"/>
      <c r="AG396" s="35"/>
      <c r="AH396" s="35"/>
      <c r="AI396" s="35"/>
      <c r="AJ396" s="35"/>
      <c r="AK396" s="35"/>
      <c r="AL396" s="35"/>
      <c r="AM396" s="85" t="str">
        <f t="shared" si="58"/>
        <v/>
      </c>
      <c r="AN396" s="35"/>
      <c r="AO396" s="35"/>
      <c r="AP396" s="77" t="str">
        <f>IF(D396="","",IF(D396=Accueil!$Q$7,PRODUCT('Registre déchets'!G396,Accueil!$S$7),"") &amp; IF(D396=Accueil!$Q$8,PRODUCT('Registre déchets'!G396,Accueil!$S$8),"") &amp; IF(D396=Accueil!$Q$9,PRODUCT('Registre déchets'!G396,Accueil!$S$9),"")&amp; IF(D396=Accueil!$Q$10,PRODUCT('Registre déchets'!G396,Accueil!$S$10),"")&amp; IF(D396=Accueil!$Q$11,PRODUCT('Registre déchets'!G396,Accueil!$S$11),"")&amp; IF(D396=Accueil!$Q$12,PRODUCT('Registre déchets'!G396,Accueil!$S$12),"")&amp; IF(D396=Accueil!$Q$13,PRODUCT('Registre déchets'!G396,Accueil!$S$13),"")&amp; IF(D396=Accueil!$Q$14,PRODUCT('Registre déchets'!G396,Accueil!$S$14),"")&amp; IF(D396=Accueil!$Q$15,PRODUCT('Registre déchets'!G396,Accueil!$S$15),"")&amp; IF(D396=Accueil!$Q$16,PRODUCT('Registre déchets'!G396,Accueil!$S$16),"")&amp; IF(D396=Accueil!$Q$17,PRODUCT('Registre déchets'!G396,Accueil!$S$17),"")&amp; IF(D396=Accueil!$Q$18,PRODUCT('Registre déchets'!G396,Accueil!$S$18),"")&amp; IF(D396=Accueil!$Q$19,PRODUCT('Registre déchets'!G396,Accueil!$S$19),"")&amp; IF(D396=Accueil!$Q$20,PRODUCT('Registre déchets'!G396,Accueil!$S$20),"")&amp; IF(D396=Accueil!$Q$21,PRODUCT('Registre déchets'!G396,Accueil!$S$21),"")&amp; IF(D396=Accueil!$Q$22,PRODUCT('Registre déchets'!G396,Accueil!$S$22),"")&amp; IF(D396=Accueil!$Q$23,PRODUCT('Registre déchets'!G396,Accueil!$S$23),"")&amp; IF(D396=Accueil!$Q$24,PRODUCT('Registre déchets'!G396,Accueil!$S$24),"")&amp; IF(D396=Accueil!$Q$25,PRODUCT('Registre déchets'!G396,Accueil!$S$25),"")&amp; IF(D396=Accueil!$Q$26,PRODUCT('Registre déchets'!G396,Accueil!$S$26),"") &amp; IF(D396=Accueil!$U$7,PRODUCT('Registre déchets'!G396,Accueil!$W$7),"") &amp; IF(D396=Accueil!$U$8,PRODUCT('Registre déchets'!G396,Accueil!$W$8),"") &amp; IF(D396=Accueil!$U$9,PRODUCT('Registre déchets'!G396,Accueil!$W$9),"")&amp; IF(D396=Accueil!$U$10,PRODUCT('Registre déchets'!G396,Accueil!$W$10),"")&amp; IF(D396=Accueil!$U$11,PRODUCT('Registre déchets'!G396,Accueil!$W$11),"")&amp; IF(D396=Accueil!$U$12,PRODUCT('Registre déchets'!G396,Accueil!$W$12),"")&amp; IF(D396=Accueil!$U$13,PRODUCT('Registre déchets'!G396,Accueil!$W$13),"")&amp; IF(D396=Accueil!$U$14,PRODUCT('Registre déchets'!G396,Accueil!$W$14),"")&amp; IF(D396=Accueil!$U$15,PRODUCT('Registre déchets'!G396,Accueil!$W$15),"")&amp; IF(D396=Accueil!$U$16,PRODUCT('Registre déchets'!G396,Accueil!$W$16),"")&amp; IF(D396=Accueil!$U$17,PRODUCT('Registre déchets'!G396,Accueil!$W$17),"")&amp; IF(D396=Accueil!$U$18,PRODUCT('Registre déchets'!G396,Accueil!$W$18),"")&amp; IF(D396=Accueil!$U$19,PRODUCT('Registre déchets'!G396,Accueil!$W$19),"")&amp; IF(D396=Accueil!$U$20,PRODUCT('Registre déchets'!G396,Accueil!$W$20),"")&amp; IF(D396=Accueil!$U$21,PRODUCT('Registre déchets'!G396,Accueil!$W$21),"") &amp; IF(D396=Accueil!$U$22,PRODUCT('Registre déchets'!G396,Accueil!$W$22),"")&amp; IF(D396=Accueil!$U$23,PRODUCT('Registre déchets'!G396,Accueil!$W$23),"")&amp; IF(D396=Accueil!$U$24,PRODUCT('Registre déchets'!G396,Accueil!$W$24),"")&amp; IF(D396=Accueil!$U$25,PRODUCT('Registre déchets'!G396,Accueil!$W$25),"")&amp; IF(D396=Accueil!$U$26,PRODUCT('Registre déchets'!G396,Accueil!$W$26),"")&amp; IF(D396=Accueil!$U$27,PRODUCT('Registre déchets'!G396,Accueil!$W$27),"")&amp; IF(D396=Accueil!$Y$7,PRODUCT('Registre déchets'!G396,Accueil!$AA$7),"") &amp; IF(D396=Accueil!$Y$8,PRODUCT('Registre déchets'!G396,Accueil!$AA$8),"") &amp; IF(D396=Accueil!$Y$9,PRODUCT('Registre déchets'!G396,Accueil!$AA$9),"")&amp; IF(D396=Accueil!$Y$10,PRODUCT('Registre déchets'!G396,Accueil!$AA$10),"")&amp; IF(D396=Accueil!$Y$11,PRODUCT('Registre déchets'!G396,Accueil!$AA$11),"")&amp; IF(D396=Accueil!$Y$12,PRODUCT('Registre déchets'!G396,Accueil!$AA$12),"")&amp; IF(D396=Accueil!$Y$13,PRODUCT('Registre déchets'!G396,Accueil!$AA$13),"")&amp; IF(D396=Accueil!$Y$14,PRODUCT('Registre déchets'!G396,Accueil!$AA$14),"")&amp; IF(D396=Accueil!$Y$15,PRODUCT('Registre déchets'!G396,Accueil!$AA$15),"")&amp; IF(D396=Accueil!$Y$16,PRODUCT('Registre déchets'!G396,Accueil!$AA$16),"")&amp; IF(D396=Accueil!$Y$17,PRODUCT('Registre déchets'!G396,Accueil!$AA$17),"")&amp; IF(D396=Accueil!$Y$18,PRODUCT('Registre déchets'!G396,Accueil!$AA$18),"")&amp; IF(D396=Accueil!$Y$19,PRODUCT('Registre déchets'!G396,Accueil!$AA$19),"")&amp; IF(D396=Accueil!$Y$20,PRODUCT('Registre déchets'!G396,Accueil!$AA$20),"")&amp; IF(D396=Accueil!$Y$21,PRODUCT('Registre déchets'!G396,Accueil!$AA$21),"")&amp; IF(D396=Accueil!$Y$22,PRODUCT('Registre déchets'!G396,Accueil!$AA$22),"")&amp; IF(D396=Accueil!$Y$23,PRODUCT('Registre déchets'!G396,Accueil!$AA$23),"")&amp; IF(D396=Accueil!$Y$24,PRODUCT('Registre déchets'!G396,Accueil!$AA$24),"")&amp; IF(D396=Accueil!$Y$25,PRODUCT('Registre déchets'!G396,Accueil!$AA$25),"")&amp; IF(D396=Accueil!$Y$26,PRODUCT('Registre déchets'!G396,Accueil!$AA$26),"")&amp; IF(D396=Accueil!$Y$27,PRODUCT('Registre déchets'!G396,Accueil!$AA$27),""))</f>
        <v/>
      </c>
      <c r="AQ396" s="79">
        <f t="shared" si="57"/>
        <v>0</v>
      </c>
    </row>
    <row r="397" spans="1:43" ht="50.1" customHeight="1" x14ac:dyDescent="0.25">
      <c r="A397" s="90"/>
      <c r="B397" s="222" t="str">
        <f t="shared" si="61"/>
        <v/>
      </c>
      <c r="C397" s="221"/>
      <c r="D397" s="220"/>
      <c r="E397" s="80" t="str">
        <f t="shared" si="65"/>
        <v/>
      </c>
      <c r="F397" s="81"/>
      <c r="G397" s="82"/>
      <c r="H397" s="241">
        <f t="shared" si="62"/>
        <v>0</v>
      </c>
      <c r="I397" s="206"/>
      <c r="J397" s="206"/>
      <c r="K397" s="86"/>
      <c r="L397" s="86"/>
      <c r="M397" s="86"/>
      <c r="N397" s="82"/>
      <c r="O397" s="81"/>
      <c r="P397" s="82"/>
      <c r="Q397" s="207">
        <f t="shared" ref="Q397:Q460" si="66">IF(AM398="",,VALUE(AM398))</f>
        <v>0</v>
      </c>
      <c r="R397" s="83">
        <f t="shared" si="63"/>
        <v>0</v>
      </c>
      <c r="S397" s="83">
        <f t="shared" si="64"/>
        <v>0</v>
      </c>
      <c r="T397" s="209"/>
      <c r="U397" s="214"/>
      <c r="V397" s="214"/>
      <c r="W397" s="217" t="str">
        <f t="shared" si="59"/>
        <v/>
      </c>
      <c r="X397" s="214"/>
      <c r="Y397" s="224"/>
      <c r="Z397" s="214"/>
      <c r="AA397" s="214"/>
      <c r="AB397" s="35" t="str">
        <f t="shared" si="60"/>
        <v/>
      </c>
      <c r="AC397" s="35"/>
      <c r="AD397" s="35"/>
      <c r="AE397" s="35"/>
      <c r="AF397" s="35"/>
      <c r="AG397" s="35"/>
      <c r="AH397" s="35"/>
      <c r="AI397" s="35"/>
      <c r="AJ397" s="35"/>
      <c r="AK397" s="35"/>
      <c r="AL397" s="35"/>
      <c r="AM397" s="85" t="str">
        <f t="shared" si="58"/>
        <v/>
      </c>
      <c r="AN397" s="35"/>
      <c r="AO397" s="35"/>
      <c r="AP397" s="77" t="str">
        <f>IF(D397="","",IF(D397=Accueil!$Q$7,PRODUCT('Registre déchets'!G397,Accueil!$S$7),"") &amp; IF(D397=Accueil!$Q$8,PRODUCT('Registre déchets'!G397,Accueil!$S$8),"") &amp; IF(D397=Accueil!$Q$9,PRODUCT('Registre déchets'!G397,Accueil!$S$9),"")&amp; IF(D397=Accueil!$Q$10,PRODUCT('Registre déchets'!G397,Accueil!$S$10),"")&amp; IF(D397=Accueil!$Q$11,PRODUCT('Registre déchets'!G397,Accueil!$S$11),"")&amp; IF(D397=Accueil!$Q$12,PRODUCT('Registre déchets'!G397,Accueil!$S$12),"")&amp; IF(D397=Accueil!$Q$13,PRODUCT('Registre déchets'!G397,Accueil!$S$13),"")&amp; IF(D397=Accueil!$Q$14,PRODUCT('Registre déchets'!G397,Accueil!$S$14),"")&amp; IF(D397=Accueil!$Q$15,PRODUCT('Registre déchets'!G397,Accueil!$S$15),"")&amp; IF(D397=Accueil!$Q$16,PRODUCT('Registre déchets'!G397,Accueil!$S$16),"")&amp; IF(D397=Accueil!$Q$17,PRODUCT('Registre déchets'!G397,Accueil!$S$17),"")&amp; IF(D397=Accueil!$Q$18,PRODUCT('Registre déchets'!G397,Accueil!$S$18),"")&amp; IF(D397=Accueil!$Q$19,PRODUCT('Registre déchets'!G397,Accueil!$S$19),"")&amp; IF(D397=Accueil!$Q$20,PRODUCT('Registre déchets'!G397,Accueil!$S$20),"")&amp; IF(D397=Accueil!$Q$21,PRODUCT('Registre déchets'!G397,Accueil!$S$21),"")&amp; IF(D397=Accueil!$Q$22,PRODUCT('Registre déchets'!G397,Accueil!$S$22),"")&amp; IF(D397=Accueil!$Q$23,PRODUCT('Registre déchets'!G397,Accueil!$S$23),"")&amp; IF(D397=Accueil!$Q$24,PRODUCT('Registre déchets'!G397,Accueil!$S$24),"")&amp; IF(D397=Accueil!$Q$25,PRODUCT('Registre déchets'!G397,Accueil!$S$25),"")&amp; IF(D397=Accueil!$Q$26,PRODUCT('Registre déchets'!G397,Accueil!$S$26),"") &amp; IF(D397=Accueil!$U$7,PRODUCT('Registre déchets'!G397,Accueil!$W$7),"") &amp; IF(D397=Accueil!$U$8,PRODUCT('Registre déchets'!G397,Accueil!$W$8),"") &amp; IF(D397=Accueil!$U$9,PRODUCT('Registre déchets'!G397,Accueil!$W$9),"")&amp; IF(D397=Accueil!$U$10,PRODUCT('Registre déchets'!G397,Accueil!$W$10),"")&amp; IF(D397=Accueil!$U$11,PRODUCT('Registre déchets'!G397,Accueil!$W$11),"")&amp; IF(D397=Accueil!$U$12,PRODUCT('Registre déchets'!G397,Accueil!$W$12),"")&amp; IF(D397=Accueil!$U$13,PRODUCT('Registre déchets'!G397,Accueil!$W$13),"")&amp; IF(D397=Accueil!$U$14,PRODUCT('Registre déchets'!G397,Accueil!$W$14),"")&amp; IF(D397=Accueil!$U$15,PRODUCT('Registre déchets'!G397,Accueil!$W$15),"")&amp; IF(D397=Accueil!$U$16,PRODUCT('Registre déchets'!G397,Accueil!$W$16),"")&amp; IF(D397=Accueil!$U$17,PRODUCT('Registre déchets'!G397,Accueil!$W$17),"")&amp; IF(D397=Accueil!$U$18,PRODUCT('Registre déchets'!G397,Accueil!$W$18),"")&amp; IF(D397=Accueil!$U$19,PRODUCT('Registre déchets'!G397,Accueil!$W$19),"")&amp; IF(D397=Accueil!$U$20,PRODUCT('Registre déchets'!G397,Accueil!$W$20),"")&amp; IF(D397=Accueil!$U$21,PRODUCT('Registre déchets'!G397,Accueil!$W$21),"") &amp; IF(D397=Accueil!$U$22,PRODUCT('Registre déchets'!G397,Accueil!$W$22),"")&amp; IF(D397=Accueil!$U$23,PRODUCT('Registre déchets'!G397,Accueil!$W$23),"")&amp; IF(D397=Accueil!$U$24,PRODUCT('Registre déchets'!G397,Accueil!$W$24),"")&amp; IF(D397=Accueil!$U$25,PRODUCT('Registre déchets'!G397,Accueil!$W$25),"")&amp; IF(D397=Accueil!$U$26,PRODUCT('Registre déchets'!G397,Accueil!$W$26),"")&amp; IF(D397=Accueil!$U$27,PRODUCT('Registre déchets'!G397,Accueil!$W$27),"")&amp; IF(D397=Accueil!$Y$7,PRODUCT('Registre déchets'!G397,Accueil!$AA$7),"") &amp; IF(D397=Accueil!$Y$8,PRODUCT('Registre déchets'!G397,Accueil!$AA$8),"") &amp; IF(D397=Accueil!$Y$9,PRODUCT('Registre déchets'!G397,Accueil!$AA$9),"")&amp; IF(D397=Accueil!$Y$10,PRODUCT('Registre déchets'!G397,Accueil!$AA$10),"")&amp; IF(D397=Accueil!$Y$11,PRODUCT('Registre déchets'!G397,Accueil!$AA$11),"")&amp; IF(D397=Accueil!$Y$12,PRODUCT('Registre déchets'!G397,Accueil!$AA$12),"")&amp; IF(D397=Accueil!$Y$13,PRODUCT('Registre déchets'!G397,Accueil!$AA$13),"")&amp; IF(D397=Accueil!$Y$14,PRODUCT('Registre déchets'!G397,Accueil!$AA$14),"")&amp; IF(D397=Accueil!$Y$15,PRODUCT('Registre déchets'!G397,Accueil!$AA$15),"")&amp; IF(D397=Accueil!$Y$16,PRODUCT('Registre déchets'!G397,Accueil!$AA$16),"")&amp; IF(D397=Accueil!$Y$17,PRODUCT('Registre déchets'!G397,Accueil!$AA$17),"")&amp; IF(D397=Accueil!$Y$18,PRODUCT('Registre déchets'!G397,Accueil!$AA$18),"")&amp; IF(D397=Accueil!$Y$19,PRODUCT('Registre déchets'!G397,Accueil!$AA$19),"")&amp; IF(D397=Accueil!$Y$20,PRODUCT('Registre déchets'!G397,Accueil!$AA$20),"")&amp; IF(D397=Accueil!$Y$21,PRODUCT('Registre déchets'!G397,Accueil!$AA$21),"")&amp; IF(D397=Accueil!$Y$22,PRODUCT('Registre déchets'!G397,Accueil!$AA$22),"")&amp; IF(D397=Accueil!$Y$23,PRODUCT('Registre déchets'!G397,Accueil!$AA$23),"")&amp; IF(D397=Accueil!$Y$24,PRODUCT('Registre déchets'!G397,Accueil!$AA$24),"")&amp; IF(D397=Accueil!$Y$25,PRODUCT('Registre déchets'!G397,Accueil!$AA$25),"")&amp; IF(D397=Accueil!$Y$26,PRODUCT('Registre déchets'!G397,Accueil!$AA$26),"")&amp; IF(D397=Accueil!$Y$27,PRODUCT('Registre déchets'!G397,Accueil!$AA$27),""))</f>
        <v/>
      </c>
      <c r="AQ397" s="79">
        <f t="shared" ref="AQ397:AQ460" si="67">IF(AP397="",0,VALUE(AP397))</f>
        <v>0</v>
      </c>
    </row>
    <row r="398" spans="1:43" ht="50.1" customHeight="1" x14ac:dyDescent="0.25">
      <c r="A398" s="90"/>
      <c r="B398" s="222" t="str">
        <f t="shared" si="61"/>
        <v/>
      </c>
      <c r="C398" s="221"/>
      <c r="D398" s="220"/>
      <c r="E398" s="80" t="str">
        <f t="shared" si="65"/>
        <v/>
      </c>
      <c r="F398" s="81"/>
      <c r="G398" s="82"/>
      <c r="H398" s="241">
        <f t="shared" si="62"/>
        <v>0</v>
      </c>
      <c r="I398" s="206"/>
      <c r="J398" s="206"/>
      <c r="K398" s="86"/>
      <c r="L398" s="86"/>
      <c r="M398" s="86"/>
      <c r="N398" s="82"/>
      <c r="O398" s="81"/>
      <c r="P398" s="82"/>
      <c r="Q398" s="207">
        <f t="shared" si="66"/>
        <v>0</v>
      </c>
      <c r="R398" s="83">
        <f t="shared" si="63"/>
        <v>0</v>
      </c>
      <c r="S398" s="83">
        <f t="shared" si="64"/>
        <v>0</v>
      </c>
      <c r="T398" s="209"/>
      <c r="U398" s="214"/>
      <c r="V398" s="214"/>
      <c r="W398" s="217" t="str">
        <f t="shared" si="59"/>
        <v/>
      </c>
      <c r="X398" s="214"/>
      <c r="Y398" s="224"/>
      <c r="Z398" s="214"/>
      <c r="AA398" s="214"/>
      <c r="AB398" s="35" t="str">
        <f t="shared" si="60"/>
        <v/>
      </c>
      <c r="AC398" s="35"/>
      <c r="AD398" s="35"/>
      <c r="AE398" s="35"/>
      <c r="AF398" s="35"/>
      <c r="AG398" s="35"/>
      <c r="AH398" s="35"/>
      <c r="AI398" s="35"/>
      <c r="AJ398" s="35"/>
      <c r="AK398" s="35"/>
      <c r="AL398" s="35"/>
      <c r="AM398" s="85" t="str">
        <f t="shared" si="58"/>
        <v/>
      </c>
      <c r="AN398" s="35"/>
      <c r="AO398" s="35"/>
      <c r="AP398" s="77" t="str">
        <f>IF(D398="","",IF(D398=Accueil!$Q$7,PRODUCT('Registre déchets'!G398,Accueil!$S$7),"") &amp; IF(D398=Accueil!$Q$8,PRODUCT('Registre déchets'!G398,Accueil!$S$8),"") &amp; IF(D398=Accueil!$Q$9,PRODUCT('Registre déchets'!G398,Accueil!$S$9),"")&amp; IF(D398=Accueil!$Q$10,PRODUCT('Registre déchets'!G398,Accueil!$S$10),"")&amp; IF(D398=Accueil!$Q$11,PRODUCT('Registre déchets'!G398,Accueil!$S$11),"")&amp; IF(D398=Accueil!$Q$12,PRODUCT('Registre déchets'!G398,Accueil!$S$12),"")&amp; IF(D398=Accueil!$Q$13,PRODUCT('Registre déchets'!G398,Accueil!$S$13),"")&amp; IF(D398=Accueil!$Q$14,PRODUCT('Registre déchets'!G398,Accueil!$S$14),"")&amp; IF(D398=Accueil!$Q$15,PRODUCT('Registre déchets'!G398,Accueil!$S$15),"")&amp; IF(D398=Accueil!$Q$16,PRODUCT('Registre déchets'!G398,Accueil!$S$16),"")&amp; IF(D398=Accueil!$Q$17,PRODUCT('Registre déchets'!G398,Accueil!$S$17),"")&amp; IF(D398=Accueil!$Q$18,PRODUCT('Registre déchets'!G398,Accueil!$S$18),"")&amp; IF(D398=Accueil!$Q$19,PRODUCT('Registre déchets'!G398,Accueil!$S$19),"")&amp; IF(D398=Accueil!$Q$20,PRODUCT('Registre déchets'!G398,Accueil!$S$20),"")&amp; IF(D398=Accueil!$Q$21,PRODUCT('Registre déchets'!G398,Accueil!$S$21),"")&amp; IF(D398=Accueil!$Q$22,PRODUCT('Registre déchets'!G398,Accueil!$S$22),"")&amp; IF(D398=Accueil!$Q$23,PRODUCT('Registre déchets'!G398,Accueil!$S$23),"")&amp; IF(D398=Accueil!$Q$24,PRODUCT('Registre déchets'!G398,Accueil!$S$24),"")&amp; IF(D398=Accueil!$Q$25,PRODUCT('Registre déchets'!G398,Accueil!$S$25),"")&amp; IF(D398=Accueil!$Q$26,PRODUCT('Registre déchets'!G398,Accueil!$S$26),"") &amp; IF(D398=Accueil!$U$7,PRODUCT('Registre déchets'!G398,Accueil!$W$7),"") &amp; IF(D398=Accueil!$U$8,PRODUCT('Registre déchets'!G398,Accueil!$W$8),"") &amp; IF(D398=Accueil!$U$9,PRODUCT('Registre déchets'!G398,Accueil!$W$9),"")&amp; IF(D398=Accueil!$U$10,PRODUCT('Registre déchets'!G398,Accueil!$W$10),"")&amp; IF(D398=Accueil!$U$11,PRODUCT('Registre déchets'!G398,Accueil!$W$11),"")&amp; IF(D398=Accueil!$U$12,PRODUCT('Registre déchets'!G398,Accueil!$W$12),"")&amp; IF(D398=Accueil!$U$13,PRODUCT('Registre déchets'!G398,Accueil!$W$13),"")&amp; IF(D398=Accueil!$U$14,PRODUCT('Registre déchets'!G398,Accueil!$W$14),"")&amp; IF(D398=Accueil!$U$15,PRODUCT('Registre déchets'!G398,Accueil!$W$15),"")&amp; IF(D398=Accueil!$U$16,PRODUCT('Registre déchets'!G398,Accueil!$W$16),"")&amp; IF(D398=Accueil!$U$17,PRODUCT('Registre déchets'!G398,Accueil!$W$17),"")&amp; IF(D398=Accueil!$U$18,PRODUCT('Registre déchets'!G398,Accueil!$W$18),"")&amp; IF(D398=Accueil!$U$19,PRODUCT('Registre déchets'!G398,Accueil!$W$19),"")&amp; IF(D398=Accueil!$U$20,PRODUCT('Registre déchets'!G398,Accueil!$W$20),"")&amp; IF(D398=Accueil!$U$21,PRODUCT('Registre déchets'!G398,Accueil!$W$21),"") &amp; IF(D398=Accueil!$U$22,PRODUCT('Registre déchets'!G398,Accueil!$W$22),"")&amp; IF(D398=Accueil!$U$23,PRODUCT('Registre déchets'!G398,Accueil!$W$23),"")&amp; IF(D398=Accueil!$U$24,PRODUCT('Registre déchets'!G398,Accueil!$W$24),"")&amp; IF(D398=Accueil!$U$25,PRODUCT('Registre déchets'!G398,Accueil!$W$25),"")&amp; IF(D398=Accueil!$U$26,PRODUCT('Registre déchets'!G398,Accueil!$W$26),"")&amp; IF(D398=Accueil!$U$27,PRODUCT('Registre déchets'!G398,Accueil!$W$27),"")&amp; IF(D398=Accueil!$Y$7,PRODUCT('Registre déchets'!G398,Accueil!$AA$7),"") &amp; IF(D398=Accueil!$Y$8,PRODUCT('Registre déchets'!G398,Accueil!$AA$8),"") &amp; IF(D398=Accueil!$Y$9,PRODUCT('Registre déchets'!G398,Accueil!$AA$9),"")&amp; IF(D398=Accueil!$Y$10,PRODUCT('Registre déchets'!G398,Accueil!$AA$10),"")&amp; IF(D398=Accueil!$Y$11,PRODUCT('Registre déchets'!G398,Accueil!$AA$11),"")&amp; IF(D398=Accueil!$Y$12,PRODUCT('Registre déchets'!G398,Accueil!$AA$12),"")&amp; IF(D398=Accueil!$Y$13,PRODUCT('Registre déchets'!G398,Accueil!$AA$13),"")&amp; IF(D398=Accueil!$Y$14,PRODUCT('Registre déchets'!G398,Accueil!$AA$14),"")&amp; IF(D398=Accueil!$Y$15,PRODUCT('Registre déchets'!G398,Accueil!$AA$15),"")&amp; IF(D398=Accueil!$Y$16,PRODUCT('Registre déchets'!G398,Accueil!$AA$16),"")&amp; IF(D398=Accueil!$Y$17,PRODUCT('Registre déchets'!G398,Accueil!$AA$17),"")&amp; IF(D398=Accueil!$Y$18,PRODUCT('Registre déchets'!G398,Accueil!$AA$18),"")&amp; IF(D398=Accueil!$Y$19,PRODUCT('Registre déchets'!G398,Accueil!$AA$19),"")&amp; IF(D398=Accueil!$Y$20,PRODUCT('Registre déchets'!G398,Accueil!$AA$20),"")&amp; IF(D398=Accueil!$Y$21,PRODUCT('Registre déchets'!G398,Accueil!$AA$21),"")&amp; IF(D398=Accueil!$Y$22,PRODUCT('Registre déchets'!G398,Accueil!$AA$22),"")&amp; IF(D398=Accueil!$Y$23,PRODUCT('Registre déchets'!G398,Accueil!$AA$23),"")&amp; IF(D398=Accueil!$Y$24,PRODUCT('Registre déchets'!G398,Accueil!$AA$24),"")&amp; IF(D398=Accueil!$Y$25,PRODUCT('Registre déchets'!G398,Accueil!$AA$25),"")&amp; IF(D398=Accueil!$Y$26,PRODUCT('Registre déchets'!G398,Accueil!$AA$26),"")&amp; IF(D398=Accueil!$Y$27,PRODUCT('Registre déchets'!G398,Accueil!$AA$27),""))</f>
        <v/>
      </c>
      <c r="AQ398" s="79">
        <f t="shared" si="67"/>
        <v>0</v>
      </c>
    </row>
    <row r="399" spans="1:43" ht="50.1" customHeight="1" x14ac:dyDescent="0.25">
      <c r="A399" s="90"/>
      <c r="B399" s="222" t="str">
        <f t="shared" si="61"/>
        <v/>
      </c>
      <c r="C399" s="221"/>
      <c r="D399" s="220"/>
      <c r="E399" s="80" t="str">
        <f t="shared" si="65"/>
        <v/>
      </c>
      <c r="F399" s="81"/>
      <c r="G399" s="82"/>
      <c r="H399" s="241">
        <f t="shared" si="62"/>
        <v>0</v>
      </c>
      <c r="I399" s="206"/>
      <c r="J399" s="206"/>
      <c r="K399" s="86"/>
      <c r="L399" s="86"/>
      <c r="M399" s="86"/>
      <c r="N399" s="82"/>
      <c r="O399" s="81"/>
      <c r="P399" s="82"/>
      <c r="Q399" s="207">
        <f t="shared" si="66"/>
        <v>0</v>
      </c>
      <c r="R399" s="83">
        <f t="shared" si="63"/>
        <v>0</v>
      </c>
      <c r="S399" s="83">
        <f t="shared" si="64"/>
        <v>0</v>
      </c>
      <c r="T399" s="209"/>
      <c r="U399" s="214"/>
      <c r="V399" s="214"/>
      <c r="W399" s="217" t="str">
        <f t="shared" si="59"/>
        <v/>
      </c>
      <c r="X399" s="214"/>
      <c r="Y399" s="224"/>
      <c r="Z399" s="214"/>
      <c r="AA399" s="214"/>
      <c r="AB399" s="35" t="str">
        <f t="shared" si="60"/>
        <v/>
      </c>
      <c r="AC399" s="35"/>
      <c r="AD399" s="35"/>
      <c r="AE399" s="35"/>
      <c r="AF399" s="35"/>
      <c r="AG399" s="35"/>
      <c r="AH399" s="35"/>
      <c r="AI399" s="35"/>
      <c r="AJ399" s="35"/>
      <c r="AK399" s="35"/>
      <c r="AL399" s="35"/>
      <c r="AM399" s="85" t="str">
        <f t="shared" si="58"/>
        <v/>
      </c>
      <c r="AN399" s="35"/>
      <c r="AO399" s="35"/>
      <c r="AP399" s="77" t="str">
        <f>IF(D399="","",IF(D399=Accueil!$Q$7,PRODUCT('Registre déchets'!G399,Accueil!$S$7),"") &amp; IF(D399=Accueil!$Q$8,PRODUCT('Registre déchets'!G399,Accueil!$S$8),"") &amp; IF(D399=Accueil!$Q$9,PRODUCT('Registre déchets'!G399,Accueil!$S$9),"")&amp; IF(D399=Accueil!$Q$10,PRODUCT('Registre déchets'!G399,Accueil!$S$10),"")&amp; IF(D399=Accueil!$Q$11,PRODUCT('Registre déchets'!G399,Accueil!$S$11),"")&amp; IF(D399=Accueil!$Q$12,PRODUCT('Registre déchets'!G399,Accueil!$S$12),"")&amp; IF(D399=Accueil!$Q$13,PRODUCT('Registre déchets'!G399,Accueil!$S$13),"")&amp; IF(D399=Accueil!$Q$14,PRODUCT('Registre déchets'!G399,Accueil!$S$14),"")&amp; IF(D399=Accueil!$Q$15,PRODUCT('Registre déchets'!G399,Accueil!$S$15),"")&amp; IF(D399=Accueil!$Q$16,PRODUCT('Registre déchets'!G399,Accueil!$S$16),"")&amp; IF(D399=Accueil!$Q$17,PRODUCT('Registre déchets'!G399,Accueil!$S$17),"")&amp; IF(D399=Accueil!$Q$18,PRODUCT('Registre déchets'!G399,Accueil!$S$18),"")&amp; IF(D399=Accueil!$Q$19,PRODUCT('Registre déchets'!G399,Accueil!$S$19),"")&amp; IF(D399=Accueil!$Q$20,PRODUCT('Registre déchets'!G399,Accueil!$S$20),"")&amp; IF(D399=Accueil!$Q$21,PRODUCT('Registre déchets'!G399,Accueil!$S$21),"")&amp; IF(D399=Accueil!$Q$22,PRODUCT('Registre déchets'!G399,Accueil!$S$22),"")&amp; IF(D399=Accueil!$Q$23,PRODUCT('Registre déchets'!G399,Accueil!$S$23),"")&amp; IF(D399=Accueil!$Q$24,PRODUCT('Registre déchets'!G399,Accueil!$S$24),"")&amp; IF(D399=Accueil!$Q$25,PRODUCT('Registre déchets'!G399,Accueil!$S$25),"")&amp; IF(D399=Accueil!$Q$26,PRODUCT('Registre déchets'!G399,Accueil!$S$26),"") &amp; IF(D399=Accueil!$U$7,PRODUCT('Registre déchets'!G399,Accueil!$W$7),"") &amp; IF(D399=Accueil!$U$8,PRODUCT('Registre déchets'!G399,Accueil!$W$8),"") &amp; IF(D399=Accueil!$U$9,PRODUCT('Registre déchets'!G399,Accueil!$W$9),"")&amp; IF(D399=Accueil!$U$10,PRODUCT('Registre déchets'!G399,Accueil!$W$10),"")&amp; IF(D399=Accueil!$U$11,PRODUCT('Registre déchets'!G399,Accueil!$W$11),"")&amp; IF(D399=Accueil!$U$12,PRODUCT('Registre déchets'!G399,Accueil!$W$12),"")&amp; IF(D399=Accueil!$U$13,PRODUCT('Registre déchets'!G399,Accueil!$W$13),"")&amp; IF(D399=Accueil!$U$14,PRODUCT('Registre déchets'!G399,Accueil!$W$14),"")&amp; IF(D399=Accueil!$U$15,PRODUCT('Registre déchets'!G399,Accueil!$W$15),"")&amp; IF(D399=Accueil!$U$16,PRODUCT('Registre déchets'!G399,Accueil!$W$16),"")&amp; IF(D399=Accueil!$U$17,PRODUCT('Registre déchets'!G399,Accueil!$W$17),"")&amp; IF(D399=Accueil!$U$18,PRODUCT('Registre déchets'!G399,Accueil!$W$18),"")&amp; IF(D399=Accueil!$U$19,PRODUCT('Registre déchets'!G399,Accueil!$W$19),"")&amp; IF(D399=Accueil!$U$20,PRODUCT('Registre déchets'!G399,Accueil!$W$20),"")&amp; IF(D399=Accueil!$U$21,PRODUCT('Registre déchets'!G399,Accueil!$W$21),"") &amp; IF(D399=Accueil!$U$22,PRODUCT('Registre déchets'!G399,Accueil!$W$22),"")&amp; IF(D399=Accueil!$U$23,PRODUCT('Registre déchets'!G399,Accueil!$W$23),"")&amp; IF(D399=Accueil!$U$24,PRODUCT('Registre déchets'!G399,Accueil!$W$24),"")&amp; IF(D399=Accueil!$U$25,PRODUCT('Registre déchets'!G399,Accueil!$W$25),"")&amp; IF(D399=Accueil!$U$26,PRODUCT('Registre déchets'!G399,Accueil!$W$26),"")&amp; IF(D399=Accueil!$U$27,PRODUCT('Registre déchets'!G399,Accueil!$W$27),"")&amp; IF(D399=Accueil!$Y$7,PRODUCT('Registre déchets'!G399,Accueil!$AA$7),"") &amp; IF(D399=Accueil!$Y$8,PRODUCT('Registre déchets'!G399,Accueil!$AA$8),"") &amp; IF(D399=Accueil!$Y$9,PRODUCT('Registre déchets'!G399,Accueil!$AA$9),"")&amp; IF(D399=Accueil!$Y$10,PRODUCT('Registre déchets'!G399,Accueil!$AA$10),"")&amp; IF(D399=Accueil!$Y$11,PRODUCT('Registre déchets'!G399,Accueil!$AA$11),"")&amp; IF(D399=Accueil!$Y$12,PRODUCT('Registre déchets'!G399,Accueil!$AA$12),"")&amp; IF(D399=Accueil!$Y$13,PRODUCT('Registre déchets'!G399,Accueil!$AA$13),"")&amp; IF(D399=Accueil!$Y$14,PRODUCT('Registre déchets'!G399,Accueil!$AA$14),"")&amp; IF(D399=Accueil!$Y$15,PRODUCT('Registre déchets'!G399,Accueil!$AA$15),"")&amp; IF(D399=Accueil!$Y$16,PRODUCT('Registre déchets'!G399,Accueil!$AA$16),"")&amp; IF(D399=Accueil!$Y$17,PRODUCT('Registre déchets'!G399,Accueil!$AA$17),"")&amp; IF(D399=Accueil!$Y$18,PRODUCT('Registre déchets'!G399,Accueil!$AA$18),"")&amp; IF(D399=Accueil!$Y$19,PRODUCT('Registre déchets'!G399,Accueil!$AA$19),"")&amp; IF(D399=Accueil!$Y$20,PRODUCT('Registre déchets'!G399,Accueil!$AA$20),"")&amp; IF(D399=Accueil!$Y$21,PRODUCT('Registre déchets'!G399,Accueil!$AA$21),"")&amp; IF(D399=Accueil!$Y$22,PRODUCT('Registre déchets'!G399,Accueil!$AA$22),"")&amp; IF(D399=Accueil!$Y$23,PRODUCT('Registre déchets'!G399,Accueil!$AA$23),"")&amp; IF(D399=Accueil!$Y$24,PRODUCT('Registre déchets'!G399,Accueil!$AA$24),"")&amp; IF(D399=Accueil!$Y$25,PRODUCT('Registre déchets'!G399,Accueil!$AA$25),"")&amp; IF(D399=Accueil!$Y$26,PRODUCT('Registre déchets'!G399,Accueil!$AA$26),"")&amp; IF(D399=Accueil!$Y$27,PRODUCT('Registre déchets'!G399,Accueil!$AA$27),""))</f>
        <v/>
      </c>
      <c r="AQ399" s="79">
        <f t="shared" si="67"/>
        <v>0</v>
      </c>
    </row>
    <row r="400" spans="1:43" ht="50.1" customHeight="1" x14ac:dyDescent="0.25">
      <c r="A400" s="90"/>
      <c r="B400" s="222" t="str">
        <f t="shared" si="61"/>
        <v/>
      </c>
      <c r="C400" s="221"/>
      <c r="D400" s="220"/>
      <c r="E400" s="80" t="str">
        <f t="shared" si="65"/>
        <v/>
      </c>
      <c r="F400" s="81"/>
      <c r="G400" s="82"/>
      <c r="H400" s="241">
        <f t="shared" si="62"/>
        <v>0</v>
      </c>
      <c r="I400" s="206"/>
      <c r="J400" s="206"/>
      <c r="K400" s="86"/>
      <c r="L400" s="86"/>
      <c r="M400" s="86"/>
      <c r="N400" s="82"/>
      <c r="O400" s="81"/>
      <c r="P400" s="82"/>
      <c r="Q400" s="207">
        <f t="shared" si="66"/>
        <v>0</v>
      </c>
      <c r="R400" s="83">
        <f t="shared" si="63"/>
        <v>0</v>
      </c>
      <c r="S400" s="83">
        <f t="shared" si="64"/>
        <v>0</v>
      </c>
      <c r="T400" s="209"/>
      <c r="U400" s="214"/>
      <c r="V400" s="214"/>
      <c r="W400" s="217" t="str">
        <f t="shared" si="59"/>
        <v/>
      </c>
      <c r="X400" s="214"/>
      <c r="Y400" s="224"/>
      <c r="Z400" s="214"/>
      <c r="AA400" s="214"/>
      <c r="AB400" s="35" t="str">
        <f t="shared" si="60"/>
        <v/>
      </c>
      <c r="AC400" s="35"/>
      <c r="AD400" s="35"/>
      <c r="AE400" s="35"/>
      <c r="AF400" s="35"/>
      <c r="AG400" s="35"/>
      <c r="AH400" s="35"/>
      <c r="AI400" s="35"/>
      <c r="AJ400" s="35"/>
      <c r="AK400" s="35"/>
      <c r="AL400" s="35"/>
      <c r="AM400" s="85" t="str">
        <f t="shared" si="58"/>
        <v/>
      </c>
      <c r="AN400" s="35"/>
      <c r="AO400" s="35"/>
      <c r="AP400" s="77" t="str">
        <f>IF(D400="","",IF(D400=Accueil!$Q$7,PRODUCT('Registre déchets'!G400,Accueil!$S$7),"") &amp; IF(D400=Accueil!$Q$8,PRODUCT('Registre déchets'!G400,Accueil!$S$8),"") &amp; IF(D400=Accueil!$Q$9,PRODUCT('Registre déchets'!G400,Accueil!$S$9),"")&amp; IF(D400=Accueil!$Q$10,PRODUCT('Registre déchets'!G400,Accueil!$S$10),"")&amp; IF(D400=Accueil!$Q$11,PRODUCT('Registre déchets'!G400,Accueil!$S$11),"")&amp; IF(D400=Accueil!$Q$12,PRODUCT('Registre déchets'!G400,Accueil!$S$12),"")&amp; IF(D400=Accueil!$Q$13,PRODUCT('Registre déchets'!G400,Accueil!$S$13),"")&amp; IF(D400=Accueil!$Q$14,PRODUCT('Registre déchets'!G400,Accueil!$S$14),"")&amp; IF(D400=Accueil!$Q$15,PRODUCT('Registre déchets'!G400,Accueil!$S$15),"")&amp; IF(D400=Accueil!$Q$16,PRODUCT('Registre déchets'!G400,Accueil!$S$16),"")&amp; IF(D400=Accueil!$Q$17,PRODUCT('Registre déchets'!G400,Accueil!$S$17),"")&amp; IF(D400=Accueil!$Q$18,PRODUCT('Registre déchets'!G400,Accueil!$S$18),"")&amp; IF(D400=Accueil!$Q$19,PRODUCT('Registre déchets'!G400,Accueil!$S$19),"")&amp; IF(D400=Accueil!$Q$20,PRODUCT('Registre déchets'!G400,Accueil!$S$20),"")&amp; IF(D400=Accueil!$Q$21,PRODUCT('Registre déchets'!G400,Accueil!$S$21),"")&amp; IF(D400=Accueil!$Q$22,PRODUCT('Registre déchets'!G400,Accueil!$S$22),"")&amp; IF(D400=Accueil!$Q$23,PRODUCT('Registre déchets'!G400,Accueil!$S$23),"")&amp; IF(D400=Accueil!$Q$24,PRODUCT('Registre déchets'!G400,Accueil!$S$24),"")&amp; IF(D400=Accueil!$Q$25,PRODUCT('Registre déchets'!G400,Accueil!$S$25),"")&amp; IF(D400=Accueil!$Q$26,PRODUCT('Registre déchets'!G400,Accueil!$S$26),"") &amp; IF(D400=Accueil!$U$7,PRODUCT('Registre déchets'!G400,Accueil!$W$7),"") &amp; IF(D400=Accueil!$U$8,PRODUCT('Registre déchets'!G400,Accueil!$W$8),"") &amp; IF(D400=Accueil!$U$9,PRODUCT('Registre déchets'!G400,Accueil!$W$9),"")&amp; IF(D400=Accueil!$U$10,PRODUCT('Registre déchets'!G400,Accueil!$W$10),"")&amp; IF(D400=Accueil!$U$11,PRODUCT('Registre déchets'!G400,Accueil!$W$11),"")&amp; IF(D400=Accueil!$U$12,PRODUCT('Registre déchets'!G400,Accueil!$W$12),"")&amp; IF(D400=Accueil!$U$13,PRODUCT('Registre déchets'!G400,Accueil!$W$13),"")&amp; IF(D400=Accueil!$U$14,PRODUCT('Registre déchets'!G400,Accueil!$W$14),"")&amp; IF(D400=Accueil!$U$15,PRODUCT('Registre déchets'!G400,Accueil!$W$15),"")&amp; IF(D400=Accueil!$U$16,PRODUCT('Registre déchets'!G400,Accueil!$W$16),"")&amp; IF(D400=Accueil!$U$17,PRODUCT('Registre déchets'!G400,Accueil!$W$17),"")&amp; IF(D400=Accueil!$U$18,PRODUCT('Registre déchets'!G400,Accueil!$W$18),"")&amp; IF(D400=Accueil!$U$19,PRODUCT('Registre déchets'!G400,Accueil!$W$19),"")&amp; IF(D400=Accueil!$U$20,PRODUCT('Registre déchets'!G400,Accueil!$W$20),"")&amp; IF(D400=Accueil!$U$21,PRODUCT('Registre déchets'!G400,Accueil!$W$21),"") &amp; IF(D400=Accueil!$U$22,PRODUCT('Registre déchets'!G400,Accueil!$W$22),"")&amp; IF(D400=Accueil!$U$23,PRODUCT('Registre déchets'!G400,Accueil!$W$23),"")&amp; IF(D400=Accueil!$U$24,PRODUCT('Registre déchets'!G400,Accueil!$W$24),"")&amp; IF(D400=Accueil!$U$25,PRODUCT('Registre déchets'!G400,Accueil!$W$25),"")&amp; IF(D400=Accueil!$U$26,PRODUCT('Registre déchets'!G400,Accueil!$W$26),"")&amp; IF(D400=Accueil!$U$27,PRODUCT('Registre déchets'!G400,Accueil!$W$27),"")&amp; IF(D400=Accueil!$Y$7,PRODUCT('Registre déchets'!G400,Accueil!$AA$7),"") &amp; IF(D400=Accueil!$Y$8,PRODUCT('Registre déchets'!G400,Accueil!$AA$8),"") &amp; IF(D400=Accueil!$Y$9,PRODUCT('Registre déchets'!G400,Accueil!$AA$9),"")&amp; IF(D400=Accueil!$Y$10,PRODUCT('Registre déchets'!G400,Accueil!$AA$10),"")&amp; IF(D400=Accueil!$Y$11,PRODUCT('Registre déchets'!G400,Accueil!$AA$11),"")&amp; IF(D400=Accueil!$Y$12,PRODUCT('Registre déchets'!G400,Accueil!$AA$12),"")&amp; IF(D400=Accueil!$Y$13,PRODUCT('Registre déchets'!G400,Accueil!$AA$13),"")&amp; IF(D400=Accueil!$Y$14,PRODUCT('Registre déchets'!G400,Accueil!$AA$14),"")&amp; IF(D400=Accueil!$Y$15,PRODUCT('Registre déchets'!G400,Accueil!$AA$15),"")&amp; IF(D400=Accueil!$Y$16,PRODUCT('Registre déchets'!G400,Accueil!$AA$16),"")&amp; IF(D400=Accueil!$Y$17,PRODUCT('Registre déchets'!G400,Accueil!$AA$17),"")&amp; IF(D400=Accueil!$Y$18,PRODUCT('Registre déchets'!G400,Accueil!$AA$18),"")&amp; IF(D400=Accueil!$Y$19,PRODUCT('Registre déchets'!G400,Accueil!$AA$19),"")&amp; IF(D400=Accueil!$Y$20,PRODUCT('Registre déchets'!G400,Accueil!$AA$20),"")&amp; IF(D400=Accueil!$Y$21,PRODUCT('Registre déchets'!G400,Accueil!$AA$21),"")&amp; IF(D400=Accueil!$Y$22,PRODUCT('Registre déchets'!G400,Accueil!$AA$22),"")&amp; IF(D400=Accueil!$Y$23,PRODUCT('Registre déchets'!G400,Accueil!$AA$23),"")&amp; IF(D400=Accueil!$Y$24,PRODUCT('Registre déchets'!G400,Accueil!$AA$24),"")&amp; IF(D400=Accueil!$Y$25,PRODUCT('Registre déchets'!G400,Accueil!$AA$25),"")&amp; IF(D400=Accueil!$Y$26,PRODUCT('Registre déchets'!G400,Accueil!$AA$26),"")&amp; IF(D400=Accueil!$Y$27,PRODUCT('Registre déchets'!G400,Accueil!$AA$27),""))</f>
        <v/>
      </c>
      <c r="AQ400" s="79">
        <f t="shared" si="67"/>
        <v>0</v>
      </c>
    </row>
    <row r="401" spans="1:43" ht="50.1" customHeight="1" x14ac:dyDescent="0.25">
      <c r="A401" s="90"/>
      <c r="B401" s="222" t="str">
        <f t="shared" si="61"/>
        <v/>
      </c>
      <c r="C401" s="221"/>
      <c r="D401" s="220"/>
      <c r="E401" s="80" t="str">
        <f t="shared" si="65"/>
        <v/>
      </c>
      <c r="F401" s="81"/>
      <c r="G401" s="82"/>
      <c r="H401" s="241">
        <f t="shared" si="62"/>
        <v>0</v>
      </c>
      <c r="I401" s="206"/>
      <c r="J401" s="206"/>
      <c r="K401" s="86"/>
      <c r="L401" s="86"/>
      <c r="M401" s="86"/>
      <c r="N401" s="82"/>
      <c r="O401" s="81"/>
      <c r="P401" s="82"/>
      <c r="Q401" s="207">
        <f t="shared" si="66"/>
        <v>0</v>
      </c>
      <c r="R401" s="83">
        <f t="shared" si="63"/>
        <v>0</v>
      </c>
      <c r="S401" s="83">
        <f t="shared" si="64"/>
        <v>0</v>
      </c>
      <c r="T401" s="209"/>
      <c r="U401" s="214"/>
      <c r="V401" s="214"/>
      <c r="W401" s="217" t="str">
        <f t="shared" si="59"/>
        <v/>
      </c>
      <c r="X401" s="214"/>
      <c r="Y401" s="224"/>
      <c r="Z401" s="214"/>
      <c r="AA401" s="214"/>
      <c r="AB401" s="35" t="str">
        <f t="shared" si="60"/>
        <v/>
      </c>
      <c r="AC401" s="35"/>
      <c r="AD401" s="35"/>
      <c r="AE401" s="35"/>
      <c r="AF401" s="35"/>
      <c r="AG401" s="35"/>
      <c r="AH401" s="35"/>
      <c r="AI401" s="35"/>
      <c r="AJ401" s="35"/>
      <c r="AK401" s="35"/>
      <c r="AL401" s="35"/>
      <c r="AM401" s="85" t="str">
        <f t="shared" si="58"/>
        <v/>
      </c>
      <c r="AN401" s="35"/>
      <c r="AO401" s="35"/>
      <c r="AP401" s="77" t="str">
        <f>IF(D401="","",IF(D401=Accueil!$Q$7,PRODUCT('Registre déchets'!G401,Accueil!$S$7),"") &amp; IF(D401=Accueil!$Q$8,PRODUCT('Registre déchets'!G401,Accueil!$S$8),"") &amp; IF(D401=Accueil!$Q$9,PRODUCT('Registre déchets'!G401,Accueil!$S$9),"")&amp; IF(D401=Accueil!$Q$10,PRODUCT('Registre déchets'!G401,Accueil!$S$10),"")&amp; IF(D401=Accueil!$Q$11,PRODUCT('Registre déchets'!G401,Accueil!$S$11),"")&amp; IF(D401=Accueil!$Q$12,PRODUCT('Registre déchets'!G401,Accueil!$S$12),"")&amp; IF(D401=Accueil!$Q$13,PRODUCT('Registre déchets'!G401,Accueil!$S$13),"")&amp; IF(D401=Accueil!$Q$14,PRODUCT('Registre déchets'!G401,Accueil!$S$14),"")&amp; IF(D401=Accueil!$Q$15,PRODUCT('Registre déchets'!G401,Accueil!$S$15),"")&amp; IF(D401=Accueil!$Q$16,PRODUCT('Registre déchets'!G401,Accueil!$S$16),"")&amp; IF(D401=Accueil!$Q$17,PRODUCT('Registre déchets'!G401,Accueil!$S$17),"")&amp; IF(D401=Accueil!$Q$18,PRODUCT('Registre déchets'!G401,Accueil!$S$18),"")&amp; IF(D401=Accueil!$Q$19,PRODUCT('Registre déchets'!G401,Accueil!$S$19),"")&amp; IF(D401=Accueil!$Q$20,PRODUCT('Registre déchets'!G401,Accueil!$S$20),"")&amp; IF(D401=Accueil!$Q$21,PRODUCT('Registre déchets'!G401,Accueil!$S$21),"")&amp; IF(D401=Accueil!$Q$22,PRODUCT('Registre déchets'!G401,Accueil!$S$22),"")&amp; IF(D401=Accueil!$Q$23,PRODUCT('Registre déchets'!G401,Accueil!$S$23),"")&amp; IF(D401=Accueil!$Q$24,PRODUCT('Registre déchets'!G401,Accueil!$S$24),"")&amp; IF(D401=Accueil!$Q$25,PRODUCT('Registre déchets'!G401,Accueil!$S$25),"")&amp; IF(D401=Accueil!$Q$26,PRODUCT('Registre déchets'!G401,Accueil!$S$26),"") &amp; IF(D401=Accueil!$U$7,PRODUCT('Registre déchets'!G401,Accueil!$W$7),"") &amp; IF(D401=Accueil!$U$8,PRODUCT('Registre déchets'!G401,Accueil!$W$8),"") &amp; IF(D401=Accueil!$U$9,PRODUCT('Registre déchets'!G401,Accueil!$W$9),"")&amp; IF(D401=Accueil!$U$10,PRODUCT('Registre déchets'!G401,Accueil!$W$10),"")&amp; IF(D401=Accueil!$U$11,PRODUCT('Registre déchets'!G401,Accueil!$W$11),"")&amp; IF(D401=Accueil!$U$12,PRODUCT('Registre déchets'!G401,Accueil!$W$12),"")&amp; IF(D401=Accueil!$U$13,PRODUCT('Registre déchets'!G401,Accueil!$W$13),"")&amp; IF(D401=Accueil!$U$14,PRODUCT('Registre déchets'!G401,Accueil!$W$14),"")&amp; IF(D401=Accueil!$U$15,PRODUCT('Registre déchets'!G401,Accueil!$W$15),"")&amp; IF(D401=Accueil!$U$16,PRODUCT('Registre déchets'!G401,Accueil!$W$16),"")&amp; IF(D401=Accueil!$U$17,PRODUCT('Registre déchets'!G401,Accueil!$W$17),"")&amp; IF(D401=Accueil!$U$18,PRODUCT('Registre déchets'!G401,Accueil!$W$18),"")&amp; IF(D401=Accueil!$U$19,PRODUCT('Registre déchets'!G401,Accueil!$W$19),"")&amp; IF(D401=Accueil!$U$20,PRODUCT('Registre déchets'!G401,Accueil!$W$20),"")&amp; IF(D401=Accueil!$U$21,PRODUCT('Registre déchets'!G401,Accueil!$W$21),"") &amp; IF(D401=Accueil!$U$22,PRODUCT('Registre déchets'!G401,Accueil!$W$22),"")&amp; IF(D401=Accueil!$U$23,PRODUCT('Registre déchets'!G401,Accueil!$W$23),"")&amp; IF(D401=Accueil!$U$24,PRODUCT('Registre déchets'!G401,Accueil!$W$24),"")&amp; IF(D401=Accueil!$U$25,PRODUCT('Registre déchets'!G401,Accueil!$W$25),"")&amp; IF(D401=Accueil!$U$26,PRODUCT('Registre déchets'!G401,Accueil!$W$26),"")&amp; IF(D401=Accueil!$U$27,PRODUCT('Registre déchets'!G401,Accueil!$W$27),"")&amp; IF(D401=Accueil!$Y$7,PRODUCT('Registre déchets'!G401,Accueil!$AA$7),"") &amp; IF(D401=Accueil!$Y$8,PRODUCT('Registre déchets'!G401,Accueil!$AA$8),"") &amp; IF(D401=Accueil!$Y$9,PRODUCT('Registre déchets'!G401,Accueil!$AA$9),"")&amp; IF(D401=Accueil!$Y$10,PRODUCT('Registre déchets'!G401,Accueil!$AA$10),"")&amp; IF(D401=Accueil!$Y$11,PRODUCT('Registre déchets'!G401,Accueil!$AA$11),"")&amp; IF(D401=Accueil!$Y$12,PRODUCT('Registre déchets'!G401,Accueil!$AA$12),"")&amp; IF(D401=Accueil!$Y$13,PRODUCT('Registre déchets'!G401,Accueil!$AA$13),"")&amp; IF(D401=Accueil!$Y$14,PRODUCT('Registre déchets'!G401,Accueil!$AA$14),"")&amp; IF(D401=Accueil!$Y$15,PRODUCT('Registre déchets'!G401,Accueil!$AA$15),"")&amp; IF(D401=Accueil!$Y$16,PRODUCT('Registre déchets'!G401,Accueil!$AA$16),"")&amp; IF(D401=Accueil!$Y$17,PRODUCT('Registre déchets'!G401,Accueil!$AA$17),"")&amp; IF(D401=Accueil!$Y$18,PRODUCT('Registre déchets'!G401,Accueil!$AA$18),"")&amp; IF(D401=Accueil!$Y$19,PRODUCT('Registre déchets'!G401,Accueil!$AA$19),"")&amp; IF(D401=Accueil!$Y$20,PRODUCT('Registre déchets'!G401,Accueil!$AA$20),"")&amp; IF(D401=Accueil!$Y$21,PRODUCT('Registre déchets'!G401,Accueil!$AA$21),"")&amp; IF(D401=Accueil!$Y$22,PRODUCT('Registre déchets'!G401,Accueil!$AA$22),"")&amp; IF(D401=Accueil!$Y$23,PRODUCT('Registre déchets'!G401,Accueil!$AA$23),"")&amp; IF(D401=Accueil!$Y$24,PRODUCT('Registre déchets'!G401,Accueil!$AA$24),"")&amp; IF(D401=Accueil!$Y$25,PRODUCT('Registre déchets'!G401,Accueil!$AA$25),"")&amp; IF(D401=Accueil!$Y$26,PRODUCT('Registre déchets'!G401,Accueil!$AA$26),"")&amp; IF(D401=Accueil!$Y$27,PRODUCT('Registre déchets'!G401,Accueil!$AA$27),""))</f>
        <v/>
      </c>
      <c r="AQ401" s="79">
        <f t="shared" si="67"/>
        <v>0</v>
      </c>
    </row>
    <row r="402" spans="1:43" ht="50.1" customHeight="1" x14ac:dyDescent="0.25">
      <c r="A402" s="90"/>
      <c r="B402" s="222" t="str">
        <f t="shared" si="61"/>
        <v/>
      </c>
      <c r="C402" s="221"/>
      <c r="D402" s="220"/>
      <c r="E402" s="80" t="str">
        <f t="shared" si="65"/>
        <v/>
      </c>
      <c r="F402" s="81"/>
      <c r="G402" s="82"/>
      <c r="H402" s="241">
        <f t="shared" si="62"/>
        <v>0</v>
      </c>
      <c r="I402" s="206"/>
      <c r="J402" s="206"/>
      <c r="K402" s="86"/>
      <c r="L402" s="86"/>
      <c r="M402" s="86"/>
      <c r="N402" s="82"/>
      <c r="O402" s="81"/>
      <c r="P402" s="82"/>
      <c r="Q402" s="207">
        <f t="shared" si="66"/>
        <v>0</v>
      </c>
      <c r="R402" s="83">
        <f t="shared" si="63"/>
        <v>0</v>
      </c>
      <c r="S402" s="83">
        <f t="shared" si="64"/>
        <v>0</v>
      </c>
      <c r="T402" s="209"/>
      <c r="U402" s="214"/>
      <c r="V402" s="214"/>
      <c r="W402" s="217" t="str">
        <f t="shared" si="59"/>
        <v/>
      </c>
      <c r="X402" s="214"/>
      <c r="Y402" s="224"/>
      <c r="Z402" s="214"/>
      <c r="AA402" s="214"/>
      <c r="AB402" s="35" t="str">
        <f t="shared" si="60"/>
        <v/>
      </c>
      <c r="AC402" s="35"/>
      <c r="AD402" s="35"/>
      <c r="AE402" s="35"/>
      <c r="AF402" s="35"/>
      <c r="AG402" s="35"/>
      <c r="AH402" s="35"/>
      <c r="AI402" s="35"/>
      <c r="AJ402" s="35"/>
      <c r="AK402" s="35"/>
      <c r="AL402" s="35"/>
      <c r="AM402" s="85" t="str">
        <f t="shared" si="58"/>
        <v/>
      </c>
      <c r="AN402" s="35"/>
      <c r="AO402" s="35"/>
      <c r="AP402" s="77" t="str">
        <f>IF(D402="","",IF(D402=Accueil!$Q$7,PRODUCT('Registre déchets'!G402,Accueil!$S$7),"") &amp; IF(D402=Accueil!$Q$8,PRODUCT('Registre déchets'!G402,Accueil!$S$8),"") &amp; IF(D402=Accueil!$Q$9,PRODUCT('Registre déchets'!G402,Accueil!$S$9),"")&amp; IF(D402=Accueil!$Q$10,PRODUCT('Registre déchets'!G402,Accueil!$S$10),"")&amp; IF(D402=Accueil!$Q$11,PRODUCT('Registre déchets'!G402,Accueil!$S$11),"")&amp; IF(D402=Accueil!$Q$12,PRODUCT('Registre déchets'!G402,Accueil!$S$12),"")&amp; IF(D402=Accueil!$Q$13,PRODUCT('Registre déchets'!G402,Accueil!$S$13),"")&amp; IF(D402=Accueil!$Q$14,PRODUCT('Registre déchets'!G402,Accueil!$S$14),"")&amp; IF(D402=Accueil!$Q$15,PRODUCT('Registre déchets'!G402,Accueil!$S$15),"")&amp; IF(D402=Accueil!$Q$16,PRODUCT('Registre déchets'!G402,Accueil!$S$16),"")&amp; IF(D402=Accueil!$Q$17,PRODUCT('Registre déchets'!G402,Accueil!$S$17),"")&amp; IF(D402=Accueil!$Q$18,PRODUCT('Registre déchets'!G402,Accueil!$S$18),"")&amp; IF(D402=Accueil!$Q$19,PRODUCT('Registre déchets'!G402,Accueil!$S$19),"")&amp; IF(D402=Accueil!$Q$20,PRODUCT('Registre déchets'!G402,Accueil!$S$20),"")&amp; IF(D402=Accueil!$Q$21,PRODUCT('Registre déchets'!G402,Accueil!$S$21),"")&amp; IF(D402=Accueil!$Q$22,PRODUCT('Registre déchets'!G402,Accueil!$S$22),"")&amp; IF(D402=Accueil!$Q$23,PRODUCT('Registre déchets'!G402,Accueil!$S$23),"")&amp; IF(D402=Accueil!$Q$24,PRODUCT('Registre déchets'!G402,Accueil!$S$24),"")&amp; IF(D402=Accueil!$Q$25,PRODUCT('Registre déchets'!G402,Accueil!$S$25),"")&amp; IF(D402=Accueil!$Q$26,PRODUCT('Registre déchets'!G402,Accueil!$S$26),"") &amp; IF(D402=Accueil!$U$7,PRODUCT('Registre déchets'!G402,Accueil!$W$7),"") &amp; IF(D402=Accueil!$U$8,PRODUCT('Registre déchets'!G402,Accueil!$W$8),"") &amp; IF(D402=Accueil!$U$9,PRODUCT('Registre déchets'!G402,Accueil!$W$9),"")&amp; IF(D402=Accueil!$U$10,PRODUCT('Registre déchets'!G402,Accueil!$W$10),"")&amp; IF(D402=Accueil!$U$11,PRODUCT('Registre déchets'!G402,Accueil!$W$11),"")&amp; IF(D402=Accueil!$U$12,PRODUCT('Registre déchets'!G402,Accueil!$W$12),"")&amp; IF(D402=Accueil!$U$13,PRODUCT('Registre déchets'!G402,Accueil!$W$13),"")&amp; IF(D402=Accueil!$U$14,PRODUCT('Registre déchets'!G402,Accueil!$W$14),"")&amp; IF(D402=Accueil!$U$15,PRODUCT('Registre déchets'!G402,Accueil!$W$15),"")&amp; IF(D402=Accueil!$U$16,PRODUCT('Registre déchets'!G402,Accueil!$W$16),"")&amp; IF(D402=Accueil!$U$17,PRODUCT('Registre déchets'!G402,Accueil!$W$17),"")&amp; IF(D402=Accueil!$U$18,PRODUCT('Registre déchets'!G402,Accueil!$W$18),"")&amp; IF(D402=Accueil!$U$19,PRODUCT('Registre déchets'!G402,Accueil!$W$19),"")&amp; IF(D402=Accueil!$U$20,PRODUCT('Registre déchets'!G402,Accueil!$W$20),"")&amp; IF(D402=Accueil!$U$21,PRODUCT('Registre déchets'!G402,Accueil!$W$21),"") &amp; IF(D402=Accueil!$U$22,PRODUCT('Registre déchets'!G402,Accueil!$W$22),"")&amp; IF(D402=Accueil!$U$23,PRODUCT('Registre déchets'!G402,Accueil!$W$23),"")&amp; IF(D402=Accueil!$U$24,PRODUCT('Registre déchets'!G402,Accueil!$W$24),"")&amp; IF(D402=Accueil!$U$25,PRODUCT('Registre déchets'!G402,Accueil!$W$25),"")&amp; IF(D402=Accueil!$U$26,PRODUCT('Registre déchets'!G402,Accueil!$W$26),"")&amp; IF(D402=Accueil!$U$27,PRODUCT('Registre déchets'!G402,Accueil!$W$27),"")&amp; IF(D402=Accueil!$Y$7,PRODUCT('Registre déchets'!G402,Accueil!$AA$7),"") &amp; IF(D402=Accueil!$Y$8,PRODUCT('Registre déchets'!G402,Accueil!$AA$8),"") &amp; IF(D402=Accueil!$Y$9,PRODUCT('Registre déchets'!G402,Accueil!$AA$9),"")&amp; IF(D402=Accueil!$Y$10,PRODUCT('Registre déchets'!G402,Accueil!$AA$10),"")&amp; IF(D402=Accueil!$Y$11,PRODUCT('Registre déchets'!G402,Accueil!$AA$11),"")&amp; IF(D402=Accueil!$Y$12,PRODUCT('Registre déchets'!G402,Accueil!$AA$12),"")&amp; IF(D402=Accueil!$Y$13,PRODUCT('Registre déchets'!G402,Accueil!$AA$13),"")&amp; IF(D402=Accueil!$Y$14,PRODUCT('Registre déchets'!G402,Accueil!$AA$14),"")&amp; IF(D402=Accueil!$Y$15,PRODUCT('Registre déchets'!G402,Accueil!$AA$15),"")&amp; IF(D402=Accueil!$Y$16,PRODUCT('Registre déchets'!G402,Accueil!$AA$16),"")&amp; IF(D402=Accueil!$Y$17,PRODUCT('Registre déchets'!G402,Accueil!$AA$17),"")&amp; IF(D402=Accueil!$Y$18,PRODUCT('Registre déchets'!G402,Accueil!$AA$18),"")&amp; IF(D402=Accueil!$Y$19,PRODUCT('Registre déchets'!G402,Accueil!$AA$19),"")&amp; IF(D402=Accueil!$Y$20,PRODUCT('Registre déchets'!G402,Accueil!$AA$20),"")&amp; IF(D402=Accueil!$Y$21,PRODUCT('Registre déchets'!G402,Accueil!$AA$21),"")&amp; IF(D402=Accueil!$Y$22,PRODUCT('Registre déchets'!G402,Accueil!$AA$22),"")&amp; IF(D402=Accueil!$Y$23,PRODUCT('Registre déchets'!G402,Accueil!$AA$23),"")&amp; IF(D402=Accueil!$Y$24,PRODUCT('Registre déchets'!G402,Accueil!$AA$24),"")&amp; IF(D402=Accueil!$Y$25,PRODUCT('Registre déchets'!G402,Accueil!$AA$25),"")&amp; IF(D402=Accueil!$Y$26,PRODUCT('Registre déchets'!G402,Accueil!$AA$26),"")&amp; IF(D402=Accueil!$Y$27,PRODUCT('Registre déchets'!G402,Accueil!$AA$27),""))</f>
        <v/>
      </c>
      <c r="AQ402" s="79">
        <f t="shared" si="67"/>
        <v>0</v>
      </c>
    </row>
    <row r="403" spans="1:43" ht="50.1" customHeight="1" x14ac:dyDescent="0.25">
      <c r="A403" s="90"/>
      <c r="B403" s="222" t="str">
        <f t="shared" si="61"/>
        <v/>
      </c>
      <c r="C403" s="221"/>
      <c r="D403" s="220"/>
      <c r="E403" s="80" t="str">
        <f t="shared" si="65"/>
        <v/>
      </c>
      <c r="F403" s="81"/>
      <c r="G403" s="82"/>
      <c r="H403" s="241">
        <f t="shared" si="62"/>
        <v>0</v>
      </c>
      <c r="I403" s="206"/>
      <c r="J403" s="206"/>
      <c r="K403" s="86"/>
      <c r="L403" s="86"/>
      <c r="M403" s="86"/>
      <c r="N403" s="82"/>
      <c r="O403" s="81"/>
      <c r="P403" s="82"/>
      <c r="Q403" s="207">
        <f t="shared" si="66"/>
        <v>0</v>
      </c>
      <c r="R403" s="83">
        <f t="shared" si="63"/>
        <v>0</v>
      </c>
      <c r="S403" s="83">
        <f t="shared" si="64"/>
        <v>0</v>
      </c>
      <c r="T403" s="209"/>
      <c r="U403" s="214"/>
      <c r="V403" s="214"/>
      <c r="W403" s="217" t="str">
        <f t="shared" si="59"/>
        <v/>
      </c>
      <c r="X403" s="214"/>
      <c r="Y403" s="224"/>
      <c r="Z403" s="214"/>
      <c r="AA403" s="214"/>
      <c r="AB403" s="35" t="str">
        <f t="shared" si="60"/>
        <v/>
      </c>
      <c r="AC403" s="35"/>
      <c r="AD403" s="35"/>
      <c r="AE403" s="35"/>
      <c r="AF403" s="35"/>
      <c r="AG403" s="35"/>
      <c r="AH403" s="35"/>
      <c r="AI403" s="35"/>
      <c r="AJ403" s="35"/>
      <c r="AK403" s="35"/>
      <c r="AL403" s="35"/>
      <c r="AM403" s="85" t="str">
        <f t="shared" si="58"/>
        <v/>
      </c>
      <c r="AN403" s="35"/>
      <c r="AO403" s="35"/>
      <c r="AP403" s="77" t="str">
        <f>IF(D403="","",IF(D403=Accueil!$Q$7,PRODUCT('Registre déchets'!G403,Accueil!$S$7),"") &amp; IF(D403=Accueil!$Q$8,PRODUCT('Registre déchets'!G403,Accueil!$S$8),"") &amp; IF(D403=Accueil!$Q$9,PRODUCT('Registre déchets'!G403,Accueil!$S$9),"")&amp; IF(D403=Accueil!$Q$10,PRODUCT('Registre déchets'!G403,Accueil!$S$10),"")&amp; IF(D403=Accueil!$Q$11,PRODUCT('Registre déchets'!G403,Accueil!$S$11),"")&amp; IF(D403=Accueil!$Q$12,PRODUCT('Registre déchets'!G403,Accueil!$S$12),"")&amp; IF(D403=Accueil!$Q$13,PRODUCT('Registre déchets'!G403,Accueil!$S$13),"")&amp; IF(D403=Accueil!$Q$14,PRODUCT('Registre déchets'!G403,Accueil!$S$14),"")&amp; IF(D403=Accueil!$Q$15,PRODUCT('Registre déchets'!G403,Accueil!$S$15),"")&amp; IF(D403=Accueil!$Q$16,PRODUCT('Registre déchets'!G403,Accueil!$S$16),"")&amp; IF(D403=Accueil!$Q$17,PRODUCT('Registre déchets'!G403,Accueil!$S$17),"")&amp; IF(D403=Accueil!$Q$18,PRODUCT('Registre déchets'!G403,Accueil!$S$18),"")&amp; IF(D403=Accueil!$Q$19,PRODUCT('Registre déchets'!G403,Accueil!$S$19),"")&amp; IF(D403=Accueil!$Q$20,PRODUCT('Registre déchets'!G403,Accueil!$S$20),"")&amp; IF(D403=Accueil!$Q$21,PRODUCT('Registre déchets'!G403,Accueil!$S$21),"")&amp; IF(D403=Accueil!$Q$22,PRODUCT('Registre déchets'!G403,Accueil!$S$22),"")&amp; IF(D403=Accueil!$Q$23,PRODUCT('Registre déchets'!G403,Accueil!$S$23),"")&amp; IF(D403=Accueil!$Q$24,PRODUCT('Registre déchets'!G403,Accueil!$S$24),"")&amp; IF(D403=Accueil!$Q$25,PRODUCT('Registre déchets'!G403,Accueil!$S$25),"")&amp; IF(D403=Accueil!$Q$26,PRODUCT('Registre déchets'!G403,Accueil!$S$26),"") &amp; IF(D403=Accueil!$U$7,PRODUCT('Registre déchets'!G403,Accueil!$W$7),"") &amp; IF(D403=Accueil!$U$8,PRODUCT('Registre déchets'!G403,Accueil!$W$8),"") &amp; IF(D403=Accueil!$U$9,PRODUCT('Registre déchets'!G403,Accueil!$W$9),"")&amp; IF(D403=Accueil!$U$10,PRODUCT('Registre déchets'!G403,Accueil!$W$10),"")&amp; IF(D403=Accueil!$U$11,PRODUCT('Registre déchets'!G403,Accueil!$W$11),"")&amp; IF(D403=Accueil!$U$12,PRODUCT('Registre déchets'!G403,Accueil!$W$12),"")&amp; IF(D403=Accueil!$U$13,PRODUCT('Registre déchets'!G403,Accueil!$W$13),"")&amp; IF(D403=Accueil!$U$14,PRODUCT('Registre déchets'!G403,Accueil!$W$14),"")&amp; IF(D403=Accueil!$U$15,PRODUCT('Registre déchets'!G403,Accueil!$W$15),"")&amp; IF(D403=Accueil!$U$16,PRODUCT('Registre déchets'!G403,Accueil!$W$16),"")&amp; IF(D403=Accueil!$U$17,PRODUCT('Registre déchets'!G403,Accueil!$W$17),"")&amp; IF(D403=Accueil!$U$18,PRODUCT('Registre déchets'!G403,Accueil!$W$18),"")&amp; IF(D403=Accueil!$U$19,PRODUCT('Registre déchets'!G403,Accueil!$W$19),"")&amp; IF(D403=Accueil!$U$20,PRODUCT('Registre déchets'!G403,Accueil!$W$20),"")&amp; IF(D403=Accueil!$U$21,PRODUCT('Registre déchets'!G403,Accueil!$W$21),"") &amp; IF(D403=Accueil!$U$22,PRODUCT('Registre déchets'!G403,Accueil!$W$22),"")&amp; IF(D403=Accueil!$U$23,PRODUCT('Registre déchets'!G403,Accueil!$W$23),"")&amp; IF(D403=Accueil!$U$24,PRODUCT('Registre déchets'!G403,Accueil!$W$24),"")&amp; IF(D403=Accueil!$U$25,PRODUCT('Registre déchets'!G403,Accueil!$W$25),"")&amp; IF(D403=Accueil!$U$26,PRODUCT('Registre déchets'!G403,Accueil!$W$26),"")&amp; IF(D403=Accueil!$U$27,PRODUCT('Registre déchets'!G403,Accueil!$W$27),"")&amp; IF(D403=Accueil!$Y$7,PRODUCT('Registre déchets'!G403,Accueil!$AA$7),"") &amp; IF(D403=Accueil!$Y$8,PRODUCT('Registre déchets'!G403,Accueil!$AA$8),"") &amp; IF(D403=Accueil!$Y$9,PRODUCT('Registre déchets'!G403,Accueil!$AA$9),"")&amp; IF(D403=Accueil!$Y$10,PRODUCT('Registre déchets'!G403,Accueil!$AA$10),"")&amp; IF(D403=Accueil!$Y$11,PRODUCT('Registre déchets'!G403,Accueil!$AA$11),"")&amp; IF(D403=Accueil!$Y$12,PRODUCT('Registre déchets'!G403,Accueil!$AA$12),"")&amp; IF(D403=Accueil!$Y$13,PRODUCT('Registre déchets'!G403,Accueil!$AA$13),"")&amp; IF(D403=Accueil!$Y$14,PRODUCT('Registre déchets'!G403,Accueil!$AA$14),"")&amp; IF(D403=Accueil!$Y$15,PRODUCT('Registre déchets'!G403,Accueil!$AA$15),"")&amp; IF(D403=Accueil!$Y$16,PRODUCT('Registre déchets'!G403,Accueil!$AA$16),"")&amp; IF(D403=Accueil!$Y$17,PRODUCT('Registre déchets'!G403,Accueil!$AA$17),"")&amp; IF(D403=Accueil!$Y$18,PRODUCT('Registre déchets'!G403,Accueil!$AA$18),"")&amp; IF(D403=Accueil!$Y$19,PRODUCT('Registre déchets'!G403,Accueil!$AA$19),"")&amp; IF(D403=Accueil!$Y$20,PRODUCT('Registre déchets'!G403,Accueil!$AA$20),"")&amp; IF(D403=Accueil!$Y$21,PRODUCT('Registre déchets'!G403,Accueil!$AA$21),"")&amp; IF(D403=Accueil!$Y$22,PRODUCT('Registre déchets'!G403,Accueil!$AA$22),"")&amp; IF(D403=Accueil!$Y$23,PRODUCT('Registre déchets'!G403,Accueil!$AA$23),"")&amp; IF(D403=Accueil!$Y$24,PRODUCT('Registre déchets'!G403,Accueil!$AA$24),"")&amp; IF(D403=Accueil!$Y$25,PRODUCT('Registre déchets'!G403,Accueil!$AA$25),"")&amp; IF(D403=Accueil!$Y$26,PRODUCT('Registre déchets'!G403,Accueil!$AA$26),"")&amp; IF(D403=Accueil!$Y$27,PRODUCT('Registre déchets'!G403,Accueil!$AA$27),""))</f>
        <v/>
      </c>
      <c r="AQ403" s="79">
        <f t="shared" si="67"/>
        <v>0</v>
      </c>
    </row>
    <row r="404" spans="1:43" ht="50.1" customHeight="1" x14ac:dyDescent="0.25">
      <c r="A404" s="90"/>
      <c r="B404" s="222" t="str">
        <f t="shared" si="61"/>
        <v/>
      </c>
      <c r="C404" s="221"/>
      <c r="D404" s="220"/>
      <c r="E404" s="80" t="str">
        <f t="shared" si="65"/>
        <v/>
      </c>
      <c r="F404" s="81"/>
      <c r="G404" s="82"/>
      <c r="H404" s="241">
        <f t="shared" si="62"/>
        <v>0</v>
      </c>
      <c r="I404" s="206"/>
      <c r="J404" s="206"/>
      <c r="K404" s="86"/>
      <c r="L404" s="86"/>
      <c r="M404" s="86"/>
      <c r="N404" s="82"/>
      <c r="O404" s="81"/>
      <c r="P404" s="82"/>
      <c r="Q404" s="207">
        <f t="shared" si="66"/>
        <v>0</v>
      </c>
      <c r="R404" s="83">
        <f t="shared" si="63"/>
        <v>0</v>
      </c>
      <c r="S404" s="83">
        <f t="shared" si="64"/>
        <v>0</v>
      </c>
      <c r="T404" s="209"/>
      <c r="U404" s="214"/>
      <c r="V404" s="214"/>
      <c r="W404" s="217" t="str">
        <f t="shared" si="59"/>
        <v/>
      </c>
      <c r="X404" s="214"/>
      <c r="Y404" s="224"/>
      <c r="Z404" s="214"/>
      <c r="AA404" s="214"/>
      <c r="AB404" s="35" t="str">
        <f t="shared" si="60"/>
        <v/>
      </c>
      <c r="AC404" s="35"/>
      <c r="AD404" s="35"/>
      <c r="AE404" s="35"/>
      <c r="AF404" s="35"/>
      <c r="AG404" s="35"/>
      <c r="AH404" s="35"/>
      <c r="AI404" s="35"/>
      <c r="AJ404" s="35"/>
      <c r="AK404" s="35"/>
      <c r="AL404" s="35"/>
      <c r="AM404" s="85" t="str">
        <f t="shared" si="58"/>
        <v/>
      </c>
      <c r="AN404" s="35"/>
      <c r="AO404" s="35"/>
      <c r="AP404" s="77" t="str">
        <f>IF(D404="","",IF(D404=Accueil!$Q$7,PRODUCT('Registre déchets'!G404,Accueil!$S$7),"") &amp; IF(D404=Accueil!$Q$8,PRODUCT('Registre déchets'!G404,Accueil!$S$8),"") &amp; IF(D404=Accueil!$Q$9,PRODUCT('Registre déchets'!G404,Accueil!$S$9),"")&amp; IF(D404=Accueil!$Q$10,PRODUCT('Registre déchets'!G404,Accueil!$S$10),"")&amp; IF(D404=Accueil!$Q$11,PRODUCT('Registre déchets'!G404,Accueil!$S$11),"")&amp; IF(D404=Accueil!$Q$12,PRODUCT('Registre déchets'!G404,Accueil!$S$12),"")&amp; IF(D404=Accueil!$Q$13,PRODUCT('Registre déchets'!G404,Accueil!$S$13),"")&amp; IF(D404=Accueil!$Q$14,PRODUCT('Registre déchets'!G404,Accueil!$S$14),"")&amp; IF(D404=Accueil!$Q$15,PRODUCT('Registre déchets'!G404,Accueil!$S$15),"")&amp; IF(D404=Accueil!$Q$16,PRODUCT('Registre déchets'!G404,Accueil!$S$16),"")&amp; IF(D404=Accueil!$Q$17,PRODUCT('Registre déchets'!G404,Accueil!$S$17),"")&amp; IF(D404=Accueil!$Q$18,PRODUCT('Registre déchets'!G404,Accueil!$S$18),"")&amp; IF(D404=Accueil!$Q$19,PRODUCT('Registre déchets'!G404,Accueil!$S$19),"")&amp; IF(D404=Accueil!$Q$20,PRODUCT('Registre déchets'!G404,Accueil!$S$20),"")&amp; IF(D404=Accueil!$Q$21,PRODUCT('Registre déchets'!G404,Accueil!$S$21),"")&amp; IF(D404=Accueil!$Q$22,PRODUCT('Registre déchets'!G404,Accueil!$S$22),"")&amp; IF(D404=Accueil!$Q$23,PRODUCT('Registre déchets'!G404,Accueil!$S$23),"")&amp; IF(D404=Accueil!$Q$24,PRODUCT('Registre déchets'!G404,Accueil!$S$24),"")&amp; IF(D404=Accueil!$Q$25,PRODUCT('Registre déchets'!G404,Accueil!$S$25),"")&amp; IF(D404=Accueil!$Q$26,PRODUCT('Registre déchets'!G404,Accueil!$S$26),"") &amp; IF(D404=Accueil!$U$7,PRODUCT('Registre déchets'!G404,Accueil!$W$7),"") &amp; IF(D404=Accueil!$U$8,PRODUCT('Registre déchets'!G404,Accueil!$W$8),"") &amp; IF(D404=Accueil!$U$9,PRODUCT('Registre déchets'!G404,Accueil!$W$9),"")&amp; IF(D404=Accueil!$U$10,PRODUCT('Registre déchets'!G404,Accueil!$W$10),"")&amp; IF(D404=Accueil!$U$11,PRODUCT('Registre déchets'!G404,Accueil!$W$11),"")&amp; IF(D404=Accueil!$U$12,PRODUCT('Registre déchets'!G404,Accueil!$W$12),"")&amp; IF(D404=Accueil!$U$13,PRODUCT('Registre déchets'!G404,Accueil!$W$13),"")&amp; IF(D404=Accueil!$U$14,PRODUCT('Registre déchets'!G404,Accueil!$W$14),"")&amp; IF(D404=Accueil!$U$15,PRODUCT('Registre déchets'!G404,Accueil!$W$15),"")&amp; IF(D404=Accueil!$U$16,PRODUCT('Registre déchets'!G404,Accueil!$W$16),"")&amp; IF(D404=Accueil!$U$17,PRODUCT('Registre déchets'!G404,Accueil!$W$17),"")&amp; IF(D404=Accueil!$U$18,PRODUCT('Registre déchets'!G404,Accueil!$W$18),"")&amp; IF(D404=Accueil!$U$19,PRODUCT('Registre déchets'!G404,Accueil!$W$19),"")&amp; IF(D404=Accueil!$U$20,PRODUCT('Registre déchets'!G404,Accueil!$W$20),"")&amp; IF(D404=Accueil!$U$21,PRODUCT('Registre déchets'!G404,Accueil!$W$21),"") &amp; IF(D404=Accueil!$U$22,PRODUCT('Registre déchets'!G404,Accueil!$W$22),"")&amp; IF(D404=Accueil!$U$23,PRODUCT('Registre déchets'!G404,Accueil!$W$23),"")&amp; IF(D404=Accueil!$U$24,PRODUCT('Registre déchets'!G404,Accueil!$W$24),"")&amp; IF(D404=Accueil!$U$25,PRODUCT('Registre déchets'!G404,Accueil!$W$25),"")&amp; IF(D404=Accueil!$U$26,PRODUCT('Registre déchets'!G404,Accueil!$W$26),"")&amp; IF(D404=Accueil!$U$27,PRODUCT('Registre déchets'!G404,Accueil!$W$27),"")&amp; IF(D404=Accueil!$Y$7,PRODUCT('Registre déchets'!G404,Accueil!$AA$7),"") &amp; IF(D404=Accueil!$Y$8,PRODUCT('Registre déchets'!G404,Accueil!$AA$8),"") &amp; IF(D404=Accueil!$Y$9,PRODUCT('Registre déchets'!G404,Accueil!$AA$9),"")&amp; IF(D404=Accueil!$Y$10,PRODUCT('Registre déchets'!G404,Accueil!$AA$10),"")&amp; IF(D404=Accueil!$Y$11,PRODUCT('Registre déchets'!G404,Accueil!$AA$11),"")&amp; IF(D404=Accueil!$Y$12,PRODUCT('Registre déchets'!G404,Accueil!$AA$12),"")&amp; IF(D404=Accueil!$Y$13,PRODUCT('Registre déchets'!G404,Accueil!$AA$13),"")&amp; IF(D404=Accueil!$Y$14,PRODUCT('Registre déchets'!G404,Accueil!$AA$14),"")&amp; IF(D404=Accueil!$Y$15,PRODUCT('Registre déchets'!G404,Accueil!$AA$15),"")&amp; IF(D404=Accueil!$Y$16,PRODUCT('Registre déchets'!G404,Accueil!$AA$16),"")&amp; IF(D404=Accueil!$Y$17,PRODUCT('Registre déchets'!G404,Accueil!$AA$17),"")&amp; IF(D404=Accueil!$Y$18,PRODUCT('Registre déchets'!G404,Accueil!$AA$18),"")&amp; IF(D404=Accueil!$Y$19,PRODUCT('Registre déchets'!G404,Accueil!$AA$19),"")&amp; IF(D404=Accueil!$Y$20,PRODUCT('Registre déchets'!G404,Accueil!$AA$20),"")&amp; IF(D404=Accueil!$Y$21,PRODUCT('Registre déchets'!G404,Accueil!$AA$21),"")&amp; IF(D404=Accueil!$Y$22,PRODUCT('Registre déchets'!G404,Accueil!$AA$22),"")&amp; IF(D404=Accueil!$Y$23,PRODUCT('Registre déchets'!G404,Accueil!$AA$23),"")&amp; IF(D404=Accueil!$Y$24,PRODUCT('Registre déchets'!G404,Accueil!$AA$24),"")&amp; IF(D404=Accueil!$Y$25,PRODUCT('Registre déchets'!G404,Accueil!$AA$25),"")&amp; IF(D404=Accueil!$Y$26,PRODUCT('Registre déchets'!G404,Accueil!$AA$26),"")&amp; IF(D404=Accueil!$Y$27,PRODUCT('Registre déchets'!G404,Accueil!$AA$27),""))</f>
        <v/>
      </c>
      <c r="AQ404" s="79">
        <f t="shared" si="67"/>
        <v>0</v>
      </c>
    </row>
    <row r="405" spans="1:43" ht="50.1" customHeight="1" x14ac:dyDescent="0.25">
      <c r="A405" s="90"/>
      <c r="B405" s="222" t="str">
        <f t="shared" si="61"/>
        <v/>
      </c>
      <c r="C405" s="221"/>
      <c r="D405" s="220"/>
      <c r="E405" s="80" t="str">
        <f t="shared" si="65"/>
        <v/>
      </c>
      <c r="F405" s="81"/>
      <c r="G405" s="82"/>
      <c r="H405" s="241">
        <f t="shared" si="62"/>
        <v>0</v>
      </c>
      <c r="I405" s="206"/>
      <c r="J405" s="206"/>
      <c r="K405" s="86"/>
      <c r="L405" s="86"/>
      <c r="M405" s="86"/>
      <c r="N405" s="82"/>
      <c r="O405" s="81"/>
      <c r="P405" s="82"/>
      <c r="Q405" s="207">
        <f t="shared" si="66"/>
        <v>0</v>
      </c>
      <c r="R405" s="83">
        <f t="shared" si="63"/>
        <v>0</v>
      </c>
      <c r="S405" s="83">
        <f t="shared" si="64"/>
        <v>0</v>
      </c>
      <c r="T405" s="209"/>
      <c r="U405" s="214"/>
      <c r="V405" s="214"/>
      <c r="W405" s="217" t="str">
        <f t="shared" si="59"/>
        <v/>
      </c>
      <c r="X405" s="214"/>
      <c r="Y405" s="224"/>
      <c r="Z405" s="214"/>
      <c r="AA405" s="214"/>
      <c r="AB405" s="35" t="str">
        <f t="shared" si="60"/>
        <v/>
      </c>
      <c r="AC405" s="35"/>
      <c r="AD405" s="35"/>
      <c r="AE405" s="35"/>
      <c r="AF405" s="35"/>
      <c r="AG405" s="35"/>
      <c r="AH405" s="35"/>
      <c r="AI405" s="35"/>
      <c r="AJ405" s="35"/>
      <c r="AK405" s="35"/>
      <c r="AL405" s="35"/>
      <c r="AM405" s="85" t="str">
        <f t="shared" si="58"/>
        <v/>
      </c>
      <c r="AN405" s="35"/>
      <c r="AO405" s="35"/>
      <c r="AP405" s="77" t="str">
        <f>IF(D405="","",IF(D405=Accueil!$Q$7,PRODUCT('Registre déchets'!G405,Accueil!$S$7),"") &amp; IF(D405=Accueil!$Q$8,PRODUCT('Registre déchets'!G405,Accueil!$S$8),"") &amp; IF(D405=Accueil!$Q$9,PRODUCT('Registre déchets'!G405,Accueil!$S$9),"")&amp; IF(D405=Accueil!$Q$10,PRODUCT('Registre déchets'!G405,Accueil!$S$10),"")&amp; IF(D405=Accueil!$Q$11,PRODUCT('Registre déchets'!G405,Accueil!$S$11),"")&amp; IF(D405=Accueil!$Q$12,PRODUCT('Registre déchets'!G405,Accueil!$S$12),"")&amp; IF(D405=Accueil!$Q$13,PRODUCT('Registre déchets'!G405,Accueil!$S$13),"")&amp; IF(D405=Accueil!$Q$14,PRODUCT('Registre déchets'!G405,Accueil!$S$14),"")&amp; IF(D405=Accueil!$Q$15,PRODUCT('Registre déchets'!G405,Accueil!$S$15),"")&amp; IF(D405=Accueil!$Q$16,PRODUCT('Registre déchets'!G405,Accueil!$S$16),"")&amp; IF(D405=Accueil!$Q$17,PRODUCT('Registre déchets'!G405,Accueil!$S$17),"")&amp; IF(D405=Accueil!$Q$18,PRODUCT('Registre déchets'!G405,Accueil!$S$18),"")&amp; IF(D405=Accueil!$Q$19,PRODUCT('Registre déchets'!G405,Accueil!$S$19),"")&amp; IF(D405=Accueil!$Q$20,PRODUCT('Registre déchets'!G405,Accueil!$S$20),"")&amp; IF(D405=Accueil!$Q$21,PRODUCT('Registre déchets'!G405,Accueil!$S$21),"")&amp; IF(D405=Accueil!$Q$22,PRODUCT('Registre déchets'!G405,Accueil!$S$22),"")&amp; IF(D405=Accueil!$Q$23,PRODUCT('Registre déchets'!G405,Accueil!$S$23),"")&amp; IF(D405=Accueil!$Q$24,PRODUCT('Registre déchets'!G405,Accueil!$S$24),"")&amp; IF(D405=Accueil!$Q$25,PRODUCT('Registre déchets'!G405,Accueil!$S$25),"")&amp; IF(D405=Accueil!$Q$26,PRODUCT('Registre déchets'!G405,Accueil!$S$26),"") &amp; IF(D405=Accueil!$U$7,PRODUCT('Registre déchets'!G405,Accueil!$W$7),"") &amp; IF(D405=Accueil!$U$8,PRODUCT('Registre déchets'!G405,Accueil!$W$8),"") &amp; IF(D405=Accueil!$U$9,PRODUCT('Registre déchets'!G405,Accueil!$W$9),"")&amp; IF(D405=Accueil!$U$10,PRODUCT('Registre déchets'!G405,Accueil!$W$10),"")&amp; IF(D405=Accueil!$U$11,PRODUCT('Registre déchets'!G405,Accueil!$W$11),"")&amp; IF(D405=Accueil!$U$12,PRODUCT('Registre déchets'!G405,Accueil!$W$12),"")&amp; IF(D405=Accueil!$U$13,PRODUCT('Registre déchets'!G405,Accueil!$W$13),"")&amp; IF(D405=Accueil!$U$14,PRODUCT('Registre déchets'!G405,Accueil!$W$14),"")&amp; IF(D405=Accueil!$U$15,PRODUCT('Registre déchets'!G405,Accueil!$W$15),"")&amp; IF(D405=Accueil!$U$16,PRODUCT('Registre déchets'!G405,Accueil!$W$16),"")&amp; IF(D405=Accueil!$U$17,PRODUCT('Registre déchets'!G405,Accueil!$W$17),"")&amp; IF(D405=Accueil!$U$18,PRODUCT('Registre déchets'!G405,Accueil!$W$18),"")&amp; IF(D405=Accueil!$U$19,PRODUCT('Registre déchets'!G405,Accueil!$W$19),"")&amp; IF(D405=Accueil!$U$20,PRODUCT('Registre déchets'!G405,Accueil!$W$20),"")&amp; IF(D405=Accueil!$U$21,PRODUCT('Registre déchets'!G405,Accueil!$W$21),"") &amp; IF(D405=Accueil!$U$22,PRODUCT('Registre déchets'!G405,Accueil!$W$22),"")&amp; IF(D405=Accueil!$U$23,PRODUCT('Registre déchets'!G405,Accueil!$W$23),"")&amp; IF(D405=Accueil!$U$24,PRODUCT('Registre déchets'!G405,Accueil!$W$24),"")&amp; IF(D405=Accueil!$U$25,PRODUCT('Registre déchets'!G405,Accueil!$W$25),"")&amp; IF(D405=Accueil!$U$26,PRODUCT('Registre déchets'!G405,Accueil!$W$26),"")&amp; IF(D405=Accueil!$U$27,PRODUCT('Registre déchets'!G405,Accueil!$W$27),"")&amp; IF(D405=Accueil!$Y$7,PRODUCT('Registre déchets'!G405,Accueil!$AA$7),"") &amp; IF(D405=Accueil!$Y$8,PRODUCT('Registre déchets'!G405,Accueil!$AA$8),"") &amp; IF(D405=Accueil!$Y$9,PRODUCT('Registre déchets'!G405,Accueil!$AA$9),"")&amp; IF(D405=Accueil!$Y$10,PRODUCT('Registre déchets'!G405,Accueil!$AA$10),"")&amp; IF(D405=Accueil!$Y$11,PRODUCT('Registre déchets'!G405,Accueil!$AA$11),"")&amp; IF(D405=Accueil!$Y$12,PRODUCT('Registre déchets'!G405,Accueil!$AA$12),"")&amp; IF(D405=Accueil!$Y$13,PRODUCT('Registre déchets'!G405,Accueil!$AA$13),"")&amp; IF(D405=Accueil!$Y$14,PRODUCT('Registre déchets'!G405,Accueil!$AA$14),"")&amp; IF(D405=Accueil!$Y$15,PRODUCT('Registre déchets'!G405,Accueil!$AA$15),"")&amp; IF(D405=Accueil!$Y$16,PRODUCT('Registre déchets'!G405,Accueil!$AA$16),"")&amp; IF(D405=Accueil!$Y$17,PRODUCT('Registre déchets'!G405,Accueil!$AA$17),"")&amp; IF(D405=Accueil!$Y$18,PRODUCT('Registre déchets'!G405,Accueil!$AA$18),"")&amp; IF(D405=Accueil!$Y$19,PRODUCT('Registre déchets'!G405,Accueil!$AA$19),"")&amp; IF(D405=Accueil!$Y$20,PRODUCT('Registre déchets'!G405,Accueil!$AA$20),"")&amp; IF(D405=Accueil!$Y$21,PRODUCT('Registre déchets'!G405,Accueil!$AA$21),"")&amp; IF(D405=Accueil!$Y$22,PRODUCT('Registre déchets'!G405,Accueil!$AA$22),"")&amp; IF(D405=Accueil!$Y$23,PRODUCT('Registre déchets'!G405,Accueil!$AA$23),"")&amp; IF(D405=Accueil!$Y$24,PRODUCT('Registre déchets'!G405,Accueil!$AA$24),"")&amp; IF(D405=Accueil!$Y$25,PRODUCT('Registre déchets'!G405,Accueil!$AA$25),"")&amp; IF(D405=Accueil!$Y$26,PRODUCT('Registre déchets'!G405,Accueil!$AA$26),"")&amp; IF(D405=Accueil!$Y$27,PRODUCT('Registre déchets'!G405,Accueil!$AA$27),""))</f>
        <v/>
      </c>
      <c r="AQ405" s="79">
        <f t="shared" si="67"/>
        <v>0</v>
      </c>
    </row>
    <row r="406" spans="1:43" ht="50.1" customHeight="1" x14ac:dyDescent="0.25">
      <c r="A406" s="90"/>
      <c r="B406" s="222" t="str">
        <f t="shared" si="61"/>
        <v/>
      </c>
      <c r="C406" s="221"/>
      <c r="D406" s="220"/>
      <c r="E406" s="80" t="str">
        <f t="shared" si="65"/>
        <v/>
      </c>
      <c r="F406" s="81"/>
      <c r="G406" s="82"/>
      <c r="H406" s="241">
        <f t="shared" si="62"/>
        <v>0</v>
      </c>
      <c r="I406" s="206"/>
      <c r="J406" s="206"/>
      <c r="K406" s="86"/>
      <c r="L406" s="86"/>
      <c r="M406" s="86"/>
      <c r="N406" s="82"/>
      <c r="O406" s="81"/>
      <c r="P406" s="82"/>
      <c r="Q406" s="207">
        <f t="shared" si="66"/>
        <v>0</v>
      </c>
      <c r="R406" s="83">
        <f t="shared" si="63"/>
        <v>0</v>
      </c>
      <c r="S406" s="83">
        <f t="shared" si="64"/>
        <v>0</v>
      </c>
      <c r="T406" s="209"/>
      <c r="U406" s="214"/>
      <c r="V406" s="214"/>
      <c r="W406" s="217" t="str">
        <f t="shared" si="59"/>
        <v/>
      </c>
      <c r="X406" s="214"/>
      <c r="Y406" s="224"/>
      <c r="Z406" s="214"/>
      <c r="AA406" s="214"/>
      <c r="AB406" s="35" t="str">
        <f t="shared" si="60"/>
        <v/>
      </c>
      <c r="AC406" s="35"/>
      <c r="AD406" s="35"/>
      <c r="AE406" s="35"/>
      <c r="AF406" s="35"/>
      <c r="AG406" s="35"/>
      <c r="AH406" s="35"/>
      <c r="AI406" s="35"/>
      <c r="AJ406" s="35"/>
      <c r="AK406" s="35"/>
      <c r="AL406" s="35"/>
      <c r="AM406" s="85" t="str">
        <f t="shared" si="58"/>
        <v/>
      </c>
      <c r="AN406" s="35"/>
      <c r="AO406" s="35"/>
      <c r="AP406" s="77" t="str">
        <f>IF(D406="","",IF(D406=Accueil!$Q$7,PRODUCT('Registre déchets'!G406,Accueil!$S$7),"") &amp; IF(D406=Accueil!$Q$8,PRODUCT('Registre déchets'!G406,Accueil!$S$8),"") &amp; IF(D406=Accueil!$Q$9,PRODUCT('Registre déchets'!G406,Accueil!$S$9),"")&amp; IF(D406=Accueil!$Q$10,PRODUCT('Registre déchets'!G406,Accueil!$S$10),"")&amp; IF(D406=Accueil!$Q$11,PRODUCT('Registre déchets'!G406,Accueil!$S$11),"")&amp; IF(D406=Accueil!$Q$12,PRODUCT('Registre déchets'!G406,Accueil!$S$12),"")&amp; IF(D406=Accueil!$Q$13,PRODUCT('Registre déchets'!G406,Accueil!$S$13),"")&amp; IF(D406=Accueil!$Q$14,PRODUCT('Registre déchets'!G406,Accueil!$S$14),"")&amp; IF(D406=Accueil!$Q$15,PRODUCT('Registre déchets'!G406,Accueil!$S$15),"")&amp; IF(D406=Accueil!$Q$16,PRODUCT('Registre déchets'!G406,Accueil!$S$16),"")&amp; IF(D406=Accueil!$Q$17,PRODUCT('Registre déchets'!G406,Accueil!$S$17),"")&amp; IF(D406=Accueil!$Q$18,PRODUCT('Registre déchets'!G406,Accueil!$S$18),"")&amp; IF(D406=Accueil!$Q$19,PRODUCT('Registre déchets'!G406,Accueil!$S$19),"")&amp; IF(D406=Accueil!$Q$20,PRODUCT('Registre déchets'!G406,Accueil!$S$20),"")&amp; IF(D406=Accueil!$Q$21,PRODUCT('Registre déchets'!G406,Accueil!$S$21),"")&amp; IF(D406=Accueil!$Q$22,PRODUCT('Registre déchets'!G406,Accueil!$S$22),"")&amp; IF(D406=Accueil!$Q$23,PRODUCT('Registre déchets'!G406,Accueil!$S$23),"")&amp; IF(D406=Accueil!$Q$24,PRODUCT('Registre déchets'!G406,Accueil!$S$24),"")&amp; IF(D406=Accueil!$Q$25,PRODUCT('Registre déchets'!G406,Accueil!$S$25),"")&amp; IF(D406=Accueil!$Q$26,PRODUCT('Registre déchets'!G406,Accueil!$S$26),"") &amp; IF(D406=Accueil!$U$7,PRODUCT('Registre déchets'!G406,Accueil!$W$7),"") &amp; IF(D406=Accueil!$U$8,PRODUCT('Registre déchets'!G406,Accueil!$W$8),"") &amp; IF(D406=Accueil!$U$9,PRODUCT('Registre déchets'!G406,Accueil!$W$9),"")&amp; IF(D406=Accueil!$U$10,PRODUCT('Registre déchets'!G406,Accueil!$W$10),"")&amp; IF(D406=Accueil!$U$11,PRODUCT('Registre déchets'!G406,Accueil!$W$11),"")&amp; IF(D406=Accueil!$U$12,PRODUCT('Registre déchets'!G406,Accueil!$W$12),"")&amp; IF(D406=Accueil!$U$13,PRODUCT('Registre déchets'!G406,Accueil!$W$13),"")&amp; IF(D406=Accueil!$U$14,PRODUCT('Registre déchets'!G406,Accueil!$W$14),"")&amp; IF(D406=Accueil!$U$15,PRODUCT('Registre déchets'!G406,Accueil!$W$15),"")&amp; IF(D406=Accueil!$U$16,PRODUCT('Registre déchets'!G406,Accueil!$W$16),"")&amp; IF(D406=Accueil!$U$17,PRODUCT('Registre déchets'!G406,Accueil!$W$17),"")&amp; IF(D406=Accueil!$U$18,PRODUCT('Registre déchets'!G406,Accueil!$W$18),"")&amp; IF(D406=Accueil!$U$19,PRODUCT('Registre déchets'!G406,Accueil!$W$19),"")&amp; IF(D406=Accueil!$U$20,PRODUCT('Registre déchets'!G406,Accueil!$W$20),"")&amp; IF(D406=Accueil!$U$21,PRODUCT('Registre déchets'!G406,Accueil!$W$21),"") &amp; IF(D406=Accueil!$U$22,PRODUCT('Registre déchets'!G406,Accueil!$W$22),"")&amp; IF(D406=Accueil!$U$23,PRODUCT('Registre déchets'!G406,Accueil!$W$23),"")&amp; IF(D406=Accueil!$U$24,PRODUCT('Registre déchets'!G406,Accueil!$W$24),"")&amp; IF(D406=Accueil!$U$25,PRODUCT('Registre déchets'!G406,Accueil!$W$25),"")&amp; IF(D406=Accueil!$U$26,PRODUCT('Registre déchets'!G406,Accueil!$W$26),"")&amp; IF(D406=Accueil!$U$27,PRODUCT('Registre déchets'!G406,Accueil!$W$27),"")&amp; IF(D406=Accueil!$Y$7,PRODUCT('Registre déchets'!G406,Accueil!$AA$7),"") &amp; IF(D406=Accueil!$Y$8,PRODUCT('Registre déchets'!G406,Accueil!$AA$8),"") &amp; IF(D406=Accueil!$Y$9,PRODUCT('Registre déchets'!G406,Accueil!$AA$9),"")&amp; IF(D406=Accueil!$Y$10,PRODUCT('Registre déchets'!G406,Accueil!$AA$10),"")&amp; IF(D406=Accueil!$Y$11,PRODUCT('Registre déchets'!G406,Accueil!$AA$11),"")&amp; IF(D406=Accueil!$Y$12,PRODUCT('Registre déchets'!G406,Accueil!$AA$12),"")&amp; IF(D406=Accueil!$Y$13,PRODUCT('Registre déchets'!G406,Accueil!$AA$13),"")&amp; IF(D406=Accueil!$Y$14,PRODUCT('Registre déchets'!G406,Accueil!$AA$14),"")&amp; IF(D406=Accueil!$Y$15,PRODUCT('Registre déchets'!G406,Accueil!$AA$15),"")&amp; IF(D406=Accueil!$Y$16,PRODUCT('Registre déchets'!G406,Accueil!$AA$16),"")&amp; IF(D406=Accueil!$Y$17,PRODUCT('Registre déchets'!G406,Accueil!$AA$17),"")&amp; IF(D406=Accueil!$Y$18,PRODUCT('Registre déchets'!G406,Accueil!$AA$18),"")&amp; IF(D406=Accueil!$Y$19,PRODUCT('Registre déchets'!G406,Accueil!$AA$19),"")&amp; IF(D406=Accueil!$Y$20,PRODUCT('Registre déchets'!G406,Accueil!$AA$20),"")&amp; IF(D406=Accueil!$Y$21,PRODUCT('Registre déchets'!G406,Accueil!$AA$21),"")&amp; IF(D406=Accueil!$Y$22,PRODUCT('Registre déchets'!G406,Accueil!$AA$22),"")&amp; IF(D406=Accueil!$Y$23,PRODUCT('Registre déchets'!G406,Accueil!$AA$23),"")&amp; IF(D406=Accueil!$Y$24,PRODUCT('Registre déchets'!G406,Accueil!$AA$24),"")&amp; IF(D406=Accueil!$Y$25,PRODUCT('Registre déchets'!G406,Accueil!$AA$25),"")&amp; IF(D406=Accueil!$Y$26,PRODUCT('Registre déchets'!G406,Accueil!$AA$26),"")&amp; IF(D406=Accueil!$Y$27,PRODUCT('Registre déchets'!G406,Accueil!$AA$27),""))</f>
        <v/>
      </c>
      <c r="AQ406" s="79">
        <f t="shared" si="67"/>
        <v>0</v>
      </c>
    </row>
    <row r="407" spans="1:43" ht="50.1" customHeight="1" x14ac:dyDescent="0.25">
      <c r="A407" s="90"/>
      <c r="B407" s="222" t="str">
        <f t="shared" si="61"/>
        <v/>
      </c>
      <c r="C407" s="221"/>
      <c r="D407" s="220"/>
      <c r="E407" s="80" t="str">
        <f t="shared" si="65"/>
        <v/>
      </c>
      <c r="F407" s="81"/>
      <c r="G407" s="82"/>
      <c r="H407" s="241">
        <f t="shared" si="62"/>
        <v>0</v>
      </c>
      <c r="I407" s="206"/>
      <c r="J407" s="206"/>
      <c r="K407" s="86"/>
      <c r="L407" s="86"/>
      <c r="M407" s="86"/>
      <c r="N407" s="82"/>
      <c r="O407" s="81"/>
      <c r="P407" s="82"/>
      <c r="Q407" s="207">
        <f t="shared" si="66"/>
        <v>0</v>
      </c>
      <c r="R407" s="83">
        <f t="shared" si="63"/>
        <v>0</v>
      </c>
      <c r="S407" s="83">
        <f t="shared" si="64"/>
        <v>0</v>
      </c>
      <c r="T407" s="209"/>
      <c r="U407" s="214"/>
      <c r="V407" s="214"/>
      <c r="W407" s="217" t="str">
        <f t="shared" si="59"/>
        <v/>
      </c>
      <c r="X407" s="214"/>
      <c r="Y407" s="224"/>
      <c r="Z407" s="214"/>
      <c r="AA407" s="214"/>
      <c r="AB407" s="35" t="str">
        <f t="shared" si="60"/>
        <v/>
      </c>
      <c r="AC407" s="35"/>
      <c r="AD407" s="35"/>
      <c r="AE407" s="35"/>
      <c r="AF407" s="35"/>
      <c r="AG407" s="35"/>
      <c r="AH407" s="35"/>
      <c r="AI407" s="35"/>
      <c r="AJ407" s="35"/>
      <c r="AK407" s="35"/>
      <c r="AL407" s="35"/>
      <c r="AM407" s="85" t="str">
        <f t="shared" si="58"/>
        <v/>
      </c>
      <c r="AN407" s="35"/>
      <c r="AO407" s="35"/>
      <c r="AP407" s="77" t="str">
        <f>IF(D407="","",IF(D407=Accueil!$Q$7,PRODUCT('Registre déchets'!G407,Accueil!$S$7),"") &amp; IF(D407=Accueil!$Q$8,PRODUCT('Registre déchets'!G407,Accueil!$S$8),"") &amp; IF(D407=Accueil!$Q$9,PRODUCT('Registre déchets'!G407,Accueil!$S$9),"")&amp; IF(D407=Accueil!$Q$10,PRODUCT('Registre déchets'!G407,Accueil!$S$10),"")&amp; IF(D407=Accueil!$Q$11,PRODUCT('Registre déchets'!G407,Accueil!$S$11),"")&amp; IF(D407=Accueil!$Q$12,PRODUCT('Registre déchets'!G407,Accueil!$S$12),"")&amp; IF(D407=Accueil!$Q$13,PRODUCT('Registre déchets'!G407,Accueil!$S$13),"")&amp; IF(D407=Accueil!$Q$14,PRODUCT('Registre déchets'!G407,Accueil!$S$14),"")&amp; IF(D407=Accueil!$Q$15,PRODUCT('Registre déchets'!G407,Accueil!$S$15),"")&amp; IF(D407=Accueil!$Q$16,PRODUCT('Registre déchets'!G407,Accueil!$S$16),"")&amp; IF(D407=Accueil!$Q$17,PRODUCT('Registre déchets'!G407,Accueil!$S$17),"")&amp; IF(D407=Accueil!$Q$18,PRODUCT('Registre déchets'!G407,Accueil!$S$18),"")&amp; IF(D407=Accueil!$Q$19,PRODUCT('Registre déchets'!G407,Accueil!$S$19),"")&amp; IF(D407=Accueil!$Q$20,PRODUCT('Registre déchets'!G407,Accueil!$S$20),"")&amp; IF(D407=Accueil!$Q$21,PRODUCT('Registre déchets'!G407,Accueil!$S$21),"")&amp; IF(D407=Accueil!$Q$22,PRODUCT('Registre déchets'!G407,Accueil!$S$22),"")&amp; IF(D407=Accueil!$Q$23,PRODUCT('Registre déchets'!G407,Accueil!$S$23),"")&amp; IF(D407=Accueil!$Q$24,PRODUCT('Registre déchets'!G407,Accueil!$S$24),"")&amp; IF(D407=Accueil!$Q$25,PRODUCT('Registre déchets'!G407,Accueil!$S$25),"")&amp; IF(D407=Accueil!$Q$26,PRODUCT('Registre déchets'!G407,Accueil!$S$26),"") &amp; IF(D407=Accueil!$U$7,PRODUCT('Registre déchets'!G407,Accueil!$W$7),"") &amp; IF(D407=Accueil!$U$8,PRODUCT('Registre déchets'!G407,Accueil!$W$8),"") &amp; IF(D407=Accueil!$U$9,PRODUCT('Registre déchets'!G407,Accueil!$W$9),"")&amp; IF(D407=Accueil!$U$10,PRODUCT('Registre déchets'!G407,Accueil!$W$10),"")&amp; IF(D407=Accueil!$U$11,PRODUCT('Registre déchets'!G407,Accueil!$W$11),"")&amp; IF(D407=Accueil!$U$12,PRODUCT('Registre déchets'!G407,Accueil!$W$12),"")&amp; IF(D407=Accueil!$U$13,PRODUCT('Registre déchets'!G407,Accueil!$W$13),"")&amp; IF(D407=Accueil!$U$14,PRODUCT('Registre déchets'!G407,Accueil!$W$14),"")&amp; IF(D407=Accueil!$U$15,PRODUCT('Registre déchets'!G407,Accueil!$W$15),"")&amp; IF(D407=Accueil!$U$16,PRODUCT('Registre déchets'!G407,Accueil!$W$16),"")&amp; IF(D407=Accueil!$U$17,PRODUCT('Registre déchets'!G407,Accueil!$W$17),"")&amp; IF(D407=Accueil!$U$18,PRODUCT('Registre déchets'!G407,Accueil!$W$18),"")&amp; IF(D407=Accueil!$U$19,PRODUCT('Registre déchets'!G407,Accueil!$W$19),"")&amp; IF(D407=Accueil!$U$20,PRODUCT('Registre déchets'!G407,Accueil!$W$20),"")&amp; IF(D407=Accueil!$U$21,PRODUCT('Registre déchets'!G407,Accueil!$W$21),"") &amp; IF(D407=Accueil!$U$22,PRODUCT('Registre déchets'!G407,Accueil!$W$22),"")&amp; IF(D407=Accueil!$U$23,PRODUCT('Registre déchets'!G407,Accueil!$W$23),"")&amp; IF(D407=Accueil!$U$24,PRODUCT('Registre déchets'!G407,Accueil!$W$24),"")&amp; IF(D407=Accueil!$U$25,PRODUCT('Registre déchets'!G407,Accueil!$W$25),"")&amp; IF(D407=Accueil!$U$26,PRODUCT('Registre déchets'!G407,Accueil!$W$26),"")&amp; IF(D407=Accueil!$U$27,PRODUCT('Registre déchets'!G407,Accueil!$W$27),"")&amp; IF(D407=Accueil!$Y$7,PRODUCT('Registre déchets'!G407,Accueil!$AA$7),"") &amp; IF(D407=Accueil!$Y$8,PRODUCT('Registre déchets'!G407,Accueil!$AA$8),"") &amp; IF(D407=Accueil!$Y$9,PRODUCT('Registre déchets'!G407,Accueil!$AA$9),"")&amp; IF(D407=Accueil!$Y$10,PRODUCT('Registre déchets'!G407,Accueil!$AA$10),"")&amp; IF(D407=Accueil!$Y$11,PRODUCT('Registre déchets'!G407,Accueil!$AA$11),"")&amp; IF(D407=Accueil!$Y$12,PRODUCT('Registre déchets'!G407,Accueil!$AA$12),"")&amp; IF(D407=Accueil!$Y$13,PRODUCT('Registre déchets'!G407,Accueil!$AA$13),"")&amp; IF(D407=Accueil!$Y$14,PRODUCT('Registre déchets'!G407,Accueil!$AA$14),"")&amp; IF(D407=Accueil!$Y$15,PRODUCT('Registre déchets'!G407,Accueil!$AA$15),"")&amp; IF(D407=Accueil!$Y$16,PRODUCT('Registre déchets'!G407,Accueil!$AA$16),"")&amp; IF(D407=Accueil!$Y$17,PRODUCT('Registre déchets'!G407,Accueil!$AA$17),"")&amp; IF(D407=Accueil!$Y$18,PRODUCT('Registre déchets'!G407,Accueil!$AA$18),"")&amp; IF(D407=Accueil!$Y$19,PRODUCT('Registre déchets'!G407,Accueil!$AA$19),"")&amp; IF(D407=Accueil!$Y$20,PRODUCT('Registre déchets'!G407,Accueil!$AA$20),"")&amp; IF(D407=Accueil!$Y$21,PRODUCT('Registre déchets'!G407,Accueil!$AA$21),"")&amp; IF(D407=Accueil!$Y$22,PRODUCT('Registre déchets'!G407,Accueil!$AA$22),"")&amp; IF(D407=Accueil!$Y$23,PRODUCT('Registre déchets'!G407,Accueil!$AA$23),"")&amp; IF(D407=Accueil!$Y$24,PRODUCT('Registre déchets'!G407,Accueil!$AA$24),"")&amp; IF(D407=Accueil!$Y$25,PRODUCT('Registre déchets'!G407,Accueil!$AA$25),"")&amp; IF(D407=Accueil!$Y$26,PRODUCT('Registre déchets'!G407,Accueil!$AA$26),"")&amp; IF(D407=Accueil!$Y$27,PRODUCT('Registre déchets'!G407,Accueil!$AA$27),""))</f>
        <v/>
      </c>
      <c r="AQ407" s="79">
        <f t="shared" si="67"/>
        <v>0</v>
      </c>
    </row>
    <row r="408" spans="1:43" ht="50.1" customHeight="1" x14ac:dyDescent="0.25">
      <c r="A408" s="90"/>
      <c r="B408" s="222" t="str">
        <f t="shared" si="61"/>
        <v/>
      </c>
      <c r="C408" s="221"/>
      <c r="D408" s="220"/>
      <c r="E408" s="80" t="str">
        <f t="shared" si="65"/>
        <v/>
      </c>
      <c r="F408" s="81"/>
      <c r="G408" s="82"/>
      <c r="H408" s="241">
        <f t="shared" si="62"/>
        <v>0</v>
      </c>
      <c r="I408" s="206"/>
      <c r="J408" s="206"/>
      <c r="K408" s="86"/>
      <c r="L408" s="86"/>
      <c r="M408" s="86"/>
      <c r="N408" s="82"/>
      <c r="O408" s="81"/>
      <c r="P408" s="82"/>
      <c r="Q408" s="207">
        <f t="shared" si="66"/>
        <v>0</v>
      </c>
      <c r="R408" s="83">
        <f t="shared" si="63"/>
        <v>0</v>
      </c>
      <c r="S408" s="83">
        <f t="shared" si="64"/>
        <v>0</v>
      </c>
      <c r="T408" s="209"/>
      <c r="U408" s="214"/>
      <c r="V408" s="214"/>
      <c r="W408" s="217" t="str">
        <f t="shared" si="59"/>
        <v/>
      </c>
      <c r="X408" s="214"/>
      <c r="Y408" s="224"/>
      <c r="Z408" s="214"/>
      <c r="AA408" s="214"/>
      <c r="AB408" s="35" t="str">
        <f t="shared" si="60"/>
        <v/>
      </c>
      <c r="AC408" s="35"/>
      <c r="AD408" s="35"/>
      <c r="AE408" s="35"/>
      <c r="AF408" s="35"/>
      <c r="AG408" s="35"/>
      <c r="AH408" s="35"/>
      <c r="AI408" s="35"/>
      <c r="AJ408" s="35"/>
      <c r="AK408" s="35"/>
      <c r="AL408" s="35"/>
      <c r="AM408" s="85" t="str">
        <f t="shared" si="58"/>
        <v/>
      </c>
      <c r="AN408" s="35"/>
      <c r="AO408" s="35"/>
      <c r="AP408" s="77" t="str">
        <f>IF(D408="","",IF(D408=Accueil!$Q$7,PRODUCT('Registre déchets'!G408,Accueil!$S$7),"") &amp; IF(D408=Accueil!$Q$8,PRODUCT('Registre déchets'!G408,Accueil!$S$8),"") &amp; IF(D408=Accueil!$Q$9,PRODUCT('Registre déchets'!G408,Accueil!$S$9),"")&amp; IF(D408=Accueil!$Q$10,PRODUCT('Registre déchets'!G408,Accueil!$S$10),"")&amp; IF(D408=Accueil!$Q$11,PRODUCT('Registre déchets'!G408,Accueil!$S$11),"")&amp; IF(D408=Accueil!$Q$12,PRODUCT('Registre déchets'!G408,Accueil!$S$12),"")&amp; IF(D408=Accueil!$Q$13,PRODUCT('Registre déchets'!G408,Accueil!$S$13),"")&amp; IF(D408=Accueil!$Q$14,PRODUCT('Registre déchets'!G408,Accueil!$S$14),"")&amp; IF(D408=Accueil!$Q$15,PRODUCT('Registre déchets'!G408,Accueil!$S$15),"")&amp; IF(D408=Accueil!$Q$16,PRODUCT('Registre déchets'!G408,Accueil!$S$16),"")&amp; IF(D408=Accueil!$Q$17,PRODUCT('Registre déchets'!G408,Accueil!$S$17),"")&amp; IF(D408=Accueil!$Q$18,PRODUCT('Registre déchets'!G408,Accueil!$S$18),"")&amp; IF(D408=Accueil!$Q$19,PRODUCT('Registre déchets'!G408,Accueil!$S$19),"")&amp; IF(D408=Accueil!$Q$20,PRODUCT('Registre déchets'!G408,Accueil!$S$20),"")&amp; IF(D408=Accueil!$Q$21,PRODUCT('Registre déchets'!G408,Accueil!$S$21),"")&amp; IF(D408=Accueil!$Q$22,PRODUCT('Registre déchets'!G408,Accueil!$S$22),"")&amp; IF(D408=Accueil!$Q$23,PRODUCT('Registre déchets'!G408,Accueil!$S$23),"")&amp; IF(D408=Accueil!$Q$24,PRODUCT('Registre déchets'!G408,Accueil!$S$24),"")&amp; IF(D408=Accueil!$Q$25,PRODUCT('Registre déchets'!G408,Accueil!$S$25),"")&amp; IF(D408=Accueil!$Q$26,PRODUCT('Registre déchets'!G408,Accueil!$S$26),"") &amp; IF(D408=Accueil!$U$7,PRODUCT('Registre déchets'!G408,Accueil!$W$7),"") &amp; IF(D408=Accueil!$U$8,PRODUCT('Registre déchets'!G408,Accueil!$W$8),"") &amp; IF(D408=Accueil!$U$9,PRODUCT('Registre déchets'!G408,Accueil!$W$9),"")&amp; IF(D408=Accueil!$U$10,PRODUCT('Registre déchets'!G408,Accueil!$W$10),"")&amp; IF(D408=Accueil!$U$11,PRODUCT('Registre déchets'!G408,Accueil!$W$11),"")&amp; IF(D408=Accueil!$U$12,PRODUCT('Registre déchets'!G408,Accueil!$W$12),"")&amp; IF(D408=Accueil!$U$13,PRODUCT('Registre déchets'!G408,Accueil!$W$13),"")&amp; IF(D408=Accueil!$U$14,PRODUCT('Registre déchets'!G408,Accueil!$W$14),"")&amp; IF(D408=Accueil!$U$15,PRODUCT('Registre déchets'!G408,Accueil!$W$15),"")&amp; IF(D408=Accueil!$U$16,PRODUCT('Registre déchets'!G408,Accueil!$W$16),"")&amp; IF(D408=Accueil!$U$17,PRODUCT('Registre déchets'!G408,Accueil!$W$17),"")&amp; IF(D408=Accueil!$U$18,PRODUCT('Registre déchets'!G408,Accueil!$W$18),"")&amp; IF(D408=Accueil!$U$19,PRODUCT('Registre déchets'!G408,Accueil!$W$19),"")&amp; IF(D408=Accueil!$U$20,PRODUCT('Registre déchets'!G408,Accueil!$W$20),"")&amp; IF(D408=Accueil!$U$21,PRODUCT('Registre déchets'!G408,Accueil!$W$21),"") &amp; IF(D408=Accueil!$U$22,PRODUCT('Registre déchets'!G408,Accueil!$W$22),"")&amp; IF(D408=Accueil!$U$23,PRODUCT('Registre déchets'!G408,Accueil!$W$23),"")&amp; IF(D408=Accueil!$U$24,PRODUCT('Registre déchets'!G408,Accueil!$W$24),"")&amp; IF(D408=Accueil!$U$25,PRODUCT('Registre déchets'!G408,Accueil!$W$25),"")&amp; IF(D408=Accueil!$U$26,PRODUCT('Registre déchets'!G408,Accueil!$W$26),"")&amp; IF(D408=Accueil!$U$27,PRODUCT('Registre déchets'!G408,Accueil!$W$27),"")&amp; IF(D408=Accueil!$Y$7,PRODUCT('Registre déchets'!G408,Accueil!$AA$7),"") &amp; IF(D408=Accueil!$Y$8,PRODUCT('Registre déchets'!G408,Accueil!$AA$8),"") &amp; IF(D408=Accueil!$Y$9,PRODUCT('Registre déchets'!G408,Accueil!$AA$9),"")&amp; IF(D408=Accueil!$Y$10,PRODUCT('Registre déchets'!G408,Accueil!$AA$10),"")&amp; IF(D408=Accueil!$Y$11,PRODUCT('Registre déchets'!G408,Accueil!$AA$11),"")&amp; IF(D408=Accueil!$Y$12,PRODUCT('Registre déchets'!G408,Accueil!$AA$12),"")&amp; IF(D408=Accueil!$Y$13,PRODUCT('Registre déchets'!G408,Accueil!$AA$13),"")&amp; IF(D408=Accueil!$Y$14,PRODUCT('Registre déchets'!G408,Accueil!$AA$14),"")&amp; IF(D408=Accueil!$Y$15,PRODUCT('Registre déchets'!G408,Accueil!$AA$15),"")&amp; IF(D408=Accueil!$Y$16,PRODUCT('Registre déchets'!G408,Accueil!$AA$16),"")&amp; IF(D408=Accueil!$Y$17,PRODUCT('Registre déchets'!G408,Accueil!$AA$17),"")&amp; IF(D408=Accueil!$Y$18,PRODUCT('Registre déchets'!G408,Accueil!$AA$18),"")&amp; IF(D408=Accueil!$Y$19,PRODUCT('Registre déchets'!G408,Accueil!$AA$19),"")&amp; IF(D408=Accueil!$Y$20,PRODUCT('Registre déchets'!G408,Accueil!$AA$20),"")&amp; IF(D408=Accueil!$Y$21,PRODUCT('Registre déchets'!G408,Accueil!$AA$21),"")&amp; IF(D408=Accueil!$Y$22,PRODUCT('Registre déchets'!G408,Accueil!$AA$22),"")&amp; IF(D408=Accueil!$Y$23,PRODUCT('Registre déchets'!G408,Accueil!$AA$23),"")&amp; IF(D408=Accueil!$Y$24,PRODUCT('Registre déchets'!G408,Accueil!$AA$24),"")&amp; IF(D408=Accueil!$Y$25,PRODUCT('Registre déchets'!G408,Accueil!$AA$25),"")&amp; IF(D408=Accueil!$Y$26,PRODUCT('Registre déchets'!G408,Accueil!$AA$26),"")&amp; IF(D408=Accueil!$Y$27,PRODUCT('Registre déchets'!G408,Accueil!$AA$27),""))</f>
        <v/>
      </c>
      <c r="AQ408" s="79">
        <f t="shared" si="67"/>
        <v>0</v>
      </c>
    </row>
    <row r="409" spans="1:43" ht="50.1" customHeight="1" x14ac:dyDescent="0.25">
      <c r="A409" s="90"/>
      <c r="B409" s="222" t="str">
        <f t="shared" si="61"/>
        <v/>
      </c>
      <c r="C409" s="221"/>
      <c r="D409" s="220"/>
      <c r="E409" s="80" t="str">
        <f t="shared" si="65"/>
        <v/>
      </c>
      <c r="F409" s="81"/>
      <c r="G409" s="82"/>
      <c r="H409" s="241">
        <f t="shared" si="62"/>
        <v>0</v>
      </c>
      <c r="I409" s="206"/>
      <c r="J409" s="206"/>
      <c r="K409" s="86"/>
      <c r="L409" s="86"/>
      <c r="M409" s="86"/>
      <c r="N409" s="82"/>
      <c r="O409" s="81"/>
      <c r="P409" s="82"/>
      <c r="Q409" s="207">
        <f t="shared" si="66"/>
        <v>0</v>
      </c>
      <c r="R409" s="83">
        <f t="shared" si="63"/>
        <v>0</v>
      </c>
      <c r="S409" s="83">
        <f t="shared" si="64"/>
        <v>0</v>
      </c>
      <c r="T409" s="209"/>
      <c r="U409" s="214"/>
      <c r="V409" s="214"/>
      <c r="W409" s="217" t="str">
        <f t="shared" si="59"/>
        <v/>
      </c>
      <c r="X409" s="214"/>
      <c r="Y409" s="224"/>
      <c r="Z409" s="214"/>
      <c r="AA409" s="214"/>
      <c r="AB409" s="35" t="str">
        <f t="shared" si="60"/>
        <v/>
      </c>
      <c r="AC409" s="35"/>
      <c r="AD409" s="35"/>
      <c r="AE409" s="35"/>
      <c r="AF409" s="35"/>
      <c r="AG409" s="35"/>
      <c r="AH409" s="35"/>
      <c r="AI409" s="35"/>
      <c r="AJ409" s="35"/>
      <c r="AK409" s="35"/>
      <c r="AL409" s="35"/>
      <c r="AM409" s="85" t="str">
        <f t="shared" si="58"/>
        <v/>
      </c>
      <c r="AN409" s="35"/>
      <c r="AO409" s="35"/>
      <c r="AP409" s="77" t="str">
        <f>IF(D409="","",IF(D409=Accueil!$Q$7,PRODUCT('Registre déchets'!G409,Accueil!$S$7),"") &amp; IF(D409=Accueil!$Q$8,PRODUCT('Registre déchets'!G409,Accueil!$S$8),"") &amp; IF(D409=Accueil!$Q$9,PRODUCT('Registre déchets'!G409,Accueil!$S$9),"")&amp; IF(D409=Accueil!$Q$10,PRODUCT('Registre déchets'!G409,Accueil!$S$10),"")&amp; IF(D409=Accueil!$Q$11,PRODUCT('Registre déchets'!G409,Accueil!$S$11),"")&amp; IF(D409=Accueil!$Q$12,PRODUCT('Registre déchets'!G409,Accueil!$S$12),"")&amp; IF(D409=Accueil!$Q$13,PRODUCT('Registre déchets'!G409,Accueil!$S$13),"")&amp; IF(D409=Accueil!$Q$14,PRODUCT('Registre déchets'!G409,Accueil!$S$14),"")&amp; IF(D409=Accueil!$Q$15,PRODUCT('Registre déchets'!G409,Accueil!$S$15),"")&amp; IF(D409=Accueil!$Q$16,PRODUCT('Registre déchets'!G409,Accueil!$S$16),"")&amp; IF(D409=Accueil!$Q$17,PRODUCT('Registre déchets'!G409,Accueil!$S$17),"")&amp; IF(D409=Accueil!$Q$18,PRODUCT('Registre déchets'!G409,Accueil!$S$18),"")&amp; IF(D409=Accueil!$Q$19,PRODUCT('Registre déchets'!G409,Accueil!$S$19),"")&amp; IF(D409=Accueil!$Q$20,PRODUCT('Registre déchets'!G409,Accueil!$S$20),"")&amp; IF(D409=Accueil!$Q$21,PRODUCT('Registre déchets'!G409,Accueil!$S$21),"")&amp; IF(D409=Accueil!$Q$22,PRODUCT('Registre déchets'!G409,Accueil!$S$22),"")&amp; IF(D409=Accueil!$Q$23,PRODUCT('Registre déchets'!G409,Accueil!$S$23),"")&amp; IF(D409=Accueil!$Q$24,PRODUCT('Registre déchets'!G409,Accueil!$S$24),"")&amp; IF(D409=Accueil!$Q$25,PRODUCT('Registre déchets'!G409,Accueil!$S$25),"")&amp; IF(D409=Accueil!$Q$26,PRODUCT('Registre déchets'!G409,Accueil!$S$26),"") &amp; IF(D409=Accueil!$U$7,PRODUCT('Registre déchets'!G409,Accueil!$W$7),"") &amp; IF(D409=Accueil!$U$8,PRODUCT('Registre déchets'!G409,Accueil!$W$8),"") &amp; IF(D409=Accueil!$U$9,PRODUCT('Registre déchets'!G409,Accueil!$W$9),"")&amp; IF(D409=Accueil!$U$10,PRODUCT('Registre déchets'!G409,Accueil!$W$10),"")&amp; IF(D409=Accueil!$U$11,PRODUCT('Registre déchets'!G409,Accueil!$W$11),"")&amp; IF(D409=Accueil!$U$12,PRODUCT('Registre déchets'!G409,Accueil!$W$12),"")&amp; IF(D409=Accueil!$U$13,PRODUCT('Registre déchets'!G409,Accueil!$W$13),"")&amp; IF(D409=Accueil!$U$14,PRODUCT('Registre déchets'!G409,Accueil!$W$14),"")&amp; IF(D409=Accueil!$U$15,PRODUCT('Registre déchets'!G409,Accueil!$W$15),"")&amp; IF(D409=Accueil!$U$16,PRODUCT('Registre déchets'!G409,Accueil!$W$16),"")&amp; IF(D409=Accueil!$U$17,PRODUCT('Registre déchets'!G409,Accueil!$W$17),"")&amp; IF(D409=Accueil!$U$18,PRODUCT('Registre déchets'!G409,Accueil!$W$18),"")&amp; IF(D409=Accueil!$U$19,PRODUCT('Registre déchets'!G409,Accueil!$W$19),"")&amp; IF(D409=Accueil!$U$20,PRODUCT('Registre déchets'!G409,Accueil!$W$20),"")&amp; IF(D409=Accueil!$U$21,PRODUCT('Registre déchets'!G409,Accueil!$W$21),"") &amp; IF(D409=Accueil!$U$22,PRODUCT('Registre déchets'!G409,Accueil!$W$22),"")&amp; IF(D409=Accueil!$U$23,PRODUCT('Registre déchets'!G409,Accueil!$W$23),"")&amp; IF(D409=Accueil!$U$24,PRODUCT('Registre déchets'!G409,Accueil!$W$24),"")&amp; IF(D409=Accueil!$U$25,PRODUCT('Registre déchets'!G409,Accueil!$W$25),"")&amp; IF(D409=Accueil!$U$26,PRODUCT('Registre déchets'!G409,Accueil!$W$26),"")&amp; IF(D409=Accueil!$U$27,PRODUCT('Registre déchets'!G409,Accueil!$W$27),"")&amp; IF(D409=Accueil!$Y$7,PRODUCT('Registre déchets'!G409,Accueil!$AA$7),"") &amp; IF(D409=Accueil!$Y$8,PRODUCT('Registre déchets'!G409,Accueil!$AA$8),"") &amp; IF(D409=Accueil!$Y$9,PRODUCT('Registre déchets'!G409,Accueil!$AA$9),"")&amp; IF(D409=Accueil!$Y$10,PRODUCT('Registre déchets'!G409,Accueil!$AA$10),"")&amp; IF(D409=Accueil!$Y$11,PRODUCT('Registre déchets'!G409,Accueil!$AA$11),"")&amp; IF(D409=Accueil!$Y$12,PRODUCT('Registre déchets'!G409,Accueil!$AA$12),"")&amp; IF(D409=Accueil!$Y$13,PRODUCT('Registre déchets'!G409,Accueil!$AA$13),"")&amp; IF(D409=Accueil!$Y$14,PRODUCT('Registre déchets'!G409,Accueil!$AA$14),"")&amp; IF(D409=Accueil!$Y$15,PRODUCT('Registre déchets'!G409,Accueil!$AA$15),"")&amp; IF(D409=Accueil!$Y$16,PRODUCT('Registre déchets'!G409,Accueil!$AA$16),"")&amp; IF(D409=Accueil!$Y$17,PRODUCT('Registre déchets'!G409,Accueil!$AA$17),"")&amp; IF(D409=Accueil!$Y$18,PRODUCT('Registre déchets'!G409,Accueil!$AA$18),"")&amp; IF(D409=Accueil!$Y$19,PRODUCT('Registre déchets'!G409,Accueil!$AA$19),"")&amp; IF(D409=Accueil!$Y$20,PRODUCT('Registre déchets'!G409,Accueil!$AA$20),"")&amp; IF(D409=Accueil!$Y$21,PRODUCT('Registre déchets'!G409,Accueil!$AA$21),"")&amp; IF(D409=Accueil!$Y$22,PRODUCT('Registre déchets'!G409,Accueil!$AA$22),"")&amp; IF(D409=Accueil!$Y$23,PRODUCT('Registre déchets'!G409,Accueil!$AA$23),"")&amp; IF(D409=Accueil!$Y$24,PRODUCT('Registre déchets'!G409,Accueil!$AA$24),"")&amp; IF(D409=Accueil!$Y$25,PRODUCT('Registre déchets'!G409,Accueil!$AA$25),"")&amp; IF(D409=Accueil!$Y$26,PRODUCT('Registre déchets'!G409,Accueil!$AA$26),"")&amp; IF(D409=Accueil!$Y$27,PRODUCT('Registre déchets'!G409,Accueil!$AA$27),""))</f>
        <v/>
      </c>
      <c r="AQ409" s="79">
        <f t="shared" si="67"/>
        <v>0</v>
      </c>
    </row>
    <row r="410" spans="1:43" ht="50.1" customHeight="1" x14ac:dyDescent="0.25">
      <c r="A410" s="90"/>
      <c r="B410" s="222" t="str">
        <f t="shared" si="61"/>
        <v/>
      </c>
      <c r="C410" s="221"/>
      <c r="D410" s="220"/>
      <c r="E410" s="80" t="str">
        <f t="shared" si="65"/>
        <v/>
      </c>
      <c r="F410" s="81"/>
      <c r="G410" s="82"/>
      <c r="H410" s="241">
        <f t="shared" si="62"/>
        <v>0</v>
      </c>
      <c r="I410" s="206"/>
      <c r="J410" s="206"/>
      <c r="K410" s="86"/>
      <c r="L410" s="86"/>
      <c r="M410" s="86"/>
      <c r="N410" s="82"/>
      <c r="O410" s="81"/>
      <c r="P410" s="82"/>
      <c r="Q410" s="207">
        <f t="shared" si="66"/>
        <v>0</v>
      </c>
      <c r="R410" s="83">
        <f t="shared" si="63"/>
        <v>0</v>
      </c>
      <c r="S410" s="83">
        <f t="shared" si="64"/>
        <v>0</v>
      </c>
      <c r="T410" s="209"/>
      <c r="U410" s="214"/>
      <c r="V410" s="214"/>
      <c r="W410" s="217" t="str">
        <f t="shared" si="59"/>
        <v/>
      </c>
      <c r="X410" s="214"/>
      <c r="Y410" s="224"/>
      <c r="Z410" s="214"/>
      <c r="AA410" s="214"/>
      <c r="AB410" s="35" t="str">
        <f t="shared" si="60"/>
        <v/>
      </c>
      <c r="AC410" s="35"/>
      <c r="AD410" s="35"/>
      <c r="AE410" s="35"/>
      <c r="AF410" s="35"/>
      <c r="AG410" s="35"/>
      <c r="AH410" s="35"/>
      <c r="AI410" s="35"/>
      <c r="AJ410" s="35"/>
      <c r="AK410" s="35"/>
      <c r="AL410" s="35"/>
      <c r="AM410" s="85" t="str">
        <f t="shared" si="58"/>
        <v/>
      </c>
      <c r="AN410" s="35"/>
      <c r="AO410" s="35"/>
      <c r="AP410" s="77" t="str">
        <f>IF(D410="","",IF(D410=Accueil!$Q$7,PRODUCT('Registre déchets'!G410,Accueil!$S$7),"") &amp; IF(D410=Accueil!$Q$8,PRODUCT('Registre déchets'!G410,Accueil!$S$8),"") &amp; IF(D410=Accueil!$Q$9,PRODUCT('Registre déchets'!G410,Accueil!$S$9),"")&amp; IF(D410=Accueil!$Q$10,PRODUCT('Registre déchets'!G410,Accueil!$S$10),"")&amp; IF(D410=Accueil!$Q$11,PRODUCT('Registre déchets'!G410,Accueil!$S$11),"")&amp; IF(D410=Accueil!$Q$12,PRODUCT('Registre déchets'!G410,Accueil!$S$12),"")&amp; IF(D410=Accueil!$Q$13,PRODUCT('Registre déchets'!G410,Accueil!$S$13),"")&amp; IF(D410=Accueil!$Q$14,PRODUCT('Registre déchets'!G410,Accueil!$S$14),"")&amp; IF(D410=Accueil!$Q$15,PRODUCT('Registre déchets'!G410,Accueil!$S$15),"")&amp; IF(D410=Accueil!$Q$16,PRODUCT('Registre déchets'!G410,Accueil!$S$16),"")&amp; IF(D410=Accueil!$Q$17,PRODUCT('Registre déchets'!G410,Accueil!$S$17),"")&amp; IF(D410=Accueil!$Q$18,PRODUCT('Registre déchets'!G410,Accueil!$S$18),"")&amp; IF(D410=Accueil!$Q$19,PRODUCT('Registre déchets'!G410,Accueil!$S$19),"")&amp; IF(D410=Accueil!$Q$20,PRODUCT('Registre déchets'!G410,Accueil!$S$20),"")&amp; IF(D410=Accueil!$Q$21,PRODUCT('Registre déchets'!G410,Accueil!$S$21),"")&amp; IF(D410=Accueil!$Q$22,PRODUCT('Registre déchets'!G410,Accueil!$S$22),"")&amp; IF(D410=Accueil!$Q$23,PRODUCT('Registre déchets'!G410,Accueil!$S$23),"")&amp; IF(D410=Accueil!$Q$24,PRODUCT('Registre déchets'!G410,Accueil!$S$24),"")&amp; IF(D410=Accueil!$Q$25,PRODUCT('Registre déchets'!G410,Accueil!$S$25),"")&amp; IF(D410=Accueil!$Q$26,PRODUCT('Registre déchets'!G410,Accueil!$S$26),"") &amp; IF(D410=Accueil!$U$7,PRODUCT('Registre déchets'!G410,Accueil!$W$7),"") &amp; IF(D410=Accueil!$U$8,PRODUCT('Registre déchets'!G410,Accueil!$W$8),"") &amp; IF(D410=Accueil!$U$9,PRODUCT('Registre déchets'!G410,Accueil!$W$9),"")&amp; IF(D410=Accueil!$U$10,PRODUCT('Registre déchets'!G410,Accueil!$W$10),"")&amp; IF(D410=Accueil!$U$11,PRODUCT('Registre déchets'!G410,Accueil!$W$11),"")&amp; IF(D410=Accueil!$U$12,PRODUCT('Registre déchets'!G410,Accueil!$W$12),"")&amp; IF(D410=Accueil!$U$13,PRODUCT('Registre déchets'!G410,Accueil!$W$13),"")&amp; IF(D410=Accueil!$U$14,PRODUCT('Registre déchets'!G410,Accueil!$W$14),"")&amp; IF(D410=Accueil!$U$15,PRODUCT('Registre déchets'!G410,Accueil!$W$15),"")&amp; IF(D410=Accueil!$U$16,PRODUCT('Registre déchets'!G410,Accueil!$W$16),"")&amp; IF(D410=Accueil!$U$17,PRODUCT('Registre déchets'!G410,Accueil!$W$17),"")&amp; IF(D410=Accueil!$U$18,PRODUCT('Registre déchets'!G410,Accueil!$W$18),"")&amp; IF(D410=Accueil!$U$19,PRODUCT('Registre déchets'!G410,Accueil!$W$19),"")&amp; IF(D410=Accueil!$U$20,PRODUCT('Registre déchets'!G410,Accueil!$W$20),"")&amp; IF(D410=Accueil!$U$21,PRODUCT('Registre déchets'!G410,Accueil!$W$21),"") &amp; IF(D410=Accueil!$U$22,PRODUCT('Registre déchets'!G410,Accueil!$W$22),"")&amp; IF(D410=Accueil!$U$23,PRODUCT('Registre déchets'!G410,Accueil!$W$23),"")&amp; IF(D410=Accueil!$U$24,PRODUCT('Registre déchets'!G410,Accueil!$W$24),"")&amp; IF(D410=Accueil!$U$25,PRODUCT('Registre déchets'!G410,Accueil!$W$25),"")&amp; IF(D410=Accueil!$U$26,PRODUCT('Registre déchets'!G410,Accueil!$W$26),"")&amp; IF(D410=Accueil!$U$27,PRODUCT('Registre déchets'!G410,Accueil!$W$27),"")&amp; IF(D410=Accueil!$Y$7,PRODUCT('Registre déchets'!G410,Accueil!$AA$7),"") &amp; IF(D410=Accueil!$Y$8,PRODUCT('Registre déchets'!G410,Accueil!$AA$8),"") &amp; IF(D410=Accueil!$Y$9,PRODUCT('Registre déchets'!G410,Accueil!$AA$9),"")&amp; IF(D410=Accueil!$Y$10,PRODUCT('Registre déchets'!G410,Accueil!$AA$10),"")&amp; IF(D410=Accueil!$Y$11,PRODUCT('Registre déchets'!G410,Accueil!$AA$11),"")&amp; IF(D410=Accueil!$Y$12,PRODUCT('Registre déchets'!G410,Accueil!$AA$12),"")&amp; IF(D410=Accueil!$Y$13,PRODUCT('Registre déchets'!G410,Accueil!$AA$13),"")&amp; IF(D410=Accueil!$Y$14,PRODUCT('Registre déchets'!G410,Accueil!$AA$14),"")&amp; IF(D410=Accueil!$Y$15,PRODUCT('Registre déchets'!G410,Accueil!$AA$15),"")&amp; IF(D410=Accueil!$Y$16,PRODUCT('Registre déchets'!G410,Accueil!$AA$16),"")&amp; IF(D410=Accueil!$Y$17,PRODUCT('Registre déchets'!G410,Accueil!$AA$17),"")&amp; IF(D410=Accueil!$Y$18,PRODUCT('Registre déchets'!G410,Accueil!$AA$18),"")&amp; IF(D410=Accueil!$Y$19,PRODUCT('Registre déchets'!G410,Accueil!$AA$19),"")&amp; IF(D410=Accueil!$Y$20,PRODUCT('Registre déchets'!G410,Accueil!$AA$20),"")&amp; IF(D410=Accueil!$Y$21,PRODUCT('Registre déchets'!G410,Accueil!$AA$21),"")&amp; IF(D410=Accueil!$Y$22,PRODUCT('Registre déchets'!G410,Accueil!$AA$22),"")&amp; IF(D410=Accueil!$Y$23,PRODUCT('Registre déchets'!G410,Accueil!$AA$23),"")&amp; IF(D410=Accueil!$Y$24,PRODUCT('Registre déchets'!G410,Accueil!$AA$24),"")&amp; IF(D410=Accueil!$Y$25,PRODUCT('Registre déchets'!G410,Accueil!$AA$25),"")&amp; IF(D410=Accueil!$Y$26,PRODUCT('Registre déchets'!G410,Accueil!$AA$26),"")&amp; IF(D410=Accueil!$Y$27,PRODUCT('Registre déchets'!G410,Accueil!$AA$27),""))</f>
        <v/>
      </c>
      <c r="AQ410" s="79">
        <f t="shared" si="67"/>
        <v>0</v>
      </c>
    </row>
    <row r="411" spans="1:43" ht="50.1" customHeight="1" x14ac:dyDescent="0.25">
      <c r="A411" s="90"/>
      <c r="B411" s="222" t="str">
        <f t="shared" si="61"/>
        <v/>
      </c>
      <c r="C411" s="221"/>
      <c r="D411" s="220"/>
      <c r="E411" s="80" t="str">
        <f t="shared" si="65"/>
        <v/>
      </c>
      <c r="F411" s="81"/>
      <c r="G411" s="82"/>
      <c r="H411" s="241">
        <f t="shared" si="62"/>
        <v>0</v>
      </c>
      <c r="I411" s="206"/>
      <c r="J411" s="206"/>
      <c r="K411" s="86"/>
      <c r="L411" s="86"/>
      <c r="M411" s="86"/>
      <c r="N411" s="82"/>
      <c r="O411" s="81"/>
      <c r="P411" s="82"/>
      <c r="Q411" s="207">
        <f t="shared" si="66"/>
        <v>0</v>
      </c>
      <c r="R411" s="83">
        <f t="shared" si="63"/>
        <v>0</v>
      </c>
      <c r="S411" s="83">
        <f t="shared" si="64"/>
        <v>0</v>
      </c>
      <c r="T411" s="209"/>
      <c r="U411" s="214"/>
      <c r="V411" s="214"/>
      <c r="W411" s="217" t="str">
        <f t="shared" si="59"/>
        <v/>
      </c>
      <c r="X411" s="214"/>
      <c r="Y411" s="224"/>
      <c r="Z411" s="214"/>
      <c r="AA411" s="214"/>
      <c r="AB411" s="35" t="str">
        <f t="shared" si="60"/>
        <v/>
      </c>
      <c r="AC411" s="35"/>
      <c r="AD411" s="35"/>
      <c r="AE411" s="35"/>
      <c r="AF411" s="35"/>
      <c r="AG411" s="35"/>
      <c r="AH411" s="35"/>
      <c r="AI411" s="35"/>
      <c r="AJ411" s="35"/>
      <c r="AK411" s="35"/>
      <c r="AL411" s="35"/>
      <c r="AM411" s="85" t="str">
        <f t="shared" si="58"/>
        <v/>
      </c>
      <c r="AN411" s="35"/>
      <c r="AO411" s="35"/>
      <c r="AP411" s="77" t="str">
        <f>IF(D411="","",IF(D411=Accueil!$Q$7,PRODUCT('Registre déchets'!G411,Accueil!$S$7),"") &amp; IF(D411=Accueil!$Q$8,PRODUCT('Registre déchets'!G411,Accueil!$S$8),"") &amp; IF(D411=Accueil!$Q$9,PRODUCT('Registre déchets'!G411,Accueil!$S$9),"")&amp; IF(D411=Accueil!$Q$10,PRODUCT('Registre déchets'!G411,Accueil!$S$10),"")&amp; IF(D411=Accueil!$Q$11,PRODUCT('Registre déchets'!G411,Accueil!$S$11),"")&amp; IF(D411=Accueil!$Q$12,PRODUCT('Registre déchets'!G411,Accueil!$S$12),"")&amp; IF(D411=Accueil!$Q$13,PRODUCT('Registre déchets'!G411,Accueil!$S$13),"")&amp; IF(D411=Accueil!$Q$14,PRODUCT('Registre déchets'!G411,Accueil!$S$14),"")&amp; IF(D411=Accueil!$Q$15,PRODUCT('Registre déchets'!G411,Accueil!$S$15),"")&amp; IF(D411=Accueil!$Q$16,PRODUCT('Registre déchets'!G411,Accueil!$S$16),"")&amp; IF(D411=Accueil!$Q$17,PRODUCT('Registre déchets'!G411,Accueil!$S$17),"")&amp; IF(D411=Accueil!$Q$18,PRODUCT('Registre déchets'!G411,Accueil!$S$18),"")&amp; IF(D411=Accueil!$Q$19,PRODUCT('Registre déchets'!G411,Accueil!$S$19),"")&amp; IF(D411=Accueil!$Q$20,PRODUCT('Registre déchets'!G411,Accueil!$S$20),"")&amp; IF(D411=Accueil!$Q$21,PRODUCT('Registre déchets'!G411,Accueil!$S$21),"")&amp; IF(D411=Accueil!$Q$22,PRODUCT('Registre déchets'!G411,Accueil!$S$22),"")&amp; IF(D411=Accueil!$Q$23,PRODUCT('Registre déchets'!G411,Accueil!$S$23),"")&amp; IF(D411=Accueil!$Q$24,PRODUCT('Registre déchets'!G411,Accueil!$S$24),"")&amp; IF(D411=Accueil!$Q$25,PRODUCT('Registre déchets'!G411,Accueil!$S$25),"")&amp; IF(D411=Accueil!$Q$26,PRODUCT('Registre déchets'!G411,Accueil!$S$26),"") &amp; IF(D411=Accueil!$U$7,PRODUCT('Registre déchets'!G411,Accueil!$W$7),"") &amp; IF(D411=Accueil!$U$8,PRODUCT('Registre déchets'!G411,Accueil!$W$8),"") &amp; IF(D411=Accueil!$U$9,PRODUCT('Registre déchets'!G411,Accueil!$W$9),"")&amp; IF(D411=Accueil!$U$10,PRODUCT('Registre déchets'!G411,Accueil!$W$10),"")&amp; IF(D411=Accueil!$U$11,PRODUCT('Registre déchets'!G411,Accueil!$W$11),"")&amp; IF(D411=Accueil!$U$12,PRODUCT('Registre déchets'!G411,Accueil!$W$12),"")&amp; IF(D411=Accueil!$U$13,PRODUCT('Registre déchets'!G411,Accueil!$W$13),"")&amp; IF(D411=Accueil!$U$14,PRODUCT('Registre déchets'!G411,Accueil!$W$14),"")&amp; IF(D411=Accueil!$U$15,PRODUCT('Registre déchets'!G411,Accueil!$W$15),"")&amp; IF(D411=Accueil!$U$16,PRODUCT('Registre déchets'!G411,Accueil!$W$16),"")&amp; IF(D411=Accueil!$U$17,PRODUCT('Registre déchets'!G411,Accueil!$W$17),"")&amp; IF(D411=Accueil!$U$18,PRODUCT('Registre déchets'!G411,Accueil!$W$18),"")&amp; IF(D411=Accueil!$U$19,PRODUCT('Registre déchets'!G411,Accueil!$W$19),"")&amp; IF(D411=Accueil!$U$20,PRODUCT('Registre déchets'!G411,Accueil!$W$20),"")&amp; IF(D411=Accueil!$U$21,PRODUCT('Registre déchets'!G411,Accueil!$W$21),"") &amp; IF(D411=Accueil!$U$22,PRODUCT('Registre déchets'!G411,Accueil!$W$22),"")&amp; IF(D411=Accueil!$U$23,PRODUCT('Registre déchets'!G411,Accueil!$W$23),"")&amp; IF(D411=Accueil!$U$24,PRODUCT('Registre déchets'!G411,Accueil!$W$24),"")&amp; IF(D411=Accueil!$U$25,PRODUCT('Registre déchets'!G411,Accueil!$W$25),"")&amp; IF(D411=Accueil!$U$26,PRODUCT('Registre déchets'!G411,Accueil!$W$26),"")&amp; IF(D411=Accueil!$U$27,PRODUCT('Registre déchets'!G411,Accueil!$W$27),"")&amp; IF(D411=Accueil!$Y$7,PRODUCT('Registre déchets'!G411,Accueil!$AA$7),"") &amp; IF(D411=Accueil!$Y$8,PRODUCT('Registre déchets'!G411,Accueil!$AA$8),"") &amp; IF(D411=Accueil!$Y$9,PRODUCT('Registre déchets'!G411,Accueil!$AA$9),"")&amp; IF(D411=Accueil!$Y$10,PRODUCT('Registre déchets'!G411,Accueil!$AA$10),"")&amp; IF(D411=Accueil!$Y$11,PRODUCT('Registre déchets'!G411,Accueil!$AA$11),"")&amp; IF(D411=Accueil!$Y$12,PRODUCT('Registre déchets'!G411,Accueil!$AA$12),"")&amp; IF(D411=Accueil!$Y$13,PRODUCT('Registre déchets'!G411,Accueil!$AA$13),"")&amp; IF(D411=Accueil!$Y$14,PRODUCT('Registre déchets'!G411,Accueil!$AA$14),"")&amp; IF(D411=Accueil!$Y$15,PRODUCT('Registre déchets'!G411,Accueil!$AA$15),"")&amp; IF(D411=Accueil!$Y$16,PRODUCT('Registre déchets'!G411,Accueil!$AA$16),"")&amp; IF(D411=Accueil!$Y$17,PRODUCT('Registre déchets'!G411,Accueil!$AA$17),"")&amp; IF(D411=Accueil!$Y$18,PRODUCT('Registre déchets'!G411,Accueil!$AA$18),"")&amp; IF(D411=Accueil!$Y$19,PRODUCT('Registre déchets'!G411,Accueil!$AA$19),"")&amp; IF(D411=Accueil!$Y$20,PRODUCT('Registre déchets'!G411,Accueil!$AA$20),"")&amp; IF(D411=Accueil!$Y$21,PRODUCT('Registre déchets'!G411,Accueil!$AA$21),"")&amp; IF(D411=Accueil!$Y$22,PRODUCT('Registre déchets'!G411,Accueil!$AA$22),"")&amp; IF(D411=Accueil!$Y$23,PRODUCT('Registre déchets'!G411,Accueil!$AA$23),"")&amp; IF(D411=Accueil!$Y$24,PRODUCT('Registre déchets'!G411,Accueil!$AA$24),"")&amp; IF(D411=Accueil!$Y$25,PRODUCT('Registre déchets'!G411,Accueil!$AA$25),"")&amp; IF(D411=Accueil!$Y$26,PRODUCT('Registre déchets'!G411,Accueil!$AA$26),"")&amp; IF(D411=Accueil!$Y$27,PRODUCT('Registre déchets'!G411,Accueil!$AA$27),""))</f>
        <v/>
      </c>
      <c r="AQ411" s="79">
        <f t="shared" si="67"/>
        <v>0</v>
      </c>
    </row>
    <row r="412" spans="1:43" ht="50.1" customHeight="1" x14ac:dyDescent="0.25">
      <c r="A412" s="90"/>
      <c r="B412" s="222" t="str">
        <f t="shared" si="61"/>
        <v/>
      </c>
      <c r="C412" s="221"/>
      <c r="D412" s="220"/>
      <c r="E412" s="80" t="str">
        <f t="shared" si="65"/>
        <v/>
      </c>
      <c r="F412" s="81"/>
      <c r="G412" s="82"/>
      <c r="H412" s="241">
        <f t="shared" si="62"/>
        <v>0</v>
      </c>
      <c r="I412" s="206"/>
      <c r="J412" s="206"/>
      <c r="K412" s="86"/>
      <c r="L412" s="86"/>
      <c r="M412" s="86"/>
      <c r="N412" s="82"/>
      <c r="O412" s="81"/>
      <c r="P412" s="82"/>
      <c r="Q412" s="207">
        <f t="shared" si="66"/>
        <v>0</v>
      </c>
      <c r="R412" s="83">
        <f t="shared" si="63"/>
        <v>0</v>
      </c>
      <c r="S412" s="83">
        <f t="shared" si="64"/>
        <v>0</v>
      </c>
      <c r="T412" s="209"/>
      <c r="U412" s="214"/>
      <c r="V412" s="214"/>
      <c r="W412" s="217" t="str">
        <f t="shared" si="59"/>
        <v/>
      </c>
      <c r="X412" s="214"/>
      <c r="Y412" s="224"/>
      <c r="Z412" s="214"/>
      <c r="AA412" s="214"/>
      <c r="AB412" s="35" t="str">
        <f t="shared" si="60"/>
        <v/>
      </c>
      <c r="AC412" s="35"/>
      <c r="AD412" s="35"/>
      <c r="AE412" s="35"/>
      <c r="AF412" s="35"/>
      <c r="AG412" s="35"/>
      <c r="AH412" s="35"/>
      <c r="AI412" s="35"/>
      <c r="AJ412" s="35"/>
      <c r="AK412" s="35"/>
      <c r="AL412" s="35"/>
      <c r="AM412" s="85" t="str">
        <f t="shared" si="58"/>
        <v/>
      </c>
      <c r="AN412" s="35"/>
      <c r="AO412" s="35"/>
      <c r="AP412" s="77" t="str">
        <f>IF(D412="","",IF(D412=Accueil!$Q$7,PRODUCT('Registre déchets'!G412,Accueil!$S$7),"") &amp; IF(D412=Accueil!$Q$8,PRODUCT('Registre déchets'!G412,Accueil!$S$8),"") &amp; IF(D412=Accueil!$Q$9,PRODUCT('Registre déchets'!G412,Accueil!$S$9),"")&amp; IF(D412=Accueil!$Q$10,PRODUCT('Registre déchets'!G412,Accueil!$S$10),"")&amp; IF(D412=Accueil!$Q$11,PRODUCT('Registre déchets'!G412,Accueil!$S$11),"")&amp; IF(D412=Accueil!$Q$12,PRODUCT('Registre déchets'!G412,Accueil!$S$12),"")&amp; IF(D412=Accueil!$Q$13,PRODUCT('Registre déchets'!G412,Accueil!$S$13),"")&amp; IF(D412=Accueil!$Q$14,PRODUCT('Registre déchets'!G412,Accueil!$S$14),"")&amp; IF(D412=Accueil!$Q$15,PRODUCT('Registre déchets'!G412,Accueil!$S$15),"")&amp; IF(D412=Accueil!$Q$16,PRODUCT('Registre déchets'!G412,Accueil!$S$16),"")&amp; IF(D412=Accueil!$Q$17,PRODUCT('Registre déchets'!G412,Accueil!$S$17),"")&amp; IF(D412=Accueil!$Q$18,PRODUCT('Registre déchets'!G412,Accueil!$S$18),"")&amp; IF(D412=Accueil!$Q$19,PRODUCT('Registre déchets'!G412,Accueil!$S$19),"")&amp; IF(D412=Accueil!$Q$20,PRODUCT('Registre déchets'!G412,Accueil!$S$20),"")&amp; IF(D412=Accueil!$Q$21,PRODUCT('Registre déchets'!G412,Accueil!$S$21),"")&amp; IF(D412=Accueil!$Q$22,PRODUCT('Registre déchets'!G412,Accueil!$S$22),"")&amp; IF(D412=Accueil!$Q$23,PRODUCT('Registre déchets'!G412,Accueil!$S$23),"")&amp; IF(D412=Accueil!$Q$24,PRODUCT('Registre déchets'!G412,Accueil!$S$24),"")&amp; IF(D412=Accueil!$Q$25,PRODUCT('Registre déchets'!G412,Accueil!$S$25),"")&amp; IF(D412=Accueil!$Q$26,PRODUCT('Registre déchets'!G412,Accueil!$S$26),"") &amp; IF(D412=Accueil!$U$7,PRODUCT('Registre déchets'!G412,Accueil!$W$7),"") &amp; IF(D412=Accueil!$U$8,PRODUCT('Registre déchets'!G412,Accueil!$W$8),"") &amp; IF(D412=Accueil!$U$9,PRODUCT('Registre déchets'!G412,Accueil!$W$9),"")&amp; IF(D412=Accueil!$U$10,PRODUCT('Registre déchets'!G412,Accueil!$W$10),"")&amp; IF(D412=Accueil!$U$11,PRODUCT('Registre déchets'!G412,Accueil!$W$11),"")&amp; IF(D412=Accueil!$U$12,PRODUCT('Registre déchets'!G412,Accueil!$W$12),"")&amp; IF(D412=Accueil!$U$13,PRODUCT('Registre déchets'!G412,Accueil!$W$13),"")&amp; IF(D412=Accueil!$U$14,PRODUCT('Registre déchets'!G412,Accueil!$W$14),"")&amp; IF(D412=Accueil!$U$15,PRODUCT('Registre déchets'!G412,Accueil!$W$15),"")&amp; IF(D412=Accueil!$U$16,PRODUCT('Registre déchets'!G412,Accueil!$W$16),"")&amp; IF(D412=Accueil!$U$17,PRODUCT('Registre déchets'!G412,Accueil!$W$17),"")&amp; IF(D412=Accueil!$U$18,PRODUCT('Registre déchets'!G412,Accueil!$W$18),"")&amp; IF(D412=Accueil!$U$19,PRODUCT('Registre déchets'!G412,Accueil!$W$19),"")&amp; IF(D412=Accueil!$U$20,PRODUCT('Registre déchets'!G412,Accueil!$W$20),"")&amp; IF(D412=Accueil!$U$21,PRODUCT('Registre déchets'!G412,Accueil!$W$21),"") &amp; IF(D412=Accueil!$U$22,PRODUCT('Registre déchets'!G412,Accueil!$W$22),"")&amp; IF(D412=Accueil!$U$23,PRODUCT('Registre déchets'!G412,Accueil!$W$23),"")&amp; IF(D412=Accueil!$U$24,PRODUCT('Registre déchets'!G412,Accueil!$W$24),"")&amp; IF(D412=Accueil!$U$25,PRODUCT('Registre déchets'!G412,Accueil!$W$25),"")&amp; IF(D412=Accueil!$U$26,PRODUCT('Registre déchets'!G412,Accueil!$W$26),"")&amp; IF(D412=Accueil!$U$27,PRODUCT('Registre déchets'!G412,Accueil!$W$27),"")&amp; IF(D412=Accueil!$Y$7,PRODUCT('Registre déchets'!G412,Accueil!$AA$7),"") &amp; IF(D412=Accueil!$Y$8,PRODUCT('Registre déchets'!G412,Accueil!$AA$8),"") &amp; IF(D412=Accueil!$Y$9,PRODUCT('Registre déchets'!G412,Accueil!$AA$9),"")&amp; IF(D412=Accueil!$Y$10,PRODUCT('Registre déchets'!G412,Accueil!$AA$10),"")&amp; IF(D412=Accueil!$Y$11,PRODUCT('Registre déchets'!G412,Accueil!$AA$11),"")&amp; IF(D412=Accueil!$Y$12,PRODUCT('Registre déchets'!G412,Accueil!$AA$12),"")&amp; IF(D412=Accueil!$Y$13,PRODUCT('Registre déchets'!G412,Accueil!$AA$13),"")&amp; IF(D412=Accueil!$Y$14,PRODUCT('Registre déchets'!G412,Accueil!$AA$14),"")&amp; IF(D412=Accueil!$Y$15,PRODUCT('Registre déchets'!G412,Accueil!$AA$15),"")&amp; IF(D412=Accueil!$Y$16,PRODUCT('Registre déchets'!G412,Accueil!$AA$16),"")&amp; IF(D412=Accueil!$Y$17,PRODUCT('Registre déchets'!G412,Accueil!$AA$17),"")&amp; IF(D412=Accueil!$Y$18,PRODUCT('Registre déchets'!G412,Accueil!$AA$18),"")&amp; IF(D412=Accueil!$Y$19,PRODUCT('Registre déchets'!G412,Accueil!$AA$19),"")&amp; IF(D412=Accueil!$Y$20,PRODUCT('Registre déchets'!G412,Accueil!$AA$20),"")&amp; IF(D412=Accueil!$Y$21,PRODUCT('Registre déchets'!G412,Accueil!$AA$21),"")&amp; IF(D412=Accueil!$Y$22,PRODUCT('Registre déchets'!G412,Accueil!$AA$22),"")&amp; IF(D412=Accueil!$Y$23,PRODUCT('Registre déchets'!G412,Accueil!$AA$23),"")&amp; IF(D412=Accueil!$Y$24,PRODUCT('Registre déchets'!G412,Accueil!$AA$24),"")&amp; IF(D412=Accueil!$Y$25,PRODUCT('Registre déchets'!G412,Accueil!$AA$25),"")&amp; IF(D412=Accueil!$Y$26,PRODUCT('Registre déchets'!G412,Accueil!$AA$26),"")&amp; IF(D412=Accueil!$Y$27,PRODUCT('Registre déchets'!G412,Accueil!$AA$27),""))</f>
        <v/>
      </c>
      <c r="AQ412" s="79">
        <f t="shared" si="67"/>
        <v>0</v>
      </c>
    </row>
    <row r="413" spans="1:43" ht="50.1" customHeight="1" x14ac:dyDescent="0.25">
      <c r="A413" s="90"/>
      <c r="B413" s="222" t="str">
        <f t="shared" si="61"/>
        <v/>
      </c>
      <c r="C413" s="221"/>
      <c r="D413" s="220"/>
      <c r="E413" s="80" t="str">
        <f t="shared" si="65"/>
        <v/>
      </c>
      <c r="F413" s="81"/>
      <c r="G413" s="82"/>
      <c r="H413" s="241">
        <f t="shared" si="62"/>
        <v>0</v>
      </c>
      <c r="I413" s="206"/>
      <c r="J413" s="206"/>
      <c r="K413" s="86"/>
      <c r="L413" s="86"/>
      <c r="M413" s="86"/>
      <c r="N413" s="82"/>
      <c r="O413" s="81"/>
      <c r="P413" s="82"/>
      <c r="Q413" s="207">
        <f t="shared" si="66"/>
        <v>0</v>
      </c>
      <c r="R413" s="83">
        <f t="shared" si="63"/>
        <v>0</v>
      </c>
      <c r="S413" s="83">
        <f t="shared" si="64"/>
        <v>0</v>
      </c>
      <c r="T413" s="209"/>
      <c r="U413" s="214"/>
      <c r="V413" s="214"/>
      <c r="W413" s="217" t="str">
        <f t="shared" si="59"/>
        <v/>
      </c>
      <c r="X413" s="214"/>
      <c r="Y413" s="224"/>
      <c r="Z413" s="214"/>
      <c r="AA413" s="214"/>
      <c r="AB413" s="35" t="str">
        <f t="shared" si="60"/>
        <v/>
      </c>
      <c r="AC413" s="35"/>
      <c r="AD413" s="35"/>
      <c r="AE413" s="35"/>
      <c r="AF413" s="35"/>
      <c r="AG413" s="35"/>
      <c r="AH413" s="35"/>
      <c r="AI413" s="35"/>
      <c r="AJ413" s="35"/>
      <c r="AK413" s="35"/>
      <c r="AL413" s="35"/>
      <c r="AM413" s="85" t="str">
        <f t="shared" si="58"/>
        <v/>
      </c>
      <c r="AN413" s="35"/>
      <c r="AO413" s="35"/>
      <c r="AP413" s="77" t="str">
        <f>IF(D413="","",IF(D413=Accueil!$Q$7,PRODUCT('Registre déchets'!G413,Accueil!$S$7),"") &amp; IF(D413=Accueil!$Q$8,PRODUCT('Registre déchets'!G413,Accueil!$S$8),"") &amp; IF(D413=Accueil!$Q$9,PRODUCT('Registre déchets'!G413,Accueil!$S$9),"")&amp; IF(D413=Accueil!$Q$10,PRODUCT('Registre déchets'!G413,Accueil!$S$10),"")&amp; IF(D413=Accueil!$Q$11,PRODUCT('Registre déchets'!G413,Accueil!$S$11),"")&amp; IF(D413=Accueil!$Q$12,PRODUCT('Registre déchets'!G413,Accueil!$S$12),"")&amp; IF(D413=Accueil!$Q$13,PRODUCT('Registre déchets'!G413,Accueil!$S$13),"")&amp; IF(D413=Accueil!$Q$14,PRODUCT('Registre déchets'!G413,Accueil!$S$14),"")&amp; IF(D413=Accueil!$Q$15,PRODUCT('Registre déchets'!G413,Accueil!$S$15),"")&amp; IF(D413=Accueil!$Q$16,PRODUCT('Registre déchets'!G413,Accueil!$S$16),"")&amp; IF(D413=Accueil!$Q$17,PRODUCT('Registre déchets'!G413,Accueil!$S$17),"")&amp; IF(D413=Accueil!$Q$18,PRODUCT('Registre déchets'!G413,Accueil!$S$18),"")&amp; IF(D413=Accueil!$Q$19,PRODUCT('Registre déchets'!G413,Accueil!$S$19),"")&amp; IF(D413=Accueil!$Q$20,PRODUCT('Registre déchets'!G413,Accueil!$S$20),"")&amp; IF(D413=Accueil!$Q$21,PRODUCT('Registre déchets'!G413,Accueil!$S$21),"")&amp; IF(D413=Accueil!$Q$22,PRODUCT('Registre déchets'!G413,Accueil!$S$22),"")&amp; IF(D413=Accueil!$Q$23,PRODUCT('Registre déchets'!G413,Accueil!$S$23),"")&amp; IF(D413=Accueil!$Q$24,PRODUCT('Registre déchets'!G413,Accueil!$S$24),"")&amp; IF(D413=Accueil!$Q$25,PRODUCT('Registre déchets'!G413,Accueil!$S$25),"")&amp; IF(D413=Accueil!$Q$26,PRODUCT('Registre déchets'!G413,Accueil!$S$26),"") &amp; IF(D413=Accueil!$U$7,PRODUCT('Registre déchets'!G413,Accueil!$W$7),"") &amp; IF(D413=Accueil!$U$8,PRODUCT('Registre déchets'!G413,Accueil!$W$8),"") &amp; IF(D413=Accueil!$U$9,PRODUCT('Registre déchets'!G413,Accueil!$W$9),"")&amp; IF(D413=Accueil!$U$10,PRODUCT('Registre déchets'!G413,Accueil!$W$10),"")&amp; IF(D413=Accueil!$U$11,PRODUCT('Registre déchets'!G413,Accueil!$W$11),"")&amp; IF(D413=Accueil!$U$12,PRODUCT('Registre déchets'!G413,Accueil!$W$12),"")&amp; IF(D413=Accueil!$U$13,PRODUCT('Registre déchets'!G413,Accueil!$W$13),"")&amp; IF(D413=Accueil!$U$14,PRODUCT('Registre déchets'!G413,Accueil!$W$14),"")&amp; IF(D413=Accueil!$U$15,PRODUCT('Registre déchets'!G413,Accueil!$W$15),"")&amp; IF(D413=Accueil!$U$16,PRODUCT('Registre déchets'!G413,Accueil!$W$16),"")&amp; IF(D413=Accueil!$U$17,PRODUCT('Registre déchets'!G413,Accueil!$W$17),"")&amp; IF(D413=Accueil!$U$18,PRODUCT('Registre déchets'!G413,Accueil!$W$18),"")&amp; IF(D413=Accueil!$U$19,PRODUCT('Registre déchets'!G413,Accueil!$W$19),"")&amp; IF(D413=Accueil!$U$20,PRODUCT('Registre déchets'!G413,Accueil!$W$20),"")&amp; IF(D413=Accueil!$U$21,PRODUCT('Registre déchets'!G413,Accueil!$W$21),"") &amp; IF(D413=Accueil!$U$22,PRODUCT('Registre déchets'!G413,Accueil!$W$22),"")&amp; IF(D413=Accueil!$U$23,PRODUCT('Registre déchets'!G413,Accueil!$W$23),"")&amp; IF(D413=Accueil!$U$24,PRODUCT('Registre déchets'!G413,Accueil!$W$24),"")&amp; IF(D413=Accueil!$U$25,PRODUCT('Registre déchets'!G413,Accueil!$W$25),"")&amp; IF(D413=Accueil!$U$26,PRODUCT('Registre déchets'!G413,Accueil!$W$26),"")&amp; IF(D413=Accueil!$U$27,PRODUCT('Registre déchets'!G413,Accueil!$W$27),"")&amp; IF(D413=Accueil!$Y$7,PRODUCT('Registre déchets'!G413,Accueil!$AA$7),"") &amp; IF(D413=Accueil!$Y$8,PRODUCT('Registre déchets'!G413,Accueil!$AA$8),"") &amp; IF(D413=Accueil!$Y$9,PRODUCT('Registre déchets'!G413,Accueil!$AA$9),"")&amp; IF(D413=Accueil!$Y$10,PRODUCT('Registre déchets'!G413,Accueil!$AA$10),"")&amp; IF(D413=Accueil!$Y$11,PRODUCT('Registre déchets'!G413,Accueil!$AA$11),"")&amp; IF(D413=Accueil!$Y$12,PRODUCT('Registre déchets'!G413,Accueil!$AA$12),"")&amp; IF(D413=Accueil!$Y$13,PRODUCT('Registre déchets'!G413,Accueil!$AA$13),"")&amp; IF(D413=Accueil!$Y$14,PRODUCT('Registre déchets'!G413,Accueil!$AA$14),"")&amp; IF(D413=Accueil!$Y$15,PRODUCT('Registre déchets'!G413,Accueil!$AA$15),"")&amp; IF(D413=Accueil!$Y$16,PRODUCT('Registre déchets'!G413,Accueil!$AA$16),"")&amp; IF(D413=Accueil!$Y$17,PRODUCT('Registre déchets'!G413,Accueil!$AA$17),"")&amp; IF(D413=Accueil!$Y$18,PRODUCT('Registre déchets'!G413,Accueil!$AA$18),"")&amp; IF(D413=Accueil!$Y$19,PRODUCT('Registre déchets'!G413,Accueil!$AA$19),"")&amp; IF(D413=Accueil!$Y$20,PRODUCT('Registre déchets'!G413,Accueil!$AA$20),"")&amp; IF(D413=Accueil!$Y$21,PRODUCT('Registre déchets'!G413,Accueil!$AA$21),"")&amp; IF(D413=Accueil!$Y$22,PRODUCT('Registre déchets'!G413,Accueil!$AA$22),"")&amp; IF(D413=Accueil!$Y$23,PRODUCT('Registre déchets'!G413,Accueil!$AA$23),"")&amp; IF(D413=Accueil!$Y$24,PRODUCT('Registre déchets'!G413,Accueil!$AA$24),"")&amp; IF(D413=Accueil!$Y$25,PRODUCT('Registre déchets'!G413,Accueil!$AA$25),"")&amp; IF(D413=Accueil!$Y$26,PRODUCT('Registre déchets'!G413,Accueil!$AA$26),"")&amp; IF(D413=Accueil!$Y$27,PRODUCT('Registre déchets'!G413,Accueil!$AA$27),""))</f>
        <v/>
      </c>
      <c r="AQ413" s="79">
        <f t="shared" si="67"/>
        <v>0</v>
      </c>
    </row>
    <row r="414" spans="1:43" ht="50.1" customHeight="1" x14ac:dyDescent="0.25">
      <c r="A414" s="90"/>
      <c r="B414" s="222" t="str">
        <f t="shared" si="61"/>
        <v/>
      </c>
      <c r="C414" s="221"/>
      <c r="D414" s="220"/>
      <c r="E414" s="80" t="str">
        <f t="shared" si="65"/>
        <v/>
      </c>
      <c r="F414" s="81"/>
      <c r="G414" s="82"/>
      <c r="H414" s="241">
        <f t="shared" si="62"/>
        <v>0</v>
      </c>
      <c r="I414" s="206"/>
      <c r="J414" s="206"/>
      <c r="K414" s="86"/>
      <c r="L414" s="86"/>
      <c r="M414" s="86"/>
      <c r="N414" s="82"/>
      <c r="O414" s="81"/>
      <c r="P414" s="82"/>
      <c r="Q414" s="207">
        <f t="shared" si="66"/>
        <v>0</v>
      </c>
      <c r="R414" s="83">
        <f t="shared" si="63"/>
        <v>0</v>
      </c>
      <c r="S414" s="83">
        <f t="shared" si="64"/>
        <v>0</v>
      </c>
      <c r="T414" s="209"/>
      <c r="U414" s="214"/>
      <c r="V414" s="214"/>
      <c r="W414" s="217" t="str">
        <f t="shared" si="59"/>
        <v/>
      </c>
      <c r="X414" s="214"/>
      <c r="Y414" s="224"/>
      <c r="Z414" s="214"/>
      <c r="AA414" s="214"/>
      <c r="AB414" s="35" t="str">
        <f t="shared" si="60"/>
        <v/>
      </c>
      <c r="AC414" s="35"/>
      <c r="AD414" s="35"/>
      <c r="AE414" s="35"/>
      <c r="AF414" s="35"/>
      <c r="AG414" s="35"/>
      <c r="AH414" s="35"/>
      <c r="AI414" s="35"/>
      <c r="AJ414" s="35"/>
      <c r="AK414" s="35"/>
      <c r="AL414" s="35"/>
      <c r="AM414" s="85" t="str">
        <f t="shared" si="58"/>
        <v/>
      </c>
      <c r="AN414" s="35"/>
      <c r="AO414" s="35"/>
      <c r="AP414" s="77" t="str">
        <f>IF(D414="","",IF(D414=Accueil!$Q$7,PRODUCT('Registre déchets'!G414,Accueil!$S$7),"") &amp; IF(D414=Accueil!$Q$8,PRODUCT('Registre déchets'!G414,Accueil!$S$8),"") &amp; IF(D414=Accueil!$Q$9,PRODUCT('Registre déchets'!G414,Accueil!$S$9),"")&amp; IF(D414=Accueil!$Q$10,PRODUCT('Registre déchets'!G414,Accueil!$S$10),"")&amp; IF(D414=Accueil!$Q$11,PRODUCT('Registre déchets'!G414,Accueil!$S$11),"")&amp; IF(D414=Accueil!$Q$12,PRODUCT('Registre déchets'!G414,Accueil!$S$12),"")&amp; IF(D414=Accueil!$Q$13,PRODUCT('Registre déchets'!G414,Accueil!$S$13),"")&amp; IF(D414=Accueil!$Q$14,PRODUCT('Registre déchets'!G414,Accueil!$S$14),"")&amp; IF(D414=Accueil!$Q$15,PRODUCT('Registre déchets'!G414,Accueil!$S$15),"")&amp; IF(D414=Accueil!$Q$16,PRODUCT('Registre déchets'!G414,Accueil!$S$16),"")&amp; IF(D414=Accueil!$Q$17,PRODUCT('Registre déchets'!G414,Accueil!$S$17),"")&amp; IF(D414=Accueil!$Q$18,PRODUCT('Registre déchets'!G414,Accueil!$S$18),"")&amp; IF(D414=Accueil!$Q$19,PRODUCT('Registre déchets'!G414,Accueil!$S$19),"")&amp; IF(D414=Accueil!$Q$20,PRODUCT('Registre déchets'!G414,Accueil!$S$20),"")&amp; IF(D414=Accueil!$Q$21,PRODUCT('Registre déchets'!G414,Accueil!$S$21),"")&amp; IF(D414=Accueil!$Q$22,PRODUCT('Registre déchets'!G414,Accueil!$S$22),"")&amp; IF(D414=Accueil!$Q$23,PRODUCT('Registre déchets'!G414,Accueil!$S$23),"")&amp; IF(D414=Accueil!$Q$24,PRODUCT('Registre déchets'!G414,Accueil!$S$24),"")&amp; IF(D414=Accueil!$Q$25,PRODUCT('Registre déchets'!G414,Accueil!$S$25),"")&amp; IF(D414=Accueil!$Q$26,PRODUCT('Registre déchets'!G414,Accueil!$S$26),"") &amp; IF(D414=Accueil!$U$7,PRODUCT('Registre déchets'!G414,Accueil!$W$7),"") &amp; IF(D414=Accueil!$U$8,PRODUCT('Registre déchets'!G414,Accueil!$W$8),"") &amp; IF(D414=Accueil!$U$9,PRODUCT('Registre déchets'!G414,Accueil!$W$9),"")&amp; IF(D414=Accueil!$U$10,PRODUCT('Registre déchets'!G414,Accueil!$W$10),"")&amp; IF(D414=Accueil!$U$11,PRODUCT('Registre déchets'!G414,Accueil!$W$11),"")&amp; IF(D414=Accueil!$U$12,PRODUCT('Registre déchets'!G414,Accueil!$W$12),"")&amp; IF(D414=Accueil!$U$13,PRODUCT('Registre déchets'!G414,Accueil!$W$13),"")&amp; IF(D414=Accueil!$U$14,PRODUCT('Registre déchets'!G414,Accueil!$W$14),"")&amp; IF(D414=Accueil!$U$15,PRODUCT('Registre déchets'!G414,Accueil!$W$15),"")&amp; IF(D414=Accueil!$U$16,PRODUCT('Registre déchets'!G414,Accueil!$W$16),"")&amp; IF(D414=Accueil!$U$17,PRODUCT('Registre déchets'!G414,Accueil!$W$17),"")&amp; IF(D414=Accueil!$U$18,PRODUCT('Registre déchets'!G414,Accueil!$W$18),"")&amp; IF(D414=Accueil!$U$19,PRODUCT('Registre déchets'!G414,Accueil!$W$19),"")&amp; IF(D414=Accueil!$U$20,PRODUCT('Registre déchets'!G414,Accueil!$W$20),"")&amp; IF(D414=Accueil!$U$21,PRODUCT('Registre déchets'!G414,Accueil!$W$21),"") &amp; IF(D414=Accueil!$U$22,PRODUCT('Registre déchets'!G414,Accueil!$W$22),"")&amp; IF(D414=Accueil!$U$23,PRODUCT('Registre déchets'!G414,Accueil!$W$23),"")&amp; IF(D414=Accueil!$U$24,PRODUCT('Registre déchets'!G414,Accueil!$W$24),"")&amp; IF(D414=Accueil!$U$25,PRODUCT('Registre déchets'!G414,Accueil!$W$25),"")&amp; IF(D414=Accueil!$U$26,PRODUCT('Registre déchets'!G414,Accueil!$W$26),"")&amp; IF(D414=Accueil!$U$27,PRODUCT('Registre déchets'!G414,Accueil!$W$27),"")&amp; IF(D414=Accueil!$Y$7,PRODUCT('Registre déchets'!G414,Accueil!$AA$7),"") &amp; IF(D414=Accueil!$Y$8,PRODUCT('Registre déchets'!G414,Accueil!$AA$8),"") &amp; IF(D414=Accueil!$Y$9,PRODUCT('Registre déchets'!G414,Accueil!$AA$9),"")&amp; IF(D414=Accueil!$Y$10,PRODUCT('Registre déchets'!G414,Accueil!$AA$10),"")&amp; IF(D414=Accueil!$Y$11,PRODUCT('Registre déchets'!G414,Accueil!$AA$11),"")&amp; IF(D414=Accueil!$Y$12,PRODUCT('Registre déchets'!G414,Accueil!$AA$12),"")&amp; IF(D414=Accueil!$Y$13,PRODUCT('Registre déchets'!G414,Accueil!$AA$13),"")&amp; IF(D414=Accueil!$Y$14,PRODUCT('Registre déchets'!G414,Accueil!$AA$14),"")&amp; IF(D414=Accueil!$Y$15,PRODUCT('Registre déchets'!G414,Accueil!$AA$15),"")&amp; IF(D414=Accueil!$Y$16,PRODUCT('Registre déchets'!G414,Accueil!$AA$16),"")&amp; IF(D414=Accueil!$Y$17,PRODUCT('Registre déchets'!G414,Accueil!$AA$17),"")&amp; IF(D414=Accueil!$Y$18,PRODUCT('Registre déchets'!G414,Accueil!$AA$18),"")&amp; IF(D414=Accueil!$Y$19,PRODUCT('Registre déchets'!G414,Accueil!$AA$19),"")&amp; IF(D414=Accueil!$Y$20,PRODUCT('Registre déchets'!G414,Accueil!$AA$20),"")&amp; IF(D414=Accueil!$Y$21,PRODUCT('Registre déchets'!G414,Accueil!$AA$21),"")&amp; IF(D414=Accueil!$Y$22,PRODUCT('Registre déchets'!G414,Accueil!$AA$22),"")&amp; IF(D414=Accueil!$Y$23,PRODUCT('Registre déchets'!G414,Accueil!$AA$23),"")&amp; IF(D414=Accueil!$Y$24,PRODUCT('Registre déchets'!G414,Accueil!$AA$24),"")&amp; IF(D414=Accueil!$Y$25,PRODUCT('Registre déchets'!G414,Accueil!$AA$25),"")&amp; IF(D414=Accueil!$Y$26,PRODUCT('Registre déchets'!G414,Accueil!$AA$26),"")&amp; IF(D414=Accueil!$Y$27,PRODUCT('Registre déchets'!G414,Accueil!$AA$27),""))</f>
        <v/>
      </c>
      <c r="AQ414" s="79">
        <f t="shared" si="67"/>
        <v>0</v>
      </c>
    </row>
    <row r="415" spans="1:43" ht="50.1" customHeight="1" x14ac:dyDescent="0.25">
      <c r="A415" s="90"/>
      <c r="B415" s="222" t="str">
        <f t="shared" si="61"/>
        <v/>
      </c>
      <c r="C415" s="221"/>
      <c r="D415" s="220"/>
      <c r="E415" s="80" t="str">
        <f t="shared" si="65"/>
        <v/>
      </c>
      <c r="F415" s="81"/>
      <c r="G415" s="82"/>
      <c r="H415" s="241">
        <f t="shared" si="62"/>
        <v>0</v>
      </c>
      <c r="I415" s="206"/>
      <c r="J415" s="206"/>
      <c r="K415" s="86"/>
      <c r="L415" s="86"/>
      <c r="M415" s="86"/>
      <c r="N415" s="82"/>
      <c r="O415" s="81"/>
      <c r="P415" s="82"/>
      <c r="Q415" s="207">
        <f t="shared" si="66"/>
        <v>0</v>
      </c>
      <c r="R415" s="83">
        <f t="shared" si="63"/>
        <v>0</v>
      </c>
      <c r="S415" s="83">
        <f t="shared" si="64"/>
        <v>0</v>
      </c>
      <c r="T415" s="209"/>
      <c r="U415" s="214"/>
      <c r="V415" s="214"/>
      <c r="W415" s="217" t="str">
        <f t="shared" si="59"/>
        <v/>
      </c>
      <c r="X415" s="214"/>
      <c r="Y415" s="224"/>
      <c r="Z415" s="214"/>
      <c r="AA415" s="214"/>
      <c r="AB415" s="35" t="str">
        <f t="shared" si="60"/>
        <v/>
      </c>
      <c r="AC415" s="35"/>
      <c r="AD415" s="35"/>
      <c r="AE415" s="35"/>
      <c r="AF415" s="35"/>
      <c r="AG415" s="35"/>
      <c r="AH415" s="35"/>
      <c r="AI415" s="35"/>
      <c r="AJ415" s="35"/>
      <c r="AK415" s="35"/>
      <c r="AL415" s="35"/>
      <c r="AM415" s="85" t="str">
        <f t="shared" si="58"/>
        <v/>
      </c>
      <c r="AN415" s="35"/>
      <c r="AO415" s="35"/>
      <c r="AP415" s="77" t="str">
        <f>IF(D415="","",IF(D415=Accueil!$Q$7,PRODUCT('Registre déchets'!G415,Accueil!$S$7),"") &amp; IF(D415=Accueil!$Q$8,PRODUCT('Registre déchets'!G415,Accueil!$S$8),"") &amp; IF(D415=Accueil!$Q$9,PRODUCT('Registre déchets'!G415,Accueil!$S$9),"")&amp; IF(D415=Accueil!$Q$10,PRODUCT('Registre déchets'!G415,Accueil!$S$10),"")&amp; IF(D415=Accueil!$Q$11,PRODUCT('Registre déchets'!G415,Accueil!$S$11),"")&amp; IF(D415=Accueil!$Q$12,PRODUCT('Registre déchets'!G415,Accueil!$S$12),"")&amp; IF(D415=Accueil!$Q$13,PRODUCT('Registre déchets'!G415,Accueil!$S$13),"")&amp; IF(D415=Accueil!$Q$14,PRODUCT('Registre déchets'!G415,Accueil!$S$14),"")&amp; IF(D415=Accueil!$Q$15,PRODUCT('Registre déchets'!G415,Accueil!$S$15),"")&amp; IF(D415=Accueil!$Q$16,PRODUCT('Registre déchets'!G415,Accueil!$S$16),"")&amp; IF(D415=Accueil!$Q$17,PRODUCT('Registre déchets'!G415,Accueil!$S$17),"")&amp; IF(D415=Accueil!$Q$18,PRODUCT('Registre déchets'!G415,Accueil!$S$18),"")&amp; IF(D415=Accueil!$Q$19,PRODUCT('Registre déchets'!G415,Accueil!$S$19),"")&amp; IF(D415=Accueil!$Q$20,PRODUCT('Registre déchets'!G415,Accueil!$S$20),"")&amp; IF(D415=Accueil!$Q$21,PRODUCT('Registre déchets'!G415,Accueil!$S$21),"")&amp; IF(D415=Accueil!$Q$22,PRODUCT('Registre déchets'!G415,Accueil!$S$22),"")&amp; IF(D415=Accueil!$Q$23,PRODUCT('Registre déchets'!G415,Accueil!$S$23),"")&amp; IF(D415=Accueil!$Q$24,PRODUCT('Registre déchets'!G415,Accueil!$S$24),"")&amp; IF(D415=Accueil!$Q$25,PRODUCT('Registre déchets'!G415,Accueil!$S$25),"")&amp; IF(D415=Accueil!$Q$26,PRODUCT('Registre déchets'!G415,Accueil!$S$26),"") &amp; IF(D415=Accueil!$U$7,PRODUCT('Registre déchets'!G415,Accueil!$W$7),"") &amp; IF(D415=Accueil!$U$8,PRODUCT('Registre déchets'!G415,Accueil!$W$8),"") &amp; IF(D415=Accueil!$U$9,PRODUCT('Registre déchets'!G415,Accueil!$W$9),"")&amp; IF(D415=Accueil!$U$10,PRODUCT('Registre déchets'!G415,Accueil!$W$10),"")&amp; IF(D415=Accueil!$U$11,PRODUCT('Registre déchets'!G415,Accueil!$W$11),"")&amp; IF(D415=Accueil!$U$12,PRODUCT('Registre déchets'!G415,Accueil!$W$12),"")&amp; IF(D415=Accueil!$U$13,PRODUCT('Registre déchets'!G415,Accueil!$W$13),"")&amp; IF(D415=Accueil!$U$14,PRODUCT('Registre déchets'!G415,Accueil!$W$14),"")&amp; IF(D415=Accueil!$U$15,PRODUCT('Registre déchets'!G415,Accueil!$W$15),"")&amp; IF(D415=Accueil!$U$16,PRODUCT('Registre déchets'!G415,Accueil!$W$16),"")&amp; IF(D415=Accueil!$U$17,PRODUCT('Registre déchets'!G415,Accueil!$W$17),"")&amp; IF(D415=Accueil!$U$18,PRODUCT('Registre déchets'!G415,Accueil!$W$18),"")&amp; IF(D415=Accueil!$U$19,PRODUCT('Registre déchets'!G415,Accueil!$W$19),"")&amp; IF(D415=Accueil!$U$20,PRODUCT('Registre déchets'!G415,Accueil!$W$20),"")&amp; IF(D415=Accueil!$U$21,PRODUCT('Registre déchets'!G415,Accueil!$W$21),"") &amp; IF(D415=Accueil!$U$22,PRODUCT('Registre déchets'!G415,Accueil!$W$22),"")&amp; IF(D415=Accueil!$U$23,PRODUCT('Registre déchets'!G415,Accueil!$W$23),"")&amp; IF(D415=Accueil!$U$24,PRODUCT('Registre déchets'!G415,Accueil!$W$24),"")&amp; IF(D415=Accueil!$U$25,PRODUCT('Registre déchets'!G415,Accueil!$W$25),"")&amp; IF(D415=Accueil!$U$26,PRODUCT('Registre déchets'!G415,Accueil!$W$26),"")&amp; IF(D415=Accueil!$U$27,PRODUCT('Registre déchets'!G415,Accueil!$W$27),"")&amp; IF(D415=Accueil!$Y$7,PRODUCT('Registre déchets'!G415,Accueil!$AA$7),"") &amp; IF(D415=Accueil!$Y$8,PRODUCT('Registre déchets'!G415,Accueil!$AA$8),"") &amp; IF(D415=Accueil!$Y$9,PRODUCT('Registre déchets'!G415,Accueil!$AA$9),"")&amp; IF(D415=Accueil!$Y$10,PRODUCT('Registre déchets'!G415,Accueil!$AA$10),"")&amp; IF(D415=Accueil!$Y$11,PRODUCT('Registre déchets'!G415,Accueil!$AA$11),"")&amp; IF(D415=Accueil!$Y$12,PRODUCT('Registre déchets'!G415,Accueil!$AA$12),"")&amp; IF(D415=Accueil!$Y$13,PRODUCT('Registre déchets'!G415,Accueil!$AA$13),"")&amp; IF(D415=Accueil!$Y$14,PRODUCT('Registre déchets'!G415,Accueil!$AA$14),"")&amp; IF(D415=Accueil!$Y$15,PRODUCT('Registre déchets'!G415,Accueil!$AA$15),"")&amp; IF(D415=Accueil!$Y$16,PRODUCT('Registre déchets'!G415,Accueil!$AA$16),"")&amp; IF(D415=Accueil!$Y$17,PRODUCT('Registre déchets'!G415,Accueil!$AA$17),"")&amp; IF(D415=Accueil!$Y$18,PRODUCT('Registre déchets'!G415,Accueil!$AA$18),"")&amp; IF(D415=Accueil!$Y$19,PRODUCT('Registre déchets'!G415,Accueil!$AA$19),"")&amp; IF(D415=Accueil!$Y$20,PRODUCT('Registre déchets'!G415,Accueil!$AA$20),"")&amp; IF(D415=Accueil!$Y$21,PRODUCT('Registre déchets'!G415,Accueil!$AA$21),"")&amp; IF(D415=Accueil!$Y$22,PRODUCT('Registre déchets'!G415,Accueil!$AA$22),"")&amp; IF(D415=Accueil!$Y$23,PRODUCT('Registre déchets'!G415,Accueil!$AA$23),"")&amp; IF(D415=Accueil!$Y$24,PRODUCT('Registre déchets'!G415,Accueil!$AA$24),"")&amp; IF(D415=Accueil!$Y$25,PRODUCT('Registre déchets'!G415,Accueil!$AA$25),"")&amp; IF(D415=Accueil!$Y$26,PRODUCT('Registre déchets'!G415,Accueil!$AA$26),"")&amp; IF(D415=Accueil!$Y$27,PRODUCT('Registre déchets'!G415,Accueil!$AA$27),""))</f>
        <v/>
      </c>
      <c r="AQ415" s="79">
        <f t="shared" si="67"/>
        <v>0</v>
      </c>
    </row>
    <row r="416" spans="1:43" ht="50.1" customHeight="1" x14ac:dyDescent="0.25">
      <c r="A416" s="90"/>
      <c r="B416" s="222" t="str">
        <f t="shared" si="61"/>
        <v/>
      </c>
      <c r="C416" s="221"/>
      <c r="D416" s="220"/>
      <c r="E416" s="80" t="str">
        <f t="shared" si="65"/>
        <v/>
      </c>
      <c r="F416" s="81"/>
      <c r="G416" s="82"/>
      <c r="H416" s="241">
        <f t="shared" si="62"/>
        <v>0</v>
      </c>
      <c r="I416" s="206"/>
      <c r="J416" s="206"/>
      <c r="K416" s="86"/>
      <c r="L416" s="86"/>
      <c r="M416" s="86"/>
      <c r="N416" s="82"/>
      <c r="O416" s="81"/>
      <c r="P416" s="82"/>
      <c r="Q416" s="207">
        <f t="shared" si="66"/>
        <v>0</v>
      </c>
      <c r="R416" s="83">
        <f t="shared" si="63"/>
        <v>0</v>
      </c>
      <c r="S416" s="83">
        <f t="shared" si="64"/>
        <v>0</v>
      </c>
      <c r="T416" s="209"/>
      <c r="U416" s="214"/>
      <c r="V416" s="214"/>
      <c r="W416" s="217" t="str">
        <f t="shared" si="59"/>
        <v/>
      </c>
      <c r="X416" s="214"/>
      <c r="Y416" s="224"/>
      <c r="Z416" s="214"/>
      <c r="AA416" s="214"/>
      <c r="AB416" s="35" t="str">
        <f t="shared" si="60"/>
        <v/>
      </c>
      <c r="AC416" s="35"/>
      <c r="AD416" s="35"/>
      <c r="AE416" s="35"/>
      <c r="AF416" s="35"/>
      <c r="AG416" s="35"/>
      <c r="AH416" s="35"/>
      <c r="AI416" s="35"/>
      <c r="AJ416" s="35"/>
      <c r="AK416" s="35"/>
      <c r="AL416" s="35"/>
      <c r="AM416" s="85" t="str">
        <f t="shared" si="58"/>
        <v/>
      </c>
      <c r="AN416" s="35"/>
      <c r="AO416" s="35"/>
      <c r="AP416" s="77" t="str">
        <f>IF(D416="","",IF(D416=Accueil!$Q$7,PRODUCT('Registre déchets'!G416,Accueil!$S$7),"") &amp; IF(D416=Accueil!$Q$8,PRODUCT('Registre déchets'!G416,Accueil!$S$8),"") &amp; IF(D416=Accueil!$Q$9,PRODUCT('Registre déchets'!G416,Accueil!$S$9),"")&amp; IF(D416=Accueil!$Q$10,PRODUCT('Registre déchets'!G416,Accueil!$S$10),"")&amp; IF(D416=Accueil!$Q$11,PRODUCT('Registre déchets'!G416,Accueil!$S$11),"")&amp; IF(D416=Accueil!$Q$12,PRODUCT('Registre déchets'!G416,Accueil!$S$12),"")&amp; IF(D416=Accueil!$Q$13,PRODUCT('Registre déchets'!G416,Accueil!$S$13),"")&amp; IF(D416=Accueil!$Q$14,PRODUCT('Registre déchets'!G416,Accueil!$S$14),"")&amp; IF(D416=Accueil!$Q$15,PRODUCT('Registre déchets'!G416,Accueil!$S$15),"")&amp; IF(D416=Accueil!$Q$16,PRODUCT('Registre déchets'!G416,Accueil!$S$16),"")&amp; IF(D416=Accueil!$Q$17,PRODUCT('Registre déchets'!G416,Accueil!$S$17),"")&amp; IF(D416=Accueil!$Q$18,PRODUCT('Registre déchets'!G416,Accueil!$S$18),"")&amp; IF(D416=Accueil!$Q$19,PRODUCT('Registre déchets'!G416,Accueil!$S$19),"")&amp; IF(D416=Accueil!$Q$20,PRODUCT('Registre déchets'!G416,Accueil!$S$20),"")&amp; IF(D416=Accueil!$Q$21,PRODUCT('Registre déchets'!G416,Accueil!$S$21),"")&amp; IF(D416=Accueil!$Q$22,PRODUCT('Registre déchets'!G416,Accueil!$S$22),"")&amp; IF(D416=Accueil!$Q$23,PRODUCT('Registre déchets'!G416,Accueil!$S$23),"")&amp; IF(D416=Accueil!$Q$24,PRODUCT('Registre déchets'!G416,Accueil!$S$24),"")&amp; IF(D416=Accueil!$Q$25,PRODUCT('Registre déchets'!G416,Accueil!$S$25),"")&amp; IF(D416=Accueil!$Q$26,PRODUCT('Registre déchets'!G416,Accueil!$S$26),"") &amp; IF(D416=Accueil!$U$7,PRODUCT('Registre déchets'!G416,Accueil!$W$7),"") &amp; IF(D416=Accueil!$U$8,PRODUCT('Registre déchets'!G416,Accueil!$W$8),"") &amp; IF(D416=Accueil!$U$9,PRODUCT('Registre déchets'!G416,Accueil!$W$9),"")&amp; IF(D416=Accueil!$U$10,PRODUCT('Registre déchets'!G416,Accueil!$W$10),"")&amp; IF(D416=Accueil!$U$11,PRODUCT('Registre déchets'!G416,Accueil!$W$11),"")&amp; IF(D416=Accueil!$U$12,PRODUCT('Registre déchets'!G416,Accueil!$W$12),"")&amp; IF(D416=Accueil!$U$13,PRODUCT('Registre déchets'!G416,Accueil!$W$13),"")&amp; IF(D416=Accueil!$U$14,PRODUCT('Registre déchets'!G416,Accueil!$W$14),"")&amp; IF(D416=Accueil!$U$15,PRODUCT('Registre déchets'!G416,Accueil!$W$15),"")&amp; IF(D416=Accueil!$U$16,PRODUCT('Registre déchets'!G416,Accueil!$W$16),"")&amp; IF(D416=Accueil!$U$17,PRODUCT('Registre déchets'!G416,Accueil!$W$17),"")&amp; IF(D416=Accueil!$U$18,PRODUCT('Registre déchets'!G416,Accueil!$W$18),"")&amp; IF(D416=Accueil!$U$19,PRODUCT('Registre déchets'!G416,Accueil!$W$19),"")&amp; IF(D416=Accueil!$U$20,PRODUCT('Registre déchets'!G416,Accueil!$W$20),"")&amp; IF(D416=Accueil!$U$21,PRODUCT('Registre déchets'!G416,Accueil!$W$21),"") &amp; IF(D416=Accueil!$U$22,PRODUCT('Registre déchets'!G416,Accueil!$W$22),"")&amp; IF(D416=Accueil!$U$23,PRODUCT('Registre déchets'!G416,Accueil!$W$23),"")&amp; IF(D416=Accueil!$U$24,PRODUCT('Registre déchets'!G416,Accueil!$W$24),"")&amp; IF(D416=Accueil!$U$25,PRODUCT('Registre déchets'!G416,Accueil!$W$25),"")&amp; IF(D416=Accueil!$U$26,PRODUCT('Registre déchets'!G416,Accueil!$W$26),"")&amp; IF(D416=Accueil!$U$27,PRODUCT('Registre déchets'!G416,Accueil!$W$27),"")&amp; IF(D416=Accueil!$Y$7,PRODUCT('Registre déchets'!G416,Accueil!$AA$7),"") &amp; IF(D416=Accueil!$Y$8,PRODUCT('Registre déchets'!G416,Accueil!$AA$8),"") &amp; IF(D416=Accueil!$Y$9,PRODUCT('Registre déchets'!G416,Accueil!$AA$9),"")&amp; IF(D416=Accueil!$Y$10,PRODUCT('Registre déchets'!G416,Accueil!$AA$10),"")&amp; IF(D416=Accueil!$Y$11,PRODUCT('Registre déchets'!G416,Accueil!$AA$11),"")&amp; IF(D416=Accueil!$Y$12,PRODUCT('Registre déchets'!G416,Accueil!$AA$12),"")&amp; IF(D416=Accueil!$Y$13,PRODUCT('Registre déchets'!G416,Accueil!$AA$13),"")&amp; IF(D416=Accueil!$Y$14,PRODUCT('Registre déchets'!G416,Accueil!$AA$14),"")&amp; IF(D416=Accueil!$Y$15,PRODUCT('Registre déchets'!G416,Accueil!$AA$15),"")&amp; IF(D416=Accueil!$Y$16,PRODUCT('Registre déchets'!G416,Accueil!$AA$16),"")&amp; IF(D416=Accueil!$Y$17,PRODUCT('Registre déchets'!G416,Accueil!$AA$17),"")&amp; IF(D416=Accueil!$Y$18,PRODUCT('Registre déchets'!G416,Accueil!$AA$18),"")&amp; IF(D416=Accueil!$Y$19,PRODUCT('Registre déchets'!G416,Accueil!$AA$19),"")&amp; IF(D416=Accueil!$Y$20,PRODUCT('Registre déchets'!G416,Accueil!$AA$20),"")&amp; IF(D416=Accueil!$Y$21,PRODUCT('Registre déchets'!G416,Accueil!$AA$21),"")&amp; IF(D416=Accueil!$Y$22,PRODUCT('Registre déchets'!G416,Accueil!$AA$22),"")&amp; IF(D416=Accueil!$Y$23,PRODUCT('Registre déchets'!G416,Accueil!$AA$23),"")&amp; IF(D416=Accueil!$Y$24,PRODUCT('Registre déchets'!G416,Accueil!$AA$24),"")&amp; IF(D416=Accueil!$Y$25,PRODUCT('Registre déchets'!G416,Accueil!$AA$25),"")&amp; IF(D416=Accueil!$Y$26,PRODUCT('Registre déchets'!G416,Accueil!$AA$26),"")&amp; IF(D416=Accueil!$Y$27,PRODUCT('Registre déchets'!G416,Accueil!$AA$27),""))</f>
        <v/>
      </c>
      <c r="AQ416" s="79">
        <f t="shared" si="67"/>
        <v>0</v>
      </c>
    </row>
    <row r="417" spans="1:43" ht="50.1" customHeight="1" x14ac:dyDescent="0.25">
      <c r="A417" s="90"/>
      <c r="B417" s="222" t="str">
        <f t="shared" si="61"/>
        <v/>
      </c>
      <c r="C417" s="221"/>
      <c r="D417" s="220"/>
      <c r="E417" s="80" t="str">
        <f t="shared" si="65"/>
        <v/>
      </c>
      <c r="F417" s="81"/>
      <c r="G417" s="82"/>
      <c r="H417" s="241">
        <f t="shared" si="62"/>
        <v>0</v>
      </c>
      <c r="I417" s="206"/>
      <c r="J417" s="206"/>
      <c r="K417" s="86"/>
      <c r="L417" s="86"/>
      <c r="M417" s="86"/>
      <c r="N417" s="82"/>
      <c r="O417" s="81"/>
      <c r="P417" s="82"/>
      <c r="Q417" s="207">
        <f t="shared" si="66"/>
        <v>0</v>
      </c>
      <c r="R417" s="83">
        <f t="shared" si="63"/>
        <v>0</v>
      </c>
      <c r="S417" s="83">
        <f t="shared" si="64"/>
        <v>0</v>
      </c>
      <c r="T417" s="209"/>
      <c r="U417" s="214"/>
      <c r="V417" s="214"/>
      <c r="W417" s="217" t="str">
        <f t="shared" si="59"/>
        <v/>
      </c>
      <c r="X417" s="214"/>
      <c r="Y417" s="224"/>
      <c r="Z417" s="214"/>
      <c r="AA417" s="214"/>
      <c r="AB417" s="35" t="str">
        <f t="shared" si="60"/>
        <v/>
      </c>
      <c r="AC417" s="35"/>
      <c r="AD417" s="35"/>
      <c r="AE417" s="35"/>
      <c r="AF417" s="35"/>
      <c r="AG417" s="35"/>
      <c r="AH417" s="35"/>
      <c r="AI417" s="35"/>
      <c r="AJ417" s="35"/>
      <c r="AK417" s="35"/>
      <c r="AL417" s="35"/>
      <c r="AM417" s="85" t="str">
        <f t="shared" ref="AM417:AM480" si="68">IF(O416="valorisation énergétique (R1)",100%,"") &amp; IF(O416="enfouissement (D1)",0%,"") &amp; IF(O416="valorisation matière (R5)","","")</f>
        <v/>
      </c>
      <c r="AN417" s="35"/>
      <c r="AO417" s="35"/>
      <c r="AP417" s="77" t="str">
        <f>IF(D417="","",IF(D417=Accueil!$Q$7,PRODUCT('Registre déchets'!G417,Accueil!$S$7),"") &amp; IF(D417=Accueil!$Q$8,PRODUCT('Registre déchets'!G417,Accueil!$S$8),"") &amp; IF(D417=Accueil!$Q$9,PRODUCT('Registre déchets'!G417,Accueil!$S$9),"")&amp; IF(D417=Accueil!$Q$10,PRODUCT('Registre déchets'!G417,Accueil!$S$10),"")&amp; IF(D417=Accueil!$Q$11,PRODUCT('Registre déchets'!G417,Accueil!$S$11),"")&amp; IF(D417=Accueil!$Q$12,PRODUCT('Registre déchets'!G417,Accueil!$S$12),"")&amp; IF(D417=Accueil!$Q$13,PRODUCT('Registre déchets'!G417,Accueil!$S$13),"")&amp; IF(D417=Accueil!$Q$14,PRODUCT('Registre déchets'!G417,Accueil!$S$14),"")&amp; IF(D417=Accueil!$Q$15,PRODUCT('Registre déchets'!G417,Accueil!$S$15),"")&amp; IF(D417=Accueil!$Q$16,PRODUCT('Registre déchets'!G417,Accueil!$S$16),"")&amp; IF(D417=Accueil!$Q$17,PRODUCT('Registre déchets'!G417,Accueil!$S$17),"")&amp; IF(D417=Accueil!$Q$18,PRODUCT('Registre déchets'!G417,Accueil!$S$18),"")&amp; IF(D417=Accueil!$Q$19,PRODUCT('Registre déchets'!G417,Accueil!$S$19),"")&amp; IF(D417=Accueil!$Q$20,PRODUCT('Registre déchets'!G417,Accueil!$S$20),"")&amp; IF(D417=Accueil!$Q$21,PRODUCT('Registre déchets'!G417,Accueil!$S$21),"")&amp; IF(D417=Accueil!$Q$22,PRODUCT('Registre déchets'!G417,Accueil!$S$22),"")&amp; IF(D417=Accueil!$Q$23,PRODUCT('Registre déchets'!G417,Accueil!$S$23),"")&amp; IF(D417=Accueil!$Q$24,PRODUCT('Registre déchets'!G417,Accueil!$S$24),"")&amp; IF(D417=Accueil!$Q$25,PRODUCT('Registre déchets'!G417,Accueil!$S$25),"")&amp; IF(D417=Accueil!$Q$26,PRODUCT('Registre déchets'!G417,Accueil!$S$26),"") &amp; IF(D417=Accueil!$U$7,PRODUCT('Registre déchets'!G417,Accueil!$W$7),"") &amp; IF(D417=Accueil!$U$8,PRODUCT('Registre déchets'!G417,Accueil!$W$8),"") &amp; IF(D417=Accueil!$U$9,PRODUCT('Registre déchets'!G417,Accueil!$W$9),"")&amp; IF(D417=Accueil!$U$10,PRODUCT('Registre déchets'!G417,Accueil!$W$10),"")&amp; IF(D417=Accueil!$U$11,PRODUCT('Registre déchets'!G417,Accueil!$W$11),"")&amp; IF(D417=Accueil!$U$12,PRODUCT('Registre déchets'!G417,Accueil!$W$12),"")&amp; IF(D417=Accueil!$U$13,PRODUCT('Registre déchets'!G417,Accueil!$W$13),"")&amp; IF(D417=Accueil!$U$14,PRODUCT('Registre déchets'!G417,Accueil!$W$14),"")&amp; IF(D417=Accueil!$U$15,PRODUCT('Registre déchets'!G417,Accueil!$W$15),"")&amp; IF(D417=Accueil!$U$16,PRODUCT('Registre déchets'!G417,Accueil!$W$16),"")&amp; IF(D417=Accueil!$U$17,PRODUCT('Registre déchets'!G417,Accueil!$W$17),"")&amp; IF(D417=Accueil!$U$18,PRODUCT('Registre déchets'!G417,Accueil!$W$18),"")&amp; IF(D417=Accueil!$U$19,PRODUCT('Registre déchets'!G417,Accueil!$W$19),"")&amp; IF(D417=Accueil!$U$20,PRODUCT('Registre déchets'!G417,Accueil!$W$20),"")&amp; IF(D417=Accueil!$U$21,PRODUCT('Registre déchets'!G417,Accueil!$W$21),"") &amp; IF(D417=Accueil!$U$22,PRODUCT('Registre déchets'!G417,Accueil!$W$22),"")&amp; IF(D417=Accueil!$U$23,PRODUCT('Registre déchets'!G417,Accueil!$W$23),"")&amp; IF(D417=Accueil!$U$24,PRODUCT('Registre déchets'!G417,Accueil!$W$24),"")&amp; IF(D417=Accueil!$U$25,PRODUCT('Registre déchets'!G417,Accueil!$W$25),"")&amp; IF(D417=Accueil!$U$26,PRODUCT('Registre déchets'!G417,Accueil!$W$26),"")&amp; IF(D417=Accueil!$U$27,PRODUCT('Registre déchets'!G417,Accueil!$W$27),"")&amp; IF(D417=Accueil!$Y$7,PRODUCT('Registre déchets'!G417,Accueil!$AA$7),"") &amp; IF(D417=Accueil!$Y$8,PRODUCT('Registre déchets'!G417,Accueil!$AA$8),"") &amp; IF(D417=Accueil!$Y$9,PRODUCT('Registre déchets'!G417,Accueil!$AA$9),"")&amp; IF(D417=Accueil!$Y$10,PRODUCT('Registre déchets'!G417,Accueil!$AA$10),"")&amp; IF(D417=Accueil!$Y$11,PRODUCT('Registre déchets'!G417,Accueil!$AA$11),"")&amp; IF(D417=Accueil!$Y$12,PRODUCT('Registre déchets'!G417,Accueil!$AA$12),"")&amp; IF(D417=Accueil!$Y$13,PRODUCT('Registre déchets'!G417,Accueil!$AA$13),"")&amp; IF(D417=Accueil!$Y$14,PRODUCT('Registre déchets'!G417,Accueil!$AA$14),"")&amp; IF(D417=Accueil!$Y$15,PRODUCT('Registre déchets'!G417,Accueil!$AA$15),"")&amp; IF(D417=Accueil!$Y$16,PRODUCT('Registre déchets'!G417,Accueil!$AA$16),"")&amp; IF(D417=Accueil!$Y$17,PRODUCT('Registre déchets'!G417,Accueil!$AA$17),"")&amp; IF(D417=Accueil!$Y$18,PRODUCT('Registre déchets'!G417,Accueil!$AA$18),"")&amp; IF(D417=Accueil!$Y$19,PRODUCT('Registre déchets'!G417,Accueil!$AA$19),"")&amp; IF(D417=Accueil!$Y$20,PRODUCT('Registre déchets'!G417,Accueil!$AA$20),"")&amp; IF(D417=Accueil!$Y$21,PRODUCT('Registre déchets'!G417,Accueil!$AA$21),"")&amp; IF(D417=Accueil!$Y$22,PRODUCT('Registre déchets'!G417,Accueil!$AA$22),"")&amp; IF(D417=Accueil!$Y$23,PRODUCT('Registre déchets'!G417,Accueil!$AA$23),"")&amp; IF(D417=Accueil!$Y$24,PRODUCT('Registre déchets'!G417,Accueil!$AA$24),"")&amp; IF(D417=Accueil!$Y$25,PRODUCT('Registre déchets'!G417,Accueil!$AA$25),"")&amp; IF(D417=Accueil!$Y$26,PRODUCT('Registre déchets'!G417,Accueil!$AA$26),"")&amp; IF(D417=Accueil!$Y$27,PRODUCT('Registre déchets'!G417,Accueil!$AA$27),""))</f>
        <v/>
      </c>
      <c r="AQ417" s="79">
        <f t="shared" si="67"/>
        <v>0</v>
      </c>
    </row>
    <row r="418" spans="1:43" ht="50.1" customHeight="1" x14ac:dyDescent="0.25">
      <c r="A418" s="90"/>
      <c r="B418" s="222" t="str">
        <f t="shared" si="61"/>
        <v/>
      </c>
      <c r="C418" s="221"/>
      <c r="D418" s="220"/>
      <c r="E418" s="80" t="str">
        <f t="shared" si="65"/>
        <v/>
      </c>
      <c r="F418" s="81"/>
      <c r="G418" s="82"/>
      <c r="H418" s="241">
        <f t="shared" si="62"/>
        <v>0</v>
      </c>
      <c r="I418" s="206"/>
      <c r="J418" s="206"/>
      <c r="K418" s="86"/>
      <c r="L418" s="86"/>
      <c r="M418" s="86"/>
      <c r="N418" s="82"/>
      <c r="O418" s="81"/>
      <c r="P418" s="82"/>
      <c r="Q418" s="207">
        <f t="shared" si="66"/>
        <v>0</v>
      </c>
      <c r="R418" s="83">
        <f t="shared" si="63"/>
        <v>0</v>
      </c>
      <c r="S418" s="83">
        <f t="shared" si="64"/>
        <v>0</v>
      </c>
      <c r="T418" s="209"/>
      <c r="U418" s="214"/>
      <c r="V418" s="214"/>
      <c r="W418" s="217" t="str">
        <f t="shared" si="59"/>
        <v/>
      </c>
      <c r="X418" s="214"/>
      <c r="Y418" s="224"/>
      <c r="Z418" s="214"/>
      <c r="AA418" s="214"/>
      <c r="AB418" s="35" t="str">
        <f t="shared" si="60"/>
        <v/>
      </c>
      <c r="AC418" s="35"/>
      <c r="AD418" s="35"/>
      <c r="AE418" s="35"/>
      <c r="AF418" s="35"/>
      <c r="AG418" s="35"/>
      <c r="AH418" s="35"/>
      <c r="AI418" s="35"/>
      <c r="AJ418" s="35"/>
      <c r="AK418" s="35"/>
      <c r="AL418" s="35"/>
      <c r="AM418" s="85" t="str">
        <f t="shared" si="68"/>
        <v/>
      </c>
      <c r="AN418" s="35"/>
      <c r="AO418" s="35"/>
      <c r="AP418" s="77" t="str">
        <f>IF(D418="","",IF(D418=Accueil!$Q$7,PRODUCT('Registre déchets'!G418,Accueil!$S$7),"") &amp; IF(D418=Accueil!$Q$8,PRODUCT('Registre déchets'!G418,Accueil!$S$8),"") &amp; IF(D418=Accueil!$Q$9,PRODUCT('Registre déchets'!G418,Accueil!$S$9),"")&amp; IF(D418=Accueil!$Q$10,PRODUCT('Registre déchets'!G418,Accueil!$S$10),"")&amp; IF(D418=Accueil!$Q$11,PRODUCT('Registre déchets'!G418,Accueil!$S$11),"")&amp; IF(D418=Accueil!$Q$12,PRODUCT('Registre déchets'!G418,Accueil!$S$12),"")&amp; IF(D418=Accueil!$Q$13,PRODUCT('Registre déchets'!G418,Accueil!$S$13),"")&amp; IF(D418=Accueil!$Q$14,PRODUCT('Registre déchets'!G418,Accueil!$S$14),"")&amp; IF(D418=Accueil!$Q$15,PRODUCT('Registre déchets'!G418,Accueil!$S$15),"")&amp; IF(D418=Accueil!$Q$16,PRODUCT('Registre déchets'!G418,Accueil!$S$16),"")&amp; IF(D418=Accueil!$Q$17,PRODUCT('Registre déchets'!G418,Accueil!$S$17),"")&amp; IF(D418=Accueil!$Q$18,PRODUCT('Registre déchets'!G418,Accueil!$S$18),"")&amp; IF(D418=Accueil!$Q$19,PRODUCT('Registre déchets'!G418,Accueil!$S$19),"")&amp; IF(D418=Accueil!$Q$20,PRODUCT('Registre déchets'!G418,Accueil!$S$20),"")&amp; IF(D418=Accueil!$Q$21,PRODUCT('Registre déchets'!G418,Accueil!$S$21),"")&amp; IF(D418=Accueil!$Q$22,PRODUCT('Registre déchets'!G418,Accueil!$S$22),"")&amp; IF(D418=Accueil!$Q$23,PRODUCT('Registre déchets'!G418,Accueil!$S$23),"")&amp; IF(D418=Accueil!$Q$24,PRODUCT('Registre déchets'!G418,Accueil!$S$24),"")&amp; IF(D418=Accueil!$Q$25,PRODUCT('Registre déchets'!G418,Accueil!$S$25),"")&amp; IF(D418=Accueil!$Q$26,PRODUCT('Registre déchets'!G418,Accueil!$S$26),"") &amp; IF(D418=Accueil!$U$7,PRODUCT('Registre déchets'!G418,Accueil!$W$7),"") &amp; IF(D418=Accueil!$U$8,PRODUCT('Registre déchets'!G418,Accueil!$W$8),"") &amp; IF(D418=Accueil!$U$9,PRODUCT('Registre déchets'!G418,Accueil!$W$9),"")&amp; IF(D418=Accueil!$U$10,PRODUCT('Registre déchets'!G418,Accueil!$W$10),"")&amp; IF(D418=Accueil!$U$11,PRODUCT('Registre déchets'!G418,Accueil!$W$11),"")&amp; IF(D418=Accueil!$U$12,PRODUCT('Registre déchets'!G418,Accueil!$W$12),"")&amp; IF(D418=Accueil!$U$13,PRODUCT('Registre déchets'!G418,Accueil!$W$13),"")&amp; IF(D418=Accueil!$U$14,PRODUCT('Registre déchets'!G418,Accueil!$W$14),"")&amp; IF(D418=Accueil!$U$15,PRODUCT('Registre déchets'!G418,Accueil!$W$15),"")&amp; IF(D418=Accueil!$U$16,PRODUCT('Registre déchets'!G418,Accueil!$W$16),"")&amp; IF(D418=Accueil!$U$17,PRODUCT('Registre déchets'!G418,Accueil!$W$17),"")&amp; IF(D418=Accueil!$U$18,PRODUCT('Registre déchets'!G418,Accueil!$W$18),"")&amp; IF(D418=Accueil!$U$19,PRODUCT('Registre déchets'!G418,Accueil!$W$19),"")&amp; IF(D418=Accueil!$U$20,PRODUCT('Registre déchets'!G418,Accueil!$W$20),"")&amp; IF(D418=Accueil!$U$21,PRODUCT('Registre déchets'!G418,Accueil!$W$21),"") &amp; IF(D418=Accueil!$U$22,PRODUCT('Registre déchets'!G418,Accueil!$W$22),"")&amp; IF(D418=Accueil!$U$23,PRODUCT('Registre déchets'!G418,Accueil!$W$23),"")&amp; IF(D418=Accueil!$U$24,PRODUCT('Registre déchets'!G418,Accueil!$W$24),"")&amp; IF(D418=Accueil!$U$25,PRODUCT('Registre déchets'!G418,Accueil!$W$25),"")&amp; IF(D418=Accueil!$U$26,PRODUCT('Registre déchets'!G418,Accueil!$W$26),"")&amp; IF(D418=Accueil!$U$27,PRODUCT('Registre déchets'!G418,Accueil!$W$27),"")&amp; IF(D418=Accueil!$Y$7,PRODUCT('Registre déchets'!G418,Accueil!$AA$7),"") &amp; IF(D418=Accueil!$Y$8,PRODUCT('Registre déchets'!G418,Accueil!$AA$8),"") &amp; IF(D418=Accueil!$Y$9,PRODUCT('Registre déchets'!G418,Accueil!$AA$9),"")&amp; IF(D418=Accueil!$Y$10,PRODUCT('Registre déchets'!G418,Accueil!$AA$10),"")&amp; IF(D418=Accueil!$Y$11,PRODUCT('Registre déchets'!G418,Accueil!$AA$11),"")&amp; IF(D418=Accueil!$Y$12,PRODUCT('Registre déchets'!G418,Accueil!$AA$12),"")&amp; IF(D418=Accueil!$Y$13,PRODUCT('Registre déchets'!G418,Accueil!$AA$13),"")&amp; IF(D418=Accueil!$Y$14,PRODUCT('Registre déchets'!G418,Accueil!$AA$14),"")&amp; IF(D418=Accueil!$Y$15,PRODUCT('Registre déchets'!G418,Accueil!$AA$15),"")&amp; IF(D418=Accueil!$Y$16,PRODUCT('Registre déchets'!G418,Accueil!$AA$16),"")&amp; IF(D418=Accueil!$Y$17,PRODUCT('Registre déchets'!G418,Accueil!$AA$17),"")&amp; IF(D418=Accueil!$Y$18,PRODUCT('Registre déchets'!G418,Accueil!$AA$18),"")&amp; IF(D418=Accueil!$Y$19,PRODUCT('Registre déchets'!G418,Accueil!$AA$19),"")&amp; IF(D418=Accueil!$Y$20,PRODUCT('Registre déchets'!G418,Accueil!$AA$20),"")&amp; IF(D418=Accueil!$Y$21,PRODUCT('Registre déchets'!G418,Accueil!$AA$21),"")&amp; IF(D418=Accueil!$Y$22,PRODUCT('Registre déchets'!G418,Accueil!$AA$22),"")&amp; IF(D418=Accueil!$Y$23,PRODUCT('Registre déchets'!G418,Accueil!$AA$23),"")&amp; IF(D418=Accueil!$Y$24,PRODUCT('Registre déchets'!G418,Accueil!$AA$24),"")&amp; IF(D418=Accueil!$Y$25,PRODUCT('Registre déchets'!G418,Accueil!$AA$25),"")&amp; IF(D418=Accueil!$Y$26,PRODUCT('Registre déchets'!G418,Accueil!$AA$26),"")&amp; IF(D418=Accueil!$Y$27,PRODUCT('Registre déchets'!G418,Accueil!$AA$27),""))</f>
        <v/>
      </c>
      <c r="AQ418" s="79">
        <f t="shared" si="67"/>
        <v>0</v>
      </c>
    </row>
    <row r="419" spans="1:43" ht="50.1" customHeight="1" x14ac:dyDescent="0.25">
      <c r="A419" s="90"/>
      <c r="B419" s="222" t="str">
        <f t="shared" si="61"/>
        <v/>
      </c>
      <c r="C419" s="221"/>
      <c r="D419" s="220"/>
      <c r="E419" s="80" t="str">
        <f t="shared" si="65"/>
        <v/>
      </c>
      <c r="F419" s="81"/>
      <c r="G419" s="82"/>
      <c r="H419" s="241">
        <f t="shared" si="62"/>
        <v>0</v>
      </c>
      <c r="I419" s="206"/>
      <c r="J419" s="206"/>
      <c r="K419" s="86"/>
      <c r="L419" s="86"/>
      <c r="M419" s="86"/>
      <c r="N419" s="82"/>
      <c r="O419" s="81"/>
      <c r="P419" s="82"/>
      <c r="Q419" s="207">
        <f t="shared" si="66"/>
        <v>0</v>
      </c>
      <c r="R419" s="83">
        <f t="shared" si="63"/>
        <v>0</v>
      </c>
      <c r="S419" s="83">
        <f t="shared" si="64"/>
        <v>0</v>
      </c>
      <c r="T419" s="209"/>
      <c r="U419" s="214"/>
      <c r="V419" s="214"/>
      <c r="W419" s="217" t="str">
        <f t="shared" si="59"/>
        <v/>
      </c>
      <c r="X419" s="214"/>
      <c r="Y419" s="224"/>
      <c r="Z419" s="214"/>
      <c r="AA419" s="214"/>
      <c r="AB419" s="35" t="str">
        <f t="shared" si="60"/>
        <v/>
      </c>
      <c r="AC419" s="35"/>
      <c r="AD419" s="35"/>
      <c r="AE419" s="35"/>
      <c r="AF419" s="35"/>
      <c r="AG419" s="35"/>
      <c r="AH419" s="35"/>
      <c r="AI419" s="35"/>
      <c r="AJ419" s="35"/>
      <c r="AK419" s="35"/>
      <c r="AL419" s="35"/>
      <c r="AM419" s="85" t="str">
        <f t="shared" si="68"/>
        <v/>
      </c>
      <c r="AN419" s="35"/>
      <c r="AO419" s="35"/>
      <c r="AP419" s="77" t="str">
        <f>IF(D419="","",IF(D419=Accueil!$Q$7,PRODUCT('Registre déchets'!G419,Accueil!$S$7),"") &amp; IF(D419=Accueil!$Q$8,PRODUCT('Registre déchets'!G419,Accueil!$S$8),"") &amp; IF(D419=Accueil!$Q$9,PRODUCT('Registre déchets'!G419,Accueil!$S$9),"")&amp; IF(D419=Accueil!$Q$10,PRODUCT('Registre déchets'!G419,Accueil!$S$10),"")&amp; IF(D419=Accueil!$Q$11,PRODUCT('Registre déchets'!G419,Accueil!$S$11),"")&amp; IF(D419=Accueil!$Q$12,PRODUCT('Registre déchets'!G419,Accueil!$S$12),"")&amp; IF(D419=Accueil!$Q$13,PRODUCT('Registre déchets'!G419,Accueil!$S$13),"")&amp; IF(D419=Accueil!$Q$14,PRODUCT('Registre déchets'!G419,Accueil!$S$14),"")&amp; IF(D419=Accueil!$Q$15,PRODUCT('Registre déchets'!G419,Accueil!$S$15),"")&amp; IF(D419=Accueil!$Q$16,PRODUCT('Registre déchets'!G419,Accueil!$S$16),"")&amp; IF(D419=Accueil!$Q$17,PRODUCT('Registre déchets'!G419,Accueil!$S$17),"")&amp; IF(D419=Accueil!$Q$18,PRODUCT('Registre déchets'!G419,Accueil!$S$18),"")&amp; IF(D419=Accueil!$Q$19,PRODUCT('Registre déchets'!G419,Accueil!$S$19),"")&amp; IF(D419=Accueil!$Q$20,PRODUCT('Registre déchets'!G419,Accueil!$S$20),"")&amp; IF(D419=Accueil!$Q$21,PRODUCT('Registre déchets'!G419,Accueil!$S$21),"")&amp; IF(D419=Accueil!$Q$22,PRODUCT('Registre déchets'!G419,Accueil!$S$22),"")&amp; IF(D419=Accueil!$Q$23,PRODUCT('Registre déchets'!G419,Accueil!$S$23),"")&amp; IF(D419=Accueil!$Q$24,PRODUCT('Registre déchets'!G419,Accueil!$S$24),"")&amp; IF(D419=Accueil!$Q$25,PRODUCT('Registre déchets'!G419,Accueil!$S$25),"")&amp; IF(D419=Accueil!$Q$26,PRODUCT('Registre déchets'!G419,Accueil!$S$26),"") &amp; IF(D419=Accueil!$U$7,PRODUCT('Registre déchets'!G419,Accueil!$W$7),"") &amp; IF(D419=Accueil!$U$8,PRODUCT('Registre déchets'!G419,Accueil!$W$8),"") &amp; IF(D419=Accueil!$U$9,PRODUCT('Registre déchets'!G419,Accueil!$W$9),"")&amp; IF(D419=Accueil!$U$10,PRODUCT('Registre déchets'!G419,Accueil!$W$10),"")&amp; IF(D419=Accueil!$U$11,PRODUCT('Registre déchets'!G419,Accueil!$W$11),"")&amp; IF(D419=Accueil!$U$12,PRODUCT('Registre déchets'!G419,Accueil!$W$12),"")&amp; IF(D419=Accueil!$U$13,PRODUCT('Registre déchets'!G419,Accueil!$W$13),"")&amp; IF(D419=Accueil!$U$14,PRODUCT('Registre déchets'!G419,Accueil!$W$14),"")&amp; IF(D419=Accueil!$U$15,PRODUCT('Registre déchets'!G419,Accueil!$W$15),"")&amp; IF(D419=Accueil!$U$16,PRODUCT('Registre déchets'!G419,Accueil!$W$16),"")&amp; IF(D419=Accueil!$U$17,PRODUCT('Registre déchets'!G419,Accueil!$W$17),"")&amp; IF(D419=Accueil!$U$18,PRODUCT('Registre déchets'!G419,Accueil!$W$18),"")&amp; IF(D419=Accueil!$U$19,PRODUCT('Registre déchets'!G419,Accueil!$W$19),"")&amp; IF(D419=Accueil!$U$20,PRODUCT('Registre déchets'!G419,Accueil!$W$20),"")&amp; IF(D419=Accueil!$U$21,PRODUCT('Registre déchets'!G419,Accueil!$W$21),"") &amp; IF(D419=Accueil!$U$22,PRODUCT('Registre déchets'!G419,Accueil!$W$22),"")&amp; IF(D419=Accueil!$U$23,PRODUCT('Registre déchets'!G419,Accueil!$W$23),"")&amp; IF(D419=Accueil!$U$24,PRODUCT('Registre déchets'!G419,Accueil!$W$24),"")&amp; IF(D419=Accueil!$U$25,PRODUCT('Registre déchets'!G419,Accueil!$W$25),"")&amp; IF(D419=Accueil!$U$26,PRODUCT('Registre déchets'!G419,Accueil!$W$26),"")&amp; IF(D419=Accueil!$U$27,PRODUCT('Registre déchets'!G419,Accueil!$W$27),"")&amp; IF(D419=Accueil!$Y$7,PRODUCT('Registre déchets'!G419,Accueil!$AA$7),"") &amp; IF(D419=Accueil!$Y$8,PRODUCT('Registre déchets'!G419,Accueil!$AA$8),"") &amp; IF(D419=Accueil!$Y$9,PRODUCT('Registre déchets'!G419,Accueil!$AA$9),"")&amp; IF(D419=Accueil!$Y$10,PRODUCT('Registre déchets'!G419,Accueil!$AA$10),"")&amp; IF(D419=Accueil!$Y$11,PRODUCT('Registre déchets'!G419,Accueil!$AA$11),"")&amp; IF(D419=Accueil!$Y$12,PRODUCT('Registre déchets'!G419,Accueil!$AA$12),"")&amp; IF(D419=Accueil!$Y$13,PRODUCT('Registre déchets'!G419,Accueil!$AA$13),"")&amp; IF(D419=Accueil!$Y$14,PRODUCT('Registre déchets'!G419,Accueil!$AA$14),"")&amp; IF(D419=Accueil!$Y$15,PRODUCT('Registre déchets'!G419,Accueil!$AA$15),"")&amp; IF(D419=Accueil!$Y$16,PRODUCT('Registre déchets'!G419,Accueil!$AA$16),"")&amp; IF(D419=Accueil!$Y$17,PRODUCT('Registre déchets'!G419,Accueil!$AA$17),"")&amp; IF(D419=Accueil!$Y$18,PRODUCT('Registre déchets'!G419,Accueil!$AA$18),"")&amp; IF(D419=Accueil!$Y$19,PRODUCT('Registre déchets'!G419,Accueil!$AA$19),"")&amp; IF(D419=Accueil!$Y$20,PRODUCT('Registre déchets'!G419,Accueil!$AA$20),"")&amp; IF(D419=Accueil!$Y$21,PRODUCT('Registre déchets'!G419,Accueil!$AA$21),"")&amp; IF(D419=Accueil!$Y$22,PRODUCT('Registre déchets'!G419,Accueil!$AA$22),"")&amp; IF(D419=Accueil!$Y$23,PRODUCT('Registre déchets'!G419,Accueil!$AA$23),"")&amp; IF(D419=Accueil!$Y$24,PRODUCT('Registre déchets'!G419,Accueil!$AA$24),"")&amp; IF(D419=Accueil!$Y$25,PRODUCT('Registre déchets'!G419,Accueil!$AA$25),"")&amp; IF(D419=Accueil!$Y$26,PRODUCT('Registre déchets'!G419,Accueil!$AA$26),"")&amp; IF(D419=Accueil!$Y$27,PRODUCT('Registre déchets'!G419,Accueil!$AA$27),""))</f>
        <v/>
      </c>
      <c r="AQ419" s="79">
        <f t="shared" si="67"/>
        <v>0</v>
      </c>
    </row>
    <row r="420" spans="1:43" ht="50.1" customHeight="1" x14ac:dyDescent="0.25">
      <c r="A420" s="90"/>
      <c r="B420" s="222" t="str">
        <f t="shared" si="61"/>
        <v/>
      </c>
      <c r="C420" s="221"/>
      <c r="D420" s="220"/>
      <c r="E420" s="80" t="str">
        <f t="shared" si="65"/>
        <v/>
      </c>
      <c r="F420" s="81"/>
      <c r="G420" s="82"/>
      <c r="H420" s="241">
        <f t="shared" si="62"/>
        <v>0</v>
      </c>
      <c r="I420" s="206"/>
      <c r="J420" s="206"/>
      <c r="K420" s="86"/>
      <c r="L420" s="86"/>
      <c r="M420" s="86"/>
      <c r="N420" s="82"/>
      <c r="O420" s="81"/>
      <c r="P420" s="82"/>
      <c r="Q420" s="207">
        <f t="shared" si="66"/>
        <v>0</v>
      </c>
      <c r="R420" s="83">
        <f t="shared" si="63"/>
        <v>0</v>
      </c>
      <c r="S420" s="83">
        <f t="shared" si="64"/>
        <v>0</v>
      </c>
      <c r="T420" s="209"/>
      <c r="U420" s="214"/>
      <c r="V420" s="214"/>
      <c r="W420" s="217" t="str">
        <f t="shared" si="59"/>
        <v/>
      </c>
      <c r="X420" s="214"/>
      <c r="Y420" s="224"/>
      <c r="Z420" s="214"/>
      <c r="AA420" s="214"/>
      <c r="AB420" s="35" t="str">
        <f t="shared" si="60"/>
        <v/>
      </c>
      <c r="AC420" s="35"/>
      <c r="AD420" s="35"/>
      <c r="AE420" s="35"/>
      <c r="AF420" s="35"/>
      <c r="AG420" s="35"/>
      <c r="AH420" s="35"/>
      <c r="AI420" s="35"/>
      <c r="AJ420" s="35"/>
      <c r="AK420" s="35"/>
      <c r="AL420" s="35"/>
      <c r="AM420" s="85" t="str">
        <f t="shared" si="68"/>
        <v/>
      </c>
      <c r="AN420" s="35"/>
      <c r="AO420" s="35"/>
      <c r="AP420" s="77" t="str">
        <f>IF(D420="","",IF(D420=Accueil!$Q$7,PRODUCT('Registre déchets'!G420,Accueil!$S$7),"") &amp; IF(D420=Accueil!$Q$8,PRODUCT('Registre déchets'!G420,Accueil!$S$8),"") &amp; IF(D420=Accueil!$Q$9,PRODUCT('Registre déchets'!G420,Accueil!$S$9),"")&amp; IF(D420=Accueil!$Q$10,PRODUCT('Registre déchets'!G420,Accueil!$S$10),"")&amp; IF(D420=Accueil!$Q$11,PRODUCT('Registre déchets'!G420,Accueil!$S$11),"")&amp; IF(D420=Accueil!$Q$12,PRODUCT('Registre déchets'!G420,Accueil!$S$12),"")&amp; IF(D420=Accueil!$Q$13,PRODUCT('Registre déchets'!G420,Accueil!$S$13),"")&amp; IF(D420=Accueil!$Q$14,PRODUCT('Registre déchets'!G420,Accueil!$S$14),"")&amp; IF(D420=Accueil!$Q$15,PRODUCT('Registre déchets'!G420,Accueil!$S$15),"")&amp; IF(D420=Accueil!$Q$16,PRODUCT('Registre déchets'!G420,Accueil!$S$16),"")&amp; IF(D420=Accueil!$Q$17,PRODUCT('Registre déchets'!G420,Accueil!$S$17),"")&amp; IF(D420=Accueil!$Q$18,PRODUCT('Registre déchets'!G420,Accueil!$S$18),"")&amp; IF(D420=Accueil!$Q$19,PRODUCT('Registre déchets'!G420,Accueil!$S$19),"")&amp; IF(D420=Accueil!$Q$20,PRODUCT('Registre déchets'!G420,Accueil!$S$20),"")&amp; IF(D420=Accueil!$Q$21,PRODUCT('Registre déchets'!G420,Accueil!$S$21),"")&amp; IF(D420=Accueil!$Q$22,PRODUCT('Registre déchets'!G420,Accueil!$S$22),"")&amp; IF(D420=Accueil!$Q$23,PRODUCT('Registre déchets'!G420,Accueil!$S$23),"")&amp; IF(D420=Accueil!$Q$24,PRODUCT('Registre déchets'!G420,Accueil!$S$24),"")&amp; IF(D420=Accueil!$Q$25,PRODUCT('Registre déchets'!G420,Accueil!$S$25),"")&amp; IF(D420=Accueil!$Q$26,PRODUCT('Registre déchets'!G420,Accueil!$S$26),"") &amp; IF(D420=Accueil!$U$7,PRODUCT('Registre déchets'!G420,Accueil!$W$7),"") &amp; IF(D420=Accueil!$U$8,PRODUCT('Registre déchets'!G420,Accueil!$W$8),"") &amp; IF(D420=Accueil!$U$9,PRODUCT('Registre déchets'!G420,Accueil!$W$9),"")&amp; IF(D420=Accueil!$U$10,PRODUCT('Registre déchets'!G420,Accueil!$W$10),"")&amp; IF(D420=Accueil!$U$11,PRODUCT('Registre déchets'!G420,Accueil!$W$11),"")&amp; IF(D420=Accueil!$U$12,PRODUCT('Registre déchets'!G420,Accueil!$W$12),"")&amp; IF(D420=Accueil!$U$13,PRODUCT('Registre déchets'!G420,Accueil!$W$13),"")&amp; IF(D420=Accueil!$U$14,PRODUCT('Registre déchets'!G420,Accueil!$W$14),"")&amp; IF(D420=Accueil!$U$15,PRODUCT('Registre déchets'!G420,Accueil!$W$15),"")&amp; IF(D420=Accueil!$U$16,PRODUCT('Registre déchets'!G420,Accueil!$W$16),"")&amp; IF(D420=Accueil!$U$17,PRODUCT('Registre déchets'!G420,Accueil!$W$17),"")&amp; IF(D420=Accueil!$U$18,PRODUCT('Registre déchets'!G420,Accueil!$W$18),"")&amp; IF(D420=Accueil!$U$19,PRODUCT('Registre déchets'!G420,Accueil!$W$19),"")&amp; IF(D420=Accueil!$U$20,PRODUCT('Registre déchets'!G420,Accueil!$W$20),"")&amp; IF(D420=Accueil!$U$21,PRODUCT('Registre déchets'!G420,Accueil!$W$21),"") &amp; IF(D420=Accueil!$U$22,PRODUCT('Registre déchets'!G420,Accueil!$W$22),"")&amp; IF(D420=Accueil!$U$23,PRODUCT('Registre déchets'!G420,Accueil!$W$23),"")&amp; IF(D420=Accueil!$U$24,PRODUCT('Registre déchets'!G420,Accueil!$W$24),"")&amp; IF(D420=Accueil!$U$25,PRODUCT('Registre déchets'!G420,Accueil!$W$25),"")&amp; IF(D420=Accueil!$U$26,PRODUCT('Registre déchets'!G420,Accueil!$W$26),"")&amp; IF(D420=Accueil!$U$27,PRODUCT('Registre déchets'!G420,Accueil!$W$27),"")&amp; IF(D420=Accueil!$Y$7,PRODUCT('Registre déchets'!G420,Accueil!$AA$7),"") &amp; IF(D420=Accueil!$Y$8,PRODUCT('Registre déchets'!G420,Accueil!$AA$8),"") &amp; IF(D420=Accueil!$Y$9,PRODUCT('Registre déchets'!G420,Accueil!$AA$9),"")&amp; IF(D420=Accueil!$Y$10,PRODUCT('Registre déchets'!G420,Accueil!$AA$10),"")&amp; IF(D420=Accueil!$Y$11,PRODUCT('Registre déchets'!G420,Accueil!$AA$11),"")&amp; IF(D420=Accueil!$Y$12,PRODUCT('Registre déchets'!G420,Accueil!$AA$12),"")&amp; IF(D420=Accueil!$Y$13,PRODUCT('Registre déchets'!G420,Accueil!$AA$13),"")&amp; IF(D420=Accueil!$Y$14,PRODUCT('Registre déchets'!G420,Accueil!$AA$14),"")&amp; IF(D420=Accueil!$Y$15,PRODUCT('Registre déchets'!G420,Accueil!$AA$15),"")&amp; IF(D420=Accueil!$Y$16,PRODUCT('Registre déchets'!G420,Accueil!$AA$16),"")&amp; IF(D420=Accueil!$Y$17,PRODUCT('Registre déchets'!G420,Accueil!$AA$17),"")&amp; IF(D420=Accueil!$Y$18,PRODUCT('Registre déchets'!G420,Accueil!$AA$18),"")&amp; IF(D420=Accueil!$Y$19,PRODUCT('Registre déchets'!G420,Accueil!$AA$19),"")&amp; IF(D420=Accueil!$Y$20,PRODUCT('Registre déchets'!G420,Accueil!$AA$20),"")&amp; IF(D420=Accueil!$Y$21,PRODUCT('Registre déchets'!G420,Accueil!$AA$21),"")&amp; IF(D420=Accueil!$Y$22,PRODUCT('Registre déchets'!G420,Accueil!$AA$22),"")&amp; IF(D420=Accueil!$Y$23,PRODUCT('Registre déchets'!G420,Accueil!$AA$23),"")&amp; IF(D420=Accueil!$Y$24,PRODUCT('Registre déchets'!G420,Accueil!$AA$24),"")&amp; IF(D420=Accueil!$Y$25,PRODUCT('Registre déchets'!G420,Accueil!$AA$25),"")&amp; IF(D420=Accueil!$Y$26,PRODUCT('Registre déchets'!G420,Accueil!$AA$26),"")&amp; IF(D420=Accueil!$Y$27,PRODUCT('Registre déchets'!G420,Accueil!$AA$27),""))</f>
        <v/>
      </c>
      <c r="AQ420" s="79">
        <f t="shared" si="67"/>
        <v>0</v>
      </c>
    </row>
    <row r="421" spans="1:43" ht="50.1" customHeight="1" x14ac:dyDescent="0.25">
      <c r="A421" s="90"/>
      <c r="B421" s="222" t="str">
        <f t="shared" si="61"/>
        <v/>
      </c>
      <c r="C421" s="221"/>
      <c r="D421" s="220"/>
      <c r="E421" s="80" t="str">
        <f t="shared" si="65"/>
        <v/>
      </c>
      <c r="F421" s="81"/>
      <c r="G421" s="82"/>
      <c r="H421" s="241">
        <f t="shared" si="62"/>
        <v>0</v>
      </c>
      <c r="I421" s="206"/>
      <c r="J421" s="206"/>
      <c r="K421" s="86"/>
      <c r="L421" s="86"/>
      <c r="M421" s="86"/>
      <c r="N421" s="82"/>
      <c r="O421" s="81"/>
      <c r="P421" s="82"/>
      <c r="Q421" s="207">
        <f t="shared" si="66"/>
        <v>0</v>
      </c>
      <c r="R421" s="83">
        <f t="shared" si="63"/>
        <v>0</v>
      </c>
      <c r="S421" s="83">
        <f t="shared" si="64"/>
        <v>0</v>
      </c>
      <c r="T421" s="209"/>
      <c r="U421" s="214"/>
      <c r="V421" s="214"/>
      <c r="W421" s="217" t="str">
        <f t="shared" si="59"/>
        <v/>
      </c>
      <c r="X421" s="214"/>
      <c r="Y421" s="224"/>
      <c r="Z421" s="214"/>
      <c r="AA421" s="214"/>
      <c r="AB421" s="35" t="str">
        <f t="shared" si="60"/>
        <v/>
      </c>
      <c r="AC421" s="35"/>
      <c r="AD421" s="35"/>
      <c r="AE421" s="35"/>
      <c r="AF421" s="35"/>
      <c r="AG421" s="35"/>
      <c r="AH421" s="35"/>
      <c r="AI421" s="35"/>
      <c r="AJ421" s="35"/>
      <c r="AK421" s="35"/>
      <c r="AL421" s="35"/>
      <c r="AM421" s="85" t="str">
        <f t="shared" si="68"/>
        <v/>
      </c>
      <c r="AN421" s="35"/>
      <c r="AO421" s="35"/>
      <c r="AP421" s="77" t="str">
        <f>IF(D421="","",IF(D421=Accueil!$Q$7,PRODUCT('Registre déchets'!G421,Accueil!$S$7),"") &amp; IF(D421=Accueil!$Q$8,PRODUCT('Registre déchets'!G421,Accueil!$S$8),"") &amp; IF(D421=Accueil!$Q$9,PRODUCT('Registre déchets'!G421,Accueil!$S$9),"")&amp; IF(D421=Accueil!$Q$10,PRODUCT('Registre déchets'!G421,Accueil!$S$10),"")&amp; IF(D421=Accueil!$Q$11,PRODUCT('Registre déchets'!G421,Accueil!$S$11),"")&amp; IF(D421=Accueil!$Q$12,PRODUCT('Registre déchets'!G421,Accueil!$S$12),"")&amp; IF(D421=Accueil!$Q$13,PRODUCT('Registre déchets'!G421,Accueil!$S$13),"")&amp; IF(D421=Accueil!$Q$14,PRODUCT('Registre déchets'!G421,Accueil!$S$14),"")&amp; IF(D421=Accueil!$Q$15,PRODUCT('Registre déchets'!G421,Accueil!$S$15),"")&amp; IF(D421=Accueil!$Q$16,PRODUCT('Registre déchets'!G421,Accueil!$S$16),"")&amp; IF(D421=Accueil!$Q$17,PRODUCT('Registre déchets'!G421,Accueil!$S$17),"")&amp; IF(D421=Accueil!$Q$18,PRODUCT('Registre déchets'!G421,Accueil!$S$18),"")&amp; IF(D421=Accueil!$Q$19,PRODUCT('Registre déchets'!G421,Accueil!$S$19),"")&amp; IF(D421=Accueil!$Q$20,PRODUCT('Registre déchets'!G421,Accueil!$S$20),"")&amp; IF(D421=Accueil!$Q$21,PRODUCT('Registre déchets'!G421,Accueil!$S$21),"")&amp; IF(D421=Accueil!$Q$22,PRODUCT('Registre déchets'!G421,Accueil!$S$22),"")&amp; IF(D421=Accueil!$Q$23,PRODUCT('Registre déchets'!G421,Accueil!$S$23),"")&amp; IF(D421=Accueil!$Q$24,PRODUCT('Registre déchets'!G421,Accueil!$S$24),"")&amp; IF(D421=Accueil!$Q$25,PRODUCT('Registre déchets'!G421,Accueil!$S$25),"")&amp; IF(D421=Accueil!$Q$26,PRODUCT('Registre déchets'!G421,Accueil!$S$26),"") &amp; IF(D421=Accueil!$U$7,PRODUCT('Registre déchets'!G421,Accueil!$W$7),"") &amp; IF(D421=Accueil!$U$8,PRODUCT('Registre déchets'!G421,Accueil!$W$8),"") &amp; IF(D421=Accueil!$U$9,PRODUCT('Registre déchets'!G421,Accueil!$W$9),"")&amp; IF(D421=Accueil!$U$10,PRODUCT('Registre déchets'!G421,Accueil!$W$10),"")&amp; IF(D421=Accueil!$U$11,PRODUCT('Registre déchets'!G421,Accueil!$W$11),"")&amp; IF(D421=Accueil!$U$12,PRODUCT('Registre déchets'!G421,Accueil!$W$12),"")&amp; IF(D421=Accueil!$U$13,PRODUCT('Registre déchets'!G421,Accueil!$W$13),"")&amp; IF(D421=Accueil!$U$14,PRODUCT('Registre déchets'!G421,Accueil!$W$14),"")&amp; IF(D421=Accueil!$U$15,PRODUCT('Registre déchets'!G421,Accueil!$W$15),"")&amp; IF(D421=Accueil!$U$16,PRODUCT('Registre déchets'!G421,Accueil!$W$16),"")&amp; IF(D421=Accueil!$U$17,PRODUCT('Registre déchets'!G421,Accueil!$W$17),"")&amp; IF(D421=Accueil!$U$18,PRODUCT('Registre déchets'!G421,Accueil!$W$18),"")&amp; IF(D421=Accueil!$U$19,PRODUCT('Registre déchets'!G421,Accueil!$W$19),"")&amp; IF(D421=Accueil!$U$20,PRODUCT('Registre déchets'!G421,Accueil!$W$20),"")&amp; IF(D421=Accueil!$U$21,PRODUCT('Registre déchets'!G421,Accueil!$W$21),"") &amp; IF(D421=Accueil!$U$22,PRODUCT('Registre déchets'!G421,Accueil!$W$22),"")&amp; IF(D421=Accueil!$U$23,PRODUCT('Registre déchets'!G421,Accueil!$W$23),"")&amp; IF(D421=Accueil!$U$24,PRODUCT('Registre déchets'!G421,Accueil!$W$24),"")&amp; IF(D421=Accueil!$U$25,PRODUCT('Registre déchets'!G421,Accueil!$W$25),"")&amp; IF(D421=Accueil!$U$26,PRODUCT('Registre déchets'!G421,Accueil!$W$26),"")&amp; IF(D421=Accueil!$U$27,PRODUCT('Registre déchets'!G421,Accueil!$W$27),"")&amp; IF(D421=Accueil!$Y$7,PRODUCT('Registre déchets'!G421,Accueil!$AA$7),"") &amp; IF(D421=Accueil!$Y$8,PRODUCT('Registre déchets'!G421,Accueil!$AA$8),"") &amp; IF(D421=Accueil!$Y$9,PRODUCT('Registre déchets'!G421,Accueil!$AA$9),"")&amp; IF(D421=Accueil!$Y$10,PRODUCT('Registre déchets'!G421,Accueil!$AA$10),"")&amp; IF(D421=Accueil!$Y$11,PRODUCT('Registre déchets'!G421,Accueil!$AA$11),"")&amp; IF(D421=Accueil!$Y$12,PRODUCT('Registre déchets'!G421,Accueil!$AA$12),"")&amp; IF(D421=Accueil!$Y$13,PRODUCT('Registre déchets'!G421,Accueil!$AA$13),"")&amp; IF(D421=Accueil!$Y$14,PRODUCT('Registre déchets'!G421,Accueil!$AA$14),"")&amp; IF(D421=Accueil!$Y$15,PRODUCT('Registre déchets'!G421,Accueil!$AA$15),"")&amp; IF(D421=Accueil!$Y$16,PRODUCT('Registre déchets'!G421,Accueil!$AA$16),"")&amp; IF(D421=Accueil!$Y$17,PRODUCT('Registre déchets'!G421,Accueil!$AA$17),"")&amp; IF(D421=Accueil!$Y$18,PRODUCT('Registre déchets'!G421,Accueil!$AA$18),"")&amp; IF(D421=Accueil!$Y$19,PRODUCT('Registre déchets'!G421,Accueil!$AA$19),"")&amp; IF(D421=Accueil!$Y$20,PRODUCT('Registre déchets'!G421,Accueil!$AA$20),"")&amp; IF(D421=Accueil!$Y$21,PRODUCT('Registre déchets'!G421,Accueil!$AA$21),"")&amp; IF(D421=Accueil!$Y$22,PRODUCT('Registre déchets'!G421,Accueil!$AA$22),"")&amp; IF(D421=Accueil!$Y$23,PRODUCT('Registre déchets'!G421,Accueil!$AA$23),"")&amp; IF(D421=Accueil!$Y$24,PRODUCT('Registre déchets'!G421,Accueil!$AA$24),"")&amp; IF(D421=Accueil!$Y$25,PRODUCT('Registre déchets'!G421,Accueil!$AA$25),"")&amp; IF(D421=Accueil!$Y$26,PRODUCT('Registre déchets'!G421,Accueil!$AA$26),"")&amp; IF(D421=Accueil!$Y$27,PRODUCT('Registre déchets'!G421,Accueil!$AA$27),""))</f>
        <v/>
      </c>
      <c r="AQ421" s="79">
        <f t="shared" si="67"/>
        <v>0</v>
      </c>
    </row>
    <row r="422" spans="1:43" ht="50.1" customHeight="1" x14ac:dyDescent="0.25">
      <c r="A422" s="90"/>
      <c r="B422" s="222" t="str">
        <f t="shared" si="61"/>
        <v/>
      </c>
      <c r="C422" s="221"/>
      <c r="D422" s="220"/>
      <c r="E422" s="80" t="str">
        <f t="shared" si="65"/>
        <v/>
      </c>
      <c r="F422" s="81"/>
      <c r="G422" s="82"/>
      <c r="H422" s="241">
        <f t="shared" si="62"/>
        <v>0</v>
      </c>
      <c r="I422" s="206"/>
      <c r="J422" s="206"/>
      <c r="K422" s="86"/>
      <c r="L422" s="86"/>
      <c r="M422" s="86"/>
      <c r="N422" s="82"/>
      <c r="O422" s="81"/>
      <c r="P422" s="82"/>
      <c r="Q422" s="207">
        <f t="shared" si="66"/>
        <v>0</v>
      </c>
      <c r="R422" s="83">
        <f t="shared" si="63"/>
        <v>0</v>
      </c>
      <c r="S422" s="83">
        <f t="shared" si="64"/>
        <v>0</v>
      </c>
      <c r="T422" s="209"/>
      <c r="U422" s="214"/>
      <c r="V422" s="214"/>
      <c r="W422" s="217" t="str">
        <f t="shared" si="59"/>
        <v/>
      </c>
      <c r="X422" s="214"/>
      <c r="Y422" s="224"/>
      <c r="Z422" s="214"/>
      <c r="AA422" s="214"/>
      <c r="AB422" s="35" t="str">
        <f t="shared" si="60"/>
        <v/>
      </c>
      <c r="AC422" s="35"/>
      <c r="AD422" s="35"/>
      <c r="AE422" s="35"/>
      <c r="AF422" s="35"/>
      <c r="AG422" s="35"/>
      <c r="AH422" s="35"/>
      <c r="AI422" s="35"/>
      <c r="AJ422" s="35"/>
      <c r="AK422" s="35"/>
      <c r="AL422" s="35"/>
      <c r="AM422" s="85" t="str">
        <f t="shared" si="68"/>
        <v/>
      </c>
      <c r="AN422" s="35"/>
      <c r="AO422" s="35"/>
      <c r="AP422" s="77" t="str">
        <f>IF(D422="","",IF(D422=Accueil!$Q$7,PRODUCT('Registre déchets'!G422,Accueil!$S$7),"") &amp; IF(D422=Accueil!$Q$8,PRODUCT('Registre déchets'!G422,Accueil!$S$8),"") &amp; IF(D422=Accueil!$Q$9,PRODUCT('Registre déchets'!G422,Accueil!$S$9),"")&amp; IF(D422=Accueil!$Q$10,PRODUCT('Registre déchets'!G422,Accueil!$S$10),"")&amp; IF(D422=Accueil!$Q$11,PRODUCT('Registre déchets'!G422,Accueil!$S$11),"")&amp; IF(D422=Accueil!$Q$12,PRODUCT('Registre déchets'!G422,Accueil!$S$12),"")&amp; IF(D422=Accueil!$Q$13,PRODUCT('Registre déchets'!G422,Accueil!$S$13),"")&amp; IF(D422=Accueil!$Q$14,PRODUCT('Registre déchets'!G422,Accueil!$S$14),"")&amp; IF(D422=Accueil!$Q$15,PRODUCT('Registre déchets'!G422,Accueil!$S$15),"")&amp; IF(D422=Accueil!$Q$16,PRODUCT('Registre déchets'!G422,Accueil!$S$16),"")&amp; IF(D422=Accueil!$Q$17,PRODUCT('Registre déchets'!G422,Accueil!$S$17),"")&amp; IF(D422=Accueil!$Q$18,PRODUCT('Registre déchets'!G422,Accueil!$S$18),"")&amp; IF(D422=Accueil!$Q$19,PRODUCT('Registre déchets'!G422,Accueil!$S$19),"")&amp; IF(D422=Accueil!$Q$20,PRODUCT('Registre déchets'!G422,Accueil!$S$20),"")&amp; IF(D422=Accueil!$Q$21,PRODUCT('Registre déchets'!G422,Accueil!$S$21),"")&amp; IF(D422=Accueil!$Q$22,PRODUCT('Registre déchets'!G422,Accueil!$S$22),"")&amp; IF(D422=Accueil!$Q$23,PRODUCT('Registre déchets'!G422,Accueil!$S$23),"")&amp; IF(D422=Accueil!$Q$24,PRODUCT('Registre déchets'!G422,Accueil!$S$24),"")&amp; IF(D422=Accueil!$Q$25,PRODUCT('Registre déchets'!G422,Accueil!$S$25),"")&amp; IF(D422=Accueil!$Q$26,PRODUCT('Registre déchets'!G422,Accueil!$S$26),"") &amp; IF(D422=Accueil!$U$7,PRODUCT('Registre déchets'!G422,Accueil!$W$7),"") &amp; IF(D422=Accueil!$U$8,PRODUCT('Registre déchets'!G422,Accueil!$W$8),"") &amp; IF(D422=Accueil!$U$9,PRODUCT('Registre déchets'!G422,Accueil!$W$9),"")&amp; IF(D422=Accueil!$U$10,PRODUCT('Registre déchets'!G422,Accueil!$W$10),"")&amp; IF(D422=Accueil!$U$11,PRODUCT('Registre déchets'!G422,Accueil!$W$11),"")&amp; IF(D422=Accueil!$U$12,PRODUCT('Registre déchets'!G422,Accueil!$W$12),"")&amp; IF(D422=Accueil!$U$13,PRODUCT('Registre déchets'!G422,Accueil!$W$13),"")&amp; IF(D422=Accueil!$U$14,PRODUCT('Registre déchets'!G422,Accueil!$W$14),"")&amp; IF(D422=Accueil!$U$15,PRODUCT('Registre déchets'!G422,Accueil!$W$15),"")&amp; IF(D422=Accueil!$U$16,PRODUCT('Registre déchets'!G422,Accueil!$W$16),"")&amp; IF(D422=Accueil!$U$17,PRODUCT('Registre déchets'!G422,Accueil!$W$17),"")&amp; IF(D422=Accueil!$U$18,PRODUCT('Registre déchets'!G422,Accueil!$W$18),"")&amp; IF(D422=Accueil!$U$19,PRODUCT('Registre déchets'!G422,Accueil!$W$19),"")&amp; IF(D422=Accueil!$U$20,PRODUCT('Registre déchets'!G422,Accueil!$W$20),"")&amp; IF(D422=Accueil!$U$21,PRODUCT('Registre déchets'!G422,Accueil!$W$21),"") &amp; IF(D422=Accueil!$U$22,PRODUCT('Registre déchets'!G422,Accueil!$W$22),"")&amp; IF(D422=Accueil!$U$23,PRODUCT('Registre déchets'!G422,Accueil!$W$23),"")&amp; IF(D422=Accueil!$U$24,PRODUCT('Registre déchets'!G422,Accueil!$W$24),"")&amp; IF(D422=Accueil!$U$25,PRODUCT('Registre déchets'!G422,Accueil!$W$25),"")&amp; IF(D422=Accueil!$U$26,PRODUCT('Registre déchets'!G422,Accueil!$W$26),"")&amp; IF(D422=Accueil!$U$27,PRODUCT('Registre déchets'!G422,Accueil!$W$27),"")&amp; IF(D422=Accueil!$Y$7,PRODUCT('Registre déchets'!G422,Accueil!$AA$7),"") &amp; IF(D422=Accueil!$Y$8,PRODUCT('Registre déchets'!G422,Accueil!$AA$8),"") &amp; IF(D422=Accueil!$Y$9,PRODUCT('Registre déchets'!G422,Accueil!$AA$9),"")&amp; IF(D422=Accueil!$Y$10,PRODUCT('Registre déchets'!G422,Accueil!$AA$10),"")&amp; IF(D422=Accueil!$Y$11,PRODUCT('Registre déchets'!G422,Accueil!$AA$11),"")&amp; IF(D422=Accueil!$Y$12,PRODUCT('Registre déchets'!G422,Accueil!$AA$12),"")&amp; IF(D422=Accueil!$Y$13,PRODUCT('Registre déchets'!G422,Accueil!$AA$13),"")&amp; IF(D422=Accueil!$Y$14,PRODUCT('Registre déchets'!G422,Accueil!$AA$14),"")&amp; IF(D422=Accueil!$Y$15,PRODUCT('Registre déchets'!G422,Accueil!$AA$15),"")&amp; IF(D422=Accueil!$Y$16,PRODUCT('Registre déchets'!G422,Accueil!$AA$16),"")&amp; IF(D422=Accueil!$Y$17,PRODUCT('Registre déchets'!G422,Accueil!$AA$17),"")&amp; IF(D422=Accueil!$Y$18,PRODUCT('Registre déchets'!G422,Accueil!$AA$18),"")&amp; IF(D422=Accueil!$Y$19,PRODUCT('Registre déchets'!G422,Accueil!$AA$19),"")&amp; IF(D422=Accueil!$Y$20,PRODUCT('Registre déchets'!G422,Accueil!$AA$20),"")&amp; IF(D422=Accueil!$Y$21,PRODUCT('Registre déchets'!G422,Accueil!$AA$21),"")&amp; IF(D422=Accueil!$Y$22,PRODUCT('Registre déchets'!G422,Accueil!$AA$22),"")&amp; IF(D422=Accueil!$Y$23,PRODUCT('Registre déchets'!G422,Accueil!$AA$23),"")&amp; IF(D422=Accueil!$Y$24,PRODUCT('Registre déchets'!G422,Accueil!$AA$24),"")&amp; IF(D422=Accueil!$Y$25,PRODUCT('Registre déchets'!G422,Accueil!$AA$25),"")&amp; IF(D422=Accueil!$Y$26,PRODUCT('Registre déchets'!G422,Accueil!$AA$26),"")&amp; IF(D422=Accueil!$Y$27,PRODUCT('Registre déchets'!G422,Accueil!$AA$27),""))</f>
        <v/>
      </c>
      <c r="AQ422" s="79">
        <f t="shared" si="67"/>
        <v>0</v>
      </c>
    </row>
    <row r="423" spans="1:43" ht="50.1" customHeight="1" x14ac:dyDescent="0.25">
      <c r="A423" s="90"/>
      <c r="B423" s="222" t="str">
        <f t="shared" si="61"/>
        <v/>
      </c>
      <c r="C423" s="221"/>
      <c r="D423" s="220"/>
      <c r="E423" s="80" t="str">
        <f t="shared" si="65"/>
        <v/>
      </c>
      <c r="F423" s="81"/>
      <c r="G423" s="82"/>
      <c r="H423" s="241">
        <f t="shared" si="62"/>
        <v>0</v>
      </c>
      <c r="I423" s="206"/>
      <c r="J423" s="206"/>
      <c r="K423" s="86"/>
      <c r="L423" s="86"/>
      <c r="M423" s="86"/>
      <c r="N423" s="82"/>
      <c r="O423" s="81"/>
      <c r="P423" s="82"/>
      <c r="Q423" s="207">
        <f t="shared" si="66"/>
        <v>0</v>
      </c>
      <c r="R423" s="83">
        <f t="shared" si="63"/>
        <v>0</v>
      </c>
      <c r="S423" s="83">
        <f t="shared" si="64"/>
        <v>0</v>
      </c>
      <c r="T423" s="209"/>
      <c r="U423" s="214"/>
      <c r="V423" s="214"/>
      <c r="W423" s="217" t="str">
        <f t="shared" si="59"/>
        <v/>
      </c>
      <c r="X423" s="214"/>
      <c r="Y423" s="224"/>
      <c r="Z423" s="214"/>
      <c r="AA423" s="214"/>
      <c r="AB423" s="35" t="str">
        <f t="shared" si="60"/>
        <v/>
      </c>
      <c r="AC423" s="35"/>
      <c r="AD423" s="35"/>
      <c r="AE423" s="35"/>
      <c r="AF423" s="35"/>
      <c r="AG423" s="35"/>
      <c r="AH423" s="35"/>
      <c r="AI423" s="35"/>
      <c r="AJ423" s="35"/>
      <c r="AK423" s="35"/>
      <c r="AL423" s="35"/>
      <c r="AM423" s="85" t="str">
        <f t="shared" si="68"/>
        <v/>
      </c>
      <c r="AN423" s="35"/>
      <c r="AO423" s="35"/>
      <c r="AP423" s="77" t="str">
        <f>IF(D423="","",IF(D423=Accueil!$Q$7,PRODUCT('Registre déchets'!G423,Accueil!$S$7),"") &amp; IF(D423=Accueil!$Q$8,PRODUCT('Registre déchets'!G423,Accueil!$S$8),"") &amp; IF(D423=Accueil!$Q$9,PRODUCT('Registre déchets'!G423,Accueil!$S$9),"")&amp; IF(D423=Accueil!$Q$10,PRODUCT('Registre déchets'!G423,Accueil!$S$10),"")&amp; IF(D423=Accueil!$Q$11,PRODUCT('Registre déchets'!G423,Accueil!$S$11),"")&amp; IF(D423=Accueil!$Q$12,PRODUCT('Registre déchets'!G423,Accueil!$S$12),"")&amp; IF(D423=Accueil!$Q$13,PRODUCT('Registre déchets'!G423,Accueil!$S$13),"")&amp; IF(D423=Accueil!$Q$14,PRODUCT('Registre déchets'!G423,Accueil!$S$14),"")&amp; IF(D423=Accueil!$Q$15,PRODUCT('Registre déchets'!G423,Accueil!$S$15),"")&amp; IF(D423=Accueil!$Q$16,PRODUCT('Registre déchets'!G423,Accueil!$S$16),"")&amp; IF(D423=Accueil!$Q$17,PRODUCT('Registre déchets'!G423,Accueil!$S$17),"")&amp; IF(D423=Accueil!$Q$18,PRODUCT('Registre déchets'!G423,Accueil!$S$18),"")&amp; IF(D423=Accueil!$Q$19,PRODUCT('Registre déchets'!G423,Accueil!$S$19),"")&amp; IF(D423=Accueil!$Q$20,PRODUCT('Registre déchets'!G423,Accueil!$S$20),"")&amp; IF(D423=Accueil!$Q$21,PRODUCT('Registre déchets'!G423,Accueil!$S$21),"")&amp; IF(D423=Accueil!$Q$22,PRODUCT('Registre déchets'!G423,Accueil!$S$22),"")&amp; IF(D423=Accueil!$Q$23,PRODUCT('Registre déchets'!G423,Accueil!$S$23),"")&amp; IF(D423=Accueil!$Q$24,PRODUCT('Registre déchets'!G423,Accueil!$S$24),"")&amp; IF(D423=Accueil!$Q$25,PRODUCT('Registre déchets'!G423,Accueil!$S$25),"")&amp; IF(D423=Accueil!$Q$26,PRODUCT('Registre déchets'!G423,Accueil!$S$26),"") &amp; IF(D423=Accueil!$U$7,PRODUCT('Registre déchets'!G423,Accueil!$W$7),"") &amp; IF(D423=Accueil!$U$8,PRODUCT('Registre déchets'!G423,Accueil!$W$8),"") &amp; IF(D423=Accueil!$U$9,PRODUCT('Registre déchets'!G423,Accueil!$W$9),"")&amp; IF(D423=Accueil!$U$10,PRODUCT('Registre déchets'!G423,Accueil!$W$10),"")&amp; IF(D423=Accueil!$U$11,PRODUCT('Registre déchets'!G423,Accueil!$W$11),"")&amp; IF(D423=Accueil!$U$12,PRODUCT('Registre déchets'!G423,Accueil!$W$12),"")&amp; IF(D423=Accueil!$U$13,PRODUCT('Registre déchets'!G423,Accueil!$W$13),"")&amp; IF(D423=Accueil!$U$14,PRODUCT('Registre déchets'!G423,Accueil!$W$14),"")&amp; IF(D423=Accueil!$U$15,PRODUCT('Registre déchets'!G423,Accueil!$W$15),"")&amp; IF(D423=Accueil!$U$16,PRODUCT('Registre déchets'!G423,Accueil!$W$16),"")&amp; IF(D423=Accueil!$U$17,PRODUCT('Registre déchets'!G423,Accueil!$W$17),"")&amp; IF(D423=Accueil!$U$18,PRODUCT('Registre déchets'!G423,Accueil!$W$18),"")&amp; IF(D423=Accueil!$U$19,PRODUCT('Registre déchets'!G423,Accueil!$W$19),"")&amp; IF(D423=Accueil!$U$20,PRODUCT('Registre déchets'!G423,Accueil!$W$20),"")&amp; IF(D423=Accueil!$U$21,PRODUCT('Registre déchets'!G423,Accueil!$W$21),"") &amp; IF(D423=Accueil!$U$22,PRODUCT('Registre déchets'!G423,Accueil!$W$22),"")&amp; IF(D423=Accueil!$U$23,PRODUCT('Registre déchets'!G423,Accueil!$W$23),"")&amp; IF(D423=Accueil!$U$24,PRODUCT('Registre déchets'!G423,Accueil!$W$24),"")&amp; IF(D423=Accueil!$U$25,PRODUCT('Registre déchets'!G423,Accueil!$W$25),"")&amp; IF(D423=Accueil!$U$26,PRODUCT('Registre déchets'!G423,Accueil!$W$26),"")&amp; IF(D423=Accueil!$U$27,PRODUCT('Registre déchets'!G423,Accueil!$W$27),"")&amp; IF(D423=Accueil!$Y$7,PRODUCT('Registre déchets'!G423,Accueil!$AA$7),"") &amp; IF(D423=Accueil!$Y$8,PRODUCT('Registre déchets'!G423,Accueil!$AA$8),"") &amp; IF(D423=Accueil!$Y$9,PRODUCT('Registre déchets'!G423,Accueil!$AA$9),"")&amp; IF(D423=Accueil!$Y$10,PRODUCT('Registre déchets'!G423,Accueil!$AA$10),"")&amp; IF(D423=Accueil!$Y$11,PRODUCT('Registre déchets'!G423,Accueil!$AA$11),"")&amp; IF(D423=Accueil!$Y$12,PRODUCT('Registre déchets'!G423,Accueil!$AA$12),"")&amp; IF(D423=Accueil!$Y$13,PRODUCT('Registre déchets'!G423,Accueil!$AA$13),"")&amp; IF(D423=Accueil!$Y$14,PRODUCT('Registre déchets'!G423,Accueil!$AA$14),"")&amp; IF(D423=Accueil!$Y$15,PRODUCT('Registre déchets'!G423,Accueil!$AA$15),"")&amp; IF(D423=Accueil!$Y$16,PRODUCT('Registre déchets'!G423,Accueil!$AA$16),"")&amp; IF(D423=Accueil!$Y$17,PRODUCT('Registre déchets'!G423,Accueil!$AA$17),"")&amp; IF(D423=Accueil!$Y$18,PRODUCT('Registre déchets'!G423,Accueil!$AA$18),"")&amp; IF(D423=Accueil!$Y$19,PRODUCT('Registre déchets'!G423,Accueil!$AA$19),"")&amp; IF(D423=Accueil!$Y$20,PRODUCT('Registre déchets'!G423,Accueil!$AA$20),"")&amp; IF(D423=Accueil!$Y$21,PRODUCT('Registre déchets'!G423,Accueil!$AA$21),"")&amp; IF(D423=Accueil!$Y$22,PRODUCT('Registre déchets'!G423,Accueil!$AA$22),"")&amp; IF(D423=Accueil!$Y$23,PRODUCT('Registre déchets'!G423,Accueil!$AA$23),"")&amp; IF(D423=Accueil!$Y$24,PRODUCT('Registre déchets'!G423,Accueil!$AA$24),"")&amp; IF(D423=Accueil!$Y$25,PRODUCT('Registre déchets'!G423,Accueil!$AA$25),"")&amp; IF(D423=Accueil!$Y$26,PRODUCT('Registre déchets'!G423,Accueil!$AA$26),"")&amp; IF(D423=Accueil!$Y$27,PRODUCT('Registre déchets'!G423,Accueil!$AA$27),""))</f>
        <v/>
      </c>
      <c r="AQ423" s="79">
        <f t="shared" si="67"/>
        <v>0</v>
      </c>
    </row>
    <row r="424" spans="1:43" ht="50.1" customHeight="1" x14ac:dyDescent="0.25">
      <c r="A424" s="90"/>
      <c r="B424" s="222" t="str">
        <f t="shared" si="61"/>
        <v/>
      </c>
      <c r="C424" s="221"/>
      <c r="D424" s="220"/>
      <c r="E424" s="80" t="str">
        <f t="shared" si="65"/>
        <v/>
      </c>
      <c r="F424" s="81"/>
      <c r="G424" s="82"/>
      <c r="H424" s="241">
        <f t="shared" si="62"/>
        <v>0</v>
      </c>
      <c r="I424" s="206"/>
      <c r="J424" s="206"/>
      <c r="K424" s="86"/>
      <c r="L424" s="86"/>
      <c r="M424" s="86"/>
      <c r="N424" s="82"/>
      <c r="O424" s="81"/>
      <c r="P424" s="82"/>
      <c r="Q424" s="207">
        <f t="shared" si="66"/>
        <v>0</v>
      </c>
      <c r="R424" s="83">
        <f t="shared" si="63"/>
        <v>0</v>
      </c>
      <c r="S424" s="83">
        <f t="shared" si="64"/>
        <v>0</v>
      </c>
      <c r="T424" s="209"/>
      <c r="U424" s="214"/>
      <c r="V424" s="214"/>
      <c r="W424" s="217" t="str">
        <f t="shared" si="59"/>
        <v/>
      </c>
      <c r="X424" s="214"/>
      <c r="Y424" s="224"/>
      <c r="Z424" s="214"/>
      <c r="AA424" s="214"/>
      <c r="AB424" s="35" t="str">
        <f t="shared" si="60"/>
        <v/>
      </c>
      <c r="AC424" s="35"/>
      <c r="AD424" s="35"/>
      <c r="AE424" s="35"/>
      <c r="AF424" s="35"/>
      <c r="AG424" s="35"/>
      <c r="AH424" s="35"/>
      <c r="AI424" s="35"/>
      <c r="AJ424" s="35"/>
      <c r="AK424" s="35"/>
      <c r="AL424" s="35"/>
      <c r="AM424" s="85" t="str">
        <f t="shared" si="68"/>
        <v/>
      </c>
      <c r="AN424" s="35"/>
      <c r="AO424" s="35"/>
      <c r="AP424" s="77" t="str">
        <f>IF(D424="","",IF(D424=Accueil!$Q$7,PRODUCT('Registre déchets'!G424,Accueil!$S$7),"") &amp; IF(D424=Accueil!$Q$8,PRODUCT('Registre déchets'!G424,Accueil!$S$8),"") &amp; IF(D424=Accueil!$Q$9,PRODUCT('Registre déchets'!G424,Accueil!$S$9),"")&amp; IF(D424=Accueil!$Q$10,PRODUCT('Registre déchets'!G424,Accueil!$S$10),"")&amp; IF(D424=Accueil!$Q$11,PRODUCT('Registre déchets'!G424,Accueil!$S$11),"")&amp; IF(D424=Accueil!$Q$12,PRODUCT('Registre déchets'!G424,Accueil!$S$12),"")&amp; IF(D424=Accueil!$Q$13,PRODUCT('Registre déchets'!G424,Accueil!$S$13),"")&amp; IF(D424=Accueil!$Q$14,PRODUCT('Registre déchets'!G424,Accueil!$S$14),"")&amp; IF(D424=Accueil!$Q$15,PRODUCT('Registre déchets'!G424,Accueil!$S$15),"")&amp; IF(D424=Accueil!$Q$16,PRODUCT('Registre déchets'!G424,Accueil!$S$16),"")&amp; IF(D424=Accueil!$Q$17,PRODUCT('Registre déchets'!G424,Accueil!$S$17),"")&amp; IF(D424=Accueil!$Q$18,PRODUCT('Registre déchets'!G424,Accueil!$S$18),"")&amp; IF(D424=Accueil!$Q$19,PRODUCT('Registre déchets'!G424,Accueil!$S$19),"")&amp; IF(D424=Accueil!$Q$20,PRODUCT('Registre déchets'!G424,Accueil!$S$20),"")&amp; IF(D424=Accueil!$Q$21,PRODUCT('Registre déchets'!G424,Accueil!$S$21),"")&amp; IF(D424=Accueil!$Q$22,PRODUCT('Registre déchets'!G424,Accueil!$S$22),"")&amp; IF(D424=Accueil!$Q$23,PRODUCT('Registre déchets'!G424,Accueil!$S$23),"")&amp; IF(D424=Accueil!$Q$24,PRODUCT('Registre déchets'!G424,Accueil!$S$24),"")&amp; IF(D424=Accueil!$Q$25,PRODUCT('Registre déchets'!G424,Accueil!$S$25),"")&amp; IF(D424=Accueil!$Q$26,PRODUCT('Registre déchets'!G424,Accueil!$S$26),"") &amp; IF(D424=Accueil!$U$7,PRODUCT('Registre déchets'!G424,Accueil!$W$7),"") &amp; IF(D424=Accueil!$U$8,PRODUCT('Registre déchets'!G424,Accueil!$W$8),"") &amp; IF(D424=Accueil!$U$9,PRODUCT('Registre déchets'!G424,Accueil!$W$9),"")&amp; IF(D424=Accueil!$U$10,PRODUCT('Registre déchets'!G424,Accueil!$W$10),"")&amp; IF(D424=Accueil!$U$11,PRODUCT('Registre déchets'!G424,Accueil!$W$11),"")&amp; IF(D424=Accueil!$U$12,PRODUCT('Registre déchets'!G424,Accueil!$W$12),"")&amp; IF(D424=Accueil!$U$13,PRODUCT('Registre déchets'!G424,Accueil!$W$13),"")&amp; IF(D424=Accueil!$U$14,PRODUCT('Registre déchets'!G424,Accueil!$W$14),"")&amp; IF(D424=Accueil!$U$15,PRODUCT('Registre déchets'!G424,Accueil!$W$15),"")&amp; IF(D424=Accueil!$U$16,PRODUCT('Registre déchets'!G424,Accueil!$W$16),"")&amp; IF(D424=Accueil!$U$17,PRODUCT('Registre déchets'!G424,Accueil!$W$17),"")&amp; IF(D424=Accueil!$U$18,PRODUCT('Registre déchets'!G424,Accueil!$W$18),"")&amp; IF(D424=Accueil!$U$19,PRODUCT('Registre déchets'!G424,Accueil!$W$19),"")&amp; IF(D424=Accueil!$U$20,PRODUCT('Registre déchets'!G424,Accueil!$W$20),"")&amp; IF(D424=Accueil!$U$21,PRODUCT('Registre déchets'!G424,Accueil!$W$21),"") &amp; IF(D424=Accueil!$U$22,PRODUCT('Registre déchets'!G424,Accueil!$W$22),"")&amp; IF(D424=Accueil!$U$23,PRODUCT('Registre déchets'!G424,Accueil!$W$23),"")&amp; IF(D424=Accueil!$U$24,PRODUCT('Registre déchets'!G424,Accueil!$W$24),"")&amp; IF(D424=Accueil!$U$25,PRODUCT('Registre déchets'!G424,Accueil!$W$25),"")&amp; IF(D424=Accueil!$U$26,PRODUCT('Registre déchets'!G424,Accueil!$W$26),"")&amp; IF(D424=Accueil!$U$27,PRODUCT('Registre déchets'!G424,Accueil!$W$27),"")&amp; IF(D424=Accueil!$Y$7,PRODUCT('Registre déchets'!G424,Accueil!$AA$7),"") &amp; IF(D424=Accueil!$Y$8,PRODUCT('Registre déchets'!G424,Accueil!$AA$8),"") &amp; IF(D424=Accueil!$Y$9,PRODUCT('Registre déchets'!G424,Accueil!$AA$9),"")&amp; IF(D424=Accueil!$Y$10,PRODUCT('Registre déchets'!G424,Accueil!$AA$10),"")&amp; IF(D424=Accueil!$Y$11,PRODUCT('Registre déchets'!G424,Accueil!$AA$11),"")&amp; IF(D424=Accueil!$Y$12,PRODUCT('Registre déchets'!G424,Accueil!$AA$12),"")&amp; IF(D424=Accueil!$Y$13,PRODUCT('Registre déchets'!G424,Accueil!$AA$13),"")&amp; IF(D424=Accueil!$Y$14,PRODUCT('Registre déchets'!G424,Accueil!$AA$14),"")&amp; IF(D424=Accueil!$Y$15,PRODUCT('Registre déchets'!G424,Accueil!$AA$15),"")&amp; IF(D424=Accueil!$Y$16,PRODUCT('Registre déchets'!G424,Accueil!$AA$16),"")&amp; IF(D424=Accueil!$Y$17,PRODUCT('Registre déchets'!G424,Accueil!$AA$17),"")&amp; IF(D424=Accueil!$Y$18,PRODUCT('Registre déchets'!G424,Accueil!$AA$18),"")&amp; IF(D424=Accueil!$Y$19,PRODUCT('Registre déchets'!G424,Accueil!$AA$19),"")&amp; IF(D424=Accueil!$Y$20,PRODUCT('Registre déchets'!G424,Accueil!$AA$20),"")&amp; IF(D424=Accueil!$Y$21,PRODUCT('Registre déchets'!G424,Accueil!$AA$21),"")&amp; IF(D424=Accueil!$Y$22,PRODUCT('Registre déchets'!G424,Accueil!$AA$22),"")&amp; IF(D424=Accueil!$Y$23,PRODUCT('Registre déchets'!G424,Accueil!$AA$23),"")&amp; IF(D424=Accueil!$Y$24,PRODUCT('Registre déchets'!G424,Accueil!$AA$24),"")&amp; IF(D424=Accueil!$Y$25,PRODUCT('Registre déchets'!G424,Accueil!$AA$25),"")&amp; IF(D424=Accueil!$Y$26,PRODUCT('Registre déchets'!G424,Accueil!$AA$26),"")&amp; IF(D424=Accueil!$Y$27,PRODUCT('Registre déchets'!G424,Accueil!$AA$27),""))</f>
        <v/>
      </c>
      <c r="AQ424" s="79">
        <f t="shared" si="67"/>
        <v>0</v>
      </c>
    </row>
    <row r="425" spans="1:43" ht="50.1" customHeight="1" x14ac:dyDescent="0.25">
      <c r="A425" s="90"/>
      <c r="B425" s="222" t="str">
        <f t="shared" si="61"/>
        <v/>
      </c>
      <c r="C425" s="221"/>
      <c r="D425" s="220"/>
      <c r="E425" s="80" t="str">
        <f t="shared" si="65"/>
        <v/>
      </c>
      <c r="F425" s="81"/>
      <c r="G425" s="82"/>
      <c r="H425" s="241">
        <f t="shared" si="62"/>
        <v>0</v>
      </c>
      <c r="I425" s="206"/>
      <c r="J425" s="206"/>
      <c r="K425" s="86"/>
      <c r="L425" s="86"/>
      <c r="M425" s="86"/>
      <c r="N425" s="82"/>
      <c r="O425" s="81"/>
      <c r="P425" s="82"/>
      <c r="Q425" s="207">
        <f t="shared" si="66"/>
        <v>0</v>
      </c>
      <c r="R425" s="83">
        <f t="shared" si="63"/>
        <v>0</v>
      </c>
      <c r="S425" s="83">
        <f t="shared" si="64"/>
        <v>0</v>
      </c>
      <c r="T425" s="209"/>
      <c r="U425" s="214"/>
      <c r="V425" s="214"/>
      <c r="W425" s="217" t="str">
        <f t="shared" si="59"/>
        <v/>
      </c>
      <c r="X425" s="214"/>
      <c r="Y425" s="224"/>
      <c r="Z425" s="214"/>
      <c r="AA425" s="214"/>
      <c r="AB425" s="35" t="str">
        <f t="shared" si="60"/>
        <v/>
      </c>
      <c r="AC425" s="35"/>
      <c r="AD425" s="35"/>
      <c r="AE425" s="35"/>
      <c r="AF425" s="35"/>
      <c r="AG425" s="35"/>
      <c r="AH425" s="35"/>
      <c r="AI425" s="35"/>
      <c r="AJ425" s="35"/>
      <c r="AK425" s="35"/>
      <c r="AL425" s="35"/>
      <c r="AM425" s="85" t="str">
        <f t="shared" si="68"/>
        <v/>
      </c>
      <c r="AN425" s="35"/>
      <c r="AO425" s="35"/>
      <c r="AP425" s="77" t="str">
        <f>IF(D425="","",IF(D425=Accueil!$Q$7,PRODUCT('Registre déchets'!G425,Accueil!$S$7),"") &amp; IF(D425=Accueil!$Q$8,PRODUCT('Registre déchets'!G425,Accueil!$S$8),"") &amp; IF(D425=Accueil!$Q$9,PRODUCT('Registre déchets'!G425,Accueil!$S$9),"")&amp; IF(D425=Accueil!$Q$10,PRODUCT('Registre déchets'!G425,Accueil!$S$10),"")&amp; IF(D425=Accueil!$Q$11,PRODUCT('Registre déchets'!G425,Accueil!$S$11),"")&amp; IF(D425=Accueil!$Q$12,PRODUCT('Registre déchets'!G425,Accueil!$S$12),"")&amp; IF(D425=Accueil!$Q$13,PRODUCT('Registre déchets'!G425,Accueil!$S$13),"")&amp; IF(D425=Accueil!$Q$14,PRODUCT('Registre déchets'!G425,Accueil!$S$14),"")&amp; IF(D425=Accueil!$Q$15,PRODUCT('Registre déchets'!G425,Accueil!$S$15),"")&amp; IF(D425=Accueil!$Q$16,PRODUCT('Registre déchets'!G425,Accueil!$S$16),"")&amp; IF(D425=Accueil!$Q$17,PRODUCT('Registre déchets'!G425,Accueil!$S$17),"")&amp; IF(D425=Accueil!$Q$18,PRODUCT('Registre déchets'!G425,Accueil!$S$18),"")&amp; IF(D425=Accueil!$Q$19,PRODUCT('Registre déchets'!G425,Accueil!$S$19),"")&amp; IF(D425=Accueil!$Q$20,PRODUCT('Registre déchets'!G425,Accueil!$S$20),"")&amp; IF(D425=Accueil!$Q$21,PRODUCT('Registre déchets'!G425,Accueil!$S$21),"")&amp; IF(D425=Accueil!$Q$22,PRODUCT('Registre déchets'!G425,Accueil!$S$22),"")&amp; IF(D425=Accueil!$Q$23,PRODUCT('Registre déchets'!G425,Accueil!$S$23),"")&amp; IF(D425=Accueil!$Q$24,PRODUCT('Registre déchets'!G425,Accueil!$S$24),"")&amp; IF(D425=Accueil!$Q$25,PRODUCT('Registre déchets'!G425,Accueil!$S$25),"")&amp; IF(D425=Accueil!$Q$26,PRODUCT('Registre déchets'!G425,Accueil!$S$26),"") &amp; IF(D425=Accueil!$U$7,PRODUCT('Registre déchets'!G425,Accueil!$W$7),"") &amp; IF(D425=Accueil!$U$8,PRODUCT('Registre déchets'!G425,Accueil!$W$8),"") &amp; IF(D425=Accueil!$U$9,PRODUCT('Registre déchets'!G425,Accueil!$W$9),"")&amp; IF(D425=Accueil!$U$10,PRODUCT('Registre déchets'!G425,Accueil!$W$10),"")&amp; IF(D425=Accueil!$U$11,PRODUCT('Registre déchets'!G425,Accueil!$W$11),"")&amp; IF(D425=Accueil!$U$12,PRODUCT('Registre déchets'!G425,Accueil!$W$12),"")&amp; IF(D425=Accueil!$U$13,PRODUCT('Registre déchets'!G425,Accueil!$W$13),"")&amp; IF(D425=Accueil!$U$14,PRODUCT('Registre déchets'!G425,Accueil!$W$14),"")&amp; IF(D425=Accueil!$U$15,PRODUCT('Registre déchets'!G425,Accueil!$W$15),"")&amp; IF(D425=Accueil!$U$16,PRODUCT('Registre déchets'!G425,Accueil!$W$16),"")&amp; IF(D425=Accueil!$U$17,PRODUCT('Registre déchets'!G425,Accueil!$W$17),"")&amp; IF(D425=Accueil!$U$18,PRODUCT('Registre déchets'!G425,Accueil!$W$18),"")&amp; IF(D425=Accueil!$U$19,PRODUCT('Registre déchets'!G425,Accueil!$W$19),"")&amp; IF(D425=Accueil!$U$20,PRODUCT('Registre déchets'!G425,Accueil!$W$20),"")&amp; IF(D425=Accueil!$U$21,PRODUCT('Registre déchets'!G425,Accueil!$W$21),"") &amp; IF(D425=Accueil!$U$22,PRODUCT('Registre déchets'!G425,Accueil!$W$22),"")&amp; IF(D425=Accueil!$U$23,PRODUCT('Registre déchets'!G425,Accueil!$W$23),"")&amp; IF(D425=Accueil!$U$24,PRODUCT('Registre déchets'!G425,Accueil!$W$24),"")&amp; IF(D425=Accueil!$U$25,PRODUCT('Registre déchets'!G425,Accueil!$W$25),"")&amp; IF(D425=Accueil!$U$26,PRODUCT('Registre déchets'!G425,Accueil!$W$26),"")&amp; IF(D425=Accueil!$U$27,PRODUCT('Registre déchets'!G425,Accueil!$W$27),"")&amp; IF(D425=Accueil!$Y$7,PRODUCT('Registre déchets'!G425,Accueil!$AA$7),"") &amp; IF(D425=Accueil!$Y$8,PRODUCT('Registre déchets'!G425,Accueil!$AA$8),"") &amp; IF(D425=Accueil!$Y$9,PRODUCT('Registre déchets'!G425,Accueil!$AA$9),"")&amp; IF(D425=Accueil!$Y$10,PRODUCT('Registre déchets'!G425,Accueil!$AA$10),"")&amp; IF(D425=Accueil!$Y$11,PRODUCT('Registre déchets'!G425,Accueil!$AA$11),"")&amp; IF(D425=Accueil!$Y$12,PRODUCT('Registre déchets'!G425,Accueil!$AA$12),"")&amp; IF(D425=Accueil!$Y$13,PRODUCT('Registre déchets'!G425,Accueil!$AA$13),"")&amp; IF(D425=Accueil!$Y$14,PRODUCT('Registre déchets'!G425,Accueil!$AA$14),"")&amp; IF(D425=Accueil!$Y$15,PRODUCT('Registre déchets'!G425,Accueil!$AA$15),"")&amp; IF(D425=Accueil!$Y$16,PRODUCT('Registre déchets'!G425,Accueil!$AA$16),"")&amp; IF(D425=Accueil!$Y$17,PRODUCT('Registre déchets'!G425,Accueil!$AA$17),"")&amp; IF(D425=Accueil!$Y$18,PRODUCT('Registre déchets'!G425,Accueil!$AA$18),"")&amp; IF(D425=Accueil!$Y$19,PRODUCT('Registre déchets'!G425,Accueil!$AA$19),"")&amp; IF(D425=Accueil!$Y$20,PRODUCT('Registre déchets'!G425,Accueil!$AA$20),"")&amp; IF(D425=Accueil!$Y$21,PRODUCT('Registre déchets'!G425,Accueil!$AA$21),"")&amp; IF(D425=Accueil!$Y$22,PRODUCT('Registre déchets'!G425,Accueil!$AA$22),"")&amp; IF(D425=Accueil!$Y$23,PRODUCT('Registre déchets'!G425,Accueil!$AA$23),"")&amp; IF(D425=Accueil!$Y$24,PRODUCT('Registre déchets'!G425,Accueil!$AA$24),"")&amp; IF(D425=Accueil!$Y$25,PRODUCT('Registre déchets'!G425,Accueil!$AA$25),"")&amp; IF(D425=Accueil!$Y$26,PRODUCT('Registre déchets'!G425,Accueil!$AA$26),"")&amp; IF(D425=Accueil!$Y$27,PRODUCT('Registre déchets'!G425,Accueil!$AA$27),""))</f>
        <v/>
      </c>
      <c r="AQ425" s="79">
        <f t="shared" si="67"/>
        <v>0</v>
      </c>
    </row>
    <row r="426" spans="1:43" ht="50.1" customHeight="1" x14ac:dyDescent="0.25">
      <c r="A426" s="90"/>
      <c r="B426" s="222" t="str">
        <f t="shared" si="61"/>
        <v/>
      </c>
      <c r="C426" s="221"/>
      <c r="D426" s="220"/>
      <c r="E426" s="80" t="str">
        <f t="shared" si="65"/>
        <v/>
      </c>
      <c r="F426" s="81"/>
      <c r="G426" s="82"/>
      <c r="H426" s="241">
        <f t="shared" si="62"/>
        <v>0</v>
      </c>
      <c r="I426" s="206"/>
      <c r="J426" s="206"/>
      <c r="K426" s="86"/>
      <c r="L426" s="86"/>
      <c r="M426" s="86"/>
      <c r="N426" s="82"/>
      <c r="O426" s="81"/>
      <c r="P426" s="82"/>
      <c r="Q426" s="207">
        <f t="shared" si="66"/>
        <v>0</v>
      </c>
      <c r="R426" s="83">
        <f t="shared" si="63"/>
        <v>0</v>
      </c>
      <c r="S426" s="83">
        <f t="shared" si="64"/>
        <v>0</v>
      </c>
      <c r="T426" s="209"/>
      <c r="U426" s="214"/>
      <c r="V426" s="214"/>
      <c r="W426" s="217" t="str">
        <f t="shared" si="59"/>
        <v/>
      </c>
      <c r="X426" s="214"/>
      <c r="Y426" s="224"/>
      <c r="Z426" s="214"/>
      <c r="AA426" s="214"/>
      <c r="AB426" s="35" t="str">
        <f t="shared" si="60"/>
        <v/>
      </c>
      <c r="AC426" s="35"/>
      <c r="AD426" s="35"/>
      <c r="AE426" s="35"/>
      <c r="AF426" s="35"/>
      <c r="AG426" s="35"/>
      <c r="AH426" s="35"/>
      <c r="AI426" s="35"/>
      <c r="AJ426" s="35"/>
      <c r="AK426" s="35"/>
      <c r="AL426" s="35"/>
      <c r="AM426" s="85" t="str">
        <f t="shared" si="68"/>
        <v/>
      </c>
      <c r="AN426" s="35"/>
      <c r="AO426" s="35"/>
      <c r="AP426" s="77" t="str">
        <f>IF(D426="","",IF(D426=Accueil!$Q$7,PRODUCT('Registre déchets'!G426,Accueil!$S$7),"") &amp; IF(D426=Accueil!$Q$8,PRODUCT('Registre déchets'!G426,Accueil!$S$8),"") &amp; IF(D426=Accueil!$Q$9,PRODUCT('Registre déchets'!G426,Accueil!$S$9),"")&amp; IF(D426=Accueil!$Q$10,PRODUCT('Registre déchets'!G426,Accueil!$S$10),"")&amp; IF(D426=Accueil!$Q$11,PRODUCT('Registre déchets'!G426,Accueil!$S$11),"")&amp; IF(D426=Accueil!$Q$12,PRODUCT('Registre déchets'!G426,Accueil!$S$12),"")&amp; IF(D426=Accueil!$Q$13,PRODUCT('Registre déchets'!G426,Accueil!$S$13),"")&amp; IF(D426=Accueil!$Q$14,PRODUCT('Registre déchets'!G426,Accueil!$S$14),"")&amp; IF(D426=Accueil!$Q$15,PRODUCT('Registre déchets'!G426,Accueil!$S$15),"")&amp; IF(D426=Accueil!$Q$16,PRODUCT('Registre déchets'!G426,Accueil!$S$16),"")&amp; IF(D426=Accueil!$Q$17,PRODUCT('Registre déchets'!G426,Accueil!$S$17),"")&amp; IF(D426=Accueil!$Q$18,PRODUCT('Registre déchets'!G426,Accueil!$S$18),"")&amp; IF(D426=Accueil!$Q$19,PRODUCT('Registre déchets'!G426,Accueil!$S$19),"")&amp; IF(D426=Accueil!$Q$20,PRODUCT('Registre déchets'!G426,Accueil!$S$20),"")&amp; IF(D426=Accueil!$Q$21,PRODUCT('Registre déchets'!G426,Accueil!$S$21),"")&amp; IF(D426=Accueil!$Q$22,PRODUCT('Registre déchets'!G426,Accueil!$S$22),"")&amp; IF(D426=Accueil!$Q$23,PRODUCT('Registre déchets'!G426,Accueil!$S$23),"")&amp; IF(D426=Accueil!$Q$24,PRODUCT('Registre déchets'!G426,Accueil!$S$24),"")&amp; IF(D426=Accueil!$Q$25,PRODUCT('Registre déchets'!G426,Accueil!$S$25),"")&amp; IF(D426=Accueil!$Q$26,PRODUCT('Registre déchets'!G426,Accueil!$S$26),"") &amp; IF(D426=Accueil!$U$7,PRODUCT('Registre déchets'!G426,Accueil!$W$7),"") &amp; IF(D426=Accueil!$U$8,PRODUCT('Registre déchets'!G426,Accueil!$W$8),"") &amp; IF(D426=Accueil!$U$9,PRODUCT('Registre déchets'!G426,Accueil!$W$9),"")&amp; IF(D426=Accueil!$U$10,PRODUCT('Registre déchets'!G426,Accueil!$W$10),"")&amp; IF(D426=Accueil!$U$11,PRODUCT('Registre déchets'!G426,Accueil!$W$11),"")&amp; IF(D426=Accueil!$U$12,PRODUCT('Registre déchets'!G426,Accueil!$W$12),"")&amp; IF(D426=Accueil!$U$13,PRODUCT('Registre déchets'!G426,Accueil!$W$13),"")&amp; IF(D426=Accueil!$U$14,PRODUCT('Registre déchets'!G426,Accueil!$W$14),"")&amp; IF(D426=Accueil!$U$15,PRODUCT('Registre déchets'!G426,Accueil!$W$15),"")&amp; IF(D426=Accueil!$U$16,PRODUCT('Registre déchets'!G426,Accueil!$W$16),"")&amp; IF(D426=Accueil!$U$17,PRODUCT('Registre déchets'!G426,Accueil!$W$17),"")&amp; IF(D426=Accueil!$U$18,PRODUCT('Registre déchets'!G426,Accueil!$W$18),"")&amp; IF(D426=Accueil!$U$19,PRODUCT('Registre déchets'!G426,Accueil!$W$19),"")&amp; IF(D426=Accueil!$U$20,PRODUCT('Registre déchets'!G426,Accueil!$W$20),"")&amp; IF(D426=Accueil!$U$21,PRODUCT('Registre déchets'!G426,Accueil!$W$21),"") &amp; IF(D426=Accueil!$U$22,PRODUCT('Registre déchets'!G426,Accueil!$W$22),"")&amp; IF(D426=Accueil!$U$23,PRODUCT('Registre déchets'!G426,Accueil!$W$23),"")&amp; IF(D426=Accueil!$U$24,PRODUCT('Registre déchets'!G426,Accueil!$W$24),"")&amp; IF(D426=Accueil!$U$25,PRODUCT('Registre déchets'!G426,Accueil!$W$25),"")&amp; IF(D426=Accueil!$U$26,PRODUCT('Registre déchets'!G426,Accueil!$W$26),"")&amp; IF(D426=Accueil!$U$27,PRODUCT('Registre déchets'!G426,Accueil!$W$27),"")&amp; IF(D426=Accueil!$Y$7,PRODUCT('Registre déchets'!G426,Accueil!$AA$7),"") &amp; IF(D426=Accueil!$Y$8,PRODUCT('Registre déchets'!G426,Accueil!$AA$8),"") &amp; IF(D426=Accueil!$Y$9,PRODUCT('Registre déchets'!G426,Accueil!$AA$9),"")&amp; IF(D426=Accueil!$Y$10,PRODUCT('Registre déchets'!G426,Accueil!$AA$10),"")&amp; IF(D426=Accueil!$Y$11,PRODUCT('Registre déchets'!G426,Accueil!$AA$11),"")&amp; IF(D426=Accueil!$Y$12,PRODUCT('Registre déchets'!G426,Accueil!$AA$12),"")&amp; IF(D426=Accueil!$Y$13,PRODUCT('Registre déchets'!G426,Accueil!$AA$13),"")&amp; IF(D426=Accueil!$Y$14,PRODUCT('Registre déchets'!G426,Accueil!$AA$14),"")&amp; IF(D426=Accueil!$Y$15,PRODUCT('Registre déchets'!G426,Accueil!$AA$15),"")&amp; IF(D426=Accueil!$Y$16,PRODUCT('Registre déchets'!G426,Accueil!$AA$16),"")&amp; IF(D426=Accueil!$Y$17,PRODUCT('Registre déchets'!G426,Accueil!$AA$17),"")&amp; IF(D426=Accueil!$Y$18,PRODUCT('Registre déchets'!G426,Accueil!$AA$18),"")&amp; IF(D426=Accueil!$Y$19,PRODUCT('Registre déchets'!G426,Accueil!$AA$19),"")&amp; IF(D426=Accueil!$Y$20,PRODUCT('Registre déchets'!G426,Accueil!$AA$20),"")&amp; IF(D426=Accueil!$Y$21,PRODUCT('Registre déchets'!G426,Accueil!$AA$21),"")&amp; IF(D426=Accueil!$Y$22,PRODUCT('Registre déchets'!G426,Accueil!$AA$22),"")&amp; IF(D426=Accueil!$Y$23,PRODUCT('Registre déchets'!G426,Accueil!$AA$23),"")&amp; IF(D426=Accueil!$Y$24,PRODUCT('Registre déchets'!G426,Accueil!$AA$24),"")&amp; IF(D426=Accueil!$Y$25,PRODUCT('Registre déchets'!G426,Accueil!$AA$25),"")&amp; IF(D426=Accueil!$Y$26,PRODUCT('Registre déchets'!G426,Accueil!$AA$26),"")&amp; IF(D426=Accueil!$Y$27,PRODUCT('Registre déchets'!G426,Accueil!$AA$27),""))</f>
        <v/>
      </c>
      <c r="AQ426" s="79">
        <f t="shared" si="67"/>
        <v>0</v>
      </c>
    </row>
    <row r="427" spans="1:43" ht="50.1" customHeight="1" x14ac:dyDescent="0.25">
      <c r="A427" s="90"/>
      <c r="B427" s="222" t="str">
        <f t="shared" si="61"/>
        <v/>
      </c>
      <c r="C427" s="221"/>
      <c r="D427" s="220"/>
      <c r="E427" s="80" t="str">
        <f t="shared" si="65"/>
        <v/>
      </c>
      <c r="F427" s="81"/>
      <c r="G427" s="82"/>
      <c r="H427" s="241">
        <f t="shared" si="62"/>
        <v>0</v>
      </c>
      <c r="I427" s="206"/>
      <c r="J427" s="206"/>
      <c r="K427" s="86"/>
      <c r="L427" s="86"/>
      <c r="M427" s="86"/>
      <c r="N427" s="82"/>
      <c r="O427" s="81"/>
      <c r="P427" s="82"/>
      <c r="Q427" s="207">
        <f t="shared" si="66"/>
        <v>0</v>
      </c>
      <c r="R427" s="83">
        <f t="shared" si="63"/>
        <v>0</v>
      </c>
      <c r="S427" s="83">
        <f t="shared" si="64"/>
        <v>0</v>
      </c>
      <c r="T427" s="209"/>
      <c r="U427" s="214"/>
      <c r="V427" s="214"/>
      <c r="W427" s="217" t="str">
        <f t="shared" si="59"/>
        <v/>
      </c>
      <c r="X427" s="214"/>
      <c r="Y427" s="224"/>
      <c r="Z427" s="214"/>
      <c r="AA427" s="214"/>
      <c r="AB427" s="35" t="str">
        <f t="shared" si="60"/>
        <v/>
      </c>
      <c r="AC427" s="35"/>
      <c r="AD427" s="35"/>
      <c r="AE427" s="35"/>
      <c r="AF427" s="35"/>
      <c r="AG427" s="35"/>
      <c r="AH427" s="35"/>
      <c r="AI427" s="35"/>
      <c r="AJ427" s="35"/>
      <c r="AK427" s="35"/>
      <c r="AL427" s="35"/>
      <c r="AM427" s="85" t="str">
        <f t="shared" si="68"/>
        <v/>
      </c>
      <c r="AN427" s="35"/>
      <c r="AO427" s="35"/>
      <c r="AP427" s="77" t="str">
        <f>IF(D427="","",IF(D427=Accueil!$Q$7,PRODUCT('Registre déchets'!G427,Accueil!$S$7),"") &amp; IF(D427=Accueil!$Q$8,PRODUCT('Registre déchets'!G427,Accueil!$S$8),"") &amp; IF(D427=Accueil!$Q$9,PRODUCT('Registre déchets'!G427,Accueil!$S$9),"")&amp; IF(D427=Accueil!$Q$10,PRODUCT('Registre déchets'!G427,Accueil!$S$10),"")&amp; IF(D427=Accueil!$Q$11,PRODUCT('Registre déchets'!G427,Accueil!$S$11),"")&amp; IF(D427=Accueil!$Q$12,PRODUCT('Registre déchets'!G427,Accueil!$S$12),"")&amp; IF(D427=Accueil!$Q$13,PRODUCT('Registre déchets'!G427,Accueil!$S$13),"")&amp; IF(D427=Accueil!$Q$14,PRODUCT('Registre déchets'!G427,Accueil!$S$14),"")&amp; IF(D427=Accueil!$Q$15,PRODUCT('Registre déchets'!G427,Accueil!$S$15),"")&amp; IF(D427=Accueil!$Q$16,PRODUCT('Registre déchets'!G427,Accueil!$S$16),"")&amp; IF(D427=Accueil!$Q$17,PRODUCT('Registre déchets'!G427,Accueil!$S$17),"")&amp; IF(D427=Accueil!$Q$18,PRODUCT('Registre déchets'!G427,Accueil!$S$18),"")&amp; IF(D427=Accueil!$Q$19,PRODUCT('Registre déchets'!G427,Accueil!$S$19),"")&amp; IF(D427=Accueil!$Q$20,PRODUCT('Registre déchets'!G427,Accueil!$S$20),"")&amp; IF(D427=Accueil!$Q$21,PRODUCT('Registre déchets'!G427,Accueil!$S$21),"")&amp; IF(D427=Accueil!$Q$22,PRODUCT('Registre déchets'!G427,Accueil!$S$22),"")&amp; IF(D427=Accueil!$Q$23,PRODUCT('Registre déchets'!G427,Accueil!$S$23),"")&amp; IF(D427=Accueil!$Q$24,PRODUCT('Registre déchets'!G427,Accueil!$S$24),"")&amp; IF(D427=Accueil!$Q$25,PRODUCT('Registre déchets'!G427,Accueil!$S$25),"")&amp; IF(D427=Accueil!$Q$26,PRODUCT('Registre déchets'!G427,Accueil!$S$26),"") &amp; IF(D427=Accueil!$U$7,PRODUCT('Registre déchets'!G427,Accueil!$W$7),"") &amp; IF(D427=Accueil!$U$8,PRODUCT('Registre déchets'!G427,Accueil!$W$8),"") &amp; IF(D427=Accueil!$U$9,PRODUCT('Registre déchets'!G427,Accueil!$W$9),"")&amp; IF(D427=Accueil!$U$10,PRODUCT('Registre déchets'!G427,Accueil!$W$10),"")&amp; IF(D427=Accueil!$U$11,PRODUCT('Registre déchets'!G427,Accueil!$W$11),"")&amp; IF(D427=Accueil!$U$12,PRODUCT('Registre déchets'!G427,Accueil!$W$12),"")&amp; IF(D427=Accueil!$U$13,PRODUCT('Registre déchets'!G427,Accueil!$W$13),"")&amp; IF(D427=Accueil!$U$14,PRODUCT('Registre déchets'!G427,Accueil!$W$14),"")&amp; IF(D427=Accueil!$U$15,PRODUCT('Registre déchets'!G427,Accueil!$W$15),"")&amp; IF(D427=Accueil!$U$16,PRODUCT('Registre déchets'!G427,Accueil!$W$16),"")&amp; IF(D427=Accueil!$U$17,PRODUCT('Registre déchets'!G427,Accueil!$W$17),"")&amp; IF(D427=Accueil!$U$18,PRODUCT('Registre déchets'!G427,Accueil!$W$18),"")&amp; IF(D427=Accueil!$U$19,PRODUCT('Registre déchets'!G427,Accueil!$W$19),"")&amp; IF(D427=Accueil!$U$20,PRODUCT('Registre déchets'!G427,Accueil!$W$20),"")&amp; IF(D427=Accueil!$U$21,PRODUCT('Registre déchets'!G427,Accueil!$W$21),"") &amp; IF(D427=Accueil!$U$22,PRODUCT('Registre déchets'!G427,Accueil!$W$22),"")&amp; IF(D427=Accueil!$U$23,PRODUCT('Registre déchets'!G427,Accueil!$W$23),"")&amp; IF(D427=Accueil!$U$24,PRODUCT('Registre déchets'!G427,Accueil!$W$24),"")&amp; IF(D427=Accueil!$U$25,PRODUCT('Registre déchets'!G427,Accueil!$W$25),"")&amp; IF(D427=Accueil!$U$26,PRODUCT('Registre déchets'!G427,Accueil!$W$26),"")&amp; IF(D427=Accueil!$U$27,PRODUCT('Registre déchets'!G427,Accueil!$W$27),"")&amp; IF(D427=Accueil!$Y$7,PRODUCT('Registre déchets'!G427,Accueil!$AA$7),"") &amp; IF(D427=Accueil!$Y$8,PRODUCT('Registre déchets'!G427,Accueil!$AA$8),"") &amp; IF(D427=Accueil!$Y$9,PRODUCT('Registre déchets'!G427,Accueil!$AA$9),"")&amp; IF(D427=Accueil!$Y$10,PRODUCT('Registre déchets'!G427,Accueil!$AA$10),"")&amp; IF(D427=Accueil!$Y$11,PRODUCT('Registre déchets'!G427,Accueil!$AA$11),"")&amp; IF(D427=Accueil!$Y$12,PRODUCT('Registre déchets'!G427,Accueil!$AA$12),"")&amp; IF(D427=Accueil!$Y$13,PRODUCT('Registre déchets'!G427,Accueil!$AA$13),"")&amp; IF(D427=Accueil!$Y$14,PRODUCT('Registre déchets'!G427,Accueil!$AA$14),"")&amp; IF(D427=Accueil!$Y$15,PRODUCT('Registre déchets'!G427,Accueil!$AA$15),"")&amp; IF(D427=Accueil!$Y$16,PRODUCT('Registre déchets'!G427,Accueil!$AA$16),"")&amp; IF(D427=Accueil!$Y$17,PRODUCT('Registre déchets'!G427,Accueil!$AA$17),"")&amp; IF(D427=Accueil!$Y$18,PRODUCT('Registre déchets'!G427,Accueil!$AA$18),"")&amp; IF(D427=Accueil!$Y$19,PRODUCT('Registre déchets'!G427,Accueil!$AA$19),"")&amp; IF(D427=Accueil!$Y$20,PRODUCT('Registre déchets'!G427,Accueil!$AA$20),"")&amp; IF(D427=Accueil!$Y$21,PRODUCT('Registre déchets'!G427,Accueil!$AA$21),"")&amp; IF(D427=Accueil!$Y$22,PRODUCT('Registre déchets'!G427,Accueil!$AA$22),"")&amp; IF(D427=Accueil!$Y$23,PRODUCT('Registre déchets'!G427,Accueil!$AA$23),"")&amp; IF(D427=Accueil!$Y$24,PRODUCT('Registre déchets'!G427,Accueil!$AA$24),"")&amp; IF(D427=Accueil!$Y$25,PRODUCT('Registre déchets'!G427,Accueil!$AA$25),"")&amp; IF(D427=Accueil!$Y$26,PRODUCT('Registre déchets'!G427,Accueil!$AA$26),"")&amp; IF(D427=Accueil!$Y$27,PRODUCT('Registre déchets'!G427,Accueil!$AA$27),""))</f>
        <v/>
      </c>
      <c r="AQ427" s="79">
        <f t="shared" si="67"/>
        <v>0</v>
      </c>
    </row>
    <row r="428" spans="1:43" ht="50.1" customHeight="1" x14ac:dyDescent="0.25">
      <c r="A428" s="90"/>
      <c r="B428" s="222" t="str">
        <f t="shared" si="61"/>
        <v/>
      </c>
      <c r="C428" s="221"/>
      <c r="D428" s="220"/>
      <c r="E428" s="80" t="str">
        <f t="shared" si="65"/>
        <v/>
      </c>
      <c r="F428" s="81"/>
      <c r="G428" s="82"/>
      <c r="H428" s="241">
        <f t="shared" si="62"/>
        <v>0</v>
      </c>
      <c r="I428" s="206"/>
      <c r="J428" s="206"/>
      <c r="K428" s="86"/>
      <c r="L428" s="86"/>
      <c r="M428" s="86"/>
      <c r="N428" s="82"/>
      <c r="O428" s="81"/>
      <c r="P428" s="82"/>
      <c r="Q428" s="207">
        <f t="shared" si="66"/>
        <v>0</v>
      </c>
      <c r="R428" s="83">
        <f t="shared" si="63"/>
        <v>0</v>
      </c>
      <c r="S428" s="83">
        <f t="shared" si="64"/>
        <v>0</v>
      </c>
      <c r="T428" s="209"/>
      <c r="U428" s="214"/>
      <c r="V428" s="214"/>
      <c r="W428" s="217" t="str">
        <f t="shared" si="59"/>
        <v/>
      </c>
      <c r="X428" s="214"/>
      <c r="Y428" s="224"/>
      <c r="Z428" s="214"/>
      <c r="AA428" s="214"/>
      <c r="AB428" s="35" t="str">
        <f t="shared" si="60"/>
        <v/>
      </c>
      <c r="AC428" s="35"/>
      <c r="AD428" s="35"/>
      <c r="AE428" s="35"/>
      <c r="AF428" s="35"/>
      <c r="AG428" s="35"/>
      <c r="AH428" s="35"/>
      <c r="AI428" s="35"/>
      <c r="AJ428" s="35"/>
      <c r="AK428" s="35"/>
      <c r="AL428" s="35"/>
      <c r="AM428" s="85" t="str">
        <f t="shared" si="68"/>
        <v/>
      </c>
      <c r="AN428" s="35"/>
      <c r="AO428" s="35"/>
      <c r="AP428" s="77" t="str">
        <f>IF(D428="","",IF(D428=Accueil!$Q$7,PRODUCT('Registre déchets'!G428,Accueil!$S$7),"") &amp; IF(D428=Accueil!$Q$8,PRODUCT('Registre déchets'!G428,Accueil!$S$8),"") &amp; IF(D428=Accueil!$Q$9,PRODUCT('Registre déchets'!G428,Accueil!$S$9),"")&amp; IF(D428=Accueil!$Q$10,PRODUCT('Registre déchets'!G428,Accueil!$S$10),"")&amp; IF(D428=Accueil!$Q$11,PRODUCT('Registre déchets'!G428,Accueil!$S$11),"")&amp; IF(D428=Accueil!$Q$12,PRODUCT('Registre déchets'!G428,Accueil!$S$12),"")&amp; IF(D428=Accueil!$Q$13,PRODUCT('Registre déchets'!G428,Accueil!$S$13),"")&amp; IF(D428=Accueil!$Q$14,PRODUCT('Registre déchets'!G428,Accueil!$S$14),"")&amp; IF(D428=Accueil!$Q$15,PRODUCT('Registre déchets'!G428,Accueil!$S$15),"")&amp; IF(D428=Accueil!$Q$16,PRODUCT('Registre déchets'!G428,Accueil!$S$16),"")&amp; IF(D428=Accueil!$Q$17,PRODUCT('Registre déchets'!G428,Accueil!$S$17),"")&amp; IF(D428=Accueil!$Q$18,PRODUCT('Registre déchets'!G428,Accueil!$S$18),"")&amp; IF(D428=Accueil!$Q$19,PRODUCT('Registre déchets'!G428,Accueil!$S$19),"")&amp; IF(D428=Accueil!$Q$20,PRODUCT('Registre déchets'!G428,Accueil!$S$20),"")&amp; IF(D428=Accueil!$Q$21,PRODUCT('Registre déchets'!G428,Accueil!$S$21),"")&amp; IF(D428=Accueil!$Q$22,PRODUCT('Registre déchets'!G428,Accueil!$S$22),"")&amp; IF(D428=Accueil!$Q$23,PRODUCT('Registre déchets'!G428,Accueil!$S$23),"")&amp; IF(D428=Accueil!$Q$24,PRODUCT('Registre déchets'!G428,Accueil!$S$24),"")&amp; IF(D428=Accueil!$Q$25,PRODUCT('Registre déchets'!G428,Accueil!$S$25),"")&amp; IF(D428=Accueil!$Q$26,PRODUCT('Registre déchets'!G428,Accueil!$S$26),"") &amp; IF(D428=Accueil!$U$7,PRODUCT('Registre déchets'!G428,Accueil!$W$7),"") &amp; IF(D428=Accueil!$U$8,PRODUCT('Registre déchets'!G428,Accueil!$W$8),"") &amp; IF(D428=Accueil!$U$9,PRODUCT('Registre déchets'!G428,Accueil!$W$9),"")&amp; IF(D428=Accueil!$U$10,PRODUCT('Registre déchets'!G428,Accueil!$W$10),"")&amp; IF(D428=Accueil!$U$11,PRODUCT('Registre déchets'!G428,Accueil!$W$11),"")&amp; IF(D428=Accueil!$U$12,PRODUCT('Registre déchets'!G428,Accueil!$W$12),"")&amp; IF(D428=Accueil!$U$13,PRODUCT('Registre déchets'!G428,Accueil!$W$13),"")&amp; IF(D428=Accueil!$U$14,PRODUCT('Registre déchets'!G428,Accueil!$W$14),"")&amp; IF(D428=Accueil!$U$15,PRODUCT('Registre déchets'!G428,Accueil!$W$15),"")&amp; IF(D428=Accueil!$U$16,PRODUCT('Registre déchets'!G428,Accueil!$W$16),"")&amp; IF(D428=Accueil!$U$17,PRODUCT('Registre déchets'!G428,Accueil!$W$17),"")&amp; IF(D428=Accueil!$U$18,PRODUCT('Registre déchets'!G428,Accueil!$W$18),"")&amp; IF(D428=Accueil!$U$19,PRODUCT('Registre déchets'!G428,Accueil!$W$19),"")&amp; IF(D428=Accueil!$U$20,PRODUCT('Registre déchets'!G428,Accueil!$W$20),"")&amp; IF(D428=Accueil!$U$21,PRODUCT('Registre déchets'!G428,Accueil!$W$21),"") &amp; IF(D428=Accueil!$U$22,PRODUCT('Registre déchets'!G428,Accueil!$W$22),"")&amp; IF(D428=Accueil!$U$23,PRODUCT('Registre déchets'!G428,Accueil!$W$23),"")&amp; IF(D428=Accueil!$U$24,PRODUCT('Registre déchets'!G428,Accueil!$W$24),"")&amp; IF(D428=Accueil!$U$25,PRODUCT('Registre déchets'!G428,Accueil!$W$25),"")&amp; IF(D428=Accueil!$U$26,PRODUCT('Registre déchets'!G428,Accueil!$W$26),"")&amp; IF(D428=Accueil!$U$27,PRODUCT('Registre déchets'!G428,Accueil!$W$27),"")&amp; IF(D428=Accueil!$Y$7,PRODUCT('Registre déchets'!G428,Accueil!$AA$7),"") &amp; IF(D428=Accueil!$Y$8,PRODUCT('Registre déchets'!G428,Accueil!$AA$8),"") &amp; IF(D428=Accueil!$Y$9,PRODUCT('Registre déchets'!G428,Accueil!$AA$9),"")&amp; IF(D428=Accueil!$Y$10,PRODUCT('Registre déchets'!G428,Accueil!$AA$10),"")&amp; IF(D428=Accueil!$Y$11,PRODUCT('Registre déchets'!G428,Accueil!$AA$11),"")&amp; IF(D428=Accueil!$Y$12,PRODUCT('Registre déchets'!G428,Accueil!$AA$12),"")&amp; IF(D428=Accueil!$Y$13,PRODUCT('Registre déchets'!G428,Accueil!$AA$13),"")&amp; IF(D428=Accueil!$Y$14,PRODUCT('Registre déchets'!G428,Accueil!$AA$14),"")&amp; IF(D428=Accueil!$Y$15,PRODUCT('Registre déchets'!G428,Accueil!$AA$15),"")&amp; IF(D428=Accueil!$Y$16,PRODUCT('Registre déchets'!G428,Accueil!$AA$16),"")&amp; IF(D428=Accueil!$Y$17,PRODUCT('Registre déchets'!G428,Accueil!$AA$17),"")&amp; IF(D428=Accueil!$Y$18,PRODUCT('Registre déchets'!G428,Accueil!$AA$18),"")&amp; IF(D428=Accueil!$Y$19,PRODUCT('Registre déchets'!G428,Accueil!$AA$19),"")&amp; IF(D428=Accueil!$Y$20,PRODUCT('Registre déchets'!G428,Accueil!$AA$20),"")&amp; IF(D428=Accueil!$Y$21,PRODUCT('Registre déchets'!G428,Accueil!$AA$21),"")&amp; IF(D428=Accueil!$Y$22,PRODUCT('Registre déchets'!G428,Accueil!$AA$22),"")&amp; IF(D428=Accueil!$Y$23,PRODUCT('Registre déchets'!G428,Accueil!$AA$23),"")&amp; IF(D428=Accueil!$Y$24,PRODUCT('Registre déchets'!G428,Accueil!$AA$24),"")&amp; IF(D428=Accueil!$Y$25,PRODUCT('Registre déchets'!G428,Accueil!$AA$25),"")&amp; IF(D428=Accueil!$Y$26,PRODUCT('Registre déchets'!G428,Accueil!$AA$26),"")&amp; IF(D428=Accueil!$Y$27,PRODUCT('Registre déchets'!G428,Accueil!$AA$27),""))</f>
        <v/>
      </c>
      <c r="AQ428" s="79">
        <f t="shared" si="67"/>
        <v>0</v>
      </c>
    </row>
    <row r="429" spans="1:43" ht="50.1" customHeight="1" x14ac:dyDescent="0.25">
      <c r="A429" s="90"/>
      <c r="B429" s="222" t="str">
        <f t="shared" si="61"/>
        <v/>
      </c>
      <c r="C429" s="221"/>
      <c r="D429" s="220"/>
      <c r="E429" s="80" t="str">
        <f t="shared" si="65"/>
        <v/>
      </c>
      <c r="F429" s="81"/>
      <c r="G429" s="82"/>
      <c r="H429" s="241">
        <f t="shared" si="62"/>
        <v>0</v>
      </c>
      <c r="I429" s="206"/>
      <c r="J429" s="206"/>
      <c r="K429" s="86"/>
      <c r="L429" s="86"/>
      <c r="M429" s="86"/>
      <c r="N429" s="82"/>
      <c r="O429" s="81"/>
      <c r="P429" s="82"/>
      <c r="Q429" s="207">
        <f t="shared" si="66"/>
        <v>0</v>
      </c>
      <c r="R429" s="83">
        <f t="shared" si="63"/>
        <v>0</v>
      </c>
      <c r="S429" s="83">
        <f t="shared" si="64"/>
        <v>0</v>
      </c>
      <c r="T429" s="209"/>
      <c r="U429" s="214"/>
      <c r="V429" s="214"/>
      <c r="W429" s="217" t="str">
        <f t="shared" si="59"/>
        <v/>
      </c>
      <c r="X429" s="214"/>
      <c r="Y429" s="224"/>
      <c r="Z429" s="214"/>
      <c r="AA429" s="214"/>
      <c r="AB429" s="35" t="str">
        <f t="shared" si="60"/>
        <v/>
      </c>
      <c r="AC429" s="35"/>
      <c r="AD429" s="35"/>
      <c r="AE429" s="35"/>
      <c r="AF429" s="35"/>
      <c r="AG429" s="35"/>
      <c r="AH429" s="35"/>
      <c r="AI429" s="35"/>
      <c r="AJ429" s="35"/>
      <c r="AK429" s="35"/>
      <c r="AL429" s="35"/>
      <c r="AM429" s="85" t="str">
        <f t="shared" si="68"/>
        <v/>
      </c>
      <c r="AN429" s="35"/>
      <c r="AO429" s="35"/>
      <c r="AP429" s="77" t="str">
        <f>IF(D429="","",IF(D429=Accueil!$Q$7,PRODUCT('Registre déchets'!G429,Accueil!$S$7),"") &amp; IF(D429=Accueil!$Q$8,PRODUCT('Registre déchets'!G429,Accueil!$S$8),"") &amp; IF(D429=Accueil!$Q$9,PRODUCT('Registre déchets'!G429,Accueil!$S$9),"")&amp; IF(D429=Accueil!$Q$10,PRODUCT('Registre déchets'!G429,Accueil!$S$10),"")&amp; IF(D429=Accueil!$Q$11,PRODUCT('Registre déchets'!G429,Accueil!$S$11),"")&amp; IF(D429=Accueil!$Q$12,PRODUCT('Registre déchets'!G429,Accueil!$S$12),"")&amp; IF(D429=Accueil!$Q$13,PRODUCT('Registre déchets'!G429,Accueil!$S$13),"")&amp; IF(D429=Accueil!$Q$14,PRODUCT('Registre déchets'!G429,Accueil!$S$14),"")&amp; IF(D429=Accueil!$Q$15,PRODUCT('Registre déchets'!G429,Accueil!$S$15),"")&amp; IF(D429=Accueil!$Q$16,PRODUCT('Registre déchets'!G429,Accueil!$S$16),"")&amp; IF(D429=Accueil!$Q$17,PRODUCT('Registre déchets'!G429,Accueil!$S$17),"")&amp; IF(D429=Accueil!$Q$18,PRODUCT('Registre déchets'!G429,Accueil!$S$18),"")&amp; IF(D429=Accueil!$Q$19,PRODUCT('Registre déchets'!G429,Accueil!$S$19),"")&amp; IF(D429=Accueil!$Q$20,PRODUCT('Registre déchets'!G429,Accueil!$S$20),"")&amp; IF(D429=Accueil!$Q$21,PRODUCT('Registre déchets'!G429,Accueil!$S$21),"")&amp; IF(D429=Accueil!$Q$22,PRODUCT('Registre déchets'!G429,Accueil!$S$22),"")&amp; IF(D429=Accueil!$Q$23,PRODUCT('Registre déchets'!G429,Accueil!$S$23),"")&amp; IF(D429=Accueil!$Q$24,PRODUCT('Registre déchets'!G429,Accueil!$S$24),"")&amp; IF(D429=Accueil!$Q$25,PRODUCT('Registre déchets'!G429,Accueil!$S$25),"")&amp; IF(D429=Accueil!$Q$26,PRODUCT('Registre déchets'!G429,Accueil!$S$26),"") &amp; IF(D429=Accueil!$U$7,PRODUCT('Registre déchets'!G429,Accueil!$W$7),"") &amp; IF(D429=Accueil!$U$8,PRODUCT('Registre déchets'!G429,Accueil!$W$8),"") &amp; IF(D429=Accueil!$U$9,PRODUCT('Registre déchets'!G429,Accueil!$W$9),"")&amp; IF(D429=Accueil!$U$10,PRODUCT('Registre déchets'!G429,Accueil!$W$10),"")&amp; IF(D429=Accueil!$U$11,PRODUCT('Registre déchets'!G429,Accueil!$W$11),"")&amp; IF(D429=Accueil!$U$12,PRODUCT('Registre déchets'!G429,Accueil!$W$12),"")&amp; IF(D429=Accueil!$U$13,PRODUCT('Registre déchets'!G429,Accueil!$W$13),"")&amp; IF(D429=Accueil!$U$14,PRODUCT('Registre déchets'!G429,Accueil!$W$14),"")&amp; IF(D429=Accueil!$U$15,PRODUCT('Registre déchets'!G429,Accueil!$W$15),"")&amp; IF(D429=Accueil!$U$16,PRODUCT('Registre déchets'!G429,Accueil!$W$16),"")&amp; IF(D429=Accueil!$U$17,PRODUCT('Registre déchets'!G429,Accueil!$W$17),"")&amp; IF(D429=Accueil!$U$18,PRODUCT('Registre déchets'!G429,Accueil!$W$18),"")&amp; IF(D429=Accueil!$U$19,PRODUCT('Registre déchets'!G429,Accueil!$W$19),"")&amp; IF(D429=Accueil!$U$20,PRODUCT('Registre déchets'!G429,Accueil!$W$20),"")&amp; IF(D429=Accueil!$U$21,PRODUCT('Registre déchets'!G429,Accueil!$W$21),"") &amp; IF(D429=Accueil!$U$22,PRODUCT('Registre déchets'!G429,Accueil!$W$22),"")&amp; IF(D429=Accueil!$U$23,PRODUCT('Registre déchets'!G429,Accueil!$W$23),"")&amp; IF(D429=Accueil!$U$24,PRODUCT('Registre déchets'!G429,Accueil!$W$24),"")&amp; IF(D429=Accueil!$U$25,PRODUCT('Registre déchets'!G429,Accueil!$W$25),"")&amp; IF(D429=Accueil!$U$26,PRODUCT('Registre déchets'!G429,Accueil!$W$26),"")&amp; IF(D429=Accueil!$U$27,PRODUCT('Registre déchets'!G429,Accueil!$W$27),"")&amp; IF(D429=Accueil!$Y$7,PRODUCT('Registre déchets'!G429,Accueil!$AA$7),"") &amp; IF(D429=Accueil!$Y$8,PRODUCT('Registre déchets'!G429,Accueil!$AA$8),"") &amp; IF(D429=Accueil!$Y$9,PRODUCT('Registre déchets'!G429,Accueil!$AA$9),"")&amp; IF(D429=Accueil!$Y$10,PRODUCT('Registre déchets'!G429,Accueil!$AA$10),"")&amp; IF(D429=Accueil!$Y$11,PRODUCT('Registre déchets'!G429,Accueil!$AA$11),"")&amp; IF(D429=Accueil!$Y$12,PRODUCT('Registre déchets'!G429,Accueil!$AA$12),"")&amp; IF(D429=Accueil!$Y$13,PRODUCT('Registre déchets'!G429,Accueil!$AA$13),"")&amp; IF(D429=Accueil!$Y$14,PRODUCT('Registre déchets'!G429,Accueil!$AA$14),"")&amp; IF(D429=Accueil!$Y$15,PRODUCT('Registre déchets'!G429,Accueil!$AA$15),"")&amp; IF(D429=Accueil!$Y$16,PRODUCT('Registre déchets'!G429,Accueil!$AA$16),"")&amp; IF(D429=Accueil!$Y$17,PRODUCT('Registre déchets'!G429,Accueil!$AA$17),"")&amp; IF(D429=Accueil!$Y$18,PRODUCT('Registre déchets'!G429,Accueil!$AA$18),"")&amp; IF(D429=Accueil!$Y$19,PRODUCT('Registre déchets'!G429,Accueil!$AA$19),"")&amp; IF(D429=Accueil!$Y$20,PRODUCT('Registre déchets'!G429,Accueil!$AA$20),"")&amp; IF(D429=Accueil!$Y$21,PRODUCT('Registre déchets'!G429,Accueil!$AA$21),"")&amp; IF(D429=Accueil!$Y$22,PRODUCT('Registre déchets'!G429,Accueil!$AA$22),"")&amp; IF(D429=Accueil!$Y$23,PRODUCT('Registre déchets'!G429,Accueil!$AA$23),"")&amp; IF(D429=Accueil!$Y$24,PRODUCT('Registre déchets'!G429,Accueil!$AA$24),"")&amp; IF(D429=Accueil!$Y$25,PRODUCT('Registre déchets'!G429,Accueil!$AA$25),"")&amp; IF(D429=Accueil!$Y$26,PRODUCT('Registre déchets'!G429,Accueil!$AA$26),"")&amp; IF(D429=Accueil!$Y$27,PRODUCT('Registre déchets'!G429,Accueil!$AA$27),""))</f>
        <v/>
      </c>
      <c r="AQ429" s="79">
        <f t="shared" si="67"/>
        <v>0</v>
      </c>
    </row>
    <row r="430" spans="1:43" ht="50.1" customHeight="1" x14ac:dyDescent="0.25">
      <c r="A430" s="90"/>
      <c r="B430" s="222" t="str">
        <f t="shared" si="61"/>
        <v/>
      </c>
      <c r="C430" s="221"/>
      <c r="D430" s="220"/>
      <c r="E430" s="80" t="str">
        <f t="shared" si="65"/>
        <v/>
      </c>
      <c r="F430" s="81"/>
      <c r="G430" s="82"/>
      <c r="H430" s="241">
        <f t="shared" si="62"/>
        <v>0</v>
      </c>
      <c r="I430" s="206"/>
      <c r="J430" s="206"/>
      <c r="K430" s="86"/>
      <c r="L430" s="86"/>
      <c r="M430" s="86"/>
      <c r="N430" s="82"/>
      <c r="O430" s="81"/>
      <c r="P430" s="82"/>
      <c r="Q430" s="207">
        <f t="shared" si="66"/>
        <v>0</v>
      </c>
      <c r="R430" s="83">
        <f t="shared" si="63"/>
        <v>0</v>
      </c>
      <c r="S430" s="83">
        <f t="shared" si="64"/>
        <v>0</v>
      </c>
      <c r="T430" s="209"/>
      <c r="U430" s="214"/>
      <c r="V430" s="214"/>
      <c r="W430" s="217" t="str">
        <f t="shared" si="59"/>
        <v/>
      </c>
      <c r="X430" s="214"/>
      <c r="Y430" s="224"/>
      <c r="Z430" s="214"/>
      <c r="AA430" s="214"/>
      <c r="AB430" s="35" t="str">
        <f t="shared" si="60"/>
        <v/>
      </c>
      <c r="AC430" s="35"/>
      <c r="AD430" s="35"/>
      <c r="AE430" s="35"/>
      <c r="AF430" s="35"/>
      <c r="AG430" s="35"/>
      <c r="AH430" s="35"/>
      <c r="AI430" s="35"/>
      <c r="AJ430" s="35"/>
      <c r="AK430" s="35"/>
      <c r="AL430" s="35"/>
      <c r="AM430" s="85" t="str">
        <f t="shared" si="68"/>
        <v/>
      </c>
      <c r="AN430" s="35"/>
      <c r="AO430" s="35"/>
      <c r="AP430" s="77" t="str">
        <f>IF(D430="","",IF(D430=Accueil!$Q$7,PRODUCT('Registre déchets'!G430,Accueil!$S$7),"") &amp; IF(D430=Accueil!$Q$8,PRODUCT('Registre déchets'!G430,Accueil!$S$8),"") &amp; IF(D430=Accueil!$Q$9,PRODUCT('Registre déchets'!G430,Accueil!$S$9),"")&amp; IF(D430=Accueil!$Q$10,PRODUCT('Registre déchets'!G430,Accueil!$S$10),"")&amp; IF(D430=Accueil!$Q$11,PRODUCT('Registre déchets'!G430,Accueil!$S$11),"")&amp; IF(D430=Accueil!$Q$12,PRODUCT('Registre déchets'!G430,Accueil!$S$12),"")&amp; IF(D430=Accueil!$Q$13,PRODUCT('Registre déchets'!G430,Accueil!$S$13),"")&amp; IF(D430=Accueil!$Q$14,PRODUCT('Registre déchets'!G430,Accueil!$S$14),"")&amp; IF(D430=Accueil!$Q$15,PRODUCT('Registre déchets'!G430,Accueil!$S$15),"")&amp; IF(D430=Accueil!$Q$16,PRODUCT('Registre déchets'!G430,Accueil!$S$16),"")&amp; IF(D430=Accueil!$Q$17,PRODUCT('Registre déchets'!G430,Accueil!$S$17),"")&amp; IF(D430=Accueil!$Q$18,PRODUCT('Registre déchets'!G430,Accueil!$S$18),"")&amp; IF(D430=Accueil!$Q$19,PRODUCT('Registre déchets'!G430,Accueil!$S$19),"")&amp; IF(D430=Accueil!$Q$20,PRODUCT('Registre déchets'!G430,Accueil!$S$20),"")&amp; IF(D430=Accueil!$Q$21,PRODUCT('Registre déchets'!G430,Accueil!$S$21),"")&amp; IF(D430=Accueil!$Q$22,PRODUCT('Registre déchets'!G430,Accueil!$S$22),"")&amp; IF(D430=Accueil!$Q$23,PRODUCT('Registre déchets'!G430,Accueil!$S$23),"")&amp; IF(D430=Accueil!$Q$24,PRODUCT('Registre déchets'!G430,Accueil!$S$24),"")&amp; IF(D430=Accueil!$Q$25,PRODUCT('Registre déchets'!G430,Accueil!$S$25),"")&amp; IF(D430=Accueil!$Q$26,PRODUCT('Registre déchets'!G430,Accueil!$S$26),"") &amp; IF(D430=Accueil!$U$7,PRODUCT('Registre déchets'!G430,Accueil!$W$7),"") &amp; IF(D430=Accueil!$U$8,PRODUCT('Registre déchets'!G430,Accueil!$W$8),"") &amp; IF(D430=Accueil!$U$9,PRODUCT('Registre déchets'!G430,Accueil!$W$9),"")&amp; IF(D430=Accueil!$U$10,PRODUCT('Registre déchets'!G430,Accueil!$W$10),"")&amp; IF(D430=Accueil!$U$11,PRODUCT('Registre déchets'!G430,Accueil!$W$11),"")&amp; IF(D430=Accueil!$U$12,PRODUCT('Registre déchets'!G430,Accueil!$W$12),"")&amp; IF(D430=Accueil!$U$13,PRODUCT('Registre déchets'!G430,Accueil!$W$13),"")&amp; IF(D430=Accueil!$U$14,PRODUCT('Registre déchets'!G430,Accueil!$W$14),"")&amp; IF(D430=Accueil!$U$15,PRODUCT('Registre déchets'!G430,Accueil!$W$15),"")&amp; IF(D430=Accueil!$U$16,PRODUCT('Registre déchets'!G430,Accueil!$W$16),"")&amp; IF(D430=Accueil!$U$17,PRODUCT('Registre déchets'!G430,Accueil!$W$17),"")&amp; IF(D430=Accueil!$U$18,PRODUCT('Registre déchets'!G430,Accueil!$W$18),"")&amp; IF(D430=Accueil!$U$19,PRODUCT('Registre déchets'!G430,Accueil!$W$19),"")&amp; IF(D430=Accueil!$U$20,PRODUCT('Registre déchets'!G430,Accueil!$W$20),"")&amp; IF(D430=Accueil!$U$21,PRODUCT('Registre déchets'!G430,Accueil!$W$21),"") &amp; IF(D430=Accueil!$U$22,PRODUCT('Registre déchets'!G430,Accueil!$W$22),"")&amp; IF(D430=Accueil!$U$23,PRODUCT('Registre déchets'!G430,Accueil!$W$23),"")&amp; IF(D430=Accueil!$U$24,PRODUCT('Registre déchets'!G430,Accueil!$W$24),"")&amp; IF(D430=Accueil!$U$25,PRODUCT('Registre déchets'!G430,Accueil!$W$25),"")&amp; IF(D430=Accueil!$U$26,PRODUCT('Registre déchets'!G430,Accueil!$W$26),"")&amp; IF(D430=Accueil!$U$27,PRODUCT('Registre déchets'!G430,Accueil!$W$27),"")&amp; IF(D430=Accueil!$Y$7,PRODUCT('Registre déchets'!G430,Accueil!$AA$7),"") &amp; IF(D430=Accueil!$Y$8,PRODUCT('Registre déchets'!G430,Accueil!$AA$8),"") &amp; IF(D430=Accueil!$Y$9,PRODUCT('Registre déchets'!G430,Accueil!$AA$9),"")&amp; IF(D430=Accueil!$Y$10,PRODUCT('Registre déchets'!G430,Accueil!$AA$10),"")&amp; IF(D430=Accueil!$Y$11,PRODUCT('Registre déchets'!G430,Accueil!$AA$11),"")&amp; IF(D430=Accueil!$Y$12,PRODUCT('Registre déchets'!G430,Accueil!$AA$12),"")&amp; IF(D430=Accueil!$Y$13,PRODUCT('Registre déchets'!G430,Accueil!$AA$13),"")&amp; IF(D430=Accueil!$Y$14,PRODUCT('Registre déchets'!G430,Accueil!$AA$14),"")&amp; IF(D430=Accueil!$Y$15,PRODUCT('Registre déchets'!G430,Accueil!$AA$15),"")&amp; IF(D430=Accueil!$Y$16,PRODUCT('Registre déchets'!G430,Accueil!$AA$16),"")&amp; IF(D430=Accueil!$Y$17,PRODUCT('Registre déchets'!G430,Accueil!$AA$17),"")&amp; IF(D430=Accueil!$Y$18,PRODUCT('Registre déchets'!G430,Accueil!$AA$18),"")&amp; IF(D430=Accueil!$Y$19,PRODUCT('Registre déchets'!G430,Accueil!$AA$19),"")&amp; IF(D430=Accueil!$Y$20,PRODUCT('Registre déchets'!G430,Accueil!$AA$20),"")&amp; IF(D430=Accueil!$Y$21,PRODUCT('Registre déchets'!G430,Accueil!$AA$21),"")&amp; IF(D430=Accueil!$Y$22,PRODUCT('Registre déchets'!G430,Accueil!$AA$22),"")&amp; IF(D430=Accueil!$Y$23,PRODUCT('Registre déchets'!G430,Accueil!$AA$23),"")&amp; IF(D430=Accueil!$Y$24,PRODUCT('Registre déchets'!G430,Accueil!$AA$24),"")&amp; IF(D430=Accueil!$Y$25,PRODUCT('Registre déchets'!G430,Accueil!$AA$25),"")&amp; IF(D430=Accueil!$Y$26,PRODUCT('Registre déchets'!G430,Accueil!$AA$26),"")&amp; IF(D430=Accueil!$Y$27,PRODUCT('Registre déchets'!G430,Accueil!$AA$27),""))</f>
        <v/>
      </c>
      <c r="AQ430" s="79">
        <f t="shared" si="67"/>
        <v>0</v>
      </c>
    </row>
    <row r="431" spans="1:43" ht="50.1" customHeight="1" x14ac:dyDescent="0.25">
      <c r="A431" s="90"/>
      <c r="B431" s="222" t="str">
        <f t="shared" si="61"/>
        <v/>
      </c>
      <c r="C431" s="221"/>
      <c r="D431" s="220"/>
      <c r="E431" s="80" t="str">
        <f t="shared" si="65"/>
        <v/>
      </c>
      <c r="F431" s="81"/>
      <c r="G431" s="82"/>
      <c r="H431" s="241">
        <f t="shared" si="62"/>
        <v>0</v>
      </c>
      <c r="I431" s="206"/>
      <c r="J431" s="206"/>
      <c r="K431" s="86"/>
      <c r="L431" s="86"/>
      <c r="M431" s="86"/>
      <c r="N431" s="82"/>
      <c r="O431" s="81"/>
      <c r="P431" s="82"/>
      <c r="Q431" s="207">
        <f t="shared" si="66"/>
        <v>0</v>
      </c>
      <c r="R431" s="83">
        <f t="shared" si="63"/>
        <v>0</v>
      </c>
      <c r="S431" s="83">
        <f t="shared" si="64"/>
        <v>0</v>
      </c>
      <c r="T431" s="209"/>
      <c r="U431" s="214"/>
      <c r="V431" s="214"/>
      <c r="W431" s="217" t="str">
        <f t="shared" si="59"/>
        <v/>
      </c>
      <c r="X431" s="214"/>
      <c r="Y431" s="224"/>
      <c r="Z431" s="214"/>
      <c r="AA431" s="214"/>
      <c r="AB431" s="35" t="str">
        <f t="shared" si="60"/>
        <v/>
      </c>
      <c r="AC431" s="35"/>
      <c r="AD431" s="35"/>
      <c r="AE431" s="35"/>
      <c r="AF431" s="35"/>
      <c r="AG431" s="35"/>
      <c r="AH431" s="35"/>
      <c r="AI431" s="35"/>
      <c r="AJ431" s="35"/>
      <c r="AK431" s="35"/>
      <c r="AL431" s="35"/>
      <c r="AM431" s="85" t="str">
        <f t="shared" si="68"/>
        <v/>
      </c>
      <c r="AN431" s="35"/>
      <c r="AO431" s="35"/>
      <c r="AP431" s="77" t="str">
        <f>IF(D431="","",IF(D431=Accueil!$Q$7,PRODUCT('Registre déchets'!G431,Accueil!$S$7),"") &amp; IF(D431=Accueil!$Q$8,PRODUCT('Registre déchets'!G431,Accueil!$S$8),"") &amp; IF(D431=Accueil!$Q$9,PRODUCT('Registre déchets'!G431,Accueil!$S$9),"")&amp; IF(D431=Accueil!$Q$10,PRODUCT('Registre déchets'!G431,Accueil!$S$10),"")&amp; IF(D431=Accueil!$Q$11,PRODUCT('Registre déchets'!G431,Accueil!$S$11),"")&amp; IF(D431=Accueil!$Q$12,PRODUCT('Registre déchets'!G431,Accueil!$S$12),"")&amp; IF(D431=Accueil!$Q$13,PRODUCT('Registre déchets'!G431,Accueil!$S$13),"")&amp; IF(D431=Accueil!$Q$14,PRODUCT('Registre déchets'!G431,Accueil!$S$14),"")&amp; IF(D431=Accueil!$Q$15,PRODUCT('Registre déchets'!G431,Accueil!$S$15),"")&amp; IF(D431=Accueil!$Q$16,PRODUCT('Registre déchets'!G431,Accueil!$S$16),"")&amp; IF(D431=Accueil!$Q$17,PRODUCT('Registre déchets'!G431,Accueil!$S$17),"")&amp; IF(D431=Accueil!$Q$18,PRODUCT('Registre déchets'!G431,Accueil!$S$18),"")&amp; IF(D431=Accueil!$Q$19,PRODUCT('Registre déchets'!G431,Accueil!$S$19),"")&amp; IF(D431=Accueil!$Q$20,PRODUCT('Registre déchets'!G431,Accueil!$S$20),"")&amp; IF(D431=Accueil!$Q$21,PRODUCT('Registre déchets'!G431,Accueil!$S$21),"")&amp; IF(D431=Accueil!$Q$22,PRODUCT('Registre déchets'!G431,Accueil!$S$22),"")&amp; IF(D431=Accueil!$Q$23,PRODUCT('Registre déchets'!G431,Accueil!$S$23),"")&amp; IF(D431=Accueil!$Q$24,PRODUCT('Registre déchets'!G431,Accueil!$S$24),"")&amp; IF(D431=Accueil!$Q$25,PRODUCT('Registre déchets'!G431,Accueil!$S$25),"")&amp; IF(D431=Accueil!$Q$26,PRODUCT('Registre déchets'!G431,Accueil!$S$26),"") &amp; IF(D431=Accueil!$U$7,PRODUCT('Registre déchets'!G431,Accueil!$W$7),"") &amp; IF(D431=Accueil!$U$8,PRODUCT('Registre déchets'!G431,Accueil!$W$8),"") &amp; IF(D431=Accueil!$U$9,PRODUCT('Registre déchets'!G431,Accueil!$W$9),"")&amp; IF(D431=Accueil!$U$10,PRODUCT('Registre déchets'!G431,Accueil!$W$10),"")&amp; IF(D431=Accueil!$U$11,PRODUCT('Registre déchets'!G431,Accueil!$W$11),"")&amp; IF(D431=Accueil!$U$12,PRODUCT('Registre déchets'!G431,Accueil!$W$12),"")&amp; IF(D431=Accueil!$U$13,PRODUCT('Registre déchets'!G431,Accueil!$W$13),"")&amp; IF(D431=Accueil!$U$14,PRODUCT('Registre déchets'!G431,Accueil!$W$14),"")&amp; IF(D431=Accueil!$U$15,PRODUCT('Registre déchets'!G431,Accueil!$W$15),"")&amp; IF(D431=Accueil!$U$16,PRODUCT('Registre déchets'!G431,Accueil!$W$16),"")&amp; IF(D431=Accueil!$U$17,PRODUCT('Registre déchets'!G431,Accueil!$W$17),"")&amp; IF(D431=Accueil!$U$18,PRODUCT('Registre déchets'!G431,Accueil!$W$18),"")&amp; IF(D431=Accueil!$U$19,PRODUCT('Registre déchets'!G431,Accueil!$W$19),"")&amp; IF(D431=Accueil!$U$20,PRODUCT('Registre déchets'!G431,Accueil!$W$20),"")&amp; IF(D431=Accueil!$U$21,PRODUCT('Registre déchets'!G431,Accueil!$W$21),"") &amp; IF(D431=Accueil!$U$22,PRODUCT('Registre déchets'!G431,Accueil!$W$22),"")&amp; IF(D431=Accueil!$U$23,PRODUCT('Registre déchets'!G431,Accueil!$W$23),"")&amp; IF(D431=Accueil!$U$24,PRODUCT('Registre déchets'!G431,Accueil!$W$24),"")&amp; IF(D431=Accueil!$U$25,PRODUCT('Registre déchets'!G431,Accueil!$W$25),"")&amp; IF(D431=Accueil!$U$26,PRODUCT('Registre déchets'!G431,Accueil!$W$26),"")&amp; IF(D431=Accueil!$U$27,PRODUCT('Registre déchets'!G431,Accueil!$W$27),"")&amp; IF(D431=Accueil!$Y$7,PRODUCT('Registre déchets'!G431,Accueil!$AA$7),"") &amp; IF(D431=Accueil!$Y$8,PRODUCT('Registre déchets'!G431,Accueil!$AA$8),"") &amp; IF(D431=Accueil!$Y$9,PRODUCT('Registre déchets'!G431,Accueil!$AA$9),"")&amp; IF(D431=Accueil!$Y$10,PRODUCT('Registre déchets'!G431,Accueil!$AA$10),"")&amp; IF(D431=Accueil!$Y$11,PRODUCT('Registre déchets'!G431,Accueil!$AA$11),"")&amp; IF(D431=Accueil!$Y$12,PRODUCT('Registre déchets'!G431,Accueil!$AA$12),"")&amp; IF(D431=Accueil!$Y$13,PRODUCT('Registre déchets'!G431,Accueil!$AA$13),"")&amp; IF(D431=Accueil!$Y$14,PRODUCT('Registre déchets'!G431,Accueil!$AA$14),"")&amp; IF(D431=Accueil!$Y$15,PRODUCT('Registre déchets'!G431,Accueil!$AA$15),"")&amp; IF(D431=Accueil!$Y$16,PRODUCT('Registre déchets'!G431,Accueil!$AA$16),"")&amp; IF(D431=Accueil!$Y$17,PRODUCT('Registre déchets'!G431,Accueil!$AA$17),"")&amp; IF(D431=Accueil!$Y$18,PRODUCT('Registre déchets'!G431,Accueil!$AA$18),"")&amp; IF(D431=Accueil!$Y$19,PRODUCT('Registre déchets'!G431,Accueil!$AA$19),"")&amp; IF(D431=Accueil!$Y$20,PRODUCT('Registre déchets'!G431,Accueil!$AA$20),"")&amp; IF(D431=Accueil!$Y$21,PRODUCT('Registre déchets'!G431,Accueil!$AA$21),"")&amp; IF(D431=Accueil!$Y$22,PRODUCT('Registre déchets'!G431,Accueil!$AA$22),"")&amp; IF(D431=Accueil!$Y$23,PRODUCT('Registre déchets'!G431,Accueil!$AA$23),"")&amp; IF(D431=Accueil!$Y$24,PRODUCT('Registre déchets'!G431,Accueil!$AA$24),"")&amp; IF(D431=Accueil!$Y$25,PRODUCT('Registre déchets'!G431,Accueil!$AA$25),"")&amp; IF(D431=Accueil!$Y$26,PRODUCT('Registre déchets'!G431,Accueil!$AA$26),"")&amp; IF(D431=Accueil!$Y$27,PRODUCT('Registre déchets'!G431,Accueil!$AA$27),""))</f>
        <v/>
      </c>
      <c r="AQ431" s="79">
        <f t="shared" si="67"/>
        <v>0</v>
      </c>
    </row>
    <row r="432" spans="1:43" ht="50.1" customHeight="1" x14ac:dyDescent="0.25">
      <c r="A432" s="90"/>
      <c r="B432" s="222" t="str">
        <f t="shared" si="61"/>
        <v/>
      </c>
      <c r="C432" s="221"/>
      <c r="D432" s="220"/>
      <c r="E432" s="80" t="str">
        <f t="shared" si="65"/>
        <v/>
      </c>
      <c r="F432" s="81"/>
      <c r="G432" s="82"/>
      <c r="H432" s="241">
        <f t="shared" si="62"/>
        <v>0</v>
      </c>
      <c r="I432" s="206"/>
      <c r="J432" s="206"/>
      <c r="K432" s="86"/>
      <c r="L432" s="86"/>
      <c r="M432" s="86"/>
      <c r="N432" s="82"/>
      <c r="O432" s="81"/>
      <c r="P432" s="82"/>
      <c r="Q432" s="207">
        <f t="shared" si="66"/>
        <v>0</v>
      </c>
      <c r="R432" s="83">
        <f t="shared" si="63"/>
        <v>0</v>
      </c>
      <c r="S432" s="83">
        <f t="shared" si="64"/>
        <v>0</v>
      </c>
      <c r="T432" s="209"/>
      <c r="U432" s="214"/>
      <c r="V432" s="214"/>
      <c r="W432" s="217" t="str">
        <f t="shared" si="59"/>
        <v/>
      </c>
      <c r="X432" s="214"/>
      <c r="Y432" s="224"/>
      <c r="Z432" s="214"/>
      <c r="AA432" s="214"/>
      <c r="AB432" s="35" t="str">
        <f t="shared" si="60"/>
        <v/>
      </c>
      <c r="AC432" s="35"/>
      <c r="AD432" s="35"/>
      <c r="AE432" s="35"/>
      <c r="AF432" s="35"/>
      <c r="AG432" s="35"/>
      <c r="AH432" s="35"/>
      <c r="AI432" s="35"/>
      <c r="AJ432" s="35"/>
      <c r="AK432" s="35"/>
      <c r="AL432" s="35"/>
      <c r="AM432" s="85" t="str">
        <f t="shared" si="68"/>
        <v/>
      </c>
      <c r="AN432" s="35"/>
      <c r="AO432" s="35"/>
      <c r="AP432" s="77" t="str">
        <f>IF(D432="","",IF(D432=Accueil!$Q$7,PRODUCT('Registre déchets'!G432,Accueil!$S$7),"") &amp; IF(D432=Accueil!$Q$8,PRODUCT('Registre déchets'!G432,Accueil!$S$8),"") &amp; IF(D432=Accueil!$Q$9,PRODUCT('Registre déchets'!G432,Accueil!$S$9),"")&amp; IF(D432=Accueil!$Q$10,PRODUCT('Registre déchets'!G432,Accueil!$S$10),"")&amp; IF(D432=Accueil!$Q$11,PRODUCT('Registre déchets'!G432,Accueil!$S$11),"")&amp; IF(D432=Accueil!$Q$12,PRODUCT('Registre déchets'!G432,Accueil!$S$12),"")&amp; IF(D432=Accueil!$Q$13,PRODUCT('Registre déchets'!G432,Accueil!$S$13),"")&amp; IF(D432=Accueil!$Q$14,PRODUCT('Registre déchets'!G432,Accueil!$S$14),"")&amp; IF(D432=Accueil!$Q$15,PRODUCT('Registre déchets'!G432,Accueil!$S$15),"")&amp; IF(D432=Accueil!$Q$16,PRODUCT('Registre déchets'!G432,Accueil!$S$16),"")&amp; IF(D432=Accueil!$Q$17,PRODUCT('Registre déchets'!G432,Accueil!$S$17),"")&amp; IF(D432=Accueil!$Q$18,PRODUCT('Registre déchets'!G432,Accueil!$S$18),"")&amp; IF(D432=Accueil!$Q$19,PRODUCT('Registre déchets'!G432,Accueil!$S$19),"")&amp; IF(D432=Accueil!$Q$20,PRODUCT('Registre déchets'!G432,Accueil!$S$20),"")&amp; IF(D432=Accueil!$Q$21,PRODUCT('Registre déchets'!G432,Accueil!$S$21),"")&amp; IF(D432=Accueil!$Q$22,PRODUCT('Registre déchets'!G432,Accueil!$S$22),"")&amp; IF(D432=Accueil!$Q$23,PRODUCT('Registre déchets'!G432,Accueil!$S$23),"")&amp; IF(D432=Accueil!$Q$24,PRODUCT('Registre déchets'!G432,Accueil!$S$24),"")&amp; IF(D432=Accueil!$Q$25,PRODUCT('Registre déchets'!G432,Accueil!$S$25),"")&amp; IF(D432=Accueil!$Q$26,PRODUCT('Registre déchets'!G432,Accueil!$S$26),"") &amp; IF(D432=Accueil!$U$7,PRODUCT('Registre déchets'!G432,Accueil!$W$7),"") &amp; IF(D432=Accueil!$U$8,PRODUCT('Registre déchets'!G432,Accueil!$W$8),"") &amp; IF(D432=Accueil!$U$9,PRODUCT('Registre déchets'!G432,Accueil!$W$9),"")&amp; IF(D432=Accueil!$U$10,PRODUCT('Registre déchets'!G432,Accueil!$W$10),"")&amp; IF(D432=Accueil!$U$11,PRODUCT('Registre déchets'!G432,Accueil!$W$11),"")&amp; IF(D432=Accueil!$U$12,PRODUCT('Registre déchets'!G432,Accueil!$W$12),"")&amp; IF(D432=Accueil!$U$13,PRODUCT('Registre déchets'!G432,Accueil!$W$13),"")&amp; IF(D432=Accueil!$U$14,PRODUCT('Registre déchets'!G432,Accueil!$W$14),"")&amp; IF(D432=Accueil!$U$15,PRODUCT('Registre déchets'!G432,Accueil!$W$15),"")&amp; IF(D432=Accueil!$U$16,PRODUCT('Registre déchets'!G432,Accueil!$W$16),"")&amp; IF(D432=Accueil!$U$17,PRODUCT('Registre déchets'!G432,Accueil!$W$17),"")&amp; IF(D432=Accueil!$U$18,PRODUCT('Registre déchets'!G432,Accueil!$W$18),"")&amp; IF(D432=Accueil!$U$19,PRODUCT('Registre déchets'!G432,Accueil!$W$19),"")&amp; IF(D432=Accueil!$U$20,PRODUCT('Registre déchets'!G432,Accueil!$W$20),"")&amp; IF(D432=Accueil!$U$21,PRODUCT('Registre déchets'!G432,Accueil!$W$21),"") &amp; IF(D432=Accueil!$U$22,PRODUCT('Registre déchets'!G432,Accueil!$W$22),"")&amp; IF(D432=Accueil!$U$23,PRODUCT('Registre déchets'!G432,Accueil!$W$23),"")&amp; IF(D432=Accueil!$U$24,PRODUCT('Registre déchets'!G432,Accueil!$W$24),"")&amp; IF(D432=Accueil!$U$25,PRODUCT('Registre déchets'!G432,Accueil!$W$25),"")&amp; IF(D432=Accueil!$U$26,PRODUCT('Registre déchets'!G432,Accueil!$W$26),"")&amp; IF(D432=Accueil!$U$27,PRODUCT('Registre déchets'!G432,Accueil!$W$27),"")&amp; IF(D432=Accueil!$Y$7,PRODUCT('Registre déchets'!G432,Accueil!$AA$7),"") &amp; IF(D432=Accueil!$Y$8,PRODUCT('Registre déchets'!G432,Accueil!$AA$8),"") &amp; IF(D432=Accueil!$Y$9,PRODUCT('Registre déchets'!G432,Accueil!$AA$9),"")&amp; IF(D432=Accueil!$Y$10,PRODUCT('Registre déchets'!G432,Accueil!$AA$10),"")&amp; IF(D432=Accueil!$Y$11,PRODUCT('Registre déchets'!G432,Accueil!$AA$11),"")&amp; IF(D432=Accueil!$Y$12,PRODUCT('Registre déchets'!G432,Accueil!$AA$12),"")&amp; IF(D432=Accueil!$Y$13,PRODUCT('Registre déchets'!G432,Accueil!$AA$13),"")&amp; IF(D432=Accueil!$Y$14,PRODUCT('Registre déchets'!G432,Accueil!$AA$14),"")&amp; IF(D432=Accueil!$Y$15,PRODUCT('Registre déchets'!G432,Accueil!$AA$15),"")&amp; IF(D432=Accueil!$Y$16,PRODUCT('Registre déchets'!G432,Accueil!$AA$16),"")&amp; IF(D432=Accueil!$Y$17,PRODUCT('Registre déchets'!G432,Accueil!$AA$17),"")&amp; IF(D432=Accueil!$Y$18,PRODUCT('Registre déchets'!G432,Accueil!$AA$18),"")&amp; IF(D432=Accueil!$Y$19,PRODUCT('Registre déchets'!G432,Accueil!$AA$19),"")&amp; IF(D432=Accueil!$Y$20,PRODUCT('Registre déchets'!G432,Accueil!$AA$20),"")&amp; IF(D432=Accueil!$Y$21,PRODUCT('Registre déchets'!G432,Accueil!$AA$21),"")&amp; IF(D432=Accueil!$Y$22,PRODUCT('Registre déchets'!G432,Accueil!$AA$22),"")&amp; IF(D432=Accueil!$Y$23,PRODUCT('Registre déchets'!G432,Accueil!$AA$23),"")&amp; IF(D432=Accueil!$Y$24,PRODUCT('Registre déchets'!G432,Accueil!$AA$24),"")&amp; IF(D432=Accueil!$Y$25,PRODUCT('Registre déchets'!G432,Accueil!$AA$25),"")&amp; IF(D432=Accueil!$Y$26,PRODUCT('Registre déchets'!G432,Accueil!$AA$26),"")&amp; IF(D432=Accueil!$Y$27,PRODUCT('Registre déchets'!G432,Accueil!$AA$27),""))</f>
        <v/>
      </c>
      <c r="AQ432" s="79">
        <f t="shared" si="67"/>
        <v>0</v>
      </c>
    </row>
    <row r="433" spans="1:43" ht="50.1" customHeight="1" x14ac:dyDescent="0.25">
      <c r="A433" s="90"/>
      <c r="B433" s="222" t="str">
        <f t="shared" si="61"/>
        <v/>
      </c>
      <c r="C433" s="221"/>
      <c r="D433" s="220"/>
      <c r="E433" s="80" t="str">
        <f t="shared" si="65"/>
        <v/>
      </c>
      <c r="F433" s="81"/>
      <c r="G433" s="82"/>
      <c r="H433" s="241">
        <f t="shared" si="62"/>
        <v>0</v>
      </c>
      <c r="I433" s="206"/>
      <c r="J433" s="206"/>
      <c r="K433" s="86"/>
      <c r="L433" s="86"/>
      <c r="M433" s="86"/>
      <c r="N433" s="82"/>
      <c r="O433" s="81"/>
      <c r="P433" s="82"/>
      <c r="Q433" s="207">
        <f t="shared" si="66"/>
        <v>0</v>
      </c>
      <c r="R433" s="83">
        <f t="shared" si="63"/>
        <v>0</v>
      </c>
      <c r="S433" s="83">
        <f t="shared" si="64"/>
        <v>0</v>
      </c>
      <c r="T433" s="209"/>
      <c r="U433" s="214"/>
      <c r="V433" s="214"/>
      <c r="W433" s="217" t="str">
        <f t="shared" si="59"/>
        <v/>
      </c>
      <c r="X433" s="214"/>
      <c r="Y433" s="224"/>
      <c r="Z433" s="214"/>
      <c r="AA433" s="214"/>
      <c r="AB433" s="35" t="str">
        <f t="shared" si="60"/>
        <v/>
      </c>
      <c r="AC433" s="35"/>
      <c r="AD433" s="35"/>
      <c r="AE433" s="35"/>
      <c r="AF433" s="35"/>
      <c r="AG433" s="35"/>
      <c r="AH433" s="35"/>
      <c r="AI433" s="35"/>
      <c r="AJ433" s="35"/>
      <c r="AK433" s="35"/>
      <c r="AL433" s="35"/>
      <c r="AM433" s="85" t="str">
        <f t="shared" si="68"/>
        <v/>
      </c>
      <c r="AN433" s="35"/>
      <c r="AO433" s="35"/>
      <c r="AP433" s="77" t="str">
        <f>IF(D433="","",IF(D433=Accueil!$Q$7,PRODUCT('Registre déchets'!G433,Accueil!$S$7),"") &amp; IF(D433=Accueil!$Q$8,PRODUCT('Registre déchets'!G433,Accueil!$S$8),"") &amp; IF(D433=Accueil!$Q$9,PRODUCT('Registre déchets'!G433,Accueil!$S$9),"")&amp; IF(D433=Accueil!$Q$10,PRODUCT('Registre déchets'!G433,Accueil!$S$10),"")&amp; IF(D433=Accueil!$Q$11,PRODUCT('Registre déchets'!G433,Accueil!$S$11),"")&amp; IF(D433=Accueil!$Q$12,PRODUCT('Registre déchets'!G433,Accueil!$S$12),"")&amp; IF(D433=Accueil!$Q$13,PRODUCT('Registre déchets'!G433,Accueil!$S$13),"")&amp; IF(D433=Accueil!$Q$14,PRODUCT('Registre déchets'!G433,Accueil!$S$14),"")&amp; IF(D433=Accueil!$Q$15,PRODUCT('Registre déchets'!G433,Accueil!$S$15),"")&amp; IF(D433=Accueil!$Q$16,PRODUCT('Registre déchets'!G433,Accueil!$S$16),"")&amp; IF(D433=Accueil!$Q$17,PRODUCT('Registre déchets'!G433,Accueil!$S$17),"")&amp; IF(D433=Accueil!$Q$18,PRODUCT('Registre déchets'!G433,Accueil!$S$18),"")&amp; IF(D433=Accueil!$Q$19,PRODUCT('Registre déchets'!G433,Accueil!$S$19),"")&amp; IF(D433=Accueil!$Q$20,PRODUCT('Registre déchets'!G433,Accueil!$S$20),"")&amp; IF(D433=Accueil!$Q$21,PRODUCT('Registre déchets'!G433,Accueil!$S$21),"")&amp; IF(D433=Accueil!$Q$22,PRODUCT('Registre déchets'!G433,Accueil!$S$22),"")&amp; IF(D433=Accueil!$Q$23,PRODUCT('Registre déchets'!G433,Accueil!$S$23),"")&amp; IF(D433=Accueil!$Q$24,PRODUCT('Registre déchets'!G433,Accueil!$S$24),"")&amp; IF(D433=Accueil!$Q$25,PRODUCT('Registre déchets'!G433,Accueil!$S$25),"")&amp; IF(D433=Accueil!$Q$26,PRODUCT('Registre déchets'!G433,Accueil!$S$26),"") &amp; IF(D433=Accueil!$U$7,PRODUCT('Registre déchets'!G433,Accueil!$W$7),"") &amp; IF(D433=Accueil!$U$8,PRODUCT('Registre déchets'!G433,Accueil!$W$8),"") &amp; IF(D433=Accueil!$U$9,PRODUCT('Registre déchets'!G433,Accueil!$W$9),"")&amp; IF(D433=Accueil!$U$10,PRODUCT('Registre déchets'!G433,Accueil!$W$10),"")&amp; IF(D433=Accueil!$U$11,PRODUCT('Registre déchets'!G433,Accueil!$W$11),"")&amp; IF(D433=Accueil!$U$12,PRODUCT('Registre déchets'!G433,Accueil!$W$12),"")&amp; IF(D433=Accueil!$U$13,PRODUCT('Registre déchets'!G433,Accueil!$W$13),"")&amp; IF(D433=Accueil!$U$14,PRODUCT('Registre déchets'!G433,Accueil!$W$14),"")&amp; IF(D433=Accueil!$U$15,PRODUCT('Registre déchets'!G433,Accueil!$W$15),"")&amp; IF(D433=Accueil!$U$16,PRODUCT('Registre déchets'!G433,Accueil!$W$16),"")&amp; IF(D433=Accueil!$U$17,PRODUCT('Registre déchets'!G433,Accueil!$W$17),"")&amp; IF(D433=Accueil!$U$18,PRODUCT('Registre déchets'!G433,Accueil!$W$18),"")&amp; IF(D433=Accueil!$U$19,PRODUCT('Registre déchets'!G433,Accueil!$W$19),"")&amp; IF(D433=Accueil!$U$20,PRODUCT('Registre déchets'!G433,Accueil!$W$20),"")&amp; IF(D433=Accueil!$U$21,PRODUCT('Registre déchets'!G433,Accueil!$W$21),"") &amp; IF(D433=Accueil!$U$22,PRODUCT('Registre déchets'!G433,Accueil!$W$22),"")&amp; IF(D433=Accueil!$U$23,PRODUCT('Registre déchets'!G433,Accueil!$W$23),"")&amp; IF(D433=Accueil!$U$24,PRODUCT('Registre déchets'!G433,Accueil!$W$24),"")&amp; IF(D433=Accueil!$U$25,PRODUCT('Registre déchets'!G433,Accueil!$W$25),"")&amp; IF(D433=Accueil!$U$26,PRODUCT('Registre déchets'!G433,Accueil!$W$26),"")&amp; IF(D433=Accueil!$U$27,PRODUCT('Registre déchets'!G433,Accueil!$W$27),"")&amp; IF(D433=Accueil!$Y$7,PRODUCT('Registre déchets'!G433,Accueil!$AA$7),"") &amp; IF(D433=Accueil!$Y$8,PRODUCT('Registre déchets'!G433,Accueil!$AA$8),"") &amp; IF(D433=Accueil!$Y$9,PRODUCT('Registre déchets'!G433,Accueil!$AA$9),"")&amp; IF(D433=Accueil!$Y$10,PRODUCT('Registre déchets'!G433,Accueil!$AA$10),"")&amp; IF(D433=Accueil!$Y$11,PRODUCT('Registre déchets'!G433,Accueil!$AA$11),"")&amp; IF(D433=Accueil!$Y$12,PRODUCT('Registre déchets'!G433,Accueil!$AA$12),"")&amp; IF(D433=Accueil!$Y$13,PRODUCT('Registre déchets'!G433,Accueil!$AA$13),"")&amp; IF(D433=Accueil!$Y$14,PRODUCT('Registre déchets'!G433,Accueil!$AA$14),"")&amp; IF(D433=Accueil!$Y$15,PRODUCT('Registre déchets'!G433,Accueil!$AA$15),"")&amp; IF(D433=Accueil!$Y$16,PRODUCT('Registre déchets'!G433,Accueil!$AA$16),"")&amp; IF(D433=Accueil!$Y$17,PRODUCT('Registre déchets'!G433,Accueil!$AA$17),"")&amp; IF(D433=Accueil!$Y$18,PRODUCT('Registre déchets'!G433,Accueil!$AA$18),"")&amp; IF(D433=Accueil!$Y$19,PRODUCT('Registre déchets'!G433,Accueil!$AA$19),"")&amp; IF(D433=Accueil!$Y$20,PRODUCT('Registre déchets'!G433,Accueil!$AA$20),"")&amp; IF(D433=Accueil!$Y$21,PRODUCT('Registre déchets'!G433,Accueil!$AA$21),"")&amp; IF(D433=Accueil!$Y$22,PRODUCT('Registre déchets'!G433,Accueil!$AA$22),"")&amp; IF(D433=Accueil!$Y$23,PRODUCT('Registre déchets'!G433,Accueil!$AA$23),"")&amp; IF(D433=Accueil!$Y$24,PRODUCT('Registre déchets'!G433,Accueil!$AA$24),"")&amp; IF(D433=Accueil!$Y$25,PRODUCT('Registre déchets'!G433,Accueil!$AA$25),"")&amp; IF(D433=Accueil!$Y$26,PRODUCT('Registre déchets'!G433,Accueil!$AA$26),"")&amp; IF(D433=Accueil!$Y$27,PRODUCT('Registre déchets'!G433,Accueil!$AA$27),""))</f>
        <v/>
      </c>
      <c r="AQ433" s="79">
        <f t="shared" si="67"/>
        <v>0</v>
      </c>
    </row>
    <row r="434" spans="1:43" ht="50.1" customHeight="1" x14ac:dyDescent="0.25">
      <c r="A434" s="90"/>
      <c r="B434" s="222" t="str">
        <f t="shared" si="61"/>
        <v/>
      </c>
      <c r="C434" s="221"/>
      <c r="D434" s="220"/>
      <c r="E434" s="80" t="str">
        <f t="shared" si="65"/>
        <v/>
      </c>
      <c r="F434" s="81"/>
      <c r="G434" s="82"/>
      <c r="H434" s="241">
        <f t="shared" si="62"/>
        <v>0</v>
      </c>
      <c r="I434" s="206"/>
      <c r="J434" s="206"/>
      <c r="K434" s="86"/>
      <c r="L434" s="86"/>
      <c r="M434" s="86"/>
      <c r="N434" s="82"/>
      <c r="O434" s="81"/>
      <c r="P434" s="82"/>
      <c r="Q434" s="207">
        <f t="shared" si="66"/>
        <v>0</v>
      </c>
      <c r="R434" s="83">
        <f t="shared" si="63"/>
        <v>0</v>
      </c>
      <c r="S434" s="83">
        <f t="shared" si="64"/>
        <v>0</v>
      </c>
      <c r="T434" s="209"/>
      <c r="U434" s="214"/>
      <c r="V434" s="214"/>
      <c r="W434" s="217" t="str">
        <f t="shared" si="59"/>
        <v/>
      </c>
      <c r="X434" s="214"/>
      <c r="Y434" s="224"/>
      <c r="Z434" s="214"/>
      <c r="AA434" s="214"/>
      <c r="AB434" s="35" t="str">
        <f t="shared" si="60"/>
        <v/>
      </c>
      <c r="AC434" s="35"/>
      <c r="AD434" s="35"/>
      <c r="AE434" s="35"/>
      <c r="AF434" s="35"/>
      <c r="AG434" s="35"/>
      <c r="AH434" s="35"/>
      <c r="AI434" s="35"/>
      <c r="AJ434" s="35"/>
      <c r="AK434" s="35"/>
      <c r="AL434" s="35"/>
      <c r="AM434" s="85" t="str">
        <f t="shared" si="68"/>
        <v/>
      </c>
      <c r="AN434" s="35"/>
      <c r="AO434" s="35"/>
      <c r="AP434" s="77" t="str">
        <f>IF(D434="","",IF(D434=Accueil!$Q$7,PRODUCT('Registre déchets'!G434,Accueil!$S$7),"") &amp; IF(D434=Accueil!$Q$8,PRODUCT('Registre déchets'!G434,Accueil!$S$8),"") &amp; IF(D434=Accueil!$Q$9,PRODUCT('Registre déchets'!G434,Accueil!$S$9),"")&amp; IF(D434=Accueil!$Q$10,PRODUCT('Registre déchets'!G434,Accueil!$S$10),"")&amp; IF(D434=Accueil!$Q$11,PRODUCT('Registre déchets'!G434,Accueil!$S$11),"")&amp; IF(D434=Accueil!$Q$12,PRODUCT('Registre déchets'!G434,Accueil!$S$12),"")&amp; IF(D434=Accueil!$Q$13,PRODUCT('Registre déchets'!G434,Accueil!$S$13),"")&amp; IF(D434=Accueil!$Q$14,PRODUCT('Registre déchets'!G434,Accueil!$S$14),"")&amp; IF(D434=Accueil!$Q$15,PRODUCT('Registre déchets'!G434,Accueil!$S$15),"")&amp; IF(D434=Accueil!$Q$16,PRODUCT('Registre déchets'!G434,Accueil!$S$16),"")&amp; IF(D434=Accueil!$Q$17,PRODUCT('Registre déchets'!G434,Accueil!$S$17),"")&amp; IF(D434=Accueil!$Q$18,PRODUCT('Registre déchets'!G434,Accueil!$S$18),"")&amp; IF(D434=Accueil!$Q$19,PRODUCT('Registre déchets'!G434,Accueil!$S$19),"")&amp; IF(D434=Accueil!$Q$20,PRODUCT('Registre déchets'!G434,Accueil!$S$20),"")&amp; IF(D434=Accueil!$Q$21,PRODUCT('Registre déchets'!G434,Accueil!$S$21),"")&amp; IF(D434=Accueil!$Q$22,PRODUCT('Registre déchets'!G434,Accueil!$S$22),"")&amp; IF(D434=Accueil!$Q$23,PRODUCT('Registre déchets'!G434,Accueil!$S$23),"")&amp; IF(D434=Accueil!$Q$24,PRODUCT('Registre déchets'!G434,Accueil!$S$24),"")&amp; IF(D434=Accueil!$Q$25,PRODUCT('Registre déchets'!G434,Accueil!$S$25),"")&amp; IF(D434=Accueil!$Q$26,PRODUCT('Registre déchets'!G434,Accueil!$S$26),"") &amp; IF(D434=Accueil!$U$7,PRODUCT('Registre déchets'!G434,Accueil!$W$7),"") &amp; IF(D434=Accueil!$U$8,PRODUCT('Registre déchets'!G434,Accueil!$W$8),"") &amp; IF(D434=Accueil!$U$9,PRODUCT('Registre déchets'!G434,Accueil!$W$9),"")&amp; IF(D434=Accueil!$U$10,PRODUCT('Registre déchets'!G434,Accueil!$W$10),"")&amp; IF(D434=Accueil!$U$11,PRODUCT('Registre déchets'!G434,Accueil!$W$11),"")&amp; IF(D434=Accueil!$U$12,PRODUCT('Registre déchets'!G434,Accueil!$W$12),"")&amp; IF(D434=Accueil!$U$13,PRODUCT('Registre déchets'!G434,Accueil!$W$13),"")&amp; IF(D434=Accueil!$U$14,PRODUCT('Registre déchets'!G434,Accueil!$W$14),"")&amp; IF(D434=Accueil!$U$15,PRODUCT('Registre déchets'!G434,Accueil!$W$15),"")&amp; IF(D434=Accueil!$U$16,PRODUCT('Registre déchets'!G434,Accueil!$W$16),"")&amp; IF(D434=Accueil!$U$17,PRODUCT('Registre déchets'!G434,Accueil!$W$17),"")&amp; IF(D434=Accueil!$U$18,PRODUCT('Registre déchets'!G434,Accueil!$W$18),"")&amp; IF(D434=Accueil!$U$19,PRODUCT('Registre déchets'!G434,Accueil!$W$19),"")&amp; IF(D434=Accueil!$U$20,PRODUCT('Registre déchets'!G434,Accueil!$W$20),"")&amp; IF(D434=Accueil!$U$21,PRODUCT('Registre déchets'!G434,Accueil!$W$21),"") &amp; IF(D434=Accueil!$U$22,PRODUCT('Registre déchets'!G434,Accueil!$W$22),"")&amp; IF(D434=Accueil!$U$23,PRODUCT('Registre déchets'!G434,Accueil!$W$23),"")&amp; IF(D434=Accueil!$U$24,PRODUCT('Registre déchets'!G434,Accueil!$W$24),"")&amp; IF(D434=Accueil!$U$25,PRODUCT('Registre déchets'!G434,Accueil!$W$25),"")&amp; IF(D434=Accueil!$U$26,PRODUCT('Registre déchets'!G434,Accueil!$W$26),"")&amp; IF(D434=Accueil!$U$27,PRODUCT('Registre déchets'!G434,Accueil!$W$27),"")&amp; IF(D434=Accueil!$Y$7,PRODUCT('Registre déchets'!G434,Accueil!$AA$7),"") &amp; IF(D434=Accueil!$Y$8,PRODUCT('Registre déchets'!G434,Accueil!$AA$8),"") &amp; IF(D434=Accueil!$Y$9,PRODUCT('Registre déchets'!G434,Accueil!$AA$9),"")&amp; IF(D434=Accueil!$Y$10,PRODUCT('Registre déchets'!G434,Accueil!$AA$10),"")&amp; IF(D434=Accueil!$Y$11,PRODUCT('Registre déchets'!G434,Accueil!$AA$11),"")&amp; IF(D434=Accueil!$Y$12,PRODUCT('Registre déchets'!G434,Accueil!$AA$12),"")&amp; IF(D434=Accueil!$Y$13,PRODUCT('Registre déchets'!G434,Accueil!$AA$13),"")&amp; IF(D434=Accueil!$Y$14,PRODUCT('Registre déchets'!G434,Accueil!$AA$14),"")&amp; IF(D434=Accueil!$Y$15,PRODUCT('Registre déchets'!G434,Accueil!$AA$15),"")&amp; IF(D434=Accueil!$Y$16,PRODUCT('Registre déchets'!G434,Accueil!$AA$16),"")&amp; IF(D434=Accueil!$Y$17,PRODUCT('Registre déchets'!G434,Accueil!$AA$17),"")&amp; IF(D434=Accueil!$Y$18,PRODUCT('Registre déchets'!G434,Accueil!$AA$18),"")&amp; IF(D434=Accueil!$Y$19,PRODUCT('Registre déchets'!G434,Accueil!$AA$19),"")&amp; IF(D434=Accueil!$Y$20,PRODUCT('Registre déchets'!G434,Accueil!$AA$20),"")&amp; IF(D434=Accueil!$Y$21,PRODUCT('Registre déchets'!G434,Accueil!$AA$21),"")&amp; IF(D434=Accueil!$Y$22,PRODUCT('Registre déchets'!G434,Accueil!$AA$22),"")&amp; IF(D434=Accueil!$Y$23,PRODUCT('Registre déchets'!G434,Accueil!$AA$23),"")&amp; IF(D434=Accueil!$Y$24,PRODUCT('Registre déchets'!G434,Accueil!$AA$24),"")&amp; IF(D434=Accueil!$Y$25,PRODUCT('Registre déchets'!G434,Accueil!$AA$25),"")&amp; IF(D434=Accueil!$Y$26,PRODUCT('Registre déchets'!G434,Accueil!$AA$26),"")&amp; IF(D434=Accueil!$Y$27,PRODUCT('Registre déchets'!G434,Accueil!$AA$27),""))</f>
        <v/>
      </c>
      <c r="AQ434" s="79">
        <f t="shared" si="67"/>
        <v>0</v>
      </c>
    </row>
    <row r="435" spans="1:43" ht="50.1" customHeight="1" x14ac:dyDescent="0.25">
      <c r="A435" s="90"/>
      <c r="B435" s="222" t="str">
        <f t="shared" si="61"/>
        <v/>
      </c>
      <c r="C435" s="221"/>
      <c r="D435" s="220"/>
      <c r="E435" s="80" t="str">
        <f t="shared" si="65"/>
        <v/>
      </c>
      <c r="F435" s="81"/>
      <c r="G435" s="82"/>
      <c r="H435" s="241">
        <f t="shared" si="62"/>
        <v>0</v>
      </c>
      <c r="I435" s="206"/>
      <c r="J435" s="206"/>
      <c r="K435" s="86"/>
      <c r="L435" s="86"/>
      <c r="M435" s="86"/>
      <c r="N435" s="82"/>
      <c r="O435" s="81"/>
      <c r="P435" s="82"/>
      <c r="Q435" s="207">
        <f t="shared" si="66"/>
        <v>0</v>
      </c>
      <c r="R435" s="83">
        <f t="shared" si="63"/>
        <v>0</v>
      </c>
      <c r="S435" s="83">
        <f t="shared" si="64"/>
        <v>0</v>
      </c>
      <c r="T435" s="209"/>
      <c r="U435" s="214"/>
      <c r="V435" s="214"/>
      <c r="W435" s="217" t="str">
        <f t="shared" si="59"/>
        <v/>
      </c>
      <c r="X435" s="214"/>
      <c r="Y435" s="224"/>
      <c r="Z435" s="214"/>
      <c r="AA435" s="214"/>
      <c r="AB435" s="35" t="str">
        <f t="shared" si="60"/>
        <v/>
      </c>
      <c r="AC435" s="35"/>
      <c r="AD435" s="35"/>
      <c r="AE435" s="35"/>
      <c r="AF435" s="35"/>
      <c r="AG435" s="35"/>
      <c r="AH435" s="35"/>
      <c r="AI435" s="35"/>
      <c r="AJ435" s="35"/>
      <c r="AK435" s="35"/>
      <c r="AL435" s="35"/>
      <c r="AM435" s="85" t="str">
        <f t="shared" si="68"/>
        <v/>
      </c>
      <c r="AN435" s="35"/>
      <c r="AO435" s="35"/>
      <c r="AP435" s="77" t="str">
        <f>IF(D435="","",IF(D435=Accueil!$Q$7,PRODUCT('Registre déchets'!G435,Accueil!$S$7),"") &amp; IF(D435=Accueil!$Q$8,PRODUCT('Registre déchets'!G435,Accueil!$S$8),"") &amp; IF(D435=Accueil!$Q$9,PRODUCT('Registre déchets'!G435,Accueil!$S$9),"")&amp; IF(D435=Accueil!$Q$10,PRODUCT('Registre déchets'!G435,Accueil!$S$10),"")&amp; IF(D435=Accueil!$Q$11,PRODUCT('Registre déchets'!G435,Accueil!$S$11),"")&amp; IF(D435=Accueil!$Q$12,PRODUCT('Registre déchets'!G435,Accueil!$S$12),"")&amp; IF(D435=Accueil!$Q$13,PRODUCT('Registre déchets'!G435,Accueil!$S$13),"")&amp; IF(D435=Accueil!$Q$14,PRODUCT('Registre déchets'!G435,Accueil!$S$14),"")&amp; IF(D435=Accueil!$Q$15,PRODUCT('Registre déchets'!G435,Accueil!$S$15),"")&amp; IF(D435=Accueil!$Q$16,PRODUCT('Registre déchets'!G435,Accueil!$S$16),"")&amp; IF(D435=Accueil!$Q$17,PRODUCT('Registre déchets'!G435,Accueil!$S$17),"")&amp; IF(D435=Accueil!$Q$18,PRODUCT('Registre déchets'!G435,Accueil!$S$18),"")&amp; IF(D435=Accueil!$Q$19,PRODUCT('Registre déchets'!G435,Accueil!$S$19),"")&amp; IF(D435=Accueil!$Q$20,PRODUCT('Registre déchets'!G435,Accueil!$S$20),"")&amp; IF(D435=Accueil!$Q$21,PRODUCT('Registre déchets'!G435,Accueil!$S$21),"")&amp; IF(D435=Accueil!$Q$22,PRODUCT('Registre déchets'!G435,Accueil!$S$22),"")&amp; IF(D435=Accueil!$Q$23,PRODUCT('Registre déchets'!G435,Accueil!$S$23),"")&amp; IF(D435=Accueil!$Q$24,PRODUCT('Registre déchets'!G435,Accueil!$S$24),"")&amp; IF(D435=Accueil!$Q$25,PRODUCT('Registre déchets'!G435,Accueil!$S$25),"")&amp; IF(D435=Accueil!$Q$26,PRODUCT('Registre déchets'!G435,Accueil!$S$26),"") &amp; IF(D435=Accueil!$U$7,PRODUCT('Registre déchets'!G435,Accueil!$W$7),"") &amp; IF(D435=Accueil!$U$8,PRODUCT('Registre déchets'!G435,Accueil!$W$8),"") &amp; IF(D435=Accueil!$U$9,PRODUCT('Registre déchets'!G435,Accueil!$W$9),"")&amp; IF(D435=Accueil!$U$10,PRODUCT('Registre déchets'!G435,Accueil!$W$10),"")&amp; IF(D435=Accueil!$U$11,PRODUCT('Registre déchets'!G435,Accueil!$W$11),"")&amp; IF(D435=Accueil!$U$12,PRODUCT('Registre déchets'!G435,Accueil!$W$12),"")&amp; IF(D435=Accueil!$U$13,PRODUCT('Registre déchets'!G435,Accueil!$W$13),"")&amp; IF(D435=Accueil!$U$14,PRODUCT('Registre déchets'!G435,Accueil!$W$14),"")&amp; IF(D435=Accueil!$U$15,PRODUCT('Registre déchets'!G435,Accueil!$W$15),"")&amp; IF(D435=Accueil!$U$16,PRODUCT('Registre déchets'!G435,Accueil!$W$16),"")&amp; IF(D435=Accueil!$U$17,PRODUCT('Registre déchets'!G435,Accueil!$W$17),"")&amp; IF(D435=Accueil!$U$18,PRODUCT('Registre déchets'!G435,Accueil!$W$18),"")&amp; IF(D435=Accueil!$U$19,PRODUCT('Registre déchets'!G435,Accueil!$W$19),"")&amp; IF(D435=Accueil!$U$20,PRODUCT('Registre déchets'!G435,Accueil!$W$20),"")&amp; IF(D435=Accueil!$U$21,PRODUCT('Registre déchets'!G435,Accueil!$W$21),"") &amp; IF(D435=Accueil!$U$22,PRODUCT('Registre déchets'!G435,Accueil!$W$22),"")&amp; IF(D435=Accueil!$U$23,PRODUCT('Registre déchets'!G435,Accueil!$W$23),"")&amp; IF(D435=Accueil!$U$24,PRODUCT('Registre déchets'!G435,Accueil!$W$24),"")&amp; IF(D435=Accueil!$U$25,PRODUCT('Registre déchets'!G435,Accueil!$W$25),"")&amp; IF(D435=Accueil!$U$26,PRODUCT('Registre déchets'!G435,Accueil!$W$26),"")&amp; IF(D435=Accueil!$U$27,PRODUCT('Registre déchets'!G435,Accueil!$W$27),"")&amp; IF(D435=Accueil!$Y$7,PRODUCT('Registre déchets'!G435,Accueil!$AA$7),"") &amp; IF(D435=Accueil!$Y$8,PRODUCT('Registre déchets'!G435,Accueil!$AA$8),"") &amp; IF(D435=Accueil!$Y$9,PRODUCT('Registre déchets'!G435,Accueil!$AA$9),"")&amp; IF(D435=Accueil!$Y$10,PRODUCT('Registre déchets'!G435,Accueil!$AA$10),"")&amp; IF(D435=Accueil!$Y$11,PRODUCT('Registre déchets'!G435,Accueil!$AA$11),"")&amp; IF(D435=Accueil!$Y$12,PRODUCT('Registre déchets'!G435,Accueil!$AA$12),"")&amp; IF(D435=Accueil!$Y$13,PRODUCT('Registre déchets'!G435,Accueil!$AA$13),"")&amp; IF(D435=Accueil!$Y$14,PRODUCT('Registre déchets'!G435,Accueil!$AA$14),"")&amp; IF(D435=Accueil!$Y$15,PRODUCT('Registre déchets'!G435,Accueil!$AA$15),"")&amp; IF(D435=Accueil!$Y$16,PRODUCT('Registre déchets'!G435,Accueil!$AA$16),"")&amp; IF(D435=Accueil!$Y$17,PRODUCT('Registre déchets'!G435,Accueil!$AA$17),"")&amp; IF(D435=Accueil!$Y$18,PRODUCT('Registre déchets'!G435,Accueil!$AA$18),"")&amp; IF(D435=Accueil!$Y$19,PRODUCT('Registre déchets'!G435,Accueil!$AA$19),"")&amp; IF(D435=Accueil!$Y$20,PRODUCT('Registre déchets'!G435,Accueil!$AA$20),"")&amp; IF(D435=Accueil!$Y$21,PRODUCT('Registre déchets'!G435,Accueil!$AA$21),"")&amp; IF(D435=Accueil!$Y$22,PRODUCT('Registre déchets'!G435,Accueil!$AA$22),"")&amp; IF(D435=Accueil!$Y$23,PRODUCT('Registre déchets'!G435,Accueil!$AA$23),"")&amp; IF(D435=Accueil!$Y$24,PRODUCT('Registre déchets'!G435,Accueil!$AA$24),"")&amp; IF(D435=Accueil!$Y$25,PRODUCT('Registre déchets'!G435,Accueil!$AA$25),"")&amp; IF(D435=Accueil!$Y$26,PRODUCT('Registre déchets'!G435,Accueil!$AA$26),"")&amp; IF(D435=Accueil!$Y$27,PRODUCT('Registre déchets'!G435,Accueil!$AA$27),""))</f>
        <v/>
      </c>
      <c r="AQ435" s="79">
        <f t="shared" si="67"/>
        <v>0</v>
      </c>
    </row>
    <row r="436" spans="1:43" ht="50.1" customHeight="1" x14ac:dyDescent="0.25">
      <c r="A436" s="90"/>
      <c r="B436" s="222" t="str">
        <f t="shared" si="61"/>
        <v/>
      </c>
      <c r="C436" s="221"/>
      <c r="D436" s="220"/>
      <c r="E436" s="80" t="str">
        <f t="shared" si="65"/>
        <v/>
      </c>
      <c r="F436" s="81"/>
      <c r="G436" s="82"/>
      <c r="H436" s="241">
        <f t="shared" si="62"/>
        <v>0</v>
      </c>
      <c r="I436" s="206"/>
      <c r="J436" s="206"/>
      <c r="K436" s="86"/>
      <c r="L436" s="86"/>
      <c r="M436" s="86"/>
      <c r="N436" s="82"/>
      <c r="O436" s="81"/>
      <c r="P436" s="82"/>
      <c r="Q436" s="207">
        <f t="shared" si="66"/>
        <v>0</v>
      </c>
      <c r="R436" s="83">
        <f t="shared" si="63"/>
        <v>0</v>
      </c>
      <c r="S436" s="83">
        <f t="shared" si="64"/>
        <v>0</v>
      </c>
      <c r="T436" s="209"/>
      <c r="U436" s="214"/>
      <c r="V436" s="214"/>
      <c r="W436" s="217" t="str">
        <f t="shared" si="59"/>
        <v/>
      </c>
      <c r="X436" s="214"/>
      <c r="Y436" s="224"/>
      <c r="Z436" s="214"/>
      <c r="AA436" s="214"/>
      <c r="AB436" s="35" t="str">
        <f t="shared" si="60"/>
        <v/>
      </c>
      <c r="AC436" s="35"/>
      <c r="AD436" s="35"/>
      <c r="AE436" s="35"/>
      <c r="AF436" s="35"/>
      <c r="AG436" s="35"/>
      <c r="AH436" s="35"/>
      <c r="AI436" s="35"/>
      <c r="AJ436" s="35"/>
      <c r="AK436" s="35"/>
      <c r="AL436" s="35"/>
      <c r="AM436" s="85" t="str">
        <f t="shared" si="68"/>
        <v/>
      </c>
      <c r="AN436" s="35"/>
      <c r="AO436" s="35"/>
      <c r="AP436" s="77" t="str">
        <f>IF(D436="","",IF(D436=Accueil!$Q$7,PRODUCT('Registre déchets'!G436,Accueil!$S$7),"") &amp; IF(D436=Accueil!$Q$8,PRODUCT('Registre déchets'!G436,Accueil!$S$8),"") &amp; IF(D436=Accueil!$Q$9,PRODUCT('Registre déchets'!G436,Accueil!$S$9),"")&amp; IF(D436=Accueil!$Q$10,PRODUCT('Registre déchets'!G436,Accueil!$S$10),"")&amp; IF(D436=Accueil!$Q$11,PRODUCT('Registre déchets'!G436,Accueil!$S$11),"")&amp; IF(D436=Accueil!$Q$12,PRODUCT('Registre déchets'!G436,Accueil!$S$12),"")&amp; IF(D436=Accueil!$Q$13,PRODUCT('Registre déchets'!G436,Accueil!$S$13),"")&amp; IF(D436=Accueil!$Q$14,PRODUCT('Registre déchets'!G436,Accueil!$S$14),"")&amp; IF(D436=Accueil!$Q$15,PRODUCT('Registre déchets'!G436,Accueil!$S$15),"")&amp; IF(D436=Accueil!$Q$16,PRODUCT('Registre déchets'!G436,Accueil!$S$16),"")&amp; IF(D436=Accueil!$Q$17,PRODUCT('Registre déchets'!G436,Accueil!$S$17),"")&amp; IF(D436=Accueil!$Q$18,PRODUCT('Registre déchets'!G436,Accueil!$S$18),"")&amp; IF(D436=Accueil!$Q$19,PRODUCT('Registre déchets'!G436,Accueil!$S$19),"")&amp; IF(D436=Accueil!$Q$20,PRODUCT('Registre déchets'!G436,Accueil!$S$20),"")&amp; IF(D436=Accueil!$Q$21,PRODUCT('Registre déchets'!G436,Accueil!$S$21),"")&amp; IF(D436=Accueil!$Q$22,PRODUCT('Registre déchets'!G436,Accueil!$S$22),"")&amp; IF(D436=Accueil!$Q$23,PRODUCT('Registre déchets'!G436,Accueil!$S$23),"")&amp; IF(D436=Accueil!$Q$24,PRODUCT('Registre déchets'!G436,Accueil!$S$24),"")&amp; IF(D436=Accueil!$Q$25,PRODUCT('Registre déchets'!G436,Accueil!$S$25),"")&amp; IF(D436=Accueil!$Q$26,PRODUCT('Registre déchets'!G436,Accueil!$S$26),"") &amp; IF(D436=Accueil!$U$7,PRODUCT('Registre déchets'!G436,Accueil!$W$7),"") &amp; IF(D436=Accueil!$U$8,PRODUCT('Registre déchets'!G436,Accueil!$W$8),"") &amp; IF(D436=Accueil!$U$9,PRODUCT('Registre déchets'!G436,Accueil!$W$9),"")&amp; IF(D436=Accueil!$U$10,PRODUCT('Registre déchets'!G436,Accueil!$W$10),"")&amp; IF(D436=Accueil!$U$11,PRODUCT('Registre déchets'!G436,Accueil!$W$11),"")&amp; IF(D436=Accueil!$U$12,PRODUCT('Registre déchets'!G436,Accueil!$W$12),"")&amp; IF(D436=Accueil!$U$13,PRODUCT('Registre déchets'!G436,Accueil!$W$13),"")&amp; IF(D436=Accueil!$U$14,PRODUCT('Registre déchets'!G436,Accueil!$W$14),"")&amp; IF(D436=Accueil!$U$15,PRODUCT('Registre déchets'!G436,Accueil!$W$15),"")&amp; IF(D436=Accueil!$U$16,PRODUCT('Registre déchets'!G436,Accueil!$W$16),"")&amp; IF(D436=Accueil!$U$17,PRODUCT('Registre déchets'!G436,Accueil!$W$17),"")&amp; IF(D436=Accueil!$U$18,PRODUCT('Registre déchets'!G436,Accueil!$W$18),"")&amp; IF(D436=Accueil!$U$19,PRODUCT('Registre déchets'!G436,Accueil!$W$19),"")&amp; IF(D436=Accueil!$U$20,PRODUCT('Registre déchets'!G436,Accueil!$W$20),"")&amp; IF(D436=Accueil!$U$21,PRODUCT('Registre déchets'!G436,Accueil!$W$21),"") &amp; IF(D436=Accueil!$U$22,PRODUCT('Registre déchets'!G436,Accueil!$W$22),"")&amp; IF(D436=Accueil!$U$23,PRODUCT('Registre déchets'!G436,Accueil!$W$23),"")&amp; IF(D436=Accueil!$U$24,PRODUCT('Registre déchets'!G436,Accueil!$W$24),"")&amp; IF(D436=Accueil!$U$25,PRODUCT('Registre déchets'!G436,Accueil!$W$25),"")&amp; IF(D436=Accueil!$U$26,PRODUCT('Registre déchets'!G436,Accueil!$W$26),"")&amp; IF(D436=Accueil!$U$27,PRODUCT('Registre déchets'!G436,Accueil!$W$27),"")&amp; IF(D436=Accueil!$Y$7,PRODUCT('Registre déchets'!G436,Accueil!$AA$7),"") &amp; IF(D436=Accueil!$Y$8,PRODUCT('Registre déchets'!G436,Accueil!$AA$8),"") &amp; IF(D436=Accueil!$Y$9,PRODUCT('Registre déchets'!G436,Accueil!$AA$9),"")&amp; IF(D436=Accueil!$Y$10,PRODUCT('Registre déchets'!G436,Accueil!$AA$10),"")&amp; IF(D436=Accueil!$Y$11,PRODUCT('Registre déchets'!G436,Accueil!$AA$11),"")&amp; IF(D436=Accueil!$Y$12,PRODUCT('Registre déchets'!G436,Accueil!$AA$12),"")&amp; IF(D436=Accueil!$Y$13,PRODUCT('Registre déchets'!G436,Accueil!$AA$13),"")&amp; IF(D436=Accueil!$Y$14,PRODUCT('Registre déchets'!G436,Accueil!$AA$14),"")&amp; IF(D436=Accueil!$Y$15,PRODUCT('Registre déchets'!G436,Accueil!$AA$15),"")&amp; IF(D436=Accueil!$Y$16,PRODUCT('Registre déchets'!G436,Accueil!$AA$16),"")&amp; IF(D436=Accueil!$Y$17,PRODUCT('Registre déchets'!G436,Accueil!$AA$17),"")&amp; IF(D436=Accueil!$Y$18,PRODUCT('Registre déchets'!G436,Accueil!$AA$18),"")&amp; IF(D436=Accueil!$Y$19,PRODUCT('Registre déchets'!G436,Accueil!$AA$19),"")&amp; IF(D436=Accueil!$Y$20,PRODUCT('Registre déchets'!G436,Accueil!$AA$20),"")&amp; IF(D436=Accueil!$Y$21,PRODUCT('Registre déchets'!G436,Accueil!$AA$21),"")&amp; IF(D436=Accueil!$Y$22,PRODUCT('Registre déchets'!G436,Accueil!$AA$22),"")&amp; IF(D436=Accueil!$Y$23,PRODUCT('Registre déchets'!G436,Accueil!$AA$23),"")&amp; IF(D436=Accueil!$Y$24,PRODUCT('Registre déchets'!G436,Accueil!$AA$24),"")&amp; IF(D436=Accueil!$Y$25,PRODUCT('Registre déchets'!G436,Accueil!$AA$25),"")&amp; IF(D436=Accueil!$Y$26,PRODUCT('Registre déchets'!G436,Accueil!$AA$26),"")&amp; IF(D436=Accueil!$Y$27,PRODUCT('Registre déchets'!G436,Accueil!$AA$27),""))</f>
        <v/>
      </c>
      <c r="AQ436" s="79">
        <f t="shared" si="67"/>
        <v>0</v>
      </c>
    </row>
    <row r="437" spans="1:43" ht="50.1" customHeight="1" x14ac:dyDescent="0.25">
      <c r="A437" s="90"/>
      <c r="B437" s="222" t="str">
        <f t="shared" si="61"/>
        <v/>
      </c>
      <c r="C437" s="221"/>
      <c r="D437" s="220"/>
      <c r="E437" s="80" t="str">
        <f t="shared" si="65"/>
        <v/>
      </c>
      <c r="F437" s="81"/>
      <c r="G437" s="82"/>
      <c r="H437" s="241">
        <f t="shared" si="62"/>
        <v>0</v>
      </c>
      <c r="I437" s="206"/>
      <c r="J437" s="206"/>
      <c r="K437" s="86"/>
      <c r="L437" s="86"/>
      <c r="M437" s="86"/>
      <c r="N437" s="82"/>
      <c r="O437" s="81"/>
      <c r="P437" s="82"/>
      <c r="Q437" s="207">
        <f t="shared" si="66"/>
        <v>0</v>
      </c>
      <c r="R437" s="83">
        <f t="shared" si="63"/>
        <v>0</v>
      </c>
      <c r="S437" s="83">
        <f t="shared" si="64"/>
        <v>0</v>
      </c>
      <c r="T437" s="209"/>
      <c r="U437" s="214"/>
      <c r="V437" s="214"/>
      <c r="W437" s="217" t="str">
        <f t="shared" si="59"/>
        <v/>
      </c>
      <c r="X437" s="214"/>
      <c r="Y437" s="224"/>
      <c r="Z437" s="214"/>
      <c r="AA437" s="214"/>
      <c r="AB437" s="35" t="str">
        <f t="shared" si="60"/>
        <v/>
      </c>
      <c r="AC437" s="35"/>
      <c r="AD437" s="35"/>
      <c r="AE437" s="35"/>
      <c r="AF437" s="35"/>
      <c r="AG437" s="35"/>
      <c r="AH437" s="35"/>
      <c r="AI437" s="35"/>
      <c r="AJ437" s="35"/>
      <c r="AK437" s="35"/>
      <c r="AL437" s="35"/>
      <c r="AM437" s="85" t="str">
        <f t="shared" si="68"/>
        <v/>
      </c>
      <c r="AN437" s="35"/>
      <c r="AO437" s="35"/>
      <c r="AP437" s="77" t="str">
        <f>IF(D437="","",IF(D437=Accueil!$Q$7,PRODUCT('Registre déchets'!G437,Accueil!$S$7),"") &amp; IF(D437=Accueil!$Q$8,PRODUCT('Registre déchets'!G437,Accueil!$S$8),"") &amp; IF(D437=Accueil!$Q$9,PRODUCT('Registre déchets'!G437,Accueil!$S$9),"")&amp; IF(D437=Accueil!$Q$10,PRODUCT('Registre déchets'!G437,Accueil!$S$10),"")&amp; IF(D437=Accueil!$Q$11,PRODUCT('Registre déchets'!G437,Accueil!$S$11),"")&amp; IF(D437=Accueil!$Q$12,PRODUCT('Registre déchets'!G437,Accueil!$S$12),"")&amp; IF(D437=Accueil!$Q$13,PRODUCT('Registre déchets'!G437,Accueil!$S$13),"")&amp; IF(D437=Accueil!$Q$14,PRODUCT('Registre déchets'!G437,Accueil!$S$14),"")&amp; IF(D437=Accueil!$Q$15,PRODUCT('Registre déchets'!G437,Accueil!$S$15),"")&amp; IF(D437=Accueil!$Q$16,PRODUCT('Registre déchets'!G437,Accueil!$S$16),"")&amp; IF(D437=Accueil!$Q$17,PRODUCT('Registre déchets'!G437,Accueil!$S$17),"")&amp; IF(D437=Accueil!$Q$18,PRODUCT('Registre déchets'!G437,Accueil!$S$18),"")&amp; IF(D437=Accueil!$Q$19,PRODUCT('Registre déchets'!G437,Accueil!$S$19),"")&amp; IF(D437=Accueil!$Q$20,PRODUCT('Registre déchets'!G437,Accueil!$S$20),"")&amp; IF(D437=Accueil!$Q$21,PRODUCT('Registre déchets'!G437,Accueil!$S$21),"")&amp; IF(D437=Accueil!$Q$22,PRODUCT('Registre déchets'!G437,Accueil!$S$22),"")&amp; IF(D437=Accueil!$Q$23,PRODUCT('Registre déchets'!G437,Accueil!$S$23),"")&amp; IF(D437=Accueil!$Q$24,PRODUCT('Registre déchets'!G437,Accueil!$S$24),"")&amp; IF(D437=Accueil!$Q$25,PRODUCT('Registre déchets'!G437,Accueil!$S$25),"")&amp; IF(D437=Accueil!$Q$26,PRODUCT('Registre déchets'!G437,Accueil!$S$26),"") &amp; IF(D437=Accueil!$U$7,PRODUCT('Registre déchets'!G437,Accueil!$W$7),"") &amp; IF(D437=Accueil!$U$8,PRODUCT('Registre déchets'!G437,Accueil!$W$8),"") &amp; IF(D437=Accueil!$U$9,PRODUCT('Registre déchets'!G437,Accueil!$W$9),"")&amp; IF(D437=Accueil!$U$10,PRODUCT('Registre déchets'!G437,Accueil!$W$10),"")&amp; IF(D437=Accueil!$U$11,PRODUCT('Registre déchets'!G437,Accueil!$W$11),"")&amp; IF(D437=Accueil!$U$12,PRODUCT('Registre déchets'!G437,Accueil!$W$12),"")&amp; IF(D437=Accueil!$U$13,PRODUCT('Registre déchets'!G437,Accueil!$W$13),"")&amp; IF(D437=Accueil!$U$14,PRODUCT('Registre déchets'!G437,Accueil!$W$14),"")&amp; IF(D437=Accueil!$U$15,PRODUCT('Registre déchets'!G437,Accueil!$W$15),"")&amp; IF(D437=Accueil!$U$16,PRODUCT('Registre déchets'!G437,Accueil!$W$16),"")&amp; IF(D437=Accueil!$U$17,PRODUCT('Registre déchets'!G437,Accueil!$W$17),"")&amp; IF(D437=Accueil!$U$18,PRODUCT('Registre déchets'!G437,Accueil!$W$18),"")&amp; IF(D437=Accueil!$U$19,PRODUCT('Registre déchets'!G437,Accueil!$W$19),"")&amp; IF(D437=Accueil!$U$20,PRODUCT('Registre déchets'!G437,Accueil!$W$20),"")&amp; IF(D437=Accueil!$U$21,PRODUCT('Registre déchets'!G437,Accueil!$W$21),"") &amp; IF(D437=Accueil!$U$22,PRODUCT('Registre déchets'!G437,Accueil!$W$22),"")&amp; IF(D437=Accueil!$U$23,PRODUCT('Registre déchets'!G437,Accueil!$W$23),"")&amp; IF(D437=Accueil!$U$24,PRODUCT('Registre déchets'!G437,Accueil!$W$24),"")&amp; IF(D437=Accueil!$U$25,PRODUCT('Registre déchets'!G437,Accueil!$W$25),"")&amp; IF(D437=Accueil!$U$26,PRODUCT('Registre déchets'!G437,Accueil!$W$26),"")&amp; IF(D437=Accueil!$U$27,PRODUCT('Registre déchets'!G437,Accueil!$W$27),"")&amp; IF(D437=Accueil!$Y$7,PRODUCT('Registre déchets'!G437,Accueil!$AA$7),"") &amp; IF(D437=Accueil!$Y$8,PRODUCT('Registre déchets'!G437,Accueil!$AA$8),"") &amp; IF(D437=Accueil!$Y$9,PRODUCT('Registre déchets'!G437,Accueil!$AA$9),"")&amp; IF(D437=Accueil!$Y$10,PRODUCT('Registre déchets'!G437,Accueil!$AA$10),"")&amp; IF(D437=Accueil!$Y$11,PRODUCT('Registre déchets'!G437,Accueil!$AA$11),"")&amp; IF(D437=Accueil!$Y$12,PRODUCT('Registre déchets'!G437,Accueil!$AA$12),"")&amp; IF(D437=Accueil!$Y$13,PRODUCT('Registre déchets'!G437,Accueil!$AA$13),"")&amp; IF(D437=Accueil!$Y$14,PRODUCT('Registre déchets'!G437,Accueil!$AA$14),"")&amp; IF(D437=Accueil!$Y$15,PRODUCT('Registre déchets'!G437,Accueil!$AA$15),"")&amp; IF(D437=Accueil!$Y$16,PRODUCT('Registre déchets'!G437,Accueil!$AA$16),"")&amp; IF(D437=Accueil!$Y$17,PRODUCT('Registre déchets'!G437,Accueil!$AA$17),"")&amp; IF(D437=Accueil!$Y$18,PRODUCT('Registre déchets'!G437,Accueil!$AA$18),"")&amp; IF(D437=Accueil!$Y$19,PRODUCT('Registre déchets'!G437,Accueil!$AA$19),"")&amp; IF(D437=Accueil!$Y$20,PRODUCT('Registre déchets'!G437,Accueil!$AA$20),"")&amp; IF(D437=Accueil!$Y$21,PRODUCT('Registre déchets'!G437,Accueil!$AA$21),"")&amp; IF(D437=Accueil!$Y$22,PRODUCT('Registre déchets'!G437,Accueil!$AA$22),"")&amp; IF(D437=Accueil!$Y$23,PRODUCT('Registre déchets'!G437,Accueil!$AA$23),"")&amp; IF(D437=Accueil!$Y$24,PRODUCT('Registre déchets'!G437,Accueil!$AA$24),"")&amp; IF(D437=Accueil!$Y$25,PRODUCT('Registre déchets'!G437,Accueil!$AA$25),"")&amp; IF(D437=Accueil!$Y$26,PRODUCT('Registre déchets'!G437,Accueil!$AA$26),"")&amp; IF(D437=Accueil!$Y$27,PRODUCT('Registre déchets'!G437,Accueil!$AA$27),""))</f>
        <v/>
      </c>
      <c r="AQ437" s="79">
        <f t="shared" si="67"/>
        <v>0</v>
      </c>
    </row>
    <row r="438" spans="1:43" ht="50.1" customHeight="1" x14ac:dyDescent="0.25">
      <c r="A438" s="90"/>
      <c r="B438" s="222" t="str">
        <f t="shared" si="61"/>
        <v/>
      </c>
      <c r="C438" s="221"/>
      <c r="D438" s="220"/>
      <c r="E438" s="80" t="str">
        <f t="shared" si="65"/>
        <v/>
      </c>
      <c r="F438" s="81"/>
      <c r="G438" s="82"/>
      <c r="H438" s="241">
        <f t="shared" si="62"/>
        <v>0</v>
      </c>
      <c r="I438" s="206"/>
      <c r="J438" s="206"/>
      <c r="K438" s="86"/>
      <c r="L438" s="86"/>
      <c r="M438" s="86"/>
      <c r="N438" s="82"/>
      <c r="O438" s="81"/>
      <c r="P438" s="82"/>
      <c r="Q438" s="207">
        <f t="shared" si="66"/>
        <v>0</v>
      </c>
      <c r="R438" s="83">
        <f t="shared" si="63"/>
        <v>0</v>
      </c>
      <c r="S438" s="83">
        <f t="shared" si="64"/>
        <v>0</v>
      </c>
      <c r="T438" s="209"/>
      <c r="U438" s="214"/>
      <c r="V438" s="214"/>
      <c r="W438" s="217" t="str">
        <f t="shared" si="59"/>
        <v/>
      </c>
      <c r="X438" s="214"/>
      <c r="Y438" s="224"/>
      <c r="Z438" s="214"/>
      <c r="AA438" s="214"/>
      <c r="AB438" s="35" t="str">
        <f t="shared" si="60"/>
        <v/>
      </c>
      <c r="AC438" s="35"/>
      <c r="AD438" s="35"/>
      <c r="AE438" s="35"/>
      <c r="AF438" s="35"/>
      <c r="AG438" s="35"/>
      <c r="AH438" s="35"/>
      <c r="AI438" s="35"/>
      <c r="AJ438" s="35"/>
      <c r="AK438" s="35"/>
      <c r="AL438" s="35"/>
      <c r="AM438" s="85" t="str">
        <f t="shared" si="68"/>
        <v/>
      </c>
      <c r="AN438" s="35"/>
      <c r="AO438" s="35"/>
      <c r="AP438" s="77" t="str">
        <f>IF(D438="","",IF(D438=Accueil!$Q$7,PRODUCT('Registre déchets'!G438,Accueil!$S$7),"") &amp; IF(D438=Accueil!$Q$8,PRODUCT('Registre déchets'!G438,Accueil!$S$8),"") &amp; IF(D438=Accueil!$Q$9,PRODUCT('Registre déchets'!G438,Accueil!$S$9),"")&amp; IF(D438=Accueil!$Q$10,PRODUCT('Registre déchets'!G438,Accueil!$S$10),"")&amp; IF(D438=Accueil!$Q$11,PRODUCT('Registre déchets'!G438,Accueil!$S$11),"")&amp; IF(D438=Accueil!$Q$12,PRODUCT('Registre déchets'!G438,Accueil!$S$12),"")&amp; IF(D438=Accueil!$Q$13,PRODUCT('Registre déchets'!G438,Accueil!$S$13),"")&amp; IF(D438=Accueil!$Q$14,PRODUCT('Registre déchets'!G438,Accueil!$S$14),"")&amp; IF(D438=Accueil!$Q$15,PRODUCT('Registre déchets'!G438,Accueil!$S$15),"")&amp; IF(D438=Accueil!$Q$16,PRODUCT('Registre déchets'!G438,Accueil!$S$16),"")&amp; IF(D438=Accueil!$Q$17,PRODUCT('Registre déchets'!G438,Accueil!$S$17),"")&amp; IF(D438=Accueil!$Q$18,PRODUCT('Registre déchets'!G438,Accueil!$S$18),"")&amp; IF(D438=Accueil!$Q$19,PRODUCT('Registre déchets'!G438,Accueil!$S$19),"")&amp; IF(D438=Accueil!$Q$20,PRODUCT('Registre déchets'!G438,Accueil!$S$20),"")&amp; IF(D438=Accueil!$Q$21,PRODUCT('Registre déchets'!G438,Accueil!$S$21),"")&amp; IF(D438=Accueil!$Q$22,PRODUCT('Registre déchets'!G438,Accueil!$S$22),"")&amp; IF(D438=Accueil!$Q$23,PRODUCT('Registre déchets'!G438,Accueil!$S$23),"")&amp; IF(D438=Accueil!$Q$24,PRODUCT('Registre déchets'!G438,Accueil!$S$24),"")&amp; IF(D438=Accueil!$Q$25,PRODUCT('Registre déchets'!G438,Accueil!$S$25),"")&amp; IF(D438=Accueil!$Q$26,PRODUCT('Registre déchets'!G438,Accueil!$S$26),"") &amp; IF(D438=Accueil!$U$7,PRODUCT('Registre déchets'!G438,Accueil!$W$7),"") &amp; IF(D438=Accueil!$U$8,PRODUCT('Registre déchets'!G438,Accueil!$W$8),"") &amp; IF(D438=Accueil!$U$9,PRODUCT('Registre déchets'!G438,Accueil!$W$9),"")&amp; IF(D438=Accueil!$U$10,PRODUCT('Registre déchets'!G438,Accueil!$W$10),"")&amp; IF(D438=Accueil!$U$11,PRODUCT('Registre déchets'!G438,Accueil!$W$11),"")&amp; IF(D438=Accueil!$U$12,PRODUCT('Registre déchets'!G438,Accueil!$W$12),"")&amp; IF(D438=Accueil!$U$13,PRODUCT('Registre déchets'!G438,Accueil!$W$13),"")&amp; IF(D438=Accueil!$U$14,PRODUCT('Registre déchets'!G438,Accueil!$W$14),"")&amp; IF(D438=Accueil!$U$15,PRODUCT('Registre déchets'!G438,Accueil!$W$15),"")&amp; IF(D438=Accueil!$U$16,PRODUCT('Registre déchets'!G438,Accueil!$W$16),"")&amp; IF(D438=Accueil!$U$17,PRODUCT('Registre déchets'!G438,Accueil!$W$17),"")&amp; IF(D438=Accueil!$U$18,PRODUCT('Registre déchets'!G438,Accueil!$W$18),"")&amp; IF(D438=Accueil!$U$19,PRODUCT('Registre déchets'!G438,Accueil!$W$19),"")&amp; IF(D438=Accueil!$U$20,PRODUCT('Registre déchets'!G438,Accueil!$W$20),"")&amp; IF(D438=Accueil!$U$21,PRODUCT('Registre déchets'!G438,Accueil!$W$21),"") &amp; IF(D438=Accueil!$U$22,PRODUCT('Registre déchets'!G438,Accueil!$W$22),"")&amp; IF(D438=Accueil!$U$23,PRODUCT('Registre déchets'!G438,Accueil!$W$23),"")&amp; IF(D438=Accueil!$U$24,PRODUCT('Registre déchets'!G438,Accueil!$W$24),"")&amp; IF(D438=Accueil!$U$25,PRODUCT('Registre déchets'!G438,Accueil!$W$25),"")&amp; IF(D438=Accueil!$U$26,PRODUCT('Registre déchets'!G438,Accueil!$W$26),"")&amp; IF(D438=Accueil!$U$27,PRODUCT('Registre déchets'!G438,Accueil!$W$27),"")&amp; IF(D438=Accueil!$Y$7,PRODUCT('Registre déchets'!G438,Accueil!$AA$7),"") &amp; IF(D438=Accueil!$Y$8,PRODUCT('Registre déchets'!G438,Accueil!$AA$8),"") &amp; IF(D438=Accueil!$Y$9,PRODUCT('Registre déchets'!G438,Accueil!$AA$9),"")&amp; IF(D438=Accueil!$Y$10,PRODUCT('Registre déchets'!G438,Accueil!$AA$10),"")&amp; IF(D438=Accueil!$Y$11,PRODUCT('Registre déchets'!G438,Accueil!$AA$11),"")&amp; IF(D438=Accueil!$Y$12,PRODUCT('Registre déchets'!G438,Accueil!$AA$12),"")&amp; IF(D438=Accueil!$Y$13,PRODUCT('Registre déchets'!G438,Accueil!$AA$13),"")&amp; IF(D438=Accueil!$Y$14,PRODUCT('Registre déchets'!G438,Accueil!$AA$14),"")&amp; IF(D438=Accueil!$Y$15,PRODUCT('Registre déchets'!G438,Accueil!$AA$15),"")&amp; IF(D438=Accueil!$Y$16,PRODUCT('Registre déchets'!G438,Accueil!$AA$16),"")&amp; IF(D438=Accueil!$Y$17,PRODUCT('Registre déchets'!G438,Accueil!$AA$17),"")&amp; IF(D438=Accueil!$Y$18,PRODUCT('Registre déchets'!G438,Accueil!$AA$18),"")&amp; IF(D438=Accueil!$Y$19,PRODUCT('Registre déchets'!G438,Accueil!$AA$19),"")&amp; IF(D438=Accueil!$Y$20,PRODUCT('Registre déchets'!G438,Accueil!$AA$20),"")&amp; IF(D438=Accueil!$Y$21,PRODUCT('Registre déchets'!G438,Accueil!$AA$21),"")&amp; IF(D438=Accueil!$Y$22,PRODUCT('Registre déchets'!G438,Accueil!$AA$22),"")&amp; IF(D438=Accueil!$Y$23,PRODUCT('Registre déchets'!G438,Accueil!$AA$23),"")&amp; IF(D438=Accueil!$Y$24,PRODUCT('Registre déchets'!G438,Accueil!$AA$24),"")&amp; IF(D438=Accueil!$Y$25,PRODUCT('Registre déchets'!G438,Accueil!$AA$25),"")&amp; IF(D438=Accueil!$Y$26,PRODUCT('Registre déchets'!G438,Accueil!$AA$26),"")&amp; IF(D438=Accueil!$Y$27,PRODUCT('Registre déchets'!G438,Accueil!$AA$27),""))</f>
        <v/>
      </c>
      <c r="AQ438" s="79">
        <f t="shared" si="67"/>
        <v>0</v>
      </c>
    </row>
    <row r="439" spans="1:43" ht="50.1" customHeight="1" x14ac:dyDescent="0.25">
      <c r="A439" s="90"/>
      <c r="B439" s="222" t="str">
        <f t="shared" si="61"/>
        <v/>
      </c>
      <c r="C439" s="221"/>
      <c r="D439" s="220"/>
      <c r="E439" s="80" t="str">
        <f t="shared" si="65"/>
        <v/>
      </c>
      <c r="F439" s="81"/>
      <c r="G439" s="82"/>
      <c r="H439" s="241">
        <f t="shared" si="62"/>
        <v>0</v>
      </c>
      <c r="I439" s="206"/>
      <c r="J439" s="206"/>
      <c r="K439" s="86"/>
      <c r="L439" s="86"/>
      <c r="M439" s="86"/>
      <c r="N439" s="82"/>
      <c r="O439" s="81"/>
      <c r="P439" s="82"/>
      <c r="Q439" s="207">
        <f t="shared" si="66"/>
        <v>0</v>
      </c>
      <c r="R439" s="83">
        <f t="shared" si="63"/>
        <v>0</v>
      </c>
      <c r="S439" s="83">
        <f t="shared" si="64"/>
        <v>0</v>
      </c>
      <c r="T439" s="209"/>
      <c r="U439" s="214"/>
      <c r="V439" s="214"/>
      <c r="W439" s="217" t="str">
        <f t="shared" si="59"/>
        <v/>
      </c>
      <c r="X439" s="214"/>
      <c r="Y439" s="224"/>
      <c r="Z439" s="214"/>
      <c r="AA439" s="214"/>
      <c r="AB439" s="35" t="str">
        <f t="shared" si="60"/>
        <v/>
      </c>
      <c r="AC439" s="35"/>
      <c r="AD439" s="35"/>
      <c r="AE439" s="35"/>
      <c r="AF439" s="35"/>
      <c r="AG439" s="35"/>
      <c r="AH439" s="35"/>
      <c r="AI439" s="35"/>
      <c r="AJ439" s="35"/>
      <c r="AK439" s="35"/>
      <c r="AL439" s="35"/>
      <c r="AM439" s="85" t="str">
        <f t="shared" si="68"/>
        <v/>
      </c>
      <c r="AN439" s="35"/>
      <c r="AO439" s="35"/>
      <c r="AP439" s="77" t="str">
        <f>IF(D439="","",IF(D439=Accueil!$Q$7,PRODUCT('Registre déchets'!G439,Accueil!$S$7),"") &amp; IF(D439=Accueil!$Q$8,PRODUCT('Registre déchets'!G439,Accueil!$S$8),"") &amp; IF(D439=Accueil!$Q$9,PRODUCT('Registre déchets'!G439,Accueil!$S$9),"")&amp; IF(D439=Accueil!$Q$10,PRODUCT('Registre déchets'!G439,Accueil!$S$10),"")&amp; IF(D439=Accueil!$Q$11,PRODUCT('Registre déchets'!G439,Accueil!$S$11),"")&amp; IF(D439=Accueil!$Q$12,PRODUCT('Registre déchets'!G439,Accueil!$S$12),"")&amp; IF(D439=Accueil!$Q$13,PRODUCT('Registre déchets'!G439,Accueil!$S$13),"")&amp; IF(D439=Accueil!$Q$14,PRODUCT('Registre déchets'!G439,Accueil!$S$14),"")&amp; IF(D439=Accueil!$Q$15,PRODUCT('Registre déchets'!G439,Accueil!$S$15),"")&amp; IF(D439=Accueil!$Q$16,PRODUCT('Registre déchets'!G439,Accueil!$S$16),"")&amp; IF(D439=Accueil!$Q$17,PRODUCT('Registre déchets'!G439,Accueil!$S$17),"")&amp; IF(D439=Accueil!$Q$18,PRODUCT('Registre déchets'!G439,Accueil!$S$18),"")&amp; IF(D439=Accueil!$Q$19,PRODUCT('Registre déchets'!G439,Accueil!$S$19),"")&amp; IF(D439=Accueil!$Q$20,PRODUCT('Registre déchets'!G439,Accueil!$S$20),"")&amp; IF(D439=Accueil!$Q$21,PRODUCT('Registre déchets'!G439,Accueil!$S$21),"")&amp; IF(D439=Accueil!$Q$22,PRODUCT('Registre déchets'!G439,Accueil!$S$22),"")&amp; IF(D439=Accueil!$Q$23,PRODUCT('Registre déchets'!G439,Accueil!$S$23),"")&amp; IF(D439=Accueil!$Q$24,PRODUCT('Registre déchets'!G439,Accueil!$S$24),"")&amp; IF(D439=Accueil!$Q$25,PRODUCT('Registre déchets'!G439,Accueil!$S$25),"")&amp; IF(D439=Accueil!$Q$26,PRODUCT('Registre déchets'!G439,Accueil!$S$26),"") &amp; IF(D439=Accueil!$U$7,PRODUCT('Registre déchets'!G439,Accueil!$W$7),"") &amp; IF(D439=Accueil!$U$8,PRODUCT('Registre déchets'!G439,Accueil!$W$8),"") &amp; IF(D439=Accueil!$U$9,PRODUCT('Registre déchets'!G439,Accueil!$W$9),"")&amp; IF(D439=Accueil!$U$10,PRODUCT('Registre déchets'!G439,Accueil!$W$10),"")&amp; IF(D439=Accueil!$U$11,PRODUCT('Registre déchets'!G439,Accueil!$W$11),"")&amp; IF(D439=Accueil!$U$12,PRODUCT('Registre déchets'!G439,Accueil!$W$12),"")&amp; IF(D439=Accueil!$U$13,PRODUCT('Registre déchets'!G439,Accueil!$W$13),"")&amp; IF(D439=Accueil!$U$14,PRODUCT('Registre déchets'!G439,Accueil!$W$14),"")&amp; IF(D439=Accueil!$U$15,PRODUCT('Registre déchets'!G439,Accueil!$W$15),"")&amp; IF(D439=Accueil!$U$16,PRODUCT('Registre déchets'!G439,Accueil!$W$16),"")&amp; IF(D439=Accueil!$U$17,PRODUCT('Registre déchets'!G439,Accueil!$W$17),"")&amp; IF(D439=Accueil!$U$18,PRODUCT('Registre déchets'!G439,Accueil!$W$18),"")&amp; IF(D439=Accueil!$U$19,PRODUCT('Registre déchets'!G439,Accueil!$W$19),"")&amp; IF(D439=Accueil!$U$20,PRODUCT('Registre déchets'!G439,Accueil!$W$20),"")&amp; IF(D439=Accueil!$U$21,PRODUCT('Registre déchets'!G439,Accueil!$W$21),"") &amp; IF(D439=Accueil!$U$22,PRODUCT('Registre déchets'!G439,Accueil!$W$22),"")&amp; IF(D439=Accueil!$U$23,PRODUCT('Registre déchets'!G439,Accueil!$W$23),"")&amp; IF(D439=Accueil!$U$24,PRODUCT('Registre déchets'!G439,Accueil!$W$24),"")&amp; IF(D439=Accueil!$U$25,PRODUCT('Registre déchets'!G439,Accueil!$W$25),"")&amp; IF(D439=Accueil!$U$26,PRODUCT('Registre déchets'!G439,Accueil!$W$26),"")&amp; IF(D439=Accueil!$U$27,PRODUCT('Registre déchets'!G439,Accueil!$W$27),"")&amp; IF(D439=Accueil!$Y$7,PRODUCT('Registre déchets'!G439,Accueil!$AA$7),"") &amp; IF(D439=Accueil!$Y$8,PRODUCT('Registre déchets'!G439,Accueil!$AA$8),"") &amp; IF(D439=Accueil!$Y$9,PRODUCT('Registre déchets'!G439,Accueil!$AA$9),"")&amp; IF(D439=Accueil!$Y$10,PRODUCT('Registre déchets'!G439,Accueil!$AA$10),"")&amp; IF(D439=Accueil!$Y$11,PRODUCT('Registre déchets'!G439,Accueil!$AA$11),"")&amp; IF(D439=Accueil!$Y$12,PRODUCT('Registre déchets'!G439,Accueil!$AA$12),"")&amp; IF(D439=Accueil!$Y$13,PRODUCT('Registre déchets'!G439,Accueil!$AA$13),"")&amp; IF(D439=Accueil!$Y$14,PRODUCT('Registre déchets'!G439,Accueil!$AA$14),"")&amp; IF(D439=Accueil!$Y$15,PRODUCT('Registre déchets'!G439,Accueil!$AA$15),"")&amp; IF(D439=Accueil!$Y$16,PRODUCT('Registre déchets'!G439,Accueil!$AA$16),"")&amp; IF(D439=Accueil!$Y$17,PRODUCT('Registre déchets'!G439,Accueil!$AA$17),"")&amp; IF(D439=Accueil!$Y$18,PRODUCT('Registre déchets'!G439,Accueil!$AA$18),"")&amp; IF(D439=Accueil!$Y$19,PRODUCT('Registre déchets'!G439,Accueil!$AA$19),"")&amp; IF(D439=Accueil!$Y$20,PRODUCT('Registre déchets'!G439,Accueil!$AA$20),"")&amp; IF(D439=Accueil!$Y$21,PRODUCT('Registre déchets'!G439,Accueil!$AA$21),"")&amp; IF(D439=Accueil!$Y$22,PRODUCT('Registre déchets'!G439,Accueil!$AA$22),"")&amp; IF(D439=Accueil!$Y$23,PRODUCT('Registre déchets'!G439,Accueil!$AA$23),"")&amp; IF(D439=Accueil!$Y$24,PRODUCT('Registre déchets'!G439,Accueil!$AA$24),"")&amp; IF(D439=Accueil!$Y$25,PRODUCT('Registre déchets'!G439,Accueil!$AA$25),"")&amp; IF(D439=Accueil!$Y$26,PRODUCT('Registre déchets'!G439,Accueil!$AA$26),"")&amp; IF(D439=Accueil!$Y$27,PRODUCT('Registre déchets'!G439,Accueil!$AA$27),""))</f>
        <v/>
      </c>
      <c r="AQ439" s="79">
        <f t="shared" si="67"/>
        <v>0</v>
      </c>
    </row>
    <row r="440" spans="1:43" ht="50.1" customHeight="1" x14ac:dyDescent="0.25">
      <c r="A440" s="90"/>
      <c r="B440" s="222" t="str">
        <f t="shared" si="61"/>
        <v/>
      </c>
      <c r="C440" s="221"/>
      <c r="D440" s="220"/>
      <c r="E440" s="80" t="str">
        <f t="shared" si="65"/>
        <v/>
      </c>
      <c r="F440" s="81"/>
      <c r="G440" s="82"/>
      <c r="H440" s="241">
        <f t="shared" si="62"/>
        <v>0</v>
      </c>
      <c r="I440" s="206"/>
      <c r="J440" s="206"/>
      <c r="K440" s="86"/>
      <c r="L440" s="86"/>
      <c r="M440" s="86"/>
      <c r="N440" s="82"/>
      <c r="O440" s="81"/>
      <c r="P440" s="82"/>
      <c r="Q440" s="207">
        <f t="shared" si="66"/>
        <v>0</v>
      </c>
      <c r="R440" s="83">
        <f t="shared" si="63"/>
        <v>0</v>
      </c>
      <c r="S440" s="83">
        <f t="shared" si="64"/>
        <v>0</v>
      </c>
      <c r="T440" s="209"/>
      <c r="U440" s="214"/>
      <c r="V440" s="214"/>
      <c r="W440" s="217" t="str">
        <f t="shared" si="59"/>
        <v/>
      </c>
      <c r="X440" s="214"/>
      <c r="Y440" s="224"/>
      <c r="Z440" s="214"/>
      <c r="AA440" s="214"/>
      <c r="AB440" s="35" t="str">
        <f t="shared" si="60"/>
        <v/>
      </c>
      <c r="AC440" s="35"/>
      <c r="AD440" s="35"/>
      <c r="AE440" s="35"/>
      <c r="AF440" s="35"/>
      <c r="AG440" s="35"/>
      <c r="AH440" s="35"/>
      <c r="AI440" s="35"/>
      <c r="AJ440" s="35"/>
      <c r="AK440" s="35"/>
      <c r="AL440" s="35"/>
      <c r="AM440" s="85" t="str">
        <f t="shared" si="68"/>
        <v/>
      </c>
      <c r="AN440" s="35"/>
      <c r="AO440" s="35"/>
      <c r="AP440" s="77" t="str">
        <f>IF(D440="","",IF(D440=Accueil!$Q$7,PRODUCT('Registre déchets'!G440,Accueil!$S$7),"") &amp; IF(D440=Accueil!$Q$8,PRODUCT('Registre déchets'!G440,Accueil!$S$8),"") &amp; IF(D440=Accueil!$Q$9,PRODUCT('Registre déchets'!G440,Accueil!$S$9),"")&amp; IF(D440=Accueil!$Q$10,PRODUCT('Registre déchets'!G440,Accueil!$S$10),"")&amp; IF(D440=Accueil!$Q$11,PRODUCT('Registre déchets'!G440,Accueil!$S$11),"")&amp; IF(D440=Accueil!$Q$12,PRODUCT('Registre déchets'!G440,Accueil!$S$12),"")&amp; IF(D440=Accueil!$Q$13,PRODUCT('Registre déchets'!G440,Accueil!$S$13),"")&amp; IF(D440=Accueil!$Q$14,PRODUCT('Registre déchets'!G440,Accueil!$S$14),"")&amp; IF(D440=Accueil!$Q$15,PRODUCT('Registre déchets'!G440,Accueil!$S$15),"")&amp; IF(D440=Accueil!$Q$16,PRODUCT('Registre déchets'!G440,Accueil!$S$16),"")&amp; IF(D440=Accueil!$Q$17,PRODUCT('Registre déchets'!G440,Accueil!$S$17),"")&amp; IF(D440=Accueil!$Q$18,PRODUCT('Registre déchets'!G440,Accueil!$S$18),"")&amp; IF(D440=Accueil!$Q$19,PRODUCT('Registre déchets'!G440,Accueil!$S$19),"")&amp; IF(D440=Accueil!$Q$20,PRODUCT('Registre déchets'!G440,Accueil!$S$20),"")&amp; IF(D440=Accueil!$Q$21,PRODUCT('Registre déchets'!G440,Accueil!$S$21),"")&amp; IF(D440=Accueil!$Q$22,PRODUCT('Registre déchets'!G440,Accueil!$S$22),"")&amp; IF(D440=Accueil!$Q$23,PRODUCT('Registre déchets'!G440,Accueil!$S$23),"")&amp; IF(D440=Accueil!$Q$24,PRODUCT('Registre déchets'!G440,Accueil!$S$24),"")&amp; IF(D440=Accueil!$Q$25,PRODUCT('Registre déchets'!G440,Accueil!$S$25),"")&amp; IF(D440=Accueil!$Q$26,PRODUCT('Registre déchets'!G440,Accueil!$S$26),"") &amp; IF(D440=Accueil!$U$7,PRODUCT('Registre déchets'!G440,Accueil!$W$7),"") &amp; IF(D440=Accueil!$U$8,PRODUCT('Registre déchets'!G440,Accueil!$W$8),"") &amp; IF(D440=Accueil!$U$9,PRODUCT('Registre déchets'!G440,Accueil!$W$9),"")&amp; IF(D440=Accueil!$U$10,PRODUCT('Registre déchets'!G440,Accueil!$W$10),"")&amp; IF(D440=Accueil!$U$11,PRODUCT('Registre déchets'!G440,Accueil!$W$11),"")&amp; IF(D440=Accueil!$U$12,PRODUCT('Registre déchets'!G440,Accueil!$W$12),"")&amp; IF(D440=Accueil!$U$13,PRODUCT('Registre déchets'!G440,Accueil!$W$13),"")&amp; IF(D440=Accueil!$U$14,PRODUCT('Registre déchets'!G440,Accueil!$W$14),"")&amp; IF(D440=Accueil!$U$15,PRODUCT('Registre déchets'!G440,Accueil!$W$15),"")&amp; IF(D440=Accueil!$U$16,PRODUCT('Registre déchets'!G440,Accueil!$W$16),"")&amp; IF(D440=Accueil!$U$17,PRODUCT('Registre déchets'!G440,Accueil!$W$17),"")&amp; IF(D440=Accueil!$U$18,PRODUCT('Registre déchets'!G440,Accueil!$W$18),"")&amp; IF(D440=Accueil!$U$19,PRODUCT('Registre déchets'!G440,Accueil!$W$19),"")&amp; IF(D440=Accueil!$U$20,PRODUCT('Registre déchets'!G440,Accueil!$W$20),"")&amp; IF(D440=Accueil!$U$21,PRODUCT('Registre déchets'!G440,Accueil!$W$21),"") &amp; IF(D440=Accueil!$U$22,PRODUCT('Registre déchets'!G440,Accueil!$W$22),"")&amp; IF(D440=Accueil!$U$23,PRODUCT('Registre déchets'!G440,Accueil!$W$23),"")&amp; IF(D440=Accueil!$U$24,PRODUCT('Registre déchets'!G440,Accueil!$W$24),"")&amp; IF(D440=Accueil!$U$25,PRODUCT('Registre déchets'!G440,Accueil!$W$25),"")&amp; IF(D440=Accueil!$U$26,PRODUCT('Registre déchets'!G440,Accueil!$W$26),"")&amp; IF(D440=Accueil!$U$27,PRODUCT('Registre déchets'!G440,Accueil!$W$27),"")&amp; IF(D440=Accueil!$Y$7,PRODUCT('Registre déchets'!G440,Accueil!$AA$7),"") &amp; IF(D440=Accueil!$Y$8,PRODUCT('Registre déchets'!G440,Accueil!$AA$8),"") &amp; IF(D440=Accueil!$Y$9,PRODUCT('Registre déchets'!G440,Accueil!$AA$9),"")&amp; IF(D440=Accueil!$Y$10,PRODUCT('Registre déchets'!G440,Accueil!$AA$10),"")&amp; IF(D440=Accueil!$Y$11,PRODUCT('Registre déchets'!G440,Accueil!$AA$11),"")&amp; IF(D440=Accueil!$Y$12,PRODUCT('Registre déchets'!G440,Accueil!$AA$12),"")&amp; IF(D440=Accueil!$Y$13,PRODUCT('Registre déchets'!G440,Accueil!$AA$13),"")&amp; IF(D440=Accueil!$Y$14,PRODUCT('Registre déchets'!G440,Accueil!$AA$14),"")&amp; IF(D440=Accueil!$Y$15,PRODUCT('Registre déchets'!G440,Accueil!$AA$15),"")&amp; IF(D440=Accueil!$Y$16,PRODUCT('Registre déchets'!G440,Accueil!$AA$16),"")&amp; IF(D440=Accueil!$Y$17,PRODUCT('Registre déchets'!G440,Accueil!$AA$17),"")&amp; IF(D440=Accueil!$Y$18,PRODUCT('Registre déchets'!G440,Accueil!$AA$18),"")&amp; IF(D440=Accueil!$Y$19,PRODUCT('Registre déchets'!G440,Accueil!$AA$19),"")&amp; IF(D440=Accueil!$Y$20,PRODUCT('Registre déchets'!G440,Accueil!$AA$20),"")&amp; IF(D440=Accueil!$Y$21,PRODUCT('Registre déchets'!G440,Accueil!$AA$21),"")&amp; IF(D440=Accueil!$Y$22,PRODUCT('Registre déchets'!G440,Accueil!$AA$22),"")&amp; IF(D440=Accueil!$Y$23,PRODUCT('Registre déchets'!G440,Accueil!$AA$23),"")&amp; IF(D440=Accueil!$Y$24,PRODUCT('Registre déchets'!G440,Accueil!$AA$24),"")&amp; IF(D440=Accueil!$Y$25,PRODUCT('Registre déchets'!G440,Accueil!$AA$25),"")&amp; IF(D440=Accueil!$Y$26,PRODUCT('Registre déchets'!G440,Accueil!$AA$26),"")&amp; IF(D440=Accueil!$Y$27,PRODUCT('Registre déchets'!G440,Accueil!$AA$27),""))</f>
        <v/>
      </c>
      <c r="AQ440" s="79">
        <f t="shared" si="67"/>
        <v>0</v>
      </c>
    </row>
    <row r="441" spans="1:43" ht="50.1" customHeight="1" x14ac:dyDescent="0.25">
      <c r="A441" s="90"/>
      <c r="B441" s="222" t="str">
        <f t="shared" si="61"/>
        <v/>
      </c>
      <c r="C441" s="221"/>
      <c r="D441" s="220"/>
      <c r="E441" s="80" t="str">
        <f t="shared" si="65"/>
        <v/>
      </c>
      <c r="F441" s="81"/>
      <c r="G441" s="82"/>
      <c r="H441" s="241">
        <f t="shared" si="62"/>
        <v>0</v>
      </c>
      <c r="I441" s="206"/>
      <c r="J441" s="206"/>
      <c r="K441" s="86"/>
      <c r="L441" s="86"/>
      <c r="M441" s="86"/>
      <c r="N441" s="82"/>
      <c r="O441" s="81"/>
      <c r="P441" s="82"/>
      <c r="Q441" s="207">
        <f t="shared" si="66"/>
        <v>0</v>
      </c>
      <c r="R441" s="83">
        <f t="shared" si="63"/>
        <v>0</v>
      </c>
      <c r="S441" s="83">
        <f t="shared" si="64"/>
        <v>0</v>
      </c>
      <c r="T441" s="209"/>
      <c r="U441" s="214"/>
      <c r="V441" s="214"/>
      <c r="W441" s="217" t="str">
        <f t="shared" si="59"/>
        <v/>
      </c>
      <c r="X441" s="214"/>
      <c r="Y441" s="224"/>
      <c r="Z441" s="214"/>
      <c r="AA441" s="214"/>
      <c r="AB441" s="35" t="str">
        <f t="shared" si="60"/>
        <v/>
      </c>
      <c r="AC441" s="35"/>
      <c r="AD441" s="35"/>
      <c r="AE441" s="35"/>
      <c r="AF441" s="35"/>
      <c r="AG441" s="35"/>
      <c r="AH441" s="35"/>
      <c r="AI441" s="35"/>
      <c r="AJ441" s="35"/>
      <c r="AK441" s="35"/>
      <c r="AL441" s="35"/>
      <c r="AM441" s="85" t="str">
        <f t="shared" si="68"/>
        <v/>
      </c>
      <c r="AN441" s="35"/>
      <c r="AO441" s="35"/>
      <c r="AP441" s="77" t="str">
        <f>IF(D441="","",IF(D441=Accueil!$Q$7,PRODUCT('Registre déchets'!G441,Accueil!$S$7),"") &amp; IF(D441=Accueil!$Q$8,PRODUCT('Registre déchets'!G441,Accueil!$S$8),"") &amp; IF(D441=Accueil!$Q$9,PRODUCT('Registre déchets'!G441,Accueil!$S$9),"")&amp; IF(D441=Accueil!$Q$10,PRODUCT('Registre déchets'!G441,Accueil!$S$10),"")&amp; IF(D441=Accueil!$Q$11,PRODUCT('Registre déchets'!G441,Accueil!$S$11),"")&amp; IF(D441=Accueil!$Q$12,PRODUCT('Registre déchets'!G441,Accueil!$S$12),"")&amp; IF(D441=Accueil!$Q$13,PRODUCT('Registre déchets'!G441,Accueil!$S$13),"")&amp; IF(D441=Accueil!$Q$14,PRODUCT('Registre déchets'!G441,Accueil!$S$14),"")&amp; IF(D441=Accueil!$Q$15,PRODUCT('Registre déchets'!G441,Accueil!$S$15),"")&amp; IF(D441=Accueil!$Q$16,PRODUCT('Registre déchets'!G441,Accueil!$S$16),"")&amp; IF(D441=Accueil!$Q$17,PRODUCT('Registre déchets'!G441,Accueil!$S$17),"")&amp; IF(D441=Accueil!$Q$18,PRODUCT('Registre déchets'!G441,Accueil!$S$18),"")&amp; IF(D441=Accueil!$Q$19,PRODUCT('Registre déchets'!G441,Accueil!$S$19),"")&amp; IF(D441=Accueil!$Q$20,PRODUCT('Registre déchets'!G441,Accueil!$S$20),"")&amp; IF(D441=Accueil!$Q$21,PRODUCT('Registre déchets'!G441,Accueil!$S$21),"")&amp; IF(D441=Accueil!$Q$22,PRODUCT('Registre déchets'!G441,Accueil!$S$22),"")&amp; IF(D441=Accueil!$Q$23,PRODUCT('Registre déchets'!G441,Accueil!$S$23),"")&amp; IF(D441=Accueil!$Q$24,PRODUCT('Registre déchets'!G441,Accueil!$S$24),"")&amp; IF(D441=Accueil!$Q$25,PRODUCT('Registre déchets'!G441,Accueil!$S$25),"")&amp; IF(D441=Accueil!$Q$26,PRODUCT('Registre déchets'!G441,Accueil!$S$26),"") &amp; IF(D441=Accueil!$U$7,PRODUCT('Registre déchets'!G441,Accueil!$W$7),"") &amp; IF(D441=Accueil!$U$8,PRODUCT('Registre déchets'!G441,Accueil!$W$8),"") &amp; IF(D441=Accueil!$U$9,PRODUCT('Registre déchets'!G441,Accueil!$W$9),"")&amp; IF(D441=Accueil!$U$10,PRODUCT('Registre déchets'!G441,Accueil!$W$10),"")&amp; IF(D441=Accueil!$U$11,PRODUCT('Registre déchets'!G441,Accueil!$W$11),"")&amp; IF(D441=Accueil!$U$12,PRODUCT('Registre déchets'!G441,Accueil!$W$12),"")&amp; IF(D441=Accueil!$U$13,PRODUCT('Registre déchets'!G441,Accueil!$W$13),"")&amp; IF(D441=Accueil!$U$14,PRODUCT('Registre déchets'!G441,Accueil!$W$14),"")&amp; IF(D441=Accueil!$U$15,PRODUCT('Registre déchets'!G441,Accueil!$W$15),"")&amp; IF(D441=Accueil!$U$16,PRODUCT('Registre déchets'!G441,Accueil!$W$16),"")&amp; IF(D441=Accueil!$U$17,PRODUCT('Registre déchets'!G441,Accueil!$W$17),"")&amp; IF(D441=Accueil!$U$18,PRODUCT('Registre déchets'!G441,Accueil!$W$18),"")&amp; IF(D441=Accueil!$U$19,PRODUCT('Registre déchets'!G441,Accueil!$W$19),"")&amp; IF(D441=Accueil!$U$20,PRODUCT('Registre déchets'!G441,Accueil!$W$20),"")&amp; IF(D441=Accueil!$U$21,PRODUCT('Registre déchets'!G441,Accueil!$W$21),"") &amp; IF(D441=Accueil!$U$22,PRODUCT('Registre déchets'!G441,Accueil!$W$22),"")&amp; IF(D441=Accueil!$U$23,PRODUCT('Registre déchets'!G441,Accueil!$W$23),"")&amp; IF(D441=Accueil!$U$24,PRODUCT('Registre déchets'!G441,Accueil!$W$24),"")&amp; IF(D441=Accueil!$U$25,PRODUCT('Registre déchets'!G441,Accueil!$W$25),"")&amp; IF(D441=Accueil!$U$26,PRODUCT('Registre déchets'!G441,Accueil!$W$26),"")&amp; IF(D441=Accueil!$U$27,PRODUCT('Registre déchets'!G441,Accueil!$W$27),"")&amp; IF(D441=Accueil!$Y$7,PRODUCT('Registre déchets'!G441,Accueil!$AA$7),"") &amp; IF(D441=Accueil!$Y$8,PRODUCT('Registre déchets'!G441,Accueil!$AA$8),"") &amp; IF(D441=Accueil!$Y$9,PRODUCT('Registre déchets'!G441,Accueil!$AA$9),"")&amp; IF(D441=Accueil!$Y$10,PRODUCT('Registre déchets'!G441,Accueil!$AA$10),"")&amp; IF(D441=Accueil!$Y$11,PRODUCT('Registre déchets'!G441,Accueil!$AA$11),"")&amp; IF(D441=Accueil!$Y$12,PRODUCT('Registre déchets'!G441,Accueil!$AA$12),"")&amp; IF(D441=Accueil!$Y$13,PRODUCT('Registre déchets'!G441,Accueil!$AA$13),"")&amp; IF(D441=Accueil!$Y$14,PRODUCT('Registre déchets'!G441,Accueil!$AA$14),"")&amp; IF(D441=Accueil!$Y$15,PRODUCT('Registre déchets'!G441,Accueil!$AA$15),"")&amp; IF(D441=Accueil!$Y$16,PRODUCT('Registre déchets'!G441,Accueil!$AA$16),"")&amp; IF(D441=Accueil!$Y$17,PRODUCT('Registre déchets'!G441,Accueil!$AA$17),"")&amp; IF(D441=Accueil!$Y$18,PRODUCT('Registre déchets'!G441,Accueil!$AA$18),"")&amp; IF(D441=Accueil!$Y$19,PRODUCT('Registre déchets'!G441,Accueil!$AA$19),"")&amp; IF(D441=Accueil!$Y$20,PRODUCT('Registre déchets'!G441,Accueil!$AA$20),"")&amp; IF(D441=Accueil!$Y$21,PRODUCT('Registre déchets'!G441,Accueil!$AA$21),"")&amp; IF(D441=Accueil!$Y$22,PRODUCT('Registre déchets'!G441,Accueil!$AA$22),"")&amp; IF(D441=Accueil!$Y$23,PRODUCT('Registre déchets'!G441,Accueil!$AA$23),"")&amp; IF(D441=Accueil!$Y$24,PRODUCT('Registre déchets'!G441,Accueil!$AA$24),"")&amp; IF(D441=Accueil!$Y$25,PRODUCT('Registre déchets'!G441,Accueil!$AA$25),"")&amp; IF(D441=Accueil!$Y$26,PRODUCT('Registre déchets'!G441,Accueil!$AA$26),"")&amp; IF(D441=Accueil!$Y$27,PRODUCT('Registre déchets'!G441,Accueil!$AA$27),""))</f>
        <v/>
      </c>
      <c r="AQ441" s="79">
        <f t="shared" si="67"/>
        <v>0</v>
      </c>
    </row>
    <row r="442" spans="1:43" ht="50.1" customHeight="1" x14ac:dyDescent="0.25">
      <c r="A442" s="90"/>
      <c r="B442" s="222" t="str">
        <f t="shared" si="61"/>
        <v/>
      </c>
      <c r="C442" s="221"/>
      <c r="D442" s="220"/>
      <c r="E442" s="80" t="str">
        <f t="shared" si="65"/>
        <v/>
      </c>
      <c r="F442" s="81"/>
      <c r="G442" s="82"/>
      <c r="H442" s="241">
        <f t="shared" si="62"/>
        <v>0</v>
      </c>
      <c r="I442" s="206"/>
      <c r="J442" s="206"/>
      <c r="K442" s="86"/>
      <c r="L442" s="86"/>
      <c r="M442" s="86"/>
      <c r="N442" s="82"/>
      <c r="O442" s="81"/>
      <c r="P442" s="82"/>
      <c r="Q442" s="207">
        <f t="shared" si="66"/>
        <v>0</v>
      </c>
      <c r="R442" s="83">
        <f t="shared" si="63"/>
        <v>0</v>
      </c>
      <c r="S442" s="83">
        <f t="shared" si="64"/>
        <v>0</v>
      </c>
      <c r="T442" s="209"/>
      <c r="U442" s="214"/>
      <c r="V442" s="214"/>
      <c r="W442" s="217" t="str">
        <f t="shared" si="59"/>
        <v/>
      </c>
      <c r="X442" s="214"/>
      <c r="Y442" s="224"/>
      <c r="Z442" s="214"/>
      <c r="AA442" s="214"/>
      <c r="AB442" s="35" t="str">
        <f t="shared" si="60"/>
        <v/>
      </c>
      <c r="AC442" s="35"/>
      <c r="AD442" s="35"/>
      <c r="AE442" s="35"/>
      <c r="AF442" s="35"/>
      <c r="AG442" s="35"/>
      <c r="AH442" s="35"/>
      <c r="AI442" s="35"/>
      <c r="AJ442" s="35"/>
      <c r="AK442" s="35"/>
      <c r="AL442" s="35"/>
      <c r="AM442" s="85" t="str">
        <f t="shared" si="68"/>
        <v/>
      </c>
      <c r="AN442" s="35"/>
      <c r="AO442" s="35"/>
      <c r="AP442" s="77" t="str">
        <f>IF(D442="","",IF(D442=Accueil!$Q$7,PRODUCT('Registre déchets'!G442,Accueil!$S$7),"") &amp; IF(D442=Accueil!$Q$8,PRODUCT('Registre déchets'!G442,Accueil!$S$8),"") &amp; IF(D442=Accueil!$Q$9,PRODUCT('Registre déchets'!G442,Accueil!$S$9),"")&amp; IF(D442=Accueil!$Q$10,PRODUCT('Registre déchets'!G442,Accueil!$S$10),"")&amp; IF(D442=Accueil!$Q$11,PRODUCT('Registre déchets'!G442,Accueil!$S$11),"")&amp; IF(D442=Accueil!$Q$12,PRODUCT('Registre déchets'!G442,Accueil!$S$12),"")&amp; IF(D442=Accueil!$Q$13,PRODUCT('Registre déchets'!G442,Accueil!$S$13),"")&amp; IF(D442=Accueil!$Q$14,PRODUCT('Registre déchets'!G442,Accueil!$S$14),"")&amp; IF(D442=Accueil!$Q$15,PRODUCT('Registre déchets'!G442,Accueil!$S$15),"")&amp; IF(D442=Accueil!$Q$16,PRODUCT('Registre déchets'!G442,Accueil!$S$16),"")&amp; IF(D442=Accueil!$Q$17,PRODUCT('Registre déchets'!G442,Accueil!$S$17),"")&amp; IF(D442=Accueil!$Q$18,PRODUCT('Registre déchets'!G442,Accueil!$S$18),"")&amp; IF(D442=Accueil!$Q$19,PRODUCT('Registre déchets'!G442,Accueil!$S$19),"")&amp; IF(D442=Accueil!$Q$20,PRODUCT('Registre déchets'!G442,Accueil!$S$20),"")&amp; IF(D442=Accueil!$Q$21,PRODUCT('Registre déchets'!G442,Accueil!$S$21),"")&amp; IF(D442=Accueil!$Q$22,PRODUCT('Registre déchets'!G442,Accueil!$S$22),"")&amp; IF(D442=Accueil!$Q$23,PRODUCT('Registre déchets'!G442,Accueil!$S$23),"")&amp; IF(D442=Accueil!$Q$24,PRODUCT('Registre déchets'!G442,Accueil!$S$24),"")&amp; IF(D442=Accueil!$Q$25,PRODUCT('Registre déchets'!G442,Accueil!$S$25),"")&amp; IF(D442=Accueil!$Q$26,PRODUCT('Registre déchets'!G442,Accueil!$S$26),"") &amp; IF(D442=Accueil!$U$7,PRODUCT('Registre déchets'!G442,Accueil!$W$7),"") &amp; IF(D442=Accueil!$U$8,PRODUCT('Registre déchets'!G442,Accueil!$W$8),"") &amp; IF(D442=Accueil!$U$9,PRODUCT('Registre déchets'!G442,Accueil!$W$9),"")&amp; IF(D442=Accueil!$U$10,PRODUCT('Registre déchets'!G442,Accueil!$W$10),"")&amp; IF(D442=Accueil!$U$11,PRODUCT('Registre déchets'!G442,Accueil!$W$11),"")&amp; IF(D442=Accueil!$U$12,PRODUCT('Registre déchets'!G442,Accueil!$W$12),"")&amp; IF(D442=Accueil!$U$13,PRODUCT('Registre déchets'!G442,Accueil!$W$13),"")&amp; IF(D442=Accueil!$U$14,PRODUCT('Registre déchets'!G442,Accueil!$W$14),"")&amp; IF(D442=Accueil!$U$15,PRODUCT('Registre déchets'!G442,Accueil!$W$15),"")&amp; IF(D442=Accueil!$U$16,PRODUCT('Registre déchets'!G442,Accueil!$W$16),"")&amp; IF(D442=Accueil!$U$17,PRODUCT('Registre déchets'!G442,Accueil!$W$17),"")&amp; IF(D442=Accueil!$U$18,PRODUCT('Registre déchets'!G442,Accueil!$W$18),"")&amp; IF(D442=Accueil!$U$19,PRODUCT('Registre déchets'!G442,Accueil!$W$19),"")&amp; IF(D442=Accueil!$U$20,PRODUCT('Registre déchets'!G442,Accueil!$W$20),"")&amp; IF(D442=Accueil!$U$21,PRODUCT('Registre déchets'!G442,Accueil!$W$21),"") &amp; IF(D442=Accueil!$U$22,PRODUCT('Registre déchets'!G442,Accueil!$W$22),"")&amp; IF(D442=Accueil!$U$23,PRODUCT('Registre déchets'!G442,Accueil!$W$23),"")&amp; IF(D442=Accueil!$U$24,PRODUCT('Registre déchets'!G442,Accueil!$W$24),"")&amp; IF(D442=Accueil!$U$25,PRODUCT('Registre déchets'!G442,Accueil!$W$25),"")&amp; IF(D442=Accueil!$U$26,PRODUCT('Registre déchets'!G442,Accueil!$W$26),"")&amp; IF(D442=Accueil!$U$27,PRODUCT('Registre déchets'!G442,Accueil!$W$27),"")&amp; IF(D442=Accueil!$Y$7,PRODUCT('Registre déchets'!G442,Accueil!$AA$7),"") &amp; IF(D442=Accueil!$Y$8,PRODUCT('Registre déchets'!G442,Accueil!$AA$8),"") &amp; IF(D442=Accueil!$Y$9,PRODUCT('Registre déchets'!G442,Accueil!$AA$9),"")&amp; IF(D442=Accueil!$Y$10,PRODUCT('Registre déchets'!G442,Accueil!$AA$10),"")&amp; IF(D442=Accueil!$Y$11,PRODUCT('Registre déchets'!G442,Accueil!$AA$11),"")&amp; IF(D442=Accueil!$Y$12,PRODUCT('Registre déchets'!G442,Accueil!$AA$12),"")&amp; IF(D442=Accueil!$Y$13,PRODUCT('Registre déchets'!G442,Accueil!$AA$13),"")&amp; IF(D442=Accueil!$Y$14,PRODUCT('Registre déchets'!G442,Accueil!$AA$14),"")&amp; IF(D442=Accueil!$Y$15,PRODUCT('Registre déchets'!G442,Accueil!$AA$15),"")&amp; IF(D442=Accueil!$Y$16,PRODUCT('Registre déchets'!G442,Accueil!$AA$16),"")&amp; IF(D442=Accueil!$Y$17,PRODUCT('Registre déchets'!G442,Accueil!$AA$17),"")&amp; IF(D442=Accueil!$Y$18,PRODUCT('Registre déchets'!G442,Accueil!$AA$18),"")&amp; IF(D442=Accueil!$Y$19,PRODUCT('Registre déchets'!G442,Accueil!$AA$19),"")&amp; IF(D442=Accueil!$Y$20,PRODUCT('Registre déchets'!G442,Accueil!$AA$20),"")&amp; IF(D442=Accueil!$Y$21,PRODUCT('Registre déchets'!G442,Accueil!$AA$21),"")&amp; IF(D442=Accueil!$Y$22,PRODUCT('Registre déchets'!G442,Accueil!$AA$22),"")&amp; IF(D442=Accueil!$Y$23,PRODUCT('Registre déchets'!G442,Accueil!$AA$23),"")&amp; IF(D442=Accueil!$Y$24,PRODUCT('Registre déchets'!G442,Accueil!$AA$24),"")&amp; IF(D442=Accueil!$Y$25,PRODUCT('Registre déchets'!G442,Accueil!$AA$25),"")&amp; IF(D442=Accueil!$Y$26,PRODUCT('Registre déchets'!G442,Accueil!$AA$26),"")&amp; IF(D442=Accueil!$Y$27,PRODUCT('Registre déchets'!G442,Accueil!$AA$27),""))</f>
        <v/>
      </c>
      <c r="AQ442" s="79">
        <f t="shared" si="67"/>
        <v>0</v>
      </c>
    </row>
    <row r="443" spans="1:43" ht="50.1" customHeight="1" x14ac:dyDescent="0.25">
      <c r="A443" s="90"/>
      <c r="B443" s="222" t="str">
        <f t="shared" si="61"/>
        <v/>
      </c>
      <c r="C443" s="221"/>
      <c r="D443" s="220"/>
      <c r="E443" s="80" t="str">
        <f t="shared" si="65"/>
        <v/>
      </c>
      <c r="F443" s="81"/>
      <c r="G443" s="82"/>
      <c r="H443" s="241">
        <f t="shared" si="62"/>
        <v>0</v>
      </c>
      <c r="I443" s="206"/>
      <c r="J443" s="206"/>
      <c r="K443" s="86"/>
      <c r="L443" s="86"/>
      <c r="M443" s="86"/>
      <c r="N443" s="82"/>
      <c r="O443" s="81"/>
      <c r="P443" s="82"/>
      <c r="Q443" s="207">
        <f t="shared" si="66"/>
        <v>0</v>
      </c>
      <c r="R443" s="83">
        <f t="shared" si="63"/>
        <v>0</v>
      </c>
      <c r="S443" s="83">
        <f t="shared" si="64"/>
        <v>0</v>
      </c>
      <c r="T443" s="209"/>
      <c r="U443" s="214"/>
      <c r="V443" s="214"/>
      <c r="W443" s="217" t="str">
        <f t="shared" si="59"/>
        <v/>
      </c>
      <c r="X443" s="214"/>
      <c r="Y443" s="224"/>
      <c r="Z443" s="214"/>
      <c r="AA443" s="214"/>
      <c r="AB443" s="35" t="str">
        <f t="shared" si="60"/>
        <v/>
      </c>
      <c r="AC443" s="35"/>
      <c r="AD443" s="35"/>
      <c r="AE443" s="35"/>
      <c r="AF443" s="35"/>
      <c r="AG443" s="35"/>
      <c r="AH443" s="35"/>
      <c r="AI443" s="35"/>
      <c r="AJ443" s="35"/>
      <c r="AK443" s="35"/>
      <c r="AL443" s="35"/>
      <c r="AM443" s="85" t="str">
        <f t="shared" si="68"/>
        <v/>
      </c>
      <c r="AN443" s="35"/>
      <c r="AO443" s="35"/>
      <c r="AP443" s="77" t="str">
        <f>IF(D443="","",IF(D443=Accueil!$Q$7,PRODUCT('Registre déchets'!G443,Accueil!$S$7),"") &amp; IF(D443=Accueil!$Q$8,PRODUCT('Registre déchets'!G443,Accueil!$S$8),"") &amp; IF(D443=Accueil!$Q$9,PRODUCT('Registre déchets'!G443,Accueil!$S$9),"")&amp; IF(D443=Accueil!$Q$10,PRODUCT('Registre déchets'!G443,Accueil!$S$10),"")&amp; IF(D443=Accueil!$Q$11,PRODUCT('Registre déchets'!G443,Accueil!$S$11),"")&amp; IF(D443=Accueil!$Q$12,PRODUCT('Registre déchets'!G443,Accueil!$S$12),"")&amp; IF(D443=Accueil!$Q$13,PRODUCT('Registre déchets'!G443,Accueil!$S$13),"")&amp; IF(D443=Accueil!$Q$14,PRODUCT('Registre déchets'!G443,Accueil!$S$14),"")&amp; IF(D443=Accueil!$Q$15,PRODUCT('Registre déchets'!G443,Accueil!$S$15),"")&amp; IF(D443=Accueil!$Q$16,PRODUCT('Registre déchets'!G443,Accueil!$S$16),"")&amp; IF(D443=Accueil!$Q$17,PRODUCT('Registre déchets'!G443,Accueil!$S$17),"")&amp; IF(D443=Accueil!$Q$18,PRODUCT('Registre déchets'!G443,Accueil!$S$18),"")&amp; IF(D443=Accueil!$Q$19,PRODUCT('Registre déchets'!G443,Accueil!$S$19),"")&amp; IF(D443=Accueil!$Q$20,PRODUCT('Registre déchets'!G443,Accueil!$S$20),"")&amp; IF(D443=Accueil!$Q$21,PRODUCT('Registre déchets'!G443,Accueil!$S$21),"")&amp; IF(D443=Accueil!$Q$22,PRODUCT('Registre déchets'!G443,Accueil!$S$22),"")&amp; IF(D443=Accueil!$Q$23,PRODUCT('Registre déchets'!G443,Accueil!$S$23),"")&amp; IF(D443=Accueil!$Q$24,PRODUCT('Registre déchets'!G443,Accueil!$S$24),"")&amp; IF(D443=Accueil!$Q$25,PRODUCT('Registre déchets'!G443,Accueil!$S$25),"")&amp; IF(D443=Accueil!$Q$26,PRODUCT('Registre déchets'!G443,Accueil!$S$26),"") &amp; IF(D443=Accueil!$U$7,PRODUCT('Registre déchets'!G443,Accueil!$W$7),"") &amp; IF(D443=Accueil!$U$8,PRODUCT('Registre déchets'!G443,Accueil!$W$8),"") &amp; IF(D443=Accueil!$U$9,PRODUCT('Registre déchets'!G443,Accueil!$W$9),"")&amp; IF(D443=Accueil!$U$10,PRODUCT('Registre déchets'!G443,Accueil!$W$10),"")&amp; IF(D443=Accueil!$U$11,PRODUCT('Registre déchets'!G443,Accueil!$W$11),"")&amp; IF(D443=Accueil!$U$12,PRODUCT('Registre déchets'!G443,Accueil!$W$12),"")&amp; IF(D443=Accueil!$U$13,PRODUCT('Registre déchets'!G443,Accueil!$W$13),"")&amp; IF(D443=Accueil!$U$14,PRODUCT('Registre déchets'!G443,Accueil!$W$14),"")&amp; IF(D443=Accueil!$U$15,PRODUCT('Registre déchets'!G443,Accueil!$W$15),"")&amp; IF(D443=Accueil!$U$16,PRODUCT('Registre déchets'!G443,Accueil!$W$16),"")&amp; IF(D443=Accueil!$U$17,PRODUCT('Registre déchets'!G443,Accueil!$W$17),"")&amp; IF(D443=Accueil!$U$18,PRODUCT('Registre déchets'!G443,Accueil!$W$18),"")&amp; IF(D443=Accueil!$U$19,PRODUCT('Registre déchets'!G443,Accueil!$W$19),"")&amp; IF(D443=Accueil!$U$20,PRODUCT('Registre déchets'!G443,Accueil!$W$20),"")&amp; IF(D443=Accueil!$U$21,PRODUCT('Registre déchets'!G443,Accueil!$W$21),"") &amp; IF(D443=Accueil!$U$22,PRODUCT('Registre déchets'!G443,Accueil!$W$22),"")&amp; IF(D443=Accueil!$U$23,PRODUCT('Registre déchets'!G443,Accueil!$W$23),"")&amp; IF(D443=Accueil!$U$24,PRODUCT('Registre déchets'!G443,Accueil!$W$24),"")&amp; IF(D443=Accueil!$U$25,PRODUCT('Registre déchets'!G443,Accueil!$W$25),"")&amp; IF(D443=Accueil!$U$26,PRODUCT('Registre déchets'!G443,Accueil!$W$26),"")&amp; IF(D443=Accueil!$U$27,PRODUCT('Registre déchets'!G443,Accueil!$W$27),"")&amp; IF(D443=Accueil!$Y$7,PRODUCT('Registre déchets'!G443,Accueil!$AA$7),"") &amp; IF(D443=Accueil!$Y$8,PRODUCT('Registre déchets'!G443,Accueil!$AA$8),"") &amp; IF(D443=Accueil!$Y$9,PRODUCT('Registre déchets'!G443,Accueil!$AA$9),"")&amp; IF(D443=Accueil!$Y$10,PRODUCT('Registre déchets'!G443,Accueil!$AA$10),"")&amp; IF(D443=Accueil!$Y$11,PRODUCT('Registre déchets'!G443,Accueil!$AA$11),"")&amp; IF(D443=Accueil!$Y$12,PRODUCT('Registre déchets'!G443,Accueil!$AA$12),"")&amp; IF(D443=Accueil!$Y$13,PRODUCT('Registre déchets'!G443,Accueil!$AA$13),"")&amp; IF(D443=Accueil!$Y$14,PRODUCT('Registre déchets'!G443,Accueil!$AA$14),"")&amp; IF(D443=Accueil!$Y$15,PRODUCT('Registre déchets'!G443,Accueil!$AA$15),"")&amp; IF(D443=Accueil!$Y$16,PRODUCT('Registre déchets'!G443,Accueil!$AA$16),"")&amp; IF(D443=Accueil!$Y$17,PRODUCT('Registre déchets'!G443,Accueil!$AA$17),"")&amp; IF(D443=Accueil!$Y$18,PRODUCT('Registre déchets'!G443,Accueil!$AA$18),"")&amp; IF(D443=Accueil!$Y$19,PRODUCT('Registre déchets'!G443,Accueil!$AA$19),"")&amp; IF(D443=Accueil!$Y$20,PRODUCT('Registre déchets'!G443,Accueil!$AA$20),"")&amp; IF(D443=Accueil!$Y$21,PRODUCT('Registre déchets'!G443,Accueil!$AA$21),"")&amp; IF(D443=Accueil!$Y$22,PRODUCT('Registre déchets'!G443,Accueil!$AA$22),"")&amp; IF(D443=Accueil!$Y$23,PRODUCT('Registre déchets'!G443,Accueil!$AA$23),"")&amp; IF(D443=Accueil!$Y$24,PRODUCT('Registre déchets'!G443,Accueil!$AA$24),"")&amp; IF(D443=Accueil!$Y$25,PRODUCT('Registre déchets'!G443,Accueil!$AA$25),"")&amp; IF(D443=Accueil!$Y$26,PRODUCT('Registre déchets'!G443,Accueil!$AA$26),"")&amp; IF(D443=Accueil!$Y$27,PRODUCT('Registre déchets'!G443,Accueil!$AA$27),""))</f>
        <v/>
      </c>
      <c r="AQ443" s="79">
        <f t="shared" si="67"/>
        <v>0</v>
      </c>
    </row>
    <row r="444" spans="1:43" ht="50.1" customHeight="1" x14ac:dyDescent="0.25">
      <c r="A444" s="90"/>
      <c r="B444" s="222" t="str">
        <f t="shared" si="61"/>
        <v/>
      </c>
      <c r="C444" s="221"/>
      <c r="D444" s="220"/>
      <c r="E444" s="80" t="str">
        <f t="shared" si="65"/>
        <v/>
      </c>
      <c r="F444" s="81"/>
      <c r="G444" s="82"/>
      <c r="H444" s="241">
        <f t="shared" si="62"/>
        <v>0</v>
      </c>
      <c r="I444" s="206"/>
      <c r="J444" s="206"/>
      <c r="K444" s="86"/>
      <c r="L444" s="86"/>
      <c r="M444" s="86"/>
      <c r="N444" s="82"/>
      <c r="O444" s="81"/>
      <c r="P444" s="82"/>
      <c r="Q444" s="207">
        <f t="shared" si="66"/>
        <v>0</v>
      </c>
      <c r="R444" s="83">
        <f t="shared" si="63"/>
        <v>0</v>
      </c>
      <c r="S444" s="83">
        <f t="shared" si="64"/>
        <v>0</v>
      </c>
      <c r="T444" s="209"/>
      <c r="U444" s="214"/>
      <c r="V444" s="214"/>
      <c r="W444" s="217" t="str">
        <f t="shared" si="59"/>
        <v/>
      </c>
      <c r="X444" s="214"/>
      <c r="Y444" s="224"/>
      <c r="Z444" s="214"/>
      <c r="AA444" s="214"/>
      <c r="AB444" s="35" t="str">
        <f t="shared" si="60"/>
        <v/>
      </c>
      <c r="AC444" s="35"/>
      <c r="AD444" s="35"/>
      <c r="AE444" s="35"/>
      <c r="AF444" s="35"/>
      <c r="AG444" s="35"/>
      <c r="AH444" s="35"/>
      <c r="AI444" s="35"/>
      <c r="AJ444" s="35"/>
      <c r="AK444" s="35"/>
      <c r="AL444" s="35"/>
      <c r="AM444" s="85" t="str">
        <f t="shared" si="68"/>
        <v/>
      </c>
      <c r="AN444" s="35"/>
      <c r="AO444" s="35"/>
      <c r="AP444" s="77" t="str">
        <f>IF(D444="","",IF(D444=Accueil!$Q$7,PRODUCT('Registre déchets'!G444,Accueil!$S$7),"") &amp; IF(D444=Accueil!$Q$8,PRODUCT('Registre déchets'!G444,Accueil!$S$8),"") &amp; IF(D444=Accueil!$Q$9,PRODUCT('Registre déchets'!G444,Accueil!$S$9),"")&amp; IF(D444=Accueil!$Q$10,PRODUCT('Registre déchets'!G444,Accueil!$S$10),"")&amp; IF(D444=Accueil!$Q$11,PRODUCT('Registre déchets'!G444,Accueil!$S$11),"")&amp; IF(D444=Accueil!$Q$12,PRODUCT('Registre déchets'!G444,Accueil!$S$12),"")&amp; IF(D444=Accueil!$Q$13,PRODUCT('Registre déchets'!G444,Accueil!$S$13),"")&amp; IF(D444=Accueil!$Q$14,PRODUCT('Registre déchets'!G444,Accueil!$S$14),"")&amp; IF(D444=Accueil!$Q$15,PRODUCT('Registre déchets'!G444,Accueil!$S$15),"")&amp; IF(D444=Accueil!$Q$16,PRODUCT('Registre déchets'!G444,Accueil!$S$16),"")&amp; IF(D444=Accueil!$Q$17,PRODUCT('Registre déchets'!G444,Accueil!$S$17),"")&amp; IF(D444=Accueil!$Q$18,PRODUCT('Registre déchets'!G444,Accueil!$S$18),"")&amp; IF(D444=Accueil!$Q$19,PRODUCT('Registre déchets'!G444,Accueil!$S$19),"")&amp; IF(D444=Accueil!$Q$20,PRODUCT('Registre déchets'!G444,Accueil!$S$20),"")&amp; IF(D444=Accueil!$Q$21,PRODUCT('Registre déchets'!G444,Accueil!$S$21),"")&amp; IF(D444=Accueil!$Q$22,PRODUCT('Registre déchets'!G444,Accueil!$S$22),"")&amp; IF(D444=Accueil!$Q$23,PRODUCT('Registre déchets'!G444,Accueil!$S$23),"")&amp; IF(D444=Accueil!$Q$24,PRODUCT('Registre déchets'!G444,Accueil!$S$24),"")&amp; IF(D444=Accueil!$Q$25,PRODUCT('Registre déchets'!G444,Accueil!$S$25),"")&amp; IF(D444=Accueil!$Q$26,PRODUCT('Registre déchets'!G444,Accueil!$S$26),"") &amp; IF(D444=Accueil!$U$7,PRODUCT('Registre déchets'!G444,Accueil!$W$7),"") &amp; IF(D444=Accueil!$U$8,PRODUCT('Registre déchets'!G444,Accueil!$W$8),"") &amp; IF(D444=Accueil!$U$9,PRODUCT('Registre déchets'!G444,Accueil!$W$9),"")&amp; IF(D444=Accueil!$U$10,PRODUCT('Registre déchets'!G444,Accueil!$W$10),"")&amp; IF(D444=Accueil!$U$11,PRODUCT('Registre déchets'!G444,Accueil!$W$11),"")&amp; IF(D444=Accueil!$U$12,PRODUCT('Registre déchets'!G444,Accueil!$W$12),"")&amp; IF(D444=Accueil!$U$13,PRODUCT('Registre déchets'!G444,Accueil!$W$13),"")&amp; IF(D444=Accueil!$U$14,PRODUCT('Registre déchets'!G444,Accueil!$W$14),"")&amp; IF(D444=Accueil!$U$15,PRODUCT('Registre déchets'!G444,Accueil!$W$15),"")&amp; IF(D444=Accueil!$U$16,PRODUCT('Registre déchets'!G444,Accueil!$W$16),"")&amp; IF(D444=Accueil!$U$17,PRODUCT('Registre déchets'!G444,Accueil!$W$17),"")&amp; IF(D444=Accueil!$U$18,PRODUCT('Registre déchets'!G444,Accueil!$W$18),"")&amp; IF(D444=Accueil!$U$19,PRODUCT('Registre déchets'!G444,Accueil!$W$19),"")&amp; IF(D444=Accueil!$U$20,PRODUCT('Registre déchets'!G444,Accueil!$W$20),"")&amp; IF(D444=Accueil!$U$21,PRODUCT('Registre déchets'!G444,Accueil!$W$21),"") &amp; IF(D444=Accueil!$U$22,PRODUCT('Registre déchets'!G444,Accueil!$W$22),"")&amp; IF(D444=Accueil!$U$23,PRODUCT('Registre déchets'!G444,Accueil!$W$23),"")&amp; IF(D444=Accueil!$U$24,PRODUCT('Registre déchets'!G444,Accueil!$W$24),"")&amp; IF(D444=Accueil!$U$25,PRODUCT('Registre déchets'!G444,Accueil!$W$25),"")&amp; IF(D444=Accueil!$U$26,PRODUCT('Registre déchets'!G444,Accueil!$W$26),"")&amp; IF(D444=Accueil!$U$27,PRODUCT('Registre déchets'!G444,Accueil!$W$27),"")&amp; IF(D444=Accueil!$Y$7,PRODUCT('Registre déchets'!G444,Accueil!$AA$7),"") &amp; IF(D444=Accueil!$Y$8,PRODUCT('Registre déchets'!G444,Accueil!$AA$8),"") &amp; IF(D444=Accueil!$Y$9,PRODUCT('Registre déchets'!G444,Accueil!$AA$9),"")&amp; IF(D444=Accueil!$Y$10,PRODUCT('Registre déchets'!G444,Accueil!$AA$10),"")&amp; IF(D444=Accueil!$Y$11,PRODUCT('Registre déchets'!G444,Accueil!$AA$11),"")&amp; IF(D444=Accueil!$Y$12,PRODUCT('Registre déchets'!G444,Accueil!$AA$12),"")&amp; IF(D444=Accueil!$Y$13,PRODUCT('Registre déchets'!G444,Accueil!$AA$13),"")&amp; IF(D444=Accueil!$Y$14,PRODUCT('Registre déchets'!G444,Accueil!$AA$14),"")&amp; IF(D444=Accueil!$Y$15,PRODUCT('Registre déchets'!G444,Accueil!$AA$15),"")&amp; IF(D444=Accueil!$Y$16,PRODUCT('Registre déchets'!G444,Accueil!$AA$16),"")&amp; IF(D444=Accueil!$Y$17,PRODUCT('Registre déchets'!G444,Accueil!$AA$17),"")&amp; IF(D444=Accueil!$Y$18,PRODUCT('Registre déchets'!G444,Accueil!$AA$18),"")&amp; IF(D444=Accueil!$Y$19,PRODUCT('Registre déchets'!G444,Accueil!$AA$19),"")&amp; IF(D444=Accueil!$Y$20,PRODUCT('Registre déchets'!G444,Accueil!$AA$20),"")&amp; IF(D444=Accueil!$Y$21,PRODUCT('Registre déchets'!G444,Accueil!$AA$21),"")&amp; IF(D444=Accueil!$Y$22,PRODUCT('Registre déchets'!G444,Accueil!$AA$22),"")&amp; IF(D444=Accueil!$Y$23,PRODUCT('Registre déchets'!G444,Accueil!$AA$23),"")&amp; IF(D444=Accueil!$Y$24,PRODUCT('Registre déchets'!G444,Accueil!$AA$24),"")&amp; IF(D444=Accueil!$Y$25,PRODUCT('Registre déchets'!G444,Accueil!$AA$25),"")&amp; IF(D444=Accueil!$Y$26,PRODUCT('Registre déchets'!G444,Accueil!$AA$26),"")&amp; IF(D444=Accueil!$Y$27,PRODUCT('Registre déchets'!G444,Accueil!$AA$27),""))</f>
        <v/>
      </c>
      <c r="AQ444" s="79">
        <f t="shared" si="67"/>
        <v>0</v>
      </c>
    </row>
    <row r="445" spans="1:43" ht="50.1" customHeight="1" x14ac:dyDescent="0.25">
      <c r="A445" s="90"/>
      <c r="B445" s="222" t="str">
        <f t="shared" si="61"/>
        <v/>
      </c>
      <c r="C445" s="221"/>
      <c r="D445" s="220"/>
      <c r="E445" s="80" t="str">
        <f t="shared" si="65"/>
        <v/>
      </c>
      <c r="F445" s="81"/>
      <c r="G445" s="82"/>
      <c r="H445" s="241">
        <f t="shared" si="62"/>
        <v>0</v>
      </c>
      <c r="I445" s="206"/>
      <c r="J445" s="206"/>
      <c r="K445" s="86"/>
      <c r="L445" s="86"/>
      <c r="M445" s="86"/>
      <c r="N445" s="82"/>
      <c r="O445" s="81"/>
      <c r="P445" s="82"/>
      <c r="Q445" s="207">
        <f t="shared" si="66"/>
        <v>0</v>
      </c>
      <c r="R445" s="83">
        <f t="shared" si="63"/>
        <v>0</v>
      </c>
      <c r="S445" s="83">
        <f t="shared" si="64"/>
        <v>0</v>
      </c>
      <c r="T445" s="209"/>
      <c r="U445" s="214"/>
      <c r="V445" s="214"/>
      <c r="W445" s="217" t="str">
        <f t="shared" si="59"/>
        <v/>
      </c>
      <c r="X445" s="214"/>
      <c r="Y445" s="224"/>
      <c r="Z445" s="214"/>
      <c r="AA445" s="214"/>
      <c r="AB445" s="35" t="str">
        <f t="shared" si="60"/>
        <v/>
      </c>
      <c r="AC445" s="35"/>
      <c r="AD445" s="35"/>
      <c r="AE445" s="35"/>
      <c r="AF445" s="35"/>
      <c r="AG445" s="35"/>
      <c r="AH445" s="35"/>
      <c r="AI445" s="35"/>
      <c r="AJ445" s="35"/>
      <c r="AK445" s="35"/>
      <c r="AL445" s="35"/>
      <c r="AM445" s="85" t="str">
        <f t="shared" si="68"/>
        <v/>
      </c>
      <c r="AN445" s="35"/>
      <c r="AO445" s="35"/>
      <c r="AP445" s="77" t="str">
        <f>IF(D445="","",IF(D445=Accueil!$Q$7,PRODUCT('Registre déchets'!G445,Accueil!$S$7),"") &amp; IF(D445=Accueil!$Q$8,PRODUCT('Registre déchets'!G445,Accueil!$S$8),"") &amp; IF(D445=Accueil!$Q$9,PRODUCT('Registre déchets'!G445,Accueil!$S$9),"")&amp; IF(D445=Accueil!$Q$10,PRODUCT('Registre déchets'!G445,Accueil!$S$10),"")&amp; IF(D445=Accueil!$Q$11,PRODUCT('Registre déchets'!G445,Accueil!$S$11),"")&amp; IF(D445=Accueil!$Q$12,PRODUCT('Registre déchets'!G445,Accueil!$S$12),"")&amp; IF(D445=Accueil!$Q$13,PRODUCT('Registre déchets'!G445,Accueil!$S$13),"")&amp; IF(D445=Accueil!$Q$14,PRODUCT('Registre déchets'!G445,Accueil!$S$14),"")&amp; IF(D445=Accueil!$Q$15,PRODUCT('Registre déchets'!G445,Accueil!$S$15),"")&amp; IF(D445=Accueil!$Q$16,PRODUCT('Registre déchets'!G445,Accueil!$S$16),"")&amp; IF(D445=Accueil!$Q$17,PRODUCT('Registre déchets'!G445,Accueil!$S$17),"")&amp; IF(D445=Accueil!$Q$18,PRODUCT('Registre déchets'!G445,Accueil!$S$18),"")&amp; IF(D445=Accueil!$Q$19,PRODUCT('Registre déchets'!G445,Accueil!$S$19),"")&amp; IF(D445=Accueil!$Q$20,PRODUCT('Registre déchets'!G445,Accueil!$S$20),"")&amp; IF(D445=Accueil!$Q$21,PRODUCT('Registre déchets'!G445,Accueil!$S$21),"")&amp; IF(D445=Accueil!$Q$22,PRODUCT('Registre déchets'!G445,Accueil!$S$22),"")&amp; IF(D445=Accueil!$Q$23,PRODUCT('Registre déchets'!G445,Accueil!$S$23),"")&amp; IF(D445=Accueil!$Q$24,PRODUCT('Registre déchets'!G445,Accueil!$S$24),"")&amp; IF(D445=Accueil!$Q$25,PRODUCT('Registre déchets'!G445,Accueil!$S$25),"")&amp; IF(D445=Accueil!$Q$26,PRODUCT('Registre déchets'!G445,Accueil!$S$26),"") &amp; IF(D445=Accueil!$U$7,PRODUCT('Registre déchets'!G445,Accueil!$W$7),"") &amp; IF(D445=Accueil!$U$8,PRODUCT('Registre déchets'!G445,Accueil!$W$8),"") &amp; IF(D445=Accueil!$U$9,PRODUCT('Registre déchets'!G445,Accueil!$W$9),"")&amp; IF(D445=Accueil!$U$10,PRODUCT('Registre déchets'!G445,Accueil!$W$10),"")&amp; IF(D445=Accueil!$U$11,PRODUCT('Registre déchets'!G445,Accueil!$W$11),"")&amp; IF(D445=Accueil!$U$12,PRODUCT('Registre déchets'!G445,Accueil!$W$12),"")&amp; IF(D445=Accueil!$U$13,PRODUCT('Registre déchets'!G445,Accueil!$W$13),"")&amp; IF(D445=Accueil!$U$14,PRODUCT('Registre déchets'!G445,Accueil!$W$14),"")&amp; IF(D445=Accueil!$U$15,PRODUCT('Registre déchets'!G445,Accueil!$W$15),"")&amp; IF(D445=Accueil!$U$16,PRODUCT('Registre déchets'!G445,Accueil!$W$16),"")&amp; IF(D445=Accueil!$U$17,PRODUCT('Registre déchets'!G445,Accueil!$W$17),"")&amp; IF(D445=Accueil!$U$18,PRODUCT('Registre déchets'!G445,Accueil!$W$18),"")&amp; IF(D445=Accueil!$U$19,PRODUCT('Registre déchets'!G445,Accueil!$W$19),"")&amp; IF(D445=Accueil!$U$20,PRODUCT('Registre déchets'!G445,Accueil!$W$20),"")&amp; IF(D445=Accueil!$U$21,PRODUCT('Registre déchets'!G445,Accueil!$W$21),"") &amp; IF(D445=Accueil!$U$22,PRODUCT('Registre déchets'!G445,Accueil!$W$22),"")&amp; IF(D445=Accueil!$U$23,PRODUCT('Registre déchets'!G445,Accueil!$W$23),"")&amp; IF(D445=Accueil!$U$24,PRODUCT('Registre déchets'!G445,Accueil!$W$24),"")&amp; IF(D445=Accueil!$U$25,PRODUCT('Registre déchets'!G445,Accueil!$W$25),"")&amp; IF(D445=Accueil!$U$26,PRODUCT('Registre déchets'!G445,Accueil!$W$26),"")&amp; IF(D445=Accueil!$U$27,PRODUCT('Registre déchets'!G445,Accueil!$W$27),"")&amp; IF(D445=Accueil!$Y$7,PRODUCT('Registre déchets'!G445,Accueil!$AA$7),"") &amp; IF(D445=Accueil!$Y$8,PRODUCT('Registre déchets'!G445,Accueil!$AA$8),"") &amp; IF(D445=Accueil!$Y$9,PRODUCT('Registre déchets'!G445,Accueil!$AA$9),"")&amp; IF(D445=Accueil!$Y$10,PRODUCT('Registre déchets'!G445,Accueil!$AA$10),"")&amp; IF(D445=Accueil!$Y$11,PRODUCT('Registre déchets'!G445,Accueil!$AA$11),"")&amp; IF(D445=Accueil!$Y$12,PRODUCT('Registre déchets'!G445,Accueil!$AA$12),"")&amp; IF(D445=Accueil!$Y$13,PRODUCT('Registre déchets'!G445,Accueil!$AA$13),"")&amp; IF(D445=Accueil!$Y$14,PRODUCT('Registre déchets'!G445,Accueil!$AA$14),"")&amp; IF(D445=Accueil!$Y$15,PRODUCT('Registre déchets'!G445,Accueil!$AA$15),"")&amp; IF(D445=Accueil!$Y$16,PRODUCT('Registre déchets'!G445,Accueil!$AA$16),"")&amp; IF(D445=Accueil!$Y$17,PRODUCT('Registre déchets'!G445,Accueil!$AA$17),"")&amp; IF(D445=Accueil!$Y$18,PRODUCT('Registre déchets'!G445,Accueil!$AA$18),"")&amp; IF(D445=Accueil!$Y$19,PRODUCT('Registre déchets'!G445,Accueil!$AA$19),"")&amp; IF(D445=Accueil!$Y$20,PRODUCT('Registre déchets'!G445,Accueil!$AA$20),"")&amp; IF(D445=Accueil!$Y$21,PRODUCT('Registre déchets'!G445,Accueil!$AA$21),"")&amp; IF(D445=Accueil!$Y$22,PRODUCT('Registre déchets'!G445,Accueil!$AA$22),"")&amp; IF(D445=Accueil!$Y$23,PRODUCT('Registre déchets'!G445,Accueil!$AA$23),"")&amp; IF(D445=Accueil!$Y$24,PRODUCT('Registre déchets'!G445,Accueil!$AA$24),"")&amp; IF(D445=Accueil!$Y$25,PRODUCT('Registre déchets'!G445,Accueil!$AA$25),"")&amp; IF(D445=Accueil!$Y$26,PRODUCT('Registre déchets'!G445,Accueil!$AA$26),"")&amp; IF(D445=Accueil!$Y$27,PRODUCT('Registre déchets'!G445,Accueil!$AA$27),""))</f>
        <v/>
      </c>
      <c r="AQ445" s="79">
        <f t="shared" si="67"/>
        <v>0</v>
      </c>
    </row>
    <row r="446" spans="1:43" ht="50.1" customHeight="1" x14ac:dyDescent="0.25">
      <c r="A446" s="90"/>
      <c r="B446" s="222" t="str">
        <f t="shared" si="61"/>
        <v/>
      </c>
      <c r="C446" s="221"/>
      <c r="D446" s="220"/>
      <c r="E446" s="80" t="str">
        <f t="shared" si="65"/>
        <v/>
      </c>
      <c r="F446" s="81"/>
      <c r="G446" s="82"/>
      <c r="H446" s="241">
        <f t="shared" si="62"/>
        <v>0</v>
      </c>
      <c r="I446" s="206"/>
      <c r="J446" s="206"/>
      <c r="K446" s="86"/>
      <c r="L446" s="86"/>
      <c r="M446" s="86"/>
      <c r="N446" s="82"/>
      <c r="O446" s="81"/>
      <c r="P446" s="82"/>
      <c r="Q446" s="207">
        <f t="shared" si="66"/>
        <v>0</v>
      </c>
      <c r="R446" s="83">
        <f t="shared" si="63"/>
        <v>0</v>
      </c>
      <c r="S446" s="83">
        <f t="shared" si="64"/>
        <v>0</v>
      </c>
      <c r="T446" s="209"/>
      <c r="U446" s="214"/>
      <c r="V446" s="214"/>
      <c r="W446" s="217" t="str">
        <f t="shared" si="59"/>
        <v/>
      </c>
      <c r="X446" s="214"/>
      <c r="Y446" s="224"/>
      <c r="Z446" s="214"/>
      <c r="AA446" s="214"/>
      <c r="AB446" s="35" t="str">
        <f t="shared" si="60"/>
        <v/>
      </c>
      <c r="AC446" s="35"/>
      <c r="AD446" s="35"/>
      <c r="AE446" s="35"/>
      <c r="AF446" s="35"/>
      <c r="AG446" s="35"/>
      <c r="AH446" s="35"/>
      <c r="AI446" s="35"/>
      <c r="AJ446" s="35"/>
      <c r="AK446" s="35"/>
      <c r="AL446" s="35"/>
      <c r="AM446" s="85" t="str">
        <f t="shared" si="68"/>
        <v/>
      </c>
      <c r="AN446" s="35"/>
      <c r="AO446" s="35"/>
      <c r="AP446" s="77" t="str">
        <f>IF(D446="","",IF(D446=Accueil!$Q$7,PRODUCT('Registre déchets'!G446,Accueil!$S$7),"") &amp; IF(D446=Accueil!$Q$8,PRODUCT('Registre déchets'!G446,Accueil!$S$8),"") &amp; IF(D446=Accueil!$Q$9,PRODUCT('Registre déchets'!G446,Accueil!$S$9),"")&amp; IF(D446=Accueil!$Q$10,PRODUCT('Registre déchets'!G446,Accueil!$S$10),"")&amp; IF(D446=Accueil!$Q$11,PRODUCT('Registre déchets'!G446,Accueil!$S$11),"")&amp; IF(D446=Accueil!$Q$12,PRODUCT('Registre déchets'!G446,Accueil!$S$12),"")&amp; IF(D446=Accueil!$Q$13,PRODUCT('Registre déchets'!G446,Accueil!$S$13),"")&amp; IF(D446=Accueil!$Q$14,PRODUCT('Registre déchets'!G446,Accueil!$S$14),"")&amp; IF(D446=Accueil!$Q$15,PRODUCT('Registre déchets'!G446,Accueil!$S$15),"")&amp; IF(D446=Accueil!$Q$16,PRODUCT('Registre déchets'!G446,Accueil!$S$16),"")&amp; IF(D446=Accueil!$Q$17,PRODUCT('Registre déchets'!G446,Accueil!$S$17),"")&amp; IF(D446=Accueil!$Q$18,PRODUCT('Registre déchets'!G446,Accueil!$S$18),"")&amp; IF(D446=Accueil!$Q$19,PRODUCT('Registre déchets'!G446,Accueil!$S$19),"")&amp; IF(D446=Accueil!$Q$20,PRODUCT('Registre déchets'!G446,Accueil!$S$20),"")&amp; IF(D446=Accueil!$Q$21,PRODUCT('Registre déchets'!G446,Accueil!$S$21),"")&amp; IF(D446=Accueil!$Q$22,PRODUCT('Registre déchets'!G446,Accueil!$S$22),"")&amp; IF(D446=Accueil!$Q$23,PRODUCT('Registre déchets'!G446,Accueil!$S$23),"")&amp; IF(D446=Accueil!$Q$24,PRODUCT('Registre déchets'!G446,Accueil!$S$24),"")&amp; IF(D446=Accueil!$Q$25,PRODUCT('Registre déchets'!G446,Accueil!$S$25),"")&amp; IF(D446=Accueil!$Q$26,PRODUCT('Registre déchets'!G446,Accueil!$S$26),"") &amp; IF(D446=Accueil!$U$7,PRODUCT('Registre déchets'!G446,Accueil!$W$7),"") &amp; IF(D446=Accueil!$U$8,PRODUCT('Registre déchets'!G446,Accueil!$W$8),"") &amp; IF(D446=Accueil!$U$9,PRODUCT('Registre déchets'!G446,Accueil!$W$9),"")&amp; IF(D446=Accueil!$U$10,PRODUCT('Registre déchets'!G446,Accueil!$W$10),"")&amp; IF(D446=Accueil!$U$11,PRODUCT('Registre déchets'!G446,Accueil!$W$11),"")&amp; IF(D446=Accueil!$U$12,PRODUCT('Registre déchets'!G446,Accueil!$W$12),"")&amp; IF(D446=Accueil!$U$13,PRODUCT('Registre déchets'!G446,Accueil!$W$13),"")&amp; IF(D446=Accueil!$U$14,PRODUCT('Registre déchets'!G446,Accueil!$W$14),"")&amp; IF(D446=Accueil!$U$15,PRODUCT('Registre déchets'!G446,Accueil!$W$15),"")&amp; IF(D446=Accueil!$U$16,PRODUCT('Registre déchets'!G446,Accueil!$W$16),"")&amp; IF(D446=Accueil!$U$17,PRODUCT('Registre déchets'!G446,Accueil!$W$17),"")&amp; IF(D446=Accueil!$U$18,PRODUCT('Registre déchets'!G446,Accueil!$W$18),"")&amp; IF(D446=Accueil!$U$19,PRODUCT('Registre déchets'!G446,Accueil!$W$19),"")&amp; IF(D446=Accueil!$U$20,PRODUCT('Registre déchets'!G446,Accueil!$W$20),"")&amp; IF(D446=Accueil!$U$21,PRODUCT('Registre déchets'!G446,Accueil!$W$21),"") &amp; IF(D446=Accueil!$U$22,PRODUCT('Registre déchets'!G446,Accueil!$W$22),"")&amp; IF(D446=Accueil!$U$23,PRODUCT('Registre déchets'!G446,Accueil!$W$23),"")&amp; IF(D446=Accueil!$U$24,PRODUCT('Registre déchets'!G446,Accueil!$W$24),"")&amp; IF(D446=Accueil!$U$25,PRODUCT('Registre déchets'!G446,Accueil!$W$25),"")&amp; IF(D446=Accueil!$U$26,PRODUCT('Registre déchets'!G446,Accueil!$W$26),"")&amp; IF(D446=Accueil!$U$27,PRODUCT('Registre déchets'!G446,Accueil!$W$27),"")&amp; IF(D446=Accueil!$Y$7,PRODUCT('Registre déchets'!G446,Accueil!$AA$7),"") &amp; IF(D446=Accueil!$Y$8,PRODUCT('Registre déchets'!G446,Accueil!$AA$8),"") &amp; IF(D446=Accueil!$Y$9,PRODUCT('Registre déchets'!G446,Accueil!$AA$9),"")&amp; IF(D446=Accueil!$Y$10,PRODUCT('Registre déchets'!G446,Accueil!$AA$10),"")&amp; IF(D446=Accueil!$Y$11,PRODUCT('Registre déchets'!G446,Accueil!$AA$11),"")&amp; IF(D446=Accueil!$Y$12,PRODUCT('Registre déchets'!G446,Accueil!$AA$12),"")&amp; IF(D446=Accueil!$Y$13,PRODUCT('Registre déchets'!G446,Accueil!$AA$13),"")&amp; IF(D446=Accueil!$Y$14,PRODUCT('Registre déchets'!G446,Accueil!$AA$14),"")&amp; IF(D446=Accueil!$Y$15,PRODUCT('Registre déchets'!G446,Accueil!$AA$15),"")&amp; IF(D446=Accueil!$Y$16,PRODUCT('Registre déchets'!G446,Accueil!$AA$16),"")&amp; IF(D446=Accueil!$Y$17,PRODUCT('Registre déchets'!G446,Accueil!$AA$17),"")&amp; IF(D446=Accueil!$Y$18,PRODUCT('Registre déchets'!G446,Accueil!$AA$18),"")&amp; IF(D446=Accueil!$Y$19,PRODUCT('Registre déchets'!G446,Accueil!$AA$19),"")&amp; IF(D446=Accueil!$Y$20,PRODUCT('Registre déchets'!G446,Accueil!$AA$20),"")&amp; IF(D446=Accueil!$Y$21,PRODUCT('Registre déchets'!G446,Accueil!$AA$21),"")&amp; IF(D446=Accueil!$Y$22,PRODUCT('Registre déchets'!G446,Accueil!$AA$22),"")&amp; IF(D446=Accueil!$Y$23,PRODUCT('Registre déchets'!G446,Accueil!$AA$23),"")&amp; IF(D446=Accueil!$Y$24,PRODUCT('Registre déchets'!G446,Accueil!$AA$24),"")&amp; IF(D446=Accueil!$Y$25,PRODUCT('Registre déchets'!G446,Accueil!$AA$25),"")&amp; IF(D446=Accueil!$Y$26,PRODUCT('Registre déchets'!G446,Accueil!$AA$26),"")&amp; IF(D446=Accueil!$Y$27,PRODUCT('Registre déchets'!G446,Accueil!$AA$27),""))</f>
        <v/>
      </c>
      <c r="AQ446" s="79">
        <f t="shared" si="67"/>
        <v>0</v>
      </c>
    </row>
    <row r="447" spans="1:43" ht="50.1" customHeight="1" x14ac:dyDescent="0.25">
      <c r="A447" s="90"/>
      <c r="B447" s="222" t="str">
        <f t="shared" si="61"/>
        <v/>
      </c>
      <c r="C447" s="221"/>
      <c r="D447" s="220"/>
      <c r="E447" s="80" t="str">
        <f t="shared" si="65"/>
        <v/>
      </c>
      <c r="F447" s="81"/>
      <c r="G447" s="82"/>
      <c r="H447" s="241">
        <f t="shared" si="62"/>
        <v>0</v>
      </c>
      <c r="I447" s="206"/>
      <c r="J447" s="206"/>
      <c r="K447" s="86"/>
      <c r="L447" s="86"/>
      <c r="M447" s="86"/>
      <c r="N447" s="82"/>
      <c r="O447" s="81"/>
      <c r="P447" s="82"/>
      <c r="Q447" s="207">
        <f t="shared" si="66"/>
        <v>0</v>
      </c>
      <c r="R447" s="83">
        <f t="shared" si="63"/>
        <v>0</v>
      </c>
      <c r="S447" s="83">
        <f t="shared" si="64"/>
        <v>0</v>
      </c>
      <c r="T447" s="209"/>
      <c r="U447" s="214"/>
      <c r="V447" s="214"/>
      <c r="W447" s="217" t="str">
        <f t="shared" si="59"/>
        <v/>
      </c>
      <c r="X447" s="214"/>
      <c r="Y447" s="224"/>
      <c r="Z447" s="214"/>
      <c r="AA447" s="214"/>
      <c r="AB447" s="35" t="str">
        <f t="shared" si="60"/>
        <v/>
      </c>
      <c r="AC447" s="35"/>
      <c r="AD447" s="35"/>
      <c r="AE447" s="35"/>
      <c r="AF447" s="35"/>
      <c r="AG447" s="35"/>
      <c r="AH447" s="35"/>
      <c r="AI447" s="35"/>
      <c r="AJ447" s="35"/>
      <c r="AK447" s="35"/>
      <c r="AL447" s="35"/>
      <c r="AM447" s="85" t="str">
        <f t="shared" si="68"/>
        <v/>
      </c>
      <c r="AN447" s="35"/>
      <c r="AO447" s="35"/>
      <c r="AP447" s="77" t="str">
        <f>IF(D447="","",IF(D447=Accueil!$Q$7,PRODUCT('Registre déchets'!G447,Accueil!$S$7),"") &amp; IF(D447=Accueil!$Q$8,PRODUCT('Registre déchets'!G447,Accueil!$S$8),"") &amp; IF(D447=Accueil!$Q$9,PRODUCT('Registre déchets'!G447,Accueil!$S$9),"")&amp; IF(D447=Accueil!$Q$10,PRODUCT('Registre déchets'!G447,Accueil!$S$10),"")&amp; IF(D447=Accueil!$Q$11,PRODUCT('Registre déchets'!G447,Accueil!$S$11),"")&amp; IF(D447=Accueil!$Q$12,PRODUCT('Registre déchets'!G447,Accueil!$S$12),"")&amp; IF(D447=Accueil!$Q$13,PRODUCT('Registre déchets'!G447,Accueil!$S$13),"")&amp; IF(D447=Accueil!$Q$14,PRODUCT('Registre déchets'!G447,Accueil!$S$14),"")&amp; IF(D447=Accueil!$Q$15,PRODUCT('Registre déchets'!G447,Accueil!$S$15),"")&amp; IF(D447=Accueil!$Q$16,PRODUCT('Registre déchets'!G447,Accueil!$S$16),"")&amp; IF(D447=Accueil!$Q$17,PRODUCT('Registre déchets'!G447,Accueil!$S$17),"")&amp; IF(D447=Accueil!$Q$18,PRODUCT('Registre déchets'!G447,Accueil!$S$18),"")&amp; IF(D447=Accueil!$Q$19,PRODUCT('Registre déchets'!G447,Accueil!$S$19),"")&amp; IF(D447=Accueil!$Q$20,PRODUCT('Registre déchets'!G447,Accueil!$S$20),"")&amp; IF(D447=Accueil!$Q$21,PRODUCT('Registre déchets'!G447,Accueil!$S$21),"")&amp; IF(D447=Accueil!$Q$22,PRODUCT('Registre déchets'!G447,Accueil!$S$22),"")&amp; IF(D447=Accueil!$Q$23,PRODUCT('Registre déchets'!G447,Accueil!$S$23),"")&amp; IF(D447=Accueil!$Q$24,PRODUCT('Registre déchets'!G447,Accueil!$S$24),"")&amp; IF(D447=Accueil!$Q$25,PRODUCT('Registre déchets'!G447,Accueil!$S$25),"")&amp; IF(D447=Accueil!$Q$26,PRODUCT('Registre déchets'!G447,Accueil!$S$26),"") &amp; IF(D447=Accueil!$U$7,PRODUCT('Registre déchets'!G447,Accueil!$W$7),"") &amp; IF(D447=Accueil!$U$8,PRODUCT('Registre déchets'!G447,Accueil!$W$8),"") &amp; IF(D447=Accueil!$U$9,PRODUCT('Registre déchets'!G447,Accueil!$W$9),"")&amp; IF(D447=Accueil!$U$10,PRODUCT('Registre déchets'!G447,Accueil!$W$10),"")&amp; IF(D447=Accueil!$U$11,PRODUCT('Registre déchets'!G447,Accueil!$W$11),"")&amp; IF(D447=Accueil!$U$12,PRODUCT('Registre déchets'!G447,Accueil!$W$12),"")&amp; IF(D447=Accueil!$U$13,PRODUCT('Registre déchets'!G447,Accueil!$W$13),"")&amp; IF(D447=Accueil!$U$14,PRODUCT('Registre déchets'!G447,Accueil!$W$14),"")&amp; IF(D447=Accueil!$U$15,PRODUCT('Registre déchets'!G447,Accueil!$W$15),"")&amp; IF(D447=Accueil!$U$16,PRODUCT('Registre déchets'!G447,Accueil!$W$16),"")&amp; IF(D447=Accueil!$U$17,PRODUCT('Registre déchets'!G447,Accueil!$W$17),"")&amp; IF(D447=Accueil!$U$18,PRODUCT('Registre déchets'!G447,Accueil!$W$18),"")&amp; IF(D447=Accueil!$U$19,PRODUCT('Registre déchets'!G447,Accueil!$W$19),"")&amp; IF(D447=Accueil!$U$20,PRODUCT('Registre déchets'!G447,Accueil!$W$20),"")&amp; IF(D447=Accueil!$U$21,PRODUCT('Registre déchets'!G447,Accueil!$W$21),"") &amp; IF(D447=Accueil!$U$22,PRODUCT('Registre déchets'!G447,Accueil!$W$22),"")&amp; IF(D447=Accueil!$U$23,PRODUCT('Registre déchets'!G447,Accueil!$W$23),"")&amp; IF(D447=Accueil!$U$24,PRODUCT('Registre déchets'!G447,Accueil!$W$24),"")&amp; IF(D447=Accueil!$U$25,PRODUCT('Registre déchets'!G447,Accueil!$W$25),"")&amp; IF(D447=Accueil!$U$26,PRODUCT('Registre déchets'!G447,Accueil!$W$26),"")&amp; IF(D447=Accueil!$U$27,PRODUCT('Registre déchets'!G447,Accueil!$W$27),"")&amp; IF(D447=Accueil!$Y$7,PRODUCT('Registre déchets'!G447,Accueil!$AA$7),"") &amp; IF(D447=Accueil!$Y$8,PRODUCT('Registre déchets'!G447,Accueil!$AA$8),"") &amp; IF(D447=Accueil!$Y$9,PRODUCT('Registre déchets'!G447,Accueil!$AA$9),"")&amp; IF(D447=Accueil!$Y$10,PRODUCT('Registre déchets'!G447,Accueil!$AA$10),"")&amp; IF(D447=Accueil!$Y$11,PRODUCT('Registre déchets'!G447,Accueil!$AA$11),"")&amp; IF(D447=Accueil!$Y$12,PRODUCT('Registre déchets'!G447,Accueil!$AA$12),"")&amp; IF(D447=Accueil!$Y$13,PRODUCT('Registre déchets'!G447,Accueil!$AA$13),"")&amp; IF(D447=Accueil!$Y$14,PRODUCT('Registre déchets'!G447,Accueil!$AA$14),"")&amp; IF(D447=Accueil!$Y$15,PRODUCT('Registre déchets'!G447,Accueil!$AA$15),"")&amp; IF(D447=Accueil!$Y$16,PRODUCT('Registre déchets'!G447,Accueil!$AA$16),"")&amp; IF(D447=Accueil!$Y$17,PRODUCT('Registre déchets'!G447,Accueil!$AA$17),"")&amp; IF(D447=Accueil!$Y$18,PRODUCT('Registre déchets'!G447,Accueil!$AA$18),"")&amp; IF(D447=Accueil!$Y$19,PRODUCT('Registre déchets'!G447,Accueil!$AA$19),"")&amp; IF(D447=Accueil!$Y$20,PRODUCT('Registre déchets'!G447,Accueil!$AA$20),"")&amp; IF(D447=Accueil!$Y$21,PRODUCT('Registre déchets'!G447,Accueil!$AA$21),"")&amp; IF(D447=Accueil!$Y$22,PRODUCT('Registre déchets'!G447,Accueil!$AA$22),"")&amp; IF(D447=Accueil!$Y$23,PRODUCT('Registre déchets'!G447,Accueil!$AA$23),"")&amp; IF(D447=Accueil!$Y$24,PRODUCT('Registre déchets'!G447,Accueil!$AA$24),"")&amp; IF(D447=Accueil!$Y$25,PRODUCT('Registre déchets'!G447,Accueil!$AA$25),"")&amp; IF(D447=Accueil!$Y$26,PRODUCT('Registre déchets'!G447,Accueil!$AA$26),"")&amp; IF(D447=Accueil!$Y$27,PRODUCT('Registre déchets'!G447,Accueil!$AA$27),""))</f>
        <v/>
      </c>
      <c r="AQ447" s="79">
        <f t="shared" si="67"/>
        <v>0</v>
      </c>
    </row>
    <row r="448" spans="1:43" ht="50.1" customHeight="1" x14ac:dyDescent="0.25">
      <c r="A448" s="90"/>
      <c r="B448" s="222" t="str">
        <f t="shared" si="61"/>
        <v/>
      </c>
      <c r="C448" s="221"/>
      <c r="D448" s="220"/>
      <c r="E448" s="80" t="str">
        <f t="shared" si="65"/>
        <v/>
      </c>
      <c r="F448" s="81"/>
      <c r="G448" s="82"/>
      <c r="H448" s="241">
        <f t="shared" si="62"/>
        <v>0</v>
      </c>
      <c r="I448" s="206"/>
      <c r="J448" s="206"/>
      <c r="K448" s="86"/>
      <c r="L448" s="86"/>
      <c r="M448" s="86"/>
      <c r="N448" s="82"/>
      <c r="O448" s="81"/>
      <c r="P448" s="82"/>
      <c r="Q448" s="207">
        <f t="shared" si="66"/>
        <v>0</v>
      </c>
      <c r="R448" s="83">
        <f t="shared" si="63"/>
        <v>0</v>
      </c>
      <c r="S448" s="83">
        <f t="shared" si="64"/>
        <v>0</v>
      </c>
      <c r="T448" s="209"/>
      <c r="U448" s="214"/>
      <c r="V448" s="214"/>
      <c r="W448" s="217" t="str">
        <f t="shared" si="59"/>
        <v/>
      </c>
      <c r="X448" s="214"/>
      <c r="Y448" s="224"/>
      <c r="Z448" s="214"/>
      <c r="AA448" s="214"/>
      <c r="AB448" s="35" t="str">
        <f t="shared" si="60"/>
        <v/>
      </c>
      <c r="AC448" s="35"/>
      <c r="AD448" s="35"/>
      <c r="AE448" s="35"/>
      <c r="AF448" s="35"/>
      <c r="AG448" s="35"/>
      <c r="AH448" s="35"/>
      <c r="AI448" s="35"/>
      <c r="AJ448" s="35"/>
      <c r="AK448" s="35"/>
      <c r="AL448" s="35"/>
      <c r="AM448" s="85" t="str">
        <f t="shared" si="68"/>
        <v/>
      </c>
      <c r="AN448" s="35"/>
      <c r="AO448" s="35"/>
      <c r="AP448" s="77" t="str">
        <f>IF(D448="","",IF(D448=Accueil!$Q$7,PRODUCT('Registre déchets'!G448,Accueil!$S$7),"") &amp; IF(D448=Accueil!$Q$8,PRODUCT('Registre déchets'!G448,Accueil!$S$8),"") &amp; IF(D448=Accueil!$Q$9,PRODUCT('Registre déchets'!G448,Accueil!$S$9),"")&amp; IF(D448=Accueil!$Q$10,PRODUCT('Registre déchets'!G448,Accueil!$S$10),"")&amp; IF(D448=Accueil!$Q$11,PRODUCT('Registre déchets'!G448,Accueil!$S$11),"")&amp; IF(D448=Accueil!$Q$12,PRODUCT('Registre déchets'!G448,Accueil!$S$12),"")&amp; IF(D448=Accueil!$Q$13,PRODUCT('Registre déchets'!G448,Accueil!$S$13),"")&amp; IF(D448=Accueil!$Q$14,PRODUCT('Registre déchets'!G448,Accueil!$S$14),"")&amp; IF(D448=Accueil!$Q$15,PRODUCT('Registre déchets'!G448,Accueil!$S$15),"")&amp; IF(D448=Accueil!$Q$16,PRODUCT('Registre déchets'!G448,Accueil!$S$16),"")&amp; IF(D448=Accueil!$Q$17,PRODUCT('Registre déchets'!G448,Accueil!$S$17),"")&amp; IF(D448=Accueil!$Q$18,PRODUCT('Registre déchets'!G448,Accueil!$S$18),"")&amp; IF(D448=Accueil!$Q$19,PRODUCT('Registre déchets'!G448,Accueil!$S$19),"")&amp; IF(D448=Accueil!$Q$20,PRODUCT('Registre déchets'!G448,Accueil!$S$20),"")&amp; IF(D448=Accueil!$Q$21,PRODUCT('Registre déchets'!G448,Accueil!$S$21),"")&amp; IF(D448=Accueil!$Q$22,PRODUCT('Registre déchets'!G448,Accueil!$S$22),"")&amp; IF(D448=Accueil!$Q$23,PRODUCT('Registre déchets'!G448,Accueil!$S$23),"")&amp; IF(D448=Accueil!$Q$24,PRODUCT('Registre déchets'!G448,Accueil!$S$24),"")&amp; IF(D448=Accueil!$Q$25,PRODUCT('Registre déchets'!G448,Accueil!$S$25),"")&amp; IF(D448=Accueil!$Q$26,PRODUCT('Registre déchets'!G448,Accueil!$S$26),"") &amp; IF(D448=Accueil!$U$7,PRODUCT('Registre déchets'!G448,Accueil!$W$7),"") &amp; IF(D448=Accueil!$U$8,PRODUCT('Registre déchets'!G448,Accueil!$W$8),"") &amp; IF(D448=Accueil!$U$9,PRODUCT('Registre déchets'!G448,Accueil!$W$9),"")&amp; IF(D448=Accueil!$U$10,PRODUCT('Registre déchets'!G448,Accueil!$W$10),"")&amp; IF(D448=Accueil!$U$11,PRODUCT('Registre déchets'!G448,Accueil!$W$11),"")&amp; IF(D448=Accueil!$U$12,PRODUCT('Registre déchets'!G448,Accueil!$W$12),"")&amp; IF(D448=Accueil!$U$13,PRODUCT('Registre déchets'!G448,Accueil!$W$13),"")&amp; IF(D448=Accueil!$U$14,PRODUCT('Registre déchets'!G448,Accueil!$W$14),"")&amp; IF(D448=Accueil!$U$15,PRODUCT('Registre déchets'!G448,Accueil!$W$15),"")&amp; IF(D448=Accueil!$U$16,PRODUCT('Registre déchets'!G448,Accueil!$W$16),"")&amp; IF(D448=Accueil!$U$17,PRODUCT('Registre déchets'!G448,Accueil!$W$17),"")&amp; IF(D448=Accueil!$U$18,PRODUCT('Registre déchets'!G448,Accueil!$W$18),"")&amp; IF(D448=Accueil!$U$19,PRODUCT('Registre déchets'!G448,Accueil!$W$19),"")&amp; IF(D448=Accueil!$U$20,PRODUCT('Registre déchets'!G448,Accueil!$W$20),"")&amp; IF(D448=Accueil!$U$21,PRODUCT('Registre déchets'!G448,Accueil!$W$21),"") &amp; IF(D448=Accueil!$U$22,PRODUCT('Registre déchets'!G448,Accueil!$W$22),"")&amp; IF(D448=Accueil!$U$23,PRODUCT('Registre déchets'!G448,Accueil!$W$23),"")&amp; IF(D448=Accueil!$U$24,PRODUCT('Registre déchets'!G448,Accueil!$W$24),"")&amp; IF(D448=Accueil!$U$25,PRODUCT('Registre déchets'!G448,Accueil!$W$25),"")&amp; IF(D448=Accueil!$U$26,PRODUCT('Registre déchets'!G448,Accueil!$W$26),"")&amp; IF(D448=Accueil!$U$27,PRODUCT('Registre déchets'!G448,Accueil!$W$27),"")&amp; IF(D448=Accueil!$Y$7,PRODUCT('Registre déchets'!G448,Accueil!$AA$7),"") &amp; IF(D448=Accueil!$Y$8,PRODUCT('Registre déchets'!G448,Accueil!$AA$8),"") &amp; IF(D448=Accueil!$Y$9,PRODUCT('Registre déchets'!G448,Accueil!$AA$9),"")&amp; IF(D448=Accueil!$Y$10,PRODUCT('Registre déchets'!G448,Accueil!$AA$10),"")&amp; IF(D448=Accueil!$Y$11,PRODUCT('Registre déchets'!G448,Accueil!$AA$11),"")&amp; IF(D448=Accueil!$Y$12,PRODUCT('Registre déchets'!G448,Accueil!$AA$12),"")&amp; IF(D448=Accueil!$Y$13,PRODUCT('Registre déchets'!G448,Accueil!$AA$13),"")&amp; IF(D448=Accueil!$Y$14,PRODUCT('Registre déchets'!G448,Accueil!$AA$14),"")&amp; IF(D448=Accueil!$Y$15,PRODUCT('Registre déchets'!G448,Accueil!$AA$15),"")&amp; IF(D448=Accueil!$Y$16,PRODUCT('Registre déchets'!G448,Accueil!$AA$16),"")&amp; IF(D448=Accueil!$Y$17,PRODUCT('Registre déchets'!G448,Accueil!$AA$17),"")&amp; IF(D448=Accueil!$Y$18,PRODUCT('Registre déchets'!G448,Accueil!$AA$18),"")&amp; IF(D448=Accueil!$Y$19,PRODUCT('Registre déchets'!G448,Accueil!$AA$19),"")&amp; IF(D448=Accueil!$Y$20,PRODUCT('Registre déchets'!G448,Accueil!$AA$20),"")&amp; IF(D448=Accueil!$Y$21,PRODUCT('Registre déchets'!G448,Accueil!$AA$21),"")&amp; IF(D448=Accueil!$Y$22,PRODUCT('Registre déchets'!G448,Accueil!$AA$22),"")&amp; IF(D448=Accueil!$Y$23,PRODUCT('Registre déchets'!G448,Accueil!$AA$23),"")&amp; IF(D448=Accueil!$Y$24,PRODUCT('Registre déchets'!G448,Accueil!$AA$24),"")&amp; IF(D448=Accueil!$Y$25,PRODUCT('Registre déchets'!G448,Accueil!$AA$25),"")&amp; IF(D448=Accueil!$Y$26,PRODUCT('Registre déchets'!G448,Accueil!$AA$26),"")&amp; IF(D448=Accueil!$Y$27,PRODUCT('Registre déchets'!G448,Accueil!$AA$27),""))</f>
        <v/>
      </c>
      <c r="AQ448" s="79">
        <f t="shared" si="67"/>
        <v>0</v>
      </c>
    </row>
    <row r="449" spans="1:43" ht="50.1" customHeight="1" x14ac:dyDescent="0.25">
      <c r="A449" s="90"/>
      <c r="B449" s="222" t="str">
        <f t="shared" si="61"/>
        <v/>
      </c>
      <c r="C449" s="221"/>
      <c r="D449" s="220"/>
      <c r="E449" s="80" t="str">
        <f t="shared" si="65"/>
        <v/>
      </c>
      <c r="F449" s="81"/>
      <c r="G449" s="82"/>
      <c r="H449" s="241">
        <f t="shared" si="62"/>
        <v>0</v>
      </c>
      <c r="I449" s="206"/>
      <c r="J449" s="206"/>
      <c r="K449" s="86"/>
      <c r="L449" s="86"/>
      <c r="M449" s="86"/>
      <c r="N449" s="82"/>
      <c r="O449" s="81"/>
      <c r="P449" s="82"/>
      <c r="Q449" s="207">
        <f t="shared" si="66"/>
        <v>0</v>
      </c>
      <c r="R449" s="83">
        <f t="shared" si="63"/>
        <v>0</v>
      </c>
      <c r="S449" s="83">
        <f t="shared" si="64"/>
        <v>0</v>
      </c>
      <c r="T449" s="209"/>
      <c r="U449" s="214"/>
      <c r="V449" s="214"/>
      <c r="W449" s="217" t="str">
        <f t="shared" si="59"/>
        <v/>
      </c>
      <c r="X449" s="214"/>
      <c r="Y449" s="224"/>
      <c r="Z449" s="214"/>
      <c r="AA449" s="214"/>
      <c r="AB449" s="35" t="str">
        <f t="shared" si="60"/>
        <v/>
      </c>
      <c r="AC449" s="35"/>
      <c r="AD449" s="35"/>
      <c r="AE449" s="35"/>
      <c r="AF449" s="35"/>
      <c r="AG449" s="35"/>
      <c r="AH449" s="35"/>
      <c r="AI449" s="35"/>
      <c r="AJ449" s="35"/>
      <c r="AK449" s="35"/>
      <c r="AL449" s="35"/>
      <c r="AM449" s="85" t="str">
        <f t="shared" si="68"/>
        <v/>
      </c>
      <c r="AN449" s="35"/>
      <c r="AO449" s="35"/>
      <c r="AP449" s="77" t="str">
        <f>IF(D449="","",IF(D449=Accueil!$Q$7,PRODUCT('Registre déchets'!G449,Accueil!$S$7),"") &amp; IF(D449=Accueil!$Q$8,PRODUCT('Registre déchets'!G449,Accueil!$S$8),"") &amp; IF(D449=Accueil!$Q$9,PRODUCT('Registre déchets'!G449,Accueil!$S$9),"")&amp; IF(D449=Accueil!$Q$10,PRODUCT('Registre déchets'!G449,Accueil!$S$10),"")&amp; IF(D449=Accueil!$Q$11,PRODUCT('Registre déchets'!G449,Accueil!$S$11),"")&amp; IF(D449=Accueil!$Q$12,PRODUCT('Registre déchets'!G449,Accueil!$S$12),"")&amp; IF(D449=Accueil!$Q$13,PRODUCT('Registre déchets'!G449,Accueil!$S$13),"")&amp; IF(D449=Accueil!$Q$14,PRODUCT('Registre déchets'!G449,Accueil!$S$14),"")&amp; IF(D449=Accueil!$Q$15,PRODUCT('Registre déchets'!G449,Accueil!$S$15),"")&amp; IF(D449=Accueil!$Q$16,PRODUCT('Registre déchets'!G449,Accueil!$S$16),"")&amp; IF(D449=Accueil!$Q$17,PRODUCT('Registre déchets'!G449,Accueil!$S$17),"")&amp; IF(D449=Accueil!$Q$18,PRODUCT('Registre déchets'!G449,Accueil!$S$18),"")&amp; IF(D449=Accueil!$Q$19,PRODUCT('Registre déchets'!G449,Accueil!$S$19),"")&amp; IF(D449=Accueil!$Q$20,PRODUCT('Registre déchets'!G449,Accueil!$S$20),"")&amp; IF(D449=Accueil!$Q$21,PRODUCT('Registre déchets'!G449,Accueil!$S$21),"")&amp; IF(D449=Accueil!$Q$22,PRODUCT('Registre déchets'!G449,Accueil!$S$22),"")&amp; IF(D449=Accueil!$Q$23,PRODUCT('Registre déchets'!G449,Accueil!$S$23),"")&amp; IF(D449=Accueil!$Q$24,PRODUCT('Registre déchets'!G449,Accueil!$S$24),"")&amp; IF(D449=Accueil!$Q$25,PRODUCT('Registre déchets'!G449,Accueil!$S$25),"")&amp; IF(D449=Accueil!$Q$26,PRODUCT('Registre déchets'!G449,Accueil!$S$26),"") &amp; IF(D449=Accueil!$U$7,PRODUCT('Registre déchets'!G449,Accueil!$W$7),"") &amp; IF(D449=Accueil!$U$8,PRODUCT('Registre déchets'!G449,Accueil!$W$8),"") &amp; IF(D449=Accueil!$U$9,PRODUCT('Registre déchets'!G449,Accueil!$W$9),"")&amp; IF(D449=Accueil!$U$10,PRODUCT('Registre déchets'!G449,Accueil!$W$10),"")&amp; IF(D449=Accueil!$U$11,PRODUCT('Registre déchets'!G449,Accueil!$W$11),"")&amp; IF(D449=Accueil!$U$12,PRODUCT('Registre déchets'!G449,Accueil!$W$12),"")&amp; IF(D449=Accueil!$U$13,PRODUCT('Registre déchets'!G449,Accueil!$W$13),"")&amp; IF(D449=Accueil!$U$14,PRODUCT('Registre déchets'!G449,Accueil!$W$14),"")&amp; IF(D449=Accueil!$U$15,PRODUCT('Registre déchets'!G449,Accueil!$W$15),"")&amp; IF(D449=Accueil!$U$16,PRODUCT('Registre déchets'!G449,Accueil!$W$16),"")&amp; IF(D449=Accueil!$U$17,PRODUCT('Registre déchets'!G449,Accueil!$W$17),"")&amp; IF(D449=Accueil!$U$18,PRODUCT('Registre déchets'!G449,Accueil!$W$18),"")&amp; IF(D449=Accueil!$U$19,PRODUCT('Registre déchets'!G449,Accueil!$W$19),"")&amp; IF(D449=Accueil!$U$20,PRODUCT('Registre déchets'!G449,Accueil!$W$20),"")&amp; IF(D449=Accueil!$U$21,PRODUCT('Registre déchets'!G449,Accueil!$W$21),"") &amp; IF(D449=Accueil!$U$22,PRODUCT('Registre déchets'!G449,Accueil!$W$22),"")&amp; IF(D449=Accueil!$U$23,PRODUCT('Registre déchets'!G449,Accueil!$W$23),"")&amp; IF(D449=Accueil!$U$24,PRODUCT('Registre déchets'!G449,Accueil!$W$24),"")&amp; IF(D449=Accueil!$U$25,PRODUCT('Registre déchets'!G449,Accueil!$W$25),"")&amp; IF(D449=Accueil!$U$26,PRODUCT('Registre déchets'!G449,Accueil!$W$26),"")&amp; IF(D449=Accueil!$U$27,PRODUCT('Registre déchets'!G449,Accueil!$W$27),"")&amp; IF(D449=Accueil!$Y$7,PRODUCT('Registre déchets'!G449,Accueil!$AA$7),"") &amp; IF(D449=Accueil!$Y$8,PRODUCT('Registre déchets'!G449,Accueil!$AA$8),"") &amp; IF(D449=Accueil!$Y$9,PRODUCT('Registre déchets'!G449,Accueil!$AA$9),"")&amp; IF(D449=Accueil!$Y$10,PRODUCT('Registre déchets'!G449,Accueil!$AA$10),"")&amp; IF(D449=Accueil!$Y$11,PRODUCT('Registre déchets'!G449,Accueil!$AA$11),"")&amp; IF(D449=Accueil!$Y$12,PRODUCT('Registre déchets'!G449,Accueil!$AA$12),"")&amp; IF(D449=Accueil!$Y$13,PRODUCT('Registre déchets'!G449,Accueil!$AA$13),"")&amp; IF(D449=Accueil!$Y$14,PRODUCT('Registre déchets'!G449,Accueil!$AA$14),"")&amp; IF(D449=Accueil!$Y$15,PRODUCT('Registre déchets'!G449,Accueil!$AA$15),"")&amp; IF(D449=Accueil!$Y$16,PRODUCT('Registre déchets'!G449,Accueil!$AA$16),"")&amp; IF(D449=Accueil!$Y$17,PRODUCT('Registre déchets'!G449,Accueil!$AA$17),"")&amp; IF(D449=Accueil!$Y$18,PRODUCT('Registre déchets'!G449,Accueil!$AA$18),"")&amp; IF(D449=Accueil!$Y$19,PRODUCT('Registre déchets'!G449,Accueil!$AA$19),"")&amp; IF(D449=Accueil!$Y$20,PRODUCT('Registre déchets'!G449,Accueil!$AA$20),"")&amp; IF(D449=Accueil!$Y$21,PRODUCT('Registre déchets'!G449,Accueil!$AA$21),"")&amp; IF(D449=Accueil!$Y$22,PRODUCT('Registre déchets'!G449,Accueil!$AA$22),"")&amp; IF(D449=Accueil!$Y$23,PRODUCT('Registre déchets'!G449,Accueil!$AA$23),"")&amp; IF(D449=Accueil!$Y$24,PRODUCT('Registre déchets'!G449,Accueil!$AA$24),"")&amp; IF(D449=Accueil!$Y$25,PRODUCT('Registre déchets'!G449,Accueil!$AA$25),"")&amp; IF(D449=Accueil!$Y$26,PRODUCT('Registre déchets'!G449,Accueil!$AA$26),"")&amp; IF(D449=Accueil!$Y$27,PRODUCT('Registre déchets'!G449,Accueil!$AA$27),""))</f>
        <v/>
      </c>
      <c r="AQ449" s="79">
        <f t="shared" si="67"/>
        <v>0</v>
      </c>
    </row>
    <row r="450" spans="1:43" ht="50.1" customHeight="1" x14ac:dyDescent="0.25">
      <c r="A450" s="90"/>
      <c r="B450" s="222" t="str">
        <f t="shared" si="61"/>
        <v/>
      </c>
      <c r="C450" s="221"/>
      <c r="D450" s="220"/>
      <c r="E450" s="80" t="str">
        <f t="shared" si="65"/>
        <v/>
      </c>
      <c r="F450" s="81"/>
      <c r="G450" s="82"/>
      <c r="H450" s="241">
        <f t="shared" si="62"/>
        <v>0</v>
      </c>
      <c r="I450" s="206"/>
      <c r="J450" s="206"/>
      <c r="K450" s="86"/>
      <c r="L450" s="86"/>
      <c r="M450" s="86"/>
      <c r="N450" s="82"/>
      <c r="O450" s="81"/>
      <c r="P450" s="82"/>
      <c r="Q450" s="207">
        <f t="shared" si="66"/>
        <v>0</v>
      </c>
      <c r="R450" s="83">
        <f t="shared" si="63"/>
        <v>0</v>
      </c>
      <c r="S450" s="83">
        <f t="shared" si="64"/>
        <v>0</v>
      </c>
      <c r="T450" s="209"/>
      <c r="U450" s="214"/>
      <c r="V450" s="214"/>
      <c r="W450" s="217" t="str">
        <f t="shared" si="59"/>
        <v/>
      </c>
      <c r="X450" s="214"/>
      <c r="Y450" s="224"/>
      <c r="Z450" s="214"/>
      <c r="AA450" s="214"/>
      <c r="AB450" s="35" t="str">
        <f t="shared" si="60"/>
        <v/>
      </c>
      <c r="AC450" s="35"/>
      <c r="AD450" s="35"/>
      <c r="AE450" s="35"/>
      <c r="AF450" s="35"/>
      <c r="AG450" s="35"/>
      <c r="AH450" s="35"/>
      <c r="AI450" s="35"/>
      <c r="AJ450" s="35"/>
      <c r="AK450" s="35"/>
      <c r="AL450" s="35"/>
      <c r="AM450" s="85" t="str">
        <f t="shared" si="68"/>
        <v/>
      </c>
      <c r="AN450" s="35"/>
      <c r="AO450" s="35"/>
      <c r="AP450" s="77" t="str">
        <f>IF(D450="","",IF(D450=Accueil!$Q$7,PRODUCT('Registre déchets'!G450,Accueil!$S$7),"") &amp; IF(D450=Accueil!$Q$8,PRODUCT('Registre déchets'!G450,Accueil!$S$8),"") &amp; IF(D450=Accueil!$Q$9,PRODUCT('Registre déchets'!G450,Accueil!$S$9),"")&amp; IF(D450=Accueil!$Q$10,PRODUCT('Registre déchets'!G450,Accueil!$S$10),"")&amp; IF(D450=Accueil!$Q$11,PRODUCT('Registre déchets'!G450,Accueil!$S$11),"")&amp; IF(D450=Accueil!$Q$12,PRODUCT('Registre déchets'!G450,Accueil!$S$12),"")&amp; IF(D450=Accueil!$Q$13,PRODUCT('Registre déchets'!G450,Accueil!$S$13),"")&amp; IF(D450=Accueil!$Q$14,PRODUCT('Registre déchets'!G450,Accueil!$S$14),"")&amp; IF(D450=Accueil!$Q$15,PRODUCT('Registre déchets'!G450,Accueil!$S$15),"")&amp; IF(D450=Accueil!$Q$16,PRODUCT('Registre déchets'!G450,Accueil!$S$16),"")&amp; IF(D450=Accueil!$Q$17,PRODUCT('Registre déchets'!G450,Accueil!$S$17),"")&amp; IF(D450=Accueil!$Q$18,PRODUCT('Registre déchets'!G450,Accueil!$S$18),"")&amp; IF(D450=Accueil!$Q$19,PRODUCT('Registre déchets'!G450,Accueil!$S$19),"")&amp; IF(D450=Accueil!$Q$20,PRODUCT('Registre déchets'!G450,Accueil!$S$20),"")&amp; IF(D450=Accueil!$Q$21,PRODUCT('Registre déchets'!G450,Accueil!$S$21),"")&amp; IF(D450=Accueil!$Q$22,PRODUCT('Registre déchets'!G450,Accueil!$S$22),"")&amp; IF(D450=Accueil!$Q$23,PRODUCT('Registre déchets'!G450,Accueil!$S$23),"")&amp; IF(D450=Accueil!$Q$24,PRODUCT('Registre déchets'!G450,Accueil!$S$24),"")&amp; IF(D450=Accueil!$Q$25,PRODUCT('Registre déchets'!G450,Accueil!$S$25),"")&amp; IF(D450=Accueil!$Q$26,PRODUCT('Registre déchets'!G450,Accueil!$S$26),"") &amp; IF(D450=Accueil!$U$7,PRODUCT('Registre déchets'!G450,Accueil!$W$7),"") &amp; IF(D450=Accueil!$U$8,PRODUCT('Registre déchets'!G450,Accueil!$W$8),"") &amp; IF(D450=Accueil!$U$9,PRODUCT('Registre déchets'!G450,Accueil!$W$9),"")&amp; IF(D450=Accueil!$U$10,PRODUCT('Registre déchets'!G450,Accueil!$W$10),"")&amp; IF(D450=Accueil!$U$11,PRODUCT('Registre déchets'!G450,Accueil!$W$11),"")&amp; IF(D450=Accueil!$U$12,PRODUCT('Registre déchets'!G450,Accueil!$W$12),"")&amp; IF(D450=Accueil!$U$13,PRODUCT('Registre déchets'!G450,Accueil!$W$13),"")&amp; IF(D450=Accueil!$U$14,PRODUCT('Registre déchets'!G450,Accueil!$W$14),"")&amp; IF(D450=Accueil!$U$15,PRODUCT('Registre déchets'!G450,Accueil!$W$15),"")&amp; IF(D450=Accueil!$U$16,PRODUCT('Registre déchets'!G450,Accueil!$W$16),"")&amp; IF(D450=Accueil!$U$17,PRODUCT('Registre déchets'!G450,Accueil!$W$17),"")&amp; IF(D450=Accueil!$U$18,PRODUCT('Registre déchets'!G450,Accueil!$W$18),"")&amp; IF(D450=Accueil!$U$19,PRODUCT('Registre déchets'!G450,Accueil!$W$19),"")&amp; IF(D450=Accueil!$U$20,PRODUCT('Registre déchets'!G450,Accueil!$W$20),"")&amp; IF(D450=Accueil!$U$21,PRODUCT('Registre déchets'!G450,Accueil!$W$21),"") &amp; IF(D450=Accueil!$U$22,PRODUCT('Registre déchets'!G450,Accueil!$W$22),"")&amp; IF(D450=Accueil!$U$23,PRODUCT('Registre déchets'!G450,Accueil!$W$23),"")&amp; IF(D450=Accueil!$U$24,PRODUCT('Registre déchets'!G450,Accueil!$W$24),"")&amp; IF(D450=Accueil!$U$25,PRODUCT('Registre déchets'!G450,Accueil!$W$25),"")&amp; IF(D450=Accueil!$U$26,PRODUCT('Registre déchets'!G450,Accueil!$W$26),"")&amp; IF(D450=Accueil!$U$27,PRODUCT('Registre déchets'!G450,Accueil!$W$27),"")&amp; IF(D450=Accueil!$Y$7,PRODUCT('Registre déchets'!G450,Accueil!$AA$7),"") &amp; IF(D450=Accueil!$Y$8,PRODUCT('Registre déchets'!G450,Accueil!$AA$8),"") &amp; IF(D450=Accueil!$Y$9,PRODUCT('Registre déchets'!G450,Accueil!$AA$9),"")&amp; IF(D450=Accueil!$Y$10,PRODUCT('Registre déchets'!G450,Accueil!$AA$10),"")&amp; IF(D450=Accueil!$Y$11,PRODUCT('Registre déchets'!G450,Accueil!$AA$11),"")&amp; IF(D450=Accueil!$Y$12,PRODUCT('Registre déchets'!G450,Accueil!$AA$12),"")&amp; IF(D450=Accueil!$Y$13,PRODUCT('Registre déchets'!G450,Accueil!$AA$13),"")&amp; IF(D450=Accueil!$Y$14,PRODUCT('Registre déchets'!G450,Accueil!$AA$14),"")&amp; IF(D450=Accueil!$Y$15,PRODUCT('Registre déchets'!G450,Accueil!$AA$15),"")&amp; IF(D450=Accueil!$Y$16,PRODUCT('Registre déchets'!G450,Accueil!$AA$16),"")&amp; IF(D450=Accueil!$Y$17,PRODUCT('Registre déchets'!G450,Accueil!$AA$17),"")&amp; IF(D450=Accueil!$Y$18,PRODUCT('Registre déchets'!G450,Accueil!$AA$18),"")&amp; IF(D450=Accueil!$Y$19,PRODUCT('Registre déchets'!G450,Accueil!$AA$19),"")&amp; IF(D450=Accueil!$Y$20,PRODUCT('Registre déchets'!G450,Accueil!$AA$20),"")&amp; IF(D450=Accueil!$Y$21,PRODUCT('Registre déchets'!G450,Accueil!$AA$21),"")&amp; IF(D450=Accueil!$Y$22,PRODUCT('Registre déchets'!G450,Accueil!$AA$22),"")&amp; IF(D450=Accueil!$Y$23,PRODUCT('Registre déchets'!G450,Accueil!$AA$23),"")&amp; IF(D450=Accueil!$Y$24,PRODUCT('Registre déchets'!G450,Accueil!$AA$24),"")&amp; IF(D450=Accueil!$Y$25,PRODUCT('Registre déchets'!G450,Accueil!$AA$25),"")&amp; IF(D450=Accueil!$Y$26,PRODUCT('Registre déchets'!G450,Accueil!$AA$26),"")&amp; IF(D450=Accueil!$Y$27,PRODUCT('Registre déchets'!G450,Accueil!$AA$27),""))</f>
        <v/>
      </c>
      <c r="AQ450" s="79">
        <f t="shared" si="67"/>
        <v>0</v>
      </c>
    </row>
    <row r="451" spans="1:43" ht="50.1" customHeight="1" x14ac:dyDescent="0.25">
      <c r="A451" s="90"/>
      <c r="B451" s="222" t="str">
        <f t="shared" si="61"/>
        <v/>
      </c>
      <c r="C451" s="221"/>
      <c r="D451" s="220"/>
      <c r="E451" s="80" t="str">
        <f t="shared" si="65"/>
        <v/>
      </c>
      <c r="F451" s="81"/>
      <c r="G451" s="82"/>
      <c r="H451" s="241">
        <f t="shared" si="62"/>
        <v>0</v>
      </c>
      <c r="I451" s="206"/>
      <c r="J451" s="206"/>
      <c r="K451" s="86"/>
      <c r="L451" s="86"/>
      <c r="M451" s="86"/>
      <c r="N451" s="82"/>
      <c r="O451" s="81"/>
      <c r="P451" s="82"/>
      <c r="Q451" s="207">
        <f t="shared" si="66"/>
        <v>0</v>
      </c>
      <c r="R451" s="83">
        <f t="shared" si="63"/>
        <v>0</v>
      </c>
      <c r="S451" s="83">
        <f t="shared" si="64"/>
        <v>0</v>
      </c>
      <c r="T451" s="209"/>
      <c r="U451" s="214"/>
      <c r="V451" s="214"/>
      <c r="W451" s="217" t="str">
        <f t="shared" si="59"/>
        <v/>
      </c>
      <c r="X451" s="214"/>
      <c r="Y451" s="224"/>
      <c r="Z451" s="214"/>
      <c r="AA451" s="214"/>
      <c r="AB451" s="35" t="str">
        <f t="shared" si="60"/>
        <v/>
      </c>
      <c r="AC451" s="35"/>
      <c r="AD451" s="35"/>
      <c r="AE451" s="35"/>
      <c r="AF451" s="35"/>
      <c r="AG451" s="35"/>
      <c r="AH451" s="35"/>
      <c r="AI451" s="35"/>
      <c r="AJ451" s="35"/>
      <c r="AK451" s="35"/>
      <c r="AL451" s="35"/>
      <c r="AM451" s="85" t="str">
        <f t="shared" si="68"/>
        <v/>
      </c>
      <c r="AN451" s="35"/>
      <c r="AO451" s="35"/>
      <c r="AP451" s="77" t="str">
        <f>IF(D451="","",IF(D451=Accueil!$Q$7,PRODUCT('Registre déchets'!G451,Accueil!$S$7),"") &amp; IF(D451=Accueil!$Q$8,PRODUCT('Registre déchets'!G451,Accueil!$S$8),"") &amp; IF(D451=Accueil!$Q$9,PRODUCT('Registre déchets'!G451,Accueil!$S$9),"")&amp; IF(D451=Accueil!$Q$10,PRODUCT('Registre déchets'!G451,Accueil!$S$10),"")&amp; IF(D451=Accueil!$Q$11,PRODUCT('Registre déchets'!G451,Accueil!$S$11),"")&amp; IF(D451=Accueil!$Q$12,PRODUCT('Registre déchets'!G451,Accueil!$S$12),"")&amp; IF(D451=Accueil!$Q$13,PRODUCT('Registre déchets'!G451,Accueil!$S$13),"")&amp; IF(D451=Accueil!$Q$14,PRODUCT('Registre déchets'!G451,Accueil!$S$14),"")&amp; IF(D451=Accueil!$Q$15,PRODUCT('Registre déchets'!G451,Accueil!$S$15),"")&amp; IF(D451=Accueil!$Q$16,PRODUCT('Registre déchets'!G451,Accueil!$S$16),"")&amp; IF(D451=Accueil!$Q$17,PRODUCT('Registre déchets'!G451,Accueil!$S$17),"")&amp; IF(D451=Accueil!$Q$18,PRODUCT('Registre déchets'!G451,Accueil!$S$18),"")&amp; IF(D451=Accueil!$Q$19,PRODUCT('Registre déchets'!G451,Accueil!$S$19),"")&amp; IF(D451=Accueil!$Q$20,PRODUCT('Registre déchets'!G451,Accueil!$S$20),"")&amp; IF(D451=Accueil!$Q$21,PRODUCT('Registre déchets'!G451,Accueil!$S$21),"")&amp; IF(D451=Accueil!$Q$22,PRODUCT('Registre déchets'!G451,Accueil!$S$22),"")&amp; IF(D451=Accueil!$Q$23,PRODUCT('Registre déchets'!G451,Accueil!$S$23),"")&amp; IF(D451=Accueil!$Q$24,PRODUCT('Registre déchets'!G451,Accueil!$S$24),"")&amp; IF(D451=Accueil!$Q$25,PRODUCT('Registre déchets'!G451,Accueil!$S$25),"")&amp; IF(D451=Accueil!$Q$26,PRODUCT('Registre déchets'!G451,Accueil!$S$26),"") &amp; IF(D451=Accueil!$U$7,PRODUCT('Registre déchets'!G451,Accueil!$W$7),"") &amp; IF(D451=Accueil!$U$8,PRODUCT('Registre déchets'!G451,Accueil!$W$8),"") &amp; IF(D451=Accueil!$U$9,PRODUCT('Registre déchets'!G451,Accueil!$W$9),"")&amp; IF(D451=Accueil!$U$10,PRODUCT('Registre déchets'!G451,Accueil!$W$10),"")&amp; IF(D451=Accueil!$U$11,PRODUCT('Registre déchets'!G451,Accueil!$W$11),"")&amp; IF(D451=Accueil!$U$12,PRODUCT('Registre déchets'!G451,Accueil!$W$12),"")&amp; IF(D451=Accueil!$U$13,PRODUCT('Registre déchets'!G451,Accueil!$W$13),"")&amp; IF(D451=Accueil!$U$14,PRODUCT('Registre déchets'!G451,Accueil!$W$14),"")&amp; IF(D451=Accueil!$U$15,PRODUCT('Registre déchets'!G451,Accueil!$W$15),"")&amp; IF(D451=Accueil!$U$16,PRODUCT('Registre déchets'!G451,Accueil!$W$16),"")&amp; IF(D451=Accueil!$U$17,PRODUCT('Registre déchets'!G451,Accueil!$W$17),"")&amp; IF(D451=Accueil!$U$18,PRODUCT('Registre déchets'!G451,Accueil!$W$18),"")&amp; IF(D451=Accueil!$U$19,PRODUCT('Registre déchets'!G451,Accueil!$W$19),"")&amp; IF(D451=Accueil!$U$20,PRODUCT('Registre déchets'!G451,Accueil!$W$20),"")&amp; IF(D451=Accueil!$U$21,PRODUCT('Registre déchets'!G451,Accueil!$W$21),"") &amp; IF(D451=Accueil!$U$22,PRODUCT('Registre déchets'!G451,Accueil!$W$22),"")&amp; IF(D451=Accueil!$U$23,PRODUCT('Registre déchets'!G451,Accueil!$W$23),"")&amp; IF(D451=Accueil!$U$24,PRODUCT('Registre déchets'!G451,Accueil!$W$24),"")&amp; IF(D451=Accueil!$U$25,PRODUCT('Registre déchets'!G451,Accueil!$W$25),"")&amp; IF(D451=Accueil!$U$26,PRODUCT('Registre déchets'!G451,Accueil!$W$26),"")&amp; IF(D451=Accueil!$U$27,PRODUCT('Registre déchets'!G451,Accueil!$W$27),"")&amp; IF(D451=Accueil!$Y$7,PRODUCT('Registre déchets'!G451,Accueil!$AA$7),"") &amp; IF(D451=Accueil!$Y$8,PRODUCT('Registre déchets'!G451,Accueil!$AA$8),"") &amp; IF(D451=Accueil!$Y$9,PRODUCT('Registre déchets'!G451,Accueil!$AA$9),"")&amp; IF(D451=Accueil!$Y$10,PRODUCT('Registre déchets'!G451,Accueil!$AA$10),"")&amp; IF(D451=Accueil!$Y$11,PRODUCT('Registre déchets'!G451,Accueil!$AA$11),"")&amp; IF(D451=Accueil!$Y$12,PRODUCT('Registre déchets'!G451,Accueil!$AA$12),"")&amp; IF(D451=Accueil!$Y$13,PRODUCT('Registre déchets'!G451,Accueil!$AA$13),"")&amp; IF(D451=Accueil!$Y$14,PRODUCT('Registre déchets'!G451,Accueil!$AA$14),"")&amp; IF(D451=Accueil!$Y$15,PRODUCT('Registre déchets'!G451,Accueil!$AA$15),"")&amp; IF(D451=Accueil!$Y$16,PRODUCT('Registre déchets'!G451,Accueil!$AA$16),"")&amp; IF(D451=Accueil!$Y$17,PRODUCT('Registre déchets'!G451,Accueil!$AA$17),"")&amp; IF(D451=Accueil!$Y$18,PRODUCT('Registre déchets'!G451,Accueil!$AA$18),"")&amp; IF(D451=Accueil!$Y$19,PRODUCT('Registre déchets'!G451,Accueil!$AA$19),"")&amp; IF(D451=Accueil!$Y$20,PRODUCT('Registre déchets'!G451,Accueil!$AA$20),"")&amp; IF(D451=Accueil!$Y$21,PRODUCT('Registre déchets'!G451,Accueil!$AA$21),"")&amp; IF(D451=Accueil!$Y$22,PRODUCT('Registre déchets'!G451,Accueil!$AA$22),"")&amp; IF(D451=Accueil!$Y$23,PRODUCT('Registre déchets'!G451,Accueil!$AA$23),"")&amp; IF(D451=Accueil!$Y$24,PRODUCT('Registre déchets'!G451,Accueil!$AA$24),"")&amp; IF(D451=Accueil!$Y$25,PRODUCT('Registre déchets'!G451,Accueil!$AA$25),"")&amp; IF(D451=Accueil!$Y$26,PRODUCT('Registre déchets'!G451,Accueil!$AA$26),"")&amp; IF(D451=Accueil!$Y$27,PRODUCT('Registre déchets'!G451,Accueil!$AA$27),""))</f>
        <v/>
      </c>
      <c r="AQ451" s="79">
        <f t="shared" si="67"/>
        <v>0</v>
      </c>
    </row>
    <row r="452" spans="1:43" ht="50.1" customHeight="1" x14ac:dyDescent="0.25">
      <c r="A452" s="90"/>
      <c r="B452" s="222" t="str">
        <f t="shared" si="61"/>
        <v/>
      </c>
      <c r="C452" s="221"/>
      <c r="D452" s="220"/>
      <c r="E452" s="80" t="str">
        <f t="shared" si="65"/>
        <v/>
      </c>
      <c r="F452" s="81"/>
      <c r="G452" s="82"/>
      <c r="H452" s="241">
        <f t="shared" si="62"/>
        <v>0</v>
      </c>
      <c r="I452" s="206"/>
      <c r="J452" s="206"/>
      <c r="K452" s="86"/>
      <c r="L452" s="86"/>
      <c r="M452" s="86"/>
      <c r="N452" s="82"/>
      <c r="O452" s="81"/>
      <c r="P452" s="82"/>
      <c r="Q452" s="207">
        <f t="shared" si="66"/>
        <v>0</v>
      </c>
      <c r="R452" s="83">
        <f t="shared" si="63"/>
        <v>0</v>
      </c>
      <c r="S452" s="83">
        <f t="shared" si="64"/>
        <v>0</v>
      </c>
      <c r="T452" s="209"/>
      <c r="U452" s="214"/>
      <c r="V452" s="214"/>
      <c r="W452" s="217" t="str">
        <f t="shared" si="59"/>
        <v/>
      </c>
      <c r="X452" s="214"/>
      <c r="Y452" s="224"/>
      <c r="Z452" s="214"/>
      <c r="AA452" s="214"/>
      <c r="AB452" s="35" t="str">
        <f t="shared" si="60"/>
        <v/>
      </c>
      <c r="AC452" s="35"/>
      <c r="AD452" s="35"/>
      <c r="AE452" s="35"/>
      <c r="AF452" s="35"/>
      <c r="AG452" s="35"/>
      <c r="AH452" s="35"/>
      <c r="AI452" s="35"/>
      <c r="AJ452" s="35"/>
      <c r="AK452" s="35"/>
      <c r="AL452" s="35"/>
      <c r="AM452" s="85" t="str">
        <f t="shared" si="68"/>
        <v/>
      </c>
      <c r="AN452" s="35"/>
      <c r="AO452" s="35"/>
      <c r="AP452" s="77" t="str">
        <f>IF(D452="","",IF(D452=Accueil!$Q$7,PRODUCT('Registre déchets'!G452,Accueil!$S$7),"") &amp; IF(D452=Accueil!$Q$8,PRODUCT('Registre déchets'!G452,Accueil!$S$8),"") &amp; IF(D452=Accueil!$Q$9,PRODUCT('Registre déchets'!G452,Accueil!$S$9),"")&amp; IF(D452=Accueil!$Q$10,PRODUCT('Registre déchets'!G452,Accueil!$S$10),"")&amp; IF(D452=Accueil!$Q$11,PRODUCT('Registre déchets'!G452,Accueil!$S$11),"")&amp; IF(D452=Accueil!$Q$12,PRODUCT('Registre déchets'!G452,Accueil!$S$12),"")&amp; IF(D452=Accueil!$Q$13,PRODUCT('Registre déchets'!G452,Accueil!$S$13),"")&amp; IF(D452=Accueil!$Q$14,PRODUCT('Registre déchets'!G452,Accueil!$S$14),"")&amp; IF(D452=Accueil!$Q$15,PRODUCT('Registre déchets'!G452,Accueil!$S$15),"")&amp; IF(D452=Accueil!$Q$16,PRODUCT('Registre déchets'!G452,Accueil!$S$16),"")&amp; IF(D452=Accueil!$Q$17,PRODUCT('Registre déchets'!G452,Accueil!$S$17),"")&amp; IF(D452=Accueil!$Q$18,PRODUCT('Registre déchets'!G452,Accueil!$S$18),"")&amp; IF(D452=Accueil!$Q$19,PRODUCT('Registre déchets'!G452,Accueil!$S$19),"")&amp; IF(D452=Accueil!$Q$20,PRODUCT('Registre déchets'!G452,Accueil!$S$20),"")&amp; IF(D452=Accueil!$Q$21,PRODUCT('Registre déchets'!G452,Accueil!$S$21),"")&amp; IF(D452=Accueil!$Q$22,PRODUCT('Registre déchets'!G452,Accueil!$S$22),"")&amp; IF(D452=Accueil!$Q$23,PRODUCT('Registre déchets'!G452,Accueil!$S$23),"")&amp; IF(D452=Accueil!$Q$24,PRODUCT('Registre déchets'!G452,Accueil!$S$24),"")&amp; IF(D452=Accueil!$Q$25,PRODUCT('Registre déchets'!G452,Accueil!$S$25),"")&amp; IF(D452=Accueil!$Q$26,PRODUCT('Registre déchets'!G452,Accueil!$S$26),"") &amp; IF(D452=Accueil!$U$7,PRODUCT('Registre déchets'!G452,Accueil!$W$7),"") &amp; IF(D452=Accueil!$U$8,PRODUCT('Registre déchets'!G452,Accueil!$W$8),"") &amp; IF(D452=Accueil!$U$9,PRODUCT('Registre déchets'!G452,Accueil!$W$9),"")&amp; IF(D452=Accueil!$U$10,PRODUCT('Registre déchets'!G452,Accueil!$W$10),"")&amp; IF(D452=Accueil!$U$11,PRODUCT('Registre déchets'!G452,Accueil!$W$11),"")&amp; IF(D452=Accueil!$U$12,PRODUCT('Registre déchets'!G452,Accueil!$W$12),"")&amp; IF(D452=Accueil!$U$13,PRODUCT('Registre déchets'!G452,Accueil!$W$13),"")&amp; IF(D452=Accueil!$U$14,PRODUCT('Registre déchets'!G452,Accueil!$W$14),"")&amp; IF(D452=Accueil!$U$15,PRODUCT('Registre déchets'!G452,Accueil!$W$15),"")&amp; IF(D452=Accueil!$U$16,PRODUCT('Registre déchets'!G452,Accueil!$W$16),"")&amp; IF(D452=Accueil!$U$17,PRODUCT('Registre déchets'!G452,Accueil!$W$17),"")&amp; IF(D452=Accueil!$U$18,PRODUCT('Registre déchets'!G452,Accueil!$W$18),"")&amp; IF(D452=Accueil!$U$19,PRODUCT('Registre déchets'!G452,Accueil!$W$19),"")&amp; IF(D452=Accueil!$U$20,PRODUCT('Registre déchets'!G452,Accueil!$W$20),"")&amp; IF(D452=Accueil!$U$21,PRODUCT('Registre déchets'!G452,Accueil!$W$21),"") &amp; IF(D452=Accueil!$U$22,PRODUCT('Registre déchets'!G452,Accueil!$W$22),"")&amp; IF(D452=Accueil!$U$23,PRODUCT('Registre déchets'!G452,Accueil!$W$23),"")&amp; IF(D452=Accueil!$U$24,PRODUCT('Registre déchets'!G452,Accueil!$W$24),"")&amp; IF(D452=Accueil!$U$25,PRODUCT('Registre déchets'!G452,Accueil!$W$25),"")&amp; IF(D452=Accueil!$U$26,PRODUCT('Registre déchets'!G452,Accueil!$W$26),"")&amp; IF(D452=Accueil!$U$27,PRODUCT('Registre déchets'!G452,Accueil!$W$27),"")&amp; IF(D452=Accueil!$Y$7,PRODUCT('Registre déchets'!G452,Accueil!$AA$7),"") &amp; IF(D452=Accueil!$Y$8,PRODUCT('Registre déchets'!G452,Accueil!$AA$8),"") &amp; IF(D452=Accueil!$Y$9,PRODUCT('Registre déchets'!G452,Accueil!$AA$9),"")&amp; IF(D452=Accueil!$Y$10,PRODUCT('Registre déchets'!G452,Accueil!$AA$10),"")&amp; IF(D452=Accueil!$Y$11,PRODUCT('Registre déchets'!G452,Accueil!$AA$11),"")&amp; IF(D452=Accueil!$Y$12,PRODUCT('Registre déchets'!G452,Accueil!$AA$12),"")&amp; IF(D452=Accueil!$Y$13,PRODUCT('Registre déchets'!G452,Accueil!$AA$13),"")&amp; IF(D452=Accueil!$Y$14,PRODUCT('Registre déchets'!G452,Accueil!$AA$14),"")&amp; IF(D452=Accueil!$Y$15,PRODUCT('Registre déchets'!G452,Accueil!$AA$15),"")&amp; IF(D452=Accueil!$Y$16,PRODUCT('Registre déchets'!G452,Accueil!$AA$16),"")&amp; IF(D452=Accueil!$Y$17,PRODUCT('Registre déchets'!G452,Accueil!$AA$17),"")&amp; IF(D452=Accueil!$Y$18,PRODUCT('Registre déchets'!G452,Accueil!$AA$18),"")&amp; IF(D452=Accueil!$Y$19,PRODUCT('Registre déchets'!G452,Accueil!$AA$19),"")&amp; IF(D452=Accueil!$Y$20,PRODUCT('Registre déchets'!G452,Accueil!$AA$20),"")&amp; IF(D452=Accueil!$Y$21,PRODUCT('Registre déchets'!G452,Accueil!$AA$21),"")&amp; IF(D452=Accueil!$Y$22,PRODUCT('Registre déchets'!G452,Accueil!$AA$22),"")&amp; IF(D452=Accueil!$Y$23,PRODUCT('Registre déchets'!G452,Accueil!$AA$23),"")&amp; IF(D452=Accueil!$Y$24,PRODUCT('Registre déchets'!G452,Accueil!$AA$24),"")&amp; IF(D452=Accueil!$Y$25,PRODUCT('Registre déchets'!G452,Accueil!$AA$25),"")&amp; IF(D452=Accueil!$Y$26,PRODUCT('Registre déchets'!G452,Accueil!$AA$26),"")&amp; IF(D452=Accueil!$Y$27,PRODUCT('Registre déchets'!G452,Accueil!$AA$27),""))</f>
        <v/>
      </c>
      <c r="AQ452" s="79">
        <f t="shared" si="67"/>
        <v>0</v>
      </c>
    </row>
    <row r="453" spans="1:43" ht="50.1" customHeight="1" x14ac:dyDescent="0.25">
      <c r="A453" s="90"/>
      <c r="B453" s="222" t="str">
        <f t="shared" si="61"/>
        <v/>
      </c>
      <c r="C453" s="221"/>
      <c r="D453" s="220"/>
      <c r="E453" s="80" t="str">
        <f t="shared" si="65"/>
        <v/>
      </c>
      <c r="F453" s="81"/>
      <c r="G453" s="82"/>
      <c r="H453" s="241">
        <f t="shared" si="62"/>
        <v>0</v>
      </c>
      <c r="I453" s="206"/>
      <c r="J453" s="206"/>
      <c r="K453" s="86"/>
      <c r="L453" s="86"/>
      <c r="M453" s="86"/>
      <c r="N453" s="82"/>
      <c r="O453" s="81"/>
      <c r="P453" s="82"/>
      <c r="Q453" s="207">
        <f t="shared" si="66"/>
        <v>0</v>
      </c>
      <c r="R453" s="83">
        <f t="shared" si="63"/>
        <v>0</v>
      </c>
      <c r="S453" s="83">
        <f t="shared" si="64"/>
        <v>0</v>
      </c>
      <c r="T453" s="209"/>
      <c r="U453" s="214"/>
      <c r="V453" s="214"/>
      <c r="W453" s="217" t="str">
        <f t="shared" si="59"/>
        <v/>
      </c>
      <c r="X453" s="214"/>
      <c r="Y453" s="224"/>
      <c r="Z453" s="214"/>
      <c r="AA453" s="214"/>
      <c r="AB453" s="35" t="str">
        <f t="shared" si="60"/>
        <v/>
      </c>
      <c r="AC453" s="35"/>
      <c r="AD453" s="35"/>
      <c r="AE453" s="35"/>
      <c r="AF453" s="35"/>
      <c r="AG453" s="35"/>
      <c r="AH453" s="35"/>
      <c r="AI453" s="35"/>
      <c r="AJ453" s="35"/>
      <c r="AK453" s="35"/>
      <c r="AL453" s="35"/>
      <c r="AM453" s="85" t="str">
        <f t="shared" si="68"/>
        <v/>
      </c>
      <c r="AN453" s="35"/>
      <c r="AO453" s="35"/>
      <c r="AP453" s="77" t="str">
        <f>IF(D453="","",IF(D453=Accueil!$Q$7,PRODUCT('Registre déchets'!G453,Accueil!$S$7),"") &amp; IF(D453=Accueil!$Q$8,PRODUCT('Registre déchets'!G453,Accueil!$S$8),"") &amp; IF(D453=Accueil!$Q$9,PRODUCT('Registre déchets'!G453,Accueil!$S$9),"")&amp; IF(D453=Accueil!$Q$10,PRODUCT('Registre déchets'!G453,Accueil!$S$10),"")&amp; IF(D453=Accueil!$Q$11,PRODUCT('Registre déchets'!G453,Accueil!$S$11),"")&amp; IF(D453=Accueil!$Q$12,PRODUCT('Registre déchets'!G453,Accueil!$S$12),"")&amp; IF(D453=Accueil!$Q$13,PRODUCT('Registre déchets'!G453,Accueil!$S$13),"")&amp; IF(D453=Accueil!$Q$14,PRODUCT('Registre déchets'!G453,Accueil!$S$14),"")&amp; IF(D453=Accueil!$Q$15,PRODUCT('Registre déchets'!G453,Accueil!$S$15),"")&amp; IF(D453=Accueil!$Q$16,PRODUCT('Registre déchets'!G453,Accueil!$S$16),"")&amp; IF(D453=Accueil!$Q$17,PRODUCT('Registre déchets'!G453,Accueil!$S$17),"")&amp; IF(D453=Accueil!$Q$18,PRODUCT('Registre déchets'!G453,Accueil!$S$18),"")&amp; IF(D453=Accueil!$Q$19,PRODUCT('Registre déchets'!G453,Accueil!$S$19),"")&amp; IF(D453=Accueil!$Q$20,PRODUCT('Registre déchets'!G453,Accueil!$S$20),"")&amp; IF(D453=Accueil!$Q$21,PRODUCT('Registre déchets'!G453,Accueil!$S$21),"")&amp; IF(D453=Accueil!$Q$22,PRODUCT('Registre déchets'!G453,Accueil!$S$22),"")&amp; IF(D453=Accueil!$Q$23,PRODUCT('Registre déchets'!G453,Accueil!$S$23),"")&amp; IF(D453=Accueil!$Q$24,PRODUCT('Registre déchets'!G453,Accueil!$S$24),"")&amp; IF(D453=Accueil!$Q$25,PRODUCT('Registre déchets'!G453,Accueil!$S$25),"")&amp; IF(D453=Accueil!$Q$26,PRODUCT('Registre déchets'!G453,Accueil!$S$26),"") &amp; IF(D453=Accueil!$U$7,PRODUCT('Registre déchets'!G453,Accueil!$W$7),"") &amp; IF(D453=Accueil!$U$8,PRODUCT('Registre déchets'!G453,Accueil!$W$8),"") &amp; IF(D453=Accueil!$U$9,PRODUCT('Registre déchets'!G453,Accueil!$W$9),"")&amp; IF(D453=Accueil!$U$10,PRODUCT('Registre déchets'!G453,Accueil!$W$10),"")&amp; IF(D453=Accueil!$U$11,PRODUCT('Registre déchets'!G453,Accueil!$W$11),"")&amp; IF(D453=Accueil!$U$12,PRODUCT('Registre déchets'!G453,Accueil!$W$12),"")&amp; IF(D453=Accueil!$U$13,PRODUCT('Registre déchets'!G453,Accueil!$W$13),"")&amp; IF(D453=Accueil!$U$14,PRODUCT('Registre déchets'!G453,Accueil!$W$14),"")&amp; IF(D453=Accueil!$U$15,PRODUCT('Registre déchets'!G453,Accueil!$W$15),"")&amp; IF(D453=Accueil!$U$16,PRODUCT('Registre déchets'!G453,Accueil!$W$16),"")&amp; IF(D453=Accueil!$U$17,PRODUCT('Registre déchets'!G453,Accueil!$W$17),"")&amp; IF(D453=Accueil!$U$18,PRODUCT('Registre déchets'!G453,Accueil!$W$18),"")&amp; IF(D453=Accueil!$U$19,PRODUCT('Registre déchets'!G453,Accueil!$W$19),"")&amp; IF(D453=Accueil!$U$20,PRODUCT('Registre déchets'!G453,Accueil!$W$20),"")&amp; IF(D453=Accueil!$U$21,PRODUCT('Registre déchets'!G453,Accueil!$W$21),"") &amp; IF(D453=Accueil!$U$22,PRODUCT('Registre déchets'!G453,Accueil!$W$22),"")&amp; IF(D453=Accueil!$U$23,PRODUCT('Registre déchets'!G453,Accueil!$W$23),"")&amp; IF(D453=Accueil!$U$24,PRODUCT('Registre déchets'!G453,Accueil!$W$24),"")&amp; IF(D453=Accueil!$U$25,PRODUCT('Registre déchets'!G453,Accueil!$W$25),"")&amp; IF(D453=Accueil!$U$26,PRODUCT('Registre déchets'!G453,Accueil!$W$26),"")&amp; IF(D453=Accueil!$U$27,PRODUCT('Registre déchets'!G453,Accueil!$W$27),"")&amp; IF(D453=Accueil!$Y$7,PRODUCT('Registre déchets'!G453,Accueil!$AA$7),"") &amp; IF(D453=Accueil!$Y$8,PRODUCT('Registre déchets'!G453,Accueil!$AA$8),"") &amp; IF(D453=Accueil!$Y$9,PRODUCT('Registre déchets'!G453,Accueil!$AA$9),"")&amp; IF(D453=Accueil!$Y$10,PRODUCT('Registre déchets'!G453,Accueil!$AA$10),"")&amp; IF(D453=Accueil!$Y$11,PRODUCT('Registre déchets'!G453,Accueil!$AA$11),"")&amp; IF(D453=Accueil!$Y$12,PRODUCT('Registre déchets'!G453,Accueil!$AA$12),"")&amp; IF(D453=Accueil!$Y$13,PRODUCT('Registre déchets'!G453,Accueil!$AA$13),"")&amp; IF(D453=Accueil!$Y$14,PRODUCT('Registre déchets'!G453,Accueil!$AA$14),"")&amp; IF(D453=Accueil!$Y$15,PRODUCT('Registre déchets'!G453,Accueil!$AA$15),"")&amp; IF(D453=Accueil!$Y$16,PRODUCT('Registre déchets'!G453,Accueil!$AA$16),"")&amp; IF(D453=Accueil!$Y$17,PRODUCT('Registre déchets'!G453,Accueil!$AA$17),"")&amp; IF(D453=Accueil!$Y$18,PRODUCT('Registre déchets'!G453,Accueil!$AA$18),"")&amp; IF(D453=Accueil!$Y$19,PRODUCT('Registre déchets'!G453,Accueil!$AA$19),"")&amp; IF(D453=Accueil!$Y$20,PRODUCT('Registre déchets'!G453,Accueil!$AA$20),"")&amp; IF(D453=Accueil!$Y$21,PRODUCT('Registre déchets'!G453,Accueil!$AA$21),"")&amp; IF(D453=Accueil!$Y$22,PRODUCT('Registre déchets'!G453,Accueil!$AA$22),"")&amp; IF(D453=Accueil!$Y$23,PRODUCT('Registre déchets'!G453,Accueil!$AA$23),"")&amp; IF(D453=Accueil!$Y$24,PRODUCT('Registre déchets'!G453,Accueil!$AA$24),"")&amp; IF(D453=Accueil!$Y$25,PRODUCT('Registre déchets'!G453,Accueil!$AA$25),"")&amp; IF(D453=Accueil!$Y$26,PRODUCT('Registre déchets'!G453,Accueil!$AA$26),"")&amp; IF(D453=Accueil!$Y$27,PRODUCT('Registre déchets'!G453,Accueil!$AA$27),""))</f>
        <v/>
      </c>
      <c r="AQ453" s="79">
        <f t="shared" si="67"/>
        <v>0</v>
      </c>
    </row>
    <row r="454" spans="1:43" ht="50.1" customHeight="1" x14ac:dyDescent="0.25">
      <c r="A454" s="90"/>
      <c r="B454" s="222" t="str">
        <f t="shared" si="61"/>
        <v/>
      </c>
      <c r="C454" s="221"/>
      <c r="D454" s="220"/>
      <c r="E454" s="80" t="str">
        <f t="shared" si="65"/>
        <v/>
      </c>
      <c r="F454" s="81"/>
      <c r="G454" s="82"/>
      <c r="H454" s="241">
        <f t="shared" si="62"/>
        <v>0</v>
      </c>
      <c r="I454" s="206"/>
      <c r="J454" s="206"/>
      <c r="K454" s="86"/>
      <c r="L454" s="86"/>
      <c r="M454" s="86"/>
      <c r="N454" s="82"/>
      <c r="O454" s="81"/>
      <c r="P454" s="82"/>
      <c r="Q454" s="207">
        <f t="shared" si="66"/>
        <v>0</v>
      </c>
      <c r="R454" s="83">
        <f t="shared" si="63"/>
        <v>0</v>
      </c>
      <c r="S454" s="83">
        <f t="shared" si="64"/>
        <v>0</v>
      </c>
      <c r="T454" s="209"/>
      <c r="U454" s="214"/>
      <c r="V454" s="214"/>
      <c r="W454" s="217" t="str">
        <f t="shared" si="59"/>
        <v/>
      </c>
      <c r="X454" s="214"/>
      <c r="Y454" s="224"/>
      <c r="Z454" s="214"/>
      <c r="AA454" s="214"/>
      <c r="AB454" s="35" t="str">
        <f t="shared" si="60"/>
        <v/>
      </c>
      <c r="AC454" s="35"/>
      <c r="AD454" s="35"/>
      <c r="AE454" s="35"/>
      <c r="AF454" s="35"/>
      <c r="AG454" s="35"/>
      <c r="AH454" s="35"/>
      <c r="AI454" s="35"/>
      <c r="AJ454" s="35"/>
      <c r="AK454" s="35"/>
      <c r="AL454" s="35"/>
      <c r="AM454" s="85" t="str">
        <f t="shared" si="68"/>
        <v/>
      </c>
      <c r="AN454" s="35"/>
      <c r="AO454" s="35"/>
      <c r="AP454" s="77" t="str">
        <f>IF(D454="","",IF(D454=Accueil!$Q$7,PRODUCT('Registre déchets'!G454,Accueil!$S$7),"") &amp; IF(D454=Accueil!$Q$8,PRODUCT('Registre déchets'!G454,Accueil!$S$8),"") &amp; IF(D454=Accueil!$Q$9,PRODUCT('Registre déchets'!G454,Accueil!$S$9),"")&amp; IF(D454=Accueil!$Q$10,PRODUCT('Registre déchets'!G454,Accueil!$S$10),"")&amp; IF(D454=Accueil!$Q$11,PRODUCT('Registre déchets'!G454,Accueil!$S$11),"")&amp; IF(D454=Accueil!$Q$12,PRODUCT('Registre déchets'!G454,Accueil!$S$12),"")&amp; IF(D454=Accueil!$Q$13,PRODUCT('Registre déchets'!G454,Accueil!$S$13),"")&amp; IF(D454=Accueil!$Q$14,PRODUCT('Registre déchets'!G454,Accueil!$S$14),"")&amp; IF(D454=Accueil!$Q$15,PRODUCT('Registre déchets'!G454,Accueil!$S$15),"")&amp; IF(D454=Accueil!$Q$16,PRODUCT('Registre déchets'!G454,Accueil!$S$16),"")&amp; IF(D454=Accueil!$Q$17,PRODUCT('Registre déchets'!G454,Accueil!$S$17),"")&amp; IF(D454=Accueil!$Q$18,PRODUCT('Registre déchets'!G454,Accueil!$S$18),"")&amp; IF(D454=Accueil!$Q$19,PRODUCT('Registre déchets'!G454,Accueil!$S$19),"")&amp; IF(D454=Accueil!$Q$20,PRODUCT('Registre déchets'!G454,Accueil!$S$20),"")&amp; IF(D454=Accueil!$Q$21,PRODUCT('Registre déchets'!G454,Accueil!$S$21),"")&amp; IF(D454=Accueil!$Q$22,PRODUCT('Registre déchets'!G454,Accueil!$S$22),"")&amp; IF(D454=Accueil!$Q$23,PRODUCT('Registre déchets'!G454,Accueil!$S$23),"")&amp; IF(D454=Accueil!$Q$24,PRODUCT('Registre déchets'!G454,Accueil!$S$24),"")&amp; IF(D454=Accueil!$Q$25,PRODUCT('Registre déchets'!G454,Accueil!$S$25),"")&amp; IF(D454=Accueil!$Q$26,PRODUCT('Registre déchets'!G454,Accueil!$S$26),"") &amp; IF(D454=Accueil!$U$7,PRODUCT('Registre déchets'!G454,Accueil!$W$7),"") &amp; IF(D454=Accueil!$U$8,PRODUCT('Registre déchets'!G454,Accueil!$W$8),"") &amp; IF(D454=Accueil!$U$9,PRODUCT('Registre déchets'!G454,Accueil!$W$9),"")&amp; IF(D454=Accueil!$U$10,PRODUCT('Registre déchets'!G454,Accueil!$W$10),"")&amp; IF(D454=Accueil!$U$11,PRODUCT('Registre déchets'!G454,Accueil!$W$11),"")&amp; IF(D454=Accueil!$U$12,PRODUCT('Registre déchets'!G454,Accueil!$W$12),"")&amp; IF(D454=Accueil!$U$13,PRODUCT('Registre déchets'!G454,Accueil!$W$13),"")&amp; IF(D454=Accueil!$U$14,PRODUCT('Registre déchets'!G454,Accueil!$W$14),"")&amp; IF(D454=Accueil!$U$15,PRODUCT('Registre déchets'!G454,Accueil!$W$15),"")&amp; IF(D454=Accueil!$U$16,PRODUCT('Registre déchets'!G454,Accueil!$W$16),"")&amp; IF(D454=Accueil!$U$17,PRODUCT('Registre déchets'!G454,Accueil!$W$17),"")&amp; IF(D454=Accueil!$U$18,PRODUCT('Registre déchets'!G454,Accueil!$W$18),"")&amp; IF(D454=Accueil!$U$19,PRODUCT('Registre déchets'!G454,Accueil!$W$19),"")&amp; IF(D454=Accueil!$U$20,PRODUCT('Registre déchets'!G454,Accueil!$W$20),"")&amp; IF(D454=Accueil!$U$21,PRODUCT('Registre déchets'!G454,Accueil!$W$21),"") &amp; IF(D454=Accueil!$U$22,PRODUCT('Registre déchets'!G454,Accueil!$W$22),"")&amp; IF(D454=Accueil!$U$23,PRODUCT('Registre déchets'!G454,Accueil!$W$23),"")&amp; IF(D454=Accueil!$U$24,PRODUCT('Registre déchets'!G454,Accueil!$W$24),"")&amp; IF(D454=Accueil!$U$25,PRODUCT('Registre déchets'!G454,Accueil!$W$25),"")&amp; IF(D454=Accueil!$U$26,PRODUCT('Registre déchets'!G454,Accueil!$W$26),"")&amp; IF(D454=Accueil!$U$27,PRODUCT('Registre déchets'!G454,Accueil!$W$27),"")&amp; IF(D454=Accueil!$Y$7,PRODUCT('Registre déchets'!G454,Accueil!$AA$7),"") &amp; IF(D454=Accueil!$Y$8,PRODUCT('Registre déchets'!G454,Accueil!$AA$8),"") &amp; IF(D454=Accueil!$Y$9,PRODUCT('Registre déchets'!G454,Accueil!$AA$9),"")&amp; IF(D454=Accueil!$Y$10,PRODUCT('Registre déchets'!G454,Accueil!$AA$10),"")&amp; IF(D454=Accueil!$Y$11,PRODUCT('Registre déchets'!G454,Accueil!$AA$11),"")&amp; IF(D454=Accueil!$Y$12,PRODUCT('Registre déchets'!G454,Accueil!$AA$12),"")&amp; IF(D454=Accueil!$Y$13,PRODUCT('Registre déchets'!G454,Accueil!$AA$13),"")&amp; IF(D454=Accueil!$Y$14,PRODUCT('Registre déchets'!G454,Accueil!$AA$14),"")&amp; IF(D454=Accueil!$Y$15,PRODUCT('Registre déchets'!G454,Accueil!$AA$15),"")&amp; IF(D454=Accueil!$Y$16,PRODUCT('Registre déchets'!G454,Accueil!$AA$16),"")&amp; IF(D454=Accueil!$Y$17,PRODUCT('Registre déchets'!G454,Accueil!$AA$17),"")&amp; IF(D454=Accueil!$Y$18,PRODUCT('Registre déchets'!G454,Accueil!$AA$18),"")&amp; IF(D454=Accueil!$Y$19,PRODUCT('Registre déchets'!G454,Accueil!$AA$19),"")&amp; IF(D454=Accueil!$Y$20,PRODUCT('Registre déchets'!G454,Accueil!$AA$20),"")&amp; IF(D454=Accueil!$Y$21,PRODUCT('Registre déchets'!G454,Accueil!$AA$21),"")&amp; IF(D454=Accueil!$Y$22,PRODUCT('Registre déchets'!G454,Accueil!$AA$22),"")&amp; IF(D454=Accueil!$Y$23,PRODUCT('Registre déchets'!G454,Accueil!$AA$23),"")&amp; IF(D454=Accueil!$Y$24,PRODUCT('Registre déchets'!G454,Accueil!$AA$24),"")&amp; IF(D454=Accueil!$Y$25,PRODUCT('Registre déchets'!G454,Accueil!$AA$25),"")&amp; IF(D454=Accueil!$Y$26,PRODUCT('Registre déchets'!G454,Accueil!$AA$26),"")&amp; IF(D454=Accueil!$Y$27,PRODUCT('Registre déchets'!G454,Accueil!$AA$27),""))</f>
        <v/>
      </c>
      <c r="AQ454" s="79">
        <f t="shared" si="67"/>
        <v>0</v>
      </c>
    </row>
    <row r="455" spans="1:43" ht="50.1" customHeight="1" x14ac:dyDescent="0.25">
      <c r="A455" s="90"/>
      <c r="B455" s="222" t="str">
        <f t="shared" si="61"/>
        <v/>
      </c>
      <c r="C455" s="221"/>
      <c r="D455" s="220"/>
      <c r="E455" s="80" t="str">
        <f t="shared" si="65"/>
        <v/>
      </c>
      <c r="F455" s="81"/>
      <c r="G455" s="82"/>
      <c r="H455" s="241">
        <f t="shared" si="62"/>
        <v>0</v>
      </c>
      <c r="I455" s="206"/>
      <c r="J455" s="206"/>
      <c r="K455" s="86"/>
      <c r="L455" s="86"/>
      <c r="M455" s="86"/>
      <c r="N455" s="82"/>
      <c r="O455" s="81"/>
      <c r="P455" s="82"/>
      <c r="Q455" s="207">
        <f t="shared" si="66"/>
        <v>0</v>
      </c>
      <c r="R455" s="83">
        <f t="shared" si="63"/>
        <v>0</v>
      </c>
      <c r="S455" s="83">
        <f t="shared" si="64"/>
        <v>0</v>
      </c>
      <c r="T455" s="209"/>
      <c r="U455" s="214"/>
      <c r="V455" s="214"/>
      <c r="W455" s="217" t="str">
        <f t="shared" si="59"/>
        <v/>
      </c>
      <c r="X455" s="214"/>
      <c r="Y455" s="224"/>
      <c r="Z455" s="214"/>
      <c r="AA455" s="214"/>
      <c r="AB455" s="35" t="str">
        <f t="shared" si="60"/>
        <v/>
      </c>
      <c r="AC455" s="35"/>
      <c r="AD455" s="35"/>
      <c r="AE455" s="35"/>
      <c r="AF455" s="35"/>
      <c r="AG455" s="35"/>
      <c r="AH455" s="35"/>
      <c r="AI455" s="35"/>
      <c r="AJ455" s="35"/>
      <c r="AK455" s="35"/>
      <c r="AL455" s="35"/>
      <c r="AM455" s="85" t="str">
        <f t="shared" si="68"/>
        <v/>
      </c>
      <c r="AN455" s="35"/>
      <c r="AO455" s="35"/>
      <c r="AP455" s="77" t="str">
        <f>IF(D455="","",IF(D455=Accueil!$Q$7,PRODUCT('Registre déchets'!G455,Accueil!$S$7),"") &amp; IF(D455=Accueil!$Q$8,PRODUCT('Registre déchets'!G455,Accueil!$S$8),"") &amp; IF(D455=Accueil!$Q$9,PRODUCT('Registre déchets'!G455,Accueil!$S$9),"")&amp; IF(D455=Accueil!$Q$10,PRODUCT('Registre déchets'!G455,Accueil!$S$10),"")&amp; IF(D455=Accueil!$Q$11,PRODUCT('Registre déchets'!G455,Accueil!$S$11),"")&amp; IF(D455=Accueil!$Q$12,PRODUCT('Registre déchets'!G455,Accueil!$S$12),"")&amp; IF(D455=Accueil!$Q$13,PRODUCT('Registre déchets'!G455,Accueil!$S$13),"")&amp; IF(D455=Accueil!$Q$14,PRODUCT('Registre déchets'!G455,Accueil!$S$14),"")&amp; IF(D455=Accueil!$Q$15,PRODUCT('Registre déchets'!G455,Accueil!$S$15),"")&amp; IF(D455=Accueil!$Q$16,PRODUCT('Registre déchets'!G455,Accueil!$S$16),"")&amp; IF(D455=Accueil!$Q$17,PRODUCT('Registre déchets'!G455,Accueil!$S$17),"")&amp; IF(D455=Accueil!$Q$18,PRODUCT('Registre déchets'!G455,Accueil!$S$18),"")&amp; IF(D455=Accueil!$Q$19,PRODUCT('Registre déchets'!G455,Accueil!$S$19),"")&amp; IF(D455=Accueil!$Q$20,PRODUCT('Registre déchets'!G455,Accueil!$S$20),"")&amp; IF(D455=Accueil!$Q$21,PRODUCT('Registre déchets'!G455,Accueil!$S$21),"")&amp; IF(D455=Accueil!$Q$22,PRODUCT('Registre déchets'!G455,Accueil!$S$22),"")&amp; IF(D455=Accueil!$Q$23,PRODUCT('Registre déchets'!G455,Accueil!$S$23),"")&amp; IF(D455=Accueil!$Q$24,PRODUCT('Registre déchets'!G455,Accueil!$S$24),"")&amp; IF(D455=Accueil!$Q$25,PRODUCT('Registre déchets'!G455,Accueil!$S$25),"")&amp; IF(D455=Accueil!$Q$26,PRODUCT('Registre déchets'!G455,Accueil!$S$26),"") &amp; IF(D455=Accueil!$U$7,PRODUCT('Registre déchets'!G455,Accueil!$W$7),"") &amp; IF(D455=Accueil!$U$8,PRODUCT('Registre déchets'!G455,Accueil!$W$8),"") &amp; IF(D455=Accueil!$U$9,PRODUCT('Registre déchets'!G455,Accueil!$W$9),"")&amp; IF(D455=Accueil!$U$10,PRODUCT('Registre déchets'!G455,Accueil!$W$10),"")&amp; IF(D455=Accueil!$U$11,PRODUCT('Registre déchets'!G455,Accueil!$W$11),"")&amp; IF(D455=Accueil!$U$12,PRODUCT('Registre déchets'!G455,Accueil!$W$12),"")&amp; IF(D455=Accueil!$U$13,PRODUCT('Registre déchets'!G455,Accueil!$W$13),"")&amp; IF(D455=Accueil!$U$14,PRODUCT('Registre déchets'!G455,Accueil!$W$14),"")&amp; IF(D455=Accueil!$U$15,PRODUCT('Registre déchets'!G455,Accueil!$W$15),"")&amp; IF(D455=Accueil!$U$16,PRODUCT('Registre déchets'!G455,Accueil!$W$16),"")&amp; IF(D455=Accueil!$U$17,PRODUCT('Registre déchets'!G455,Accueil!$W$17),"")&amp; IF(D455=Accueil!$U$18,PRODUCT('Registre déchets'!G455,Accueil!$W$18),"")&amp; IF(D455=Accueil!$U$19,PRODUCT('Registre déchets'!G455,Accueil!$W$19),"")&amp; IF(D455=Accueil!$U$20,PRODUCT('Registre déchets'!G455,Accueil!$W$20),"")&amp; IF(D455=Accueil!$U$21,PRODUCT('Registre déchets'!G455,Accueil!$W$21),"") &amp; IF(D455=Accueil!$U$22,PRODUCT('Registre déchets'!G455,Accueil!$W$22),"")&amp; IF(D455=Accueil!$U$23,PRODUCT('Registre déchets'!G455,Accueil!$W$23),"")&amp; IF(D455=Accueil!$U$24,PRODUCT('Registre déchets'!G455,Accueil!$W$24),"")&amp; IF(D455=Accueil!$U$25,PRODUCT('Registre déchets'!G455,Accueil!$W$25),"")&amp; IF(D455=Accueil!$U$26,PRODUCT('Registre déchets'!G455,Accueil!$W$26),"")&amp; IF(D455=Accueil!$U$27,PRODUCT('Registre déchets'!G455,Accueil!$W$27),"")&amp; IF(D455=Accueil!$Y$7,PRODUCT('Registre déchets'!G455,Accueil!$AA$7),"") &amp; IF(D455=Accueil!$Y$8,PRODUCT('Registre déchets'!G455,Accueil!$AA$8),"") &amp; IF(D455=Accueil!$Y$9,PRODUCT('Registre déchets'!G455,Accueil!$AA$9),"")&amp; IF(D455=Accueil!$Y$10,PRODUCT('Registre déchets'!G455,Accueil!$AA$10),"")&amp; IF(D455=Accueil!$Y$11,PRODUCT('Registre déchets'!G455,Accueil!$AA$11),"")&amp; IF(D455=Accueil!$Y$12,PRODUCT('Registre déchets'!G455,Accueil!$AA$12),"")&amp; IF(D455=Accueil!$Y$13,PRODUCT('Registre déchets'!G455,Accueil!$AA$13),"")&amp; IF(D455=Accueil!$Y$14,PRODUCT('Registre déchets'!G455,Accueil!$AA$14),"")&amp; IF(D455=Accueil!$Y$15,PRODUCT('Registre déchets'!G455,Accueil!$AA$15),"")&amp; IF(D455=Accueil!$Y$16,PRODUCT('Registre déchets'!G455,Accueil!$AA$16),"")&amp; IF(D455=Accueil!$Y$17,PRODUCT('Registre déchets'!G455,Accueil!$AA$17),"")&amp; IF(D455=Accueil!$Y$18,PRODUCT('Registre déchets'!G455,Accueil!$AA$18),"")&amp; IF(D455=Accueil!$Y$19,PRODUCT('Registre déchets'!G455,Accueil!$AA$19),"")&amp; IF(D455=Accueil!$Y$20,PRODUCT('Registre déchets'!G455,Accueil!$AA$20),"")&amp; IF(D455=Accueil!$Y$21,PRODUCT('Registre déchets'!G455,Accueil!$AA$21),"")&amp; IF(D455=Accueil!$Y$22,PRODUCT('Registre déchets'!G455,Accueil!$AA$22),"")&amp; IF(D455=Accueil!$Y$23,PRODUCT('Registre déchets'!G455,Accueil!$AA$23),"")&amp; IF(D455=Accueil!$Y$24,PRODUCT('Registre déchets'!G455,Accueil!$AA$24),"")&amp; IF(D455=Accueil!$Y$25,PRODUCT('Registre déchets'!G455,Accueil!$AA$25),"")&amp; IF(D455=Accueil!$Y$26,PRODUCT('Registre déchets'!G455,Accueil!$AA$26),"")&amp; IF(D455=Accueil!$Y$27,PRODUCT('Registre déchets'!G455,Accueil!$AA$27),""))</f>
        <v/>
      </c>
      <c r="AQ455" s="79">
        <f t="shared" si="67"/>
        <v>0</v>
      </c>
    </row>
    <row r="456" spans="1:43" ht="50.1" customHeight="1" x14ac:dyDescent="0.25">
      <c r="A456" s="90"/>
      <c r="B456" s="222" t="str">
        <f t="shared" si="61"/>
        <v/>
      </c>
      <c r="C456" s="221"/>
      <c r="D456" s="220"/>
      <c r="E456" s="80" t="str">
        <f t="shared" si="65"/>
        <v/>
      </c>
      <c r="F456" s="81"/>
      <c r="G456" s="82"/>
      <c r="H456" s="241">
        <f t="shared" si="62"/>
        <v>0</v>
      </c>
      <c r="I456" s="206"/>
      <c r="J456" s="206"/>
      <c r="K456" s="86"/>
      <c r="L456" s="86"/>
      <c r="M456" s="86"/>
      <c r="N456" s="82"/>
      <c r="O456" s="81"/>
      <c r="P456" s="82"/>
      <c r="Q456" s="207">
        <f t="shared" si="66"/>
        <v>0</v>
      </c>
      <c r="R456" s="83">
        <f t="shared" si="63"/>
        <v>0</v>
      </c>
      <c r="S456" s="83">
        <f t="shared" si="64"/>
        <v>0</v>
      </c>
      <c r="T456" s="209"/>
      <c r="U456" s="214"/>
      <c r="V456" s="214"/>
      <c r="W456" s="217" t="str">
        <f t="shared" ref="W456:W519" si="69">IF(T456="Libre","Oui",IF(T456="Lié","Non",""))</f>
        <v/>
      </c>
      <c r="X456" s="214"/>
      <c r="Y456" s="224"/>
      <c r="Z456" s="214"/>
      <c r="AA456" s="214"/>
      <c r="AB456" s="35" t="str">
        <f t="shared" ref="AB456:AB519" si="70">IF(OR(D456="Déchets dangereux (*)",D456="Aérosols",D456="Emballages souillés",D456="Peintures",D456="Absorbants, matériaux filtrants, chiffons d'essuyage et vêtements de protection souillés",D456="Matériaux d'isolation contenant de l'amiante",D456="Autres matériaux d'isolation à base de ou contenant des substances dangereuses",D456="Matériaux de construction contenant de l'amiante",D456="Bois, verre et matières plastiques contenant des substances dangereuses ou contaminés par de telles substances",D456="Patins à freins contenant de l’amiante",D456="Equipements mis au rebut contenant de l'amiante libre",D456="Terres souillées",D456="Huiles moteurs usagées",D456="Huiles hydrauliques usagées",D456="Métaux souillés",D456="Boues de dragage souillées",D456="Ballast de voie contenant des substances dangereuses",D456="Mélanges bitumineux contenant du goudron",D456="Matériaux de construction à base de gypse contaminés par des substances dangereuses",D456="Autres déchets de construction et de démolition (y compris en mélange) contenant des substances dangereuses",D456="Emballages métalliques contenant une matrice poreuse solide dangereuse (par exemple amiante), y compris des conteneurs à pression vides"),"ISDD",IF(OR(D456="Déchets Non Dangereux (DIB)",D456="DIB en mélange",D456="Gravats Impurs en mélange (GIM)",D456="Bois",D456="Ferraille",D456="Plâtre",D456="Menuiseries PVC",D456="Emballages en plastique",D456="Emballages en carton/papier",D456="Emballages en mélange",D456="Polystyrène",D456="DEEE"),"ISDND",IF(OR(D456="Déchets Inertes",D456="Béton",D456="Terre non souillée",D456="Verre",D456="Briques",D456="Tuiles et Céramiques",D456="Terre végétale"),"ISDI","")))</f>
        <v/>
      </c>
      <c r="AC456" s="35"/>
      <c r="AD456" s="35"/>
      <c r="AE456" s="35"/>
      <c r="AF456" s="35"/>
      <c r="AG456" s="35"/>
      <c r="AH456" s="35"/>
      <c r="AI456" s="35"/>
      <c r="AJ456" s="35"/>
      <c r="AK456" s="35"/>
      <c r="AL456" s="35"/>
      <c r="AM456" s="85" t="str">
        <f t="shared" si="68"/>
        <v/>
      </c>
      <c r="AN456" s="35"/>
      <c r="AO456" s="35"/>
      <c r="AP456" s="77" t="str">
        <f>IF(D456="","",IF(D456=Accueil!$Q$7,PRODUCT('Registre déchets'!G456,Accueil!$S$7),"") &amp; IF(D456=Accueil!$Q$8,PRODUCT('Registre déchets'!G456,Accueil!$S$8),"") &amp; IF(D456=Accueil!$Q$9,PRODUCT('Registre déchets'!G456,Accueil!$S$9),"")&amp; IF(D456=Accueil!$Q$10,PRODUCT('Registre déchets'!G456,Accueil!$S$10),"")&amp; IF(D456=Accueil!$Q$11,PRODUCT('Registre déchets'!G456,Accueil!$S$11),"")&amp; IF(D456=Accueil!$Q$12,PRODUCT('Registre déchets'!G456,Accueil!$S$12),"")&amp; IF(D456=Accueil!$Q$13,PRODUCT('Registre déchets'!G456,Accueil!$S$13),"")&amp; IF(D456=Accueil!$Q$14,PRODUCT('Registre déchets'!G456,Accueil!$S$14),"")&amp; IF(D456=Accueil!$Q$15,PRODUCT('Registre déchets'!G456,Accueil!$S$15),"")&amp; IF(D456=Accueil!$Q$16,PRODUCT('Registre déchets'!G456,Accueil!$S$16),"")&amp; IF(D456=Accueil!$Q$17,PRODUCT('Registre déchets'!G456,Accueil!$S$17),"")&amp; IF(D456=Accueil!$Q$18,PRODUCT('Registre déchets'!G456,Accueil!$S$18),"")&amp; IF(D456=Accueil!$Q$19,PRODUCT('Registre déchets'!G456,Accueil!$S$19),"")&amp; IF(D456=Accueil!$Q$20,PRODUCT('Registre déchets'!G456,Accueil!$S$20),"")&amp; IF(D456=Accueil!$Q$21,PRODUCT('Registre déchets'!G456,Accueil!$S$21),"")&amp; IF(D456=Accueil!$Q$22,PRODUCT('Registre déchets'!G456,Accueil!$S$22),"")&amp; IF(D456=Accueil!$Q$23,PRODUCT('Registre déchets'!G456,Accueil!$S$23),"")&amp; IF(D456=Accueil!$Q$24,PRODUCT('Registre déchets'!G456,Accueil!$S$24),"")&amp; IF(D456=Accueil!$Q$25,PRODUCT('Registre déchets'!G456,Accueil!$S$25),"")&amp; IF(D456=Accueil!$Q$26,PRODUCT('Registre déchets'!G456,Accueil!$S$26),"") &amp; IF(D456=Accueil!$U$7,PRODUCT('Registre déchets'!G456,Accueil!$W$7),"") &amp; IF(D456=Accueil!$U$8,PRODUCT('Registre déchets'!G456,Accueil!$W$8),"") &amp; IF(D456=Accueil!$U$9,PRODUCT('Registre déchets'!G456,Accueil!$W$9),"")&amp; IF(D456=Accueil!$U$10,PRODUCT('Registre déchets'!G456,Accueil!$W$10),"")&amp; IF(D456=Accueil!$U$11,PRODUCT('Registre déchets'!G456,Accueil!$W$11),"")&amp; IF(D456=Accueil!$U$12,PRODUCT('Registre déchets'!G456,Accueil!$W$12),"")&amp; IF(D456=Accueil!$U$13,PRODUCT('Registre déchets'!G456,Accueil!$W$13),"")&amp; IF(D456=Accueil!$U$14,PRODUCT('Registre déchets'!G456,Accueil!$W$14),"")&amp; IF(D456=Accueil!$U$15,PRODUCT('Registre déchets'!G456,Accueil!$W$15),"")&amp; IF(D456=Accueil!$U$16,PRODUCT('Registre déchets'!G456,Accueil!$W$16),"")&amp; IF(D456=Accueil!$U$17,PRODUCT('Registre déchets'!G456,Accueil!$W$17),"")&amp; IF(D456=Accueil!$U$18,PRODUCT('Registre déchets'!G456,Accueil!$W$18),"")&amp; IF(D456=Accueil!$U$19,PRODUCT('Registre déchets'!G456,Accueil!$W$19),"")&amp; IF(D456=Accueil!$U$20,PRODUCT('Registre déchets'!G456,Accueil!$W$20),"")&amp; IF(D456=Accueil!$U$21,PRODUCT('Registre déchets'!G456,Accueil!$W$21),"") &amp; IF(D456=Accueil!$U$22,PRODUCT('Registre déchets'!G456,Accueil!$W$22),"")&amp; IF(D456=Accueil!$U$23,PRODUCT('Registre déchets'!G456,Accueil!$W$23),"")&amp; IF(D456=Accueil!$U$24,PRODUCT('Registre déchets'!G456,Accueil!$W$24),"")&amp; IF(D456=Accueil!$U$25,PRODUCT('Registre déchets'!G456,Accueil!$W$25),"")&amp; IF(D456=Accueil!$U$26,PRODUCT('Registre déchets'!G456,Accueil!$W$26),"")&amp; IF(D456=Accueil!$U$27,PRODUCT('Registre déchets'!G456,Accueil!$W$27),"")&amp; IF(D456=Accueil!$Y$7,PRODUCT('Registre déchets'!G456,Accueil!$AA$7),"") &amp; IF(D456=Accueil!$Y$8,PRODUCT('Registre déchets'!G456,Accueil!$AA$8),"") &amp; IF(D456=Accueil!$Y$9,PRODUCT('Registre déchets'!G456,Accueil!$AA$9),"")&amp; IF(D456=Accueil!$Y$10,PRODUCT('Registre déchets'!G456,Accueil!$AA$10),"")&amp; IF(D456=Accueil!$Y$11,PRODUCT('Registre déchets'!G456,Accueil!$AA$11),"")&amp; IF(D456=Accueil!$Y$12,PRODUCT('Registre déchets'!G456,Accueil!$AA$12),"")&amp; IF(D456=Accueil!$Y$13,PRODUCT('Registre déchets'!G456,Accueil!$AA$13),"")&amp; IF(D456=Accueil!$Y$14,PRODUCT('Registre déchets'!G456,Accueil!$AA$14),"")&amp; IF(D456=Accueil!$Y$15,PRODUCT('Registre déchets'!G456,Accueil!$AA$15),"")&amp; IF(D456=Accueil!$Y$16,PRODUCT('Registre déchets'!G456,Accueil!$AA$16),"")&amp; IF(D456=Accueil!$Y$17,PRODUCT('Registre déchets'!G456,Accueil!$AA$17),"")&amp; IF(D456=Accueil!$Y$18,PRODUCT('Registre déchets'!G456,Accueil!$AA$18),"")&amp; IF(D456=Accueil!$Y$19,PRODUCT('Registre déchets'!G456,Accueil!$AA$19),"")&amp; IF(D456=Accueil!$Y$20,PRODUCT('Registre déchets'!G456,Accueil!$AA$20),"")&amp; IF(D456=Accueil!$Y$21,PRODUCT('Registre déchets'!G456,Accueil!$AA$21),"")&amp; IF(D456=Accueil!$Y$22,PRODUCT('Registre déchets'!G456,Accueil!$AA$22),"")&amp; IF(D456=Accueil!$Y$23,PRODUCT('Registre déchets'!G456,Accueil!$AA$23),"")&amp; IF(D456=Accueil!$Y$24,PRODUCT('Registre déchets'!G456,Accueil!$AA$24),"")&amp; IF(D456=Accueil!$Y$25,PRODUCT('Registre déchets'!G456,Accueil!$AA$25),"")&amp; IF(D456=Accueil!$Y$26,PRODUCT('Registre déchets'!G456,Accueil!$AA$26),"")&amp; IF(D456=Accueil!$Y$27,PRODUCT('Registre déchets'!G456,Accueil!$AA$27),""))</f>
        <v/>
      </c>
      <c r="AQ456" s="79">
        <f t="shared" si="67"/>
        <v>0</v>
      </c>
    </row>
    <row r="457" spans="1:43" ht="50.1" customHeight="1" x14ac:dyDescent="0.25">
      <c r="A457" s="90"/>
      <c r="B457" s="222" t="str">
        <f t="shared" ref="B457:B520" si="71">IF(OR(D457="Déchets dangereux (*)",D457="Aérosols",D457="Emballages souillés",D457="Peintures",D457="Absorbants, matériaux filtrants, chiffons d'essuyage et vêtements de protection souillés",D457="Matériaux d'isolation contenant de l'amiante",D457="Autres matériaux d'isolation à base de ou contenant des substances dangereuses",D457="Matériaux de construction contenant de l'amiante",D457="Bois, verre et matières plastiques contenant des substances dangereuses ou contaminés par de telles substances",D457="Patins à freins contenant de l’amiante",D457="Equipements mis au rebut contenant de l'amiante libre",D457="Terres souillées",D457="Huiles moteurs usagées",D457="Huiles hydrauliques usagées",D457="Métaux souillés",D457="Boues de dragage souillées",D457="Ballast de voie contenant des substances dangereuses",D457="Mélanges bitumineux contenant du goudron",D457="Matériaux de construction à base de gypse contaminés par des substances dangereuses",D457="Emballages métalliques contenant une matrice poreuse solide dangereuse (par exemple amiante), y compris des conteneurs à pression vides"),"DD",IF(OR(D457="Déchets Non Dangereux (DIB)",D457="DIB en mélange",D457="Gravats Impurs en mélange (GIM)",D457="Bois",D457="Ferraille",D457="Plâtre",D457="Menuiseries PVC",D457="Emballages en plastique",D457="Emballages en carton/papier",D457="Emballages en mélange",D457="Polystyrène",D457="DEEE",D457="Pneus hors d'usage"),"DND",IF(OR(D457="Déchets Inertes",D457="Béton",D457="Terre non souillée",D457="Verre",D457="Briques",D457="Tuiles et Céramiques",D457="Terre végétale"),"DI","")))</f>
        <v/>
      </c>
      <c r="C457" s="221"/>
      <c r="D457" s="220"/>
      <c r="E457" s="80" t="str">
        <f t="shared" si="65"/>
        <v/>
      </c>
      <c r="F457" s="81"/>
      <c r="G457" s="82"/>
      <c r="H457" s="241">
        <f t="shared" ref="H457:H520" si="72">AQ457</f>
        <v>0</v>
      </c>
      <c r="I457" s="206"/>
      <c r="J457" s="206"/>
      <c r="K457" s="86"/>
      <c r="L457" s="86"/>
      <c r="M457" s="86"/>
      <c r="N457" s="82"/>
      <c r="O457" s="81"/>
      <c r="P457" s="82"/>
      <c r="Q457" s="207">
        <f t="shared" si="66"/>
        <v>0</v>
      </c>
      <c r="R457" s="83">
        <f t="shared" ref="R457:R520" si="73">IF(H457="",0,H457*Q457)</f>
        <v>0</v>
      </c>
      <c r="S457" s="83">
        <f t="shared" ref="S457:S520" si="74">IF(H457="",0,H457-R457)</f>
        <v>0</v>
      </c>
      <c r="T457" s="209"/>
      <c r="U457" s="214"/>
      <c r="V457" s="214"/>
      <c r="W457" s="217" t="str">
        <f t="shared" si="69"/>
        <v/>
      </c>
      <c r="X457" s="214"/>
      <c r="Y457" s="224"/>
      <c r="Z457" s="214"/>
      <c r="AA457" s="214"/>
      <c r="AB457" s="35" t="str">
        <f t="shared" si="70"/>
        <v/>
      </c>
      <c r="AC457" s="35"/>
      <c r="AD457" s="35"/>
      <c r="AE457" s="35"/>
      <c r="AF457" s="35"/>
      <c r="AG457" s="35"/>
      <c r="AH457" s="35"/>
      <c r="AI457" s="35"/>
      <c r="AJ457" s="35"/>
      <c r="AK457" s="35"/>
      <c r="AL457" s="35"/>
      <c r="AM457" s="85" t="str">
        <f t="shared" si="68"/>
        <v/>
      </c>
      <c r="AN457" s="35"/>
      <c r="AO457" s="35"/>
      <c r="AP457" s="77" t="str">
        <f>IF(D457="","",IF(D457=Accueil!$Q$7,PRODUCT('Registre déchets'!G457,Accueil!$S$7),"") &amp; IF(D457=Accueil!$Q$8,PRODUCT('Registre déchets'!G457,Accueil!$S$8),"") &amp; IF(D457=Accueil!$Q$9,PRODUCT('Registre déchets'!G457,Accueil!$S$9),"")&amp; IF(D457=Accueil!$Q$10,PRODUCT('Registre déchets'!G457,Accueil!$S$10),"")&amp; IF(D457=Accueil!$Q$11,PRODUCT('Registre déchets'!G457,Accueil!$S$11),"")&amp; IF(D457=Accueil!$Q$12,PRODUCT('Registre déchets'!G457,Accueil!$S$12),"")&amp; IF(D457=Accueil!$Q$13,PRODUCT('Registre déchets'!G457,Accueil!$S$13),"")&amp; IF(D457=Accueil!$Q$14,PRODUCT('Registre déchets'!G457,Accueil!$S$14),"")&amp; IF(D457=Accueil!$Q$15,PRODUCT('Registre déchets'!G457,Accueil!$S$15),"")&amp; IF(D457=Accueil!$Q$16,PRODUCT('Registre déchets'!G457,Accueil!$S$16),"")&amp; IF(D457=Accueil!$Q$17,PRODUCT('Registre déchets'!G457,Accueil!$S$17),"")&amp; IF(D457=Accueil!$Q$18,PRODUCT('Registre déchets'!G457,Accueil!$S$18),"")&amp; IF(D457=Accueil!$Q$19,PRODUCT('Registre déchets'!G457,Accueil!$S$19),"")&amp; IF(D457=Accueil!$Q$20,PRODUCT('Registre déchets'!G457,Accueil!$S$20),"")&amp; IF(D457=Accueil!$Q$21,PRODUCT('Registre déchets'!G457,Accueil!$S$21),"")&amp; IF(D457=Accueil!$Q$22,PRODUCT('Registre déchets'!G457,Accueil!$S$22),"")&amp; IF(D457=Accueil!$Q$23,PRODUCT('Registre déchets'!G457,Accueil!$S$23),"")&amp; IF(D457=Accueil!$Q$24,PRODUCT('Registre déchets'!G457,Accueil!$S$24),"")&amp; IF(D457=Accueil!$Q$25,PRODUCT('Registre déchets'!G457,Accueil!$S$25),"")&amp; IF(D457=Accueil!$Q$26,PRODUCT('Registre déchets'!G457,Accueil!$S$26),"") &amp; IF(D457=Accueil!$U$7,PRODUCT('Registre déchets'!G457,Accueil!$W$7),"") &amp; IF(D457=Accueil!$U$8,PRODUCT('Registre déchets'!G457,Accueil!$W$8),"") &amp; IF(D457=Accueil!$U$9,PRODUCT('Registre déchets'!G457,Accueil!$W$9),"")&amp; IF(D457=Accueil!$U$10,PRODUCT('Registre déchets'!G457,Accueil!$W$10),"")&amp; IF(D457=Accueil!$U$11,PRODUCT('Registre déchets'!G457,Accueil!$W$11),"")&amp; IF(D457=Accueil!$U$12,PRODUCT('Registre déchets'!G457,Accueil!$W$12),"")&amp; IF(D457=Accueil!$U$13,PRODUCT('Registre déchets'!G457,Accueil!$W$13),"")&amp; IF(D457=Accueil!$U$14,PRODUCT('Registre déchets'!G457,Accueil!$W$14),"")&amp; IF(D457=Accueil!$U$15,PRODUCT('Registre déchets'!G457,Accueil!$W$15),"")&amp; IF(D457=Accueil!$U$16,PRODUCT('Registre déchets'!G457,Accueil!$W$16),"")&amp; IF(D457=Accueil!$U$17,PRODUCT('Registre déchets'!G457,Accueil!$W$17),"")&amp; IF(D457=Accueil!$U$18,PRODUCT('Registre déchets'!G457,Accueil!$W$18),"")&amp; IF(D457=Accueil!$U$19,PRODUCT('Registre déchets'!G457,Accueil!$W$19),"")&amp; IF(D457=Accueil!$U$20,PRODUCT('Registre déchets'!G457,Accueil!$W$20),"")&amp; IF(D457=Accueil!$U$21,PRODUCT('Registre déchets'!G457,Accueil!$W$21),"") &amp; IF(D457=Accueil!$U$22,PRODUCT('Registre déchets'!G457,Accueil!$W$22),"")&amp; IF(D457=Accueil!$U$23,PRODUCT('Registre déchets'!G457,Accueil!$W$23),"")&amp; IF(D457=Accueil!$U$24,PRODUCT('Registre déchets'!G457,Accueil!$W$24),"")&amp; IF(D457=Accueil!$U$25,PRODUCT('Registre déchets'!G457,Accueil!$W$25),"")&amp; IF(D457=Accueil!$U$26,PRODUCT('Registre déchets'!G457,Accueil!$W$26),"")&amp; IF(D457=Accueil!$U$27,PRODUCT('Registre déchets'!G457,Accueil!$W$27),"")&amp; IF(D457=Accueil!$Y$7,PRODUCT('Registre déchets'!G457,Accueil!$AA$7),"") &amp; IF(D457=Accueil!$Y$8,PRODUCT('Registre déchets'!G457,Accueil!$AA$8),"") &amp; IF(D457=Accueil!$Y$9,PRODUCT('Registre déchets'!G457,Accueil!$AA$9),"")&amp; IF(D457=Accueil!$Y$10,PRODUCT('Registre déchets'!G457,Accueil!$AA$10),"")&amp; IF(D457=Accueil!$Y$11,PRODUCT('Registre déchets'!G457,Accueil!$AA$11),"")&amp; IF(D457=Accueil!$Y$12,PRODUCT('Registre déchets'!G457,Accueil!$AA$12),"")&amp; IF(D457=Accueil!$Y$13,PRODUCT('Registre déchets'!G457,Accueil!$AA$13),"")&amp; IF(D457=Accueil!$Y$14,PRODUCT('Registre déchets'!G457,Accueil!$AA$14),"")&amp; IF(D457=Accueil!$Y$15,PRODUCT('Registre déchets'!G457,Accueil!$AA$15),"")&amp; IF(D457=Accueil!$Y$16,PRODUCT('Registre déchets'!G457,Accueil!$AA$16),"")&amp; IF(D457=Accueil!$Y$17,PRODUCT('Registre déchets'!G457,Accueil!$AA$17),"")&amp; IF(D457=Accueil!$Y$18,PRODUCT('Registre déchets'!G457,Accueil!$AA$18),"")&amp; IF(D457=Accueil!$Y$19,PRODUCT('Registre déchets'!G457,Accueil!$AA$19),"")&amp; IF(D457=Accueil!$Y$20,PRODUCT('Registre déchets'!G457,Accueil!$AA$20),"")&amp; IF(D457=Accueil!$Y$21,PRODUCT('Registre déchets'!G457,Accueil!$AA$21),"")&amp; IF(D457=Accueil!$Y$22,PRODUCT('Registre déchets'!G457,Accueil!$AA$22),"")&amp; IF(D457=Accueil!$Y$23,PRODUCT('Registre déchets'!G457,Accueil!$AA$23),"")&amp; IF(D457=Accueil!$Y$24,PRODUCT('Registre déchets'!G457,Accueil!$AA$24),"")&amp; IF(D457=Accueil!$Y$25,PRODUCT('Registre déchets'!G457,Accueil!$AA$25),"")&amp; IF(D457=Accueil!$Y$26,PRODUCT('Registre déchets'!G457,Accueil!$AA$26),"")&amp; IF(D457=Accueil!$Y$27,PRODUCT('Registre déchets'!G457,Accueil!$AA$27),""))</f>
        <v/>
      </c>
      <c r="AQ457" s="79">
        <f t="shared" si="67"/>
        <v>0</v>
      </c>
    </row>
    <row r="458" spans="1:43" ht="50.1" customHeight="1" x14ac:dyDescent="0.25">
      <c r="A458" s="90"/>
      <c r="B458" s="222" t="str">
        <f t="shared" si="71"/>
        <v/>
      </c>
      <c r="C458" s="221"/>
      <c r="D458" s="220"/>
      <c r="E458" s="80" t="str">
        <f t="shared" si="65"/>
        <v/>
      </c>
      <c r="F458" s="81"/>
      <c r="G458" s="82"/>
      <c r="H458" s="241">
        <f t="shared" si="72"/>
        <v>0</v>
      </c>
      <c r="I458" s="206"/>
      <c r="J458" s="206"/>
      <c r="K458" s="86"/>
      <c r="L458" s="86"/>
      <c r="M458" s="86"/>
      <c r="N458" s="82"/>
      <c r="O458" s="81"/>
      <c r="P458" s="82"/>
      <c r="Q458" s="207">
        <f t="shared" si="66"/>
        <v>0</v>
      </c>
      <c r="R458" s="83">
        <f t="shared" si="73"/>
        <v>0</v>
      </c>
      <c r="S458" s="83">
        <f t="shared" si="74"/>
        <v>0</v>
      </c>
      <c r="T458" s="209"/>
      <c r="U458" s="214"/>
      <c r="V458" s="214"/>
      <c r="W458" s="217" t="str">
        <f t="shared" si="69"/>
        <v/>
      </c>
      <c r="X458" s="214"/>
      <c r="Y458" s="224"/>
      <c r="Z458" s="214"/>
      <c r="AA458" s="214"/>
      <c r="AB458" s="35" t="str">
        <f t="shared" si="70"/>
        <v/>
      </c>
      <c r="AC458" s="35"/>
      <c r="AD458" s="35"/>
      <c r="AE458" s="35"/>
      <c r="AF458" s="35"/>
      <c r="AG458" s="35"/>
      <c r="AH458" s="35"/>
      <c r="AI458" s="35"/>
      <c r="AJ458" s="35"/>
      <c r="AK458" s="35"/>
      <c r="AL458" s="35"/>
      <c r="AM458" s="85" t="str">
        <f t="shared" si="68"/>
        <v/>
      </c>
      <c r="AN458" s="35"/>
      <c r="AO458" s="35"/>
      <c r="AP458" s="77" t="str">
        <f>IF(D458="","",IF(D458=Accueil!$Q$7,PRODUCT('Registre déchets'!G458,Accueil!$S$7),"") &amp; IF(D458=Accueil!$Q$8,PRODUCT('Registre déchets'!G458,Accueil!$S$8),"") &amp; IF(D458=Accueil!$Q$9,PRODUCT('Registre déchets'!G458,Accueil!$S$9),"")&amp; IF(D458=Accueil!$Q$10,PRODUCT('Registre déchets'!G458,Accueil!$S$10),"")&amp; IF(D458=Accueil!$Q$11,PRODUCT('Registre déchets'!G458,Accueil!$S$11),"")&amp; IF(D458=Accueil!$Q$12,PRODUCT('Registre déchets'!G458,Accueil!$S$12),"")&amp; IF(D458=Accueil!$Q$13,PRODUCT('Registre déchets'!G458,Accueil!$S$13),"")&amp; IF(D458=Accueil!$Q$14,PRODUCT('Registre déchets'!G458,Accueil!$S$14),"")&amp; IF(D458=Accueil!$Q$15,PRODUCT('Registre déchets'!G458,Accueil!$S$15),"")&amp; IF(D458=Accueil!$Q$16,PRODUCT('Registre déchets'!G458,Accueil!$S$16),"")&amp; IF(D458=Accueil!$Q$17,PRODUCT('Registre déchets'!G458,Accueil!$S$17),"")&amp; IF(D458=Accueil!$Q$18,PRODUCT('Registre déchets'!G458,Accueil!$S$18),"")&amp; IF(D458=Accueil!$Q$19,PRODUCT('Registre déchets'!G458,Accueil!$S$19),"")&amp; IF(D458=Accueil!$Q$20,PRODUCT('Registre déchets'!G458,Accueil!$S$20),"")&amp; IF(D458=Accueil!$Q$21,PRODUCT('Registre déchets'!G458,Accueil!$S$21),"")&amp; IF(D458=Accueil!$Q$22,PRODUCT('Registre déchets'!G458,Accueil!$S$22),"")&amp; IF(D458=Accueil!$Q$23,PRODUCT('Registre déchets'!G458,Accueil!$S$23),"")&amp; IF(D458=Accueil!$Q$24,PRODUCT('Registre déchets'!G458,Accueil!$S$24),"")&amp; IF(D458=Accueil!$Q$25,PRODUCT('Registre déchets'!G458,Accueil!$S$25),"")&amp; IF(D458=Accueil!$Q$26,PRODUCT('Registre déchets'!G458,Accueil!$S$26),"") &amp; IF(D458=Accueil!$U$7,PRODUCT('Registre déchets'!G458,Accueil!$W$7),"") &amp; IF(D458=Accueil!$U$8,PRODUCT('Registre déchets'!G458,Accueil!$W$8),"") &amp; IF(D458=Accueil!$U$9,PRODUCT('Registre déchets'!G458,Accueil!$W$9),"")&amp; IF(D458=Accueil!$U$10,PRODUCT('Registre déchets'!G458,Accueil!$W$10),"")&amp; IF(D458=Accueil!$U$11,PRODUCT('Registre déchets'!G458,Accueil!$W$11),"")&amp; IF(D458=Accueil!$U$12,PRODUCT('Registre déchets'!G458,Accueil!$W$12),"")&amp; IF(D458=Accueil!$U$13,PRODUCT('Registre déchets'!G458,Accueil!$W$13),"")&amp; IF(D458=Accueil!$U$14,PRODUCT('Registre déchets'!G458,Accueil!$W$14),"")&amp; IF(D458=Accueil!$U$15,PRODUCT('Registre déchets'!G458,Accueil!$W$15),"")&amp; IF(D458=Accueil!$U$16,PRODUCT('Registre déchets'!G458,Accueil!$W$16),"")&amp; IF(D458=Accueil!$U$17,PRODUCT('Registre déchets'!G458,Accueil!$W$17),"")&amp; IF(D458=Accueil!$U$18,PRODUCT('Registre déchets'!G458,Accueil!$W$18),"")&amp; IF(D458=Accueil!$U$19,PRODUCT('Registre déchets'!G458,Accueil!$W$19),"")&amp; IF(D458=Accueil!$U$20,PRODUCT('Registre déchets'!G458,Accueil!$W$20),"")&amp; IF(D458=Accueil!$U$21,PRODUCT('Registre déchets'!G458,Accueil!$W$21),"") &amp; IF(D458=Accueil!$U$22,PRODUCT('Registre déchets'!G458,Accueil!$W$22),"")&amp; IF(D458=Accueil!$U$23,PRODUCT('Registre déchets'!G458,Accueil!$W$23),"")&amp; IF(D458=Accueil!$U$24,PRODUCT('Registre déchets'!G458,Accueil!$W$24),"")&amp; IF(D458=Accueil!$U$25,PRODUCT('Registre déchets'!G458,Accueil!$W$25),"")&amp; IF(D458=Accueil!$U$26,PRODUCT('Registre déchets'!G458,Accueil!$W$26),"")&amp; IF(D458=Accueil!$U$27,PRODUCT('Registre déchets'!G458,Accueil!$W$27),"")&amp; IF(D458=Accueil!$Y$7,PRODUCT('Registre déchets'!G458,Accueil!$AA$7),"") &amp; IF(D458=Accueil!$Y$8,PRODUCT('Registre déchets'!G458,Accueil!$AA$8),"") &amp; IF(D458=Accueil!$Y$9,PRODUCT('Registre déchets'!G458,Accueil!$AA$9),"")&amp; IF(D458=Accueil!$Y$10,PRODUCT('Registre déchets'!G458,Accueil!$AA$10),"")&amp; IF(D458=Accueil!$Y$11,PRODUCT('Registre déchets'!G458,Accueil!$AA$11),"")&amp; IF(D458=Accueil!$Y$12,PRODUCT('Registre déchets'!G458,Accueil!$AA$12),"")&amp; IF(D458=Accueil!$Y$13,PRODUCT('Registre déchets'!G458,Accueil!$AA$13),"")&amp; IF(D458=Accueil!$Y$14,PRODUCT('Registre déchets'!G458,Accueil!$AA$14),"")&amp; IF(D458=Accueil!$Y$15,PRODUCT('Registre déchets'!G458,Accueil!$AA$15),"")&amp; IF(D458=Accueil!$Y$16,PRODUCT('Registre déchets'!G458,Accueil!$AA$16),"")&amp; IF(D458=Accueil!$Y$17,PRODUCT('Registre déchets'!G458,Accueil!$AA$17),"")&amp; IF(D458=Accueil!$Y$18,PRODUCT('Registre déchets'!G458,Accueil!$AA$18),"")&amp; IF(D458=Accueil!$Y$19,PRODUCT('Registre déchets'!G458,Accueil!$AA$19),"")&amp; IF(D458=Accueil!$Y$20,PRODUCT('Registre déchets'!G458,Accueil!$AA$20),"")&amp; IF(D458=Accueil!$Y$21,PRODUCT('Registre déchets'!G458,Accueil!$AA$21),"")&amp; IF(D458=Accueil!$Y$22,PRODUCT('Registre déchets'!G458,Accueil!$AA$22),"")&amp; IF(D458=Accueil!$Y$23,PRODUCT('Registre déchets'!G458,Accueil!$AA$23),"")&amp; IF(D458=Accueil!$Y$24,PRODUCT('Registre déchets'!G458,Accueil!$AA$24),"")&amp; IF(D458=Accueil!$Y$25,PRODUCT('Registre déchets'!G458,Accueil!$AA$25),"")&amp; IF(D458=Accueil!$Y$26,PRODUCT('Registre déchets'!G458,Accueil!$AA$26),"")&amp; IF(D458=Accueil!$Y$27,PRODUCT('Registre déchets'!G458,Accueil!$AA$27),""))</f>
        <v/>
      </c>
      <c r="AQ458" s="79">
        <f t="shared" si="67"/>
        <v>0</v>
      </c>
    </row>
    <row r="459" spans="1:43" ht="50.1" customHeight="1" x14ac:dyDescent="0.25">
      <c r="A459" s="90"/>
      <c r="B459" s="222" t="str">
        <f t="shared" si="71"/>
        <v/>
      </c>
      <c r="C459" s="221"/>
      <c r="D459" s="220"/>
      <c r="E459" s="80" t="str">
        <f t="shared" ref="E459:E522" si="75">IF(D459=$AD$9,$AE$9,"") &amp; IF(D459=$AD$10,$AE$10,"") &amp; IF(D459=$AD$11,$AE$11,"") &amp; IF(D459=$AD$12,$AE$12,"") &amp; IF(D459=$AD$13,$AE$13,"") &amp; IF(D459=$AD$14,$AE$14,"") &amp; IF(D459=$AD$15,$AE$15,"") &amp; IF(D459=$AD$16,$AE$16,"") &amp; IF(D459=$AD$17,$AE$17,"") &amp; IF(D459=$AD$18,$AE$18,"") &amp; IF(D459=$AD$19,$AE$19,"") &amp; IF(D459=$AD$20,$AE$20,"") &amp; IF(D459=$AD$21,$AE$21,"") &amp; IF(D459=$AD$22,$AE$22,"") &amp; IF(D459=$AD$23,$AE$23,"") &amp; IF(D459=$AD$24,$AE$24,"") &amp; IF(D459=$AD$25,$AE$25,"") &amp; IF(D459=$AD$26,$AE$26,"") &amp; IF(D459=$AD$27,$AE$27,"") &amp; IF(D459=$AD$28,$AE$28,"") &amp; IF(D459=$AD$29,$AE$29,"") &amp; IF(D459=$AD$30,$AE$30,"") &amp; IF(D459=$AD$31,$AE$31,"") &amp; IF(D459=$AD$33,$AE$33,"") &amp; IF(D459=$AD$34,$AE$34,"") &amp; IF(D459=$AD$35,$AE$35,"") &amp; IF(D459=$AD$36,$AE$36,"") &amp; IF(D459=$AD$37,$AE$37,"") &amp; IF(D459=$AD$38,$AE$38,"") &amp; IF(D459=$AD$39,$AE$39,"") &amp; IF(D459=$AD$40,$AE$40,"") &amp; IF(D459=$AD$41,$AE$41,"") &amp; IF(D459=$AD$42,$AE$42,"") &amp; IF(D459=$AD$43,$AE$43,"") &amp; IF(D459=$AD$44,$AE$44,"") &amp; IF(D459=$AD$45,$AE$45,"") &amp; IF(D459=$AD$46,$AE$46,"") &amp; IF(D459=$AD$48,$AE$48,"") &amp; IF(D459=$AD$49,$AE$49,"") &amp; IF(D459=$AD$50,$AE$50,"") &amp; IF(D459=$AD$51,$AE$51,"") &amp; IF(D459=$AD$52,$AE$52,"") &amp; IF(D459=$AD$53,$AE$53,"") &amp; IF(D459=$AD$54,$AE$54,"") &amp; IF(D459=$AD$55,$AE$55,"") &amp; IF(D459=$AD$56,$AE$56,"") &amp; IF(D459=$AD$57,$AE$57,"") &amp; IF(D459=$AD$58,$AE$58,"") &amp; IF(D459=$AD$59,$AE$59,"") &amp; IF(D459=$AD$60,$AE$60,"") &amp; IF(D459=$AD$61,$AE$61,"")</f>
        <v/>
      </c>
      <c r="F459" s="81"/>
      <c r="G459" s="82"/>
      <c r="H459" s="241">
        <f t="shared" si="72"/>
        <v>0</v>
      </c>
      <c r="I459" s="206"/>
      <c r="J459" s="206"/>
      <c r="K459" s="86"/>
      <c r="L459" s="86"/>
      <c r="M459" s="86"/>
      <c r="N459" s="82"/>
      <c r="O459" s="81"/>
      <c r="P459" s="82"/>
      <c r="Q459" s="207">
        <f t="shared" si="66"/>
        <v>0</v>
      </c>
      <c r="R459" s="83">
        <f t="shared" si="73"/>
        <v>0</v>
      </c>
      <c r="S459" s="83">
        <f t="shared" si="74"/>
        <v>0</v>
      </c>
      <c r="T459" s="209"/>
      <c r="U459" s="214"/>
      <c r="V459" s="214"/>
      <c r="W459" s="217" t="str">
        <f t="shared" si="69"/>
        <v/>
      </c>
      <c r="X459" s="214"/>
      <c r="Y459" s="224"/>
      <c r="Z459" s="214"/>
      <c r="AA459" s="214"/>
      <c r="AB459" s="35" t="str">
        <f t="shared" si="70"/>
        <v/>
      </c>
      <c r="AC459" s="35"/>
      <c r="AD459" s="35"/>
      <c r="AE459" s="35"/>
      <c r="AF459" s="35"/>
      <c r="AG459" s="35"/>
      <c r="AH459" s="35"/>
      <c r="AI459" s="35"/>
      <c r="AJ459" s="35"/>
      <c r="AK459" s="35"/>
      <c r="AL459" s="35"/>
      <c r="AM459" s="85" t="str">
        <f t="shared" si="68"/>
        <v/>
      </c>
      <c r="AN459" s="35"/>
      <c r="AO459" s="35"/>
      <c r="AP459" s="77" t="str">
        <f>IF(D459="","",IF(D459=Accueil!$Q$7,PRODUCT('Registre déchets'!G459,Accueil!$S$7),"") &amp; IF(D459=Accueil!$Q$8,PRODUCT('Registre déchets'!G459,Accueil!$S$8),"") &amp; IF(D459=Accueil!$Q$9,PRODUCT('Registre déchets'!G459,Accueil!$S$9),"")&amp; IF(D459=Accueil!$Q$10,PRODUCT('Registre déchets'!G459,Accueil!$S$10),"")&amp; IF(D459=Accueil!$Q$11,PRODUCT('Registre déchets'!G459,Accueil!$S$11),"")&amp; IF(D459=Accueil!$Q$12,PRODUCT('Registre déchets'!G459,Accueil!$S$12),"")&amp; IF(D459=Accueil!$Q$13,PRODUCT('Registre déchets'!G459,Accueil!$S$13),"")&amp; IF(D459=Accueil!$Q$14,PRODUCT('Registre déchets'!G459,Accueil!$S$14),"")&amp; IF(D459=Accueil!$Q$15,PRODUCT('Registre déchets'!G459,Accueil!$S$15),"")&amp; IF(D459=Accueil!$Q$16,PRODUCT('Registre déchets'!G459,Accueil!$S$16),"")&amp; IF(D459=Accueil!$Q$17,PRODUCT('Registre déchets'!G459,Accueil!$S$17),"")&amp; IF(D459=Accueil!$Q$18,PRODUCT('Registre déchets'!G459,Accueil!$S$18),"")&amp; IF(D459=Accueil!$Q$19,PRODUCT('Registre déchets'!G459,Accueil!$S$19),"")&amp; IF(D459=Accueil!$Q$20,PRODUCT('Registre déchets'!G459,Accueil!$S$20),"")&amp; IF(D459=Accueil!$Q$21,PRODUCT('Registre déchets'!G459,Accueil!$S$21),"")&amp; IF(D459=Accueil!$Q$22,PRODUCT('Registre déchets'!G459,Accueil!$S$22),"")&amp; IF(D459=Accueil!$Q$23,PRODUCT('Registre déchets'!G459,Accueil!$S$23),"")&amp; IF(D459=Accueil!$Q$24,PRODUCT('Registre déchets'!G459,Accueil!$S$24),"")&amp; IF(D459=Accueil!$Q$25,PRODUCT('Registre déchets'!G459,Accueil!$S$25),"")&amp; IF(D459=Accueil!$Q$26,PRODUCT('Registre déchets'!G459,Accueil!$S$26),"") &amp; IF(D459=Accueil!$U$7,PRODUCT('Registre déchets'!G459,Accueil!$W$7),"") &amp; IF(D459=Accueil!$U$8,PRODUCT('Registre déchets'!G459,Accueil!$W$8),"") &amp; IF(D459=Accueil!$U$9,PRODUCT('Registre déchets'!G459,Accueil!$W$9),"")&amp; IF(D459=Accueil!$U$10,PRODUCT('Registre déchets'!G459,Accueil!$W$10),"")&amp; IF(D459=Accueil!$U$11,PRODUCT('Registre déchets'!G459,Accueil!$W$11),"")&amp; IF(D459=Accueil!$U$12,PRODUCT('Registre déchets'!G459,Accueil!$W$12),"")&amp; IF(D459=Accueil!$U$13,PRODUCT('Registre déchets'!G459,Accueil!$W$13),"")&amp; IF(D459=Accueil!$U$14,PRODUCT('Registre déchets'!G459,Accueil!$W$14),"")&amp; IF(D459=Accueil!$U$15,PRODUCT('Registre déchets'!G459,Accueil!$W$15),"")&amp; IF(D459=Accueil!$U$16,PRODUCT('Registre déchets'!G459,Accueil!$W$16),"")&amp; IF(D459=Accueil!$U$17,PRODUCT('Registre déchets'!G459,Accueil!$W$17),"")&amp; IF(D459=Accueil!$U$18,PRODUCT('Registre déchets'!G459,Accueil!$W$18),"")&amp; IF(D459=Accueil!$U$19,PRODUCT('Registre déchets'!G459,Accueil!$W$19),"")&amp; IF(D459=Accueil!$U$20,PRODUCT('Registre déchets'!G459,Accueil!$W$20),"")&amp; IF(D459=Accueil!$U$21,PRODUCT('Registre déchets'!G459,Accueil!$W$21),"") &amp; IF(D459=Accueil!$U$22,PRODUCT('Registre déchets'!G459,Accueil!$W$22),"")&amp; IF(D459=Accueil!$U$23,PRODUCT('Registre déchets'!G459,Accueil!$W$23),"")&amp; IF(D459=Accueil!$U$24,PRODUCT('Registre déchets'!G459,Accueil!$W$24),"")&amp; IF(D459=Accueil!$U$25,PRODUCT('Registre déchets'!G459,Accueil!$W$25),"")&amp; IF(D459=Accueil!$U$26,PRODUCT('Registre déchets'!G459,Accueil!$W$26),"")&amp; IF(D459=Accueil!$U$27,PRODUCT('Registre déchets'!G459,Accueil!$W$27),"")&amp; IF(D459=Accueil!$Y$7,PRODUCT('Registre déchets'!G459,Accueil!$AA$7),"") &amp; IF(D459=Accueil!$Y$8,PRODUCT('Registre déchets'!G459,Accueil!$AA$8),"") &amp; IF(D459=Accueil!$Y$9,PRODUCT('Registre déchets'!G459,Accueil!$AA$9),"")&amp; IF(D459=Accueil!$Y$10,PRODUCT('Registre déchets'!G459,Accueil!$AA$10),"")&amp; IF(D459=Accueil!$Y$11,PRODUCT('Registre déchets'!G459,Accueil!$AA$11),"")&amp; IF(D459=Accueil!$Y$12,PRODUCT('Registre déchets'!G459,Accueil!$AA$12),"")&amp; IF(D459=Accueil!$Y$13,PRODUCT('Registre déchets'!G459,Accueil!$AA$13),"")&amp; IF(D459=Accueil!$Y$14,PRODUCT('Registre déchets'!G459,Accueil!$AA$14),"")&amp; IF(D459=Accueil!$Y$15,PRODUCT('Registre déchets'!G459,Accueil!$AA$15),"")&amp; IF(D459=Accueil!$Y$16,PRODUCT('Registre déchets'!G459,Accueil!$AA$16),"")&amp; IF(D459=Accueil!$Y$17,PRODUCT('Registre déchets'!G459,Accueil!$AA$17),"")&amp; IF(D459=Accueil!$Y$18,PRODUCT('Registre déchets'!G459,Accueil!$AA$18),"")&amp; IF(D459=Accueil!$Y$19,PRODUCT('Registre déchets'!G459,Accueil!$AA$19),"")&amp; IF(D459=Accueil!$Y$20,PRODUCT('Registre déchets'!G459,Accueil!$AA$20),"")&amp; IF(D459=Accueil!$Y$21,PRODUCT('Registre déchets'!G459,Accueil!$AA$21),"")&amp; IF(D459=Accueil!$Y$22,PRODUCT('Registre déchets'!G459,Accueil!$AA$22),"")&amp; IF(D459=Accueil!$Y$23,PRODUCT('Registre déchets'!G459,Accueil!$AA$23),"")&amp; IF(D459=Accueil!$Y$24,PRODUCT('Registre déchets'!G459,Accueil!$AA$24),"")&amp; IF(D459=Accueil!$Y$25,PRODUCT('Registre déchets'!G459,Accueil!$AA$25),"")&amp; IF(D459=Accueil!$Y$26,PRODUCT('Registre déchets'!G459,Accueil!$AA$26),"")&amp; IF(D459=Accueil!$Y$27,PRODUCT('Registre déchets'!G459,Accueil!$AA$27),""))</f>
        <v/>
      </c>
      <c r="AQ459" s="79">
        <f t="shared" si="67"/>
        <v>0</v>
      </c>
    </row>
    <row r="460" spans="1:43" ht="50.1" customHeight="1" x14ac:dyDescent="0.25">
      <c r="A460" s="90"/>
      <c r="B460" s="222" t="str">
        <f t="shared" si="71"/>
        <v/>
      </c>
      <c r="C460" s="221"/>
      <c r="D460" s="220"/>
      <c r="E460" s="80" t="str">
        <f t="shared" si="75"/>
        <v/>
      </c>
      <c r="F460" s="81"/>
      <c r="G460" s="82"/>
      <c r="H460" s="241">
        <f t="shared" si="72"/>
        <v>0</v>
      </c>
      <c r="I460" s="206"/>
      <c r="J460" s="206"/>
      <c r="K460" s="86"/>
      <c r="L460" s="86"/>
      <c r="M460" s="86"/>
      <c r="N460" s="82"/>
      <c r="O460" s="81"/>
      <c r="P460" s="82"/>
      <c r="Q460" s="207">
        <f t="shared" si="66"/>
        <v>0</v>
      </c>
      <c r="R460" s="83">
        <f t="shared" si="73"/>
        <v>0</v>
      </c>
      <c r="S460" s="83">
        <f t="shared" si="74"/>
        <v>0</v>
      </c>
      <c r="T460" s="209"/>
      <c r="U460" s="214"/>
      <c r="V460" s="214"/>
      <c r="W460" s="217" t="str">
        <f t="shared" si="69"/>
        <v/>
      </c>
      <c r="X460" s="214"/>
      <c r="Y460" s="224"/>
      <c r="Z460" s="214"/>
      <c r="AA460" s="214"/>
      <c r="AB460" s="35" t="str">
        <f t="shared" si="70"/>
        <v/>
      </c>
      <c r="AC460" s="35"/>
      <c r="AD460" s="35"/>
      <c r="AE460" s="35"/>
      <c r="AF460" s="35"/>
      <c r="AG460" s="35"/>
      <c r="AH460" s="35"/>
      <c r="AI460" s="35"/>
      <c r="AJ460" s="35"/>
      <c r="AK460" s="35"/>
      <c r="AL460" s="35"/>
      <c r="AM460" s="85" t="str">
        <f t="shared" si="68"/>
        <v/>
      </c>
      <c r="AN460" s="35"/>
      <c r="AO460" s="35"/>
      <c r="AP460" s="77" t="str">
        <f>IF(D460="","",IF(D460=Accueil!$Q$7,PRODUCT('Registre déchets'!G460,Accueil!$S$7),"") &amp; IF(D460=Accueil!$Q$8,PRODUCT('Registre déchets'!G460,Accueil!$S$8),"") &amp; IF(D460=Accueil!$Q$9,PRODUCT('Registre déchets'!G460,Accueil!$S$9),"")&amp; IF(D460=Accueil!$Q$10,PRODUCT('Registre déchets'!G460,Accueil!$S$10),"")&amp; IF(D460=Accueil!$Q$11,PRODUCT('Registre déchets'!G460,Accueil!$S$11),"")&amp; IF(D460=Accueil!$Q$12,PRODUCT('Registre déchets'!G460,Accueil!$S$12),"")&amp; IF(D460=Accueil!$Q$13,PRODUCT('Registre déchets'!G460,Accueil!$S$13),"")&amp; IF(D460=Accueil!$Q$14,PRODUCT('Registre déchets'!G460,Accueil!$S$14),"")&amp; IF(D460=Accueil!$Q$15,PRODUCT('Registre déchets'!G460,Accueil!$S$15),"")&amp; IF(D460=Accueil!$Q$16,PRODUCT('Registre déchets'!G460,Accueil!$S$16),"")&amp; IF(D460=Accueil!$Q$17,PRODUCT('Registre déchets'!G460,Accueil!$S$17),"")&amp; IF(D460=Accueil!$Q$18,PRODUCT('Registre déchets'!G460,Accueil!$S$18),"")&amp; IF(D460=Accueil!$Q$19,PRODUCT('Registre déchets'!G460,Accueil!$S$19),"")&amp; IF(D460=Accueil!$Q$20,PRODUCT('Registre déchets'!G460,Accueil!$S$20),"")&amp; IF(D460=Accueil!$Q$21,PRODUCT('Registre déchets'!G460,Accueil!$S$21),"")&amp; IF(D460=Accueil!$Q$22,PRODUCT('Registre déchets'!G460,Accueil!$S$22),"")&amp; IF(D460=Accueil!$Q$23,PRODUCT('Registre déchets'!G460,Accueil!$S$23),"")&amp; IF(D460=Accueil!$Q$24,PRODUCT('Registre déchets'!G460,Accueil!$S$24),"")&amp; IF(D460=Accueil!$Q$25,PRODUCT('Registre déchets'!G460,Accueil!$S$25),"")&amp; IF(D460=Accueil!$Q$26,PRODUCT('Registre déchets'!G460,Accueil!$S$26),"") &amp; IF(D460=Accueil!$U$7,PRODUCT('Registre déchets'!G460,Accueil!$W$7),"") &amp; IF(D460=Accueil!$U$8,PRODUCT('Registre déchets'!G460,Accueil!$W$8),"") &amp; IF(D460=Accueil!$U$9,PRODUCT('Registre déchets'!G460,Accueil!$W$9),"")&amp; IF(D460=Accueil!$U$10,PRODUCT('Registre déchets'!G460,Accueil!$W$10),"")&amp; IF(D460=Accueil!$U$11,PRODUCT('Registre déchets'!G460,Accueil!$W$11),"")&amp; IF(D460=Accueil!$U$12,PRODUCT('Registre déchets'!G460,Accueil!$W$12),"")&amp; IF(D460=Accueil!$U$13,PRODUCT('Registre déchets'!G460,Accueil!$W$13),"")&amp; IF(D460=Accueil!$U$14,PRODUCT('Registre déchets'!G460,Accueil!$W$14),"")&amp; IF(D460=Accueil!$U$15,PRODUCT('Registre déchets'!G460,Accueil!$W$15),"")&amp; IF(D460=Accueil!$U$16,PRODUCT('Registre déchets'!G460,Accueil!$W$16),"")&amp; IF(D460=Accueil!$U$17,PRODUCT('Registre déchets'!G460,Accueil!$W$17),"")&amp; IF(D460=Accueil!$U$18,PRODUCT('Registre déchets'!G460,Accueil!$W$18),"")&amp; IF(D460=Accueil!$U$19,PRODUCT('Registre déchets'!G460,Accueil!$W$19),"")&amp; IF(D460=Accueil!$U$20,PRODUCT('Registre déchets'!G460,Accueil!$W$20),"")&amp; IF(D460=Accueil!$U$21,PRODUCT('Registre déchets'!G460,Accueil!$W$21),"") &amp; IF(D460=Accueil!$U$22,PRODUCT('Registre déchets'!G460,Accueil!$W$22),"")&amp; IF(D460=Accueil!$U$23,PRODUCT('Registre déchets'!G460,Accueil!$W$23),"")&amp; IF(D460=Accueil!$U$24,PRODUCT('Registre déchets'!G460,Accueil!$W$24),"")&amp; IF(D460=Accueil!$U$25,PRODUCT('Registre déchets'!G460,Accueil!$W$25),"")&amp; IF(D460=Accueil!$U$26,PRODUCT('Registre déchets'!G460,Accueil!$W$26),"")&amp; IF(D460=Accueil!$U$27,PRODUCT('Registre déchets'!G460,Accueil!$W$27),"")&amp; IF(D460=Accueil!$Y$7,PRODUCT('Registre déchets'!G460,Accueil!$AA$7),"") &amp; IF(D460=Accueil!$Y$8,PRODUCT('Registre déchets'!G460,Accueil!$AA$8),"") &amp; IF(D460=Accueil!$Y$9,PRODUCT('Registre déchets'!G460,Accueil!$AA$9),"")&amp; IF(D460=Accueil!$Y$10,PRODUCT('Registre déchets'!G460,Accueil!$AA$10),"")&amp; IF(D460=Accueil!$Y$11,PRODUCT('Registre déchets'!G460,Accueil!$AA$11),"")&amp; IF(D460=Accueil!$Y$12,PRODUCT('Registre déchets'!G460,Accueil!$AA$12),"")&amp; IF(D460=Accueil!$Y$13,PRODUCT('Registre déchets'!G460,Accueil!$AA$13),"")&amp; IF(D460=Accueil!$Y$14,PRODUCT('Registre déchets'!G460,Accueil!$AA$14),"")&amp; IF(D460=Accueil!$Y$15,PRODUCT('Registre déchets'!G460,Accueil!$AA$15),"")&amp; IF(D460=Accueil!$Y$16,PRODUCT('Registre déchets'!G460,Accueil!$AA$16),"")&amp; IF(D460=Accueil!$Y$17,PRODUCT('Registre déchets'!G460,Accueil!$AA$17),"")&amp; IF(D460=Accueil!$Y$18,PRODUCT('Registre déchets'!G460,Accueil!$AA$18),"")&amp; IF(D460=Accueil!$Y$19,PRODUCT('Registre déchets'!G460,Accueil!$AA$19),"")&amp; IF(D460=Accueil!$Y$20,PRODUCT('Registre déchets'!G460,Accueil!$AA$20),"")&amp; IF(D460=Accueil!$Y$21,PRODUCT('Registre déchets'!G460,Accueil!$AA$21),"")&amp; IF(D460=Accueil!$Y$22,PRODUCT('Registre déchets'!G460,Accueil!$AA$22),"")&amp; IF(D460=Accueil!$Y$23,PRODUCT('Registre déchets'!G460,Accueil!$AA$23),"")&amp; IF(D460=Accueil!$Y$24,PRODUCT('Registre déchets'!G460,Accueil!$AA$24),"")&amp; IF(D460=Accueil!$Y$25,PRODUCT('Registre déchets'!G460,Accueil!$AA$25),"")&amp; IF(D460=Accueil!$Y$26,PRODUCT('Registre déchets'!G460,Accueil!$AA$26),"")&amp; IF(D460=Accueil!$Y$27,PRODUCT('Registre déchets'!G460,Accueil!$AA$27),""))</f>
        <v/>
      </c>
      <c r="AQ460" s="79">
        <f t="shared" si="67"/>
        <v>0</v>
      </c>
    </row>
    <row r="461" spans="1:43" ht="50.1" customHeight="1" x14ac:dyDescent="0.25">
      <c r="A461" s="90"/>
      <c r="B461" s="222" t="str">
        <f t="shared" si="71"/>
        <v/>
      </c>
      <c r="C461" s="221"/>
      <c r="D461" s="220"/>
      <c r="E461" s="80" t="str">
        <f t="shared" si="75"/>
        <v/>
      </c>
      <c r="F461" s="81"/>
      <c r="G461" s="82"/>
      <c r="H461" s="241">
        <f t="shared" si="72"/>
        <v>0</v>
      </c>
      <c r="I461" s="206"/>
      <c r="J461" s="206"/>
      <c r="K461" s="86"/>
      <c r="L461" s="86"/>
      <c r="M461" s="86"/>
      <c r="N461" s="82"/>
      <c r="O461" s="81"/>
      <c r="P461" s="82"/>
      <c r="Q461" s="207">
        <f t="shared" ref="Q461:Q524" si="76">IF(AM462="",,VALUE(AM462))</f>
        <v>0</v>
      </c>
      <c r="R461" s="83">
        <f t="shared" si="73"/>
        <v>0</v>
      </c>
      <c r="S461" s="83">
        <f t="shared" si="74"/>
        <v>0</v>
      </c>
      <c r="T461" s="209"/>
      <c r="U461" s="214"/>
      <c r="V461" s="214"/>
      <c r="W461" s="217" t="str">
        <f t="shared" si="69"/>
        <v/>
      </c>
      <c r="X461" s="214"/>
      <c r="Y461" s="224"/>
      <c r="Z461" s="214"/>
      <c r="AA461" s="214"/>
      <c r="AB461" s="35" t="str">
        <f t="shared" si="70"/>
        <v/>
      </c>
      <c r="AC461" s="35"/>
      <c r="AD461" s="35"/>
      <c r="AE461" s="35"/>
      <c r="AF461" s="35"/>
      <c r="AG461" s="35"/>
      <c r="AH461" s="35"/>
      <c r="AI461" s="35"/>
      <c r="AJ461" s="35"/>
      <c r="AK461" s="35"/>
      <c r="AL461" s="35"/>
      <c r="AM461" s="85" t="str">
        <f t="shared" si="68"/>
        <v/>
      </c>
      <c r="AN461" s="35"/>
      <c r="AO461" s="35"/>
      <c r="AP461" s="77" t="str">
        <f>IF(D461="","",IF(D461=Accueil!$Q$7,PRODUCT('Registre déchets'!G461,Accueil!$S$7),"") &amp; IF(D461=Accueil!$Q$8,PRODUCT('Registre déchets'!G461,Accueil!$S$8),"") &amp; IF(D461=Accueil!$Q$9,PRODUCT('Registre déchets'!G461,Accueil!$S$9),"")&amp; IF(D461=Accueil!$Q$10,PRODUCT('Registre déchets'!G461,Accueil!$S$10),"")&amp; IF(D461=Accueil!$Q$11,PRODUCT('Registre déchets'!G461,Accueil!$S$11),"")&amp; IF(D461=Accueil!$Q$12,PRODUCT('Registre déchets'!G461,Accueil!$S$12),"")&amp; IF(D461=Accueil!$Q$13,PRODUCT('Registre déchets'!G461,Accueil!$S$13),"")&amp; IF(D461=Accueil!$Q$14,PRODUCT('Registre déchets'!G461,Accueil!$S$14),"")&amp; IF(D461=Accueil!$Q$15,PRODUCT('Registre déchets'!G461,Accueil!$S$15),"")&amp; IF(D461=Accueil!$Q$16,PRODUCT('Registre déchets'!G461,Accueil!$S$16),"")&amp; IF(D461=Accueil!$Q$17,PRODUCT('Registre déchets'!G461,Accueil!$S$17),"")&amp; IF(D461=Accueil!$Q$18,PRODUCT('Registre déchets'!G461,Accueil!$S$18),"")&amp; IF(D461=Accueil!$Q$19,PRODUCT('Registre déchets'!G461,Accueil!$S$19),"")&amp; IF(D461=Accueil!$Q$20,PRODUCT('Registre déchets'!G461,Accueil!$S$20),"")&amp; IF(D461=Accueil!$Q$21,PRODUCT('Registre déchets'!G461,Accueil!$S$21),"")&amp; IF(D461=Accueil!$Q$22,PRODUCT('Registre déchets'!G461,Accueil!$S$22),"")&amp; IF(D461=Accueil!$Q$23,PRODUCT('Registre déchets'!G461,Accueil!$S$23),"")&amp; IF(D461=Accueil!$Q$24,PRODUCT('Registre déchets'!G461,Accueil!$S$24),"")&amp; IF(D461=Accueil!$Q$25,PRODUCT('Registre déchets'!G461,Accueil!$S$25),"")&amp; IF(D461=Accueil!$Q$26,PRODUCT('Registre déchets'!G461,Accueil!$S$26),"") &amp; IF(D461=Accueil!$U$7,PRODUCT('Registre déchets'!G461,Accueil!$W$7),"") &amp; IF(D461=Accueil!$U$8,PRODUCT('Registre déchets'!G461,Accueil!$W$8),"") &amp; IF(D461=Accueil!$U$9,PRODUCT('Registre déchets'!G461,Accueil!$W$9),"")&amp; IF(D461=Accueil!$U$10,PRODUCT('Registre déchets'!G461,Accueil!$W$10),"")&amp; IF(D461=Accueil!$U$11,PRODUCT('Registre déchets'!G461,Accueil!$W$11),"")&amp; IF(D461=Accueil!$U$12,PRODUCT('Registre déchets'!G461,Accueil!$W$12),"")&amp; IF(D461=Accueil!$U$13,PRODUCT('Registre déchets'!G461,Accueil!$W$13),"")&amp; IF(D461=Accueil!$U$14,PRODUCT('Registre déchets'!G461,Accueil!$W$14),"")&amp; IF(D461=Accueil!$U$15,PRODUCT('Registre déchets'!G461,Accueil!$W$15),"")&amp; IF(D461=Accueil!$U$16,PRODUCT('Registre déchets'!G461,Accueil!$W$16),"")&amp; IF(D461=Accueil!$U$17,PRODUCT('Registre déchets'!G461,Accueil!$W$17),"")&amp; IF(D461=Accueil!$U$18,PRODUCT('Registre déchets'!G461,Accueil!$W$18),"")&amp; IF(D461=Accueil!$U$19,PRODUCT('Registre déchets'!G461,Accueil!$W$19),"")&amp; IF(D461=Accueil!$U$20,PRODUCT('Registre déchets'!G461,Accueil!$W$20),"")&amp; IF(D461=Accueil!$U$21,PRODUCT('Registre déchets'!G461,Accueil!$W$21),"") &amp; IF(D461=Accueil!$U$22,PRODUCT('Registre déchets'!G461,Accueil!$W$22),"")&amp; IF(D461=Accueil!$U$23,PRODUCT('Registre déchets'!G461,Accueil!$W$23),"")&amp; IF(D461=Accueil!$U$24,PRODUCT('Registre déchets'!G461,Accueil!$W$24),"")&amp; IF(D461=Accueil!$U$25,PRODUCT('Registre déchets'!G461,Accueil!$W$25),"")&amp; IF(D461=Accueil!$U$26,PRODUCT('Registre déchets'!G461,Accueil!$W$26),"")&amp; IF(D461=Accueil!$U$27,PRODUCT('Registre déchets'!G461,Accueil!$W$27),"")&amp; IF(D461=Accueil!$Y$7,PRODUCT('Registre déchets'!G461,Accueil!$AA$7),"") &amp; IF(D461=Accueil!$Y$8,PRODUCT('Registre déchets'!G461,Accueil!$AA$8),"") &amp; IF(D461=Accueil!$Y$9,PRODUCT('Registre déchets'!G461,Accueil!$AA$9),"")&amp; IF(D461=Accueil!$Y$10,PRODUCT('Registre déchets'!G461,Accueil!$AA$10),"")&amp; IF(D461=Accueil!$Y$11,PRODUCT('Registre déchets'!G461,Accueil!$AA$11),"")&amp; IF(D461=Accueil!$Y$12,PRODUCT('Registre déchets'!G461,Accueil!$AA$12),"")&amp; IF(D461=Accueil!$Y$13,PRODUCT('Registre déchets'!G461,Accueil!$AA$13),"")&amp; IF(D461=Accueil!$Y$14,PRODUCT('Registre déchets'!G461,Accueil!$AA$14),"")&amp; IF(D461=Accueil!$Y$15,PRODUCT('Registre déchets'!G461,Accueil!$AA$15),"")&amp; IF(D461=Accueil!$Y$16,PRODUCT('Registre déchets'!G461,Accueil!$AA$16),"")&amp; IF(D461=Accueil!$Y$17,PRODUCT('Registre déchets'!G461,Accueil!$AA$17),"")&amp; IF(D461=Accueil!$Y$18,PRODUCT('Registre déchets'!G461,Accueil!$AA$18),"")&amp; IF(D461=Accueil!$Y$19,PRODUCT('Registre déchets'!G461,Accueil!$AA$19),"")&amp; IF(D461=Accueil!$Y$20,PRODUCT('Registre déchets'!G461,Accueil!$AA$20),"")&amp; IF(D461=Accueil!$Y$21,PRODUCT('Registre déchets'!G461,Accueil!$AA$21),"")&amp; IF(D461=Accueil!$Y$22,PRODUCT('Registre déchets'!G461,Accueil!$AA$22),"")&amp; IF(D461=Accueil!$Y$23,PRODUCT('Registre déchets'!G461,Accueil!$AA$23),"")&amp; IF(D461=Accueil!$Y$24,PRODUCT('Registre déchets'!G461,Accueil!$AA$24),"")&amp; IF(D461=Accueil!$Y$25,PRODUCT('Registre déchets'!G461,Accueil!$AA$25),"")&amp; IF(D461=Accueil!$Y$26,PRODUCT('Registre déchets'!G461,Accueil!$AA$26),"")&amp; IF(D461=Accueil!$Y$27,PRODUCT('Registre déchets'!G461,Accueil!$AA$27),""))</f>
        <v/>
      </c>
      <c r="AQ461" s="79">
        <f t="shared" ref="AQ461:AQ524" si="77">IF(AP461="",0,VALUE(AP461))</f>
        <v>0</v>
      </c>
    </row>
    <row r="462" spans="1:43" ht="50.1" customHeight="1" x14ac:dyDescent="0.25">
      <c r="A462" s="90"/>
      <c r="B462" s="222" t="str">
        <f t="shared" si="71"/>
        <v/>
      </c>
      <c r="C462" s="221"/>
      <c r="D462" s="220"/>
      <c r="E462" s="80" t="str">
        <f t="shared" si="75"/>
        <v/>
      </c>
      <c r="F462" s="81"/>
      <c r="G462" s="82"/>
      <c r="H462" s="241">
        <f t="shared" si="72"/>
        <v>0</v>
      </c>
      <c r="I462" s="206"/>
      <c r="J462" s="206"/>
      <c r="K462" s="86"/>
      <c r="L462" s="86"/>
      <c r="M462" s="86"/>
      <c r="N462" s="82"/>
      <c r="O462" s="81"/>
      <c r="P462" s="82"/>
      <c r="Q462" s="207">
        <f t="shared" si="76"/>
        <v>0</v>
      </c>
      <c r="R462" s="83">
        <f t="shared" si="73"/>
        <v>0</v>
      </c>
      <c r="S462" s="83">
        <f t="shared" si="74"/>
        <v>0</v>
      </c>
      <c r="T462" s="209"/>
      <c r="U462" s="214"/>
      <c r="V462" s="214"/>
      <c r="W462" s="217" t="str">
        <f t="shared" si="69"/>
        <v/>
      </c>
      <c r="X462" s="214"/>
      <c r="Y462" s="224"/>
      <c r="Z462" s="214"/>
      <c r="AA462" s="214"/>
      <c r="AB462" s="35" t="str">
        <f t="shared" si="70"/>
        <v/>
      </c>
      <c r="AC462" s="35"/>
      <c r="AD462" s="35"/>
      <c r="AE462" s="35"/>
      <c r="AF462" s="35"/>
      <c r="AG462" s="35"/>
      <c r="AH462" s="35"/>
      <c r="AI462" s="35"/>
      <c r="AJ462" s="35"/>
      <c r="AK462" s="35"/>
      <c r="AL462" s="35"/>
      <c r="AM462" s="85" t="str">
        <f t="shared" si="68"/>
        <v/>
      </c>
      <c r="AN462" s="35"/>
      <c r="AO462" s="35"/>
      <c r="AP462" s="77" t="str">
        <f>IF(D462="","",IF(D462=Accueil!$Q$7,PRODUCT('Registre déchets'!G462,Accueil!$S$7),"") &amp; IF(D462=Accueil!$Q$8,PRODUCT('Registre déchets'!G462,Accueil!$S$8),"") &amp; IF(D462=Accueil!$Q$9,PRODUCT('Registre déchets'!G462,Accueil!$S$9),"")&amp; IF(D462=Accueil!$Q$10,PRODUCT('Registre déchets'!G462,Accueil!$S$10),"")&amp; IF(D462=Accueil!$Q$11,PRODUCT('Registre déchets'!G462,Accueil!$S$11),"")&amp; IF(D462=Accueil!$Q$12,PRODUCT('Registre déchets'!G462,Accueil!$S$12),"")&amp; IF(D462=Accueil!$Q$13,PRODUCT('Registre déchets'!G462,Accueil!$S$13),"")&amp; IF(D462=Accueil!$Q$14,PRODUCT('Registre déchets'!G462,Accueil!$S$14),"")&amp; IF(D462=Accueil!$Q$15,PRODUCT('Registre déchets'!G462,Accueil!$S$15),"")&amp; IF(D462=Accueil!$Q$16,PRODUCT('Registre déchets'!G462,Accueil!$S$16),"")&amp; IF(D462=Accueil!$Q$17,PRODUCT('Registre déchets'!G462,Accueil!$S$17),"")&amp; IF(D462=Accueil!$Q$18,PRODUCT('Registre déchets'!G462,Accueil!$S$18),"")&amp; IF(D462=Accueil!$Q$19,PRODUCT('Registre déchets'!G462,Accueil!$S$19),"")&amp; IF(D462=Accueil!$Q$20,PRODUCT('Registre déchets'!G462,Accueil!$S$20),"")&amp; IF(D462=Accueil!$Q$21,PRODUCT('Registre déchets'!G462,Accueil!$S$21),"")&amp; IF(D462=Accueil!$Q$22,PRODUCT('Registre déchets'!G462,Accueil!$S$22),"")&amp; IF(D462=Accueil!$Q$23,PRODUCT('Registre déchets'!G462,Accueil!$S$23),"")&amp; IF(D462=Accueil!$Q$24,PRODUCT('Registre déchets'!G462,Accueil!$S$24),"")&amp; IF(D462=Accueil!$Q$25,PRODUCT('Registre déchets'!G462,Accueil!$S$25),"")&amp; IF(D462=Accueil!$Q$26,PRODUCT('Registre déchets'!G462,Accueil!$S$26),"") &amp; IF(D462=Accueil!$U$7,PRODUCT('Registre déchets'!G462,Accueil!$W$7),"") &amp; IF(D462=Accueil!$U$8,PRODUCT('Registre déchets'!G462,Accueil!$W$8),"") &amp; IF(D462=Accueil!$U$9,PRODUCT('Registre déchets'!G462,Accueil!$W$9),"")&amp; IF(D462=Accueil!$U$10,PRODUCT('Registre déchets'!G462,Accueil!$W$10),"")&amp; IF(D462=Accueil!$U$11,PRODUCT('Registre déchets'!G462,Accueil!$W$11),"")&amp; IF(D462=Accueil!$U$12,PRODUCT('Registre déchets'!G462,Accueil!$W$12),"")&amp; IF(D462=Accueil!$U$13,PRODUCT('Registre déchets'!G462,Accueil!$W$13),"")&amp; IF(D462=Accueil!$U$14,PRODUCT('Registre déchets'!G462,Accueil!$W$14),"")&amp; IF(D462=Accueil!$U$15,PRODUCT('Registre déchets'!G462,Accueil!$W$15),"")&amp; IF(D462=Accueil!$U$16,PRODUCT('Registre déchets'!G462,Accueil!$W$16),"")&amp; IF(D462=Accueil!$U$17,PRODUCT('Registre déchets'!G462,Accueil!$W$17),"")&amp; IF(D462=Accueil!$U$18,PRODUCT('Registre déchets'!G462,Accueil!$W$18),"")&amp; IF(D462=Accueil!$U$19,PRODUCT('Registre déchets'!G462,Accueil!$W$19),"")&amp; IF(D462=Accueil!$U$20,PRODUCT('Registre déchets'!G462,Accueil!$W$20),"")&amp; IF(D462=Accueil!$U$21,PRODUCT('Registre déchets'!G462,Accueil!$W$21),"") &amp; IF(D462=Accueil!$U$22,PRODUCT('Registre déchets'!G462,Accueil!$W$22),"")&amp; IF(D462=Accueil!$U$23,PRODUCT('Registre déchets'!G462,Accueil!$W$23),"")&amp; IF(D462=Accueil!$U$24,PRODUCT('Registre déchets'!G462,Accueil!$W$24),"")&amp; IF(D462=Accueil!$U$25,PRODUCT('Registre déchets'!G462,Accueil!$W$25),"")&amp; IF(D462=Accueil!$U$26,PRODUCT('Registre déchets'!G462,Accueil!$W$26),"")&amp; IF(D462=Accueil!$U$27,PRODUCT('Registre déchets'!G462,Accueil!$W$27),"")&amp; IF(D462=Accueil!$Y$7,PRODUCT('Registre déchets'!G462,Accueil!$AA$7),"") &amp; IF(D462=Accueil!$Y$8,PRODUCT('Registre déchets'!G462,Accueil!$AA$8),"") &amp; IF(D462=Accueil!$Y$9,PRODUCT('Registre déchets'!G462,Accueil!$AA$9),"")&amp; IF(D462=Accueil!$Y$10,PRODUCT('Registre déchets'!G462,Accueil!$AA$10),"")&amp; IF(D462=Accueil!$Y$11,PRODUCT('Registre déchets'!G462,Accueil!$AA$11),"")&amp; IF(D462=Accueil!$Y$12,PRODUCT('Registre déchets'!G462,Accueil!$AA$12),"")&amp; IF(D462=Accueil!$Y$13,PRODUCT('Registre déchets'!G462,Accueil!$AA$13),"")&amp; IF(D462=Accueil!$Y$14,PRODUCT('Registre déchets'!G462,Accueil!$AA$14),"")&amp; IF(D462=Accueil!$Y$15,PRODUCT('Registre déchets'!G462,Accueil!$AA$15),"")&amp; IF(D462=Accueil!$Y$16,PRODUCT('Registre déchets'!G462,Accueil!$AA$16),"")&amp; IF(D462=Accueil!$Y$17,PRODUCT('Registre déchets'!G462,Accueil!$AA$17),"")&amp; IF(D462=Accueil!$Y$18,PRODUCT('Registre déchets'!G462,Accueil!$AA$18),"")&amp; IF(D462=Accueil!$Y$19,PRODUCT('Registre déchets'!G462,Accueil!$AA$19),"")&amp; IF(D462=Accueil!$Y$20,PRODUCT('Registre déchets'!G462,Accueil!$AA$20),"")&amp; IF(D462=Accueil!$Y$21,PRODUCT('Registre déchets'!G462,Accueil!$AA$21),"")&amp; IF(D462=Accueil!$Y$22,PRODUCT('Registre déchets'!G462,Accueil!$AA$22),"")&amp; IF(D462=Accueil!$Y$23,PRODUCT('Registre déchets'!G462,Accueil!$AA$23),"")&amp; IF(D462=Accueil!$Y$24,PRODUCT('Registre déchets'!G462,Accueil!$AA$24),"")&amp; IF(D462=Accueil!$Y$25,PRODUCT('Registre déchets'!G462,Accueil!$AA$25),"")&amp; IF(D462=Accueil!$Y$26,PRODUCT('Registre déchets'!G462,Accueil!$AA$26),"")&amp; IF(D462=Accueil!$Y$27,PRODUCT('Registre déchets'!G462,Accueil!$AA$27),""))</f>
        <v/>
      </c>
      <c r="AQ462" s="79">
        <f t="shared" si="77"/>
        <v>0</v>
      </c>
    </row>
    <row r="463" spans="1:43" ht="50.1" customHeight="1" x14ac:dyDescent="0.25">
      <c r="A463" s="90"/>
      <c r="B463" s="222" t="str">
        <f t="shared" si="71"/>
        <v/>
      </c>
      <c r="C463" s="221"/>
      <c r="D463" s="220"/>
      <c r="E463" s="80" t="str">
        <f t="shared" si="75"/>
        <v/>
      </c>
      <c r="F463" s="81"/>
      <c r="G463" s="82"/>
      <c r="H463" s="241">
        <f t="shared" si="72"/>
        <v>0</v>
      </c>
      <c r="I463" s="206"/>
      <c r="J463" s="206"/>
      <c r="K463" s="86"/>
      <c r="L463" s="86"/>
      <c r="M463" s="86"/>
      <c r="N463" s="82"/>
      <c r="O463" s="81"/>
      <c r="P463" s="82"/>
      <c r="Q463" s="207">
        <f t="shared" si="76"/>
        <v>0</v>
      </c>
      <c r="R463" s="83">
        <f t="shared" si="73"/>
        <v>0</v>
      </c>
      <c r="S463" s="83">
        <f t="shared" si="74"/>
        <v>0</v>
      </c>
      <c r="T463" s="209"/>
      <c r="U463" s="214"/>
      <c r="V463" s="214"/>
      <c r="W463" s="217" t="str">
        <f t="shared" si="69"/>
        <v/>
      </c>
      <c r="X463" s="214"/>
      <c r="Y463" s="224"/>
      <c r="Z463" s="214"/>
      <c r="AA463" s="214"/>
      <c r="AB463" s="35" t="str">
        <f t="shared" si="70"/>
        <v/>
      </c>
      <c r="AC463" s="35"/>
      <c r="AD463" s="35"/>
      <c r="AE463" s="35"/>
      <c r="AF463" s="35"/>
      <c r="AG463" s="35"/>
      <c r="AH463" s="35"/>
      <c r="AI463" s="35"/>
      <c r="AJ463" s="35"/>
      <c r="AK463" s="35"/>
      <c r="AL463" s="35"/>
      <c r="AM463" s="85" t="str">
        <f t="shared" si="68"/>
        <v/>
      </c>
      <c r="AN463" s="35"/>
      <c r="AO463" s="35"/>
      <c r="AP463" s="77" t="str">
        <f>IF(D463="","",IF(D463=Accueil!$Q$7,PRODUCT('Registre déchets'!G463,Accueil!$S$7),"") &amp; IF(D463=Accueil!$Q$8,PRODUCT('Registre déchets'!G463,Accueil!$S$8),"") &amp; IF(D463=Accueil!$Q$9,PRODUCT('Registre déchets'!G463,Accueil!$S$9),"")&amp; IF(D463=Accueil!$Q$10,PRODUCT('Registre déchets'!G463,Accueil!$S$10),"")&amp; IF(D463=Accueil!$Q$11,PRODUCT('Registre déchets'!G463,Accueil!$S$11),"")&amp; IF(D463=Accueil!$Q$12,PRODUCT('Registre déchets'!G463,Accueil!$S$12),"")&amp; IF(D463=Accueil!$Q$13,PRODUCT('Registre déchets'!G463,Accueil!$S$13),"")&amp; IF(D463=Accueil!$Q$14,PRODUCT('Registre déchets'!G463,Accueil!$S$14),"")&amp; IF(D463=Accueil!$Q$15,PRODUCT('Registre déchets'!G463,Accueil!$S$15),"")&amp; IF(D463=Accueil!$Q$16,PRODUCT('Registre déchets'!G463,Accueil!$S$16),"")&amp; IF(D463=Accueil!$Q$17,PRODUCT('Registre déchets'!G463,Accueil!$S$17),"")&amp; IF(D463=Accueil!$Q$18,PRODUCT('Registre déchets'!G463,Accueil!$S$18),"")&amp; IF(D463=Accueil!$Q$19,PRODUCT('Registre déchets'!G463,Accueil!$S$19),"")&amp; IF(D463=Accueil!$Q$20,PRODUCT('Registre déchets'!G463,Accueil!$S$20),"")&amp; IF(D463=Accueil!$Q$21,PRODUCT('Registre déchets'!G463,Accueil!$S$21),"")&amp; IF(D463=Accueil!$Q$22,PRODUCT('Registre déchets'!G463,Accueil!$S$22),"")&amp; IF(D463=Accueil!$Q$23,PRODUCT('Registre déchets'!G463,Accueil!$S$23),"")&amp; IF(D463=Accueil!$Q$24,PRODUCT('Registre déchets'!G463,Accueil!$S$24),"")&amp; IF(D463=Accueil!$Q$25,PRODUCT('Registre déchets'!G463,Accueil!$S$25),"")&amp; IF(D463=Accueil!$Q$26,PRODUCT('Registre déchets'!G463,Accueil!$S$26),"") &amp; IF(D463=Accueil!$U$7,PRODUCT('Registre déchets'!G463,Accueil!$W$7),"") &amp; IF(D463=Accueil!$U$8,PRODUCT('Registre déchets'!G463,Accueil!$W$8),"") &amp; IF(D463=Accueil!$U$9,PRODUCT('Registre déchets'!G463,Accueil!$W$9),"")&amp; IF(D463=Accueil!$U$10,PRODUCT('Registre déchets'!G463,Accueil!$W$10),"")&amp; IF(D463=Accueil!$U$11,PRODUCT('Registre déchets'!G463,Accueil!$W$11),"")&amp; IF(D463=Accueil!$U$12,PRODUCT('Registre déchets'!G463,Accueil!$W$12),"")&amp; IF(D463=Accueil!$U$13,PRODUCT('Registre déchets'!G463,Accueil!$W$13),"")&amp; IF(D463=Accueil!$U$14,PRODUCT('Registre déchets'!G463,Accueil!$W$14),"")&amp; IF(D463=Accueil!$U$15,PRODUCT('Registre déchets'!G463,Accueil!$W$15),"")&amp; IF(D463=Accueil!$U$16,PRODUCT('Registre déchets'!G463,Accueil!$W$16),"")&amp; IF(D463=Accueil!$U$17,PRODUCT('Registre déchets'!G463,Accueil!$W$17),"")&amp; IF(D463=Accueil!$U$18,PRODUCT('Registre déchets'!G463,Accueil!$W$18),"")&amp; IF(D463=Accueil!$U$19,PRODUCT('Registre déchets'!G463,Accueil!$W$19),"")&amp; IF(D463=Accueil!$U$20,PRODUCT('Registre déchets'!G463,Accueil!$W$20),"")&amp; IF(D463=Accueil!$U$21,PRODUCT('Registre déchets'!G463,Accueil!$W$21),"") &amp; IF(D463=Accueil!$U$22,PRODUCT('Registre déchets'!G463,Accueil!$W$22),"")&amp; IF(D463=Accueil!$U$23,PRODUCT('Registre déchets'!G463,Accueil!$W$23),"")&amp; IF(D463=Accueil!$U$24,PRODUCT('Registre déchets'!G463,Accueil!$W$24),"")&amp; IF(D463=Accueil!$U$25,PRODUCT('Registre déchets'!G463,Accueil!$W$25),"")&amp; IF(D463=Accueil!$U$26,PRODUCT('Registre déchets'!G463,Accueil!$W$26),"")&amp; IF(D463=Accueil!$U$27,PRODUCT('Registre déchets'!G463,Accueil!$W$27),"")&amp; IF(D463=Accueil!$Y$7,PRODUCT('Registre déchets'!G463,Accueil!$AA$7),"") &amp; IF(D463=Accueil!$Y$8,PRODUCT('Registre déchets'!G463,Accueil!$AA$8),"") &amp; IF(D463=Accueil!$Y$9,PRODUCT('Registre déchets'!G463,Accueil!$AA$9),"")&amp; IF(D463=Accueil!$Y$10,PRODUCT('Registre déchets'!G463,Accueil!$AA$10),"")&amp; IF(D463=Accueil!$Y$11,PRODUCT('Registre déchets'!G463,Accueil!$AA$11),"")&amp; IF(D463=Accueil!$Y$12,PRODUCT('Registre déchets'!G463,Accueil!$AA$12),"")&amp; IF(D463=Accueil!$Y$13,PRODUCT('Registre déchets'!G463,Accueil!$AA$13),"")&amp; IF(D463=Accueil!$Y$14,PRODUCT('Registre déchets'!G463,Accueil!$AA$14),"")&amp; IF(D463=Accueil!$Y$15,PRODUCT('Registre déchets'!G463,Accueil!$AA$15),"")&amp; IF(D463=Accueil!$Y$16,PRODUCT('Registre déchets'!G463,Accueil!$AA$16),"")&amp; IF(D463=Accueil!$Y$17,PRODUCT('Registre déchets'!G463,Accueil!$AA$17),"")&amp; IF(D463=Accueil!$Y$18,PRODUCT('Registre déchets'!G463,Accueil!$AA$18),"")&amp; IF(D463=Accueil!$Y$19,PRODUCT('Registre déchets'!G463,Accueil!$AA$19),"")&amp; IF(D463=Accueil!$Y$20,PRODUCT('Registre déchets'!G463,Accueil!$AA$20),"")&amp; IF(D463=Accueil!$Y$21,PRODUCT('Registre déchets'!G463,Accueil!$AA$21),"")&amp; IF(D463=Accueil!$Y$22,PRODUCT('Registre déchets'!G463,Accueil!$AA$22),"")&amp; IF(D463=Accueil!$Y$23,PRODUCT('Registre déchets'!G463,Accueil!$AA$23),"")&amp; IF(D463=Accueil!$Y$24,PRODUCT('Registre déchets'!G463,Accueil!$AA$24),"")&amp; IF(D463=Accueil!$Y$25,PRODUCT('Registre déchets'!G463,Accueil!$AA$25),"")&amp; IF(D463=Accueil!$Y$26,PRODUCT('Registre déchets'!G463,Accueil!$AA$26),"")&amp; IF(D463=Accueil!$Y$27,PRODUCT('Registre déchets'!G463,Accueil!$AA$27),""))</f>
        <v/>
      </c>
      <c r="AQ463" s="79">
        <f t="shared" si="77"/>
        <v>0</v>
      </c>
    </row>
    <row r="464" spans="1:43" ht="50.1" customHeight="1" x14ac:dyDescent="0.25">
      <c r="A464" s="90"/>
      <c r="B464" s="222" t="str">
        <f t="shared" si="71"/>
        <v/>
      </c>
      <c r="C464" s="221"/>
      <c r="D464" s="220"/>
      <c r="E464" s="80" t="str">
        <f t="shared" si="75"/>
        <v/>
      </c>
      <c r="F464" s="81"/>
      <c r="G464" s="82"/>
      <c r="H464" s="241">
        <f t="shared" si="72"/>
        <v>0</v>
      </c>
      <c r="I464" s="206"/>
      <c r="J464" s="206"/>
      <c r="K464" s="86"/>
      <c r="L464" s="86"/>
      <c r="M464" s="86"/>
      <c r="N464" s="82"/>
      <c r="O464" s="81"/>
      <c r="P464" s="82"/>
      <c r="Q464" s="207">
        <f t="shared" si="76"/>
        <v>0</v>
      </c>
      <c r="R464" s="83">
        <f t="shared" si="73"/>
        <v>0</v>
      </c>
      <c r="S464" s="83">
        <f t="shared" si="74"/>
        <v>0</v>
      </c>
      <c r="T464" s="209"/>
      <c r="U464" s="214"/>
      <c r="V464" s="214"/>
      <c r="W464" s="217" t="str">
        <f t="shared" si="69"/>
        <v/>
      </c>
      <c r="X464" s="214"/>
      <c r="Y464" s="224"/>
      <c r="Z464" s="214"/>
      <c r="AA464" s="214"/>
      <c r="AB464" s="35" t="str">
        <f t="shared" si="70"/>
        <v/>
      </c>
      <c r="AC464" s="35"/>
      <c r="AD464" s="35"/>
      <c r="AE464" s="35"/>
      <c r="AF464" s="35"/>
      <c r="AG464" s="35"/>
      <c r="AH464" s="35"/>
      <c r="AI464" s="35"/>
      <c r="AJ464" s="35"/>
      <c r="AK464" s="35"/>
      <c r="AL464" s="35"/>
      <c r="AM464" s="85" t="str">
        <f t="shared" si="68"/>
        <v/>
      </c>
      <c r="AN464" s="35"/>
      <c r="AO464" s="35"/>
      <c r="AP464" s="77" t="str">
        <f>IF(D464="","",IF(D464=Accueil!$Q$7,PRODUCT('Registre déchets'!G464,Accueil!$S$7),"") &amp; IF(D464=Accueil!$Q$8,PRODUCT('Registre déchets'!G464,Accueil!$S$8),"") &amp; IF(D464=Accueil!$Q$9,PRODUCT('Registre déchets'!G464,Accueil!$S$9),"")&amp; IF(D464=Accueil!$Q$10,PRODUCT('Registre déchets'!G464,Accueil!$S$10),"")&amp; IF(D464=Accueil!$Q$11,PRODUCT('Registre déchets'!G464,Accueil!$S$11),"")&amp; IF(D464=Accueil!$Q$12,PRODUCT('Registre déchets'!G464,Accueil!$S$12),"")&amp; IF(D464=Accueil!$Q$13,PRODUCT('Registre déchets'!G464,Accueil!$S$13),"")&amp; IF(D464=Accueil!$Q$14,PRODUCT('Registre déchets'!G464,Accueil!$S$14),"")&amp; IF(D464=Accueil!$Q$15,PRODUCT('Registre déchets'!G464,Accueil!$S$15),"")&amp; IF(D464=Accueil!$Q$16,PRODUCT('Registre déchets'!G464,Accueil!$S$16),"")&amp; IF(D464=Accueil!$Q$17,PRODUCT('Registre déchets'!G464,Accueil!$S$17),"")&amp; IF(D464=Accueil!$Q$18,PRODUCT('Registre déchets'!G464,Accueil!$S$18),"")&amp; IF(D464=Accueil!$Q$19,PRODUCT('Registre déchets'!G464,Accueil!$S$19),"")&amp; IF(D464=Accueil!$Q$20,PRODUCT('Registre déchets'!G464,Accueil!$S$20),"")&amp; IF(D464=Accueil!$Q$21,PRODUCT('Registre déchets'!G464,Accueil!$S$21),"")&amp; IF(D464=Accueil!$Q$22,PRODUCT('Registre déchets'!G464,Accueil!$S$22),"")&amp; IF(D464=Accueil!$Q$23,PRODUCT('Registre déchets'!G464,Accueil!$S$23),"")&amp; IF(D464=Accueil!$Q$24,PRODUCT('Registre déchets'!G464,Accueil!$S$24),"")&amp; IF(D464=Accueil!$Q$25,PRODUCT('Registre déchets'!G464,Accueil!$S$25),"")&amp; IF(D464=Accueil!$Q$26,PRODUCT('Registre déchets'!G464,Accueil!$S$26),"") &amp; IF(D464=Accueil!$U$7,PRODUCT('Registre déchets'!G464,Accueil!$W$7),"") &amp; IF(D464=Accueil!$U$8,PRODUCT('Registre déchets'!G464,Accueil!$W$8),"") &amp; IF(D464=Accueil!$U$9,PRODUCT('Registre déchets'!G464,Accueil!$W$9),"")&amp; IF(D464=Accueil!$U$10,PRODUCT('Registre déchets'!G464,Accueil!$W$10),"")&amp; IF(D464=Accueil!$U$11,PRODUCT('Registre déchets'!G464,Accueil!$W$11),"")&amp; IF(D464=Accueil!$U$12,PRODUCT('Registre déchets'!G464,Accueil!$W$12),"")&amp; IF(D464=Accueil!$U$13,PRODUCT('Registre déchets'!G464,Accueil!$W$13),"")&amp; IF(D464=Accueil!$U$14,PRODUCT('Registre déchets'!G464,Accueil!$W$14),"")&amp; IF(D464=Accueil!$U$15,PRODUCT('Registre déchets'!G464,Accueil!$W$15),"")&amp; IF(D464=Accueil!$U$16,PRODUCT('Registre déchets'!G464,Accueil!$W$16),"")&amp; IF(D464=Accueil!$U$17,PRODUCT('Registre déchets'!G464,Accueil!$W$17),"")&amp; IF(D464=Accueil!$U$18,PRODUCT('Registre déchets'!G464,Accueil!$W$18),"")&amp; IF(D464=Accueil!$U$19,PRODUCT('Registre déchets'!G464,Accueil!$W$19),"")&amp; IF(D464=Accueil!$U$20,PRODUCT('Registre déchets'!G464,Accueil!$W$20),"")&amp; IF(D464=Accueil!$U$21,PRODUCT('Registre déchets'!G464,Accueil!$W$21),"") &amp; IF(D464=Accueil!$U$22,PRODUCT('Registre déchets'!G464,Accueil!$W$22),"")&amp; IF(D464=Accueil!$U$23,PRODUCT('Registre déchets'!G464,Accueil!$W$23),"")&amp; IF(D464=Accueil!$U$24,PRODUCT('Registre déchets'!G464,Accueil!$W$24),"")&amp; IF(D464=Accueil!$U$25,PRODUCT('Registre déchets'!G464,Accueil!$W$25),"")&amp; IF(D464=Accueil!$U$26,PRODUCT('Registre déchets'!G464,Accueil!$W$26),"")&amp; IF(D464=Accueil!$U$27,PRODUCT('Registre déchets'!G464,Accueil!$W$27),"")&amp; IF(D464=Accueil!$Y$7,PRODUCT('Registre déchets'!G464,Accueil!$AA$7),"") &amp; IF(D464=Accueil!$Y$8,PRODUCT('Registre déchets'!G464,Accueil!$AA$8),"") &amp; IF(D464=Accueil!$Y$9,PRODUCT('Registre déchets'!G464,Accueil!$AA$9),"")&amp; IF(D464=Accueil!$Y$10,PRODUCT('Registre déchets'!G464,Accueil!$AA$10),"")&amp; IF(D464=Accueil!$Y$11,PRODUCT('Registre déchets'!G464,Accueil!$AA$11),"")&amp; IF(D464=Accueil!$Y$12,PRODUCT('Registre déchets'!G464,Accueil!$AA$12),"")&amp; IF(D464=Accueil!$Y$13,PRODUCT('Registre déchets'!G464,Accueil!$AA$13),"")&amp; IF(D464=Accueil!$Y$14,PRODUCT('Registre déchets'!G464,Accueil!$AA$14),"")&amp; IF(D464=Accueil!$Y$15,PRODUCT('Registre déchets'!G464,Accueil!$AA$15),"")&amp; IF(D464=Accueil!$Y$16,PRODUCT('Registre déchets'!G464,Accueil!$AA$16),"")&amp; IF(D464=Accueil!$Y$17,PRODUCT('Registre déchets'!G464,Accueil!$AA$17),"")&amp; IF(D464=Accueil!$Y$18,PRODUCT('Registre déchets'!G464,Accueil!$AA$18),"")&amp; IF(D464=Accueil!$Y$19,PRODUCT('Registre déchets'!G464,Accueil!$AA$19),"")&amp; IF(D464=Accueil!$Y$20,PRODUCT('Registre déchets'!G464,Accueil!$AA$20),"")&amp; IF(D464=Accueil!$Y$21,PRODUCT('Registre déchets'!G464,Accueil!$AA$21),"")&amp; IF(D464=Accueil!$Y$22,PRODUCT('Registre déchets'!G464,Accueil!$AA$22),"")&amp; IF(D464=Accueil!$Y$23,PRODUCT('Registre déchets'!G464,Accueil!$AA$23),"")&amp; IF(D464=Accueil!$Y$24,PRODUCT('Registre déchets'!G464,Accueil!$AA$24),"")&amp; IF(D464=Accueil!$Y$25,PRODUCT('Registre déchets'!G464,Accueil!$AA$25),"")&amp; IF(D464=Accueil!$Y$26,PRODUCT('Registre déchets'!G464,Accueil!$AA$26),"")&amp; IF(D464=Accueil!$Y$27,PRODUCT('Registre déchets'!G464,Accueil!$AA$27),""))</f>
        <v/>
      </c>
      <c r="AQ464" s="79">
        <f t="shared" si="77"/>
        <v>0</v>
      </c>
    </row>
    <row r="465" spans="1:43" ht="50.1" customHeight="1" x14ac:dyDescent="0.25">
      <c r="A465" s="90"/>
      <c r="B465" s="222" t="str">
        <f t="shared" si="71"/>
        <v/>
      </c>
      <c r="C465" s="221"/>
      <c r="D465" s="220"/>
      <c r="E465" s="80" t="str">
        <f t="shared" si="75"/>
        <v/>
      </c>
      <c r="F465" s="81"/>
      <c r="G465" s="82"/>
      <c r="H465" s="241">
        <f t="shared" si="72"/>
        <v>0</v>
      </c>
      <c r="I465" s="206"/>
      <c r="J465" s="206"/>
      <c r="K465" s="86"/>
      <c r="L465" s="86"/>
      <c r="M465" s="86"/>
      <c r="N465" s="82"/>
      <c r="O465" s="81"/>
      <c r="P465" s="82"/>
      <c r="Q465" s="207">
        <f t="shared" si="76"/>
        <v>0</v>
      </c>
      <c r="R465" s="83">
        <f t="shared" si="73"/>
        <v>0</v>
      </c>
      <c r="S465" s="83">
        <f t="shared" si="74"/>
        <v>0</v>
      </c>
      <c r="T465" s="209"/>
      <c r="U465" s="214"/>
      <c r="V465" s="214"/>
      <c r="W465" s="217" t="str">
        <f t="shared" si="69"/>
        <v/>
      </c>
      <c r="X465" s="214"/>
      <c r="Y465" s="224"/>
      <c r="Z465" s="214"/>
      <c r="AA465" s="214"/>
      <c r="AB465" s="35" t="str">
        <f t="shared" si="70"/>
        <v/>
      </c>
      <c r="AC465" s="35"/>
      <c r="AD465" s="35"/>
      <c r="AE465" s="35"/>
      <c r="AF465" s="35"/>
      <c r="AG465" s="35"/>
      <c r="AH465" s="35"/>
      <c r="AI465" s="35"/>
      <c r="AJ465" s="35"/>
      <c r="AK465" s="35"/>
      <c r="AL465" s="35"/>
      <c r="AM465" s="85" t="str">
        <f t="shared" si="68"/>
        <v/>
      </c>
      <c r="AN465" s="35"/>
      <c r="AO465" s="35"/>
      <c r="AP465" s="77" t="str">
        <f>IF(D465="","",IF(D465=Accueil!$Q$7,PRODUCT('Registre déchets'!G465,Accueil!$S$7),"") &amp; IF(D465=Accueil!$Q$8,PRODUCT('Registre déchets'!G465,Accueil!$S$8),"") &amp; IF(D465=Accueil!$Q$9,PRODUCT('Registre déchets'!G465,Accueil!$S$9),"")&amp; IF(D465=Accueil!$Q$10,PRODUCT('Registre déchets'!G465,Accueil!$S$10),"")&amp; IF(D465=Accueil!$Q$11,PRODUCT('Registre déchets'!G465,Accueil!$S$11),"")&amp; IF(D465=Accueil!$Q$12,PRODUCT('Registre déchets'!G465,Accueil!$S$12),"")&amp; IF(D465=Accueil!$Q$13,PRODUCT('Registre déchets'!G465,Accueil!$S$13),"")&amp; IF(D465=Accueil!$Q$14,PRODUCT('Registre déchets'!G465,Accueil!$S$14),"")&amp; IF(D465=Accueil!$Q$15,PRODUCT('Registre déchets'!G465,Accueil!$S$15),"")&amp; IF(D465=Accueil!$Q$16,PRODUCT('Registre déchets'!G465,Accueil!$S$16),"")&amp; IF(D465=Accueil!$Q$17,PRODUCT('Registre déchets'!G465,Accueil!$S$17),"")&amp; IF(D465=Accueil!$Q$18,PRODUCT('Registre déchets'!G465,Accueil!$S$18),"")&amp; IF(D465=Accueil!$Q$19,PRODUCT('Registre déchets'!G465,Accueil!$S$19),"")&amp; IF(D465=Accueil!$Q$20,PRODUCT('Registre déchets'!G465,Accueil!$S$20),"")&amp; IF(D465=Accueil!$Q$21,PRODUCT('Registre déchets'!G465,Accueil!$S$21),"")&amp; IF(D465=Accueil!$Q$22,PRODUCT('Registre déchets'!G465,Accueil!$S$22),"")&amp; IF(D465=Accueil!$Q$23,PRODUCT('Registre déchets'!G465,Accueil!$S$23),"")&amp; IF(D465=Accueil!$Q$24,PRODUCT('Registre déchets'!G465,Accueil!$S$24),"")&amp; IF(D465=Accueil!$Q$25,PRODUCT('Registre déchets'!G465,Accueil!$S$25),"")&amp; IF(D465=Accueil!$Q$26,PRODUCT('Registre déchets'!G465,Accueil!$S$26),"") &amp; IF(D465=Accueil!$U$7,PRODUCT('Registre déchets'!G465,Accueil!$W$7),"") &amp; IF(D465=Accueil!$U$8,PRODUCT('Registre déchets'!G465,Accueil!$W$8),"") &amp; IF(D465=Accueil!$U$9,PRODUCT('Registre déchets'!G465,Accueil!$W$9),"")&amp; IF(D465=Accueil!$U$10,PRODUCT('Registre déchets'!G465,Accueil!$W$10),"")&amp; IF(D465=Accueil!$U$11,PRODUCT('Registre déchets'!G465,Accueil!$W$11),"")&amp; IF(D465=Accueil!$U$12,PRODUCT('Registre déchets'!G465,Accueil!$W$12),"")&amp; IF(D465=Accueil!$U$13,PRODUCT('Registre déchets'!G465,Accueil!$W$13),"")&amp; IF(D465=Accueil!$U$14,PRODUCT('Registre déchets'!G465,Accueil!$W$14),"")&amp; IF(D465=Accueil!$U$15,PRODUCT('Registre déchets'!G465,Accueil!$W$15),"")&amp; IF(D465=Accueil!$U$16,PRODUCT('Registre déchets'!G465,Accueil!$W$16),"")&amp; IF(D465=Accueil!$U$17,PRODUCT('Registre déchets'!G465,Accueil!$W$17),"")&amp; IF(D465=Accueil!$U$18,PRODUCT('Registre déchets'!G465,Accueil!$W$18),"")&amp; IF(D465=Accueil!$U$19,PRODUCT('Registre déchets'!G465,Accueil!$W$19),"")&amp; IF(D465=Accueil!$U$20,PRODUCT('Registre déchets'!G465,Accueil!$W$20),"")&amp; IF(D465=Accueil!$U$21,PRODUCT('Registre déchets'!G465,Accueil!$W$21),"") &amp; IF(D465=Accueil!$U$22,PRODUCT('Registre déchets'!G465,Accueil!$W$22),"")&amp; IF(D465=Accueil!$U$23,PRODUCT('Registre déchets'!G465,Accueil!$W$23),"")&amp; IF(D465=Accueil!$U$24,PRODUCT('Registre déchets'!G465,Accueil!$W$24),"")&amp; IF(D465=Accueil!$U$25,PRODUCT('Registre déchets'!G465,Accueil!$W$25),"")&amp; IF(D465=Accueil!$U$26,PRODUCT('Registre déchets'!G465,Accueil!$W$26),"")&amp; IF(D465=Accueil!$U$27,PRODUCT('Registre déchets'!G465,Accueil!$W$27),"")&amp; IF(D465=Accueil!$Y$7,PRODUCT('Registre déchets'!G465,Accueil!$AA$7),"") &amp; IF(D465=Accueil!$Y$8,PRODUCT('Registre déchets'!G465,Accueil!$AA$8),"") &amp; IF(D465=Accueil!$Y$9,PRODUCT('Registre déchets'!G465,Accueil!$AA$9),"")&amp; IF(D465=Accueil!$Y$10,PRODUCT('Registre déchets'!G465,Accueil!$AA$10),"")&amp; IF(D465=Accueil!$Y$11,PRODUCT('Registre déchets'!G465,Accueil!$AA$11),"")&amp; IF(D465=Accueil!$Y$12,PRODUCT('Registre déchets'!G465,Accueil!$AA$12),"")&amp; IF(D465=Accueil!$Y$13,PRODUCT('Registre déchets'!G465,Accueil!$AA$13),"")&amp; IF(D465=Accueil!$Y$14,PRODUCT('Registre déchets'!G465,Accueil!$AA$14),"")&amp; IF(D465=Accueil!$Y$15,PRODUCT('Registre déchets'!G465,Accueil!$AA$15),"")&amp; IF(D465=Accueil!$Y$16,PRODUCT('Registre déchets'!G465,Accueil!$AA$16),"")&amp; IF(D465=Accueil!$Y$17,PRODUCT('Registre déchets'!G465,Accueil!$AA$17),"")&amp; IF(D465=Accueil!$Y$18,PRODUCT('Registre déchets'!G465,Accueil!$AA$18),"")&amp; IF(D465=Accueil!$Y$19,PRODUCT('Registre déchets'!G465,Accueil!$AA$19),"")&amp; IF(D465=Accueil!$Y$20,PRODUCT('Registre déchets'!G465,Accueil!$AA$20),"")&amp; IF(D465=Accueil!$Y$21,PRODUCT('Registre déchets'!G465,Accueil!$AA$21),"")&amp; IF(D465=Accueil!$Y$22,PRODUCT('Registre déchets'!G465,Accueil!$AA$22),"")&amp; IF(D465=Accueil!$Y$23,PRODUCT('Registre déchets'!G465,Accueil!$AA$23),"")&amp; IF(D465=Accueil!$Y$24,PRODUCT('Registre déchets'!G465,Accueil!$AA$24),"")&amp; IF(D465=Accueil!$Y$25,PRODUCT('Registre déchets'!G465,Accueil!$AA$25),"")&amp; IF(D465=Accueil!$Y$26,PRODUCT('Registre déchets'!G465,Accueil!$AA$26),"")&amp; IF(D465=Accueil!$Y$27,PRODUCT('Registre déchets'!G465,Accueil!$AA$27),""))</f>
        <v/>
      </c>
      <c r="AQ465" s="79">
        <f t="shared" si="77"/>
        <v>0</v>
      </c>
    </row>
    <row r="466" spans="1:43" ht="50.1" customHeight="1" x14ac:dyDescent="0.25">
      <c r="A466" s="90"/>
      <c r="B466" s="222" t="str">
        <f t="shared" si="71"/>
        <v/>
      </c>
      <c r="C466" s="221"/>
      <c r="D466" s="220"/>
      <c r="E466" s="80" t="str">
        <f t="shared" si="75"/>
        <v/>
      </c>
      <c r="F466" s="81"/>
      <c r="G466" s="82"/>
      <c r="H466" s="241">
        <f t="shared" si="72"/>
        <v>0</v>
      </c>
      <c r="I466" s="206"/>
      <c r="J466" s="206"/>
      <c r="K466" s="86"/>
      <c r="L466" s="86"/>
      <c r="M466" s="86"/>
      <c r="N466" s="82"/>
      <c r="O466" s="81"/>
      <c r="P466" s="82"/>
      <c r="Q466" s="207">
        <f t="shared" si="76"/>
        <v>0</v>
      </c>
      <c r="R466" s="83">
        <f t="shared" si="73"/>
        <v>0</v>
      </c>
      <c r="S466" s="83">
        <f t="shared" si="74"/>
        <v>0</v>
      </c>
      <c r="T466" s="209"/>
      <c r="U466" s="214"/>
      <c r="V466" s="214"/>
      <c r="W466" s="217" t="str">
        <f t="shared" si="69"/>
        <v/>
      </c>
      <c r="X466" s="214"/>
      <c r="Y466" s="224"/>
      <c r="Z466" s="214"/>
      <c r="AA466" s="214"/>
      <c r="AB466" s="35" t="str">
        <f t="shared" si="70"/>
        <v/>
      </c>
      <c r="AC466" s="35"/>
      <c r="AD466" s="35"/>
      <c r="AE466" s="35"/>
      <c r="AF466" s="35"/>
      <c r="AG466" s="35"/>
      <c r="AH466" s="35"/>
      <c r="AI466" s="35"/>
      <c r="AJ466" s="35"/>
      <c r="AK466" s="35"/>
      <c r="AL466" s="35"/>
      <c r="AM466" s="85" t="str">
        <f t="shared" si="68"/>
        <v/>
      </c>
      <c r="AN466" s="35"/>
      <c r="AO466" s="35"/>
      <c r="AP466" s="77" t="str">
        <f>IF(D466="","",IF(D466=Accueil!$Q$7,PRODUCT('Registre déchets'!G466,Accueil!$S$7),"") &amp; IF(D466=Accueil!$Q$8,PRODUCT('Registre déchets'!G466,Accueil!$S$8),"") &amp; IF(D466=Accueil!$Q$9,PRODUCT('Registre déchets'!G466,Accueil!$S$9),"")&amp; IF(D466=Accueil!$Q$10,PRODUCT('Registre déchets'!G466,Accueil!$S$10),"")&amp; IF(D466=Accueil!$Q$11,PRODUCT('Registre déchets'!G466,Accueil!$S$11),"")&amp; IF(D466=Accueil!$Q$12,PRODUCT('Registre déchets'!G466,Accueil!$S$12),"")&amp; IF(D466=Accueil!$Q$13,PRODUCT('Registre déchets'!G466,Accueil!$S$13),"")&amp; IF(D466=Accueil!$Q$14,PRODUCT('Registre déchets'!G466,Accueil!$S$14),"")&amp; IF(D466=Accueil!$Q$15,PRODUCT('Registre déchets'!G466,Accueil!$S$15),"")&amp; IF(D466=Accueil!$Q$16,PRODUCT('Registre déchets'!G466,Accueil!$S$16),"")&amp; IF(D466=Accueil!$Q$17,PRODUCT('Registre déchets'!G466,Accueil!$S$17),"")&amp; IF(D466=Accueil!$Q$18,PRODUCT('Registre déchets'!G466,Accueil!$S$18),"")&amp; IF(D466=Accueil!$Q$19,PRODUCT('Registre déchets'!G466,Accueil!$S$19),"")&amp; IF(D466=Accueil!$Q$20,PRODUCT('Registre déchets'!G466,Accueil!$S$20),"")&amp; IF(D466=Accueil!$Q$21,PRODUCT('Registre déchets'!G466,Accueil!$S$21),"")&amp; IF(D466=Accueil!$Q$22,PRODUCT('Registre déchets'!G466,Accueil!$S$22),"")&amp; IF(D466=Accueil!$Q$23,PRODUCT('Registre déchets'!G466,Accueil!$S$23),"")&amp; IF(D466=Accueil!$Q$24,PRODUCT('Registre déchets'!G466,Accueil!$S$24),"")&amp; IF(D466=Accueil!$Q$25,PRODUCT('Registre déchets'!G466,Accueil!$S$25),"")&amp; IF(D466=Accueil!$Q$26,PRODUCT('Registre déchets'!G466,Accueil!$S$26),"") &amp; IF(D466=Accueil!$U$7,PRODUCT('Registre déchets'!G466,Accueil!$W$7),"") &amp; IF(D466=Accueil!$U$8,PRODUCT('Registre déchets'!G466,Accueil!$W$8),"") &amp; IF(D466=Accueil!$U$9,PRODUCT('Registre déchets'!G466,Accueil!$W$9),"")&amp; IF(D466=Accueil!$U$10,PRODUCT('Registre déchets'!G466,Accueil!$W$10),"")&amp; IF(D466=Accueil!$U$11,PRODUCT('Registre déchets'!G466,Accueil!$W$11),"")&amp; IF(D466=Accueil!$U$12,PRODUCT('Registre déchets'!G466,Accueil!$W$12),"")&amp; IF(D466=Accueil!$U$13,PRODUCT('Registre déchets'!G466,Accueil!$W$13),"")&amp; IF(D466=Accueil!$U$14,PRODUCT('Registre déchets'!G466,Accueil!$W$14),"")&amp; IF(D466=Accueil!$U$15,PRODUCT('Registre déchets'!G466,Accueil!$W$15),"")&amp; IF(D466=Accueil!$U$16,PRODUCT('Registre déchets'!G466,Accueil!$W$16),"")&amp; IF(D466=Accueil!$U$17,PRODUCT('Registre déchets'!G466,Accueil!$W$17),"")&amp; IF(D466=Accueil!$U$18,PRODUCT('Registre déchets'!G466,Accueil!$W$18),"")&amp; IF(D466=Accueil!$U$19,PRODUCT('Registre déchets'!G466,Accueil!$W$19),"")&amp; IF(D466=Accueil!$U$20,PRODUCT('Registre déchets'!G466,Accueil!$W$20),"")&amp; IF(D466=Accueil!$U$21,PRODUCT('Registre déchets'!G466,Accueil!$W$21),"") &amp; IF(D466=Accueil!$U$22,PRODUCT('Registre déchets'!G466,Accueil!$W$22),"")&amp; IF(D466=Accueil!$U$23,PRODUCT('Registre déchets'!G466,Accueil!$W$23),"")&amp; IF(D466=Accueil!$U$24,PRODUCT('Registre déchets'!G466,Accueil!$W$24),"")&amp; IF(D466=Accueil!$U$25,PRODUCT('Registre déchets'!G466,Accueil!$W$25),"")&amp; IF(D466=Accueil!$U$26,PRODUCT('Registre déchets'!G466,Accueil!$W$26),"")&amp; IF(D466=Accueil!$U$27,PRODUCT('Registre déchets'!G466,Accueil!$W$27),"")&amp; IF(D466=Accueil!$Y$7,PRODUCT('Registre déchets'!G466,Accueil!$AA$7),"") &amp; IF(D466=Accueil!$Y$8,PRODUCT('Registre déchets'!G466,Accueil!$AA$8),"") &amp; IF(D466=Accueil!$Y$9,PRODUCT('Registre déchets'!G466,Accueil!$AA$9),"")&amp; IF(D466=Accueil!$Y$10,PRODUCT('Registre déchets'!G466,Accueil!$AA$10),"")&amp; IF(D466=Accueil!$Y$11,PRODUCT('Registre déchets'!G466,Accueil!$AA$11),"")&amp; IF(D466=Accueil!$Y$12,PRODUCT('Registre déchets'!G466,Accueil!$AA$12),"")&amp; IF(D466=Accueil!$Y$13,PRODUCT('Registre déchets'!G466,Accueil!$AA$13),"")&amp; IF(D466=Accueil!$Y$14,PRODUCT('Registre déchets'!G466,Accueil!$AA$14),"")&amp; IF(D466=Accueil!$Y$15,PRODUCT('Registre déchets'!G466,Accueil!$AA$15),"")&amp; IF(D466=Accueil!$Y$16,PRODUCT('Registre déchets'!G466,Accueil!$AA$16),"")&amp; IF(D466=Accueil!$Y$17,PRODUCT('Registre déchets'!G466,Accueil!$AA$17),"")&amp; IF(D466=Accueil!$Y$18,PRODUCT('Registre déchets'!G466,Accueil!$AA$18),"")&amp; IF(D466=Accueil!$Y$19,PRODUCT('Registre déchets'!G466,Accueil!$AA$19),"")&amp; IF(D466=Accueil!$Y$20,PRODUCT('Registre déchets'!G466,Accueil!$AA$20),"")&amp; IF(D466=Accueil!$Y$21,PRODUCT('Registre déchets'!G466,Accueil!$AA$21),"")&amp; IF(D466=Accueil!$Y$22,PRODUCT('Registre déchets'!G466,Accueil!$AA$22),"")&amp; IF(D466=Accueil!$Y$23,PRODUCT('Registre déchets'!G466,Accueil!$AA$23),"")&amp; IF(D466=Accueil!$Y$24,PRODUCT('Registre déchets'!G466,Accueil!$AA$24),"")&amp; IF(D466=Accueil!$Y$25,PRODUCT('Registre déchets'!G466,Accueil!$AA$25),"")&amp; IF(D466=Accueil!$Y$26,PRODUCT('Registre déchets'!G466,Accueil!$AA$26),"")&amp; IF(D466=Accueil!$Y$27,PRODUCT('Registre déchets'!G466,Accueil!$AA$27),""))</f>
        <v/>
      </c>
      <c r="AQ466" s="79">
        <f t="shared" si="77"/>
        <v>0</v>
      </c>
    </row>
    <row r="467" spans="1:43" ht="50.1" customHeight="1" x14ac:dyDescent="0.25">
      <c r="A467" s="90"/>
      <c r="B467" s="222" t="str">
        <f t="shared" si="71"/>
        <v/>
      </c>
      <c r="C467" s="221"/>
      <c r="D467" s="220"/>
      <c r="E467" s="80" t="str">
        <f t="shared" si="75"/>
        <v/>
      </c>
      <c r="F467" s="81"/>
      <c r="G467" s="82"/>
      <c r="H467" s="241">
        <f t="shared" si="72"/>
        <v>0</v>
      </c>
      <c r="I467" s="206"/>
      <c r="J467" s="206"/>
      <c r="K467" s="86"/>
      <c r="L467" s="86"/>
      <c r="M467" s="86"/>
      <c r="N467" s="82"/>
      <c r="O467" s="81"/>
      <c r="P467" s="82"/>
      <c r="Q467" s="207">
        <f t="shared" si="76"/>
        <v>0</v>
      </c>
      <c r="R467" s="83">
        <f t="shared" si="73"/>
        <v>0</v>
      </c>
      <c r="S467" s="83">
        <f t="shared" si="74"/>
        <v>0</v>
      </c>
      <c r="T467" s="209"/>
      <c r="U467" s="214"/>
      <c r="V467" s="214"/>
      <c r="W467" s="217" t="str">
        <f t="shared" si="69"/>
        <v/>
      </c>
      <c r="X467" s="214"/>
      <c r="Y467" s="224"/>
      <c r="Z467" s="214"/>
      <c r="AA467" s="214"/>
      <c r="AB467" s="35" t="str">
        <f t="shared" si="70"/>
        <v/>
      </c>
      <c r="AC467" s="35"/>
      <c r="AD467" s="35"/>
      <c r="AE467" s="35"/>
      <c r="AF467" s="35"/>
      <c r="AG467" s="35"/>
      <c r="AH467" s="35"/>
      <c r="AI467" s="35"/>
      <c r="AJ467" s="35"/>
      <c r="AK467" s="35"/>
      <c r="AL467" s="35"/>
      <c r="AM467" s="85" t="str">
        <f t="shared" si="68"/>
        <v/>
      </c>
      <c r="AN467" s="35"/>
      <c r="AO467" s="35"/>
      <c r="AP467" s="77" t="str">
        <f>IF(D467="","",IF(D467=Accueil!$Q$7,PRODUCT('Registre déchets'!G467,Accueil!$S$7),"") &amp; IF(D467=Accueil!$Q$8,PRODUCT('Registre déchets'!G467,Accueil!$S$8),"") &amp; IF(D467=Accueil!$Q$9,PRODUCT('Registre déchets'!G467,Accueil!$S$9),"")&amp; IF(D467=Accueil!$Q$10,PRODUCT('Registre déchets'!G467,Accueil!$S$10),"")&amp; IF(D467=Accueil!$Q$11,PRODUCT('Registre déchets'!G467,Accueil!$S$11),"")&amp; IF(D467=Accueil!$Q$12,PRODUCT('Registre déchets'!G467,Accueil!$S$12),"")&amp; IF(D467=Accueil!$Q$13,PRODUCT('Registre déchets'!G467,Accueil!$S$13),"")&amp; IF(D467=Accueil!$Q$14,PRODUCT('Registre déchets'!G467,Accueil!$S$14),"")&amp; IF(D467=Accueil!$Q$15,PRODUCT('Registre déchets'!G467,Accueil!$S$15),"")&amp; IF(D467=Accueil!$Q$16,PRODUCT('Registre déchets'!G467,Accueil!$S$16),"")&amp; IF(D467=Accueil!$Q$17,PRODUCT('Registre déchets'!G467,Accueil!$S$17),"")&amp; IF(D467=Accueil!$Q$18,PRODUCT('Registre déchets'!G467,Accueil!$S$18),"")&amp; IF(D467=Accueil!$Q$19,PRODUCT('Registre déchets'!G467,Accueil!$S$19),"")&amp; IF(D467=Accueil!$Q$20,PRODUCT('Registre déchets'!G467,Accueil!$S$20),"")&amp; IF(D467=Accueil!$Q$21,PRODUCT('Registre déchets'!G467,Accueil!$S$21),"")&amp; IF(D467=Accueil!$Q$22,PRODUCT('Registre déchets'!G467,Accueil!$S$22),"")&amp; IF(D467=Accueil!$Q$23,PRODUCT('Registre déchets'!G467,Accueil!$S$23),"")&amp; IF(D467=Accueil!$Q$24,PRODUCT('Registre déchets'!G467,Accueil!$S$24),"")&amp; IF(D467=Accueil!$Q$25,PRODUCT('Registre déchets'!G467,Accueil!$S$25),"")&amp; IF(D467=Accueil!$Q$26,PRODUCT('Registre déchets'!G467,Accueil!$S$26),"") &amp; IF(D467=Accueil!$U$7,PRODUCT('Registre déchets'!G467,Accueil!$W$7),"") &amp; IF(D467=Accueil!$U$8,PRODUCT('Registre déchets'!G467,Accueil!$W$8),"") &amp; IF(D467=Accueil!$U$9,PRODUCT('Registre déchets'!G467,Accueil!$W$9),"")&amp; IF(D467=Accueil!$U$10,PRODUCT('Registre déchets'!G467,Accueil!$W$10),"")&amp; IF(D467=Accueil!$U$11,PRODUCT('Registre déchets'!G467,Accueil!$W$11),"")&amp; IF(D467=Accueil!$U$12,PRODUCT('Registre déchets'!G467,Accueil!$W$12),"")&amp; IF(D467=Accueil!$U$13,PRODUCT('Registre déchets'!G467,Accueil!$W$13),"")&amp; IF(D467=Accueil!$U$14,PRODUCT('Registre déchets'!G467,Accueil!$W$14),"")&amp; IF(D467=Accueil!$U$15,PRODUCT('Registre déchets'!G467,Accueil!$W$15),"")&amp; IF(D467=Accueil!$U$16,PRODUCT('Registre déchets'!G467,Accueil!$W$16),"")&amp; IF(D467=Accueil!$U$17,PRODUCT('Registre déchets'!G467,Accueil!$W$17),"")&amp; IF(D467=Accueil!$U$18,PRODUCT('Registre déchets'!G467,Accueil!$W$18),"")&amp; IF(D467=Accueil!$U$19,PRODUCT('Registre déchets'!G467,Accueil!$W$19),"")&amp; IF(D467=Accueil!$U$20,PRODUCT('Registre déchets'!G467,Accueil!$W$20),"")&amp; IF(D467=Accueil!$U$21,PRODUCT('Registre déchets'!G467,Accueil!$W$21),"") &amp; IF(D467=Accueil!$U$22,PRODUCT('Registre déchets'!G467,Accueil!$W$22),"")&amp; IF(D467=Accueil!$U$23,PRODUCT('Registre déchets'!G467,Accueil!$W$23),"")&amp; IF(D467=Accueil!$U$24,PRODUCT('Registre déchets'!G467,Accueil!$W$24),"")&amp; IF(D467=Accueil!$U$25,PRODUCT('Registre déchets'!G467,Accueil!$W$25),"")&amp; IF(D467=Accueil!$U$26,PRODUCT('Registre déchets'!G467,Accueil!$W$26),"")&amp; IF(D467=Accueil!$U$27,PRODUCT('Registre déchets'!G467,Accueil!$W$27),"")&amp; IF(D467=Accueil!$Y$7,PRODUCT('Registre déchets'!G467,Accueil!$AA$7),"") &amp; IF(D467=Accueil!$Y$8,PRODUCT('Registre déchets'!G467,Accueil!$AA$8),"") &amp; IF(D467=Accueil!$Y$9,PRODUCT('Registre déchets'!G467,Accueil!$AA$9),"")&amp; IF(D467=Accueil!$Y$10,PRODUCT('Registre déchets'!G467,Accueil!$AA$10),"")&amp; IF(D467=Accueil!$Y$11,PRODUCT('Registre déchets'!G467,Accueil!$AA$11),"")&amp; IF(D467=Accueil!$Y$12,PRODUCT('Registre déchets'!G467,Accueil!$AA$12),"")&amp; IF(D467=Accueil!$Y$13,PRODUCT('Registre déchets'!G467,Accueil!$AA$13),"")&amp; IF(D467=Accueil!$Y$14,PRODUCT('Registre déchets'!G467,Accueil!$AA$14),"")&amp; IF(D467=Accueil!$Y$15,PRODUCT('Registre déchets'!G467,Accueil!$AA$15),"")&amp; IF(D467=Accueil!$Y$16,PRODUCT('Registre déchets'!G467,Accueil!$AA$16),"")&amp; IF(D467=Accueil!$Y$17,PRODUCT('Registre déchets'!G467,Accueil!$AA$17),"")&amp; IF(D467=Accueil!$Y$18,PRODUCT('Registre déchets'!G467,Accueil!$AA$18),"")&amp; IF(D467=Accueil!$Y$19,PRODUCT('Registre déchets'!G467,Accueil!$AA$19),"")&amp; IF(D467=Accueil!$Y$20,PRODUCT('Registre déchets'!G467,Accueil!$AA$20),"")&amp; IF(D467=Accueil!$Y$21,PRODUCT('Registre déchets'!G467,Accueil!$AA$21),"")&amp; IF(D467=Accueil!$Y$22,PRODUCT('Registre déchets'!G467,Accueil!$AA$22),"")&amp; IF(D467=Accueil!$Y$23,PRODUCT('Registre déchets'!G467,Accueil!$AA$23),"")&amp; IF(D467=Accueil!$Y$24,PRODUCT('Registre déchets'!G467,Accueil!$AA$24),"")&amp; IF(D467=Accueil!$Y$25,PRODUCT('Registre déchets'!G467,Accueil!$AA$25),"")&amp; IF(D467=Accueil!$Y$26,PRODUCT('Registre déchets'!G467,Accueil!$AA$26),"")&amp; IF(D467=Accueil!$Y$27,PRODUCT('Registre déchets'!G467,Accueil!$AA$27),""))</f>
        <v/>
      </c>
      <c r="AQ467" s="79">
        <f t="shared" si="77"/>
        <v>0</v>
      </c>
    </row>
    <row r="468" spans="1:43" ht="50.1" customHeight="1" x14ac:dyDescent="0.25">
      <c r="A468" s="90"/>
      <c r="B468" s="222" t="str">
        <f t="shared" si="71"/>
        <v/>
      </c>
      <c r="C468" s="221"/>
      <c r="D468" s="220"/>
      <c r="E468" s="80" t="str">
        <f t="shared" si="75"/>
        <v/>
      </c>
      <c r="F468" s="81"/>
      <c r="G468" s="82"/>
      <c r="H468" s="241">
        <f t="shared" si="72"/>
        <v>0</v>
      </c>
      <c r="I468" s="206"/>
      <c r="J468" s="206"/>
      <c r="K468" s="86"/>
      <c r="L468" s="86"/>
      <c r="M468" s="86"/>
      <c r="N468" s="82"/>
      <c r="O468" s="81"/>
      <c r="P468" s="82"/>
      <c r="Q468" s="207">
        <f t="shared" si="76"/>
        <v>0</v>
      </c>
      <c r="R468" s="83">
        <f t="shared" si="73"/>
        <v>0</v>
      </c>
      <c r="S468" s="83">
        <f t="shared" si="74"/>
        <v>0</v>
      </c>
      <c r="T468" s="209"/>
      <c r="U468" s="214"/>
      <c r="V468" s="214"/>
      <c r="W468" s="217" t="str">
        <f t="shared" si="69"/>
        <v/>
      </c>
      <c r="X468" s="214"/>
      <c r="Y468" s="224"/>
      <c r="Z468" s="214"/>
      <c r="AA468" s="214"/>
      <c r="AB468" s="35" t="str">
        <f t="shared" si="70"/>
        <v/>
      </c>
      <c r="AC468" s="35"/>
      <c r="AD468" s="35"/>
      <c r="AE468" s="35"/>
      <c r="AF468" s="35"/>
      <c r="AG468" s="35"/>
      <c r="AH468" s="35"/>
      <c r="AI468" s="35"/>
      <c r="AJ468" s="35"/>
      <c r="AK468" s="35"/>
      <c r="AL468" s="35"/>
      <c r="AM468" s="85" t="str">
        <f t="shared" si="68"/>
        <v/>
      </c>
      <c r="AN468" s="35"/>
      <c r="AO468" s="35"/>
      <c r="AP468" s="77" t="str">
        <f>IF(D468="","",IF(D468=Accueil!$Q$7,PRODUCT('Registre déchets'!G468,Accueil!$S$7),"") &amp; IF(D468=Accueil!$Q$8,PRODUCT('Registre déchets'!G468,Accueil!$S$8),"") &amp; IF(D468=Accueil!$Q$9,PRODUCT('Registre déchets'!G468,Accueil!$S$9),"")&amp; IF(D468=Accueil!$Q$10,PRODUCT('Registre déchets'!G468,Accueil!$S$10),"")&amp; IF(D468=Accueil!$Q$11,PRODUCT('Registre déchets'!G468,Accueil!$S$11),"")&amp; IF(D468=Accueil!$Q$12,PRODUCT('Registre déchets'!G468,Accueil!$S$12),"")&amp; IF(D468=Accueil!$Q$13,PRODUCT('Registre déchets'!G468,Accueil!$S$13),"")&amp; IF(D468=Accueil!$Q$14,PRODUCT('Registre déchets'!G468,Accueil!$S$14),"")&amp; IF(D468=Accueil!$Q$15,PRODUCT('Registre déchets'!G468,Accueil!$S$15),"")&amp; IF(D468=Accueil!$Q$16,PRODUCT('Registre déchets'!G468,Accueil!$S$16),"")&amp; IF(D468=Accueil!$Q$17,PRODUCT('Registre déchets'!G468,Accueil!$S$17),"")&amp; IF(D468=Accueil!$Q$18,PRODUCT('Registre déchets'!G468,Accueil!$S$18),"")&amp; IF(D468=Accueil!$Q$19,PRODUCT('Registre déchets'!G468,Accueil!$S$19),"")&amp; IF(D468=Accueil!$Q$20,PRODUCT('Registre déchets'!G468,Accueil!$S$20),"")&amp; IF(D468=Accueil!$Q$21,PRODUCT('Registre déchets'!G468,Accueil!$S$21),"")&amp; IF(D468=Accueil!$Q$22,PRODUCT('Registre déchets'!G468,Accueil!$S$22),"")&amp; IF(D468=Accueil!$Q$23,PRODUCT('Registre déchets'!G468,Accueil!$S$23),"")&amp; IF(D468=Accueil!$Q$24,PRODUCT('Registre déchets'!G468,Accueil!$S$24),"")&amp; IF(D468=Accueil!$Q$25,PRODUCT('Registre déchets'!G468,Accueil!$S$25),"")&amp; IF(D468=Accueil!$Q$26,PRODUCT('Registre déchets'!G468,Accueil!$S$26),"") &amp; IF(D468=Accueil!$U$7,PRODUCT('Registre déchets'!G468,Accueil!$W$7),"") &amp; IF(D468=Accueil!$U$8,PRODUCT('Registre déchets'!G468,Accueil!$W$8),"") &amp; IF(D468=Accueil!$U$9,PRODUCT('Registre déchets'!G468,Accueil!$W$9),"")&amp; IF(D468=Accueil!$U$10,PRODUCT('Registre déchets'!G468,Accueil!$W$10),"")&amp; IF(D468=Accueil!$U$11,PRODUCT('Registre déchets'!G468,Accueil!$W$11),"")&amp; IF(D468=Accueil!$U$12,PRODUCT('Registre déchets'!G468,Accueil!$W$12),"")&amp; IF(D468=Accueil!$U$13,PRODUCT('Registre déchets'!G468,Accueil!$W$13),"")&amp; IF(D468=Accueil!$U$14,PRODUCT('Registre déchets'!G468,Accueil!$W$14),"")&amp; IF(D468=Accueil!$U$15,PRODUCT('Registre déchets'!G468,Accueil!$W$15),"")&amp; IF(D468=Accueil!$U$16,PRODUCT('Registre déchets'!G468,Accueil!$W$16),"")&amp; IF(D468=Accueil!$U$17,PRODUCT('Registre déchets'!G468,Accueil!$W$17),"")&amp; IF(D468=Accueil!$U$18,PRODUCT('Registre déchets'!G468,Accueil!$W$18),"")&amp; IF(D468=Accueil!$U$19,PRODUCT('Registre déchets'!G468,Accueil!$W$19),"")&amp; IF(D468=Accueil!$U$20,PRODUCT('Registre déchets'!G468,Accueil!$W$20),"")&amp; IF(D468=Accueil!$U$21,PRODUCT('Registre déchets'!G468,Accueil!$W$21),"") &amp; IF(D468=Accueil!$U$22,PRODUCT('Registre déchets'!G468,Accueil!$W$22),"")&amp; IF(D468=Accueil!$U$23,PRODUCT('Registre déchets'!G468,Accueil!$W$23),"")&amp; IF(D468=Accueil!$U$24,PRODUCT('Registre déchets'!G468,Accueil!$W$24),"")&amp; IF(D468=Accueil!$U$25,PRODUCT('Registre déchets'!G468,Accueil!$W$25),"")&amp; IF(D468=Accueil!$U$26,PRODUCT('Registre déchets'!G468,Accueil!$W$26),"")&amp; IF(D468=Accueil!$U$27,PRODUCT('Registre déchets'!G468,Accueil!$W$27),"")&amp; IF(D468=Accueil!$Y$7,PRODUCT('Registre déchets'!G468,Accueil!$AA$7),"") &amp; IF(D468=Accueil!$Y$8,PRODUCT('Registre déchets'!G468,Accueil!$AA$8),"") &amp; IF(D468=Accueil!$Y$9,PRODUCT('Registre déchets'!G468,Accueil!$AA$9),"")&amp; IF(D468=Accueil!$Y$10,PRODUCT('Registre déchets'!G468,Accueil!$AA$10),"")&amp; IF(D468=Accueil!$Y$11,PRODUCT('Registre déchets'!G468,Accueil!$AA$11),"")&amp; IF(D468=Accueil!$Y$12,PRODUCT('Registre déchets'!G468,Accueil!$AA$12),"")&amp; IF(D468=Accueil!$Y$13,PRODUCT('Registre déchets'!G468,Accueil!$AA$13),"")&amp; IF(D468=Accueil!$Y$14,PRODUCT('Registre déchets'!G468,Accueil!$AA$14),"")&amp; IF(D468=Accueil!$Y$15,PRODUCT('Registre déchets'!G468,Accueil!$AA$15),"")&amp; IF(D468=Accueil!$Y$16,PRODUCT('Registre déchets'!G468,Accueil!$AA$16),"")&amp; IF(D468=Accueil!$Y$17,PRODUCT('Registre déchets'!G468,Accueil!$AA$17),"")&amp; IF(D468=Accueil!$Y$18,PRODUCT('Registre déchets'!G468,Accueil!$AA$18),"")&amp; IF(D468=Accueil!$Y$19,PRODUCT('Registre déchets'!G468,Accueil!$AA$19),"")&amp; IF(D468=Accueil!$Y$20,PRODUCT('Registre déchets'!G468,Accueil!$AA$20),"")&amp; IF(D468=Accueil!$Y$21,PRODUCT('Registre déchets'!G468,Accueil!$AA$21),"")&amp; IF(D468=Accueil!$Y$22,PRODUCT('Registre déchets'!G468,Accueil!$AA$22),"")&amp; IF(D468=Accueil!$Y$23,PRODUCT('Registre déchets'!G468,Accueil!$AA$23),"")&amp; IF(D468=Accueil!$Y$24,PRODUCT('Registre déchets'!G468,Accueil!$AA$24),"")&amp; IF(D468=Accueil!$Y$25,PRODUCT('Registre déchets'!G468,Accueil!$AA$25),"")&amp; IF(D468=Accueil!$Y$26,PRODUCT('Registre déchets'!G468,Accueil!$AA$26),"")&amp; IF(D468=Accueil!$Y$27,PRODUCT('Registre déchets'!G468,Accueil!$AA$27),""))</f>
        <v/>
      </c>
      <c r="AQ468" s="79">
        <f t="shared" si="77"/>
        <v>0</v>
      </c>
    </row>
    <row r="469" spans="1:43" ht="50.1" customHeight="1" x14ac:dyDescent="0.25">
      <c r="A469" s="90"/>
      <c r="B469" s="222" t="str">
        <f t="shared" si="71"/>
        <v/>
      </c>
      <c r="C469" s="221"/>
      <c r="D469" s="220"/>
      <c r="E469" s="80" t="str">
        <f t="shared" si="75"/>
        <v/>
      </c>
      <c r="F469" s="81"/>
      <c r="G469" s="82"/>
      <c r="H469" s="241">
        <f t="shared" si="72"/>
        <v>0</v>
      </c>
      <c r="I469" s="206"/>
      <c r="J469" s="206"/>
      <c r="K469" s="86"/>
      <c r="L469" s="86"/>
      <c r="M469" s="86"/>
      <c r="N469" s="82"/>
      <c r="O469" s="81"/>
      <c r="P469" s="82"/>
      <c r="Q469" s="207">
        <f t="shared" si="76"/>
        <v>0</v>
      </c>
      <c r="R469" s="83">
        <f t="shared" si="73"/>
        <v>0</v>
      </c>
      <c r="S469" s="83">
        <f t="shared" si="74"/>
        <v>0</v>
      </c>
      <c r="T469" s="209"/>
      <c r="U469" s="214"/>
      <c r="V469" s="214"/>
      <c r="W469" s="217" t="str">
        <f t="shared" si="69"/>
        <v/>
      </c>
      <c r="X469" s="214"/>
      <c r="Y469" s="224"/>
      <c r="Z469" s="214"/>
      <c r="AA469" s="214"/>
      <c r="AB469" s="35" t="str">
        <f t="shared" si="70"/>
        <v/>
      </c>
      <c r="AC469" s="35"/>
      <c r="AD469" s="35"/>
      <c r="AE469" s="35"/>
      <c r="AF469" s="35"/>
      <c r="AG469" s="35"/>
      <c r="AH469" s="35"/>
      <c r="AI469" s="35"/>
      <c r="AJ469" s="35"/>
      <c r="AK469" s="35"/>
      <c r="AL469" s="35"/>
      <c r="AM469" s="85" t="str">
        <f t="shared" si="68"/>
        <v/>
      </c>
      <c r="AN469" s="35"/>
      <c r="AO469" s="35"/>
      <c r="AP469" s="77" t="str">
        <f>IF(D469="","",IF(D469=Accueil!$Q$7,PRODUCT('Registre déchets'!G469,Accueil!$S$7),"") &amp; IF(D469=Accueil!$Q$8,PRODUCT('Registre déchets'!G469,Accueil!$S$8),"") &amp; IF(D469=Accueil!$Q$9,PRODUCT('Registre déchets'!G469,Accueil!$S$9),"")&amp; IF(D469=Accueil!$Q$10,PRODUCT('Registre déchets'!G469,Accueil!$S$10),"")&amp; IF(D469=Accueil!$Q$11,PRODUCT('Registre déchets'!G469,Accueil!$S$11),"")&amp; IF(D469=Accueil!$Q$12,PRODUCT('Registre déchets'!G469,Accueil!$S$12),"")&amp; IF(D469=Accueil!$Q$13,PRODUCT('Registre déchets'!G469,Accueil!$S$13),"")&amp; IF(D469=Accueil!$Q$14,PRODUCT('Registre déchets'!G469,Accueil!$S$14),"")&amp; IF(D469=Accueil!$Q$15,PRODUCT('Registre déchets'!G469,Accueil!$S$15),"")&amp; IF(D469=Accueil!$Q$16,PRODUCT('Registre déchets'!G469,Accueil!$S$16),"")&amp; IF(D469=Accueil!$Q$17,PRODUCT('Registre déchets'!G469,Accueil!$S$17),"")&amp; IF(D469=Accueil!$Q$18,PRODUCT('Registre déchets'!G469,Accueil!$S$18),"")&amp; IF(D469=Accueil!$Q$19,PRODUCT('Registre déchets'!G469,Accueil!$S$19),"")&amp; IF(D469=Accueil!$Q$20,PRODUCT('Registre déchets'!G469,Accueil!$S$20),"")&amp; IF(D469=Accueil!$Q$21,PRODUCT('Registre déchets'!G469,Accueil!$S$21),"")&amp; IF(D469=Accueil!$Q$22,PRODUCT('Registre déchets'!G469,Accueil!$S$22),"")&amp; IF(D469=Accueil!$Q$23,PRODUCT('Registre déchets'!G469,Accueil!$S$23),"")&amp; IF(D469=Accueil!$Q$24,PRODUCT('Registre déchets'!G469,Accueil!$S$24),"")&amp; IF(D469=Accueil!$Q$25,PRODUCT('Registre déchets'!G469,Accueil!$S$25),"")&amp; IF(D469=Accueil!$Q$26,PRODUCT('Registre déchets'!G469,Accueil!$S$26),"") &amp; IF(D469=Accueil!$U$7,PRODUCT('Registre déchets'!G469,Accueil!$W$7),"") &amp; IF(D469=Accueil!$U$8,PRODUCT('Registre déchets'!G469,Accueil!$W$8),"") &amp; IF(D469=Accueil!$U$9,PRODUCT('Registre déchets'!G469,Accueil!$W$9),"")&amp; IF(D469=Accueil!$U$10,PRODUCT('Registre déchets'!G469,Accueil!$W$10),"")&amp; IF(D469=Accueil!$U$11,PRODUCT('Registre déchets'!G469,Accueil!$W$11),"")&amp; IF(D469=Accueil!$U$12,PRODUCT('Registre déchets'!G469,Accueil!$W$12),"")&amp; IF(D469=Accueil!$U$13,PRODUCT('Registre déchets'!G469,Accueil!$W$13),"")&amp; IF(D469=Accueil!$U$14,PRODUCT('Registre déchets'!G469,Accueil!$W$14),"")&amp; IF(D469=Accueil!$U$15,PRODUCT('Registre déchets'!G469,Accueil!$W$15),"")&amp; IF(D469=Accueil!$U$16,PRODUCT('Registre déchets'!G469,Accueil!$W$16),"")&amp; IF(D469=Accueil!$U$17,PRODUCT('Registre déchets'!G469,Accueil!$W$17),"")&amp; IF(D469=Accueil!$U$18,PRODUCT('Registre déchets'!G469,Accueil!$W$18),"")&amp; IF(D469=Accueil!$U$19,PRODUCT('Registre déchets'!G469,Accueil!$W$19),"")&amp; IF(D469=Accueil!$U$20,PRODUCT('Registre déchets'!G469,Accueil!$W$20),"")&amp; IF(D469=Accueil!$U$21,PRODUCT('Registre déchets'!G469,Accueil!$W$21),"") &amp; IF(D469=Accueil!$U$22,PRODUCT('Registre déchets'!G469,Accueil!$W$22),"")&amp; IF(D469=Accueil!$U$23,PRODUCT('Registre déchets'!G469,Accueil!$W$23),"")&amp; IF(D469=Accueil!$U$24,PRODUCT('Registre déchets'!G469,Accueil!$W$24),"")&amp; IF(D469=Accueil!$U$25,PRODUCT('Registre déchets'!G469,Accueil!$W$25),"")&amp; IF(D469=Accueil!$U$26,PRODUCT('Registre déchets'!G469,Accueil!$W$26),"")&amp; IF(D469=Accueil!$U$27,PRODUCT('Registre déchets'!G469,Accueil!$W$27),"")&amp; IF(D469=Accueil!$Y$7,PRODUCT('Registre déchets'!G469,Accueil!$AA$7),"") &amp; IF(D469=Accueil!$Y$8,PRODUCT('Registre déchets'!G469,Accueil!$AA$8),"") &amp; IF(D469=Accueil!$Y$9,PRODUCT('Registre déchets'!G469,Accueil!$AA$9),"")&amp; IF(D469=Accueil!$Y$10,PRODUCT('Registre déchets'!G469,Accueil!$AA$10),"")&amp; IF(D469=Accueil!$Y$11,PRODUCT('Registre déchets'!G469,Accueil!$AA$11),"")&amp; IF(D469=Accueil!$Y$12,PRODUCT('Registre déchets'!G469,Accueil!$AA$12),"")&amp; IF(D469=Accueil!$Y$13,PRODUCT('Registre déchets'!G469,Accueil!$AA$13),"")&amp; IF(D469=Accueil!$Y$14,PRODUCT('Registre déchets'!G469,Accueil!$AA$14),"")&amp; IF(D469=Accueil!$Y$15,PRODUCT('Registre déchets'!G469,Accueil!$AA$15),"")&amp; IF(D469=Accueil!$Y$16,PRODUCT('Registre déchets'!G469,Accueil!$AA$16),"")&amp; IF(D469=Accueil!$Y$17,PRODUCT('Registre déchets'!G469,Accueil!$AA$17),"")&amp; IF(D469=Accueil!$Y$18,PRODUCT('Registre déchets'!G469,Accueil!$AA$18),"")&amp; IF(D469=Accueil!$Y$19,PRODUCT('Registre déchets'!G469,Accueil!$AA$19),"")&amp; IF(D469=Accueil!$Y$20,PRODUCT('Registre déchets'!G469,Accueil!$AA$20),"")&amp; IF(D469=Accueil!$Y$21,PRODUCT('Registre déchets'!G469,Accueil!$AA$21),"")&amp; IF(D469=Accueil!$Y$22,PRODUCT('Registre déchets'!G469,Accueil!$AA$22),"")&amp; IF(D469=Accueil!$Y$23,PRODUCT('Registre déchets'!G469,Accueil!$AA$23),"")&amp; IF(D469=Accueil!$Y$24,PRODUCT('Registre déchets'!G469,Accueil!$AA$24),"")&amp; IF(D469=Accueil!$Y$25,PRODUCT('Registre déchets'!G469,Accueil!$AA$25),"")&amp; IF(D469=Accueil!$Y$26,PRODUCT('Registre déchets'!G469,Accueil!$AA$26),"")&amp; IF(D469=Accueil!$Y$27,PRODUCT('Registre déchets'!G469,Accueil!$AA$27),""))</f>
        <v/>
      </c>
      <c r="AQ469" s="79">
        <f t="shared" si="77"/>
        <v>0</v>
      </c>
    </row>
    <row r="470" spans="1:43" ht="50.1" customHeight="1" x14ac:dyDescent="0.25">
      <c r="A470" s="90"/>
      <c r="B470" s="222" t="str">
        <f t="shared" si="71"/>
        <v/>
      </c>
      <c r="C470" s="221"/>
      <c r="D470" s="220"/>
      <c r="E470" s="80" t="str">
        <f t="shared" si="75"/>
        <v/>
      </c>
      <c r="F470" s="81"/>
      <c r="G470" s="82"/>
      <c r="H470" s="241">
        <f t="shared" si="72"/>
        <v>0</v>
      </c>
      <c r="I470" s="206"/>
      <c r="J470" s="206"/>
      <c r="K470" s="86"/>
      <c r="L470" s="86"/>
      <c r="M470" s="86"/>
      <c r="N470" s="82"/>
      <c r="O470" s="81"/>
      <c r="P470" s="82"/>
      <c r="Q470" s="207">
        <f t="shared" si="76"/>
        <v>0</v>
      </c>
      <c r="R470" s="83">
        <f t="shared" si="73"/>
        <v>0</v>
      </c>
      <c r="S470" s="83">
        <f t="shared" si="74"/>
        <v>0</v>
      </c>
      <c r="T470" s="209"/>
      <c r="U470" s="214"/>
      <c r="V470" s="214"/>
      <c r="W470" s="217" t="str">
        <f t="shared" si="69"/>
        <v/>
      </c>
      <c r="X470" s="214"/>
      <c r="Y470" s="224"/>
      <c r="Z470" s="214"/>
      <c r="AA470" s="214"/>
      <c r="AB470" s="35" t="str">
        <f t="shared" si="70"/>
        <v/>
      </c>
      <c r="AC470" s="35"/>
      <c r="AD470" s="35"/>
      <c r="AE470" s="35"/>
      <c r="AF470" s="35"/>
      <c r="AG470" s="35"/>
      <c r="AH470" s="35"/>
      <c r="AI470" s="35"/>
      <c r="AJ470" s="35"/>
      <c r="AK470" s="35"/>
      <c r="AL470" s="35"/>
      <c r="AM470" s="85" t="str">
        <f t="shared" si="68"/>
        <v/>
      </c>
      <c r="AN470" s="35"/>
      <c r="AO470" s="35"/>
      <c r="AP470" s="77" t="str">
        <f>IF(D470="","",IF(D470=Accueil!$Q$7,PRODUCT('Registre déchets'!G470,Accueil!$S$7),"") &amp; IF(D470=Accueil!$Q$8,PRODUCT('Registre déchets'!G470,Accueil!$S$8),"") &amp; IF(D470=Accueil!$Q$9,PRODUCT('Registre déchets'!G470,Accueil!$S$9),"")&amp; IF(D470=Accueil!$Q$10,PRODUCT('Registre déchets'!G470,Accueil!$S$10),"")&amp; IF(D470=Accueil!$Q$11,PRODUCT('Registre déchets'!G470,Accueil!$S$11),"")&amp; IF(D470=Accueil!$Q$12,PRODUCT('Registre déchets'!G470,Accueil!$S$12),"")&amp; IF(D470=Accueil!$Q$13,PRODUCT('Registre déchets'!G470,Accueil!$S$13),"")&amp; IF(D470=Accueil!$Q$14,PRODUCT('Registre déchets'!G470,Accueil!$S$14),"")&amp; IF(D470=Accueil!$Q$15,PRODUCT('Registre déchets'!G470,Accueil!$S$15),"")&amp; IF(D470=Accueil!$Q$16,PRODUCT('Registre déchets'!G470,Accueil!$S$16),"")&amp; IF(D470=Accueil!$Q$17,PRODUCT('Registre déchets'!G470,Accueil!$S$17),"")&amp; IF(D470=Accueil!$Q$18,PRODUCT('Registre déchets'!G470,Accueil!$S$18),"")&amp; IF(D470=Accueil!$Q$19,PRODUCT('Registre déchets'!G470,Accueil!$S$19),"")&amp; IF(D470=Accueil!$Q$20,PRODUCT('Registre déchets'!G470,Accueil!$S$20),"")&amp; IF(D470=Accueil!$Q$21,PRODUCT('Registre déchets'!G470,Accueil!$S$21),"")&amp; IF(D470=Accueil!$Q$22,PRODUCT('Registre déchets'!G470,Accueil!$S$22),"")&amp; IF(D470=Accueil!$Q$23,PRODUCT('Registre déchets'!G470,Accueil!$S$23),"")&amp; IF(D470=Accueil!$Q$24,PRODUCT('Registre déchets'!G470,Accueil!$S$24),"")&amp; IF(D470=Accueil!$Q$25,PRODUCT('Registre déchets'!G470,Accueil!$S$25),"")&amp; IF(D470=Accueil!$Q$26,PRODUCT('Registre déchets'!G470,Accueil!$S$26),"") &amp; IF(D470=Accueil!$U$7,PRODUCT('Registre déchets'!G470,Accueil!$W$7),"") &amp; IF(D470=Accueil!$U$8,PRODUCT('Registre déchets'!G470,Accueil!$W$8),"") &amp; IF(D470=Accueil!$U$9,PRODUCT('Registre déchets'!G470,Accueil!$W$9),"")&amp; IF(D470=Accueil!$U$10,PRODUCT('Registre déchets'!G470,Accueil!$W$10),"")&amp; IF(D470=Accueil!$U$11,PRODUCT('Registre déchets'!G470,Accueil!$W$11),"")&amp; IF(D470=Accueil!$U$12,PRODUCT('Registre déchets'!G470,Accueil!$W$12),"")&amp; IF(D470=Accueil!$U$13,PRODUCT('Registre déchets'!G470,Accueil!$W$13),"")&amp; IF(D470=Accueil!$U$14,PRODUCT('Registre déchets'!G470,Accueil!$W$14),"")&amp; IF(D470=Accueil!$U$15,PRODUCT('Registre déchets'!G470,Accueil!$W$15),"")&amp; IF(D470=Accueil!$U$16,PRODUCT('Registre déchets'!G470,Accueil!$W$16),"")&amp; IF(D470=Accueil!$U$17,PRODUCT('Registre déchets'!G470,Accueil!$W$17),"")&amp; IF(D470=Accueil!$U$18,PRODUCT('Registre déchets'!G470,Accueil!$W$18),"")&amp; IF(D470=Accueil!$U$19,PRODUCT('Registre déchets'!G470,Accueil!$W$19),"")&amp; IF(D470=Accueil!$U$20,PRODUCT('Registre déchets'!G470,Accueil!$W$20),"")&amp; IF(D470=Accueil!$U$21,PRODUCT('Registre déchets'!G470,Accueil!$W$21),"") &amp; IF(D470=Accueil!$U$22,PRODUCT('Registre déchets'!G470,Accueil!$W$22),"")&amp; IF(D470=Accueil!$U$23,PRODUCT('Registre déchets'!G470,Accueil!$W$23),"")&amp; IF(D470=Accueil!$U$24,PRODUCT('Registre déchets'!G470,Accueil!$W$24),"")&amp; IF(D470=Accueil!$U$25,PRODUCT('Registre déchets'!G470,Accueil!$W$25),"")&amp; IF(D470=Accueil!$U$26,PRODUCT('Registre déchets'!G470,Accueil!$W$26),"")&amp; IF(D470=Accueil!$U$27,PRODUCT('Registre déchets'!G470,Accueil!$W$27),"")&amp; IF(D470=Accueil!$Y$7,PRODUCT('Registre déchets'!G470,Accueil!$AA$7),"") &amp; IF(D470=Accueil!$Y$8,PRODUCT('Registre déchets'!G470,Accueil!$AA$8),"") &amp; IF(D470=Accueil!$Y$9,PRODUCT('Registre déchets'!G470,Accueil!$AA$9),"")&amp; IF(D470=Accueil!$Y$10,PRODUCT('Registre déchets'!G470,Accueil!$AA$10),"")&amp; IF(D470=Accueil!$Y$11,PRODUCT('Registre déchets'!G470,Accueil!$AA$11),"")&amp; IF(D470=Accueil!$Y$12,PRODUCT('Registre déchets'!G470,Accueil!$AA$12),"")&amp; IF(D470=Accueil!$Y$13,PRODUCT('Registre déchets'!G470,Accueil!$AA$13),"")&amp; IF(D470=Accueil!$Y$14,PRODUCT('Registre déchets'!G470,Accueil!$AA$14),"")&amp; IF(D470=Accueil!$Y$15,PRODUCT('Registre déchets'!G470,Accueil!$AA$15),"")&amp; IF(D470=Accueil!$Y$16,PRODUCT('Registre déchets'!G470,Accueil!$AA$16),"")&amp; IF(D470=Accueil!$Y$17,PRODUCT('Registre déchets'!G470,Accueil!$AA$17),"")&amp; IF(D470=Accueil!$Y$18,PRODUCT('Registre déchets'!G470,Accueil!$AA$18),"")&amp; IF(D470=Accueil!$Y$19,PRODUCT('Registre déchets'!G470,Accueil!$AA$19),"")&amp; IF(D470=Accueil!$Y$20,PRODUCT('Registre déchets'!G470,Accueil!$AA$20),"")&amp; IF(D470=Accueil!$Y$21,PRODUCT('Registre déchets'!G470,Accueil!$AA$21),"")&amp; IF(D470=Accueil!$Y$22,PRODUCT('Registre déchets'!G470,Accueil!$AA$22),"")&amp; IF(D470=Accueil!$Y$23,PRODUCT('Registre déchets'!G470,Accueil!$AA$23),"")&amp; IF(D470=Accueil!$Y$24,PRODUCT('Registre déchets'!G470,Accueil!$AA$24),"")&amp; IF(D470=Accueil!$Y$25,PRODUCT('Registre déchets'!G470,Accueil!$AA$25),"")&amp; IF(D470=Accueil!$Y$26,PRODUCT('Registre déchets'!G470,Accueil!$AA$26),"")&amp; IF(D470=Accueil!$Y$27,PRODUCT('Registre déchets'!G470,Accueil!$AA$27),""))</f>
        <v/>
      </c>
      <c r="AQ470" s="79">
        <f t="shared" si="77"/>
        <v>0</v>
      </c>
    </row>
    <row r="471" spans="1:43" ht="50.1" customHeight="1" x14ac:dyDescent="0.25">
      <c r="A471" s="90"/>
      <c r="B471" s="222" t="str">
        <f t="shared" si="71"/>
        <v/>
      </c>
      <c r="C471" s="221"/>
      <c r="D471" s="220"/>
      <c r="E471" s="80" t="str">
        <f t="shared" si="75"/>
        <v/>
      </c>
      <c r="F471" s="81"/>
      <c r="G471" s="82"/>
      <c r="H471" s="241">
        <f t="shared" si="72"/>
        <v>0</v>
      </c>
      <c r="I471" s="206"/>
      <c r="J471" s="206"/>
      <c r="K471" s="86"/>
      <c r="L471" s="86"/>
      <c r="M471" s="86"/>
      <c r="N471" s="82"/>
      <c r="O471" s="81"/>
      <c r="P471" s="82"/>
      <c r="Q471" s="207">
        <f t="shared" si="76"/>
        <v>0</v>
      </c>
      <c r="R471" s="83">
        <f t="shared" si="73"/>
        <v>0</v>
      </c>
      <c r="S471" s="83">
        <f t="shared" si="74"/>
        <v>0</v>
      </c>
      <c r="T471" s="209"/>
      <c r="U471" s="214"/>
      <c r="V471" s="214"/>
      <c r="W471" s="217" t="str">
        <f t="shared" si="69"/>
        <v/>
      </c>
      <c r="X471" s="214"/>
      <c r="Y471" s="224"/>
      <c r="Z471" s="214"/>
      <c r="AA471" s="214"/>
      <c r="AB471" s="35" t="str">
        <f t="shared" si="70"/>
        <v/>
      </c>
      <c r="AC471" s="35"/>
      <c r="AD471" s="35"/>
      <c r="AE471" s="35"/>
      <c r="AF471" s="35"/>
      <c r="AG471" s="35"/>
      <c r="AH471" s="35"/>
      <c r="AI471" s="35"/>
      <c r="AJ471" s="35"/>
      <c r="AK471" s="35"/>
      <c r="AL471" s="35"/>
      <c r="AM471" s="85" t="str">
        <f t="shared" si="68"/>
        <v/>
      </c>
      <c r="AN471" s="35"/>
      <c r="AO471" s="35"/>
      <c r="AP471" s="77" t="str">
        <f>IF(D471="","",IF(D471=Accueil!$Q$7,PRODUCT('Registre déchets'!G471,Accueil!$S$7),"") &amp; IF(D471=Accueil!$Q$8,PRODUCT('Registre déchets'!G471,Accueil!$S$8),"") &amp; IF(D471=Accueil!$Q$9,PRODUCT('Registre déchets'!G471,Accueil!$S$9),"")&amp; IF(D471=Accueil!$Q$10,PRODUCT('Registre déchets'!G471,Accueil!$S$10),"")&amp; IF(D471=Accueil!$Q$11,PRODUCT('Registre déchets'!G471,Accueil!$S$11),"")&amp; IF(D471=Accueil!$Q$12,PRODUCT('Registre déchets'!G471,Accueil!$S$12),"")&amp; IF(D471=Accueil!$Q$13,PRODUCT('Registre déchets'!G471,Accueil!$S$13),"")&amp; IF(D471=Accueil!$Q$14,PRODUCT('Registre déchets'!G471,Accueil!$S$14),"")&amp; IF(D471=Accueil!$Q$15,PRODUCT('Registre déchets'!G471,Accueil!$S$15),"")&amp; IF(D471=Accueil!$Q$16,PRODUCT('Registre déchets'!G471,Accueil!$S$16),"")&amp; IF(D471=Accueil!$Q$17,PRODUCT('Registre déchets'!G471,Accueil!$S$17),"")&amp; IF(D471=Accueil!$Q$18,PRODUCT('Registre déchets'!G471,Accueil!$S$18),"")&amp; IF(D471=Accueil!$Q$19,PRODUCT('Registre déchets'!G471,Accueil!$S$19),"")&amp; IF(D471=Accueil!$Q$20,PRODUCT('Registre déchets'!G471,Accueil!$S$20),"")&amp; IF(D471=Accueil!$Q$21,PRODUCT('Registre déchets'!G471,Accueil!$S$21),"")&amp; IF(D471=Accueil!$Q$22,PRODUCT('Registre déchets'!G471,Accueil!$S$22),"")&amp; IF(D471=Accueil!$Q$23,PRODUCT('Registre déchets'!G471,Accueil!$S$23),"")&amp; IF(D471=Accueil!$Q$24,PRODUCT('Registre déchets'!G471,Accueil!$S$24),"")&amp; IF(D471=Accueil!$Q$25,PRODUCT('Registre déchets'!G471,Accueil!$S$25),"")&amp; IF(D471=Accueil!$Q$26,PRODUCT('Registre déchets'!G471,Accueil!$S$26),"") &amp; IF(D471=Accueil!$U$7,PRODUCT('Registre déchets'!G471,Accueil!$W$7),"") &amp; IF(D471=Accueil!$U$8,PRODUCT('Registre déchets'!G471,Accueil!$W$8),"") &amp; IF(D471=Accueil!$U$9,PRODUCT('Registre déchets'!G471,Accueil!$W$9),"")&amp; IF(D471=Accueil!$U$10,PRODUCT('Registre déchets'!G471,Accueil!$W$10),"")&amp; IF(D471=Accueil!$U$11,PRODUCT('Registre déchets'!G471,Accueil!$W$11),"")&amp; IF(D471=Accueil!$U$12,PRODUCT('Registre déchets'!G471,Accueil!$W$12),"")&amp; IF(D471=Accueil!$U$13,PRODUCT('Registre déchets'!G471,Accueil!$W$13),"")&amp; IF(D471=Accueil!$U$14,PRODUCT('Registre déchets'!G471,Accueil!$W$14),"")&amp; IF(D471=Accueil!$U$15,PRODUCT('Registre déchets'!G471,Accueil!$W$15),"")&amp; IF(D471=Accueil!$U$16,PRODUCT('Registre déchets'!G471,Accueil!$W$16),"")&amp; IF(D471=Accueil!$U$17,PRODUCT('Registre déchets'!G471,Accueil!$W$17),"")&amp; IF(D471=Accueil!$U$18,PRODUCT('Registre déchets'!G471,Accueil!$W$18),"")&amp; IF(D471=Accueil!$U$19,PRODUCT('Registre déchets'!G471,Accueil!$W$19),"")&amp; IF(D471=Accueil!$U$20,PRODUCT('Registre déchets'!G471,Accueil!$W$20),"")&amp; IF(D471=Accueil!$U$21,PRODUCT('Registre déchets'!G471,Accueil!$W$21),"") &amp; IF(D471=Accueil!$U$22,PRODUCT('Registre déchets'!G471,Accueil!$W$22),"")&amp; IF(D471=Accueil!$U$23,PRODUCT('Registre déchets'!G471,Accueil!$W$23),"")&amp; IF(D471=Accueil!$U$24,PRODUCT('Registre déchets'!G471,Accueil!$W$24),"")&amp; IF(D471=Accueil!$U$25,PRODUCT('Registre déchets'!G471,Accueil!$W$25),"")&amp; IF(D471=Accueil!$U$26,PRODUCT('Registre déchets'!G471,Accueil!$W$26),"")&amp; IF(D471=Accueil!$U$27,PRODUCT('Registre déchets'!G471,Accueil!$W$27),"")&amp; IF(D471=Accueil!$Y$7,PRODUCT('Registre déchets'!G471,Accueil!$AA$7),"") &amp; IF(D471=Accueil!$Y$8,PRODUCT('Registre déchets'!G471,Accueil!$AA$8),"") &amp; IF(D471=Accueil!$Y$9,PRODUCT('Registre déchets'!G471,Accueil!$AA$9),"")&amp; IF(D471=Accueil!$Y$10,PRODUCT('Registre déchets'!G471,Accueil!$AA$10),"")&amp; IF(D471=Accueil!$Y$11,PRODUCT('Registre déchets'!G471,Accueil!$AA$11),"")&amp; IF(D471=Accueil!$Y$12,PRODUCT('Registre déchets'!G471,Accueil!$AA$12),"")&amp; IF(D471=Accueil!$Y$13,PRODUCT('Registre déchets'!G471,Accueil!$AA$13),"")&amp; IF(D471=Accueil!$Y$14,PRODUCT('Registre déchets'!G471,Accueil!$AA$14),"")&amp; IF(D471=Accueil!$Y$15,PRODUCT('Registre déchets'!G471,Accueil!$AA$15),"")&amp; IF(D471=Accueil!$Y$16,PRODUCT('Registre déchets'!G471,Accueil!$AA$16),"")&amp; IF(D471=Accueil!$Y$17,PRODUCT('Registre déchets'!G471,Accueil!$AA$17),"")&amp; IF(D471=Accueil!$Y$18,PRODUCT('Registre déchets'!G471,Accueil!$AA$18),"")&amp; IF(D471=Accueil!$Y$19,PRODUCT('Registre déchets'!G471,Accueil!$AA$19),"")&amp; IF(D471=Accueil!$Y$20,PRODUCT('Registre déchets'!G471,Accueil!$AA$20),"")&amp; IF(D471=Accueil!$Y$21,PRODUCT('Registre déchets'!G471,Accueil!$AA$21),"")&amp; IF(D471=Accueil!$Y$22,PRODUCT('Registre déchets'!G471,Accueil!$AA$22),"")&amp; IF(D471=Accueil!$Y$23,PRODUCT('Registre déchets'!G471,Accueil!$AA$23),"")&amp; IF(D471=Accueil!$Y$24,PRODUCT('Registre déchets'!G471,Accueil!$AA$24),"")&amp; IF(D471=Accueil!$Y$25,PRODUCT('Registre déchets'!G471,Accueil!$AA$25),"")&amp; IF(D471=Accueil!$Y$26,PRODUCT('Registre déchets'!G471,Accueil!$AA$26),"")&amp; IF(D471=Accueil!$Y$27,PRODUCT('Registre déchets'!G471,Accueil!$AA$27),""))</f>
        <v/>
      </c>
      <c r="AQ471" s="79">
        <f t="shared" si="77"/>
        <v>0</v>
      </c>
    </row>
    <row r="472" spans="1:43" ht="50.1" customHeight="1" x14ac:dyDescent="0.25">
      <c r="A472" s="90"/>
      <c r="B472" s="222" t="str">
        <f t="shared" si="71"/>
        <v/>
      </c>
      <c r="C472" s="221"/>
      <c r="D472" s="220"/>
      <c r="E472" s="80" t="str">
        <f t="shared" si="75"/>
        <v/>
      </c>
      <c r="F472" s="81"/>
      <c r="G472" s="82"/>
      <c r="H472" s="241">
        <f t="shared" si="72"/>
        <v>0</v>
      </c>
      <c r="I472" s="206"/>
      <c r="J472" s="206"/>
      <c r="K472" s="86"/>
      <c r="L472" s="86"/>
      <c r="M472" s="86"/>
      <c r="N472" s="82"/>
      <c r="O472" s="81"/>
      <c r="P472" s="82"/>
      <c r="Q472" s="207">
        <f t="shared" si="76"/>
        <v>0</v>
      </c>
      <c r="R472" s="83">
        <f t="shared" si="73"/>
        <v>0</v>
      </c>
      <c r="S472" s="83">
        <f t="shared" si="74"/>
        <v>0</v>
      </c>
      <c r="T472" s="209"/>
      <c r="U472" s="214"/>
      <c r="V472" s="214"/>
      <c r="W472" s="217" t="str">
        <f t="shared" si="69"/>
        <v/>
      </c>
      <c r="X472" s="214"/>
      <c r="Y472" s="224"/>
      <c r="Z472" s="214"/>
      <c r="AA472" s="214"/>
      <c r="AB472" s="35" t="str">
        <f t="shared" si="70"/>
        <v/>
      </c>
      <c r="AC472" s="35"/>
      <c r="AD472" s="35"/>
      <c r="AE472" s="35"/>
      <c r="AF472" s="35"/>
      <c r="AG472" s="35"/>
      <c r="AH472" s="35"/>
      <c r="AI472" s="35"/>
      <c r="AJ472" s="35"/>
      <c r="AK472" s="35"/>
      <c r="AL472" s="35"/>
      <c r="AM472" s="85" t="str">
        <f t="shared" si="68"/>
        <v/>
      </c>
      <c r="AN472" s="35"/>
      <c r="AO472" s="35"/>
      <c r="AP472" s="77" t="str">
        <f>IF(D472="","",IF(D472=Accueil!$Q$7,PRODUCT('Registre déchets'!G472,Accueil!$S$7),"") &amp; IF(D472=Accueil!$Q$8,PRODUCT('Registre déchets'!G472,Accueil!$S$8),"") &amp; IF(D472=Accueil!$Q$9,PRODUCT('Registre déchets'!G472,Accueil!$S$9),"")&amp; IF(D472=Accueil!$Q$10,PRODUCT('Registre déchets'!G472,Accueil!$S$10),"")&amp; IF(D472=Accueil!$Q$11,PRODUCT('Registre déchets'!G472,Accueil!$S$11),"")&amp; IF(D472=Accueil!$Q$12,PRODUCT('Registre déchets'!G472,Accueil!$S$12),"")&amp; IF(D472=Accueil!$Q$13,PRODUCT('Registre déchets'!G472,Accueil!$S$13),"")&amp; IF(D472=Accueil!$Q$14,PRODUCT('Registre déchets'!G472,Accueil!$S$14),"")&amp; IF(D472=Accueil!$Q$15,PRODUCT('Registre déchets'!G472,Accueil!$S$15),"")&amp; IF(D472=Accueil!$Q$16,PRODUCT('Registre déchets'!G472,Accueil!$S$16),"")&amp; IF(D472=Accueil!$Q$17,PRODUCT('Registre déchets'!G472,Accueil!$S$17),"")&amp; IF(D472=Accueil!$Q$18,PRODUCT('Registre déchets'!G472,Accueil!$S$18),"")&amp; IF(D472=Accueil!$Q$19,PRODUCT('Registre déchets'!G472,Accueil!$S$19),"")&amp; IF(D472=Accueil!$Q$20,PRODUCT('Registre déchets'!G472,Accueil!$S$20),"")&amp; IF(D472=Accueil!$Q$21,PRODUCT('Registre déchets'!G472,Accueil!$S$21),"")&amp; IF(D472=Accueil!$Q$22,PRODUCT('Registre déchets'!G472,Accueil!$S$22),"")&amp; IF(D472=Accueil!$Q$23,PRODUCT('Registre déchets'!G472,Accueil!$S$23),"")&amp; IF(D472=Accueil!$Q$24,PRODUCT('Registre déchets'!G472,Accueil!$S$24),"")&amp; IF(D472=Accueil!$Q$25,PRODUCT('Registre déchets'!G472,Accueil!$S$25),"")&amp; IF(D472=Accueil!$Q$26,PRODUCT('Registre déchets'!G472,Accueil!$S$26),"") &amp; IF(D472=Accueil!$U$7,PRODUCT('Registre déchets'!G472,Accueil!$W$7),"") &amp; IF(D472=Accueil!$U$8,PRODUCT('Registre déchets'!G472,Accueil!$W$8),"") &amp; IF(D472=Accueil!$U$9,PRODUCT('Registre déchets'!G472,Accueil!$W$9),"")&amp; IF(D472=Accueil!$U$10,PRODUCT('Registre déchets'!G472,Accueil!$W$10),"")&amp; IF(D472=Accueil!$U$11,PRODUCT('Registre déchets'!G472,Accueil!$W$11),"")&amp; IF(D472=Accueil!$U$12,PRODUCT('Registre déchets'!G472,Accueil!$W$12),"")&amp; IF(D472=Accueil!$U$13,PRODUCT('Registre déchets'!G472,Accueil!$W$13),"")&amp; IF(D472=Accueil!$U$14,PRODUCT('Registre déchets'!G472,Accueil!$W$14),"")&amp; IF(D472=Accueil!$U$15,PRODUCT('Registre déchets'!G472,Accueil!$W$15),"")&amp; IF(D472=Accueil!$U$16,PRODUCT('Registre déchets'!G472,Accueil!$W$16),"")&amp; IF(D472=Accueil!$U$17,PRODUCT('Registre déchets'!G472,Accueil!$W$17),"")&amp; IF(D472=Accueil!$U$18,PRODUCT('Registre déchets'!G472,Accueil!$W$18),"")&amp; IF(D472=Accueil!$U$19,PRODUCT('Registre déchets'!G472,Accueil!$W$19),"")&amp; IF(D472=Accueil!$U$20,PRODUCT('Registre déchets'!G472,Accueil!$W$20),"")&amp; IF(D472=Accueil!$U$21,PRODUCT('Registre déchets'!G472,Accueil!$W$21),"") &amp; IF(D472=Accueil!$U$22,PRODUCT('Registre déchets'!G472,Accueil!$W$22),"")&amp; IF(D472=Accueil!$U$23,PRODUCT('Registre déchets'!G472,Accueil!$W$23),"")&amp; IF(D472=Accueil!$U$24,PRODUCT('Registre déchets'!G472,Accueil!$W$24),"")&amp; IF(D472=Accueil!$U$25,PRODUCT('Registre déchets'!G472,Accueil!$W$25),"")&amp; IF(D472=Accueil!$U$26,PRODUCT('Registre déchets'!G472,Accueil!$W$26),"")&amp; IF(D472=Accueil!$U$27,PRODUCT('Registre déchets'!G472,Accueil!$W$27),"")&amp; IF(D472=Accueil!$Y$7,PRODUCT('Registre déchets'!G472,Accueil!$AA$7),"") &amp; IF(D472=Accueil!$Y$8,PRODUCT('Registre déchets'!G472,Accueil!$AA$8),"") &amp; IF(D472=Accueil!$Y$9,PRODUCT('Registre déchets'!G472,Accueil!$AA$9),"")&amp; IF(D472=Accueil!$Y$10,PRODUCT('Registre déchets'!G472,Accueil!$AA$10),"")&amp; IF(D472=Accueil!$Y$11,PRODUCT('Registre déchets'!G472,Accueil!$AA$11),"")&amp; IF(D472=Accueil!$Y$12,PRODUCT('Registre déchets'!G472,Accueil!$AA$12),"")&amp; IF(D472=Accueil!$Y$13,PRODUCT('Registre déchets'!G472,Accueil!$AA$13),"")&amp; IF(D472=Accueil!$Y$14,PRODUCT('Registre déchets'!G472,Accueil!$AA$14),"")&amp; IF(D472=Accueil!$Y$15,PRODUCT('Registre déchets'!G472,Accueil!$AA$15),"")&amp; IF(D472=Accueil!$Y$16,PRODUCT('Registre déchets'!G472,Accueil!$AA$16),"")&amp; IF(D472=Accueil!$Y$17,PRODUCT('Registre déchets'!G472,Accueil!$AA$17),"")&amp; IF(D472=Accueil!$Y$18,PRODUCT('Registre déchets'!G472,Accueil!$AA$18),"")&amp; IF(D472=Accueil!$Y$19,PRODUCT('Registre déchets'!G472,Accueil!$AA$19),"")&amp; IF(D472=Accueil!$Y$20,PRODUCT('Registre déchets'!G472,Accueil!$AA$20),"")&amp; IF(D472=Accueil!$Y$21,PRODUCT('Registre déchets'!G472,Accueil!$AA$21),"")&amp; IF(D472=Accueil!$Y$22,PRODUCT('Registre déchets'!G472,Accueil!$AA$22),"")&amp; IF(D472=Accueil!$Y$23,PRODUCT('Registre déchets'!G472,Accueil!$AA$23),"")&amp; IF(D472=Accueil!$Y$24,PRODUCT('Registre déchets'!G472,Accueil!$AA$24),"")&amp; IF(D472=Accueil!$Y$25,PRODUCT('Registre déchets'!G472,Accueil!$AA$25),"")&amp; IF(D472=Accueil!$Y$26,PRODUCT('Registre déchets'!G472,Accueil!$AA$26),"")&amp; IF(D472=Accueil!$Y$27,PRODUCT('Registre déchets'!G472,Accueil!$AA$27),""))</f>
        <v/>
      </c>
      <c r="AQ472" s="79">
        <f t="shared" si="77"/>
        <v>0</v>
      </c>
    </row>
    <row r="473" spans="1:43" ht="50.1" customHeight="1" x14ac:dyDescent="0.25">
      <c r="A473" s="90"/>
      <c r="B473" s="222" t="str">
        <f t="shared" si="71"/>
        <v/>
      </c>
      <c r="C473" s="221"/>
      <c r="D473" s="220"/>
      <c r="E473" s="80" t="str">
        <f t="shared" si="75"/>
        <v/>
      </c>
      <c r="F473" s="81"/>
      <c r="G473" s="82"/>
      <c r="H473" s="241">
        <f t="shared" si="72"/>
        <v>0</v>
      </c>
      <c r="I473" s="206"/>
      <c r="J473" s="206"/>
      <c r="K473" s="86"/>
      <c r="L473" s="86"/>
      <c r="M473" s="86"/>
      <c r="N473" s="82"/>
      <c r="O473" s="81"/>
      <c r="P473" s="82"/>
      <c r="Q473" s="207">
        <f t="shared" si="76"/>
        <v>0</v>
      </c>
      <c r="R473" s="83">
        <f t="shared" si="73"/>
        <v>0</v>
      </c>
      <c r="S473" s="83">
        <f t="shared" si="74"/>
        <v>0</v>
      </c>
      <c r="T473" s="209"/>
      <c r="U473" s="214"/>
      <c r="V473" s="214"/>
      <c r="W473" s="217" t="str">
        <f t="shared" si="69"/>
        <v/>
      </c>
      <c r="X473" s="214"/>
      <c r="Y473" s="224"/>
      <c r="Z473" s="214"/>
      <c r="AA473" s="214"/>
      <c r="AB473" s="35" t="str">
        <f t="shared" si="70"/>
        <v/>
      </c>
      <c r="AC473" s="35"/>
      <c r="AD473" s="35"/>
      <c r="AE473" s="35"/>
      <c r="AF473" s="35"/>
      <c r="AG473" s="35"/>
      <c r="AH473" s="35"/>
      <c r="AI473" s="35"/>
      <c r="AJ473" s="35"/>
      <c r="AK473" s="35"/>
      <c r="AL473" s="35"/>
      <c r="AM473" s="85" t="str">
        <f t="shared" si="68"/>
        <v/>
      </c>
      <c r="AN473" s="35"/>
      <c r="AO473" s="35"/>
      <c r="AP473" s="77" t="str">
        <f>IF(D473="","",IF(D473=Accueil!$Q$7,PRODUCT('Registre déchets'!G473,Accueil!$S$7),"") &amp; IF(D473=Accueil!$Q$8,PRODUCT('Registre déchets'!G473,Accueil!$S$8),"") &amp; IF(D473=Accueil!$Q$9,PRODUCT('Registre déchets'!G473,Accueil!$S$9),"")&amp; IF(D473=Accueil!$Q$10,PRODUCT('Registre déchets'!G473,Accueil!$S$10),"")&amp; IF(D473=Accueil!$Q$11,PRODUCT('Registre déchets'!G473,Accueil!$S$11),"")&amp; IF(D473=Accueil!$Q$12,PRODUCT('Registre déchets'!G473,Accueil!$S$12),"")&amp; IF(D473=Accueil!$Q$13,PRODUCT('Registre déchets'!G473,Accueil!$S$13),"")&amp; IF(D473=Accueil!$Q$14,PRODUCT('Registre déchets'!G473,Accueil!$S$14),"")&amp; IF(D473=Accueil!$Q$15,PRODUCT('Registre déchets'!G473,Accueil!$S$15),"")&amp; IF(D473=Accueil!$Q$16,PRODUCT('Registre déchets'!G473,Accueil!$S$16),"")&amp; IF(D473=Accueil!$Q$17,PRODUCT('Registre déchets'!G473,Accueil!$S$17),"")&amp; IF(D473=Accueil!$Q$18,PRODUCT('Registre déchets'!G473,Accueil!$S$18),"")&amp; IF(D473=Accueil!$Q$19,PRODUCT('Registre déchets'!G473,Accueil!$S$19),"")&amp; IF(D473=Accueil!$Q$20,PRODUCT('Registre déchets'!G473,Accueil!$S$20),"")&amp; IF(D473=Accueil!$Q$21,PRODUCT('Registre déchets'!G473,Accueil!$S$21),"")&amp; IF(D473=Accueil!$Q$22,PRODUCT('Registre déchets'!G473,Accueil!$S$22),"")&amp; IF(D473=Accueil!$Q$23,PRODUCT('Registre déchets'!G473,Accueil!$S$23),"")&amp; IF(D473=Accueil!$Q$24,PRODUCT('Registre déchets'!G473,Accueil!$S$24),"")&amp; IF(D473=Accueil!$Q$25,PRODUCT('Registre déchets'!G473,Accueil!$S$25),"")&amp; IF(D473=Accueil!$Q$26,PRODUCT('Registre déchets'!G473,Accueil!$S$26),"") &amp; IF(D473=Accueil!$U$7,PRODUCT('Registre déchets'!G473,Accueil!$W$7),"") &amp; IF(D473=Accueil!$U$8,PRODUCT('Registre déchets'!G473,Accueil!$W$8),"") &amp; IF(D473=Accueil!$U$9,PRODUCT('Registre déchets'!G473,Accueil!$W$9),"")&amp; IF(D473=Accueil!$U$10,PRODUCT('Registre déchets'!G473,Accueil!$W$10),"")&amp; IF(D473=Accueil!$U$11,PRODUCT('Registre déchets'!G473,Accueil!$W$11),"")&amp; IF(D473=Accueil!$U$12,PRODUCT('Registre déchets'!G473,Accueil!$W$12),"")&amp; IF(D473=Accueil!$U$13,PRODUCT('Registre déchets'!G473,Accueil!$W$13),"")&amp; IF(D473=Accueil!$U$14,PRODUCT('Registre déchets'!G473,Accueil!$W$14),"")&amp; IF(D473=Accueil!$U$15,PRODUCT('Registre déchets'!G473,Accueil!$W$15),"")&amp; IF(D473=Accueil!$U$16,PRODUCT('Registre déchets'!G473,Accueil!$W$16),"")&amp; IF(D473=Accueil!$U$17,PRODUCT('Registre déchets'!G473,Accueil!$W$17),"")&amp; IF(D473=Accueil!$U$18,PRODUCT('Registre déchets'!G473,Accueil!$W$18),"")&amp; IF(D473=Accueil!$U$19,PRODUCT('Registre déchets'!G473,Accueil!$W$19),"")&amp; IF(D473=Accueil!$U$20,PRODUCT('Registre déchets'!G473,Accueil!$W$20),"")&amp; IF(D473=Accueil!$U$21,PRODUCT('Registre déchets'!G473,Accueil!$W$21),"") &amp; IF(D473=Accueil!$U$22,PRODUCT('Registre déchets'!G473,Accueil!$W$22),"")&amp; IF(D473=Accueil!$U$23,PRODUCT('Registre déchets'!G473,Accueil!$W$23),"")&amp; IF(D473=Accueil!$U$24,PRODUCT('Registre déchets'!G473,Accueil!$W$24),"")&amp; IF(D473=Accueil!$U$25,PRODUCT('Registre déchets'!G473,Accueil!$W$25),"")&amp; IF(D473=Accueil!$U$26,PRODUCT('Registre déchets'!G473,Accueil!$W$26),"")&amp; IF(D473=Accueil!$U$27,PRODUCT('Registre déchets'!G473,Accueil!$W$27),"")&amp; IF(D473=Accueil!$Y$7,PRODUCT('Registre déchets'!G473,Accueil!$AA$7),"") &amp; IF(D473=Accueil!$Y$8,PRODUCT('Registre déchets'!G473,Accueil!$AA$8),"") &amp; IF(D473=Accueil!$Y$9,PRODUCT('Registre déchets'!G473,Accueil!$AA$9),"")&amp; IF(D473=Accueil!$Y$10,PRODUCT('Registre déchets'!G473,Accueil!$AA$10),"")&amp; IF(D473=Accueil!$Y$11,PRODUCT('Registre déchets'!G473,Accueil!$AA$11),"")&amp; IF(D473=Accueil!$Y$12,PRODUCT('Registre déchets'!G473,Accueil!$AA$12),"")&amp; IF(D473=Accueil!$Y$13,PRODUCT('Registre déchets'!G473,Accueil!$AA$13),"")&amp; IF(D473=Accueil!$Y$14,PRODUCT('Registre déchets'!G473,Accueil!$AA$14),"")&amp; IF(D473=Accueil!$Y$15,PRODUCT('Registre déchets'!G473,Accueil!$AA$15),"")&amp; IF(D473=Accueil!$Y$16,PRODUCT('Registre déchets'!G473,Accueil!$AA$16),"")&amp; IF(D473=Accueil!$Y$17,PRODUCT('Registre déchets'!G473,Accueil!$AA$17),"")&amp; IF(D473=Accueil!$Y$18,PRODUCT('Registre déchets'!G473,Accueil!$AA$18),"")&amp; IF(D473=Accueil!$Y$19,PRODUCT('Registre déchets'!G473,Accueil!$AA$19),"")&amp; IF(D473=Accueil!$Y$20,PRODUCT('Registre déchets'!G473,Accueil!$AA$20),"")&amp; IF(D473=Accueil!$Y$21,PRODUCT('Registre déchets'!G473,Accueil!$AA$21),"")&amp; IF(D473=Accueil!$Y$22,PRODUCT('Registre déchets'!G473,Accueil!$AA$22),"")&amp; IF(D473=Accueil!$Y$23,PRODUCT('Registre déchets'!G473,Accueil!$AA$23),"")&amp; IF(D473=Accueil!$Y$24,PRODUCT('Registre déchets'!G473,Accueil!$AA$24),"")&amp; IF(D473=Accueil!$Y$25,PRODUCT('Registre déchets'!G473,Accueil!$AA$25),"")&amp; IF(D473=Accueil!$Y$26,PRODUCT('Registre déchets'!G473,Accueil!$AA$26),"")&amp; IF(D473=Accueil!$Y$27,PRODUCT('Registre déchets'!G473,Accueil!$AA$27),""))</f>
        <v/>
      </c>
      <c r="AQ473" s="79">
        <f t="shared" si="77"/>
        <v>0</v>
      </c>
    </row>
    <row r="474" spans="1:43" ht="50.1" customHeight="1" x14ac:dyDescent="0.25">
      <c r="A474" s="90"/>
      <c r="B474" s="222" t="str">
        <f t="shared" si="71"/>
        <v/>
      </c>
      <c r="C474" s="221"/>
      <c r="D474" s="220"/>
      <c r="E474" s="80" t="str">
        <f t="shared" si="75"/>
        <v/>
      </c>
      <c r="F474" s="81"/>
      <c r="G474" s="82"/>
      <c r="H474" s="241">
        <f t="shared" si="72"/>
        <v>0</v>
      </c>
      <c r="I474" s="206"/>
      <c r="J474" s="206"/>
      <c r="K474" s="86"/>
      <c r="L474" s="86"/>
      <c r="M474" s="86"/>
      <c r="N474" s="82"/>
      <c r="O474" s="81"/>
      <c r="P474" s="82"/>
      <c r="Q474" s="207">
        <f t="shared" si="76"/>
        <v>0</v>
      </c>
      <c r="R474" s="83">
        <f t="shared" si="73"/>
        <v>0</v>
      </c>
      <c r="S474" s="83">
        <f t="shared" si="74"/>
        <v>0</v>
      </c>
      <c r="T474" s="209"/>
      <c r="U474" s="214"/>
      <c r="V474" s="214"/>
      <c r="W474" s="217" t="str">
        <f t="shared" si="69"/>
        <v/>
      </c>
      <c r="X474" s="214"/>
      <c r="Y474" s="224"/>
      <c r="Z474" s="214"/>
      <c r="AA474" s="214"/>
      <c r="AB474" s="35" t="str">
        <f t="shared" si="70"/>
        <v/>
      </c>
      <c r="AC474" s="35"/>
      <c r="AD474" s="35"/>
      <c r="AE474" s="35"/>
      <c r="AF474" s="35"/>
      <c r="AG474" s="35"/>
      <c r="AH474" s="35"/>
      <c r="AI474" s="35"/>
      <c r="AJ474" s="35"/>
      <c r="AK474" s="35"/>
      <c r="AL474" s="35"/>
      <c r="AM474" s="85" t="str">
        <f t="shared" si="68"/>
        <v/>
      </c>
      <c r="AN474" s="35"/>
      <c r="AO474" s="35"/>
      <c r="AP474" s="77" t="str">
        <f>IF(D474="","",IF(D474=Accueil!$Q$7,PRODUCT('Registre déchets'!G474,Accueil!$S$7),"") &amp; IF(D474=Accueil!$Q$8,PRODUCT('Registre déchets'!G474,Accueil!$S$8),"") &amp; IF(D474=Accueil!$Q$9,PRODUCT('Registre déchets'!G474,Accueil!$S$9),"")&amp; IF(D474=Accueil!$Q$10,PRODUCT('Registre déchets'!G474,Accueil!$S$10),"")&amp; IF(D474=Accueil!$Q$11,PRODUCT('Registre déchets'!G474,Accueil!$S$11),"")&amp; IF(D474=Accueil!$Q$12,PRODUCT('Registre déchets'!G474,Accueil!$S$12),"")&amp; IF(D474=Accueil!$Q$13,PRODUCT('Registre déchets'!G474,Accueil!$S$13),"")&amp; IF(D474=Accueil!$Q$14,PRODUCT('Registre déchets'!G474,Accueil!$S$14),"")&amp; IF(D474=Accueil!$Q$15,PRODUCT('Registre déchets'!G474,Accueil!$S$15),"")&amp; IF(D474=Accueil!$Q$16,PRODUCT('Registre déchets'!G474,Accueil!$S$16),"")&amp; IF(D474=Accueil!$Q$17,PRODUCT('Registre déchets'!G474,Accueil!$S$17),"")&amp; IF(D474=Accueil!$Q$18,PRODUCT('Registre déchets'!G474,Accueil!$S$18),"")&amp; IF(D474=Accueil!$Q$19,PRODUCT('Registre déchets'!G474,Accueil!$S$19),"")&amp; IF(D474=Accueil!$Q$20,PRODUCT('Registre déchets'!G474,Accueil!$S$20),"")&amp; IF(D474=Accueil!$Q$21,PRODUCT('Registre déchets'!G474,Accueil!$S$21),"")&amp; IF(D474=Accueil!$Q$22,PRODUCT('Registre déchets'!G474,Accueil!$S$22),"")&amp; IF(D474=Accueil!$Q$23,PRODUCT('Registre déchets'!G474,Accueil!$S$23),"")&amp; IF(D474=Accueil!$Q$24,PRODUCT('Registre déchets'!G474,Accueil!$S$24),"")&amp; IF(D474=Accueil!$Q$25,PRODUCT('Registre déchets'!G474,Accueil!$S$25),"")&amp; IF(D474=Accueil!$Q$26,PRODUCT('Registre déchets'!G474,Accueil!$S$26),"") &amp; IF(D474=Accueil!$U$7,PRODUCT('Registre déchets'!G474,Accueil!$W$7),"") &amp; IF(D474=Accueil!$U$8,PRODUCT('Registre déchets'!G474,Accueil!$W$8),"") &amp; IF(D474=Accueil!$U$9,PRODUCT('Registre déchets'!G474,Accueil!$W$9),"")&amp; IF(D474=Accueil!$U$10,PRODUCT('Registre déchets'!G474,Accueil!$W$10),"")&amp; IF(D474=Accueil!$U$11,PRODUCT('Registre déchets'!G474,Accueil!$W$11),"")&amp; IF(D474=Accueil!$U$12,PRODUCT('Registre déchets'!G474,Accueil!$W$12),"")&amp; IF(D474=Accueil!$U$13,PRODUCT('Registre déchets'!G474,Accueil!$W$13),"")&amp; IF(D474=Accueil!$U$14,PRODUCT('Registre déchets'!G474,Accueil!$W$14),"")&amp; IF(D474=Accueil!$U$15,PRODUCT('Registre déchets'!G474,Accueil!$W$15),"")&amp; IF(D474=Accueil!$U$16,PRODUCT('Registre déchets'!G474,Accueil!$W$16),"")&amp; IF(D474=Accueil!$U$17,PRODUCT('Registre déchets'!G474,Accueil!$W$17),"")&amp; IF(D474=Accueil!$U$18,PRODUCT('Registre déchets'!G474,Accueil!$W$18),"")&amp; IF(D474=Accueil!$U$19,PRODUCT('Registre déchets'!G474,Accueil!$W$19),"")&amp; IF(D474=Accueil!$U$20,PRODUCT('Registre déchets'!G474,Accueil!$W$20),"")&amp; IF(D474=Accueil!$U$21,PRODUCT('Registre déchets'!G474,Accueil!$W$21),"") &amp; IF(D474=Accueil!$U$22,PRODUCT('Registre déchets'!G474,Accueil!$W$22),"")&amp; IF(D474=Accueil!$U$23,PRODUCT('Registre déchets'!G474,Accueil!$W$23),"")&amp; IF(D474=Accueil!$U$24,PRODUCT('Registre déchets'!G474,Accueil!$W$24),"")&amp; IF(D474=Accueil!$U$25,PRODUCT('Registre déchets'!G474,Accueil!$W$25),"")&amp; IF(D474=Accueil!$U$26,PRODUCT('Registre déchets'!G474,Accueil!$W$26),"")&amp; IF(D474=Accueil!$U$27,PRODUCT('Registre déchets'!G474,Accueil!$W$27),"")&amp; IF(D474=Accueil!$Y$7,PRODUCT('Registre déchets'!G474,Accueil!$AA$7),"") &amp; IF(D474=Accueil!$Y$8,PRODUCT('Registre déchets'!G474,Accueil!$AA$8),"") &amp; IF(D474=Accueil!$Y$9,PRODUCT('Registre déchets'!G474,Accueil!$AA$9),"")&amp; IF(D474=Accueil!$Y$10,PRODUCT('Registre déchets'!G474,Accueil!$AA$10),"")&amp; IF(D474=Accueil!$Y$11,PRODUCT('Registre déchets'!G474,Accueil!$AA$11),"")&amp; IF(D474=Accueil!$Y$12,PRODUCT('Registre déchets'!G474,Accueil!$AA$12),"")&amp; IF(D474=Accueil!$Y$13,PRODUCT('Registre déchets'!G474,Accueil!$AA$13),"")&amp; IF(D474=Accueil!$Y$14,PRODUCT('Registre déchets'!G474,Accueil!$AA$14),"")&amp; IF(D474=Accueil!$Y$15,PRODUCT('Registre déchets'!G474,Accueil!$AA$15),"")&amp; IF(D474=Accueil!$Y$16,PRODUCT('Registre déchets'!G474,Accueil!$AA$16),"")&amp; IF(D474=Accueil!$Y$17,PRODUCT('Registre déchets'!G474,Accueil!$AA$17),"")&amp; IF(D474=Accueil!$Y$18,PRODUCT('Registre déchets'!G474,Accueil!$AA$18),"")&amp; IF(D474=Accueil!$Y$19,PRODUCT('Registre déchets'!G474,Accueil!$AA$19),"")&amp; IF(D474=Accueil!$Y$20,PRODUCT('Registre déchets'!G474,Accueil!$AA$20),"")&amp; IF(D474=Accueil!$Y$21,PRODUCT('Registre déchets'!G474,Accueil!$AA$21),"")&amp; IF(D474=Accueil!$Y$22,PRODUCT('Registre déchets'!G474,Accueil!$AA$22),"")&amp; IF(D474=Accueil!$Y$23,PRODUCT('Registre déchets'!G474,Accueil!$AA$23),"")&amp; IF(D474=Accueil!$Y$24,PRODUCT('Registre déchets'!G474,Accueil!$AA$24),"")&amp; IF(D474=Accueil!$Y$25,PRODUCT('Registre déchets'!G474,Accueil!$AA$25),"")&amp; IF(D474=Accueil!$Y$26,PRODUCT('Registre déchets'!G474,Accueil!$AA$26),"")&amp; IF(D474=Accueil!$Y$27,PRODUCT('Registre déchets'!G474,Accueil!$AA$27),""))</f>
        <v/>
      </c>
      <c r="AQ474" s="79">
        <f t="shared" si="77"/>
        <v>0</v>
      </c>
    </row>
    <row r="475" spans="1:43" ht="50.1" customHeight="1" x14ac:dyDescent="0.25">
      <c r="A475" s="90"/>
      <c r="B475" s="222" t="str">
        <f t="shared" si="71"/>
        <v/>
      </c>
      <c r="C475" s="221"/>
      <c r="D475" s="220"/>
      <c r="E475" s="80" t="str">
        <f t="shared" si="75"/>
        <v/>
      </c>
      <c r="F475" s="81"/>
      <c r="G475" s="82"/>
      <c r="H475" s="241">
        <f t="shared" si="72"/>
        <v>0</v>
      </c>
      <c r="I475" s="206"/>
      <c r="J475" s="206"/>
      <c r="K475" s="86"/>
      <c r="L475" s="86"/>
      <c r="M475" s="86"/>
      <c r="N475" s="82"/>
      <c r="O475" s="81"/>
      <c r="P475" s="82"/>
      <c r="Q475" s="207">
        <f t="shared" si="76"/>
        <v>0</v>
      </c>
      <c r="R475" s="83">
        <f t="shared" si="73"/>
        <v>0</v>
      </c>
      <c r="S475" s="83">
        <f t="shared" si="74"/>
        <v>0</v>
      </c>
      <c r="T475" s="209"/>
      <c r="U475" s="214"/>
      <c r="V475" s="214"/>
      <c r="W475" s="217" t="str">
        <f t="shared" si="69"/>
        <v/>
      </c>
      <c r="X475" s="214"/>
      <c r="Y475" s="224"/>
      <c r="Z475" s="214"/>
      <c r="AA475" s="214"/>
      <c r="AB475" s="35" t="str">
        <f t="shared" si="70"/>
        <v/>
      </c>
      <c r="AC475" s="35"/>
      <c r="AD475" s="35"/>
      <c r="AE475" s="35"/>
      <c r="AF475" s="35"/>
      <c r="AG475" s="35"/>
      <c r="AH475" s="35"/>
      <c r="AI475" s="35"/>
      <c r="AJ475" s="35"/>
      <c r="AK475" s="35"/>
      <c r="AL475" s="35"/>
      <c r="AM475" s="85" t="str">
        <f t="shared" si="68"/>
        <v/>
      </c>
      <c r="AN475" s="35"/>
      <c r="AO475" s="35"/>
      <c r="AP475" s="77" t="str">
        <f>IF(D475="","",IF(D475=Accueil!$Q$7,PRODUCT('Registre déchets'!G475,Accueil!$S$7),"") &amp; IF(D475=Accueil!$Q$8,PRODUCT('Registre déchets'!G475,Accueil!$S$8),"") &amp; IF(D475=Accueil!$Q$9,PRODUCT('Registre déchets'!G475,Accueil!$S$9),"")&amp; IF(D475=Accueil!$Q$10,PRODUCT('Registre déchets'!G475,Accueil!$S$10),"")&amp; IF(D475=Accueil!$Q$11,PRODUCT('Registre déchets'!G475,Accueil!$S$11),"")&amp; IF(D475=Accueil!$Q$12,PRODUCT('Registre déchets'!G475,Accueil!$S$12),"")&amp; IF(D475=Accueil!$Q$13,PRODUCT('Registre déchets'!G475,Accueil!$S$13),"")&amp; IF(D475=Accueil!$Q$14,PRODUCT('Registre déchets'!G475,Accueil!$S$14),"")&amp; IF(D475=Accueil!$Q$15,PRODUCT('Registre déchets'!G475,Accueil!$S$15),"")&amp; IF(D475=Accueil!$Q$16,PRODUCT('Registre déchets'!G475,Accueil!$S$16),"")&amp; IF(D475=Accueil!$Q$17,PRODUCT('Registre déchets'!G475,Accueil!$S$17),"")&amp; IF(D475=Accueil!$Q$18,PRODUCT('Registre déchets'!G475,Accueil!$S$18),"")&amp; IF(D475=Accueil!$Q$19,PRODUCT('Registre déchets'!G475,Accueil!$S$19),"")&amp; IF(D475=Accueil!$Q$20,PRODUCT('Registre déchets'!G475,Accueil!$S$20),"")&amp; IF(D475=Accueil!$Q$21,PRODUCT('Registre déchets'!G475,Accueil!$S$21),"")&amp; IF(D475=Accueil!$Q$22,PRODUCT('Registre déchets'!G475,Accueil!$S$22),"")&amp; IF(D475=Accueil!$Q$23,PRODUCT('Registre déchets'!G475,Accueil!$S$23),"")&amp; IF(D475=Accueil!$Q$24,PRODUCT('Registre déchets'!G475,Accueil!$S$24),"")&amp; IF(D475=Accueil!$Q$25,PRODUCT('Registre déchets'!G475,Accueil!$S$25),"")&amp; IF(D475=Accueil!$Q$26,PRODUCT('Registre déchets'!G475,Accueil!$S$26),"") &amp; IF(D475=Accueil!$U$7,PRODUCT('Registre déchets'!G475,Accueil!$W$7),"") &amp; IF(D475=Accueil!$U$8,PRODUCT('Registre déchets'!G475,Accueil!$W$8),"") &amp; IF(D475=Accueil!$U$9,PRODUCT('Registre déchets'!G475,Accueil!$W$9),"")&amp; IF(D475=Accueil!$U$10,PRODUCT('Registre déchets'!G475,Accueil!$W$10),"")&amp; IF(D475=Accueil!$U$11,PRODUCT('Registre déchets'!G475,Accueil!$W$11),"")&amp; IF(D475=Accueil!$U$12,PRODUCT('Registre déchets'!G475,Accueil!$W$12),"")&amp; IF(D475=Accueil!$U$13,PRODUCT('Registre déchets'!G475,Accueil!$W$13),"")&amp; IF(D475=Accueil!$U$14,PRODUCT('Registre déchets'!G475,Accueil!$W$14),"")&amp; IF(D475=Accueil!$U$15,PRODUCT('Registre déchets'!G475,Accueil!$W$15),"")&amp; IF(D475=Accueil!$U$16,PRODUCT('Registre déchets'!G475,Accueil!$W$16),"")&amp; IF(D475=Accueil!$U$17,PRODUCT('Registre déchets'!G475,Accueil!$W$17),"")&amp; IF(D475=Accueil!$U$18,PRODUCT('Registre déchets'!G475,Accueil!$W$18),"")&amp; IF(D475=Accueil!$U$19,PRODUCT('Registre déchets'!G475,Accueil!$W$19),"")&amp; IF(D475=Accueil!$U$20,PRODUCT('Registre déchets'!G475,Accueil!$W$20),"")&amp; IF(D475=Accueil!$U$21,PRODUCT('Registre déchets'!G475,Accueil!$W$21),"") &amp; IF(D475=Accueil!$U$22,PRODUCT('Registre déchets'!G475,Accueil!$W$22),"")&amp; IF(D475=Accueil!$U$23,PRODUCT('Registre déchets'!G475,Accueil!$W$23),"")&amp; IF(D475=Accueil!$U$24,PRODUCT('Registre déchets'!G475,Accueil!$W$24),"")&amp; IF(D475=Accueil!$U$25,PRODUCT('Registre déchets'!G475,Accueil!$W$25),"")&amp; IF(D475=Accueil!$U$26,PRODUCT('Registre déchets'!G475,Accueil!$W$26),"")&amp; IF(D475=Accueil!$U$27,PRODUCT('Registre déchets'!G475,Accueil!$W$27),"")&amp; IF(D475=Accueil!$Y$7,PRODUCT('Registre déchets'!G475,Accueil!$AA$7),"") &amp; IF(D475=Accueil!$Y$8,PRODUCT('Registre déchets'!G475,Accueil!$AA$8),"") &amp; IF(D475=Accueil!$Y$9,PRODUCT('Registre déchets'!G475,Accueil!$AA$9),"")&amp; IF(D475=Accueil!$Y$10,PRODUCT('Registre déchets'!G475,Accueil!$AA$10),"")&amp; IF(D475=Accueil!$Y$11,PRODUCT('Registre déchets'!G475,Accueil!$AA$11),"")&amp; IF(D475=Accueil!$Y$12,PRODUCT('Registre déchets'!G475,Accueil!$AA$12),"")&amp; IF(D475=Accueil!$Y$13,PRODUCT('Registre déchets'!G475,Accueil!$AA$13),"")&amp; IF(D475=Accueil!$Y$14,PRODUCT('Registre déchets'!G475,Accueil!$AA$14),"")&amp; IF(D475=Accueil!$Y$15,PRODUCT('Registre déchets'!G475,Accueil!$AA$15),"")&amp; IF(D475=Accueil!$Y$16,PRODUCT('Registre déchets'!G475,Accueil!$AA$16),"")&amp; IF(D475=Accueil!$Y$17,PRODUCT('Registre déchets'!G475,Accueil!$AA$17),"")&amp; IF(D475=Accueil!$Y$18,PRODUCT('Registre déchets'!G475,Accueil!$AA$18),"")&amp; IF(D475=Accueil!$Y$19,PRODUCT('Registre déchets'!G475,Accueil!$AA$19),"")&amp; IF(D475=Accueil!$Y$20,PRODUCT('Registre déchets'!G475,Accueil!$AA$20),"")&amp; IF(D475=Accueil!$Y$21,PRODUCT('Registre déchets'!G475,Accueil!$AA$21),"")&amp; IF(D475=Accueil!$Y$22,PRODUCT('Registre déchets'!G475,Accueil!$AA$22),"")&amp; IF(D475=Accueil!$Y$23,PRODUCT('Registre déchets'!G475,Accueil!$AA$23),"")&amp; IF(D475=Accueil!$Y$24,PRODUCT('Registre déchets'!G475,Accueil!$AA$24),"")&amp; IF(D475=Accueil!$Y$25,PRODUCT('Registre déchets'!G475,Accueil!$AA$25),"")&amp; IF(D475=Accueil!$Y$26,PRODUCT('Registre déchets'!G475,Accueil!$AA$26),"")&amp; IF(D475=Accueil!$Y$27,PRODUCT('Registre déchets'!G475,Accueil!$AA$27),""))</f>
        <v/>
      </c>
      <c r="AQ475" s="79">
        <f t="shared" si="77"/>
        <v>0</v>
      </c>
    </row>
    <row r="476" spans="1:43" ht="50.1" customHeight="1" x14ac:dyDescent="0.25">
      <c r="A476" s="90"/>
      <c r="B476" s="222" t="str">
        <f t="shared" si="71"/>
        <v/>
      </c>
      <c r="C476" s="221"/>
      <c r="D476" s="220"/>
      <c r="E476" s="80" t="str">
        <f t="shared" si="75"/>
        <v/>
      </c>
      <c r="F476" s="81"/>
      <c r="G476" s="82"/>
      <c r="H476" s="241">
        <f t="shared" si="72"/>
        <v>0</v>
      </c>
      <c r="I476" s="206"/>
      <c r="J476" s="206"/>
      <c r="K476" s="86"/>
      <c r="L476" s="86"/>
      <c r="M476" s="86"/>
      <c r="N476" s="82"/>
      <c r="O476" s="81"/>
      <c r="P476" s="82"/>
      <c r="Q476" s="207">
        <f t="shared" si="76"/>
        <v>0</v>
      </c>
      <c r="R476" s="83">
        <f t="shared" si="73"/>
        <v>0</v>
      </c>
      <c r="S476" s="83">
        <f t="shared" si="74"/>
        <v>0</v>
      </c>
      <c r="T476" s="209"/>
      <c r="U476" s="214"/>
      <c r="V476" s="214"/>
      <c r="W476" s="217" t="str">
        <f t="shared" si="69"/>
        <v/>
      </c>
      <c r="X476" s="214"/>
      <c r="Y476" s="224"/>
      <c r="Z476" s="214"/>
      <c r="AA476" s="214"/>
      <c r="AB476" s="35" t="str">
        <f t="shared" si="70"/>
        <v/>
      </c>
      <c r="AC476" s="35"/>
      <c r="AD476" s="35"/>
      <c r="AE476" s="35"/>
      <c r="AF476" s="35"/>
      <c r="AG476" s="35"/>
      <c r="AH476" s="35"/>
      <c r="AI476" s="35"/>
      <c r="AJ476" s="35"/>
      <c r="AK476" s="35"/>
      <c r="AL476" s="35"/>
      <c r="AM476" s="85" t="str">
        <f t="shared" si="68"/>
        <v/>
      </c>
      <c r="AN476" s="35"/>
      <c r="AO476" s="35"/>
      <c r="AP476" s="77" t="str">
        <f>IF(D476="","",IF(D476=Accueil!$Q$7,PRODUCT('Registre déchets'!G476,Accueil!$S$7),"") &amp; IF(D476=Accueil!$Q$8,PRODUCT('Registre déchets'!G476,Accueil!$S$8),"") &amp; IF(D476=Accueil!$Q$9,PRODUCT('Registre déchets'!G476,Accueil!$S$9),"")&amp; IF(D476=Accueil!$Q$10,PRODUCT('Registre déchets'!G476,Accueil!$S$10),"")&amp; IF(D476=Accueil!$Q$11,PRODUCT('Registre déchets'!G476,Accueil!$S$11),"")&amp; IF(D476=Accueil!$Q$12,PRODUCT('Registre déchets'!G476,Accueil!$S$12),"")&amp; IF(D476=Accueil!$Q$13,PRODUCT('Registre déchets'!G476,Accueil!$S$13),"")&amp; IF(D476=Accueil!$Q$14,PRODUCT('Registre déchets'!G476,Accueil!$S$14),"")&amp; IF(D476=Accueil!$Q$15,PRODUCT('Registre déchets'!G476,Accueil!$S$15),"")&amp; IF(D476=Accueil!$Q$16,PRODUCT('Registre déchets'!G476,Accueil!$S$16),"")&amp; IF(D476=Accueil!$Q$17,PRODUCT('Registre déchets'!G476,Accueil!$S$17),"")&amp; IF(D476=Accueil!$Q$18,PRODUCT('Registre déchets'!G476,Accueil!$S$18),"")&amp; IF(D476=Accueil!$Q$19,PRODUCT('Registre déchets'!G476,Accueil!$S$19),"")&amp; IF(D476=Accueil!$Q$20,PRODUCT('Registre déchets'!G476,Accueil!$S$20),"")&amp; IF(D476=Accueil!$Q$21,PRODUCT('Registre déchets'!G476,Accueil!$S$21),"")&amp; IF(D476=Accueil!$Q$22,PRODUCT('Registre déchets'!G476,Accueil!$S$22),"")&amp; IF(D476=Accueil!$Q$23,PRODUCT('Registre déchets'!G476,Accueil!$S$23),"")&amp; IF(D476=Accueil!$Q$24,PRODUCT('Registre déchets'!G476,Accueil!$S$24),"")&amp; IF(D476=Accueil!$Q$25,PRODUCT('Registre déchets'!G476,Accueil!$S$25),"")&amp; IF(D476=Accueil!$Q$26,PRODUCT('Registre déchets'!G476,Accueil!$S$26),"") &amp; IF(D476=Accueil!$U$7,PRODUCT('Registre déchets'!G476,Accueil!$W$7),"") &amp; IF(D476=Accueil!$U$8,PRODUCT('Registre déchets'!G476,Accueil!$W$8),"") &amp; IF(D476=Accueil!$U$9,PRODUCT('Registre déchets'!G476,Accueil!$W$9),"")&amp; IF(D476=Accueil!$U$10,PRODUCT('Registre déchets'!G476,Accueil!$W$10),"")&amp; IF(D476=Accueil!$U$11,PRODUCT('Registre déchets'!G476,Accueil!$W$11),"")&amp; IF(D476=Accueil!$U$12,PRODUCT('Registre déchets'!G476,Accueil!$W$12),"")&amp; IF(D476=Accueil!$U$13,PRODUCT('Registre déchets'!G476,Accueil!$W$13),"")&amp; IF(D476=Accueil!$U$14,PRODUCT('Registre déchets'!G476,Accueil!$W$14),"")&amp; IF(D476=Accueil!$U$15,PRODUCT('Registre déchets'!G476,Accueil!$W$15),"")&amp; IF(D476=Accueil!$U$16,PRODUCT('Registre déchets'!G476,Accueil!$W$16),"")&amp; IF(D476=Accueil!$U$17,PRODUCT('Registre déchets'!G476,Accueil!$W$17),"")&amp; IF(D476=Accueil!$U$18,PRODUCT('Registre déchets'!G476,Accueil!$W$18),"")&amp; IF(D476=Accueil!$U$19,PRODUCT('Registre déchets'!G476,Accueil!$W$19),"")&amp; IF(D476=Accueil!$U$20,PRODUCT('Registre déchets'!G476,Accueil!$W$20),"")&amp; IF(D476=Accueil!$U$21,PRODUCT('Registre déchets'!G476,Accueil!$W$21),"") &amp; IF(D476=Accueil!$U$22,PRODUCT('Registre déchets'!G476,Accueil!$W$22),"")&amp; IF(D476=Accueil!$U$23,PRODUCT('Registre déchets'!G476,Accueil!$W$23),"")&amp; IF(D476=Accueil!$U$24,PRODUCT('Registre déchets'!G476,Accueil!$W$24),"")&amp; IF(D476=Accueil!$U$25,PRODUCT('Registre déchets'!G476,Accueil!$W$25),"")&amp; IF(D476=Accueil!$U$26,PRODUCT('Registre déchets'!G476,Accueil!$W$26),"")&amp; IF(D476=Accueil!$U$27,PRODUCT('Registre déchets'!G476,Accueil!$W$27),"")&amp; IF(D476=Accueil!$Y$7,PRODUCT('Registre déchets'!G476,Accueil!$AA$7),"") &amp; IF(D476=Accueil!$Y$8,PRODUCT('Registre déchets'!G476,Accueil!$AA$8),"") &amp; IF(D476=Accueil!$Y$9,PRODUCT('Registre déchets'!G476,Accueil!$AA$9),"")&amp; IF(D476=Accueil!$Y$10,PRODUCT('Registre déchets'!G476,Accueil!$AA$10),"")&amp; IF(D476=Accueil!$Y$11,PRODUCT('Registre déchets'!G476,Accueil!$AA$11),"")&amp; IF(D476=Accueil!$Y$12,PRODUCT('Registre déchets'!G476,Accueil!$AA$12),"")&amp; IF(D476=Accueil!$Y$13,PRODUCT('Registre déchets'!G476,Accueil!$AA$13),"")&amp; IF(D476=Accueil!$Y$14,PRODUCT('Registre déchets'!G476,Accueil!$AA$14),"")&amp; IF(D476=Accueil!$Y$15,PRODUCT('Registre déchets'!G476,Accueil!$AA$15),"")&amp; IF(D476=Accueil!$Y$16,PRODUCT('Registre déchets'!G476,Accueil!$AA$16),"")&amp; IF(D476=Accueil!$Y$17,PRODUCT('Registre déchets'!G476,Accueil!$AA$17),"")&amp; IF(D476=Accueil!$Y$18,PRODUCT('Registre déchets'!G476,Accueil!$AA$18),"")&amp; IF(D476=Accueil!$Y$19,PRODUCT('Registre déchets'!G476,Accueil!$AA$19),"")&amp; IF(D476=Accueil!$Y$20,PRODUCT('Registre déchets'!G476,Accueil!$AA$20),"")&amp; IF(D476=Accueil!$Y$21,PRODUCT('Registre déchets'!G476,Accueil!$AA$21),"")&amp; IF(D476=Accueil!$Y$22,PRODUCT('Registre déchets'!G476,Accueil!$AA$22),"")&amp; IF(D476=Accueil!$Y$23,PRODUCT('Registre déchets'!G476,Accueil!$AA$23),"")&amp; IF(D476=Accueil!$Y$24,PRODUCT('Registre déchets'!G476,Accueil!$AA$24),"")&amp; IF(D476=Accueil!$Y$25,PRODUCT('Registre déchets'!G476,Accueil!$AA$25),"")&amp; IF(D476=Accueil!$Y$26,PRODUCT('Registre déchets'!G476,Accueil!$AA$26),"")&amp; IF(D476=Accueil!$Y$27,PRODUCT('Registre déchets'!G476,Accueil!$AA$27),""))</f>
        <v/>
      </c>
      <c r="AQ476" s="79">
        <f t="shared" si="77"/>
        <v>0</v>
      </c>
    </row>
    <row r="477" spans="1:43" ht="50.1" customHeight="1" x14ac:dyDescent="0.25">
      <c r="A477" s="90"/>
      <c r="B477" s="222" t="str">
        <f t="shared" si="71"/>
        <v/>
      </c>
      <c r="C477" s="221"/>
      <c r="D477" s="220"/>
      <c r="E477" s="80" t="str">
        <f t="shared" si="75"/>
        <v/>
      </c>
      <c r="F477" s="81"/>
      <c r="G477" s="82"/>
      <c r="H477" s="241">
        <f t="shared" si="72"/>
        <v>0</v>
      </c>
      <c r="I477" s="206"/>
      <c r="J477" s="206"/>
      <c r="K477" s="86"/>
      <c r="L477" s="86"/>
      <c r="M477" s="86"/>
      <c r="N477" s="82"/>
      <c r="O477" s="81"/>
      <c r="P477" s="82"/>
      <c r="Q477" s="207">
        <f t="shared" si="76"/>
        <v>0</v>
      </c>
      <c r="R477" s="83">
        <f t="shared" si="73"/>
        <v>0</v>
      </c>
      <c r="S477" s="83">
        <f t="shared" si="74"/>
        <v>0</v>
      </c>
      <c r="T477" s="209"/>
      <c r="U477" s="214"/>
      <c r="V477" s="214"/>
      <c r="W477" s="217" t="str">
        <f t="shared" si="69"/>
        <v/>
      </c>
      <c r="X477" s="214"/>
      <c r="Y477" s="224"/>
      <c r="Z477" s="214"/>
      <c r="AA477" s="214"/>
      <c r="AB477" s="35" t="str">
        <f t="shared" si="70"/>
        <v/>
      </c>
      <c r="AC477" s="35"/>
      <c r="AD477" s="35"/>
      <c r="AE477" s="35"/>
      <c r="AF477" s="35"/>
      <c r="AG477" s="35"/>
      <c r="AH477" s="35"/>
      <c r="AI477" s="35"/>
      <c r="AJ477" s="35"/>
      <c r="AK477" s="35"/>
      <c r="AL477" s="35"/>
      <c r="AM477" s="85" t="str">
        <f t="shared" si="68"/>
        <v/>
      </c>
      <c r="AN477" s="35"/>
      <c r="AO477" s="35"/>
      <c r="AP477" s="77" t="str">
        <f>IF(D477="","",IF(D477=Accueil!$Q$7,PRODUCT('Registre déchets'!G477,Accueil!$S$7),"") &amp; IF(D477=Accueil!$Q$8,PRODUCT('Registre déchets'!G477,Accueil!$S$8),"") &amp; IF(D477=Accueil!$Q$9,PRODUCT('Registre déchets'!G477,Accueil!$S$9),"")&amp; IF(D477=Accueil!$Q$10,PRODUCT('Registre déchets'!G477,Accueil!$S$10),"")&amp; IF(D477=Accueil!$Q$11,PRODUCT('Registre déchets'!G477,Accueil!$S$11),"")&amp; IF(D477=Accueil!$Q$12,PRODUCT('Registre déchets'!G477,Accueil!$S$12),"")&amp; IF(D477=Accueil!$Q$13,PRODUCT('Registre déchets'!G477,Accueil!$S$13),"")&amp; IF(D477=Accueil!$Q$14,PRODUCT('Registre déchets'!G477,Accueil!$S$14),"")&amp; IF(D477=Accueil!$Q$15,PRODUCT('Registre déchets'!G477,Accueil!$S$15),"")&amp; IF(D477=Accueil!$Q$16,PRODUCT('Registre déchets'!G477,Accueil!$S$16),"")&amp; IF(D477=Accueil!$Q$17,PRODUCT('Registre déchets'!G477,Accueil!$S$17),"")&amp; IF(D477=Accueil!$Q$18,PRODUCT('Registre déchets'!G477,Accueil!$S$18),"")&amp; IF(D477=Accueil!$Q$19,PRODUCT('Registre déchets'!G477,Accueil!$S$19),"")&amp; IF(D477=Accueil!$Q$20,PRODUCT('Registre déchets'!G477,Accueil!$S$20),"")&amp; IF(D477=Accueil!$Q$21,PRODUCT('Registre déchets'!G477,Accueil!$S$21),"")&amp; IF(D477=Accueil!$Q$22,PRODUCT('Registre déchets'!G477,Accueil!$S$22),"")&amp; IF(D477=Accueil!$Q$23,PRODUCT('Registre déchets'!G477,Accueil!$S$23),"")&amp; IF(D477=Accueil!$Q$24,PRODUCT('Registre déchets'!G477,Accueil!$S$24),"")&amp; IF(D477=Accueil!$Q$25,PRODUCT('Registre déchets'!G477,Accueil!$S$25),"")&amp; IF(D477=Accueil!$Q$26,PRODUCT('Registre déchets'!G477,Accueil!$S$26),"") &amp; IF(D477=Accueil!$U$7,PRODUCT('Registre déchets'!G477,Accueil!$W$7),"") &amp; IF(D477=Accueil!$U$8,PRODUCT('Registre déchets'!G477,Accueil!$W$8),"") &amp; IF(D477=Accueil!$U$9,PRODUCT('Registre déchets'!G477,Accueil!$W$9),"")&amp; IF(D477=Accueil!$U$10,PRODUCT('Registre déchets'!G477,Accueil!$W$10),"")&amp; IF(D477=Accueil!$U$11,PRODUCT('Registre déchets'!G477,Accueil!$W$11),"")&amp; IF(D477=Accueil!$U$12,PRODUCT('Registre déchets'!G477,Accueil!$W$12),"")&amp; IF(D477=Accueil!$U$13,PRODUCT('Registre déchets'!G477,Accueil!$W$13),"")&amp; IF(D477=Accueil!$U$14,PRODUCT('Registre déchets'!G477,Accueil!$W$14),"")&amp; IF(D477=Accueil!$U$15,PRODUCT('Registre déchets'!G477,Accueil!$W$15),"")&amp; IF(D477=Accueil!$U$16,PRODUCT('Registre déchets'!G477,Accueil!$W$16),"")&amp; IF(D477=Accueil!$U$17,PRODUCT('Registre déchets'!G477,Accueil!$W$17),"")&amp; IF(D477=Accueil!$U$18,PRODUCT('Registre déchets'!G477,Accueil!$W$18),"")&amp; IF(D477=Accueil!$U$19,PRODUCT('Registre déchets'!G477,Accueil!$W$19),"")&amp; IF(D477=Accueil!$U$20,PRODUCT('Registre déchets'!G477,Accueil!$W$20),"")&amp; IF(D477=Accueil!$U$21,PRODUCT('Registre déchets'!G477,Accueil!$W$21),"") &amp; IF(D477=Accueil!$U$22,PRODUCT('Registre déchets'!G477,Accueil!$W$22),"")&amp; IF(D477=Accueil!$U$23,PRODUCT('Registre déchets'!G477,Accueil!$W$23),"")&amp; IF(D477=Accueil!$U$24,PRODUCT('Registre déchets'!G477,Accueil!$W$24),"")&amp; IF(D477=Accueil!$U$25,PRODUCT('Registre déchets'!G477,Accueil!$W$25),"")&amp; IF(D477=Accueil!$U$26,PRODUCT('Registre déchets'!G477,Accueil!$W$26),"")&amp; IF(D477=Accueil!$U$27,PRODUCT('Registre déchets'!G477,Accueil!$W$27),"")&amp; IF(D477=Accueil!$Y$7,PRODUCT('Registre déchets'!G477,Accueil!$AA$7),"") &amp; IF(D477=Accueil!$Y$8,PRODUCT('Registre déchets'!G477,Accueil!$AA$8),"") &amp; IF(D477=Accueil!$Y$9,PRODUCT('Registre déchets'!G477,Accueil!$AA$9),"")&amp; IF(D477=Accueil!$Y$10,PRODUCT('Registre déchets'!G477,Accueil!$AA$10),"")&amp; IF(D477=Accueil!$Y$11,PRODUCT('Registre déchets'!G477,Accueil!$AA$11),"")&amp; IF(D477=Accueil!$Y$12,PRODUCT('Registre déchets'!G477,Accueil!$AA$12),"")&amp; IF(D477=Accueil!$Y$13,PRODUCT('Registre déchets'!G477,Accueil!$AA$13),"")&amp; IF(D477=Accueil!$Y$14,PRODUCT('Registre déchets'!G477,Accueil!$AA$14),"")&amp; IF(D477=Accueil!$Y$15,PRODUCT('Registre déchets'!G477,Accueil!$AA$15),"")&amp; IF(D477=Accueil!$Y$16,PRODUCT('Registre déchets'!G477,Accueil!$AA$16),"")&amp; IF(D477=Accueil!$Y$17,PRODUCT('Registre déchets'!G477,Accueil!$AA$17),"")&amp; IF(D477=Accueil!$Y$18,PRODUCT('Registre déchets'!G477,Accueil!$AA$18),"")&amp; IF(D477=Accueil!$Y$19,PRODUCT('Registre déchets'!G477,Accueil!$AA$19),"")&amp; IF(D477=Accueil!$Y$20,PRODUCT('Registre déchets'!G477,Accueil!$AA$20),"")&amp; IF(D477=Accueil!$Y$21,PRODUCT('Registre déchets'!G477,Accueil!$AA$21),"")&amp; IF(D477=Accueil!$Y$22,PRODUCT('Registre déchets'!G477,Accueil!$AA$22),"")&amp; IF(D477=Accueil!$Y$23,PRODUCT('Registre déchets'!G477,Accueil!$AA$23),"")&amp; IF(D477=Accueil!$Y$24,PRODUCT('Registre déchets'!G477,Accueil!$AA$24),"")&amp; IF(D477=Accueil!$Y$25,PRODUCT('Registre déchets'!G477,Accueil!$AA$25),"")&amp; IF(D477=Accueil!$Y$26,PRODUCT('Registre déchets'!G477,Accueil!$AA$26),"")&amp; IF(D477=Accueil!$Y$27,PRODUCT('Registre déchets'!G477,Accueil!$AA$27),""))</f>
        <v/>
      </c>
      <c r="AQ477" s="79">
        <f t="shared" si="77"/>
        <v>0</v>
      </c>
    </row>
    <row r="478" spans="1:43" ht="50.1" customHeight="1" x14ac:dyDescent="0.25">
      <c r="A478" s="90"/>
      <c r="B478" s="222" t="str">
        <f t="shared" si="71"/>
        <v/>
      </c>
      <c r="C478" s="221"/>
      <c r="D478" s="220"/>
      <c r="E478" s="80" t="str">
        <f t="shared" si="75"/>
        <v/>
      </c>
      <c r="F478" s="81"/>
      <c r="G478" s="82"/>
      <c r="H478" s="241">
        <f t="shared" si="72"/>
        <v>0</v>
      </c>
      <c r="I478" s="206"/>
      <c r="J478" s="206"/>
      <c r="K478" s="86"/>
      <c r="L478" s="86"/>
      <c r="M478" s="86"/>
      <c r="N478" s="82"/>
      <c r="O478" s="81"/>
      <c r="P478" s="82"/>
      <c r="Q478" s="207">
        <f t="shared" si="76"/>
        <v>0</v>
      </c>
      <c r="R478" s="83">
        <f t="shared" si="73"/>
        <v>0</v>
      </c>
      <c r="S478" s="83">
        <f t="shared" si="74"/>
        <v>0</v>
      </c>
      <c r="T478" s="209"/>
      <c r="U478" s="214"/>
      <c r="V478" s="214"/>
      <c r="W478" s="217" t="str">
        <f t="shared" si="69"/>
        <v/>
      </c>
      <c r="X478" s="214"/>
      <c r="Y478" s="224"/>
      <c r="Z478" s="214"/>
      <c r="AA478" s="214"/>
      <c r="AB478" s="35" t="str">
        <f t="shared" si="70"/>
        <v/>
      </c>
      <c r="AC478" s="35"/>
      <c r="AD478" s="35"/>
      <c r="AE478" s="35"/>
      <c r="AF478" s="35"/>
      <c r="AG478" s="35"/>
      <c r="AH478" s="35"/>
      <c r="AI478" s="35"/>
      <c r="AJ478" s="35"/>
      <c r="AK478" s="35"/>
      <c r="AL478" s="35"/>
      <c r="AM478" s="85" t="str">
        <f t="shared" si="68"/>
        <v/>
      </c>
      <c r="AN478" s="35"/>
      <c r="AO478" s="35"/>
      <c r="AP478" s="77" t="str">
        <f>IF(D478="","",IF(D478=Accueil!$Q$7,PRODUCT('Registre déchets'!G478,Accueil!$S$7),"") &amp; IF(D478=Accueil!$Q$8,PRODUCT('Registre déchets'!G478,Accueil!$S$8),"") &amp; IF(D478=Accueil!$Q$9,PRODUCT('Registre déchets'!G478,Accueil!$S$9),"")&amp; IF(D478=Accueil!$Q$10,PRODUCT('Registre déchets'!G478,Accueil!$S$10),"")&amp; IF(D478=Accueil!$Q$11,PRODUCT('Registre déchets'!G478,Accueil!$S$11),"")&amp; IF(D478=Accueil!$Q$12,PRODUCT('Registre déchets'!G478,Accueil!$S$12),"")&amp; IF(D478=Accueil!$Q$13,PRODUCT('Registre déchets'!G478,Accueil!$S$13),"")&amp; IF(D478=Accueil!$Q$14,PRODUCT('Registre déchets'!G478,Accueil!$S$14),"")&amp; IF(D478=Accueil!$Q$15,PRODUCT('Registre déchets'!G478,Accueil!$S$15),"")&amp; IF(D478=Accueil!$Q$16,PRODUCT('Registre déchets'!G478,Accueil!$S$16),"")&amp; IF(D478=Accueil!$Q$17,PRODUCT('Registre déchets'!G478,Accueil!$S$17),"")&amp; IF(D478=Accueil!$Q$18,PRODUCT('Registre déchets'!G478,Accueil!$S$18),"")&amp; IF(D478=Accueil!$Q$19,PRODUCT('Registre déchets'!G478,Accueil!$S$19),"")&amp; IF(D478=Accueil!$Q$20,PRODUCT('Registre déchets'!G478,Accueil!$S$20),"")&amp; IF(D478=Accueil!$Q$21,PRODUCT('Registre déchets'!G478,Accueil!$S$21),"")&amp; IF(D478=Accueil!$Q$22,PRODUCT('Registre déchets'!G478,Accueil!$S$22),"")&amp; IF(D478=Accueil!$Q$23,PRODUCT('Registre déchets'!G478,Accueil!$S$23),"")&amp; IF(D478=Accueil!$Q$24,PRODUCT('Registre déchets'!G478,Accueil!$S$24),"")&amp; IF(D478=Accueil!$Q$25,PRODUCT('Registre déchets'!G478,Accueil!$S$25),"")&amp; IF(D478=Accueil!$Q$26,PRODUCT('Registre déchets'!G478,Accueil!$S$26),"") &amp; IF(D478=Accueil!$U$7,PRODUCT('Registre déchets'!G478,Accueil!$W$7),"") &amp; IF(D478=Accueil!$U$8,PRODUCT('Registre déchets'!G478,Accueil!$W$8),"") &amp; IF(D478=Accueil!$U$9,PRODUCT('Registre déchets'!G478,Accueil!$W$9),"")&amp; IF(D478=Accueil!$U$10,PRODUCT('Registre déchets'!G478,Accueil!$W$10),"")&amp; IF(D478=Accueil!$U$11,PRODUCT('Registre déchets'!G478,Accueil!$W$11),"")&amp; IF(D478=Accueil!$U$12,PRODUCT('Registre déchets'!G478,Accueil!$W$12),"")&amp; IF(D478=Accueil!$U$13,PRODUCT('Registre déchets'!G478,Accueil!$W$13),"")&amp; IF(D478=Accueil!$U$14,PRODUCT('Registre déchets'!G478,Accueil!$W$14),"")&amp; IF(D478=Accueil!$U$15,PRODUCT('Registre déchets'!G478,Accueil!$W$15),"")&amp; IF(D478=Accueil!$U$16,PRODUCT('Registre déchets'!G478,Accueil!$W$16),"")&amp; IF(D478=Accueil!$U$17,PRODUCT('Registre déchets'!G478,Accueil!$W$17),"")&amp; IF(D478=Accueil!$U$18,PRODUCT('Registre déchets'!G478,Accueil!$W$18),"")&amp; IF(D478=Accueil!$U$19,PRODUCT('Registre déchets'!G478,Accueil!$W$19),"")&amp; IF(D478=Accueil!$U$20,PRODUCT('Registre déchets'!G478,Accueil!$W$20),"")&amp; IF(D478=Accueil!$U$21,PRODUCT('Registre déchets'!G478,Accueil!$W$21),"") &amp; IF(D478=Accueil!$U$22,PRODUCT('Registre déchets'!G478,Accueil!$W$22),"")&amp; IF(D478=Accueil!$U$23,PRODUCT('Registre déchets'!G478,Accueil!$W$23),"")&amp; IF(D478=Accueil!$U$24,PRODUCT('Registre déchets'!G478,Accueil!$W$24),"")&amp; IF(D478=Accueil!$U$25,PRODUCT('Registre déchets'!G478,Accueil!$W$25),"")&amp; IF(D478=Accueil!$U$26,PRODUCT('Registre déchets'!G478,Accueil!$W$26),"")&amp; IF(D478=Accueil!$U$27,PRODUCT('Registre déchets'!G478,Accueil!$W$27),"")&amp; IF(D478=Accueil!$Y$7,PRODUCT('Registre déchets'!G478,Accueil!$AA$7),"") &amp; IF(D478=Accueil!$Y$8,PRODUCT('Registre déchets'!G478,Accueil!$AA$8),"") &amp; IF(D478=Accueil!$Y$9,PRODUCT('Registre déchets'!G478,Accueil!$AA$9),"")&amp; IF(D478=Accueil!$Y$10,PRODUCT('Registre déchets'!G478,Accueil!$AA$10),"")&amp; IF(D478=Accueil!$Y$11,PRODUCT('Registre déchets'!G478,Accueil!$AA$11),"")&amp; IF(D478=Accueil!$Y$12,PRODUCT('Registre déchets'!G478,Accueil!$AA$12),"")&amp; IF(D478=Accueil!$Y$13,PRODUCT('Registre déchets'!G478,Accueil!$AA$13),"")&amp; IF(D478=Accueil!$Y$14,PRODUCT('Registre déchets'!G478,Accueil!$AA$14),"")&amp; IF(D478=Accueil!$Y$15,PRODUCT('Registre déchets'!G478,Accueil!$AA$15),"")&amp; IF(D478=Accueil!$Y$16,PRODUCT('Registre déchets'!G478,Accueil!$AA$16),"")&amp; IF(D478=Accueil!$Y$17,PRODUCT('Registre déchets'!G478,Accueil!$AA$17),"")&amp; IF(D478=Accueil!$Y$18,PRODUCT('Registre déchets'!G478,Accueil!$AA$18),"")&amp; IF(D478=Accueil!$Y$19,PRODUCT('Registre déchets'!G478,Accueil!$AA$19),"")&amp; IF(D478=Accueil!$Y$20,PRODUCT('Registre déchets'!G478,Accueil!$AA$20),"")&amp; IF(D478=Accueil!$Y$21,PRODUCT('Registre déchets'!G478,Accueil!$AA$21),"")&amp; IF(D478=Accueil!$Y$22,PRODUCT('Registre déchets'!G478,Accueil!$AA$22),"")&amp; IF(D478=Accueil!$Y$23,PRODUCT('Registre déchets'!G478,Accueil!$AA$23),"")&amp; IF(D478=Accueil!$Y$24,PRODUCT('Registre déchets'!G478,Accueil!$AA$24),"")&amp; IF(D478=Accueil!$Y$25,PRODUCT('Registre déchets'!G478,Accueil!$AA$25),"")&amp; IF(D478=Accueil!$Y$26,PRODUCT('Registre déchets'!G478,Accueil!$AA$26),"")&amp; IF(D478=Accueil!$Y$27,PRODUCT('Registre déchets'!G478,Accueil!$AA$27),""))</f>
        <v/>
      </c>
      <c r="AQ478" s="79">
        <f t="shared" si="77"/>
        <v>0</v>
      </c>
    </row>
    <row r="479" spans="1:43" ht="50.1" customHeight="1" x14ac:dyDescent="0.25">
      <c r="A479" s="90"/>
      <c r="B479" s="222" t="str">
        <f t="shared" si="71"/>
        <v/>
      </c>
      <c r="C479" s="221"/>
      <c r="D479" s="220"/>
      <c r="E479" s="80" t="str">
        <f t="shared" si="75"/>
        <v/>
      </c>
      <c r="F479" s="81"/>
      <c r="G479" s="82"/>
      <c r="H479" s="241">
        <f t="shared" si="72"/>
        <v>0</v>
      </c>
      <c r="I479" s="206"/>
      <c r="J479" s="206"/>
      <c r="K479" s="86"/>
      <c r="L479" s="86"/>
      <c r="M479" s="86"/>
      <c r="N479" s="82"/>
      <c r="O479" s="81"/>
      <c r="P479" s="82"/>
      <c r="Q479" s="207">
        <f t="shared" si="76"/>
        <v>0</v>
      </c>
      <c r="R479" s="83">
        <f t="shared" si="73"/>
        <v>0</v>
      </c>
      <c r="S479" s="83">
        <f t="shared" si="74"/>
        <v>0</v>
      </c>
      <c r="T479" s="209"/>
      <c r="U479" s="214"/>
      <c r="V479" s="214"/>
      <c r="W479" s="217" t="str">
        <f t="shared" si="69"/>
        <v/>
      </c>
      <c r="X479" s="214"/>
      <c r="Y479" s="224"/>
      <c r="Z479" s="214"/>
      <c r="AA479" s="214"/>
      <c r="AB479" s="35" t="str">
        <f t="shared" si="70"/>
        <v/>
      </c>
      <c r="AC479" s="35"/>
      <c r="AD479" s="35"/>
      <c r="AE479" s="35"/>
      <c r="AF479" s="35"/>
      <c r="AG479" s="35"/>
      <c r="AH479" s="35"/>
      <c r="AI479" s="35"/>
      <c r="AJ479" s="35"/>
      <c r="AK479" s="35"/>
      <c r="AL479" s="35"/>
      <c r="AM479" s="85" t="str">
        <f t="shared" si="68"/>
        <v/>
      </c>
      <c r="AN479" s="35"/>
      <c r="AO479" s="35"/>
      <c r="AP479" s="77" t="str">
        <f>IF(D479="","",IF(D479=Accueil!$Q$7,PRODUCT('Registre déchets'!G479,Accueil!$S$7),"") &amp; IF(D479=Accueil!$Q$8,PRODUCT('Registre déchets'!G479,Accueil!$S$8),"") &amp; IF(D479=Accueil!$Q$9,PRODUCT('Registre déchets'!G479,Accueil!$S$9),"")&amp; IF(D479=Accueil!$Q$10,PRODUCT('Registre déchets'!G479,Accueil!$S$10),"")&amp; IF(D479=Accueil!$Q$11,PRODUCT('Registre déchets'!G479,Accueil!$S$11),"")&amp; IF(D479=Accueil!$Q$12,PRODUCT('Registre déchets'!G479,Accueil!$S$12),"")&amp; IF(D479=Accueil!$Q$13,PRODUCT('Registre déchets'!G479,Accueil!$S$13),"")&amp; IF(D479=Accueil!$Q$14,PRODUCT('Registre déchets'!G479,Accueil!$S$14),"")&amp; IF(D479=Accueil!$Q$15,PRODUCT('Registre déchets'!G479,Accueil!$S$15),"")&amp; IF(D479=Accueil!$Q$16,PRODUCT('Registre déchets'!G479,Accueil!$S$16),"")&amp; IF(D479=Accueil!$Q$17,PRODUCT('Registre déchets'!G479,Accueil!$S$17),"")&amp; IF(D479=Accueil!$Q$18,PRODUCT('Registre déchets'!G479,Accueil!$S$18),"")&amp; IF(D479=Accueil!$Q$19,PRODUCT('Registre déchets'!G479,Accueil!$S$19),"")&amp; IF(D479=Accueil!$Q$20,PRODUCT('Registre déchets'!G479,Accueil!$S$20),"")&amp; IF(D479=Accueil!$Q$21,PRODUCT('Registre déchets'!G479,Accueil!$S$21),"")&amp; IF(D479=Accueil!$Q$22,PRODUCT('Registre déchets'!G479,Accueil!$S$22),"")&amp; IF(D479=Accueil!$Q$23,PRODUCT('Registre déchets'!G479,Accueil!$S$23),"")&amp; IF(D479=Accueil!$Q$24,PRODUCT('Registre déchets'!G479,Accueil!$S$24),"")&amp; IF(D479=Accueil!$Q$25,PRODUCT('Registre déchets'!G479,Accueil!$S$25),"")&amp; IF(D479=Accueil!$Q$26,PRODUCT('Registre déchets'!G479,Accueil!$S$26),"") &amp; IF(D479=Accueil!$U$7,PRODUCT('Registre déchets'!G479,Accueil!$W$7),"") &amp; IF(D479=Accueil!$U$8,PRODUCT('Registre déchets'!G479,Accueil!$W$8),"") &amp; IF(D479=Accueil!$U$9,PRODUCT('Registre déchets'!G479,Accueil!$W$9),"")&amp; IF(D479=Accueil!$U$10,PRODUCT('Registre déchets'!G479,Accueil!$W$10),"")&amp; IF(D479=Accueil!$U$11,PRODUCT('Registre déchets'!G479,Accueil!$W$11),"")&amp; IF(D479=Accueil!$U$12,PRODUCT('Registre déchets'!G479,Accueil!$W$12),"")&amp; IF(D479=Accueil!$U$13,PRODUCT('Registre déchets'!G479,Accueil!$W$13),"")&amp; IF(D479=Accueil!$U$14,PRODUCT('Registre déchets'!G479,Accueil!$W$14),"")&amp; IF(D479=Accueil!$U$15,PRODUCT('Registre déchets'!G479,Accueil!$W$15),"")&amp; IF(D479=Accueil!$U$16,PRODUCT('Registre déchets'!G479,Accueil!$W$16),"")&amp; IF(D479=Accueil!$U$17,PRODUCT('Registre déchets'!G479,Accueil!$W$17),"")&amp; IF(D479=Accueil!$U$18,PRODUCT('Registre déchets'!G479,Accueil!$W$18),"")&amp; IF(D479=Accueil!$U$19,PRODUCT('Registre déchets'!G479,Accueil!$W$19),"")&amp; IF(D479=Accueil!$U$20,PRODUCT('Registre déchets'!G479,Accueil!$W$20),"")&amp; IF(D479=Accueil!$U$21,PRODUCT('Registre déchets'!G479,Accueil!$W$21),"") &amp; IF(D479=Accueil!$U$22,PRODUCT('Registre déchets'!G479,Accueil!$W$22),"")&amp; IF(D479=Accueil!$U$23,PRODUCT('Registre déchets'!G479,Accueil!$W$23),"")&amp; IF(D479=Accueil!$U$24,PRODUCT('Registre déchets'!G479,Accueil!$W$24),"")&amp; IF(D479=Accueil!$U$25,PRODUCT('Registre déchets'!G479,Accueil!$W$25),"")&amp; IF(D479=Accueil!$U$26,PRODUCT('Registre déchets'!G479,Accueil!$W$26),"")&amp; IF(D479=Accueil!$U$27,PRODUCT('Registre déchets'!G479,Accueil!$W$27),"")&amp; IF(D479=Accueil!$Y$7,PRODUCT('Registre déchets'!G479,Accueil!$AA$7),"") &amp; IF(D479=Accueil!$Y$8,PRODUCT('Registre déchets'!G479,Accueil!$AA$8),"") &amp; IF(D479=Accueil!$Y$9,PRODUCT('Registre déchets'!G479,Accueil!$AA$9),"")&amp; IF(D479=Accueil!$Y$10,PRODUCT('Registre déchets'!G479,Accueil!$AA$10),"")&amp; IF(D479=Accueil!$Y$11,PRODUCT('Registre déchets'!G479,Accueil!$AA$11),"")&amp; IF(D479=Accueil!$Y$12,PRODUCT('Registre déchets'!G479,Accueil!$AA$12),"")&amp; IF(D479=Accueil!$Y$13,PRODUCT('Registre déchets'!G479,Accueil!$AA$13),"")&amp; IF(D479=Accueil!$Y$14,PRODUCT('Registre déchets'!G479,Accueil!$AA$14),"")&amp; IF(D479=Accueil!$Y$15,PRODUCT('Registre déchets'!G479,Accueil!$AA$15),"")&amp; IF(D479=Accueil!$Y$16,PRODUCT('Registre déchets'!G479,Accueil!$AA$16),"")&amp; IF(D479=Accueil!$Y$17,PRODUCT('Registre déchets'!G479,Accueil!$AA$17),"")&amp; IF(D479=Accueil!$Y$18,PRODUCT('Registre déchets'!G479,Accueil!$AA$18),"")&amp; IF(D479=Accueil!$Y$19,PRODUCT('Registre déchets'!G479,Accueil!$AA$19),"")&amp; IF(D479=Accueil!$Y$20,PRODUCT('Registre déchets'!G479,Accueil!$AA$20),"")&amp; IF(D479=Accueil!$Y$21,PRODUCT('Registre déchets'!G479,Accueil!$AA$21),"")&amp; IF(D479=Accueil!$Y$22,PRODUCT('Registre déchets'!G479,Accueil!$AA$22),"")&amp; IF(D479=Accueil!$Y$23,PRODUCT('Registre déchets'!G479,Accueil!$AA$23),"")&amp; IF(D479=Accueil!$Y$24,PRODUCT('Registre déchets'!G479,Accueil!$AA$24),"")&amp; IF(D479=Accueil!$Y$25,PRODUCT('Registre déchets'!G479,Accueil!$AA$25),"")&amp; IF(D479=Accueil!$Y$26,PRODUCT('Registre déchets'!G479,Accueil!$AA$26),"")&amp; IF(D479=Accueil!$Y$27,PRODUCT('Registre déchets'!G479,Accueil!$AA$27),""))</f>
        <v/>
      </c>
      <c r="AQ479" s="79">
        <f t="shared" si="77"/>
        <v>0</v>
      </c>
    </row>
    <row r="480" spans="1:43" ht="50.1" customHeight="1" x14ac:dyDescent="0.25">
      <c r="A480" s="90"/>
      <c r="B480" s="222" t="str">
        <f t="shared" si="71"/>
        <v/>
      </c>
      <c r="C480" s="221"/>
      <c r="D480" s="220"/>
      <c r="E480" s="80" t="str">
        <f t="shared" si="75"/>
        <v/>
      </c>
      <c r="F480" s="81"/>
      <c r="G480" s="82"/>
      <c r="H480" s="241">
        <f t="shared" si="72"/>
        <v>0</v>
      </c>
      <c r="I480" s="206"/>
      <c r="J480" s="206"/>
      <c r="K480" s="86"/>
      <c r="L480" s="86"/>
      <c r="M480" s="86"/>
      <c r="N480" s="82"/>
      <c r="O480" s="81"/>
      <c r="P480" s="82"/>
      <c r="Q480" s="207">
        <f t="shared" si="76"/>
        <v>0</v>
      </c>
      <c r="R480" s="83">
        <f t="shared" si="73"/>
        <v>0</v>
      </c>
      <c r="S480" s="83">
        <f t="shared" si="74"/>
        <v>0</v>
      </c>
      <c r="T480" s="209"/>
      <c r="U480" s="214"/>
      <c r="V480" s="214"/>
      <c r="W480" s="217" t="str">
        <f t="shared" si="69"/>
        <v/>
      </c>
      <c r="X480" s="214"/>
      <c r="Y480" s="224"/>
      <c r="Z480" s="214"/>
      <c r="AA480" s="214"/>
      <c r="AB480" s="35" t="str">
        <f t="shared" si="70"/>
        <v/>
      </c>
      <c r="AC480" s="35"/>
      <c r="AD480" s="35"/>
      <c r="AE480" s="35"/>
      <c r="AF480" s="35"/>
      <c r="AG480" s="35"/>
      <c r="AH480" s="35"/>
      <c r="AI480" s="35"/>
      <c r="AJ480" s="35"/>
      <c r="AK480" s="35"/>
      <c r="AL480" s="35"/>
      <c r="AM480" s="85" t="str">
        <f t="shared" si="68"/>
        <v/>
      </c>
      <c r="AN480" s="35"/>
      <c r="AO480" s="35"/>
      <c r="AP480" s="77" t="str">
        <f>IF(D480="","",IF(D480=Accueil!$Q$7,PRODUCT('Registre déchets'!G480,Accueil!$S$7),"") &amp; IF(D480=Accueil!$Q$8,PRODUCT('Registre déchets'!G480,Accueil!$S$8),"") &amp; IF(D480=Accueil!$Q$9,PRODUCT('Registre déchets'!G480,Accueil!$S$9),"")&amp; IF(D480=Accueil!$Q$10,PRODUCT('Registre déchets'!G480,Accueil!$S$10),"")&amp; IF(D480=Accueil!$Q$11,PRODUCT('Registre déchets'!G480,Accueil!$S$11),"")&amp; IF(D480=Accueil!$Q$12,PRODUCT('Registre déchets'!G480,Accueil!$S$12),"")&amp; IF(D480=Accueil!$Q$13,PRODUCT('Registre déchets'!G480,Accueil!$S$13),"")&amp; IF(D480=Accueil!$Q$14,PRODUCT('Registre déchets'!G480,Accueil!$S$14),"")&amp; IF(D480=Accueil!$Q$15,PRODUCT('Registre déchets'!G480,Accueil!$S$15),"")&amp; IF(D480=Accueil!$Q$16,PRODUCT('Registre déchets'!G480,Accueil!$S$16),"")&amp; IF(D480=Accueil!$Q$17,PRODUCT('Registre déchets'!G480,Accueil!$S$17),"")&amp; IF(D480=Accueil!$Q$18,PRODUCT('Registre déchets'!G480,Accueil!$S$18),"")&amp; IF(D480=Accueil!$Q$19,PRODUCT('Registre déchets'!G480,Accueil!$S$19),"")&amp; IF(D480=Accueil!$Q$20,PRODUCT('Registre déchets'!G480,Accueil!$S$20),"")&amp; IF(D480=Accueil!$Q$21,PRODUCT('Registre déchets'!G480,Accueil!$S$21),"")&amp; IF(D480=Accueil!$Q$22,PRODUCT('Registre déchets'!G480,Accueil!$S$22),"")&amp; IF(D480=Accueil!$Q$23,PRODUCT('Registre déchets'!G480,Accueil!$S$23),"")&amp; IF(D480=Accueil!$Q$24,PRODUCT('Registre déchets'!G480,Accueil!$S$24),"")&amp; IF(D480=Accueil!$Q$25,PRODUCT('Registre déchets'!G480,Accueil!$S$25),"")&amp; IF(D480=Accueil!$Q$26,PRODUCT('Registre déchets'!G480,Accueil!$S$26),"") &amp; IF(D480=Accueil!$U$7,PRODUCT('Registre déchets'!G480,Accueil!$W$7),"") &amp; IF(D480=Accueil!$U$8,PRODUCT('Registre déchets'!G480,Accueil!$W$8),"") &amp; IF(D480=Accueil!$U$9,PRODUCT('Registre déchets'!G480,Accueil!$W$9),"")&amp; IF(D480=Accueil!$U$10,PRODUCT('Registre déchets'!G480,Accueil!$W$10),"")&amp; IF(D480=Accueil!$U$11,PRODUCT('Registre déchets'!G480,Accueil!$W$11),"")&amp; IF(D480=Accueil!$U$12,PRODUCT('Registre déchets'!G480,Accueil!$W$12),"")&amp; IF(D480=Accueil!$U$13,PRODUCT('Registre déchets'!G480,Accueil!$W$13),"")&amp; IF(D480=Accueil!$U$14,PRODUCT('Registre déchets'!G480,Accueil!$W$14),"")&amp; IF(D480=Accueil!$U$15,PRODUCT('Registre déchets'!G480,Accueil!$W$15),"")&amp; IF(D480=Accueil!$U$16,PRODUCT('Registre déchets'!G480,Accueil!$W$16),"")&amp; IF(D480=Accueil!$U$17,PRODUCT('Registre déchets'!G480,Accueil!$W$17),"")&amp; IF(D480=Accueil!$U$18,PRODUCT('Registre déchets'!G480,Accueil!$W$18),"")&amp; IF(D480=Accueil!$U$19,PRODUCT('Registre déchets'!G480,Accueil!$W$19),"")&amp; IF(D480=Accueil!$U$20,PRODUCT('Registre déchets'!G480,Accueil!$W$20),"")&amp; IF(D480=Accueil!$U$21,PRODUCT('Registre déchets'!G480,Accueil!$W$21),"") &amp; IF(D480=Accueil!$U$22,PRODUCT('Registre déchets'!G480,Accueil!$W$22),"")&amp; IF(D480=Accueil!$U$23,PRODUCT('Registre déchets'!G480,Accueil!$W$23),"")&amp; IF(D480=Accueil!$U$24,PRODUCT('Registre déchets'!G480,Accueil!$W$24),"")&amp; IF(D480=Accueil!$U$25,PRODUCT('Registre déchets'!G480,Accueil!$W$25),"")&amp; IF(D480=Accueil!$U$26,PRODUCT('Registre déchets'!G480,Accueil!$W$26),"")&amp; IF(D480=Accueil!$U$27,PRODUCT('Registre déchets'!G480,Accueil!$W$27),"")&amp; IF(D480=Accueil!$Y$7,PRODUCT('Registre déchets'!G480,Accueil!$AA$7),"") &amp; IF(D480=Accueil!$Y$8,PRODUCT('Registre déchets'!G480,Accueil!$AA$8),"") &amp; IF(D480=Accueil!$Y$9,PRODUCT('Registre déchets'!G480,Accueil!$AA$9),"")&amp; IF(D480=Accueil!$Y$10,PRODUCT('Registre déchets'!G480,Accueil!$AA$10),"")&amp; IF(D480=Accueil!$Y$11,PRODUCT('Registre déchets'!G480,Accueil!$AA$11),"")&amp; IF(D480=Accueil!$Y$12,PRODUCT('Registre déchets'!G480,Accueil!$AA$12),"")&amp; IF(D480=Accueil!$Y$13,PRODUCT('Registre déchets'!G480,Accueil!$AA$13),"")&amp; IF(D480=Accueil!$Y$14,PRODUCT('Registre déchets'!G480,Accueil!$AA$14),"")&amp; IF(D480=Accueil!$Y$15,PRODUCT('Registre déchets'!G480,Accueil!$AA$15),"")&amp; IF(D480=Accueil!$Y$16,PRODUCT('Registre déchets'!G480,Accueil!$AA$16),"")&amp; IF(D480=Accueil!$Y$17,PRODUCT('Registre déchets'!G480,Accueil!$AA$17),"")&amp; IF(D480=Accueil!$Y$18,PRODUCT('Registre déchets'!G480,Accueil!$AA$18),"")&amp; IF(D480=Accueil!$Y$19,PRODUCT('Registre déchets'!G480,Accueil!$AA$19),"")&amp; IF(D480=Accueil!$Y$20,PRODUCT('Registre déchets'!G480,Accueil!$AA$20),"")&amp; IF(D480=Accueil!$Y$21,PRODUCT('Registre déchets'!G480,Accueil!$AA$21),"")&amp; IF(D480=Accueil!$Y$22,PRODUCT('Registre déchets'!G480,Accueil!$AA$22),"")&amp; IF(D480=Accueil!$Y$23,PRODUCT('Registre déchets'!G480,Accueil!$AA$23),"")&amp; IF(D480=Accueil!$Y$24,PRODUCT('Registre déchets'!G480,Accueil!$AA$24),"")&amp; IF(D480=Accueil!$Y$25,PRODUCT('Registre déchets'!G480,Accueil!$AA$25),"")&amp; IF(D480=Accueil!$Y$26,PRODUCT('Registre déchets'!G480,Accueil!$AA$26),"")&amp; IF(D480=Accueil!$Y$27,PRODUCT('Registre déchets'!G480,Accueil!$AA$27),""))</f>
        <v/>
      </c>
      <c r="AQ480" s="79">
        <f t="shared" si="77"/>
        <v>0</v>
      </c>
    </row>
    <row r="481" spans="1:43" ht="50.1" customHeight="1" x14ac:dyDescent="0.25">
      <c r="A481" s="90"/>
      <c r="B481" s="222" t="str">
        <f t="shared" si="71"/>
        <v/>
      </c>
      <c r="C481" s="221"/>
      <c r="D481" s="220"/>
      <c r="E481" s="80" t="str">
        <f t="shared" si="75"/>
        <v/>
      </c>
      <c r="F481" s="81"/>
      <c r="G481" s="82"/>
      <c r="H481" s="241">
        <f t="shared" si="72"/>
        <v>0</v>
      </c>
      <c r="I481" s="206"/>
      <c r="J481" s="206"/>
      <c r="K481" s="86"/>
      <c r="L481" s="86"/>
      <c r="M481" s="86"/>
      <c r="N481" s="82"/>
      <c r="O481" s="81"/>
      <c r="P481" s="82"/>
      <c r="Q481" s="207">
        <f t="shared" si="76"/>
        <v>0</v>
      </c>
      <c r="R481" s="83">
        <f t="shared" si="73"/>
        <v>0</v>
      </c>
      <c r="S481" s="83">
        <f t="shared" si="74"/>
        <v>0</v>
      </c>
      <c r="T481" s="209"/>
      <c r="U481" s="214"/>
      <c r="V481" s="214"/>
      <c r="W481" s="217" t="str">
        <f t="shared" si="69"/>
        <v/>
      </c>
      <c r="X481" s="214"/>
      <c r="Y481" s="224"/>
      <c r="Z481" s="214"/>
      <c r="AA481" s="214"/>
      <c r="AB481" s="35" t="str">
        <f t="shared" si="70"/>
        <v/>
      </c>
      <c r="AC481" s="35"/>
      <c r="AD481" s="35"/>
      <c r="AE481" s="35"/>
      <c r="AF481" s="35"/>
      <c r="AG481" s="35"/>
      <c r="AH481" s="35"/>
      <c r="AI481" s="35"/>
      <c r="AJ481" s="35"/>
      <c r="AK481" s="35"/>
      <c r="AL481" s="35"/>
      <c r="AM481" s="85" t="str">
        <f t="shared" ref="AM481:AM544" si="78">IF(O480="valorisation énergétique (R1)",100%,"") &amp; IF(O480="enfouissement (D1)",0%,"") &amp; IF(O480="valorisation matière (R5)","","")</f>
        <v/>
      </c>
      <c r="AN481" s="35"/>
      <c r="AO481" s="35"/>
      <c r="AP481" s="77" t="str">
        <f>IF(D481="","",IF(D481=Accueil!$Q$7,PRODUCT('Registre déchets'!G481,Accueil!$S$7),"") &amp; IF(D481=Accueil!$Q$8,PRODUCT('Registre déchets'!G481,Accueil!$S$8),"") &amp; IF(D481=Accueil!$Q$9,PRODUCT('Registre déchets'!G481,Accueil!$S$9),"")&amp; IF(D481=Accueil!$Q$10,PRODUCT('Registre déchets'!G481,Accueil!$S$10),"")&amp; IF(D481=Accueil!$Q$11,PRODUCT('Registre déchets'!G481,Accueil!$S$11),"")&amp; IF(D481=Accueil!$Q$12,PRODUCT('Registre déchets'!G481,Accueil!$S$12),"")&amp; IF(D481=Accueil!$Q$13,PRODUCT('Registre déchets'!G481,Accueil!$S$13),"")&amp; IF(D481=Accueil!$Q$14,PRODUCT('Registre déchets'!G481,Accueil!$S$14),"")&amp; IF(D481=Accueil!$Q$15,PRODUCT('Registre déchets'!G481,Accueil!$S$15),"")&amp; IF(D481=Accueil!$Q$16,PRODUCT('Registre déchets'!G481,Accueil!$S$16),"")&amp; IF(D481=Accueil!$Q$17,PRODUCT('Registre déchets'!G481,Accueil!$S$17),"")&amp; IF(D481=Accueil!$Q$18,PRODUCT('Registre déchets'!G481,Accueil!$S$18),"")&amp; IF(D481=Accueil!$Q$19,PRODUCT('Registre déchets'!G481,Accueil!$S$19),"")&amp; IF(D481=Accueil!$Q$20,PRODUCT('Registre déchets'!G481,Accueil!$S$20),"")&amp; IF(D481=Accueil!$Q$21,PRODUCT('Registre déchets'!G481,Accueil!$S$21),"")&amp; IF(D481=Accueil!$Q$22,PRODUCT('Registre déchets'!G481,Accueil!$S$22),"")&amp; IF(D481=Accueil!$Q$23,PRODUCT('Registre déchets'!G481,Accueil!$S$23),"")&amp; IF(D481=Accueil!$Q$24,PRODUCT('Registre déchets'!G481,Accueil!$S$24),"")&amp; IF(D481=Accueil!$Q$25,PRODUCT('Registre déchets'!G481,Accueil!$S$25),"")&amp; IF(D481=Accueil!$Q$26,PRODUCT('Registre déchets'!G481,Accueil!$S$26),"") &amp; IF(D481=Accueil!$U$7,PRODUCT('Registre déchets'!G481,Accueil!$W$7),"") &amp; IF(D481=Accueil!$U$8,PRODUCT('Registre déchets'!G481,Accueil!$W$8),"") &amp; IF(D481=Accueil!$U$9,PRODUCT('Registre déchets'!G481,Accueil!$W$9),"")&amp; IF(D481=Accueil!$U$10,PRODUCT('Registre déchets'!G481,Accueil!$W$10),"")&amp; IF(D481=Accueil!$U$11,PRODUCT('Registre déchets'!G481,Accueil!$W$11),"")&amp; IF(D481=Accueil!$U$12,PRODUCT('Registre déchets'!G481,Accueil!$W$12),"")&amp; IF(D481=Accueil!$U$13,PRODUCT('Registre déchets'!G481,Accueil!$W$13),"")&amp; IF(D481=Accueil!$U$14,PRODUCT('Registre déchets'!G481,Accueil!$W$14),"")&amp; IF(D481=Accueil!$U$15,PRODUCT('Registre déchets'!G481,Accueil!$W$15),"")&amp; IF(D481=Accueil!$U$16,PRODUCT('Registre déchets'!G481,Accueil!$W$16),"")&amp; IF(D481=Accueil!$U$17,PRODUCT('Registre déchets'!G481,Accueil!$W$17),"")&amp; IF(D481=Accueil!$U$18,PRODUCT('Registre déchets'!G481,Accueil!$W$18),"")&amp; IF(D481=Accueil!$U$19,PRODUCT('Registre déchets'!G481,Accueil!$W$19),"")&amp; IF(D481=Accueil!$U$20,PRODUCT('Registre déchets'!G481,Accueil!$W$20),"")&amp; IF(D481=Accueil!$U$21,PRODUCT('Registre déchets'!G481,Accueil!$W$21),"") &amp; IF(D481=Accueil!$U$22,PRODUCT('Registre déchets'!G481,Accueil!$W$22),"")&amp; IF(D481=Accueil!$U$23,PRODUCT('Registre déchets'!G481,Accueil!$W$23),"")&amp; IF(D481=Accueil!$U$24,PRODUCT('Registre déchets'!G481,Accueil!$W$24),"")&amp; IF(D481=Accueil!$U$25,PRODUCT('Registre déchets'!G481,Accueil!$W$25),"")&amp; IF(D481=Accueil!$U$26,PRODUCT('Registre déchets'!G481,Accueil!$W$26),"")&amp; IF(D481=Accueil!$U$27,PRODUCT('Registre déchets'!G481,Accueil!$W$27),"")&amp; IF(D481=Accueil!$Y$7,PRODUCT('Registre déchets'!G481,Accueil!$AA$7),"") &amp; IF(D481=Accueil!$Y$8,PRODUCT('Registre déchets'!G481,Accueil!$AA$8),"") &amp; IF(D481=Accueil!$Y$9,PRODUCT('Registre déchets'!G481,Accueil!$AA$9),"")&amp; IF(D481=Accueil!$Y$10,PRODUCT('Registre déchets'!G481,Accueil!$AA$10),"")&amp; IF(D481=Accueil!$Y$11,PRODUCT('Registre déchets'!G481,Accueil!$AA$11),"")&amp; IF(D481=Accueil!$Y$12,PRODUCT('Registre déchets'!G481,Accueil!$AA$12),"")&amp; IF(D481=Accueil!$Y$13,PRODUCT('Registre déchets'!G481,Accueil!$AA$13),"")&amp; IF(D481=Accueil!$Y$14,PRODUCT('Registre déchets'!G481,Accueil!$AA$14),"")&amp; IF(D481=Accueil!$Y$15,PRODUCT('Registre déchets'!G481,Accueil!$AA$15),"")&amp; IF(D481=Accueil!$Y$16,PRODUCT('Registre déchets'!G481,Accueil!$AA$16),"")&amp; IF(D481=Accueil!$Y$17,PRODUCT('Registre déchets'!G481,Accueil!$AA$17),"")&amp; IF(D481=Accueil!$Y$18,PRODUCT('Registre déchets'!G481,Accueil!$AA$18),"")&amp; IF(D481=Accueil!$Y$19,PRODUCT('Registre déchets'!G481,Accueil!$AA$19),"")&amp; IF(D481=Accueil!$Y$20,PRODUCT('Registre déchets'!G481,Accueil!$AA$20),"")&amp; IF(D481=Accueil!$Y$21,PRODUCT('Registre déchets'!G481,Accueil!$AA$21),"")&amp; IF(D481=Accueil!$Y$22,PRODUCT('Registre déchets'!G481,Accueil!$AA$22),"")&amp; IF(D481=Accueil!$Y$23,PRODUCT('Registre déchets'!G481,Accueil!$AA$23),"")&amp; IF(D481=Accueil!$Y$24,PRODUCT('Registre déchets'!G481,Accueil!$AA$24),"")&amp; IF(D481=Accueil!$Y$25,PRODUCT('Registre déchets'!G481,Accueil!$AA$25),"")&amp; IF(D481=Accueil!$Y$26,PRODUCT('Registre déchets'!G481,Accueil!$AA$26),"")&amp; IF(D481=Accueil!$Y$27,PRODUCT('Registre déchets'!G481,Accueil!$AA$27),""))</f>
        <v/>
      </c>
      <c r="AQ481" s="79">
        <f t="shared" si="77"/>
        <v>0</v>
      </c>
    </row>
    <row r="482" spans="1:43" ht="50.1" customHeight="1" x14ac:dyDescent="0.25">
      <c r="A482" s="90"/>
      <c r="B482" s="222" t="str">
        <f t="shared" si="71"/>
        <v/>
      </c>
      <c r="C482" s="221"/>
      <c r="D482" s="220"/>
      <c r="E482" s="80" t="str">
        <f t="shared" si="75"/>
        <v/>
      </c>
      <c r="F482" s="81"/>
      <c r="G482" s="82"/>
      <c r="H482" s="241">
        <f t="shared" si="72"/>
        <v>0</v>
      </c>
      <c r="I482" s="206"/>
      <c r="J482" s="206"/>
      <c r="K482" s="86"/>
      <c r="L482" s="86"/>
      <c r="M482" s="86"/>
      <c r="N482" s="82"/>
      <c r="O482" s="81"/>
      <c r="P482" s="82"/>
      <c r="Q482" s="207">
        <f t="shared" si="76"/>
        <v>0</v>
      </c>
      <c r="R482" s="83">
        <f t="shared" si="73"/>
        <v>0</v>
      </c>
      <c r="S482" s="83">
        <f t="shared" si="74"/>
        <v>0</v>
      </c>
      <c r="T482" s="209"/>
      <c r="U482" s="214"/>
      <c r="V482" s="214"/>
      <c r="W482" s="217" t="str">
        <f t="shared" si="69"/>
        <v/>
      </c>
      <c r="X482" s="214"/>
      <c r="Y482" s="224"/>
      <c r="Z482" s="214"/>
      <c r="AA482" s="214"/>
      <c r="AB482" s="35" t="str">
        <f t="shared" si="70"/>
        <v/>
      </c>
      <c r="AC482" s="35"/>
      <c r="AD482" s="35"/>
      <c r="AE482" s="35"/>
      <c r="AF482" s="35"/>
      <c r="AG482" s="35"/>
      <c r="AH482" s="35"/>
      <c r="AI482" s="35"/>
      <c r="AJ482" s="35"/>
      <c r="AK482" s="35"/>
      <c r="AL482" s="35"/>
      <c r="AM482" s="85" t="str">
        <f t="shared" si="78"/>
        <v/>
      </c>
      <c r="AN482" s="35"/>
      <c r="AO482" s="35"/>
      <c r="AP482" s="77" t="str">
        <f>IF(D482="","",IF(D482=Accueil!$Q$7,PRODUCT('Registre déchets'!G482,Accueil!$S$7),"") &amp; IF(D482=Accueil!$Q$8,PRODUCT('Registre déchets'!G482,Accueil!$S$8),"") &amp; IF(D482=Accueil!$Q$9,PRODUCT('Registre déchets'!G482,Accueil!$S$9),"")&amp; IF(D482=Accueil!$Q$10,PRODUCT('Registre déchets'!G482,Accueil!$S$10),"")&amp; IF(D482=Accueil!$Q$11,PRODUCT('Registre déchets'!G482,Accueil!$S$11),"")&amp; IF(D482=Accueil!$Q$12,PRODUCT('Registre déchets'!G482,Accueil!$S$12),"")&amp; IF(D482=Accueil!$Q$13,PRODUCT('Registre déchets'!G482,Accueil!$S$13),"")&amp; IF(D482=Accueil!$Q$14,PRODUCT('Registre déchets'!G482,Accueil!$S$14),"")&amp; IF(D482=Accueil!$Q$15,PRODUCT('Registre déchets'!G482,Accueil!$S$15),"")&amp; IF(D482=Accueil!$Q$16,PRODUCT('Registre déchets'!G482,Accueil!$S$16),"")&amp; IF(D482=Accueil!$Q$17,PRODUCT('Registre déchets'!G482,Accueil!$S$17),"")&amp; IF(D482=Accueil!$Q$18,PRODUCT('Registre déchets'!G482,Accueil!$S$18),"")&amp; IF(D482=Accueil!$Q$19,PRODUCT('Registre déchets'!G482,Accueil!$S$19),"")&amp; IF(D482=Accueil!$Q$20,PRODUCT('Registre déchets'!G482,Accueil!$S$20),"")&amp; IF(D482=Accueil!$Q$21,PRODUCT('Registre déchets'!G482,Accueil!$S$21),"")&amp; IF(D482=Accueil!$Q$22,PRODUCT('Registre déchets'!G482,Accueil!$S$22),"")&amp; IF(D482=Accueil!$Q$23,PRODUCT('Registre déchets'!G482,Accueil!$S$23),"")&amp; IF(D482=Accueil!$Q$24,PRODUCT('Registre déchets'!G482,Accueil!$S$24),"")&amp; IF(D482=Accueil!$Q$25,PRODUCT('Registre déchets'!G482,Accueil!$S$25),"")&amp; IF(D482=Accueil!$Q$26,PRODUCT('Registre déchets'!G482,Accueil!$S$26),"") &amp; IF(D482=Accueil!$U$7,PRODUCT('Registre déchets'!G482,Accueil!$W$7),"") &amp; IF(D482=Accueil!$U$8,PRODUCT('Registre déchets'!G482,Accueil!$W$8),"") &amp; IF(D482=Accueil!$U$9,PRODUCT('Registre déchets'!G482,Accueil!$W$9),"")&amp; IF(D482=Accueil!$U$10,PRODUCT('Registre déchets'!G482,Accueil!$W$10),"")&amp; IF(D482=Accueil!$U$11,PRODUCT('Registre déchets'!G482,Accueil!$W$11),"")&amp; IF(D482=Accueil!$U$12,PRODUCT('Registre déchets'!G482,Accueil!$W$12),"")&amp; IF(D482=Accueil!$U$13,PRODUCT('Registre déchets'!G482,Accueil!$W$13),"")&amp; IF(D482=Accueil!$U$14,PRODUCT('Registre déchets'!G482,Accueil!$W$14),"")&amp; IF(D482=Accueil!$U$15,PRODUCT('Registre déchets'!G482,Accueil!$W$15),"")&amp; IF(D482=Accueil!$U$16,PRODUCT('Registre déchets'!G482,Accueil!$W$16),"")&amp; IF(D482=Accueil!$U$17,PRODUCT('Registre déchets'!G482,Accueil!$W$17),"")&amp; IF(D482=Accueil!$U$18,PRODUCT('Registre déchets'!G482,Accueil!$W$18),"")&amp; IF(D482=Accueil!$U$19,PRODUCT('Registre déchets'!G482,Accueil!$W$19),"")&amp; IF(D482=Accueil!$U$20,PRODUCT('Registre déchets'!G482,Accueil!$W$20),"")&amp; IF(D482=Accueil!$U$21,PRODUCT('Registre déchets'!G482,Accueil!$W$21),"") &amp; IF(D482=Accueil!$U$22,PRODUCT('Registre déchets'!G482,Accueil!$W$22),"")&amp; IF(D482=Accueil!$U$23,PRODUCT('Registre déchets'!G482,Accueil!$W$23),"")&amp; IF(D482=Accueil!$U$24,PRODUCT('Registre déchets'!G482,Accueil!$W$24),"")&amp; IF(D482=Accueil!$U$25,PRODUCT('Registre déchets'!G482,Accueil!$W$25),"")&amp; IF(D482=Accueil!$U$26,PRODUCT('Registre déchets'!G482,Accueil!$W$26),"")&amp; IF(D482=Accueil!$U$27,PRODUCT('Registre déchets'!G482,Accueil!$W$27),"")&amp; IF(D482=Accueil!$Y$7,PRODUCT('Registre déchets'!G482,Accueil!$AA$7),"") &amp; IF(D482=Accueil!$Y$8,PRODUCT('Registre déchets'!G482,Accueil!$AA$8),"") &amp; IF(D482=Accueil!$Y$9,PRODUCT('Registre déchets'!G482,Accueil!$AA$9),"")&amp; IF(D482=Accueil!$Y$10,PRODUCT('Registre déchets'!G482,Accueil!$AA$10),"")&amp; IF(D482=Accueil!$Y$11,PRODUCT('Registre déchets'!G482,Accueil!$AA$11),"")&amp; IF(D482=Accueil!$Y$12,PRODUCT('Registre déchets'!G482,Accueil!$AA$12),"")&amp; IF(D482=Accueil!$Y$13,PRODUCT('Registre déchets'!G482,Accueil!$AA$13),"")&amp; IF(D482=Accueil!$Y$14,PRODUCT('Registre déchets'!G482,Accueil!$AA$14),"")&amp; IF(D482=Accueil!$Y$15,PRODUCT('Registre déchets'!G482,Accueil!$AA$15),"")&amp; IF(D482=Accueil!$Y$16,PRODUCT('Registre déchets'!G482,Accueil!$AA$16),"")&amp; IF(D482=Accueil!$Y$17,PRODUCT('Registre déchets'!G482,Accueil!$AA$17),"")&amp; IF(D482=Accueil!$Y$18,PRODUCT('Registre déchets'!G482,Accueil!$AA$18),"")&amp; IF(D482=Accueil!$Y$19,PRODUCT('Registre déchets'!G482,Accueil!$AA$19),"")&amp; IF(D482=Accueil!$Y$20,PRODUCT('Registre déchets'!G482,Accueil!$AA$20),"")&amp; IF(D482=Accueil!$Y$21,PRODUCT('Registre déchets'!G482,Accueil!$AA$21),"")&amp; IF(D482=Accueil!$Y$22,PRODUCT('Registre déchets'!G482,Accueil!$AA$22),"")&amp; IF(D482=Accueil!$Y$23,PRODUCT('Registre déchets'!G482,Accueil!$AA$23),"")&amp; IF(D482=Accueil!$Y$24,PRODUCT('Registre déchets'!G482,Accueil!$AA$24),"")&amp; IF(D482=Accueil!$Y$25,PRODUCT('Registre déchets'!G482,Accueil!$AA$25),"")&amp; IF(D482=Accueil!$Y$26,PRODUCT('Registre déchets'!G482,Accueil!$AA$26),"")&amp; IF(D482=Accueil!$Y$27,PRODUCT('Registre déchets'!G482,Accueil!$AA$27),""))</f>
        <v/>
      </c>
      <c r="AQ482" s="79">
        <f t="shared" si="77"/>
        <v>0</v>
      </c>
    </row>
    <row r="483" spans="1:43" ht="50.1" customHeight="1" x14ac:dyDescent="0.25">
      <c r="A483" s="90"/>
      <c r="B483" s="222" t="str">
        <f t="shared" si="71"/>
        <v/>
      </c>
      <c r="C483" s="221"/>
      <c r="D483" s="220"/>
      <c r="E483" s="80" t="str">
        <f t="shared" si="75"/>
        <v/>
      </c>
      <c r="F483" s="81"/>
      <c r="G483" s="82"/>
      <c r="H483" s="241">
        <f t="shared" si="72"/>
        <v>0</v>
      </c>
      <c r="I483" s="206"/>
      <c r="J483" s="206"/>
      <c r="K483" s="86"/>
      <c r="L483" s="86"/>
      <c r="M483" s="86"/>
      <c r="N483" s="82"/>
      <c r="O483" s="81"/>
      <c r="P483" s="82"/>
      <c r="Q483" s="207">
        <f t="shared" si="76"/>
        <v>0</v>
      </c>
      <c r="R483" s="83">
        <f t="shared" si="73"/>
        <v>0</v>
      </c>
      <c r="S483" s="83">
        <f t="shared" si="74"/>
        <v>0</v>
      </c>
      <c r="T483" s="209"/>
      <c r="U483" s="214"/>
      <c r="V483" s="214"/>
      <c r="W483" s="217" t="str">
        <f t="shared" si="69"/>
        <v/>
      </c>
      <c r="X483" s="214"/>
      <c r="Y483" s="224"/>
      <c r="Z483" s="214"/>
      <c r="AA483" s="214"/>
      <c r="AB483" s="35" t="str">
        <f t="shared" si="70"/>
        <v/>
      </c>
      <c r="AC483" s="35"/>
      <c r="AD483" s="35"/>
      <c r="AE483" s="35"/>
      <c r="AF483" s="35"/>
      <c r="AG483" s="35"/>
      <c r="AH483" s="35"/>
      <c r="AI483" s="35"/>
      <c r="AJ483" s="35"/>
      <c r="AK483" s="35"/>
      <c r="AL483" s="35"/>
      <c r="AM483" s="85" t="str">
        <f t="shared" si="78"/>
        <v/>
      </c>
      <c r="AN483" s="35"/>
      <c r="AO483" s="35"/>
      <c r="AP483" s="77" t="str">
        <f>IF(D483="","",IF(D483=Accueil!$Q$7,PRODUCT('Registre déchets'!G483,Accueil!$S$7),"") &amp; IF(D483=Accueil!$Q$8,PRODUCT('Registre déchets'!G483,Accueil!$S$8),"") &amp; IF(D483=Accueil!$Q$9,PRODUCT('Registre déchets'!G483,Accueil!$S$9),"")&amp; IF(D483=Accueil!$Q$10,PRODUCT('Registre déchets'!G483,Accueil!$S$10),"")&amp; IF(D483=Accueil!$Q$11,PRODUCT('Registre déchets'!G483,Accueil!$S$11),"")&amp; IF(D483=Accueil!$Q$12,PRODUCT('Registre déchets'!G483,Accueil!$S$12),"")&amp; IF(D483=Accueil!$Q$13,PRODUCT('Registre déchets'!G483,Accueil!$S$13),"")&amp; IF(D483=Accueil!$Q$14,PRODUCT('Registre déchets'!G483,Accueil!$S$14),"")&amp; IF(D483=Accueil!$Q$15,PRODUCT('Registre déchets'!G483,Accueil!$S$15),"")&amp; IF(D483=Accueil!$Q$16,PRODUCT('Registre déchets'!G483,Accueil!$S$16),"")&amp; IF(D483=Accueil!$Q$17,PRODUCT('Registre déchets'!G483,Accueil!$S$17),"")&amp; IF(D483=Accueil!$Q$18,PRODUCT('Registre déchets'!G483,Accueil!$S$18),"")&amp; IF(D483=Accueil!$Q$19,PRODUCT('Registre déchets'!G483,Accueil!$S$19),"")&amp; IF(D483=Accueil!$Q$20,PRODUCT('Registre déchets'!G483,Accueil!$S$20),"")&amp; IF(D483=Accueil!$Q$21,PRODUCT('Registre déchets'!G483,Accueil!$S$21),"")&amp; IF(D483=Accueil!$Q$22,PRODUCT('Registre déchets'!G483,Accueil!$S$22),"")&amp; IF(D483=Accueil!$Q$23,PRODUCT('Registre déchets'!G483,Accueil!$S$23),"")&amp; IF(D483=Accueil!$Q$24,PRODUCT('Registre déchets'!G483,Accueil!$S$24),"")&amp; IF(D483=Accueil!$Q$25,PRODUCT('Registre déchets'!G483,Accueil!$S$25),"")&amp; IF(D483=Accueil!$Q$26,PRODUCT('Registre déchets'!G483,Accueil!$S$26),"") &amp; IF(D483=Accueil!$U$7,PRODUCT('Registre déchets'!G483,Accueil!$W$7),"") &amp; IF(D483=Accueil!$U$8,PRODUCT('Registre déchets'!G483,Accueil!$W$8),"") &amp; IF(D483=Accueil!$U$9,PRODUCT('Registre déchets'!G483,Accueil!$W$9),"")&amp; IF(D483=Accueil!$U$10,PRODUCT('Registre déchets'!G483,Accueil!$W$10),"")&amp; IF(D483=Accueil!$U$11,PRODUCT('Registre déchets'!G483,Accueil!$W$11),"")&amp; IF(D483=Accueil!$U$12,PRODUCT('Registre déchets'!G483,Accueil!$W$12),"")&amp; IF(D483=Accueil!$U$13,PRODUCT('Registre déchets'!G483,Accueil!$W$13),"")&amp; IF(D483=Accueil!$U$14,PRODUCT('Registre déchets'!G483,Accueil!$W$14),"")&amp; IF(D483=Accueil!$U$15,PRODUCT('Registre déchets'!G483,Accueil!$W$15),"")&amp; IF(D483=Accueil!$U$16,PRODUCT('Registre déchets'!G483,Accueil!$W$16),"")&amp; IF(D483=Accueil!$U$17,PRODUCT('Registre déchets'!G483,Accueil!$W$17),"")&amp; IF(D483=Accueil!$U$18,PRODUCT('Registre déchets'!G483,Accueil!$W$18),"")&amp; IF(D483=Accueil!$U$19,PRODUCT('Registre déchets'!G483,Accueil!$W$19),"")&amp; IF(D483=Accueil!$U$20,PRODUCT('Registre déchets'!G483,Accueil!$W$20),"")&amp; IF(D483=Accueil!$U$21,PRODUCT('Registre déchets'!G483,Accueil!$W$21),"") &amp; IF(D483=Accueil!$U$22,PRODUCT('Registre déchets'!G483,Accueil!$W$22),"")&amp; IF(D483=Accueil!$U$23,PRODUCT('Registre déchets'!G483,Accueil!$W$23),"")&amp; IF(D483=Accueil!$U$24,PRODUCT('Registre déchets'!G483,Accueil!$W$24),"")&amp; IF(D483=Accueil!$U$25,PRODUCT('Registre déchets'!G483,Accueil!$W$25),"")&amp; IF(D483=Accueil!$U$26,PRODUCT('Registre déchets'!G483,Accueil!$W$26),"")&amp; IF(D483=Accueil!$U$27,PRODUCT('Registre déchets'!G483,Accueil!$W$27),"")&amp; IF(D483=Accueil!$Y$7,PRODUCT('Registre déchets'!G483,Accueil!$AA$7),"") &amp; IF(D483=Accueil!$Y$8,PRODUCT('Registre déchets'!G483,Accueil!$AA$8),"") &amp; IF(D483=Accueil!$Y$9,PRODUCT('Registre déchets'!G483,Accueil!$AA$9),"")&amp; IF(D483=Accueil!$Y$10,PRODUCT('Registre déchets'!G483,Accueil!$AA$10),"")&amp; IF(D483=Accueil!$Y$11,PRODUCT('Registre déchets'!G483,Accueil!$AA$11),"")&amp; IF(D483=Accueil!$Y$12,PRODUCT('Registre déchets'!G483,Accueil!$AA$12),"")&amp; IF(D483=Accueil!$Y$13,PRODUCT('Registre déchets'!G483,Accueil!$AA$13),"")&amp; IF(D483=Accueil!$Y$14,PRODUCT('Registre déchets'!G483,Accueil!$AA$14),"")&amp; IF(D483=Accueil!$Y$15,PRODUCT('Registre déchets'!G483,Accueil!$AA$15),"")&amp; IF(D483=Accueil!$Y$16,PRODUCT('Registre déchets'!G483,Accueil!$AA$16),"")&amp; IF(D483=Accueil!$Y$17,PRODUCT('Registre déchets'!G483,Accueil!$AA$17),"")&amp; IF(D483=Accueil!$Y$18,PRODUCT('Registre déchets'!G483,Accueil!$AA$18),"")&amp; IF(D483=Accueil!$Y$19,PRODUCT('Registre déchets'!G483,Accueil!$AA$19),"")&amp; IF(D483=Accueil!$Y$20,PRODUCT('Registre déchets'!G483,Accueil!$AA$20),"")&amp; IF(D483=Accueil!$Y$21,PRODUCT('Registre déchets'!G483,Accueil!$AA$21),"")&amp; IF(D483=Accueil!$Y$22,PRODUCT('Registre déchets'!G483,Accueil!$AA$22),"")&amp; IF(D483=Accueil!$Y$23,PRODUCT('Registre déchets'!G483,Accueil!$AA$23),"")&amp; IF(D483=Accueil!$Y$24,PRODUCT('Registre déchets'!G483,Accueil!$AA$24),"")&amp; IF(D483=Accueil!$Y$25,PRODUCT('Registre déchets'!G483,Accueil!$AA$25),"")&amp; IF(D483=Accueil!$Y$26,PRODUCT('Registre déchets'!G483,Accueil!$AA$26),"")&amp; IF(D483=Accueil!$Y$27,PRODUCT('Registre déchets'!G483,Accueil!$AA$27),""))</f>
        <v/>
      </c>
      <c r="AQ483" s="79">
        <f t="shared" si="77"/>
        <v>0</v>
      </c>
    </row>
    <row r="484" spans="1:43" ht="50.1" customHeight="1" x14ac:dyDescent="0.25">
      <c r="A484" s="90"/>
      <c r="B484" s="222" t="str">
        <f t="shared" si="71"/>
        <v/>
      </c>
      <c r="C484" s="221"/>
      <c r="D484" s="220"/>
      <c r="E484" s="80" t="str">
        <f t="shared" si="75"/>
        <v/>
      </c>
      <c r="F484" s="81"/>
      <c r="G484" s="82"/>
      <c r="H484" s="241">
        <f t="shared" si="72"/>
        <v>0</v>
      </c>
      <c r="I484" s="206"/>
      <c r="J484" s="206"/>
      <c r="K484" s="86"/>
      <c r="L484" s="86"/>
      <c r="M484" s="86"/>
      <c r="N484" s="82"/>
      <c r="O484" s="81"/>
      <c r="P484" s="82"/>
      <c r="Q484" s="207">
        <f t="shared" si="76"/>
        <v>0</v>
      </c>
      <c r="R484" s="83">
        <f t="shared" si="73"/>
        <v>0</v>
      </c>
      <c r="S484" s="83">
        <f t="shared" si="74"/>
        <v>0</v>
      </c>
      <c r="T484" s="209"/>
      <c r="U484" s="214"/>
      <c r="V484" s="214"/>
      <c r="W484" s="217" t="str">
        <f t="shared" si="69"/>
        <v/>
      </c>
      <c r="X484" s="214"/>
      <c r="Y484" s="224"/>
      <c r="Z484" s="214"/>
      <c r="AA484" s="214"/>
      <c r="AB484" s="35" t="str">
        <f t="shared" si="70"/>
        <v/>
      </c>
      <c r="AC484" s="35"/>
      <c r="AD484" s="35"/>
      <c r="AE484" s="35"/>
      <c r="AF484" s="35"/>
      <c r="AG484" s="35"/>
      <c r="AH484" s="35"/>
      <c r="AI484" s="35"/>
      <c r="AJ484" s="35"/>
      <c r="AK484" s="35"/>
      <c r="AL484" s="35"/>
      <c r="AM484" s="85" t="str">
        <f t="shared" si="78"/>
        <v/>
      </c>
      <c r="AN484" s="35"/>
      <c r="AO484" s="35"/>
      <c r="AP484" s="77" t="str">
        <f>IF(D484="","",IF(D484=Accueil!$Q$7,PRODUCT('Registre déchets'!G484,Accueil!$S$7),"") &amp; IF(D484=Accueil!$Q$8,PRODUCT('Registre déchets'!G484,Accueil!$S$8),"") &amp; IF(D484=Accueil!$Q$9,PRODUCT('Registre déchets'!G484,Accueil!$S$9),"")&amp; IF(D484=Accueil!$Q$10,PRODUCT('Registre déchets'!G484,Accueil!$S$10),"")&amp; IF(D484=Accueil!$Q$11,PRODUCT('Registre déchets'!G484,Accueil!$S$11),"")&amp; IF(D484=Accueil!$Q$12,PRODUCT('Registre déchets'!G484,Accueil!$S$12),"")&amp; IF(D484=Accueil!$Q$13,PRODUCT('Registre déchets'!G484,Accueil!$S$13),"")&amp; IF(D484=Accueil!$Q$14,PRODUCT('Registre déchets'!G484,Accueil!$S$14),"")&amp; IF(D484=Accueil!$Q$15,PRODUCT('Registre déchets'!G484,Accueil!$S$15),"")&amp; IF(D484=Accueil!$Q$16,PRODUCT('Registre déchets'!G484,Accueil!$S$16),"")&amp; IF(D484=Accueil!$Q$17,PRODUCT('Registre déchets'!G484,Accueil!$S$17),"")&amp; IF(D484=Accueil!$Q$18,PRODUCT('Registre déchets'!G484,Accueil!$S$18),"")&amp; IF(D484=Accueil!$Q$19,PRODUCT('Registre déchets'!G484,Accueil!$S$19),"")&amp; IF(D484=Accueil!$Q$20,PRODUCT('Registre déchets'!G484,Accueil!$S$20),"")&amp; IF(D484=Accueil!$Q$21,PRODUCT('Registre déchets'!G484,Accueil!$S$21),"")&amp; IF(D484=Accueil!$Q$22,PRODUCT('Registre déchets'!G484,Accueil!$S$22),"")&amp; IF(D484=Accueil!$Q$23,PRODUCT('Registre déchets'!G484,Accueil!$S$23),"")&amp; IF(D484=Accueil!$Q$24,PRODUCT('Registre déchets'!G484,Accueil!$S$24),"")&amp; IF(D484=Accueil!$Q$25,PRODUCT('Registre déchets'!G484,Accueil!$S$25),"")&amp; IF(D484=Accueil!$Q$26,PRODUCT('Registre déchets'!G484,Accueil!$S$26),"") &amp; IF(D484=Accueil!$U$7,PRODUCT('Registre déchets'!G484,Accueil!$W$7),"") &amp; IF(D484=Accueil!$U$8,PRODUCT('Registre déchets'!G484,Accueil!$W$8),"") &amp; IF(D484=Accueil!$U$9,PRODUCT('Registre déchets'!G484,Accueil!$W$9),"")&amp; IF(D484=Accueil!$U$10,PRODUCT('Registre déchets'!G484,Accueil!$W$10),"")&amp; IF(D484=Accueil!$U$11,PRODUCT('Registre déchets'!G484,Accueil!$W$11),"")&amp; IF(D484=Accueil!$U$12,PRODUCT('Registre déchets'!G484,Accueil!$W$12),"")&amp; IF(D484=Accueil!$U$13,PRODUCT('Registre déchets'!G484,Accueil!$W$13),"")&amp; IF(D484=Accueil!$U$14,PRODUCT('Registre déchets'!G484,Accueil!$W$14),"")&amp; IF(D484=Accueil!$U$15,PRODUCT('Registre déchets'!G484,Accueil!$W$15),"")&amp; IF(D484=Accueil!$U$16,PRODUCT('Registre déchets'!G484,Accueil!$W$16),"")&amp; IF(D484=Accueil!$U$17,PRODUCT('Registre déchets'!G484,Accueil!$W$17),"")&amp; IF(D484=Accueil!$U$18,PRODUCT('Registre déchets'!G484,Accueil!$W$18),"")&amp; IF(D484=Accueil!$U$19,PRODUCT('Registre déchets'!G484,Accueil!$W$19),"")&amp; IF(D484=Accueil!$U$20,PRODUCT('Registre déchets'!G484,Accueil!$W$20),"")&amp; IF(D484=Accueil!$U$21,PRODUCT('Registre déchets'!G484,Accueil!$W$21),"") &amp; IF(D484=Accueil!$U$22,PRODUCT('Registre déchets'!G484,Accueil!$W$22),"")&amp; IF(D484=Accueil!$U$23,PRODUCT('Registre déchets'!G484,Accueil!$W$23),"")&amp; IF(D484=Accueil!$U$24,PRODUCT('Registre déchets'!G484,Accueil!$W$24),"")&amp; IF(D484=Accueil!$U$25,PRODUCT('Registre déchets'!G484,Accueil!$W$25),"")&amp; IF(D484=Accueil!$U$26,PRODUCT('Registre déchets'!G484,Accueil!$W$26),"")&amp; IF(D484=Accueil!$U$27,PRODUCT('Registre déchets'!G484,Accueil!$W$27),"")&amp; IF(D484=Accueil!$Y$7,PRODUCT('Registre déchets'!G484,Accueil!$AA$7),"") &amp; IF(D484=Accueil!$Y$8,PRODUCT('Registre déchets'!G484,Accueil!$AA$8),"") &amp; IF(D484=Accueil!$Y$9,PRODUCT('Registre déchets'!G484,Accueil!$AA$9),"")&amp; IF(D484=Accueil!$Y$10,PRODUCT('Registre déchets'!G484,Accueil!$AA$10),"")&amp; IF(D484=Accueil!$Y$11,PRODUCT('Registre déchets'!G484,Accueil!$AA$11),"")&amp; IF(D484=Accueil!$Y$12,PRODUCT('Registre déchets'!G484,Accueil!$AA$12),"")&amp; IF(D484=Accueil!$Y$13,PRODUCT('Registre déchets'!G484,Accueil!$AA$13),"")&amp; IF(D484=Accueil!$Y$14,PRODUCT('Registre déchets'!G484,Accueil!$AA$14),"")&amp; IF(D484=Accueil!$Y$15,PRODUCT('Registre déchets'!G484,Accueil!$AA$15),"")&amp; IF(D484=Accueil!$Y$16,PRODUCT('Registre déchets'!G484,Accueil!$AA$16),"")&amp; IF(D484=Accueil!$Y$17,PRODUCT('Registre déchets'!G484,Accueil!$AA$17),"")&amp; IF(D484=Accueil!$Y$18,PRODUCT('Registre déchets'!G484,Accueil!$AA$18),"")&amp; IF(D484=Accueil!$Y$19,PRODUCT('Registre déchets'!G484,Accueil!$AA$19),"")&amp; IF(D484=Accueil!$Y$20,PRODUCT('Registre déchets'!G484,Accueil!$AA$20),"")&amp; IF(D484=Accueil!$Y$21,PRODUCT('Registre déchets'!G484,Accueil!$AA$21),"")&amp; IF(D484=Accueil!$Y$22,PRODUCT('Registre déchets'!G484,Accueil!$AA$22),"")&amp; IF(D484=Accueil!$Y$23,PRODUCT('Registre déchets'!G484,Accueil!$AA$23),"")&amp; IF(D484=Accueil!$Y$24,PRODUCT('Registre déchets'!G484,Accueil!$AA$24),"")&amp; IF(D484=Accueil!$Y$25,PRODUCT('Registre déchets'!G484,Accueil!$AA$25),"")&amp; IF(D484=Accueil!$Y$26,PRODUCT('Registre déchets'!G484,Accueil!$AA$26),"")&amp; IF(D484=Accueil!$Y$27,PRODUCT('Registre déchets'!G484,Accueil!$AA$27),""))</f>
        <v/>
      </c>
      <c r="AQ484" s="79">
        <f t="shared" si="77"/>
        <v>0</v>
      </c>
    </row>
    <row r="485" spans="1:43" ht="50.1" customHeight="1" x14ac:dyDescent="0.25">
      <c r="A485" s="90"/>
      <c r="B485" s="222" t="str">
        <f t="shared" si="71"/>
        <v/>
      </c>
      <c r="C485" s="221"/>
      <c r="D485" s="220"/>
      <c r="E485" s="80" t="str">
        <f t="shared" si="75"/>
        <v/>
      </c>
      <c r="F485" s="81"/>
      <c r="G485" s="82"/>
      <c r="H485" s="241">
        <f t="shared" si="72"/>
        <v>0</v>
      </c>
      <c r="I485" s="206"/>
      <c r="J485" s="206"/>
      <c r="K485" s="86"/>
      <c r="L485" s="86"/>
      <c r="M485" s="86"/>
      <c r="N485" s="82"/>
      <c r="O485" s="81"/>
      <c r="P485" s="82"/>
      <c r="Q485" s="207">
        <f t="shared" si="76"/>
        <v>0</v>
      </c>
      <c r="R485" s="83">
        <f t="shared" si="73"/>
        <v>0</v>
      </c>
      <c r="S485" s="83">
        <f t="shared" si="74"/>
        <v>0</v>
      </c>
      <c r="T485" s="209"/>
      <c r="U485" s="214"/>
      <c r="V485" s="214"/>
      <c r="W485" s="217" t="str">
        <f t="shared" si="69"/>
        <v/>
      </c>
      <c r="X485" s="214"/>
      <c r="Y485" s="224"/>
      <c r="Z485" s="214"/>
      <c r="AA485" s="214"/>
      <c r="AB485" s="35" t="str">
        <f t="shared" si="70"/>
        <v/>
      </c>
      <c r="AC485" s="35"/>
      <c r="AD485" s="35"/>
      <c r="AE485" s="35"/>
      <c r="AF485" s="35"/>
      <c r="AG485" s="35"/>
      <c r="AH485" s="35"/>
      <c r="AI485" s="35"/>
      <c r="AJ485" s="35"/>
      <c r="AK485" s="35"/>
      <c r="AL485" s="35"/>
      <c r="AM485" s="85" t="str">
        <f t="shared" si="78"/>
        <v/>
      </c>
      <c r="AN485" s="35"/>
      <c r="AO485" s="35"/>
      <c r="AP485" s="77" t="str">
        <f>IF(D485="","",IF(D485=Accueil!$Q$7,PRODUCT('Registre déchets'!G485,Accueil!$S$7),"") &amp; IF(D485=Accueil!$Q$8,PRODUCT('Registre déchets'!G485,Accueil!$S$8),"") &amp; IF(D485=Accueil!$Q$9,PRODUCT('Registre déchets'!G485,Accueil!$S$9),"")&amp; IF(D485=Accueil!$Q$10,PRODUCT('Registre déchets'!G485,Accueil!$S$10),"")&amp; IF(D485=Accueil!$Q$11,PRODUCT('Registre déchets'!G485,Accueil!$S$11),"")&amp; IF(D485=Accueil!$Q$12,PRODUCT('Registre déchets'!G485,Accueil!$S$12),"")&amp; IF(D485=Accueil!$Q$13,PRODUCT('Registre déchets'!G485,Accueil!$S$13),"")&amp; IF(D485=Accueil!$Q$14,PRODUCT('Registre déchets'!G485,Accueil!$S$14),"")&amp; IF(D485=Accueil!$Q$15,PRODUCT('Registre déchets'!G485,Accueil!$S$15),"")&amp; IF(D485=Accueil!$Q$16,PRODUCT('Registre déchets'!G485,Accueil!$S$16),"")&amp; IF(D485=Accueil!$Q$17,PRODUCT('Registre déchets'!G485,Accueil!$S$17),"")&amp; IF(D485=Accueil!$Q$18,PRODUCT('Registre déchets'!G485,Accueil!$S$18),"")&amp; IF(D485=Accueil!$Q$19,PRODUCT('Registre déchets'!G485,Accueil!$S$19),"")&amp; IF(D485=Accueil!$Q$20,PRODUCT('Registre déchets'!G485,Accueil!$S$20),"")&amp; IF(D485=Accueil!$Q$21,PRODUCT('Registre déchets'!G485,Accueil!$S$21),"")&amp; IF(D485=Accueil!$Q$22,PRODUCT('Registre déchets'!G485,Accueil!$S$22),"")&amp; IF(D485=Accueil!$Q$23,PRODUCT('Registre déchets'!G485,Accueil!$S$23),"")&amp; IF(D485=Accueil!$Q$24,PRODUCT('Registre déchets'!G485,Accueil!$S$24),"")&amp; IF(D485=Accueil!$Q$25,PRODUCT('Registre déchets'!G485,Accueil!$S$25),"")&amp; IF(D485=Accueil!$Q$26,PRODUCT('Registre déchets'!G485,Accueil!$S$26),"") &amp; IF(D485=Accueil!$U$7,PRODUCT('Registre déchets'!G485,Accueil!$W$7),"") &amp; IF(D485=Accueil!$U$8,PRODUCT('Registre déchets'!G485,Accueil!$W$8),"") &amp; IF(D485=Accueil!$U$9,PRODUCT('Registre déchets'!G485,Accueil!$W$9),"")&amp; IF(D485=Accueil!$U$10,PRODUCT('Registre déchets'!G485,Accueil!$W$10),"")&amp; IF(D485=Accueil!$U$11,PRODUCT('Registre déchets'!G485,Accueil!$W$11),"")&amp; IF(D485=Accueil!$U$12,PRODUCT('Registre déchets'!G485,Accueil!$W$12),"")&amp; IF(D485=Accueil!$U$13,PRODUCT('Registre déchets'!G485,Accueil!$W$13),"")&amp; IF(D485=Accueil!$U$14,PRODUCT('Registre déchets'!G485,Accueil!$W$14),"")&amp; IF(D485=Accueil!$U$15,PRODUCT('Registre déchets'!G485,Accueil!$W$15),"")&amp; IF(D485=Accueil!$U$16,PRODUCT('Registre déchets'!G485,Accueil!$W$16),"")&amp; IF(D485=Accueil!$U$17,PRODUCT('Registre déchets'!G485,Accueil!$W$17),"")&amp; IF(D485=Accueil!$U$18,PRODUCT('Registre déchets'!G485,Accueil!$W$18),"")&amp; IF(D485=Accueil!$U$19,PRODUCT('Registre déchets'!G485,Accueil!$W$19),"")&amp; IF(D485=Accueil!$U$20,PRODUCT('Registre déchets'!G485,Accueil!$W$20),"")&amp; IF(D485=Accueil!$U$21,PRODUCT('Registre déchets'!G485,Accueil!$W$21),"") &amp; IF(D485=Accueil!$U$22,PRODUCT('Registre déchets'!G485,Accueil!$W$22),"")&amp; IF(D485=Accueil!$U$23,PRODUCT('Registre déchets'!G485,Accueil!$W$23),"")&amp; IF(D485=Accueil!$U$24,PRODUCT('Registre déchets'!G485,Accueil!$W$24),"")&amp; IF(D485=Accueil!$U$25,PRODUCT('Registre déchets'!G485,Accueil!$W$25),"")&amp; IF(D485=Accueil!$U$26,PRODUCT('Registre déchets'!G485,Accueil!$W$26),"")&amp; IF(D485=Accueil!$U$27,PRODUCT('Registre déchets'!G485,Accueil!$W$27),"")&amp; IF(D485=Accueil!$Y$7,PRODUCT('Registre déchets'!G485,Accueil!$AA$7),"") &amp; IF(D485=Accueil!$Y$8,PRODUCT('Registre déchets'!G485,Accueil!$AA$8),"") &amp; IF(D485=Accueil!$Y$9,PRODUCT('Registre déchets'!G485,Accueil!$AA$9),"")&amp; IF(D485=Accueil!$Y$10,PRODUCT('Registre déchets'!G485,Accueil!$AA$10),"")&amp; IF(D485=Accueil!$Y$11,PRODUCT('Registre déchets'!G485,Accueil!$AA$11),"")&amp; IF(D485=Accueil!$Y$12,PRODUCT('Registre déchets'!G485,Accueil!$AA$12),"")&amp; IF(D485=Accueil!$Y$13,PRODUCT('Registre déchets'!G485,Accueil!$AA$13),"")&amp; IF(D485=Accueil!$Y$14,PRODUCT('Registre déchets'!G485,Accueil!$AA$14),"")&amp; IF(D485=Accueil!$Y$15,PRODUCT('Registre déchets'!G485,Accueil!$AA$15),"")&amp; IF(D485=Accueil!$Y$16,PRODUCT('Registre déchets'!G485,Accueil!$AA$16),"")&amp; IF(D485=Accueil!$Y$17,PRODUCT('Registre déchets'!G485,Accueil!$AA$17),"")&amp; IF(D485=Accueil!$Y$18,PRODUCT('Registre déchets'!G485,Accueil!$AA$18),"")&amp; IF(D485=Accueil!$Y$19,PRODUCT('Registre déchets'!G485,Accueil!$AA$19),"")&amp; IF(D485=Accueil!$Y$20,PRODUCT('Registre déchets'!G485,Accueil!$AA$20),"")&amp; IF(D485=Accueil!$Y$21,PRODUCT('Registre déchets'!G485,Accueil!$AA$21),"")&amp; IF(D485=Accueil!$Y$22,PRODUCT('Registre déchets'!G485,Accueil!$AA$22),"")&amp; IF(D485=Accueil!$Y$23,PRODUCT('Registre déchets'!G485,Accueil!$AA$23),"")&amp; IF(D485=Accueil!$Y$24,PRODUCT('Registre déchets'!G485,Accueil!$AA$24),"")&amp; IF(D485=Accueil!$Y$25,PRODUCT('Registre déchets'!G485,Accueil!$AA$25),"")&amp; IF(D485=Accueil!$Y$26,PRODUCT('Registre déchets'!G485,Accueil!$AA$26),"")&amp; IF(D485=Accueil!$Y$27,PRODUCT('Registre déchets'!G485,Accueil!$AA$27),""))</f>
        <v/>
      </c>
      <c r="AQ485" s="79">
        <f t="shared" si="77"/>
        <v>0</v>
      </c>
    </row>
    <row r="486" spans="1:43" ht="50.1" customHeight="1" x14ac:dyDescent="0.25">
      <c r="A486" s="90"/>
      <c r="B486" s="222" t="str">
        <f t="shared" si="71"/>
        <v/>
      </c>
      <c r="C486" s="221"/>
      <c r="D486" s="220"/>
      <c r="E486" s="80" t="str">
        <f t="shared" si="75"/>
        <v/>
      </c>
      <c r="F486" s="81"/>
      <c r="G486" s="82"/>
      <c r="H486" s="241">
        <f t="shared" si="72"/>
        <v>0</v>
      </c>
      <c r="I486" s="206"/>
      <c r="J486" s="206"/>
      <c r="K486" s="86"/>
      <c r="L486" s="86"/>
      <c r="M486" s="86"/>
      <c r="N486" s="82"/>
      <c r="O486" s="81"/>
      <c r="P486" s="82"/>
      <c r="Q486" s="207">
        <f t="shared" si="76"/>
        <v>0</v>
      </c>
      <c r="R486" s="83">
        <f t="shared" si="73"/>
        <v>0</v>
      </c>
      <c r="S486" s="83">
        <f t="shared" si="74"/>
        <v>0</v>
      </c>
      <c r="T486" s="209"/>
      <c r="U486" s="214"/>
      <c r="V486" s="214"/>
      <c r="W486" s="217" t="str">
        <f t="shared" si="69"/>
        <v/>
      </c>
      <c r="X486" s="214"/>
      <c r="Y486" s="224"/>
      <c r="Z486" s="214"/>
      <c r="AA486" s="214"/>
      <c r="AB486" s="35" t="str">
        <f t="shared" si="70"/>
        <v/>
      </c>
      <c r="AC486" s="35"/>
      <c r="AD486" s="35"/>
      <c r="AE486" s="35"/>
      <c r="AF486" s="35"/>
      <c r="AG486" s="35"/>
      <c r="AH486" s="35"/>
      <c r="AI486" s="35"/>
      <c r="AJ486" s="35"/>
      <c r="AK486" s="35"/>
      <c r="AL486" s="35"/>
      <c r="AM486" s="85" t="str">
        <f t="shared" si="78"/>
        <v/>
      </c>
      <c r="AN486" s="35"/>
      <c r="AO486" s="35"/>
      <c r="AP486" s="77" t="str">
        <f>IF(D486="","",IF(D486=Accueil!$Q$7,PRODUCT('Registre déchets'!G486,Accueil!$S$7),"") &amp; IF(D486=Accueil!$Q$8,PRODUCT('Registre déchets'!G486,Accueil!$S$8),"") &amp; IF(D486=Accueil!$Q$9,PRODUCT('Registre déchets'!G486,Accueil!$S$9),"")&amp; IF(D486=Accueil!$Q$10,PRODUCT('Registre déchets'!G486,Accueil!$S$10),"")&amp; IF(D486=Accueil!$Q$11,PRODUCT('Registre déchets'!G486,Accueil!$S$11),"")&amp; IF(D486=Accueil!$Q$12,PRODUCT('Registre déchets'!G486,Accueil!$S$12),"")&amp; IF(D486=Accueil!$Q$13,PRODUCT('Registre déchets'!G486,Accueil!$S$13),"")&amp; IF(D486=Accueil!$Q$14,PRODUCT('Registre déchets'!G486,Accueil!$S$14),"")&amp; IF(D486=Accueil!$Q$15,PRODUCT('Registre déchets'!G486,Accueil!$S$15),"")&amp; IF(D486=Accueil!$Q$16,PRODUCT('Registre déchets'!G486,Accueil!$S$16),"")&amp; IF(D486=Accueil!$Q$17,PRODUCT('Registre déchets'!G486,Accueil!$S$17),"")&amp; IF(D486=Accueil!$Q$18,PRODUCT('Registre déchets'!G486,Accueil!$S$18),"")&amp; IF(D486=Accueil!$Q$19,PRODUCT('Registre déchets'!G486,Accueil!$S$19),"")&amp; IF(D486=Accueil!$Q$20,PRODUCT('Registre déchets'!G486,Accueil!$S$20),"")&amp; IF(D486=Accueil!$Q$21,PRODUCT('Registre déchets'!G486,Accueil!$S$21),"")&amp; IF(D486=Accueil!$Q$22,PRODUCT('Registre déchets'!G486,Accueil!$S$22),"")&amp; IF(D486=Accueil!$Q$23,PRODUCT('Registre déchets'!G486,Accueil!$S$23),"")&amp; IF(D486=Accueil!$Q$24,PRODUCT('Registre déchets'!G486,Accueil!$S$24),"")&amp; IF(D486=Accueil!$Q$25,PRODUCT('Registre déchets'!G486,Accueil!$S$25),"")&amp; IF(D486=Accueil!$Q$26,PRODUCT('Registre déchets'!G486,Accueil!$S$26),"") &amp; IF(D486=Accueil!$U$7,PRODUCT('Registre déchets'!G486,Accueil!$W$7),"") &amp; IF(D486=Accueil!$U$8,PRODUCT('Registre déchets'!G486,Accueil!$W$8),"") &amp; IF(D486=Accueil!$U$9,PRODUCT('Registre déchets'!G486,Accueil!$W$9),"")&amp; IF(D486=Accueil!$U$10,PRODUCT('Registre déchets'!G486,Accueil!$W$10),"")&amp; IF(D486=Accueil!$U$11,PRODUCT('Registre déchets'!G486,Accueil!$W$11),"")&amp; IF(D486=Accueil!$U$12,PRODUCT('Registre déchets'!G486,Accueil!$W$12),"")&amp; IF(D486=Accueil!$U$13,PRODUCT('Registre déchets'!G486,Accueil!$W$13),"")&amp; IF(D486=Accueil!$U$14,PRODUCT('Registre déchets'!G486,Accueil!$W$14),"")&amp; IF(D486=Accueil!$U$15,PRODUCT('Registre déchets'!G486,Accueil!$W$15),"")&amp; IF(D486=Accueil!$U$16,PRODUCT('Registre déchets'!G486,Accueil!$W$16),"")&amp; IF(D486=Accueil!$U$17,PRODUCT('Registre déchets'!G486,Accueil!$W$17),"")&amp; IF(D486=Accueil!$U$18,PRODUCT('Registre déchets'!G486,Accueil!$W$18),"")&amp; IF(D486=Accueil!$U$19,PRODUCT('Registre déchets'!G486,Accueil!$W$19),"")&amp; IF(D486=Accueil!$U$20,PRODUCT('Registre déchets'!G486,Accueil!$W$20),"")&amp; IF(D486=Accueil!$U$21,PRODUCT('Registre déchets'!G486,Accueil!$W$21),"") &amp; IF(D486=Accueil!$U$22,PRODUCT('Registre déchets'!G486,Accueil!$W$22),"")&amp; IF(D486=Accueil!$U$23,PRODUCT('Registre déchets'!G486,Accueil!$W$23),"")&amp; IF(D486=Accueil!$U$24,PRODUCT('Registre déchets'!G486,Accueil!$W$24),"")&amp; IF(D486=Accueil!$U$25,PRODUCT('Registre déchets'!G486,Accueil!$W$25),"")&amp; IF(D486=Accueil!$U$26,PRODUCT('Registre déchets'!G486,Accueil!$W$26),"")&amp; IF(D486=Accueil!$U$27,PRODUCT('Registre déchets'!G486,Accueil!$W$27),"")&amp; IF(D486=Accueil!$Y$7,PRODUCT('Registre déchets'!G486,Accueil!$AA$7),"") &amp; IF(D486=Accueil!$Y$8,PRODUCT('Registre déchets'!G486,Accueil!$AA$8),"") &amp; IF(D486=Accueil!$Y$9,PRODUCT('Registre déchets'!G486,Accueil!$AA$9),"")&amp; IF(D486=Accueil!$Y$10,PRODUCT('Registre déchets'!G486,Accueil!$AA$10),"")&amp; IF(D486=Accueil!$Y$11,PRODUCT('Registre déchets'!G486,Accueil!$AA$11),"")&amp; IF(D486=Accueil!$Y$12,PRODUCT('Registre déchets'!G486,Accueil!$AA$12),"")&amp; IF(D486=Accueil!$Y$13,PRODUCT('Registre déchets'!G486,Accueil!$AA$13),"")&amp; IF(D486=Accueil!$Y$14,PRODUCT('Registre déchets'!G486,Accueil!$AA$14),"")&amp; IF(D486=Accueil!$Y$15,PRODUCT('Registre déchets'!G486,Accueil!$AA$15),"")&amp; IF(D486=Accueil!$Y$16,PRODUCT('Registre déchets'!G486,Accueil!$AA$16),"")&amp; IF(D486=Accueil!$Y$17,PRODUCT('Registre déchets'!G486,Accueil!$AA$17),"")&amp; IF(D486=Accueil!$Y$18,PRODUCT('Registre déchets'!G486,Accueil!$AA$18),"")&amp; IF(D486=Accueil!$Y$19,PRODUCT('Registre déchets'!G486,Accueil!$AA$19),"")&amp; IF(D486=Accueil!$Y$20,PRODUCT('Registre déchets'!G486,Accueil!$AA$20),"")&amp; IF(D486=Accueil!$Y$21,PRODUCT('Registre déchets'!G486,Accueil!$AA$21),"")&amp; IF(D486=Accueil!$Y$22,PRODUCT('Registre déchets'!G486,Accueil!$AA$22),"")&amp; IF(D486=Accueil!$Y$23,PRODUCT('Registre déchets'!G486,Accueil!$AA$23),"")&amp; IF(D486=Accueil!$Y$24,PRODUCT('Registre déchets'!G486,Accueil!$AA$24),"")&amp; IF(D486=Accueil!$Y$25,PRODUCT('Registre déchets'!G486,Accueil!$AA$25),"")&amp; IF(D486=Accueil!$Y$26,PRODUCT('Registre déchets'!G486,Accueil!$AA$26),"")&amp; IF(D486=Accueil!$Y$27,PRODUCT('Registre déchets'!G486,Accueil!$AA$27),""))</f>
        <v/>
      </c>
      <c r="AQ486" s="79">
        <f t="shared" si="77"/>
        <v>0</v>
      </c>
    </row>
    <row r="487" spans="1:43" ht="50.1" customHeight="1" x14ac:dyDescent="0.25">
      <c r="A487" s="90"/>
      <c r="B487" s="222" t="str">
        <f t="shared" si="71"/>
        <v/>
      </c>
      <c r="C487" s="221"/>
      <c r="D487" s="220"/>
      <c r="E487" s="80" t="str">
        <f t="shared" si="75"/>
        <v/>
      </c>
      <c r="F487" s="81"/>
      <c r="G487" s="82"/>
      <c r="H487" s="241">
        <f t="shared" si="72"/>
        <v>0</v>
      </c>
      <c r="I487" s="206"/>
      <c r="J487" s="206"/>
      <c r="K487" s="86"/>
      <c r="L487" s="86"/>
      <c r="M487" s="86"/>
      <c r="N487" s="82"/>
      <c r="O487" s="81"/>
      <c r="P487" s="82"/>
      <c r="Q487" s="207">
        <f t="shared" si="76"/>
        <v>0</v>
      </c>
      <c r="R487" s="83">
        <f t="shared" si="73"/>
        <v>0</v>
      </c>
      <c r="S487" s="83">
        <f t="shared" si="74"/>
        <v>0</v>
      </c>
      <c r="T487" s="209"/>
      <c r="U487" s="214"/>
      <c r="V487" s="214"/>
      <c r="W487" s="217" t="str">
        <f t="shared" si="69"/>
        <v/>
      </c>
      <c r="X487" s="214"/>
      <c r="Y487" s="224"/>
      <c r="Z487" s="214"/>
      <c r="AA487" s="214"/>
      <c r="AB487" s="35" t="str">
        <f t="shared" si="70"/>
        <v/>
      </c>
      <c r="AC487" s="35"/>
      <c r="AD487" s="35"/>
      <c r="AE487" s="35"/>
      <c r="AF487" s="35"/>
      <c r="AG487" s="35"/>
      <c r="AH487" s="35"/>
      <c r="AI487" s="35"/>
      <c r="AJ487" s="35"/>
      <c r="AK487" s="35"/>
      <c r="AL487" s="35"/>
      <c r="AM487" s="85" t="str">
        <f t="shared" si="78"/>
        <v/>
      </c>
      <c r="AN487" s="35"/>
      <c r="AO487" s="35"/>
      <c r="AP487" s="77" t="str">
        <f>IF(D487="","",IF(D487=Accueil!$Q$7,PRODUCT('Registre déchets'!G487,Accueil!$S$7),"") &amp; IF(D487=Accueil!$Q$8,PRODUCT('Registre déchets'!G487,Accueil!$S$8),"") &amp; IF(D487=Accueil!$Q$9,PRODUCT('Registre déchets'!G487,Accueil!$S$9),"")&amp; IF(D487=Accueil!$Q$10,PRODUCT('Registre déchets'!G487,Accueil!$S$10),"")&amp; IF(D487=Accueil!$Q$11,PRODUCT('Registre déchets'!G487,Accueil!$S$11),"")&amp; IF(D487=Accueil!$Q$12,PRODUCT('Registre déchets'!G487,Accueil!$S$12),"")&amp; IF(D487=Accueil!$Q$13,PRODUCT('Registre déchets'!G487,Accueil!$S$13),"")&amp; IF(D487=Accueil!$Q$14,PRODUCT('Registre déchets'!G487,Accueil!$S$14),"")&amp; IF(D487=Accueil!$Q$15,PRODUCT('Registre déchets'!G487,Accueil!$S$15),"")&amp; IF(D487=Accueil!$Q$16,PRODUCT('Registre déchets'!G487,Accueil!$S$16),"")&amp; IF(D487=Accueil!$Q$17,PRODUCT('Registre déchets'!G487,Accueil!$S$17),"")&amp; IF(D487=Accueil!$Q$18,PRODUCT('Registre déchets'!G487,Accueil!$S$18),"")&amp; IF(D487=Accueil!$Q$19,PRODUCT('Registre déchets'!G487,Accueil!$S$19),"")&amp; IF(D487=Accueil!$Q$20,PRODUCT('Registre déchets'!G487,Accueil!$S$20),"")&amp; IF(D487=Accueil!$Q$21,PRODUCT('Registre déchets'!G487,Accueil!$S$21),"")&amp; IF(D487=Accueil!$Q$22,PRODUCT('Registre déchets'!G487,Accueil!$S$22),"")&amp; IF(D487=Accueil!$Q$23,PRODUCT('Registre déchets'!G487,Accueil!$S$23),"")&amp; IF(D487=Accueil!$Q$24,PRODUCT('Registre déchets'!G487,Accueil!$S$24),"")&amp; IF(D487=Accueil!$Q$25,PRODUCT('Registre déchets'!G487,Accueil!$S$25),"")&amp; IF(D487=Accueil!$Q$26,PRODUCT('Registre déchets'!G487,Accueil!$S$26),"") &amp; IF(D487=Accueil!$U$7,PRODUCT('Registre déchets'!G487,Accueil!$W$7),"") &amp; IF(D487=Accueil!$U$8,PRODUCT('Registre déchets'!G487,Accueil!$W$8),"") &amp; IF(D487=Accueil!$U$9,PRODUCT('Registre déchets'!G487,Accueil!$W$9),"")&amp; IF(D487=Accueil!$U$10,PRODUCT('Registre déchets'!G487,Accueil!$W$10),"")&amp; IF(D487=Accueil!$U$11,PRODUCT('Registre déchets'!G487,Accueil!$W$11),"")&amp; IF(D487=Accueil!$U$12,PRODUCT('Registre déchets'!G487,Accueil!$W$12),"")&amp; IF(D487=Accueil!$U$13,PRODUCT('Registre déchets'!G487,Accueil!$W$13),"")&amp; IF(D487=Accueil!$U$14,PRODUCT('Registre déchets'!G487,Accueil!$W$14),"")&amp; IF(D487=Accueil!$U$15,PRODUCT('Registre déchets'!G487,Accueil!$W$15),"")&amp; IF(D487=Accueil!$U$16,PRODUCT('Registre déchets'!G487,Accueil!$W$16),"")&amp; IF(D487=Accueil!$U$17,PRODUCT('Registre déchets'!G487,Accueil!$W$17),"")&amp; IF(D487=Accueil!$U$18,PRODUCT('Registre déchets'!G487,Accueil!$W$18),"")&amp; IF(D487=Accueil!$U$19,PRODUCT('Registre déchets'!G487,Accueil!$W$19),"")&amp; IF(D487=Accueil!$U$20,PRODUCT('Registre déchets'!G487,Accueil!$W$20),"")&amp; IF(D487=Accueil!$U$21,PRODUCT('Registre déchets'!G487,Accueil!$W$21),"") &amp; IF(D487=Accueil!$U$22,PRODUCT('Registre déchets'!G487,Accueil!$W$22),"")&amp; IF(D487=Accueil!$U$23,PRODUCT('Registre déchets'!G487,Accueil!$W$23),"")&amp; IF(D487=Accueil!$U$24,PRODUCT('Registre déchets'!G487,Accueil!$W$24),"")&amp; IF(D487=Accueil!$U$25,PRODUCT('Registre déchets'!G487,Accueil!$W$25),"")&amp; IF(D487=Accueil!$U$26,PRODUCT('Registre déchets'!G487,Accueil!$W$26),"")&amp; IF(D487=Accueil!$U$27,PRODUCT('Registre déchets'!G487,Accueil!$W$27),"")&amp; IF(D487=Accueil!$Y$7,PRODUCT('Registre déchets'!G487,Accueil!$AA$7),"") &amp; IF(D487=Accueil!$Y$8,PRODUCT('Registre déchets'!G487,Accueil!$AA$8),"") &amp; IF(D487=Accueil!$Y$9,PRODUCT('Registre déchets'!G487,Accueil!$AA$9),"")&amp; IF(D487=Accueil!$Y$10,PRODUCT('Registre déchets'!G487,Accueil!$AA$10),"")&amp; IF(D487=Accueil!$Y$11,PRODUCT('Registre déchets'!G487,Accueil!$AA$11),"")&amp; IF(D487=Accueil!$Y$12,PRODUCT('Registre déchets'!G487,Accueil!$AA$12),"")&amp; IF(D487=Accueil!$Y$13,PRODUCT('Registre déchets'!G487,Accueil!$AA$13),"")&amp; IF(D487=Accueil!$Y$14,PRODUCT('Registre déchets'!G487,Accueil!$AA$14),"")&amp; IF(D487=Accueil!$Y$15,PRODUCT('Registre déchets'!G487,Accueil!$AA$15),"")&amp; IF(D487=Accueil!$Y$16,PRODUCT('Registre déchets'!G487,Accueil!$AA$16),"")&amp; IF(D487=Accueil!$Y$17,PRODUCT('Registre déchets'!G487,Accueil!$AA$17),"")&amp; IF(D487=Accueil!$Y$18,PRODUCT('Registre déchets'!G487,Accueil!$AA$18),"")&amp; IF(D487=Accueil!$Y$19,PRODUCT('Registre déchets'!G487,Accueil!$AA$19),"")&amp; IF(D487=Accueil!$Y$20,PRODUCT('Registre déchets'!G487,Accueil!$AA$20),"")&amp; IF(D487=Accueil!$Y$21,PRODUCT('Registre déchets'!G487,Accueil!$AA$21),"")&amp; IF(D487=Accueil!$Y$22,PRODUCT('Registre déchets'!G487,Accueil!$AA$22),"")&amp; IF(D487=Accueil!$Y$23,PRODUCT('Registre déchets'!G487,Accueil!$AA$23),"")&amp; IF(D487=Accueil!$Y$24,PRODUCT('Registre déchets'!G487,Accueil!$AA$24),"")&amp; IF(D487=Accueil!$Y$25,PRODUCT('Registre déchets'!G487,Accueil!$AA$25),"")&amp; IF(D487=Accueil!$Y$26,PRODUCT('Registre déchets'!G487,Accueil!$AA$26),"")&amp; IF(D487=Accueil!$Y$27,PRODUCT('Registre déchets'!G487,Accueil!$AA$27),""))</f>
        <v/>
      </c>
      <c r="AQ487" s="79">
        <f t="shared" si="77"/>
        <v>0</v>
      </c>
    </row>
    <row r="488" spans="1:43" ht="50.1" customHeight="1" x14ac:dyDescent="0.25">
      <c r="A488" s="90"/>
      <c r="B488" s="222" t="str">
        <f t="shared" si="71"/>
        <v/>
      </c>
      <c r="C488" s="221"/>
      <c r="D488" s="220"/>
      <c r="E488" s="80" t="str">
        <f t="shared" si="75"/>
        <v/>
      </c>
      <c r="F488" s="81"/>
      <c r="G488" s="82"/>
      <c r="H488" s="241">
        <f t="shared" si="72"/>
        <v>0</v>
      </c>
      <c r="I488" s="206"/>
      <c r="J488" s="206"/>
      <c r="K488" s="86"/>
      <c r="L488" s="86"/>
      <c r="M488" s="86"/>
      <c r="N488" s="82"/>
      <c r="O488" s="81"/>
      <c r="P488" s="82"/>
      <c r="Q488" s="207">
        <f t="shared" si="76"/>
        <v>0</v>
      </c>
      <c r="R488" s="83">
        <f t="shared" si="73"/>
        <v>0</v>
      </c>
      <c r="S488" s="83">
        <f t="shared" si="74"/>
        <v>0</v>
      </c>
      <c r="T488" s="209"/>
      <c r="U488" s="214"/>
      <c r="V488" s="214"/>
      <c r="W488" s="217" t="str">
        <f t="shared" si="69"/>
        <v/>
      </c>
      <c r="X488" s="214"/>
      <c r="Y488" s="224"/>
      <c r="Z488" s="214"/>
      <c r="AA488" s="214"/>
      <c r="AB488" s="35" t="str">
        <f t="shared" si="70"/>
        <v/>
      </c>
      <c r="AC488" s="35"/>
      <c r="AD488" s="35"/>
      <c r="AE488" s="35"/>
      <c r="AF488" s="35"/>
      <c r="AG488" s="35"/>
      <c r="AH488" s="35"/>
      <c r="AI488" s="35"/>
      <c r="AJ488" s="35"/>
      <c r="AK488" s="35"/>
      <c r="AL488" s="35"/>
      <c r="AM488" s="85" t="str">
        <f t="shared" si="78"/>
        <v/>
      </c>
      <c r="AN488" s="35"/>
      <c r="AO488" s="35"/>
      <c r="AP488" s="77" t="str">
        <f>IF(D488="","",IF(D488=Accueil!$Q$7,PRODUCT('Registre déchets'!G488,Accueil!$S$7),"") &amp; IF(D488=Accueil!$Q$8,PRODUCT('Registre déchets'!G488,Accueil!$S$8),"") &amp; IF(D488=Accueil!$Q$9,PRODUCT('Registre déchets'!G488,Accueil!$S$9),"")&amp; IF(D488=Accueil!$Q$10,PRODUCT('Registre déchets'!G488,Accueil!$S$10),"")&amp; IF(D488=Accueil!$Q$11,PRODUCT('Registre déchets'!G488,Accueil!$S$11),"")&amp; IF(D488=Accueil!$Q$12,PRODUCT('Registre déchets'!G488,Accueil!$S$12),"")&amp; IF(D488=Accueil!$Q$13,PRODUCT('Registre déchets'!G488,Accueil!$S$13),"")&amp; IF(D488=Accueil!$Q$14,PRODUCT('Registre déchets'!G488,Accueil!$S$14),"")&amp; IF(D488=Accueil!$Q$15,PRODUCT('Registre déchets'!G488,Accueil!$S$15),"")&amp; IF(D488=Accueil!$Q$16,PRODUCT('Registre déchets'!G488,Accueil!$S$16),"")&amp; IF(D488=Accueil!$Q$17,PRODUCT('Registre déchets'!G488,Accueil!$S$17),"")&amp; IF(D488=Accueil!$Q$18,PRODUCT('Registre déchets'!G488,Accueil!$S$18),"")&amp; IF(D488=Accueil!$Q$19,PRODUCT('Registre déchets'!G488,Accueil!$S$19),"")&amp; IF(D488=Accueil!$Q$20,PRODUCT('Registre déchets'!G488,Accueil!$S$20),"")&amp; IF(D488=Accueil!$Q$21,PRODUCT('Registre déchets'!G488,Accueil!$S$21),"")&amp; IF(D488=Accueil!$Q$22,PRODUCT('Registre déchets'!G488,Accueil!$S$22),"")&amp; IF(D488=Accueil!$Q$23,PRODUCT('Registre déchets'!G488,Accueil!$S$23),"")&amp; IF(D488=Accueil!$Q$24,PRODUCT('Registre déchets'!G488,Accueil!$S$24),"")&amp; IF(D488=Accueil!$Q$25,PRODUCT('Registre déchets'!G488,Accueil!$S$25),"")&amp; IF(D488=Accueil!$Q$26,PRODUCT('Registre déchets'!G488,Accueil!$S$26),"") &amp; IF(D488=Accueil!$U$7,PRODUCT('Registre déchets'!G488,Accueil!$W$7),"") &amp; IF(D488=Accueil!$U$8,PRODUCT('Registre déchets'!G488,Accueil!$W$8),"") &amp; IF(D488=Accueil!$U$9,PRODUCT('Registre déchets'!G488,Accueil!$W$9),"")&amp; IF(D488=Accueil!$U$10,PRODUCT('Registre déchets'!G488,Accueil!$W$10),"")&amp; IF(D488=Accueil!$U$11,PRODUCT('Registre déchets'!G488,Accueil!$W$11),"")&amp; IF(D488=Accueil!$U$12,PRODUCT('Registre déchets'!G488,Accueil!$W$12),"")&amp; IF(D488=Accueil!$U$13,PRODUCT('Registre déchets'!G488,Accueil!$W$13),"")&amp; IF(D488=Accueil!$U$14,PRODUCT('Registre déchets'!G488,Accueil!$W$14),"")&amp; IF(D488=Accueil!$U$15,PRODUCT('Registre déchets'!G488,Accueil!$W$15),"")&amp; IF(D488=Accueil!$U$16,PRODUCT('Registre déchets'!G488,Accueil!$W$16),"")&amp; IF(D488=Accueil!$U$17,PRODUCT('Registre déchets'!G488,Accueil!$W$17),"")&amp; IF(D488=Accueil!$U$18,PRODUCT('Registre déchets'!G488,Accueil!$W$18),"")&amp; IF(D488=Accueil!$U$19,PRODUCT('Registre déchets'!G488,Accueil!$W$19),"")&amp; IF(D488=Accueil!$U$20,PRODUCT('Registre déchets'!G488,Accueil!$W$20),"")&amp; IF(D488=Accueil!$U$21,PRODUCT('Registre déchets'!G488,Accueil!$W$21),"") &amp; IF(D488=Accueil!$U$22,PRODUCT('Registre déchets'!G488,Accueil!$W$22),"")&amp; IF(D488=Accueil!$U$23,PRODUCT('Registre déchets'!G488,Accueil!$W$23),"")&amp; IF(D488=Accueil!$U$24,PRODUCT('Registre déchets'!G488,Accueil!$W$24),"")&amp; IF(D488=Accueil!$U$25,PRODUCT('Registre déchets'!G488,Accueil!$W$25),"")&amp; IF(D488=Accueil!$U$26,PRODUCT('Registre déchets'!G488,Accueil!$W$26),"")&amp; IF(D488=Accueil!$U$27,PRODUCT('Registre déchets'!G488,Accueil!$W$27),"")&amp; IF(D488=Accueil!$Y$7,PRODUCT('Registre déchets'!G488,Accueil!$AA$7),"") &amp; IF(D488=Accueil!$Y$8,PRODUCT('Registre déchets'!G488,Accueil!$AA$8),"") &amp; IF(D488=Accueil!$Y$9,PRODUCT('Registre déchets'!G488,Accueil!$AA$9),"")&amp; IF(D488=Accueil!$Y$10,PRODUCT('Registre déchets'!G488,Accueil!$AA$10),"")&amp; IF(D488=Accueil!$Y$11,PRODUCT('Registre déchets'!G488,Accueil!$AA$11),"")&amp; IF(D488=Accueil!$Y$12,PRODUCT('Registre déchets'!G488,Accueil!$AA$12),"")&amp; IF(D488=Accueil!$Y$13,PRODUCT('Registre déchets'!G488,Accueil!$AA$13),"")&amp; IF(D488=Accueil!$Y$14,PRODUCT('Registre déchets'!G488,Accueil!$AA$14),"")&amp; IF(D488=Accueil!$Y$15,PRODUCT('Registre déchets'!G488,Accueil!$AA$15),"")&amp; IF(D488=Accueil!$Y$16,PRODUCT('Registre déchets'!G488,Accueil!$AA$16),"")&amp; IF(D488=Accueil!$Y$17,PRODUCT('Registre déchets'!G488,Accueil!$AA$17),"")&amp; IF(D488=Accueil!$Y$18,PRODUCT('Registre déchets'!G488,Accueil!$AA$18),"")&amp; IF(D488=Accueil!$Y$19,PRODUCT('Registre déchets'!G488,Accueil!$AA$19),"")&amp; IF(D488=Accueil!$Y$20,PRODUCT('Registre déchets'!G488,Accueil!$AA$20),"")&amp; IF(D488=Accueil!$Y$21,PRODUCT('Registre déchets'!G488,Accueil!$AA$21),"")&amp; IF(D488=Accueil!$Y$22,PRODUCT('Registre déchets'!G488,Accueil!$AA$22),"")&amp; IF(D488=Accueil!$Y$23,PRODUCT('Registre déchets'!G488,Accueil!$AA$23),"")&amp; IF(D488=Accueil!$Y$24,PRODUCT('Registre déchets'!G488,Accueil!$AA$24),"")&amp; IF(D488=Accueil!$Y$25,PRODUCT('Registre déchets'!G488,Accueil!$AA$25),"")&amp; IF(D488=Accueil!$Y$26,PRODUCT('Registre déchets'!G488,Accueil!$AA$26),"")&amp; IF(D488=Accueil!$Y$27,PRODUCT('Registre déchets'!G488,Accueil!$AA$27),""))</f>
        <v/>
      </c>
      <c r="AQ488" s="79">
        <f t="shared" si="77"/>
        <v>0</v>
      </c>
    </row>
    <row r="489" spans="1:43" ht="50.1" customHeight="1" x14ac:dyDescent="0.25">
      <c r="A489" s="90"/>
      <c r="B489" s="222" t="str">
        <f t="shared" si="71"/>
        <v/>
      </c>
      <c r="C489" s="221"/>
      <c r="D489" s="220"/>
      <c r="E489" s="80" t="str">
        <f t="shared" si="75"/>
        <v/>
      </c>
      <c r="F489" s="81"/>
      <c r="G489" s="82"/>
      <c r="H489" s="241">
        <f t="shared" si="72"/>
        <v>0</v>
      </c>
      <c r="I489" s="206"/>
      <c r="J489" s="206"/>
      <c r="K489" s="86"/>
      <c r="L489" s="86"/>
      <c r="M489" s="86"/>
      <c r="N489" s="82"/>
      <c r="O489" s="81"/>
      <c r="P489" s="82"/>
      <c r="Q489" s="207">
        <f t="shared" si="76"/>
        <v>0</v>
      </c>
      <c r="R489" s="83">
        <f t="shared" si="73"/>
        <v>0</v>
      </c>
      <c r="S489" s="83">
        <f t="shared" si="74"/>
        <v>0</v>
      </c>
      <c r="T489" s="209"/>
      <c r="U489" s="214"/>
      <c r="V489" s="214"/>
      <c r="W489" s="217" t="str">
        <f t="shared" si="69"/>
        <v/>
      </c>
      <c r="X489" s="214"/>
      <c r="Y489" s="224"/>
      <c r="Z489" s="214"/>
      <c r="AA489" s="214"/>
      <c r="AB489" s="35" t="str">
        <f t="shared" si="70"/>
        <v/>
      </c>
      <c r="AC489" s="35"/>
      <c r="AD489" s="35"/>
      <c r="AE489" s="35"/>
      <c r="AF489" s="35"/>
      <c r="AG489" s="35"/>
      <c r="AH489" s="35"/>
      <c r="AI489" s="35"/>
      <c r="AJ489" s="35"/>
      <c r="AK489" s="35"/>
      <c r="AL489" s="35"/>
      <c r="AM489" s="85" t="str">
        <f t="shared" si="78"/>
        <v/>
      </c>
      <c r="AN489" s="35"/>
      <c r="AO489" s="35"/>
      <c r="AP489" s="77" t="str">
        <f>IF(D489="","",IF(D489=Accueil!$Q$7,PRODUCT('Registre déchets'!G489,Accueil!$S$7),"") &amp; IF(D489=Accueil!$Q$8,PRODUCT('Registre déchets'!G489,Accueil!$S$8),"") &amp; IF(D489=Accueil!$Q$9,PRODUCT('Registre déchets'!G489,Accueil!$S$9),"")&amp; IF(D489=Accueil!$Q$10,PRODUCT('Registre déchets'!G489,Accueil!$S$10),"")&amp; IF(D489=Accueil!$Q$11,PRODUCT('Registre déchets'!G489,Accueil!$S$11),"")&amp; IF(D489=Accueil!$Q$12,PRODUCT('Registre déchets'!G489,Accueil!$S$12),"")&amp; IF(D489=Accueil!$Q$13,PRODUCT('Registre déchets'!G489,Accueil!$S$13),"")&amp; IF(D489=Accueil!$Q$14,PRODUCT('Registre déchets'!G489,Accueil!$S$14),"")&amp; IF(D489=Accueil!$Q$15,PRODUCT('Registre déchets'!G489,Accueil!$S$15),"")&amp; IF(D489=Accueil!$Q$16,PRODUCT('Registre déchets'!G489,Accueil!$S$16),"")&amp; IF(D489=Accueil!$Q$17,PRODUCT('Registre déchets'!G489,Accueil!$S$17),"")&amp; IF(D489=Accueil!$Q$18,PRODUCT('Registre déchets'!G489,Accueil!$S$18),"")&amp; IF(D489=Accueil!$Q$19,PRODUCT('Registre déchets'!G489,Accueil!$S$19),"")&amp; IF(D489=Accueil!$Q$20,PRODUCT('Registre déchets'!G489,Accueil!$S$20),"")&amp; IF(D489=Accueil!$Q$21,PRODUCT('Registre déchets'!G489,Accueil!$S$21),"")&amp; IF(D489=Accueil!$Q$22,PRODUCT('Registre déchets'!G489,Accueil!$S$22),"")&amp; IF(D489=Accueil!$Q$23,PRODUCT('Registre déchets'!G489,Accueil!$S$23),"")&amp; IF(D489=Accueil!$Q$24,PRODUCT('Registre déchets'!G489,Accueil!$S$24),"")&amp; IF(D489=Accueil!$Q$25,PRODUCT('Registre déchets'!G489,Accueil!$S$25),"")&amp; IF(D489=Accueil!$Q$26,PRODUCT('Registre déchets'!G489,Accueil!$S$26),"") &amp; IF(D489=Accueil!$U$7,PRODUCT('Registre déchets'!G489,Accueil!$W$7),"") &amp; IF(D489=Accueil!$U$8,PRODUCT('Registre déchets'!G489,Accueil!$W$8),"") &amp; IF(D489=Accueil!$U$9,PRODUCT('Registre déchets'!G489,Accueil!$W$9),"")&amp; IF(D489=Accueil!$U$10,PRODUCT('Registre déchets'!G489,Accueil!$W$10),"")&amp; IF(D489=Accueil!$U$11,PRODUCT('Registre déchets'!G489,Accueil!$W$11),"")&amp; IF(D489=Accueil!$U$12,PRODUCT('Registre déchets'!G489,Accueil!$W$12),"")&amp; IF(D489=Accueil!$U$13,PRODUCT('Registre déchets'!G489,Accueil!$W$13),"")&amp; IF(D489=Accueil!$U$14,PRODUCT('Registre déchets'!G489,Accueil!$W$14),"")&amp; IF(D489=Accueil!$U$15,PRODUCT('Registre déchets'!G489,Accueil!$W$15),"")&amp; IF(D489=Accueil!$U$16,PRODUCT('Registre déchets'!G489,Accueil!$W$16),"")&amp; IF(D489=Accueil!$U$17,PRODUCT('Registre déchets'!G489,Accueil!$W$17),"")&amp; IF(D489=Accueil!$U$18,PRODUCT('Registre déchets'!G489,Accueil!$W$18),"")&amp; IF(D489=Accueil!$U$19,PRODUCT('Registre déchets'!G489,Accueil!$W$19),"")&amp; IF(D489=Accueil!$U$20,PRODUCT('Registre déchets'!G489,Accueil!$W$20),"")&amp; IF(D489=Accueil!$U$21,PRODUCT('Registre déchets'!G489,Accueil!$W$21),"") &amp; IF(D489=Accueil!$U$22,PRODUCT('Registre déchets'!G489,Accueil!$W$22),"")&amp; IF(D489=Accueil!$U$23,PRODUCT('Registre déchets'!G489,Accueil!$W$23),"")&amp; IF(D489=Accueil!$U$24,PRODUCT('Registre déchets'!G489,Accueil!$W$24),"")&amp; IF(D489=Accueil!$U$25,PRODUCT('Registre déchets'!G489,Accueil!$W$25),"")&amp; IF(D489=Accueil!$U$26,PRODUCT('Registre déchets'!G489,Accueil!$W$26),"")&amp; IF(D489=Accueil!$U$27,PRODUCT('Registre déchets'!G489,Accueil!$W$27),"")&amp; IF(D489=Accueil!$Y$7,PRODUCT('Registre déchets'!G489,Accueil!$AA$7),"") &amp; IF(D489=Accueil!$Y$8,PRODUCT('Registre déchets'!G489,Accueil!$AA$8),"") &amp; IF(D489=Accueil!$Y$9,PRODUCT('Registre déchets'!G489,Accueil!$AA$9),"")&amp; IF(D489=Accueil!$Y$10,PRODUCT('Registre déchets'!G489,Accueil!$AA$10),"")&amp; IF(D489=Accueil!$Y$11,PRODUCT('Registre déchets'!G489,Accueil!$AA$11),"")&amp; IF(D489=Accueil!$Y$12,PRODUCT('Registre déchets'!G489,Accueil!$AA$12),"")&amp; IF(D489=Accueil!$Y$13,PRODUCT('Registre déchets'!G489,Accueil!$AA$13),"")&amp; IF(D489=Accueil!$Y$14,PRODUCT('Registre déchets'!G489,Accueil!$AA$14),"")&amp; IF(D489=Accueil!$Y$15,PRODUCT('Registre déchets'!G489,Accueil!$AA$15),"")&amp; IF(D489=Accueil!$Y$16,PRODUCT('Registre déchets'!G489,Accueil!$AA$16),"")&amp; IF(D489=Accueil!$Y$17,PRODUCT('Registre déchets'!G489,Accueil!$AA$17),"")&amp; IF(D489=Accueil!$Y$18,PRODUCT('Registre déchets'!G489,Accueil!$AA$18),"")&amp; IF(D489=Accueil!$Y$19,PRODUCT('Registre déchets'!G489,Accueil!$AA$19),"")&amp; IF(D489=Accueil!$Y$20,PRODUCT('Registre déchets'!G489,Accueil!$AA$20),"")&amp; IF(D489=Accueil!$Y$21,PRODUCT('Registre déchets'!G489,Accueil!$AA$21),"")&amp; IF(D489=Accueil!$Y$22,PRODUCT('Registre déchets'!G489,Accueil!$AA$22),"")&amp; IF(D489=Accueil!$Y$23,PRODUCT('Registre déchets'!G489,Accueil!$AA$23),"")&amp; IF(D489=Accueil!$Y$24,PRODUCT('Registre déchets'!G489,Accueil!$AA$24),"")&amp; IF(D489=Accueil!$Y$25,PRODUCT('Registre déchets'!G489,Accueil!$AA$25),"")&amp; IF(D489=Accueil!$Y$26,PRODUCT('Registre déchets'!G489,Accueil!$AA$26),"")&amp; IF(D489=Accueil!$Y$27,PRODUCT('Registre déchets'!G489,Accueil!$AA$27),""))</f>
        <v/>
      </c>
      <c r="AQ489" s="79">
        <f t="shared" si="77"/>
        <v>0</v>
      </c>
    </row>
    <row r="490" spans="1:43" ht="50.1" customHeight="1" x14ac:dyDescent="0.25">
      <c r="A490" s="90"/>
      <c r="B490" s="222" t="str">
        <f t="shared" si="71"/>
        <v/>
      </c>
      <c r="C490" s="221"/>
      <c r="D490" s="220"/>
      <c r="E490" s="80" t="str">
        <f t="shared" si="75"/>
        <v/>
      </c>
      <c r="F490" s="81"/>
      <c r="G490" s="82"/>
      <c r="H490" s="241">
        <f t="shared" si="72"/>
        <v>0</v>
      </c>
      <c r="I490" s="206"/>
      <c r="J490" s="206"/>
      <c r="K490" s="86"/>
      <c r="L490" s="86"/>
      <c r="M490" s="86"/>
      <c r="N490" s="82"/>
      <c r="O490" s="81"/>
      <c r="P490" s="82"/>
      <c r="Q490" s="207">
        <f t="shared" si="76"/>
        <v>0</v>
      </c>
      <c r="R490" s="83">
        <f t="shared" si="73"/>
        <v>0</v>
      </c>
      <c r="S490" s="83">
        <f t="shared" si="74"/>
        <v>0</v>
      </c>
      <c r="T490" s="209"/>
      <c r="U490" s="214"/>
      <c r="V490" s="214"/>
      <c r="W490" s="217" t="str">
        <f t="shared" si="69"/>
        <v/>
      </c>
      <c r="X490" s="214"/>
      <c r="Y490" s="224"/>
      <c r="Z490" s="214"/>
      <c r="AA490" s="214"/>
      <c r="AB490" s="35" t="str">
        <f t="shared" si="70"/>
        <v/>
      </c>
      <c r="AC490" s="35"/>
      <c r="AD490" s="35"/>
      <c r="AE490" s="35"/>
      <c r="AF490" s="35"/>
      <c r="AG490" s="35"/>
      <c r="AH490" s="35"/>
      <c r="AI490" s="35"/>
      <c r="AJ490" s="35"/>
      <c r="AK490" s="35"/>
      <c r="AL490" s="35"/>
      <c r="AM490" s="85" t="str">
        <f t="shared" si="78"/>
        <v/>
      </c>
      <c r="AN490" s="35"/>
      <c r="AO490" s="35"/>
      <c r="AP490" s="77" t="str">
        <f>IF(D490="","",IF(D490=Accueil!$Q$7,PRODUCT('Registre déchets'!G490,Accueil!$S$7),"") &amp; IF(D490=Accueil!$Q$8,PRODUCT('Registre déchets'!G490,Accueil!$S$8),"") &amp; IF(D490=Accueil!$Q$9,PRODUCT('Registre déchets'!G490,Accueil!$S$9),"")&amp; IF(D490=Accueil!$Q$10,PRODUCT('Registre déchets'!G490,Accueil!$S$10),"")&amp; IF(D490=Accueil!$Q$11,PRODUCT('Registre déchets'!G490,Accueil!$S$11),"")&amp; IF(D490=Accueil!$Q$12,PRODUCT('Registre déchets'!G490,Accueil!$S$12),"")&amp; IF(D490=Accueil!$Q$13,PRODUCT('Registre déchets'!G490,Accueil!$S$13),"")&amp; IF(D490=Accueil!$Q$14,PRODUCT('Registre déchets'!G490,Accueil!$S$14),"")&amp; IF(D490=Accueil!$Q$15,PRODUCT('Registre déchets'!G490,Accueil!$S$15),"")&amp; IF(D490=Accueil!$Q$16,PRODUCT('Registre déchets'!G490,Accueil!$S$16),"")&amp; IF(D490=Accueil!$Q$17,PRODUCT('Registre déchets'!G490,Accueil!$S$17),"")&amp; IF(D490=Accueil!$Q$18,PRODUCT('Registre déchets'!G490,Accueil!$S$18),"")&amp; IF(D490=Accueil!$Q$19,PRODUCT('Registre déchets'!G490,Accueil!$S$19),"")&amp; IF(D490=Accueil!$Q$20,PRODUCT('Registre déchets'!G490,Accueil!$S$20),"")&amp; IF(D490=Accueil!$Q$21,PRODUCT('Registre déchets'!G490,Accueil!$S$21),"")&amp; IF(D490=Accueil!$Q$22,PRODUCT('Registre déchets'!G490,Accueil!$S$22),"")&amp; IF(D490=Accueil!$Q$23,PRODUCT('Registre déchets'!G490,Accueil!$S$23),"")&amp; IF(D490=Accueil!$Q$24,PRODUCT('Registre déchets'!G490,Accueil!$S$24),"")&amp; IF(D490=Accueil!$Q$25,PRODUCT('Registre déchets'!G490,Accueil!$S$25),"")&amp; IF(D490=Accueil!$Q$26,PRODUCT('Registre déchets'!G490,Accueil!$S$26),"") &amp; IF(D490=Accueil!$U$7,PRODUCT('Registre déchets'!G490,Accueil!$W$7),"") &amp; IF(D490=Accueil!$U$8,PRODUCT('Registre déchets'!G490,Accueil!$W$8),"") &amp; IF(D490=Accueil!$U$9,PRODUCT('Registre déchets'!G490,Accueil!$W$9),"")&amp; IF(D490=Accueil!$U$10,PRODUCT('Registre déchets'!G490,Accueil!$W$10),"")&amp; IF(D490=Accueil!$U$11,PRODUCT('Registre déchets'!G490,Accueil!$W$11),"")&amp; IF(D490=Accueil!$U$12,PRODUCT('Registre déchets'!G490,Accueil!$W$12),"")&amp; IF(D490=Accueil!$U$13,PRODUCT('Registre déchets'!G490,Accueil!$W$13),"")&amp; IF(D490=Accueil!$U$14,PRODUCT('Registre déchets'!G490,Accueil!$W$14),"")&amp; IF(D490=Accueil!$U$15,PRODUCT('Registre déchets'!G490,Accueil!$W$15),"")&amp; IF(D490=Accueil!$U$16,PRODUCT('Registre déchets'!G490,Accueil!$W$16),"")&amp; IF(D490=Accueil!$U$17,PRODUCT('Registre déchets'!G490,Accueil!$W$17),"")&amp; IF(D490=Accueil!$U$18,PRODUCT('Registre déchets'!G490,Accueil!$W$18),"")&amp; IF(D490=Accueil!$U$19,PRODUCT('Registre déchets'!G490,Accueil!$W$19),"")&amp; IF(D490=Accueil!$U$20,PRODUCT('Registre déchets'!G490,Accueil!$W$20),"")&amp; IF(D490=Accueil!$U$21,PRODUCT('Registre déchets'!G490,Accueil!$W$21),"") &amp; IF(D490=Accueil!$U$22,PRODUCT('Registre déchets'!G490,Accueil!$W$22),"")&amp; IF(D490=Accueil!$U$23,PRODUCT('Registre déchets'!G490,Accueil!$W$23),"")&amp; IF(D490=Accueil!$U$24,PRODUCT('Registre déchets'!G490,Accueil!$W$24),"")&amp; IF(D490=Accueil!$U$25,PRODUCT('Registre déchets'!G490,Accueil!$W$25),"")&amp; IF(D490=Accueil!$U$26,PRODUCT('Registre déchets'!G490,Accueil!$W$26),"")&amp; IF(D490=Accueil!$U$27,PRODUCT('Registre déchets'!G490,Accueil!$W$27),"")&amp; IF(D490=Accueil!$Y$7,PRODUCT('Registre déchets'!G490,Accueil!$AA$7),"") &amp; IF(D490=Accueil!$Y$8,PRODUCT('Registre déchets'!G490,Accueil!$AA$8),"") &amp; IF(D490=Accueil!$Y$9,PRODUCT('Registre déchets'!G490,Accueil!$AA$9),"")&amp; IF(D490=Accueil!$Y$10,PRODUCT('Registre déchets'!G490,Accueil!$AA$10),"")&amp; IF(D490=Accueil!$Y$11,PRODUCT('Registre déchets'!G490,Accueil!$AA$11),"")&amp; IF(D490=Accueil!$Y$12,PRODUCT('Registre déchets'!G490,Accueil!$AA$12),"")&amp; IF(D490=Accueil!$Y$13,PRODUCT('Registre déchets'!G490,Accueil!$AA$13),"")&amp; IF(D490=Accueil!$Y$14,PRODUCT('Registre déchets'!G490,Accueil!$AA$14),"")&amp; IF(D490=Accueil!$Y$15,PRODUCT('Registre déchets'!G490,Accueil!$AA$15),"")&amp; IF(D490=Accueil!$Y$16,PRODUCT('Registre déchets'!G490,Accueil!$AA$16),"")&amp; IF(D490=Accueil!$Y$17,PRODUCT('Registre déchets'!G490,Accueil!$AA$17),"")&amp; IF(D490=Accueil!$Y$18,PRODUCT('Registre déchets'!G490,Accueil!$AA$18),"")&amp; IF(D490=Accueil!$Y$19,PRODUCT('Registre déchets'!G490,Accueil!$AA$19),"")&amp; IF(D490=Accueil!$Y$20,PRODUCT('Registre déchets'!G490,Accueil!$AA$20),"")&amp; IF(D490=Accueil!$Y$21,PRODUCT('Registre déchets'!G490,Accueil!$AA$21),"")&amp; IF(D490=Accueil!$Y$22,PRODUCT('Registre déchets'!G490,Accueil!$AA$22),"")&amp; IF(D490=Accueil!$Y$23,PRODUCT('Registre déchets'!G490,Accueil!$AA$23),"")&amp; IF(D490=Accueil!$Y$24,PRODUCT('Registre déchets'!G490,Accueil!$AA$24),"")&amp; IF(D490=Accueil!$Y$25,PRODUCT('Registre déchets'!G490,Accueil!$AA$25),"")&amp; IF(D490=Accueil!$Y$26,PRODUCT('Registre déchets'!G490,Accueil!$AA$26),"")&amp; IF(D490=Accueil!$Y$27,PRODUCT('Registre déchets'!G490,Accueil!$AA$27),""))</f>
        <v/>
      </c>
      <c r="AQ490" s="79">
        <f t="shared" si="77"/>
        <v>0</v>
      </c>
    </row>
    <row r="491" spans="1:43" ht="50.1" customHeight="1" x14ac:dyDescent="0.25">
      <c r="A491" s="90"/>
      <c r="B491" s="222" t="str">
        <f t="shared" si="71"/>
        <v/>
      </c>
      <c r="C491" s="221"/>
      <c r="D491" s="220"/>
      <c r="E491" s="80" t="str">
        <f t="shared" si="75"/>
        <v/>
      </c>
      <c r="F491" s="81"/>
      <c r="G491" s="82"/>
      <c r="H491" s="241">
        <f t="shared" si="72"/>
        <v>0</v>
      </c>
      <c r="I491" s="206"/>
      <c r="J491" s="206"/>
      <c r="K491" s="86"/>
      <c r="L491" s="86"/>
      <c r="M491" s="86"/>
      <c r="N491" s="82"/>
      <c r="O491" s="81"/>
      <c r="P491" s="82"/>
      <c r="Q491" s="207">
        <f t="shared" si="76"/>
        <v>0</v>
      </c>
      <c r="R491" s="83">
        <f t="shared" si="73"/>
        <v>0</v>
      </c>
      <c r="S491" s="83">
        <f t="shared" si="74"/>
        <v>0</v>
      </c>
      <c r="T491" s="209"/>
      <c r="U491" s="214"/>
      <c r="V491" s="214"/>
      <c r="W491" s="217" t="str">
        <f t="shared" si="69"/>
        <v/>
      </c>
      <c r="X491" s="214"/>
      <c r="Y491" s="224"/>
      <c r="Z491" s="214"/>
      <c r="AA491" s="214"/>
      <c r="AB491" s="35" t="str">
        <f t="shared" si="70"/>
        <v/>
      </c>
      <c r="AC491" s="35"/>
      <c r="AD491" s="35"/>
      <c r="AE491" s="35"/>
      <c r="AF491" s="35"/>
      <c r="AG491" s="35"/>
      <c r="AH491" s="35"/>
      <c r="AI491" s="35"/>
      <c r="AJ491" s="35"/>
      <c r="AK491" s="35"/>
      <c r="AL491" s="35"/>
      <c r="AM491" s="85" t="str">
        <f t="shared" si="78"/>
        <v/>
      </c>
      <c r="AN491" s="35"/>
      <c r="AO491" s="35"/>
      <c r="AP491" s="77" t="str">
        <f>IF(D491="","",IF(D491=Accueil!$Q$7,PRODUCT('Registre déchets'!G491,Accueil!$S$7),"") &amp; IF(D491=Accueil!$Q$8,PRODUCT('Registre déchets'!G491,Accueil!$S$8),"") &amp; IF(D491=Accueil!$Q$9,PRODUCT('Registre déchets'!G491,Accueil!$S$9),"")&amp; IF(D491=Accueil!$Q$10,PRODUCT('Registre déchets'!G491,Accueil!$S$10),"")&amp; IF(D491=Accueil!$Q$11,PRODUCT('Registre déchets'!G491,Accueil!$S$11),"")&amp; IF(D491=Accueil!$Q$12,PRODUCT('Registre déchets'!G491,Accueil!$S$12),"")&amp; IF(D491=Accueil!$Q$13,PRODUCT('Registre déchets'!G491,Accueil!$S$13),"")&amp; IF(D491=Accueil!$Q$14,PRODUCT('Registre déchets'!G491,Accueil!$S$14),"")&amp; IF(D491=Accueil!$Q$15,PRODUCT('Registre déchets'!G491,Accueil!$S$15),"")&amp; IF(D491=Accueil!$Q$16,PRODUCT('Registre déchets'!G491,Accueil!$S$16),"")&amp; IF(D491=Accueil!$Q$17,PRODUCT('Registre déchets'!G491,Accueil!$S$17),"")&amp; IF(D491=Accueil!$Q$18,PRODUCT('Registre déchets'!G491,Accueil!$S$18),"")&amp; IF(D491=Accueil!$Q$19,PRODUCT('Registre déchets'!G491,Accueil!$S$19),"")&amp; IF(D491=Accueil!$Q$20,PRODUCT('Registre déchets'!G491,Accueil!$S$20),"")&amp; IF(D491=Accueil!$Q$21,PRODUCT('Registre déchets'!G491,Accueil!$S$21),"")&amp; IF(D491=Accueil!$Q$22,PRODUCT('Registre déchets'!G491,Accueil!$S$22),"")&amp; IF(D491=Accueil!$Q$23,PRODUCT('Registre déchets'!G491,Accueil!$S$23),"")&amp; IF(D491=Accueil!$Q$24,PRODUCT('Registre déchets'!G491,Accueil!$S$24),"")&amp; IF(D491=Accueil!$Q$25,PRODUCT('Registre déchets'!G491,Accueil!$S$25),"")&amp; IF(D491=Accueil!$Q$26,PRODUCT('Registre déchets'!G491,Accueil!$S$26),"") &amp; IF(D491=Accueil!$U$7,PRODUCT('Registre déchets'!G491,Accueil!$W$7),"") &amp; IF(D491=Accueil!$U$8,PRODUCT('Registre déchets'!G491,Accueil!$W$8),"") &amp; IF(D491=Accueil!$U$9,PRODUCT('Registre déchets'!G491,Accueil!$W$9),"")&amp; IF(D491=Accueil!$U$10,PRODUCT('Registre déchets'!G491,Accueil!$W$10),"")&amp; IF(D491=Accueil!$U$11,PRODUCT('Registre déchets'!G491,Accueil!$W$11),"")&amp; IF(D491=Accueil!$U$12,PRODUCT('Registre déchets'!G491,Accueil!$W$12),"")&amp; IF(D491=Accueil!$U$13,PRODUCT('Registre déchets'!G491,Accueil!$W$13),"")&amp; IF(D491=Accueil!$U$14,PRODUCT('Registre déchets'!G491,Accueil!$W$14),"")&amp; IF(D491=Accueil!$U$15,PRODUCT('Registre déchets'!G491,Accueil!$W$15),"")&amp; IF(D491=Accueil!$U$16,PRODUCT('Registre déchets'!G491,Accueil!$W$16),"")&amp; IF(D491=Accueil!$U$17,PRODUCT('Registre déchets'!G491,Accueil!$W$17),"")&amp; IF(D491=Accueil!$U$18,PRODUCT('Registre déchets'!G491,Accueil!$W$18),"")&amp; IF(D491=Accueil!$U$19,PRODUCT('Registre déchets'!G491,Accueil!$W$19),"")&amp; IF(D491=Accueil!$U$20,PRODUCT('Registre déchets'!G491,Accueil!$W$20),"")&amp; IF(D491=Accueil!$U$21,PRODUCT('Registre déchets'!G491,Accueil!$W$21),"") &amp; IF(D491=Accueil!$U$22,PRODUCT('Registre déchets'!G491,Accueil!$W$22),"")&amp; IF(D491=Accueil!$U$23,PRODUCT('Registre déchets'!G491,Accueil!$W$23),"")&amp; IF(D491=Accueil!$U$24,PRODUCT('Registre déchets'!G491,Accueil!$W$24),"")&amp; IF(D491=Accueil!$U$25,PRODUCT('Registre déchets'!G491,Accueil!$W$25),"")&amp; IF(D491=Accueil!$U$26,PRODUCT('Registre déchets'!G491,Accueil!$W$26),"")&amp; IF(D491=Accueil!$U$27,PRODUCT('Registre déchets'!G491,Accueil!$W$27),"")&amp; IF(D491=Accueil!$Y$7,PRODUCT('Registre déchets'!G491,Accueil!$AA$7),"") &amp; IF(D491=Accueil!$Y$8,PRODUCT('Registre déchets'!G491,Accueil!$AA$8),"") &amp; IF(D491=Accueil!$Y$9,PRODUCT('Registre déchets'!G491,Accueil!$AA$9),"")&amp; IF(D491=Accueil!$Y$10,PRODUCT('Registre déchets'!G491,Accueil!$AA$10),"")&amp; IF(D491=Accueil!$Y$11,PRODUCT('Registre déchets'!G491,Accueil!$AA$11),"")&amp; IF(D491=Accueil!$Y$12,PRODUCT('Registre déchets'!G491,Accueil!$AA$12),"")&amp; IF(D491=Accueil!$Y$13,PRODUCT('Registre déchets'!G491,Accueil!$AA$13),"")&amp; IF(D491=Accueil!$Y$14,PRODUCT('Registre déchets'!G491,Accueil!$AA$14),"")&amp; IF(D491=Accueil!$Y$15,PRODUCT('Registre déchets'!G491,Accueil!$AA$15),"")&amp; IF(D491=Accueil!$Y$16,PRODUCT('Registre déchets'!G491,Accueil!$AA$16),"")&amp; IF(D491=Accueil!$Y$17,PRODUCT('Registre déchets'!G491,Accueil!$AA$17),"")&amp; IF(D491=Accueil!$Y$18,PRODUCT('Registre déchets'!G491,Accueil!$AA$18),"")&amp; IF(D491=Accueil!$Y$19,PRODUCT('Registre déchets'!G491,Accueil!$AA$19),"")&amp; IF(D491=Accueil!$Y$20,PRODUCT('Registre déchets'!G491,Accueil!$AA$20),"")&amp; IF(D491=Accueil!$Y$21,PRODUCT('Registre déchets'!G491,Accueil!$AA$21),"")&amp; IF(D491=Accueil!$Y$22,PRODUCT('Registre déchets'!G491,Accueil!$AA$22),"")&amp; IF(D491=Accueil!$Y$23,PRODUCT('Registre déchets'!G491,Accueil!$AA$23),"")&amp; IF(D491=Accueil!$Y$24,PRODUCT('Registre déchets'!G491,Accueil!$AA$24),"")&amp; IF(D491=Accueil!$Y$25,PRODUCT('Registre déchets'!G491,Accueil!$AA$25),"")&amp; IF(D491=Accueil!$Y$26,PRODUCT('Registre déchets'!G491,Accueil!$AA$26),"")&amp; IF(D491=Accueil!$Y$27,PRODUCT('Registre déchets'!G491,Accueil!$AA$27),""))</f>
        <v/>
      </c>
      <c r="AQ491" s="79">
        <f t="shared" si="77"/>
        <v>0</v>
      </c>
    </row>
    <row r="492" spans="1:43" ht="50.1" customHeight="1" x14ac:dyDescent="0.25">
      <c r="A492" s="90"/>
      <c r="B492" s="222" t="str">
        <f t="shared" si="71"/>
        <v/>
      </c>
      <c r="C492" s="221"/>
      <c r="D492" s="220"/>
      <c r="E492" s="80" t="str">
        <f t="shared" si="75"/>
        <v/>
      </c>
      <c r="F492" s="81"/>
      <c r="G492" s="82"/>
      <c r="H492" s="241">
        <f t="shared" si="72"/>
        <v>0</v>
      </c>
      <c r="I492" s="206"/>
      <c r="J492" s="206"/>
      <c r="K492" s="86"/>
      <c r="L492" s="86"/>
      <c r="M492" s="86"/>
      <c r="N492" s="82"/>
      <c r="O492" s="81"/>
      <c r="P492" s="82"/>
      <c r="Q492" s="207">
        <f t="shared" si="76"/>
        <v>0</v>
      </c>
      <c r="R492" s="83">
        <f t="shared" si="73"/>
        <v>0</v>
      </c>
      <c r="S492" s="83">
        <f t="shared" si="74"/>
        <v>0</v>
      </c>
      <c r="T492" s="209"/>
      <c r="U492" s="214"/>
      <c r="V492" s="214"/>
      <c r="W492" s="217" t="str">
        <f t="shared" si="69"/>
        <v/>
      </c>
      <c r="X492" s="214"/>
      <c r="Y492" s="224"/>
      <c r="Z492" s="214"/>
      <c r="AA492" s="214"/>
      <c r="AB492" s="35" t="str">
        <f t="shared" si="70"/>
        <v/>
      </c>
      <c r="AC492" s="35"/>
      <c r="AD492" s="35"/>
      <c r="AE492" s="35"/>
      <c r="AF492" s="35"/>
      <c r="AG492" s="35"/>
      <c r="AH492" s="35"/>
      <c r="AI492" s="35"/>
      <c r="AJ492" s="35"/>
      <c r="AK492" s="35"/>
      <c r="AL492" s="35"/>
      <c r="AM492" s="85" t="str">
        <f t="shared" si="78"/>
        <v/>
      </c>
      <c r="AN492" s="35"/>
      <c r="AO492" s="35"/>
      <c r="AP492" s="77" t="str">
        <f>IF(D492="","",IF(D492=Accueil!$Q$7,PRODUCT('Registre déchets'!G492,Accueil!$S$7),"") &amp; IF(D492=Accueil!$Q$8,PRODUCT('Registre déchets'!G492,Accueil!$S$8),"") &amp; IF(D492=Accueil!$Q$9,PRODUCT('Registre déchets'!G492,Accueil!$S$9),"")&amp; IF(D492=Accueil!$Q$10,PRODUCT('Registre déchets'!G492,Accueil!$S$10),"")&amp; IF(D492=Accueil!$Q$11,PRODUCT('Registre déchets'!G492,Accueil!$S$11),"")&amp; IF(D492=Accueil!$Q$12,PRODUCT('Registre déchets'!G492,Accueil!$S$12),"")&amp; IF(D492=Accueil!$Q$13,PRODUCT('Registre déchets'!G492,Accueil!$S$13),"")&amp; IF(D492=Accueil!$Q$14,PRODUCT('Registre déchets'!G492,Accueil!$S$14),"")&amp; IF(D492=Accueil!$Q$15,PRODUCT('Registre déchets'!G492,Accueil!$S$15),"")&amp; IF(D492=Accueil!$Q$16,PRODUCT('Registre déchets'!G492,Accueil!$S$16),"")&amp; IF(D492=Accueil!$Q$17,PRODUCT('Registre déchets'!G492,Accueil!$S$17),"")&amp; IF(D492=Accueil!$Q$18,PRODUCT('Registre déchets'!G492,Accueil!$S$18),"")&amp; IF(D492=Accueil!$Q$19,PRODUCT('Registre déchets'!G492,Accueil!$S$19),"")&amp; IF(D492=Accueil!$Q$20,PRODUCT('Registre déchets'!G492,Accueil!$S$20),"")&amp; IF(D492=Accueil!$Q$21,PRODUCT('Registre déchets'!G492,Accueil!$S$21),"")&amp; IF(D492=Accueil!$Q$22,PRODUCT('Registre déchets'!G492,Accueil!$S$22),"")&amp; IF(D492=Accueil!$Q$23,PRODUCT('Registre déchets'!G492,Accueil!$S$23),"")&amp; IF(D492=Accueil!$Q$24,PRODUCT('Registre déchets'!G492,Accueil!$S$24),"")&amp; IF(D492=Accueil!$Q$25,PRODUCT('Registre déchets'!G492,Accueil!$S$25),"")&amp; IF(D492=Accueil!$Q$26,PRODUCT('Registre déchets'!G492,Accueil!$S$26),"") &amp; IF(D492=Accueil!$U$7,PRODUCT('Registre déchets'!G492,Accueil!$W$7),"") &amp; IF(D492=Accueil!$U$8,PRODUCT('Registre déchets'!G492,Accueil!$W$8),"") &amp; IF(D492=Accueil!$U$9,PRODUCT('Registre déchets'!G492,Accueil!$W$9),"")&amp; IF(D492=Accueil!$U$10,PRODUCT('Registre déchets'!G492,Accueil!$W$10),"")&amp; IF(D492=Accueil!$U$11,PRODUCT('Registre déchets'!G492,Accueil!$W$11),"")&amp; IF(D492=Accueil!$U$12,PRODUCT('Registre déchets'!G492,Accueil!$W$12),"")&amp; IF(D492=Accueil!$U$13,PRODUCT('Registre déchets'!G492,Accueil!$W$13),"")&amp; IF(D492=Accueil!$U$14,PRODUCT('Registre déchets'!G492,Accueil!$W$14),"")&amp; IF(D492=Accueil!$U$15,PRODUCT('Registre déchets'!G492,Accueil!$W$15),"")&amp; IF(D492=Accueil!$U$16,PRODUCT('Registre déchets'!G492,Accueil!$W$16),"")&amp; IF(D492=Accueil!$U$17,PRODUCT('Registre déchets'!G492,Accueil!$W$17),"")&amp; IF(D492=Accueil!$U$18,PRODUCT('Registre déchets'!G492,Accueil!$W$18),"")&amp; IF(D492=Accueil!$U$19,PRODUCT('Registre déchets'!G492,Accueil!$W$19),"")&amp; IF(D492=Accueil!$U$20,PRODUCT('Registre déchets'!G492,Accueil!$W$20),"")&amp; IF(D492=Accueil!$U$21,PRODUCT('Registre déchets'!G492,Accueil!$W$21),"") &amp; IF(D492=Accueil!$U$22,PRODUCT('Registre déchets'!G492,Accueil!$W$22),"")&amp; IF(D492=Accueil!$U$23,PRODUCT('Registre déchets'!G492,Accueil!$W$23),"")&amp; IF(D492=Accueil!$U$24,PRODUCT('Registre déchets'!G492,Accueil!$W$24),"")&amp; IF(D492=Accueil!$U$25,PRODUCT('Registre déchets'!G492,Accueil!$W$25),"")&amp; IF(D492=Accueil!$U$26,PRODUCT('Registre déchets'!G492,Accueil!$W$26),"")&amp; IF(D492=Accueil!$U$27,PRODUCT('Registre déchets'!G492,Accueil!$W$27),"")&amp; IF(D492=Accueil!$Y$7,PRODUCT('Registre déchets'!G492,Accueil!$AA$7),"") &amp; IF(D492=Accueil!$Y$8,PRODUCT('Registre déchets'!G492,Accueil!$AA$8),"") &amp; IF(D492=Accueil!$Y$9,PRODUCT('Registre déchets'!G492,Accueil!$AA$9),"")&amp; IF(D492=Accueil!$Y$10,PRODUCT('Registre déchets'!G492,Accueil!$AA$10),"")&amp; IF(D492=Accueil!$Y$11,PRODUCT('Registre déchets'!G492,Accueil!$AA$11),"")&amp; IF(D492=Accueil!$Y$12,PRODUCT('Registre déchets'!G492,Accueil!$AA$12),"")&amp; IF(D492=Accueil!$Y$13,PRODUCT('Registre déchets'!G492,Accueil!$AA$13),"")&amp; IF(D492=Accueil!$Y$14,PRODUCT('Registre déchets'!G492,Accueil!$AA$14),"")&amp; IF(D492=Accueil!$Y$15,PRODUCT('Registre déchets'!G492,Accueil!$AA$15),"")&amp; IF(D492=Accueil!$Y$16,PRODUCT('Registre déchets'!G492,Accueil!$AA$16),"")&amp; IF(D492=Accueil!$Y$17,PRODUCT('Registre déchets'!G492,Accueil!$AA$17),"")&amp; IF(D492=Accueil!$Y$18,PRODUCT('Registre déchets'!G492,Accueil!$AA$18),"")&amp; IF(D492=Accueil!$Y$19,PRODUCT('Registre déchets'!G492,Accueil!$AA$19),"")&amp; IF(D492=Accueil!$Y$20,PRODUCT('Registre déchets'!G492,Accueil!$AA$20),"")&amp; IF(D492=Accueil!$Y$21,PRODUCT('Registre déchets'!G492,Accueil!$AA$21),"")&amp; IF(D492=Accueil!$Y$22,PRODUCT('Registre déchets'!G492,Accueil!$AA$22),"")&amp; IF(D492=Accueil!$Y$23,PRODUCT('Registre déchets'!G492,Accueil!$AA$23),"")&amp; IF(D492=Accueil!$Y$24,PRODUCT('Registre déchets'!G492,Accueil!$AA$24),"")&amp; IF(D492=Accueil!$Y$25,PRODUCT('Registre déchets'!G492,Accueil!$AA$25),"")&amp; IF(D492=Accueil!$Y$26,PRODUCT('Registre déchets'!G492,Accueil!$AA$26),"")&amp; IF(D492=Accueil!$Y$27,PRODUCT('Registre déchets'!G492,Accueil!$AA$27),""))</f>
        <v/>
      </c>
      <c r="AQ492" s="79">
        <f t="shared" si="77"/>
        <v>0</v>
      </c>
    </row>
    <row r="493" spans="1:43" ht="50.1" customHeight="1" x14ac:dyDescent="0.25">
      <c r="A493" s="90"/>
      <c r="B493" s="222" t="str">
        <f t="shared" si="71"/>
        <v/>
      </c>
      <c r="C493" s="221"/>
      <c r="D493" s="220"/>
      <c r="E493" s="80" t="str">
        <f t="shared" si="75"/>
        <v/>
      </c>
      <c r="F493" s="81"/>
      <c r="G493" s="82"/>
      <c r="H493" s="241">
        <f t="shared" si="72"/>
        <v>0</v>
      </c>
      <c r="I493" s="206"/>
      <c r="J493" s="206"/>
      <c r="K493" s="86"/>
      <c r="L493" s="86"/>
      <c r="M493" s="86"/>
      <c r="N493" s="82"/>
      <c r="O493" s="81"/>
      <c r="P493" s="82"/>
      <c r="Q493" s="207">
        <f t="shared" si="76"/>
        <v>0</v>
      </c>
      <c r="R493" s="83">
        <f t="shared" si="73"/>
        <v>0</v>
      </c>
      <c r="S493" s="83">
        <f t="shared" si="74"/>
        <v>0</v>
      </c>
      <c r="T493" s="209"/>
      <c r="U493" s="214"/>
      <c r="V493" s="214"/>
      <c r="W493" s="217" t="str">
        <f t="shared" si="69"/>
        <v/>
      </c>
      <c r="X493" s="214"/>
      <c r="Y493" s="224"/>
      <c r="Z493" s="214"/>
      <c r="AA493" s="214"/>
      <c r="AB493" s="35" t="str">
        <f t="shared" si="70"/>
        <v/>
      </c>
      <c r="AC493" s="35"/>
      <c r="AD493" s="35"/>
      <c r="AE493" s="35"/>
      <c r="AF493" s="35"/>
      <c r="AG493" s="35"/>
      <c r="AH493" s="35"/>
      <c r="AI493" s="35"/>
      <c r="AJ493" s="35"/>
      <c r="AK493" s="35"/>
      <c r="AL493" s="35"/>
      <c r="AM493" s="85" t="str">
        <f t="shared" si="78"/>
        <v/>
      </c>
      <c r="AN493" s="35"/>
      <c r="AO493" s="35"/>
      <c r="AP493" s="77" t="str">
        <f>IF(D493="","",IF(D493=Accueil!$Q$7,PRODUCT('Registre déchets'!G493,Accueil!$S$7),"") &amp; IF(D493=Accueil!$Q$8,PRODUCT('Registre déchets'!G493,Accueil!$S$8),"") &amp; IF(D493=Accueil!$Q$9,PRODUCT('Registre déchets'!G493,Accueil!$S$9),"")&amp; IF(D493=Accueil!$Q$10,PRODUCT('Registre déchets'!G493,Accueil!$S$10),"")&amp; IF(D493=Accueil!$Q$11,PRODUCT('Registre déchets'!G493,Accueil!$S$11),"")&amp; IF(D493=Accueil!$Q$12,PRODUCT('Registre déchets'!G493,Accueil!$S$12),"")&amp; IF(D493=Accueil!$Q$13,PRODUCT('Registre déchets'!G493,Accueil!$S$13),"")&amp; IF(D493=Accueil!$Q$14,PRODUCT('Registre déchets'!G493,Accueil!$S$14),"")&amp; IF(D493=Accueil!$Q$15,PRODUCT('Registre déchets'!G493,Accueil!$S$15),"")&amp; IF(D493=Accueil!$Q$16,PRODUCT('Registre déchets'!G493,Accueil!$S$16),"")&amp; IF(D493=Accueil!$Q$17,PRODUCT('Registre déchets'!G493,Accueil!$S$17),"")&amp; IF(D493=Accueil!$Q$18,PRODUCT('Registre déchets'!G493,Accueil!$S$18),"")&amp; IF(D493=Accueil!$Q$19,PRODUCT('Registre déchets'!G493,Accueil!$S$19),"")&amp; IF(D493=Accueil!$Q$20,PRODUCT('Registre déchets'!G493,Accueil!$S$20),"")&amp; IF(D493=Accueil!$Q$21,PRODUCT('Registre déchets'!G493,Accueil!$S$21),"")&amp; IF(D493=Accueil!$Q$22,PRODUCT('Registre déchets'!G493,Accueil!$S$22),"")&amp; IF(D493=Accueil!$Q$23,PRODUCT('Registre déchets'!G493,Accueil!$S$23),"")&amp; IF(D493=Accueil!$Q$24,PRODUCT('Registre déchets'!G493,Accueil!$S$24),"")&amp; IF(D493=Accueil!$Q$25,PRODUCT('Registre déchets'!G493,Accueil!$S$25),"")&amp; IF(D493=Accueil!$Q$26,PRODUCT('Registre déchets'!G493,Accueil!$S$26),"") &amp; IF(D493=Accueil!$U$7,PRODUCT('Registre déchets'!G493,Accueil!$W$7),"") &amp; IF(D493=Accueil!$U$8,PRODUCT('Registre déchets'!G493,Accueil!$W$8),"") &amp; IF(D493=Accueil!$U$9,PRODUCT('Registre déchets'!G493,Accueil!$W$9),"")&amp; IF(D493=Accueil!$U$10,PRODUCT('Registre déchets'!G493,Accueil!$W$10),"")&amp; IF(D493=Accueil!$U$11,PRODUCT('Registre déchets'!G493,Accueil!$W$11),"")&amp; IF(D493=Accueil!$U$12,PRODUCT('Registre déchets'!G493,Accueil!$W$12),"")&amp; IF(D493=Accueil!$U$13,PRODUCT('Registre déchets'!G493,Accueil!$W$13),"")&amp; IF(D493=Accueil!$U$14,PRODUCT('Registre déchets'!G493,Accueil!$W$14),"")&amp; IF(D493=Accueil!$U$15,PRODUCT('Registre déchets'!G493,Accueil!$W$15),"")&amp; IF(D493=Accueil!$U$16,PRODUCT('Registre déchets'!G493,Accueil!$W$16),"")&amp; IF(D493=Accueil!$U$17,PRODUCT('Registre déchets'!G493,Accueil!$W$17),"")&amp; IF(D493=Accueil!$U$18,PRODUCT('Registre déchets'!G493,Accueil!$W$18),"")&amp; IF(D493=Accueil!$U$19,PRODUCT('Registre déchets'!G493,Accueil!$W$19),"")&amp; IF(D493=Accueil!$U$20,PRODUCT('Registre déchets'!G493,Accueil!$W$20),"")&amp; IF(D493=Accueil!$U$21,PRODUCT('Registre déchets'!G493,Accueil!$W$21),"") &amp; IF(D493=Accueil!$U$22,PRODUCT('Registre déchets'!G493,Accueil!$W$22),"")&amp; IF(D493=Accueil!$U$23,PRODUCT('Registre déchets'!G493,Accueil!$W$23),"")&amp; IF(D493=Accueil!$U$24,PRODUCT('Registre déchets'!G493,Accueil!$W$24),"")&amp; IF(D493=Accueil!$U$25,PRODUCT('Registre déchets'!G493,Accueil!$W$25),"")&amp; IF(D493=Accueil!$U$26,PRODUCT('Registre déchets'!G493,Accueil!$W$26),"")&amp; IF(D493=Accueil!$U$27,PRODUCT('Registre déchets'!G493,Accueil!$W$27),"")&amp; IF(D493=Accueil!$Y$7,PRODUCT('Registre déchets'!G493,Accueil!$AA$7),"") &amp; IF(D493=Accueil!$Y$8,PRODUCT('Registre déchets'!G493,Accueil!$AA$8),"") &amp; IF(D493=Accueil!$Y$9,PRODUCT('Registre déchets'!G493,Accueil!$AA$9),"")&amp; IF(D493=Accueil!$Y$10,PRODUCT('Registre déchets'!G493,Accueil!$AA$10),"")&amp; IF(D493=Accueil!$Y$11,PRODUCT('Registre déchets'!G493,Accueil!$AA$11),"")&amp; IF(D493=Accueil!$Y$12,PRODUCT('Registre déchets'!G493,Accueil!$AA$12),"")&amp; IF(D493=Accueil!$Y$13,PRODUCT('Registre déchets'!G493,Accueil!$AA$13),"")&amp; IF(D493=Accueil!$Y$14,PRODUCT('Registre déchets'!G493,Accueil!$AA$14),"")&amp; IF(D493=Accueil!$Y$15,PRODUCT('Registre déchets'!G493,Accueil!$AA$15),"")&amp; IF(D493=Accueil!$Y$16,PRODUCT('Registre déchets'!G493,Accueil!$AA$16),"")&amp; IF(D493=Accueil!$Y$17,PRODUCT('Registre déchets'!G493,Accueil!$AA$17),"")&amp; IF(D493=Accueil!$Y$18,PRODUCT('Registre déchets'!G493,Accueil!$AA$18),"")&amp; IF(D493=Accueil!$Y$19,PRODUCT('Registre déchets'!G493,Accueil!$AA$19),"")&amp; IF(D493=Accueil!$Y$20,PRODUCT('Registre déchets'!G493,Accueil!$AA$20),"")&amp; IF(D493=Accueil!$Y$21,PRODUCT('Registre déchets'!G493,Accueil!$AA$21),"")&amp; IF(D493=Accueil!$Y$22,PRODUCT('Registre déchets'!G493,Accueil!$AA$22),"")&amp; IF(D493=Accueil!$Y$23,PRODUCT('Registre déchets'!G493,Accueil!$AA$23),"")&amp; IF(D493=Accueil!$Y$24,PRODUCT('Registre déchets'!G493,Accueil!$AA$24),"")&amp; IF(D493=Accueil!$Y$25,PRODUCT('Registre déchets'!G493,Accueil!$AA$25),"")&amp; IF(D493=Accueil!$Y$26,PRODUCT('Registre déchets'!G493,Accueil!$AA$26),"")&amp; IF(D493=Accueil!$Y$27,PRODUCT('Registre déchets'!G493,Accueil!$AA$27),""))</f>
        <v/>
      </c>
      <c r="AQ493" s="79">
        <f t="shared" si="77"/>
        <v>0</v>
      </c>
    </row>
    <row r="494" spans="1:43" ht="50.1" customHeight="1" x14ac:dyDescent="0.25">
      <c r="A494" s="90"/>
      <c r="B494" s="222" t="str">
        <f t="shared" si="71"/>
        <v/>
      </c>
      <c r="C494" s="221"/>
      <c r="D494" s="220"/>
      <c r="E494" s="80" t="str">
        <f t="shared" si="75"/>
        <v/>
      </c>
      <c r="F494" s="81"/>
      <c r="G494" s="82"/>
      <c r="H494" s="241">
        <f t="shared" si="72"/>
        <v>0</v>
      </c>
      <c r="I494" s="206"/>
      <c r="J494" s="206"/>
      <c r="K494" s="86"/>
      <c r="L494" s="86"/>
      <c r="M494" s="86"/>
      <c r="N494" s="82"/>
      <c r="O494" s="81"/>
      <c r="P494" s="82"/>
      <c r="Q494" s="207">
        <f t="shared" si="76"/>
        <v>0</v>
      </c>
      <c r="R494" s="83">
        <f t="shared" si="73"/>
        <v>0</v>
      </c>
      <c r="S494" s="83">
        <f t="shared" si="74"/>
        <v>0</v>
      </c>
      <c r="T494" s="209"/>
      <c r="U494" s="214"/>
      <c r="V494" s="214"/>
      <c r="W494" s="217" t="str">
        <f t="shared" si="69"/>
        <v/>
      </c>
      <c r="X494" s="214"/>
      <c r="Y494" s="224"/>
      <c r="Z494" s="214"/>
      <c r="AA494" s="214"/>
      <c r="AB494" s="35" t="str">
        <f t="shared" si="70"/>
        <v/>
      </c>
      <c r="AC494" s="35"/>
      <c r="AD494" s="35"/>
      <c r="AE494" s="35"/>
      <c r="AF494" s="35"/>
      <c r="AG494" s="35"/>
      <c r="AH494" s="35"/>
      <c r="AI494" s="35"/>
      <c r="AJ494" s="35"/>
      <c r="AK494" s="35"/>
      <c r="AL494" s="35"/>
      <c r="AM494" s="85" t="str">
        <f t="shared" si="78"/>
        <v/>
      </c>
      <c r="AN494" s="35"/>
      <c r="AO494" s="35"/>
      <c r="AP494" s="77" t="str">
        <f>IF(D494="","",IF(D494=Accueil!$Q$7,PRODUCT('Registre déchets'!G494,Accueil!$S$7),"") &amp; IF(D494=Accueil!$Q$8,PRODUCT('Registre déchets'!G494,Accueil!$S$8),"") &amp; IF(D494=Accueil!$Q$9,PRODUCT('Registre déchets'!G494,Accueil!$S$9),"")&amp; IF(D494=Accueil!$Q$10,PRODUCT('Registre déchets'!G494,Accueil!$S$10),"")&amp; IF(D494=Accueil!$Q$11,PRODUCT('Registre déchets'!G494,Accueil!$S$11),"")&amp; IF(D494=Accueil!$Q$12,PRODUCT('Registre déchets'!G494,Accueil!$S$12),"")&amp; IF(D494=Accueil!$Q$13,PRODUCT('Registre déchets'!G494,Accueil!$S$13),"")&amp; IF(D494=Accueil!$Q$14,PRODUCT('Registre déchets'!G494,Accueil!$S$14),"")&amp; IF(D494=Accueil!$Q$15,PRODUCT('Registre déchets'!G494,Accueil!$S$15),"")&amp; IF(D494=Accueil!$Q$16,PRODUCT('Registre déchets'!G494,Accueil!$S$16),"")&amp; IF(D494=Accueil!$Q$17,PRODUCT('Registre déchets'!G494,Accueil!$S$17),"")&amp; IF(D494=Accueil!$Q$18,PRODUCT('Registre déchets'!G494,Accueil!$S$18),"")&amp; IF(D494=Accueil!$Q$19,PRODUCT('Registre déchets'!G494,Accueil!$S$19),"")&amp; IF(D494=Accueil!$Q$20,PRODUCT('Registre déchets'!G494,Accueil!$S$20),"")&amp; IF(D494=Accueil!$Q$21,PRODUCT('Registre déchets'!G494,Accueil!$S$21),"")&amp; IF(D494=Accueil!$Q$22,PRODUCT('Registre déchets'!G494,Accueil!$S$22),"")&amp; IF(D494=Accueil!$Q$23,PRODUCT('Registre déchets'!G494,Accueil!$S$23),"")&amp; IF(D494=Accueil!$Q$24,PRODUCT('Registre déchets'!G494,Accueil!$S$24),"")&amp; IF(D494=Accueil!$Q$25,PRODUCT('Registre déchets'!G494,Accueil!$S$25),"")&amp; IF(D494=Accueil!$Q$26,PRODUCT('Registre déchets'!G494,Accueil!$S$26),"") &amp; IF(D494=Accueil!$U$7,PRODUCT('Registre déchets'!G494,Accueil!$W$7),"") &amp; IF(D494=Accueil!$U$8,PRODUCT('Registre déchets'!G494,Accueil!$W$8),"") &amp; IF(D494=Accueil!$U$9,PRODUCT('Registre déchets'!G494,Accueil!$W$9),"")&amp; IF(D494=Accueil!$U$10,PRODUCT('Registre déchets'!G494,Accueil!$W$10),"")&amp; IF(D494=Accueil!$U$11,PRODUCT('Registre déchets'!G494,Accueil!$W$11),"")&amp; IF(D494=Accueil!$U$12,PRODUCT('Registre déchets'!G494,Accueil!$W$12),"")&amp; IF(D494=Accueil!$U$13,PRODUCT('Registre déchets'!G494,Accueil!$W$13),"")&amp; IF(D494=Accueil!$U$14,PRODUCT('Registre déchets'!G494,Accueil!$W$14),"")&amp; IF(D494=Accueil!$U$15,PRODUCT('Registre déchets'!G494,Accueil!$W$15),"")&amp; IF(D494=Accueil!$U$16,PRODUCT('Registre déchets'!G494,Accueil!$W$16),"")&amp; IF(D494=Accueil!$U$17,PRODUCT('Registre déchets'!G494,Accueil!$W$17),"")&amp; IF(D494=Accueil!$U$18,PRODUCT('Registre déchets'!G494,Accueil!$W$18),"")&amp; IF(D494=Accueil!$U$19,PRODUCT('Registre déchets'!G494,Accueil!$W$19),"")&amp; IF(D494=Accueil!$U$20,PRODUCT('Registre déchets'!G494,Accueil!$W$20),"")&amp; IF(D494=Accueil!$U$21,PRODUCT('Registre déchets'!G494,Accueil!$W$21),"") &amp; IF(D494=Accueil!$U$22,PRODUCT('Registre déchets'!G494,Accueil!$W$22),"")&amp; IF(D494=Accueil!$U$23,PRODUCT('Registre déchets'!G494,Accueil!$W$23),"")&amp; IF(D494=Accueil!$U$24,PRODUCT('Registre déchets'!G494,Accueil!$W$24),"")&amp; IF(D494=Accueil!$U$25,PRODUCT('Registre déchets'!G494,Accueil!$W$25),"")&amp; IF(D494=Accueil!$U$26,PRODUCT('Registre déchets'!G494,Accueil!$W$26),"")&amp; IF(D494=Accueil!$U$27,PRODUCT('Registre déchets'!G494,Accueil!$W$27),"")&amp; IF(D494=Accueil!$Y$7,PRODUCT('Registre déchets'!G494,Accueil!$AA$7),"") &amp; IF(D494=Accueil!$Y$8,PRODUCT('Registre déchets'!G494,Accueil!$AA$8),"") &amp; IF(D494=Accueil!$Y$9,PRODUCT('Registre déchets'!G494,Accueil!$AA$9),"")&amp; IF(D494=Accueil!$Y$10,PRODUCT('Registre déchets'!G494,Accueil!$AA$10),"")&amp; IF(D494=Accueil!$Y$11,PRODUCT('Registre déchets'!G494,Accueil!$AA$11),"")&amp; IF(D494=Accueil!$Y$12,PRODUCT('Registre déchets'!G494,Accueil!$AA$12),"")&amp; IF(D494=Accueil!$Y$13,PRODUCT('Registre déchets'!G494,Accueil!$AA$13),"")&amp; IF(D494=Accueil!$Y$14,PRODUCT('Registre déchets'!G494,Accueil!$AA$14),"")&amp; IF(D494=Accueil!$Y$15,PRODUCT('Registre déchets'!G494,Accueil!$AA$15),"")&amp; IF(D494=Accueil!$Y$16,PRODUCT('Registre déchets'!G494,Accueil!$AA$16),"")&amp; IF(D494=Accueil!$Y$17,PRODUCT('Registre déchets'!G494,Accueil!$AA$17),"")&amp; IF(D494=Accueil!$Y$18,PRODUCT('Registre déchets'!G494,Accueil!$AA$18),"")&amp; IF(D494=Accueil!$Y$19,PRODUCT('Registre déchets'!G494,Accueil!$AA$19),"")&amp; IF(D494=Accueil!$Y$20,PRODUCT('Registre déchets'!G494,Accueil!$AA$20),"")&amp; IF(D494=Accueil!$Y$21,PRODUCT('Registre déchets'!G494,Accueil!$AA$21),"")&amp; IF(D494=Accueil!$Y$22,PRODUCT('Registre déchets'!G494,Accueil!$AA$22),"")&amp; IF(D494=Accueil!$Y$23,PRODUCT('Registre déchets'!G494,Accueil!$AA$23),"")&amp; IF(D494=Accueil!$Y$24,PRODUCT('Registre déchets'!G494,Accueil!$AA$24),"")&amp; IF(D494=Accueil!$Y$25,PRODUCT('Registre déchets'!G494,Accueil!$AA$25),"")&amp; IF(D494=Accueil!$Y$26,PRODUCT('Registre déchets'!G494,Accueil!$AA$26),"")&amp; IF(D494=Accueil!$Y$27,PRODUCT('Registre déchets'!G494,Accueil!$AA$27),""))</f>
        <v/>
      </c>
      <c r="AQ494" s="79">
        <f t="shared" si="77"/>
        <v>0</v>
      </c>
    </row>
    <row r="495" spans="1:43" ht="50.1" customHeight="1" x14ac:dyDescent="0.25">
      <c r="A495" s="90"/>
      <c r="B495" s="222" t="str">
        <f t="shared" si="71"/>
        <v/>
      </c>
      <c r="C495" s="221"/>
      <c r="D495" s="220"/>
      <c r="E495" s="80" t="str">
        <f t="shared" si="75"/>
        <v/>
      </c>
      <c r="F495" s="81"/>
      <c r="G495" s="82"/>
      <c r="H495" s="241">
        <f t="shared" si="72"/>
        <v>0</v>
      </c>
      <c r="I495" s="206"/>
      <c r="J495" s="206"/>
      <c r="K495" s="86"/>
      <c r="L495" s="86"/>
      <c r="M495" s="86"/>
      <c r="N495" s="82"/>
      <c r="O495" s="81"/>
      <c r="P495" s="82"/>
      <c r="Q495" s="207">
        <f t="shared" si="76"/>
        <v>0</v>
      </c>
      <c r="R495" s="83">
        <f t="shared" si="73"/>
        <v>0</v>
      </c>
      <c r="S495" s="83">
        <f t="shared" si="74"/>
        <v>0</v>
      </c>
      <c r="T495" s="209"/>
      <c r="U495" s="214"/>
      <c r="V495" s="214"/>
      <c r="W495" s="217" t="str">
        <f t="shared" si="69"/>
        <v/>
      </c>
      <c r="X495" s="214"/>
      <c r="Y495" s="224"/>
      <c r="Z495" s="214"/>
      <c r="AA495" s="214"/>
      <c r="AB495" s="35" t="str">
        <f t="shared" si="70"/>
        <v/>
      </c>
      <c r="AC495" s="35"/>
      <c r="AD495" s="35"/>
      <c r="AE495" s="35"/>
      <c r="AF495" s="35"/>
      <c r="AG495" s="35"/>
      <c r="AH495" s="35"/>
      <c r="AI495" s="35"/>
      <c r="AJ495" s="35"/>
      <c r="AK495" s="35"/>
      <c r="AL495" s="35"/>
      <c r="AM495" s="85" t="str">
        <f t="shared" si="78"/>
        <v/>
      </c>
      <c r="AN495" s="35"/>
      <c r="AO495" s="35"/>
      <c r="AP495" s="77" t="str">
        <f>IF(D495="","",IF(D495=Accueil!$Q$7,PRODUCT('Registre déchets'!G495,Accueil!$S$7),"") &amp; IF(D495=Accueil!$Q$8,PRODUCT('Registre déchets'!G495,Accueil!$S$8),"") &amp; IF(D495=Accueil!$Q$9,PRODUCT('Registre déchets'!G495,Accueil!$S$9),"")&amp; IF(D495=Accueil!$Q$10,PRODUCT('Registre déchets'!G495,Accueil!$S$10),"")&amp; IF(D495=Accueil!$Q$11,PRODUCT('Registre déchets'!G495,Accueil!$S$11),"")&amp; IF(D495=Accueil!$Q$12,PRODUCT('Registre déchets'!G495,Accueil!$S$12),"")&amp; IF(D495=Accueil!$Q$13,PRODUCT('Registre déchets'!G495,Accueil!$S$13),"")&amp; IF(D495=Accueil!$Q$14,PRODUCT('Registre déchets'!G495,Accueil!$S$14),"")&amp; IF(D495=Accueil!$Q$15,PRODUCT('Registre déchets'!G495,Accueil!$S$15),"")&amp; IF(D495=Accueil!$Q$16,PRODUCT('Registre déchets'!G495,Accueil!$S$16),"")&amp; IF(D495=Accueil!$Q$17,PRODUCT('Registre déchets'!G495,Accueil!$S$17),"")&amp; IF(D495=Accueil!$Q$18,PRODUCT('Registre déchets'!G495,Accueil!$S$18),"")&amp; IF(D495=Accueil!$Q$19,PRODUCT('Registre déchets'!G495,Accueil!$S$19),"")&amp; IF(D495=Accueil!$Q$20,PRODUCT('Registre déchets'!G495,Accueil!$S$20),"")&amp; IF(D495=Accueil!$Q$21,PRODUCT('Registre déchets'!G495,Accueil!$S$21),"")&amp; IF(D495=Accueil!$Q$22,PRODUCT('Registre déchets'!G495,Accueil!$S$22),"")&amp; IF(D495=Accueil!$Q$23,PRODUCT('Registre déchets'!G495,Accueil!$S$23),"")&amp; IF(D495=Accueil!$Q$24,PRODUCT('Registre déchets'!G495,Accueil!$S$24),"")&amp; IF(D495=Accueil!$Q$25,PRODUCT('Registre déchets'!G495,Accueil!$S$25),"")&amp; IF(D495=Accueil!$Q$26,PRODUCT('Registre déchets'!G495,Accueil!$S$26),"") &amp; IF(D495=Accueil!$U$7,PRODUCT('Registre déchets'!G495,Accueil!$W$7),"") &amp; IF(D495=Accueil!$U$8,PRODUCT('Registre déchets'!G495,Accueil!$W$8),"") &amp; IF(D495=Accueil!$U$9,PRODUCT('Registre déchets'!G495,Accueil!$W$9),"")&amp; IF(D495=Accueil!$U$10,PRODUCT('Registre déchets'!G495,Accueil!$W$10),"")&amp; IF(D495=Accueil!$U$11,PRODUCT('Registre déchets'!G495,Accueil!$W$11),"")&amp; IF(D495=Accueil!$U$12,PRODUCT('Registre déchets'!G495,Accueil!$W$12),"")&amp; IF(D495=Accueil!$U$13,PRODUCT('Registre déchets'!G495,Accueil!$W$13),"")&amp; IF(D495=Accueil!$U$14,PRODUCT('Registre déchets'!G495,Accueil!$W$14),"")&amp; IF(D495=Accueil!$U$15,PRODUCT('Registre déchets'!G495,Accueil!$W$15),"")&amp; IF(D495=Accueil!$U$16,PRODUCT('Registre déchets'!G495,Accueil!$W$16),"")&amp; IF(D495=Accueil!$U$17,PRODUCT('Registre déchets'!G495,Accueil!$W$17),"")&amp; IF(D495=Accueil!$U$18,PRODUCT('Registre déchets'!G495,Accueil!$W$18),"")&amp; IF(D495=Accueil!$U$19,PRODUCT('Registre déchets'!G495,Accueil!$W$19),"")&amp; IF(D495=Accueil!$U$20,PRODUCT('Registre déchets'!G495,Accueil!$W$20),"")&amp; IF(D495=Accueil!$U$21,PRODUCT('Registre déchets'!G495,Accueil!$W$21),"") &amp; IF(D495=Accueil!$U$22,PRODUCT('Registre déchets'!G495,Accueil!$W$22),"")&amp; IF(D495=Accueil!$U$23,PRODUCT('Registre déchets'!G495,Accueil!$W$23),"")&amp; IF(D495=Accueil!$U$24,PRODUCT('Registre déchets'!G495,Accueil!$W$24),"")&amp; IF(D495=Accueil!$U$25,PRODUCT('Registre déchets'!G495,Accueil!$W$25),"")&amp; IF(D495=Accueil!$U$26,PRODUCT('Registre déchets'!G495,Accueil!$W$26),"")&amp; IF(D495=Accueil!$U$27,PRODUCT('Registre déchets'!G495,Accueil!$W$27),"")&amp; IF(D495=Accueil!$Y$7,PRODUCT('Registre déchets'!G495,Accueil!$AA$7),"") &amp; IF(D495=Accueil!$Y$8,PRODUCT('Registre déchets'!G495,Accueil!$AA$8),"") &amp; IF(D495=Accueil!$Y$9,PRODUCT('Registre déchets'!G495,Accueil!$AA$9),"")&amp; IF(D495=Accueil!$Y$10,PRODUCT('Registre déchets'!G495,Accueil!$AA$10),"")&amp; IF(D495=Accueil!$Y$11,PRODUCT('Registre déchets'!G495,Accueil!$AA$11),"")&amp; IF(D495=Accueil!$Y$12,PRODUCT('Registre déchets'!G495,Accueil!$AA$12),"")&amp; IF(D495=Accueil!$Y$13,PRODUCT('Registre déchets'!G495,Accueil!$AA$13),"")&amp; IF(D495=Accueil!$Y$14,PRODUCT('Registre déchets'!G495,Accueil!$AA$14),"")&amp; IF(D495=Accueil!$Y$15,PRODUCT('Registre déchets'!G495,Accueil!$AA$15),"")&amp; IF(D495=Accueil!$Y$16,PRODUCT('Registre déchets'!G495,Accueil!$AA$16),"")&amp; IF(D495=Accueil!$Y$17,PRODUCT('Registre déchets'!G495,Accueil!$AA$17),"")&amp; IF(D495=Accueil!$Y$18,PRODUCT('Registre déchets'!G495,Accueil!$AA$18),"")&amp; IF(D495=Accueil!$Y$19,PRODUCT('Registre déchets'!G495,Accueil!$AA$19),"")&amp; IF(D495=Accueil!$Y$20,PRODUCT('Registre déchets'!G495,Accueil!$AA$20),"")&amp; IF(D495=Accueil!$Y$21,PRODUCT('Registre déchets'!G495,Accueil!$AA$21),"")&amp; IF(D495=Accueil!$Y$22,PRODUCT('Registre déchets'!G495,Accueil!$AA$22),"")&amp; IF(D495=Accueil!$Y$23,PRODUCT('Registre déchets'!G495,Accueil!$AA$23),"")&amp; IF(D495=Accueil!$Y$24,PRODUCT('Registre déchets'!G495,Accueil!$AA$24),"")&amp; IF(D495=Accueil!$Y$25,PRODUCT('Registre déchets'!G495,Accueil!$AA$25),"")&amp; IF(D495=Accueil!$Y$26,PRODUCT('Registre déchets'!G495,Accueil!$AA$26),"")&amp; IF(D495=Accueil!$Y$27,PRODUCT('Registre déchets'!G495,Accueil!$AA$27),""))</f>
        <v/>
      </c>
      <c r="AQ495" s="79">
        <f t="shared" si="77"/>
        <v>0</v>
      </c>
    </row>
    <row r="496" spans="1:43" ht="50.1" customHeight="1" x14ac:dyDescent="0.25">
      <c r="A496" s="90"/>
      <c r="B496" s="222" t="str">
        <f t="shared" si="71"/>
        <v/>
      </c>
      <c r="C496" s="221"/>
      <c r="D496" s="220"/>
      <c r="E496" s="80" t="str">
        <f t="shared" si="75"/>
        <v/>
      </c>
      <c r="F496" s="81"/>
      <c r="G496" s="82"/>
      <c r="H496" s="241">
        <f t="shared" si="72"/>
        <v>0</v>
      </c>
      <c r="I496" s="206"/>
      <c r="J496" s="206"/>
      <c r="K496" s="86"/>
      <c r="L496" s="86"/>
      <c r="M496" s="86"/>
      <c r="N496" s="82"/>
      <c r="O496" s="81"/>
      <c r="P496" s="82"/>
      <c r="Q496" s="207">
        <f t="shared" si="76"/>
        <v>0</v>
      </c>
      <c r="R496" s="83">
        <f t="shared" si="73"/>
        <v>0</v>
      </c>
      <c r="S496" s="83">
        <f t="shared" si="74"/>
        <v>0</v>
      </c>
      <c r="T496" s="209"/>
      <c r="U496" s="214"/>
      <c r="V496" s="214"/>
      <c r="W496" s="217" t="str">
        <f t="shared" si="69"/>
        <v/>
      </c>
      <c r="X496" s="214"/>
      <c r="Y496" s="224"/>
      <c r="Z496" s="214"/>
      <c r="AA496" s="214"/>
      <c r="AB496" s="35" t="str">
        <f t="shared" si="70"/>
        <v/>
      </c>
      <c r="AC496" s="35"/>
      <c r="AD496" s="35"/>
      <c r="AE496" s="35"/>
      <c r="AF496" s="35"/>
      <c r="AG496" s="35"/>
      <c r="AH496" s="35"/>
      <c r="AI496" s="35"/>
      <c r="AJ496" s="35"/>
      <c r="AK496" s="35"/>
      <c r="AL496" s="35"/>
      <c r="AM496" s="85" t="str">
        <f t="shared" si="78"/>
        <v/>
      </c>
      <c r="AN496" s="35"/>
      <c r="AO496" s="35"/>
      <c r="AP496" s="77" t="str">
        <f>IF(D496="","",IF(D496=Accueil!$Q$7,PRODUCT('Registre déchets'!G496,Accueil!$S$7),"") &amp; IF(D496=Accueil!$Q$8,PRODUCT('Registre déchets'!G496,Accueil!$S$8),"") &amp; IF(D496=Accueil!$Q$9,PRODUCT('Registre déchets'!G496,Accueil!$S$9),"")&amp; IF(D496=Accueil!$Q$10,PRODUCT('Registre déchets'!G496,Accueil!$S$10),"")&amp; IF(D496=Accueil!$Q$11,PRODUCT('Registre déchets'!G496,Accueil!$S$11),"")&amp; IF(D496=Accueil!$Q$12,PRODUCT('Registre déchets'!G496,Accueil!$S$12),"")&amp; IF(D496=Accueil!$Q$13,PRODUCT('Registre déchets'!G496,Accueil!$S$13),"")&amp; IF(D496=Accueil!$Q$14,PRODUCT('Registre déchets'!G496,Accueil!$S$14),"")&amp; IF(D496=Accueil!$Q$15,PRODUCT('Registre déchets'!G496,Accueil!$S$15),"")&amp; IF(D496=Accueil!$Q$16,PRODUCT('Registre déchets'!G496,Accueil!$S$16),"")&amp; IF(D496=Accueil!$Q$17,PRODUCT('Registre déchets'!G496,Accueil!$S$17),"")&amp; IF(D496=Accueil!$Q$18,PRODUCT('Registre déchets'!G496,Accueil!$S$18),"")&amp; IF(D496=Accueil!$Q$19,PRODUCT('Registre déchets'!G496,Accueil!$S$19),"")&amp; IF(D496=Accueil!$Q$20,PRODUCT('Registre déchets'!G496,Accueil!$S$20),"")&amp; IF(D496=Accueil!$Q$21,PRODUCT('Registre déchets'!G496,Accueil!$S$21),"")&amp; IF(D496=Accueil!$Q$22,PRODUCT('Registre déchets'!G496,Accueil!$S$22),"")&amp; IF(D496=Accueil!$Q$23,PRODUCT('Registre déchets'!G496,Accueil!$S$23),"")&amp; IF(D496=Accueil!$Q$24,PRODUCT('Registre déchets'!G496,Accueil!$S$24),"")&amp; IF(D496=Accueil!$Q$25,PRODUCT('Registre déchets'!G496,Accueil!$S$25),"")&amp; IF(D496=Accueil!$Q$26,PRODUCT('Registre déchets'!G496,Accueil!$S$26),"") &amp; IF(D496=Accueil!$U$7,PRODUCT('Registre déchets'!G496,Accueil!$W$7),"") &amp; IF(D496=Accueil!$U$8,PRODUCT('Registre déchets'!G496,Accueil!$W$8),"") &amp; IF(D496=Accueil!$U$9,PRODUCT('Registre déchets'!G496,Accueil!$W$9),"")&amp; IF(D496=Accueil!$U$10,PRODUCT('Registre déchets'!G496,Accueil!$W$10),"")&amp; IF(D496=Accueil!$U$11,PRODUCT('Registre déchets'!G496,Accueil!$W$11),"")&amp; IF(D496=Accueil!$U$12,PRODUCT('Registre déchets'!G496,Accueil!$W$12),"")&amp; IF(D496=Accueil!$U$13,PRODUCT('Registre déchets'!G496,Accueil!$W$13),"")&amp; IF(D496=Accueil!$U$14,PRODUCT('Registre déchets'!G496,Accueil!$W$14),"")&amp; IF(D496=Accueil!$U$15,PRODUCT('Registre déchets'!G496,Accueil!$W$15),"")&amp; IF(D496=Accueil!$U$16,PRODUCT('Registre déchets'!G496,Accueil!$W$16),"")&amp; IF(D496=Accueil!$U$17,PRODUCT('Registre déchets'!G496,Accueil!$W$17),"")&amp; IF(D496=Accueil!$U$18,PRODUCT('Registre déchets'!G496,Accueil!$W$18),"")&amp; IF(D496=Accueil!$U$19,PRODUCT('Registre déchets'!G496,Accueil!$W$19),"")&amp; IF(D496=Accueil!$U$20,PRODUCT('Registre déchets'!G496,Accueil!$W$20),"")&amp; IF(D496=Accueil!$U$21,PRODUCT('Registre déchets'!G496,Accueil!$W$21),"") &amp; IF(D496=Accueil!$U$22,PRODUCT('Registre déchets'!G496,Accueil!$W$22),"")&amp; IF(D496=Accueil!$U$23,PRODUCT('Registre déchets'!G496,Accueil!$W$23),"")&amp; IF(D496=Accueil!$U$24,PRODUCT('Registre déchets'!G496,Accueil!$W$24),"")&amp; IF(D496=Accueil!$U$25,PRODUCT('Registre déchets'!G496,Accueil!$W$25),"")&amp; IF(D496=Accueil!$U$26,PRODUCT('Registre déchets'!G496,Accueil!$W$26),"")&amp; IF(D496=Accueil!$U$27,PRODUCT('Registre déchets'!G496,Accueil!$W$27),"")&amp; IF(D496=Accueil!$Y$7,PRODUCT('Registre déchets'!G496,Accueil!$AA$7),"") &amp; IF(D496=Accueil!$Y$8,PRODUCT('Registre déchets'!G496,Accueil!$AA$8),"") &amp; IF(D496=Accueil!$Y$9,PRODUCT('Registre déchets'!G496,Accueil!$AA$9),"")&amp; IF(D496=Accueil!$Y$10,PRODUCT('Registre déchets'!G496,Accueil!$AA$10),"")&amp; IF(D496=Accueil!$Y$11,PRODUCT('Registre déchets'!G496,Accueil!$AA$11),"")&amp; IF(D496=Accueil!$Y$12,PRODUCT('Registre déchets'!G496,Accueil!$AA$12),"")&amp; IF(D496=Accueil!$Y$13,PRODUCT('Registre déchets'!G496,Accueil!$AA$13),"")&amp; IF(D496=Accueil!$Y$14,PRODUCT('Registre déchets'!G496,Accueil!$AA$14),"")&amp; IF(D496=Accueil!$Y$15,PRODUCT('Registre déchets'!G496,Accueil!$AA$15),"")&amp; IF(D496=Accueil!$Y$16,PRODUCT('Registre déchets'!G496,Accueil!$AA$16),"")&amp; IF(D496=Accueil!$Y$17,PRODUCT('Registre déchets'!G496,Accueil!$AA$17),"")&amp; IF(D496=Accueil!$Y$18,PRODUCT('Registre déchets'!G496,Accueil!$AA$18),"")&amp; IF(D496=Accueil!$Y$19,PRODUCT('Registre déchets'!G496,Accueil!$AA$19),"")&amp; IF(D496=Accueil!$Y$20,PRODUCT('Registre déchets'!G496,Accueil!$AA$20),"")&amp; IF(D496=Accueil!$Y$21,PRODUCT('Registre déchets'!G496,Accueil!$AA$21),"")&amp; IF(D496=Accueil!$Y$22,PRODUCT('Registre déchets'!G496,Accueil!$AA$22),"")&amp; IF(D496=Accueil!$Y$23,PRODUCT('Registre déchets'!G496,Accueil!$AA$23),"")&amp; IF(D496=Accueil!$Y$24,PRODUCT('Registre déchets'!G496,Accueil!$AA$24),"")&amp; IF(D496=Accueil!$Y$25,PRODUCT('Registre déchets'!G496,Accueil!$AA$25),"")&amp; IF(D496=Accueil!$Y$26,PRODUCT('Registre déchets'!G496,Accueil!$AA$26),"")&amp; IF(D496=Accueil!$Y$27,PRODUCT('Registre déchets'!G496,Accueil!$AA$27),""))</f>
        <v/>
      </c>
      <c r="AQ496" s="79">
        <f t="shared" si="77"/>
        <v>0</v>
      </c>
    </row>
    <row r="497" spans="1:43" ht="50.1" customHeight="1" x14ac:dyDescent="0.25">
      <c r="A497" s="90"/>
      <c r="B497" s="222" t="str">
        <f t="shared" si="71"/>
        <v/>
      </c>
      <c r="C497" s="221"/>
      <c r="D497" s="220"/>
      <c r="E497" s="80" t="str">
        <f t="shared" si="75"/>
        <v/>
      </c>
      <c r="F497" s="81"/>
      <c r="G497" s="82"/>
      <c r="H497" s="241">
        <f t="shared" si="72"/>
        <v>0</v>
      </c>
      <c r="I497" s="206"/>
      <c r="J497" s="206"/>
      <c r="K497" s="86"/>
      <c r="L497" s="86"/>
      <c r="M497" s="86"/>
      <c r="N497" s="82"/>
      <c r="O497" s="81"/>
      <c r="P497" s="82"/>
      <c r="Q497" s="207">
        <f t="shared" si="76"/>
        <v>0</v>
      </c>
      <c r="R497" s="83">
        <f t="shared" si="73"/>
        <v>0</v>
      </c>
      <c r="S497" s="83">
        <f t="shared" si="74"/>
        <v>0</v>
      </c>
      <c r="T497" s="209"/>
      <c r="U497" s="214"/>
      <c r="V497" s="214"/>
      <c r="W497" s="217" t="str">
        <f t="shared" si="69"/>
        <v/>
      </c>
      <c r="X497" s="214"/>
      <c r="Y497" s="224"/>
      <c r="Z497" s="214"/>
      <c r="AA497" s="214"/>
      <c r="AB497" s="35" t="str">
        <f t="shared" si="70"/>
        <v/>
      </c>
      <c r="AC497" s="35"/>
      <c r="AD497" s="35"/>
      <c r="AE497" s="35"/>
      <c r="AF497" s="35"/>
      <c r="AG497" s="35"/>
      <c r="AH497" s="35"/>
      <c r="AI497" s="35"/>
      <c r="AJ497" s="35"/>
      <c r="AK497" s="35"/>
      <c r="AL497" s="35"/>
      <c r="AM497" s="85" t="str">
        <f t="shared" si="78"/>
        <v/>
      </c>
      <c r="AN497" s="35"/>
      <c r="AO497" s="35"/>
      <c r="AP497" s="77" t="str">
        <f>IF(D497="","",IF(D497=Accueil!$Q$7,PRODUCT('Registre déchets'!G497,Accueil!$S$7),"") &amp; IF(D497=Accueil!$Q$8,PRODUCT('Registre déchets'!G497,Accueil!$S$8),"") &amp; IF(D497=Accueil!$Q$9,PRODUCT('Registre déchets'!G497,Accueil!$S$9),"")&amp; IF(D497=Accueil!$Q$10,PRODUCT('Registre déchets'!G497,Accueil!$S$10),"")&amp; IF(D497=Accueil!$Q$11,PRODUCT('Registre déchets'!G497,Accueil!$S$11),"")&amp; IF(D497=Accueil!$Q$12,PRODUCT('Registre déchets'!G497,Accueil!$S$12),"")&amp; IF(D497=Accueil!$Q$13,PRODUCT('Registre déchets'!G497,Accueil!$S$13),"")&amp; IF(D497=Accueil!$Q$14,PRODUCT('Registre déchets'!G497,Accueil!$S$14),"")&amp; IF(D497=Accueil!$Q$15,PRODUCT('Registre déchets'!G497,Accueil!$S$15),"")&amp; IF(D497=Accueil!$Q$16,PRODUCT('Registre déchets'!G497,Accueil!$S$16),"")&amp; IF(D497=Accueil!$Q$17,PRODUCT('Registre déchets'!G497,Accueil!$S$17),"")&amp; IF(D497=Accueil!$Q$18,PRODUCT('Registre déchets'!G497,Accueil!$S$18),"")&amp; IF(D497=Accueil!$Q$19,PRODUCT('Registre déchets'!G497,Accueil!$S$19),"")&amp; IF(D497=Accueil!$Q$20,PRODUCT('Registre déchets'!G497,Accueil!$S$20),"")&amp; IF(D497=Accueil!$Q$21,PRODUCT('Registre déchets'!G497,Accueil!$S$21),"")&amp; IF(D497=Accueil!$Q$22,PRODUCT('Registre déchets'!G497,Accueil!$S$22),"")&amp; IF(D497=Accueil!$Q$23,PRODUCT('Registre déchets'!G497,Accueil!$S$23),"")&amp; IF(D497=Accueil!$Q$24,PRODUCT('Registre déchets'!G497,Accueil!$S$24),"")&amp; IF(D497=Accueil!$Q$25,PRODUCT('Registre déchets'!G497,Accueil!$S$25),"")&amp; IF(D497=Accueil!$Q$26,PRODUCT('Registre déchets'!G497,Accueil!$S$26),"") &amp; IF(D497=Accueil!$U$7,PRODUCT('Registre déchets'!G497,Accueil!$W$7),"") &amp; IF(D497=Accueil!$U$8,PRODUCT('Registre déchets'!G497,Accueil!$W$8),"") &amp; IF(D497=Accueil!$U$9,PRODUCT('Registre déchets'!G497,Accueil!$W$9),"")&amp; IF(D497=Accueil!$U$10,PRODUCT('Registre déchets'!G497,Accueil!$W$10),"")&amp; IF(D497=Accueil!$U$11,PRODUCT('Registre déchets'!G497,Accueil!$W$11),"")&amp; IF(D497=Accueil!$U$12,PRODUCT('Registre déchets'!G497,Accueil!$W$12),"")&amp; IF(D497=Accueil!$U$13,PRODUCT('Registre déchets'!G497,Accueil!$W$13),"")&amp; IF(D497=Accueil!$U$14,PRODUCT('Registre déchets'!G497,Accueil!$W$14),"")&amp; IF(D497=Accueil!$U$15,PRODUCT('Registre déchets'!G497,Accueil!$W$15),"")&amp; IF(D497=Accueil!$U$16,PRODUCT('Registre déchets'!G497,Accueil!$W$16),"")&amp; IF(D497=Accueil!$U$17,PRODUCT('Registre déchets'!G497,Accueil!$W$17),"")&amp; IF(D497=Accueil!$U$18,PRODUCT('Registre déchets'!G497,Accueil!$W$18),"")&amp; IF(D497=Accueil!$U$19,PRODUCT('Registre déchets'!G497,Accueil!$W$19),"")&amp; IF(D497=Accueil!$U$20,PRODUCT('Registre déchets'!G497,Accueil!$W$20),"")&amp; IF(D497=Accueil!$U$21,PRODUCT('Registre déchets'!G497,Accueil!$W$21),"") &amp; IF(D497=Accueil!$U$22,PRODUCT('Registre déchets'!G497,Accueil!$W$22),"")&amp; IF(D497=Accueil!$U$23,PRODUCT('Registre déchets'!G497,Accueil!$W$23),"")&amp; IF(D497=Accueil!$U$24,PRODUCT('Registre déchets'!G497,Accueil!$W$24),"")&amp; IF(D497=Accueil!$U$25,PRODUCT('Registre déchets'!G497,Accueil!$W$25),"")&amp; IF(D497=Accueil!$U$26,PRODUCT('Registre déchets'!G497,Accueil!$W$26),"")&amp; IF(D497=Accueil!$U$27,PRODUCT('Registre déchets'!G497,Accueil!$W$27),"")&amp; IF(D497=Accueil!$Y$7,PRODUCT('Registre déchets'!G497,Accueil!$AA$7),"") &amp; IF(D497=Accueil!$Y$8,PRODUCT('Registre déchets'!G497,Accueil!$AA$8),"") &amp; IF(D497=Accueil!$Y$9,PRODUCT('Registre déchets'!G497,Accueil!$AA$9),"")&amp; IF(D497=Accueil!$Y$10,PRODUCT('Registre déchets'!G497,Accueil!$AA$10),"")&amp; IF(D497=Accueil!$Y$11,PRODUCT('Registre déchets'!G497,Accueil!$AA$11),"")&amp; IF(D497=Accueil!$Y$12,PRODUCT('Registre déchets'!G497,Accueil!$AA$12),"")&amp; IF(D497=Accueil!$Y$13,PRODUCT('Registre déchets'!G497,Accueil!$AA$13),"")&amp; IF(D497=Accueil!$Y$14,PRODUCT('Registre déchets'!G497,Accueil!$AA$14),"")&amp; IF(D497=Accueil!$Y$15,PRODUCT('Registre déchets'!G497,Accueil!$AA$15),"")&amp; IF(D497=Accueil!$Y$16,PRODUCT('Registre déchets'!G497,Accueil!$AA$16),"")&amp; IF(D497=Accueil!$Y$17,PRODUCT('Registre déchets'!G497,Accueil!$AA$17),"")&amp; IF(D497=Accueil!$Y$18,PRODUCT('Registre déchets'!G497,Accueil!$AA$18),"")&amp; IF(D497=Accueil!$Y$19,PRODUCT('Registre déchets'!G497,Accueil!$AA$19),"")&amp; IF(D497=Accueil!$Y$20,PRODUCT('Registre déchets'!G497,Accueil!$AA$20),"")&amp; IF(D497=Accueil!$Y$21,PRODUCT('Registre déchets'!G497,Accueil!$AA$21),"")&amp; IF(D497=Accueil!$Y$22,PRODUCT('Registre déchets'!G497,Accueil!$AA$22),"")&amp; IF(D497=Accueil!$Y$23,PRODUCT('Registre déchets'!G497,Accueil!$AA$23),"")&amp; IF(D497=Accueil!$Y$24,PRODUCT('Registre déchets'!G497,Accueil!$AA$24),"")&amp; IF(D497=Accueil!$Y$25,PRODUCT('Registre déchets'!G497,Accueil!$AA$25),"")&amp; IF(D497=Accueil!$Y$26,PRODUCT('Registre déchets'!G497,Accueil!$AA$26),"")&amp; IF(D497=Accueil!$Y$27,PRODUCT('Registre déchets'!G497,Accueil!$AA$27),""))</f>
        <v/>
      </c>
      <c r="AQ497" s="79">
        <f t="shared" si="77"/>
        <v>0</v>
      </c>
    </row>
    <row r="498" spans="1:43" ht="50.1" customHeight="1" x14ac:dyDescent="0.25">
      <c r="A498" s="90"/>
      <c r="B498" s="222" t="str">
        <f t="shared" si="71"/>
        <v/>
      </c>
      <c r="C498" s="221"/>
      <c r="D498" s="220"/>
      <c r="E498" s="80" t="str">
        <f t="shared" si="75"/>
        <v/>
      </c>
      <c r="F498" s="81"/>
      <c r="G498" s="82"/>
      <c r="H498" s="241">
        <f t="shared" si="72"/>
        <v>0</v>
      </c>
      <c r="I498" s="206"/>
      <c r="J498" s="206"/>
      <c r="K498" s="86"/>
      <c r="L498" s="86"/>
      <c r="M498" s="86"/>
      <c r="N498" s="82"/>
      <c r="O498" s="81"/>
      <c r="P498" s="82"/>
      <c r="Q498" s="207">
        <f t="shared" si="76"/>
        <v>0</v>
      </c>
      <c r="R498" s="83">
        <f t="shared" si="73"/>
        <v>0</v>
      </c>
      <c r="S498" s="83">
        <f t="shared" si="74"/>
        <v>0</v>
      </c>
      <c r="T498" s="209"/>
      <c r="U498" s="214"/>
      <c r="V498" s="214"/>
      <c r="W498" s="217" t="str">
        <f t="shared" si="69"/>
        <v/>
      </c>
      <c r="X498" s="214"/>
      <c r="Y498" s="224"/>
      <c r="Z498" s="214"/>
      <c r="AA498" s="214"/>
      <c r="AB498" s="35" t="str">
        <f t="shared" si="70"/>
        <v/>
      </c>
      <c r="AC498" s="35"/>
      <c r="AD498" s="35"/>
      <c r="AE498" s="35"/>
      <c r="AF498" s="35"/>
      <c r="AG498" s="35"/>
      <c r="AH498" s="35"/>
      <c r="AI498" s="35"/>
      <c r="AJ498" s="35"/>
      <c r="AK498" s="35"/>
      <c r="AL498" s="35"/>
      <c r="AM498" s="85" t="str">
        <f t="shared" si="78"/>
        <v/>
      </c>
      <c r="AN498" s="35"/>
      <c r="AO498" s="35"/>
      <c r="AP498" s="77" t="str">
        <f>IF(D498="","",IF(D498=Accueil!$Q$7,PRODUCT('Registre déchets'!G498,Accueil!$S$7),"") &amp; IF(D498=Accueil!$Q$8,PRODUCT('Registre déchets'!G498,Accueil!$S$8),"") &amp; IF(D498=Accueil!$Q$9,PRODUCT('Registre déchets'!G498,Accueil!$S$9),"")&amp; IF(D498=Accueil!$Q$10,PRODUCT('Registre déchets'!G498,Accueil!$S$10),"")&amp; IF(D498=Accueil!$Q$11,PRODUCT('Registre déchets'!G498,Accueil!$S$11),"")&amp; IF(D498=Accueil!$Q$12,PRODUCT('Registre déchets'!G498,Accueil!$S$12),"")&amp; IF(D498=Accueil!$Q$13,PRODUCT('Registre déchets'!G498,Accueil!$S$13),"")&amp; IF(D498=Accueil!$Q$14,PRODUCT('Registre déchets'!G498,Accueil!$S$14),"")&amp; IF(D498=Accueil!$Q$15,PRODUCT('Registre déchets'!G498,Accueil!$S$15),"")&amp; IF(D498=Accueil!$Q$16,PRODUCT('Registre déchets'!G498,Accueil!$S$16),"")&amp; IF(D498=Accueil!$Q$17,PRODUCT('Registre déchets'!G498,Accueil!$S$17),"")&amp; IF(D498=Accueil!$Q$18,PRODUCT('Registre déchets'!G498,Accueil!$S$18),"")&amp; IF(D498=Accueil!$Q$19,PRODUCT('Registre déchets'!G498,Accueil!$S$19),"")&amp; IF(D498=Accueil!$Q$20,PRODUCT('Registre déchets'!G498,Accueil!$S$20),"")&amp; IF(D498=Accueil!$Q$21,PRODUCT('Registre déchets'!G498,Accueil!$S$21),"")&amp; IF(D498=Accueil!$Q$22,PRODUCT('Registre déchets'!G498,Accueil!$S$22),"")&amp; IF(D498=Accueil!$Q$23,PRODUCT('Registre déchets'!G498,Accueil!$S$23),"")&amp; IF(D498=Accueil!$Q$24,PRODUCT('Registre déchets'!G498,Accueil!$S$24),"")&amp; IF(D498=Accueil!$Q$25,PRODUCT('Registre déchets'!G498,Accueil!$S$25),"")&amp; IF(D498=Accueil!$Q$26,PRODUCT('Registre déchets'!G498,Accueil!$S$26),"") &amp; IF(D498=Accueil!$U$7,PRODUCT('Registre déchets'!G498,Accueil!$W$7),"") &amp; IF(D498=Accueil!$U$8,PRODUCT('Registre déchets'!G498,Accueil!$W$8),"") &amp; IF(D498=Accueil!$U$9,PRODUCT('Registre déchets'!G498,Accueil!$W$9),"")&amp; IF(D498=Accueil!$U$10,PRODUCT('Registre déchets'!G498,Accueil!$W$10),"")&amp; IF(D498=Accueil!$U$11,PRODUCT('Registre déchets'!G498,Accueil!$W$11),"")&amp; IF(D498=Accueil!$U$12,PRODUCT('Registre déchets'!G498,Accueil!$W$12),"")&amp; IF(D498=Accueil!$U$13,PRODUCT('Registre déchets'!G498,Accueil!$W$13),"")&amp; IF(D498=Accueil!$U$14,PRODUCT('Registre déchets'!G498,Accueil!$W$14),"")&amp; IF(D498=Accueil!$U$15,PRODUCT('Registre déchets'!G498,Accueil!$W$15),"")&amp; IF(D498=Accueil!$U$16,PRODUCT('Registre déchets'!G498,Accueil!$W$16),"")&amp; IF(D498=Accueil!$U$17,PRODUCT('Registre déchets'!G498,Accueil!$W$17),"")&amp; IF(D498=Accueil!$U$18,PRODUCT('Registre déchets'!G498,Accueil!$W$18),"")&amp; IF(D498=Accueil!$U$19,PRODUCT('Registre déchets'!G498,Accueil!$W$19),"")&amp; IF(D498=Accueil!$U$20,PRODUCT('Registre déchets'!G498,Accueil!$W$20),"")&amp; IF(D498=Accueil!$U$21,PRODUCT('Registre déchets'!G498,Accueil!$W$21),"") &amp; IF(D498=Accueil!$U$22,PRODUCT('Registre déchets'!G498,Accueil!$W$22),"")&amp; IF(D498=Accueil!$U$23,PRODUCT('Registre déchets'!G498,Accueil!$W$23),"")&amp; IF(D498=Accueil!$U$24,PRODUCT('Registre déchets'!G498,Accueil!$W$24),"")&amp; IF(D498=Accueil!$U$25,PRODUCT('Registre déchets'!G498,Accueil!$W$25),"")&amp; IF(D498=Accueil!$U$26,PRODUCT('Registre déchets'!G498,Accueil!$W$26),"")&amp; IF(D498=Accueil!$U$27,PRODUCT('Registre déchets'!G498,Accueil!$W$27),"")&amp; IF(D498=Accueil!$Y$7,PRODUCT('Registre déchets'!G498,Accueil!$AA$7),"") &amp; IF(D498=Accueil!$Y$8,PRODUCT('Registre déchets'!G498,Accueil!$AA$8),"") &amp; IF(D498=Accueil!$Y$9,PRODUCT('Registre déchets'!G498,Accueil!$AA$9),"")&amp; IF(D498=Accueil!$Y$10,PRODUCT('Registre déchets'!G498,Accueil!$AA$10),"")&amp; IF(D498=Accueil!$Y$11,PRODUCT('Registre déchets'!G498,Accueil!$AA$11),"")&amp; IF(D498=Accueil!$Y$12,PRODUCT('Registre déchets'!G498,Accueil!$AA$12),"")&amp; IF(D498=Accueil!$Y$13,PRODUCT('Registre déchets'!G498,Accueil!$AA$13),"")&amp; IF(D498=Accueil!$Y$14,PRODUCT('Registre déchets'!G498,Accueil!$AA$14),"")&amp; IF(D498=Accueil!$Y$15,PRODUCT('Registre déchets'!G498,Accueil!$AA$15),"")&amp; IF(D498=Accueil!$Y$16,PRODUCT('Registre déchets'!G498,Accueil!$AA$16),"")&amp; IF(D498=Accueil!$Y$17,PRODUCT('Registre déchets'!G498,Accueil!$AA$17),"")&amp; IF(D498=Accueil!$Y$18,PRODUCT('Registre déchets'!G498,Accueil!$AA$18),"")&amp; IF(D498=Accueil!$Y$19,PRODUCT('Registre déchets'!G498,Accueil!$AA$19),"")&amp; IF(D498=Accueil!$Y$20,PRODUCT('Registre déchets'!G498,Accueil!$AA$20),"")&amp; IF(D498=Accueil!$Y$21,PRODUCT('Registre déchets'!G498,Accueil!$AA$21),"")&amp; IF(D498=Accueil!$Y$22,PRODUCT('Registre déchets'!G498,Accueil!$AA$22),"")&amp; IF(D498=Accueil!$Y$23,PRODUCT('Registre déchets'!G498,Accueil!$AA$23),"")&amp; IF(D498=Accueil!$Y$24,PRODUCT('Registre déchets'!G498,Accueil!$AA$24),"")&amp; IF(D498=Accueil!$Y$25,PRODUCT('Registre déchets'!G498,Accueil!$AA$25),"")&amp; IF(D498=Accueil!$Y$26,PRODUCT('Registre déchets'!G498,Accueil!$AA$26),"")&amp; IF(D498=Accueil!$Y$27,PRODUCT('Registre déchets'!G498,Accueil!$AA$27),""))</f>
        <v/>
      </c>
      <c r="AQ498" s="79">
        <f t="shared" si="77"/>
        <v>0</v>
      </c>
    </row>
    <row r="499" spans="1:43" ht="50.1" customHeight="1" x14ac:dyDescent="0.25">
      <c r="A499" s="90"/>
      <c r="B499" s="222" t="str">
        <f t="shared" si="71"/>
        <v/>
      </c>
      <c r="C499" s="221"/>
      <c r="D499" s="220"/>
      <c r="E499" s="80" t="str">
        <f t="shared" si="75"/>
        <v/>
      </c>
      <c r="F499" s="81"/>
      <c r="G499" s="82"/>
      <c r="H499" s="241">
        <f t="shared" si="72"/>
        <v>0</v>
      </c>
      <c r="I499" s="206"/>
      <c r="J499" s="206"/>
      <c r="K499" s="86"/>
      <c r="L499" s="86"/>
      <c r="M499" s="86"/>
      <c r="N499" s="82"/>
      <c r="O499" s="81"/>
      <c r="P499" s="82"/>
      <c r="Q499" s="207">
        <f t="shared" si="76"/>
        <v>0</v>
      </c>
      <c r="R499" s="83">
        <f t="shared" si="73"/>
        <v>0</v>
      </c>
      <c r="S499" s="83">
        <f t="shared" si="74"/>
        <v>0</v>
      </c>
      <c r="T499" s="209"/>
      <c r="U499" s="214"/>
      <c r="V499" s="214"/>
      <c r="W499" s="217" t="str">
        <f t="shared" si="69"/>
        <v/>
      </c>
      <c r="X499" s="214"/>
      <c r="Y499" s="224"/>
      <c r="Z499" s="214"/>
      <c r="AA499" s="214"/>
      <c r="AB499" s="35" t="str">
        <f t="shared" si="70"/>
        <v/>
      </c>
      <c r="AC499" s="35"/>
      <c r="AD499" s="35"/>
      <c r="AE499" s="35"/>
      <c r="AF499" s="35"/>
      <c r="AG499" s="35"/>
      <c r="AH499" s="35"/>
      <c r="AI499" s="35"/>
      <c r="AJ499" s="35"/>
      <c r="AK499" s="35"/>
      <c r="AL499" s="35"/>
      <c r="AM499" s="85" t="str">
        <f t="shared" si="78"/>
        <v/>
      </c>
      <c r="AN499" s="35"/>
      <c r="AO499" s="35"/>
      <c r="AP499" s="77" t="str">
        <f>IF(D499="","",IF(D499=Accueil!$Q$7,PRODUCT('Registre déchets'!G499,Accueil!$S$7),"") &amp; IF(D499=Accueil!$Q$8,PRODUCT('Registre déchets'!G499,Accueil!$S$8),"") &amp; IF(D499=Accueil!$Q$9,PRODUCT('Registre déchets'!G499,Accueil!$S$9),"")&amp; IF(D499=Accueil!$Q$10,PRODUCT('Registre déchets'!G499,Accueil!$S$10),"")&amp; IF(D499=Accueil!$Q$11,PRODUCT('Registre déchets'!G499,Accueil!$S$11),"")&amp; IF(D499=Accueil!$Q$12,PRODUCT('Registre déchets'!G499,Accueil!$S$12),"")&amp; IF(D499=Accueil!$Q$13,PRODUCT('Registre déchets'!G499,Accueil!$S$13),"")&amp; IF(D499=Accueil!$Q$14,PRODUCT('Registre déchets'!G499,Accueil!$S$14),"")&amp; IF(D499=Accueil!$Q$15,PRODUCT('Registre déchets'!G499,Accueil!$S$15),"")&amp; IF(D499=Accueil!$Q$16,PRODUCT('Registre déchets'!G499,Accueil!$S$16),"")&amp; IF(D499=Accueil!$Q$17,PRODUCT('Registre déchets'!G499,Accueil!$S$17),"")&amp; IF(D499=Accueil!$Q$18,PRODUCT('Registre déchets'!G499,Accueil!$S$18),"")&amp; IF(D499=Accueil!$Q$19,PRODUCT('Registre déchets'!G499,Accueil!$S$19),"")&amp; IF(D499=Accueil!$Q$20,PRODUCT('Registre déchets'!G499,Accueil!$S$20),"")&amp; IF(D499=Accueil!$Q$21,PRODUCT('Registre déchets'!G499,Accueil!$S$21),"")&amp; IF(D499=Accueil!$Q$22,PRODUCT('Registre déchets'!G499,Accueil!$S$22),"")&amp; IF(D499=Accueil!$Q$23,PRODUCT('Registre déchets'!G499,Accueil!$S$23),"")&amp; IF(D499=Accueil!$Q$24,PRODUCT('Registre déchets'!G499,Accueil!$S$24),"")&amp; IF(D499=Accueil!$Q$25,PRODUCT('Registre déchets'!G499,Accueil!$S$25),"")&amp; IF(D499=Accueil!$Q$26,PRODUCT('Registre déchets'!G499,Accueil!$S$26),"") &amp; IF(D499=Accueil!$U$7,PRODUCT('Registre déchets'!G499,Accueil!$W$7),"") &amp; IF(D499=Accueil!$U$8,PRODUCT('Registre déchets'!G499,Accueil!$W$8),"") &amp; IF(D499=Accueil!$U$9,PRODUCT('Registre déchets'!G499,Accueil!$W$9),"")&amp; IF(D499=Accueil!$U$10,PRODUCT('Registre déchets'!G499,Accueil!$W$10),"")&amp; IF(D499=Accueil!$U$11,PRODUCT('Registre déchets'!G499,Accueil!$W$11),"")&amp; IF(D499=Accueil!$U$12,PRODUCT('Registre déchets'!G499,Accueil!$W$12),"")&amp; IF(D499=Accueil!$U$13,PRODUCT('Registre déchets'!G499,Accueil!$W$13),"")&amp; IF(D499=Accueil!$U$14,PRODUCT('Registre déchets'!G499,Accueil!$W$14),"")&amp; IF(D499=Accueil!$U$15,PRODUCT('Registre déchets'!G499,Accueil!$W$15),"")&amp; IF(D499=Accueil!$U$16,PRODUCT('Registre déchets'!G499,Accueil!$W$16),"")&amp; IF(D499=Accueil!$U$17,PRODUCT('Registre déchets'!G499,Accueil!$W$17),"")&amp; IF(D499=Accueil!$U$18,PRODUCT('Registre déchets'!G499,Accueil!$W$18),"")&amp; IF(D499=Accueil!$U$19,PRODUCT('Registre déchets'!G499,Accueil!$W$19),"")&amp; IF(D499=Accueil!$U$20,PRODUCT('Registre déchets'!G499,Accueil!$W$20),"")&amp; IF(D499=Accueil!$U$21,PRODUCT('Registre déchets'!G499,Accueil!$W$21),"") &amp; IF(D499=Accueil!$U$22,PRODUCT('Registre déchets'!G499,Accueil!$W$22),"")&amp; IF(D499=Accueil!$U$23,PRODUCT('Registre déchets'!G499,Accueil!$W$23),"")&amp; IF(D499=Accueil!$U$24,PRODUCT('Registre déchets'!G499,Accueil!$W$24),"")&amp; IF(D499=Accueil!$U$25,PRODUCT('Registre déchets'!G499,Accueil!$W$25),"")&amp; IF(D499=Accueil!$U$26,PRODUCT('Registre déchets'!G499,Accueil!$W$26),"")&amp; IF(D499=Accueil!$U$27,PRODUCT('Registre déchets'!G499,Accueil!$W$27),"")&amp; IF(D499=Accueil!$Y$7,PRODUCT('Registre déchets'!G499,Accueil!$AA$7),"") &amp; IF(D499=Accueil!$Y$8,PRODUCT('Registre déchets'!G499,Accueil!$AA$8),"") &amp; IF(D499=Accueil!$Y$9,PRODUCT('Registre déchets'!G499,Accueil!$AA$9),"")&amp; IF(D499=Accueil!$Y$10,PRODUCT('Registre déchets'!G499,Accueil!$AA$10),"")&amp; IF(D499=Accueil!$Y$11,PRODUCT('Registre déchets'!G499,Accueil!$AA$11),"")&amp; IF(D499=Accueil!$Y$12,PRODUCT('Registre déchets'!G499,Accueil!$AA$12),"")&amp; IF(D499=Accueil!$Y$13,PRODUCT('Registre déchets'!G499,Accueil!$AA$13),"")&amp; IF(D499=Accueil!$Y$14,PRODUCT('Registre déchets'!G499,Accueil!$AA$14),"")&amp; IF(D499=Accueil!$Y$15,PRODUCT('Registre déchets'!G499,Accueil!$AA$15),"")&amp; IF(D499=Accueil!$Y$16,PRODUCT('Registre déchets'!G499,Accueil!$AA$16),"")&amp; IF(D499=Accueil!$Y$17,PRODUCT('Registre déchets'!G499,Accueil!$AA$17),"")&amp; IF(D499=Accueil!$Y$18,PRODUCT('Registre déchets'!G499,Accueil!$AA$18),"")&amp; IF(D499=Accueil!$Y$19,PRODUCT('Registre déchets'!G499,Accueil!$AA$19),"")&amp; IF(D499=Accueil!$Y$20,PRODUCT('Registre déchets'!G499,Accueil!$AA$20),"")&amp; IF(D499=Accueil!$Y$21,PRODUCT('Registre déchets'!G499,Accueil!$AA$21),"")&amp; IF(D499=Accueil!$Y$22,PRODUCT('Registre déchets'!G499,Accueil!$AA$22),"")&amp; IF(D499=Accueil!$Y$23,PRODUCT('Registre déchets'!G499,Accueil!$AA$23),"")&amp; IF(D499=Accueil!$Y$24,PRODUCT('Registre déchets'!G499,Accueil!$AA$24),"")&amp; IF(D499=Accueil!$Y$25,PRODUCT('Registre déchets'!G499,Accueil!$AA$25),"")&amp; IF(D499=Accueil!$Y$26,PRODUCT('Registre déchets'!G499,Accueil!$AA$26),"")&amp; IF(D499=Accueil!$Y$27,PRODUCT('Registre déchets'!G499,Accueil!$AA$27),""))</f>
        <v/>
      </c>
      <c r="AQ499" s="79">
        <f t="shared" si="77"/>
        <v>0</v>
      </c>
    </row>
    <row r="500" spans="1:43" ht="50.1" customHeight="1" x14ac:dyDescent="0.25">
      <c r="A500" s="90"/>
      <c r="B500" s="222" t="str">
        <f t="shared" si="71"/>
        <v/>
      </c>
      <c r="C500" s="221"/>
      <c r="D500" s="220"/>
      <c r="E500" s="80" t="str">
        <f t="shared" si="75"/>
        <v/>
      </c>
      <c r="F500" s="81"/>
      <c r="G500" s="82"/>
      <c r="H500" s="241">
        <f t="shared" si="72"/>
        <v>0</v>
      </c>
      <c r="I500" s="206"/>
      <c r="J500" s="206"/>
      <c r="K500" s="86"/>
      <c r="L500" s="86"/>
      <c r="M500" s="86"/>
      <c r="N500" s="82"/>
      <c r="O500" s="81"/>
      <c r="P500" s="82"/>
      <c r="Q500" s="207">
        <f t="shared" si="76"/>
        <v>0</v>
      </c>
      <c r="R500" s="83">
        <f t="shared" si="73"/>
        <v>0</v>
      </c>
      <c r="S500" s="83">
        <f t="shared" si="74"/>
        <v>0</v>
      </c>
      <c r="T500" s="209"/>
      <c r="U500" s="214"/>
      <c r="V500" s="214"/>
      <c r="W500" s="217" t="str">
        <f t="shared" si="69"/>
        <v/>
      </c>
      <c r="X500" s="214"/>
      <c r="Y500" s="224"/>
      <c r="Z500" s="214"/>
      <c r="AA500" s="214"/>
      <c r="AB500" s="35" t="str">
        <f t="shared" si="70"/>
        <v/>
      </c>
      <c r="AC500" s="35"/>
      <c r="AD500" s="35"/>
      <c r="AE500" s="35"/>
      <c r="AF500" s="35"/>
      <c r="AG500" s="35"/>
      <c r="AH500" s="35"/>
      <c r="AI500" s="35"/>
      <c r="AJ500" s="35"/>
      <c r="AK500" s="35"/>
      <c r="AL500" s="35"/>
      <c r="AM500" s="85" t="str">
        <f t="shared" si="78"/>
        <v/>
      </c>
      <c r="AN500" s="35"/>
      <c r="AO500" s="35"/>
      <c r="AP500" s="77" t="str">
        <f>IF(D500="","",IF(D500=Accueil!$Q$7,PRODUCT('Registre déchets'!G500,Accueil!$S$7),"") &amp; IF(D500=Accueil!$Q$8,PRODUCT('Registre déchets'!G500,Accueil!$S$8),"") &amp; IF(D500=Accueil!$Q$9,PRODUCT('Registre déchets'!G500,Accueil!$S$9),"")&amp; IF(D500=Accueil!$Q$10,PRODUCT('Registre déchets'!G500,Accueil!$S$10),"")&amp; IF(D500=Accueil!$Q$11,PRODUCT('Registre déchets'!G500,Accueil!$S$11),"")&amp; IF(D500=Accueil!$Q$12,PRODUCT('Registre déchets'!G500,Accueil!$S$12),"")&amp; IF(D500=Accueil!$Q$13,PRODUCT('Registre déchets'!G500,Accueil!$S$13),"")&amp; IF(D500=Accueil!$Q$14,PRODUCT('Registre déchets'!G500,Accueil!$S$14),"")&amp; IF(D500=Accueil!$Q$15,PRODUCT('Registre déchets'!G500,Accueil!$S$15),"")&amp; IF(D500=Accueil!$Q$16,PRODUCT('Registre déchets'!G500,Accueil!$S$16),"")&amp; IF(D500=Accueil!$Q$17,PRODUCT('Registre déchets'!G500,Accueil!$S$17),"")&amp; IF(D500=Accueil!$Q$18,PRODUCT('Registre déchets'!G500,Accueil!$S$18),"")&amp; IF(D500=Accueil!$Q$19,PRODUCT('Registre déchets'!G500,Accueil!$S$19),"")&amp; IF(D500=Accueil!$Q$20,PRODUCT('Registre déchets'!G500,Accueil!$S$20),"")&amp; IF(D500=Accueil!$Q$21,PRODUCT('Registre déchets'!G500,Accueil!$S$21),"")&amp; IF(D500=Accueil!$Q$22,PRODUCT('Registre déchets'!G500,Accueil!$S$22),"")&amp; IF(D500=Accueil!$Q$23,PRODUCT('Registre déchets'!G500,Accueil!$S$23),"")&amp; IF(D500=Accueil!$Q$24,PRODUCT('Registre déchets'!G500,Accueil!$S$24),"")&amp; IF(D500=Accueil!$Q$25,PRODUCT('Registre déchets'!G500,Accueil!$S$25),"")&amp; IF(D500=Accueil!$Q$26,PRODUCT('Registre déchets'!G500,Accueil!$S$26),"") &amp; IF(D500=Accueil!$U$7,PRODUCT('Registre déchets'!G500,Accueil!$W$7),"") &amp; IF(D500=Accueil!$U$8,PRODUCT('Registre déchets'!G500,Accueil!$W$8),"") &amp; IF(D500=Accueil!$U$9,PRODUCT('Registre déchets'!G500,Accueil!$W$9),"")&amp; IF(D500=Accueil!$U$10,PRODUCT('Registre déchets'!G500,Accueil!$W$10),"")&amp; IF(D500=Accueil!$U$11,PRODUCT('Registre déchets'!G500,Accueil!$W$11),"")&amp; IF(D500=Accueil!$U$12,PRODUCT('Registre déchets'!G500,Accueil!$W$12),"")&amp; IF(D500=Accueil!$U$13,PRODUCT('Registre déchets'!G500,Accueil!$W$13),"")&amp; IF(D500=Accueil!$U$14,PRODUCT('Registre déchets'!G500,Accueil!$W$14),"")&amp; IF(D500=Accueil!$U$15,PRODUCT('Registre déchets'!G500,Accueil!$W$15),"")&amp; IF(D500=Accueil!$U$16,PRODUCT('Registre déchets'!G500,Accueil!$W$16),"")&amp; IF(D500=Accueil!$U$17,PRODUCT('Registre déchets'!G500,Accueil!$W$17),"")&amp; IF(D500=Accueil!$U$18,PRODUCT('Registre déchets'!G500,Accueil!$W$18),"")&amp; IF(D500=Accueil!$U$19,PRODUCT('Registre déchets'!G500,Accueil!$W$19),"")&amp; IF(D500=Accueil!$U$20,PRODUCT('Registre déchets'!G500,Accueil!$W$20),"")&amp; IF(D500=Accueil!$U$21,PRODUCT('Registre déchets'!G500,Accueil!$W$21),"") &amp; IF(D500=Accueil!$U$22,PRODUCT('Registre déchets'!G500,Accueil!$W$22),"")&amp; IF(D500=Accueil!$U$23,PRODUCT('Registre déchets'!G500,Accueil!$W$23),"")&amp; IF(D500=Accueil!$U$24,PRODUCT('Registre déchets'!G500,Accueil!$W$24),"")&amp; IF(D500=Accueil!$U$25,PRODUCT('Registre déchets'!G500,Accueil!$W$25),"")&amp; IF(D500=Accueil!$U$26,PRODUCT('Registre déchets'!G500,Accueil!$W$26),"")&amp; IF(D500=Accueil!$U$27,PRODUCT('Registre déchets'!G500,Accueil!$W$27),"")&amp; IF(D500=Accueil!$Y$7,PRODUCT('Registre déchets'!G500,Accueil!$AA$7),"") &amp; IF(D500=Accueil!$Y$8,PRODUCT('Registre déchets'!G500,Accueil!$AA$8),"") &amp; IF(D500=Accueil!$Y$9,PRODUCT('Registre déchets'!G500,Accueil!$AA$9),"")&amp; IF(D500=Accueil!$Y$10,PRODUCT('Registre déchets'!G500,Accueil!$AA$10),"")&amp; IF(D500=Accueil!$Y$11,PRODUCT('Registre déchets'!G500,Accueil!$AA$11),"")&amp; IF(D500=Accueil!$Y$12,PRODUCT('Registre déchets'!G500,Accueil!$AA$12),"")&amp; IF(D500=Accueil!$Y$13,PRODUCT('Registre déchets'!G500,Accueil!$AA$13),"")&amp; IF(D500=Accueil!$Y$14,PRODUCT('Registre déchets'!G500,Accueil!$AA$14),"")&amp; IF(D500=Accueil!$Y$15,PRODUCT('Registre déchets'!G500,Accueil!$AA$15),"")&amp; IF(D500=Accueil!$Y$16,PRODUCT('Registre déchets'!G500,Accueil!$AA$16),"")&amp; IF(D500=Accueil!$Y$17,PRODUCT('Registre déchets'!G500,Accueil!$AA$17),"")&amp; IF(D500=Accueil!$Y$18,PRODUCT('Registre déchets'!G500,Accueil!$AA$18),"")&amp; IF(D500=Accueil!$Y$19,PRODUCT('Registre déchets'!G500,Accueil!$AA$19),"")&amp; IF(D500=Accueil!$Y$20,PRODUCT('Registre déchets'!G500,Accueil!$AA$20),"")&amp; IF(D500=Accueil!$Y$21,PRODUCT('Registre déchets'!G500,Accueil!$AA$21),"")&amp; IF(D500=Accueil!$Y$22,PRODUCT('Registre déchets'!G500,Accueil!$AA$22),"")&amp; IF(D500=Accueil!$Y$23,PRODUCT('Registre déchets'!G500,Accueil!$AA$23),"")&amp; IF(D500=Accueil!$Y$24,PRODUCT('Registre déchets'!G500,Accueil!$AA$24),"")&amp; IF(D500=Accueil!$Y$25,PRODUCT('Registre déchets'!G500,Accueil!$AA$25),"")&amp; IF(D500=Accueil!$Y$26,PRODUCT('Registre déchets'!G500,Accueil!$AA$26),"")&amp; IF(D500=Accueil!$Y$27,PRODUCT('Registre déchets'!G500,Accueil!$AA$27),""))</f>
        <v/>
      </c>
      <c r="AQ500" s="79">
        <f t="shared" si="77"/>
        <v>0</v>
      </c>
    </row>
    <row r="501" spans="1:43" ht="50.1" customHeight="1" x14ac:dyDescent="0.25">
      <c r="A501" s="90"/>
      <c r="B501" s="222" t="str">
        <f t="shared" si="71"/>
        <v/>
      </c>
      <c r="C501" s="221"/>
      <c r="D501" s="220"/>
      <c r="E501" s="80" t="str">
        <f t="shared" si="75"/>
        <v/>
      </c>
      <c r="F501" s="81"/>
      <c r="G501" s="82"/>
      <c r="H501" s="241">
        <f t="shared" si="72"/>
        <v>0</v>
      </c>
      <c r="I501" s="206"/>
      <c r="J501" s="206"/>
      <c r="K501" s="86"/>
      <c r="L501" s="86"/>
      <c r="M501" s="86"/>
      <c r="N501" s="82"/>
      <c r="O501" s="81"/>
      <c r="P501" s="82"/>
      <c r="Q501" s="207">
        <f t="shared" si="76"/>
        <v>0</v>
      </c>
      <c r="R501" s="83">
        <f t="shared" si="73"/>
        <v>0</v>
      </c>
      <c r="S501" s="83">
        <f t="shared" si="74"/>
        <v>0</v>
      </c>
      <c r="T501" s="209"/>
      <c r="U501" s="214"/>
      <c r="V501" s="214"/>
      <c r="W501" s="217" t="str">
        <f t="shared" si="69"/>
        <v/>
      </c>
      <c r="X501" s="214"/>
      <c r="Y501" s="224"/>
      <c r="Z501" s="214"/>
      <c r="AA501" s="214"/>
      <c r="AB501" s="35" t="str">
        <f t="shared" si="70"/>
        <v/>
      </c>
      <c r="AC501" s="35"/>
      <c r="AD501" s="35"/>
      <c r="AE501" s="35"/>
      <c r="AF501" s="35"/>
      <c r="AG501" s="35"/>
      <c r="AH501" s="35"/>
      <c r="AI501" s="35"/>
      <c r="AJ501" s="35"/>
      <c r="AK501" s="35"/>
      <c r="AL501" s="35"/>
      <c r="AM501" s="85" t="str">
        <f t="shared" si="78"/>
        <v/>
      </c>
      <c r="AN501" s="35"/>
      <c r="AO501" s="35"/>
      <c r="AP501" s="77" t="str">
        <f>IF(D501="","",IF(D501=Accueil!$Q$7,PRODUCT('Registre déchets'!G501,Accueil!$S$7),"") &amp; IF(D501=Accueil!$Q$8,PRODUCT('Registre déchets'!G501,Accueil!$S$8),"") &amp; IF(D501=Accueil!$Q$9,PRODUCT('Registre déchets'!G501,Accueil!$S$9),"")&amp; IF(D501=Accueil!$Q$10,PRODUCT('Registre déchets'!G501,Accueil!$S$10),"")&amp; IF(D501=Accueil!$Q$11,PRODUCT('Registre déchets'!G501,Accueil!$S$11),"")&amp; IF(D501=Accueil!$Q$12,PRODUCT('Registre déchets'!G501,Accueil!$S$12),"")&amp; IF(D501=Accueil!$Q$13,PRODUCT('Registre déchets'!G501,Accueil!$S$13),"")&amp; IF(D501=Accueil!$Q$14,PRODUCT('Registre déchets'!G501,Accueil!$S$14),"")&amp; IF(D501=Accueil!$Q$15,PRODUCT('Registre déchets'!G501,Accueil!$S$15),"")&amp; IF(D501=Accueil!$Q$16,PRODUCT('Registre déchets'!G501,Accueil!$S$16),"")&amp; IF(D501=Accueil!$Q$17,PRODUCT('Registre déchets'!G501,Accueil!$S$17),"")&amp; IF(D501=Accueil!$Q$18,PRODUCT('Registre déchets'!G501,Accueil!$S$18),"")&amp; IF(D501=Accueil!$Q$19,PRODUCT('Registre déchets'!G501,Accueil!$S$19),"")&amp; IF(D501=Accueil!$Q$20,PRODUCT('Registre déchets'!G501,Accueil!$S$20),"")&amp; IF(D501=Accueil!$Q$21,PRODUCT('Registre déchets'!G501,Accueil!$S$21),"")&amp; IF(D501=Accueil!$Q$22,PRODUCT('Registre déchets'!G501,Accueil!$S$22),"")&amp; IF(D501=Accueil!$Q$23,PRODUCT('Registre déchets'!G501,Accueil!$S$23),"")&amp; IF(D501=Accueil!$Q$24,PRODUCT('Registre déchets'!G501,Accueil!$S$24),"")&amp; IF(D501=Accueil!$Q$25,PRODUCT('Registre déchets'!G501,Accueil!$S$25),"")&amp; IF(D501=Accueil!$Q$26,PRODUCT('Registre déchets'!G501,Accueil!$S$26),"") &amp; IF(D501=Accueil!$U$7,PRODUCT('Registre déchets'!G501,Accueil!$W$7),"") &amp; IF(D501=Accueil!$U$8,PRODUCT('Registre déchets'!G501,Accueil!$W$8),"") &amp; IF(D501=Accueil!$U$9,PRODUCT('Registre déchets'!G501,Accueil!$W$9),"")&amp; IF(D501=Accueil!$U$10,PRODUCT('Registre déchets'!G501,Accueil!$W$10),"")&amp; IF(D501=Accueil!$U$11,PRODUCT('Registre déchets'!G501,Accueil!$W$11),"")&amp; IF(D501=Accueil!$U$12,PRODUCT('Registre déchets'!G501,Accueil!$W$12),"")&amp; IF(D501=Accueil!$U$13,PRODUCT('Registre déchets'!G501,Accueil!$W$13),"")&amp; IF(D501=Accueil!$U$14,PRODUCT('Registre déchets'!G501,Accueil!$W$14),"")&amp; IF(D501=Accueil!$U$15,PRODUCT('Registre déchets'!G501,Accueil!$W$15),"")&amp; IF(D501=Accueil!$U$16,PRODUCT('Registre déchets'!G501,Accueil!$W$16),"")&amp; IF(D501=Accueil!$U$17,PRODUCT('Registre déchets'!G501,Accueil!$W$17),"")&amp; IF(D501=Accueil!$U$18,PRODUCT('Registre déchets'!G501,Accueil!$W$18),"")&amp; IF(D501=Accueil!$U$19,PRODUCT('Registre déchets'!G501,Accueil!$W$19),"")&amp; IF(D501=Accueil!$U$20,PRODUCT('Registre déchets'!G501,Accueil!$W$20),"")&amp; IF(D501=Accueil!$U$21,PRODUCT('Registre déchets'!G501,Accueil!$W$21),"") &amp; IF(D501=Accueil!$U$22,PRODUCT('Registre déchets'!G501,Accueil!$W$22),"")&amp; IF(D501=Accueil!$U$23,PRODUCT('Registre déchets'!G501,Accueil!$W$23),"")&amp; IF(D501=Accueil!$U$24,PRODUCT('Registre déchets'!G501,Accueil!$W$24),"")&amp; IF(D501=Accueil!$U$25,PRODUCT('Registre déchets'!G501,Accueil!$W$25),"")&amp; IF(D501=Accueil!$U$26,PRODUCT('Registre déchets'!G501,Accueil!$W$26),"")&amp; IF(D501=Accueil!$U$27,PRODUCT('Registre déchets'!G501,Accueil!$W$27),"")&amp; IF(D501=Accueil!$Y$7,PRODUCT('Registre déchets'!G501,Accueil!$AA$7),"") &amp; IF(D501=Accueil!$Y$8,PRODUCT('Registre déchets'!G501,Accueil!$AA$8),"") &amp; IF(D501=Accueil!$Y$9,PRODUCT('Registre déchets'!G501,Accueil!$AA$9),"")&amp; IF(D501=Accueil!$Y$10,PRODUCT('Registre déchets'!G501,Accueil!$AA$10),"")&amp; IF(D501=Accueil!$Y$11,PRODUCT('Registre déchets'!G501,Accueil!$AA$11),"")&amp; IF(D501=Accueil!$Y$12,PRODUCT('Registre déchets'!G501,Accueil!$AA$12),"")&amp; IF(D501=Accueil!$Y$13,PRODUCT('Registre déchets'!G501,Accueil!$AA$13),"")&amp; IF(D501=Accueil!$Y$14,PRODUCT('Registre déchets'!G501,Accueil!$AA$14),"")&amp; IF(D501=Accueil!$Y$15,PRODUCT('Registre déchets'!G501,Accueil!$AA$15),"")&amp; IF(D501=Accueil!$Y$16,PRODUCT('Registre déchets'!G501,Accueil!$AA$16),"")&amp; IF(D501=Accueil!$Y$17,PRODUCT('Registre déchets'!G501,Accueil!$AA$17),"")&amp; IF(D501=Accueil!$Y$18,PRODUCT('Registre déchets'!G501,Accueil!$AA$18),"")&amp; IF(D501=Accueil!$Y$19,PRODUCT('Registre déchets'!G501,Accueil!$AA$19),"")&amp; IF(D501=Accueil!$Y$20,PRODUCT('Registre déchets'!G501,Accueil!$AA$20),"")&amp; IF(D501=Accueil!$Y$21,PRODUCT('Registre déchets'!G501,Accueil!$AA$21),"")&amp; IF(D501=Accueil!$Y$22,PRODUCT('Registre déchets'!G501,Accueil!$AA$22),"")&amp; IF(D501=Accueil!$Y$23,PRODUCT('Registre déchets'!G501,Accueil!$AA$23),"")&amp; IF(D501=Accueil!$Y$24,PRODUCT('Registre déchets'!G501,Accueil!$AA$24),"")&amp; IF(D501=Accueil!$Y$25,PRODUCT('Registre déchets'!G501,Accueil!$AA$25),"")&amp; IF(D501=Accueil!$Y$26,PRODUCT('Registre déchets'!G501,Accueil!$AA$26),"")&amp; IF(D501=Accueil!$Y$27,PRODUCT('Registre déchets'!G501,Accueil!$AA$27),""))</f>
        <v/>
      </c>
      <c r="AQ501" s="79">
        <f t="shared" si="77"/>
        <v>0</v>
      </c>
    </row>
    <row r="502" spans="1:43" ht="50.1" customHeight="1" x14ac:dyDescent="0.25">
      <c r="A502" s="90"/>
      <c r="B502" s="222" t="str">
        <f t="shared" si="71"/>
        <v/>
      </c>
      <c r="C502" s="221"/>
      <c r="D502" s="220"/>
      <c r="E502" s="80" t="str">
        <f t="shared" si="75"/>
        <v/>
      </c>
      <c r="F502" s="81"/>
      <c r="G502" s="82"/>
      <c r="H502" s="241">
        <f t="shared" si="72"/>
        <v>0</v>
      </c>
      <c r="I502" s="206"/>
      <c r="J502" s="206"/>
      <c r="K502" s="86"/>
      <c r="L502" s="86"/>
      <c r="M502" s="86"/>
      <c r="N502" s="82"/>
      <c r="O502" s="81"/>
      <c r="P502" s="82"/>
      <c r="Q502" s="207">
        <f t="shared" si="76"/>
        <v>0</v>
      </c>
      <c r="R502" s="83">
        <f t="shared" si="73"/>
        <v>0</v>
      </c>
      <c r="S502" s="83">
        <f t="shared" si="74"/>
        <v>0</v>
      </c>
      <c r="T502" s="209"/>
      <c r="U502" s="214"/>
      <c r="V502" s="214"/>
      <c r="W502" s="217" t="str">
        <f t="shared" si="69"/>
        <v/>
      </c>
      <c r="X502" s="214"/>
      <c r="Y502" s="224"/>
      <c r="Z502" s="214"/>
      <c r="AA502" s="214"/>
      <c r="AB502" s="35" t="str">
        <f t="shared" si="70"/>
        <v/>
      </c>
      <c r="AC502" s="35"/>
      <c r="AD502" s="35"/>
      <c r="AE502" s="35"/>
      <c r="AF502" s="35"/>
      <c r="AG502" s="35"/>
      <c r="AH502" s="35"/>
      <c r="AI502" s="35"/>
      <c r="AJ502" s="35"/>
      <c r="AK502" s="35"/>
      <c r="AL502" s="35"/>
      <c r="AM502" s="85" t="str">
        <f t="shared" si="78"/>
        <v/>
      </c>
      <c r="AN502" s="35"/>
      <c r="AO502" s="35"/>
      <c r="AP502" s="77" t="str">
        <f>IF(D502="","",IF(D502=Accueil!$Q$7,PRODUCT('Registre déchets'!G502,Accueil!$S$7),"") &amp; IF(D502=Accueil!$Q$8,PRODUCT('Registre déchets'!G502,Accueil!$S$8),"") &amp; IF(D502=Accueil!$Q$9,PRODUCT('Registre déchets'!G502,Accueil!$S$9),"")&amp; IF(D502=Accueil!$Q$10,PRODUCT('Registre déchets'!G502,Accueil!$S$10),"")&amp; IF(D502=Accueil!$Q$11,PRODUCT('Registre déchets'!G502,Accueil!$S$11),"")&amp; IF(D502=Accueil!$Q$12,PRODUCT('Registre déchets'!G502,Accueil!$S$12),"")&amp; IF(D502=Accueil!$Q$13,PRODUCT('Registre déchets'!G502,Accueil!$S$13),"")&amp; IF(D502=Accueil!$Q$14,PRODUCT('Registre déchets'!G502,Accueil!$S$14),"")&amp; IF(D502=Accueil!$Q$15,PRODUCT('Registre déchets'!G502,Accueil!$S$15),"")&amp; IF(D502=Accueil!$Q$16,PRODUCT('Registre déchets'!G502,Accueil!$S$16),"")&amp; IF(D502=Accueil!$Q$17,PRODUCT('Registre déchets'!G502,Accueil!$S$17),"")&amp; IF(D502=Accueil!$Q$18,PRODUCT('Registre déchets'!G502,Accueil!$S$18),"")&amp; IF(D502=Accueil!$Q$19,PRODUCT('Registre déchets'!G502,Accueil!$S$19),"")&amp; IF(D502=Accueil!$Q$20,PRODUCT('Registre déchets'!G502,Accueil!$S$20),"")&amp; IF(D502=Accueil!$Q$21,PRODUCT('Registre déchets'!G502,Accueil!$S$21),"")&amp; IF(D502=Accueil!$Q$22,PRODUCT('Registre déchets'!G502,Accueil!$S$22),"")&amp; IF(D502=Accueil!$Q$23,PRODUCT('Registre déchets'!G502,Accueil!$S$23),"")&amp; IF(D502=Accueil!$Q$24,PRODUCT('Registre déchets'!G502,Accueil!$S$24),"")&amp; IF(D502=Accueil!$Q$25,PRODUCT('Registre déchets'!G502,Accueil!$S$25),"")&amp; IF(D502=Accueil!$Q$26,PRODUCT('Registre déchets'!G502,Accueil!$S$26),"") &amp; IF(D502=Accueil!$U$7,PRODUCT('Registre déchets'!G502,Accueil!$W$7),"") &amp; IF(D502=Accueil!$U$8,PRODUCT('Registre déchets'!G502,Accueil!$W$8),"") &amp; IF(D502=Accueil!$U$9,PRODUCT('Registre déchets'!G502,Accueil!$W$9),"")&amp; IF(D502=Accueil!$U$10,PRODUCT('Registre déchets'!G502,Accueil!$W$10),"")&amp; IF(D502=Accueil!$U$11,PRODUCT('Registre déchets'!G502,Accueil!$W$11),"")&amp; IF(D502=Accueil!$U$12,PRODUCT('Registre déchets'!G502,Accueil!$W$12),"")&amp; IF(D502=Accueil!$U$13,PRODUCT('Registre déchets'!G502,Accueil!$W$13),"")&amp; IF(D502=Accueil!$U$14,PRODUCT('Registre déchets'!G502,Accueil!$W$14),"")&amp; IF(D502=Accueil!$U$15,PRODUCT('Registre déchets'!G502,Accueil!$W$15),"")&amp; IF(D502=Accueil!$U$16,PRODUCT('Registre déchets'!G502,Accueil!$W$16),"")&amp; IF(D502=Accueil!$U$17,PRODUCT('Registre déchets'!G502,Accueil!$W$17),"")&amp; IF(D502=Accueil!$U$18,PRODUCT('Registre déchets'!G502,Accueil!$W$18),"")&amp; IF(D502=Accueil!$U$19,PRODUCT('Registre déchets'!G502,Accueil!$W$19),"")&amp; IF(D502=Accueil!$U$20,PRODUCT('Registre déchets'!G502,Accueil!$W$20),"")&amp; IF(D502=Accueil!$U$21,PRODUCT('Registre déchets'!G502,Accueil!$W$21),"") &amp; IF(D502=Accueil!$U$22,PRODUCT('Registre déchets'!G502,Accueil!$W$22),"")&amp; IF(D502=Accueil!$U$23,PRODUCT('Registre déchets'!G502,Accueil!$W$23),"")&amp; IF(D502=Accueil!$U$24,PRODUCT('Registre déchets'!G502,Accueil!$W$24),"")&amp; IF(D502=Accueil!$U$25,PRODUCT('Registre déchets'!G502,Accueil!$W$25),"")&amp; IF(D502=Accueil!$U$26,PRODUCT('Registre déchets'!G502,Accueil!$W$26),"")&amp; IF(D502=Accueil!$U$27,PRODUCT('Registre déchets'!G502,Accueil!$W$27),"")&amp; IF(D502=Accueil!$Y$7,PRODUCT('Registre déchets'!G502,Accueil!$AA$7),"") &amp; IF(D502=Accueil!$Y$8,PRODUCT('Registre déchets'!G502,Accueil!$AA$8),"") &amp; IF(D502=Accueil!$Y$9,PRODUCT('Registre déchets'!G502,Accueil!$AA$9),"")&amp; IF(D502=Accueil!$Y$10,PRODUCT('Registre déchets'!G502,Accueil!$AA$10),"")&amp; IF(D502=Accueil!$Y$11,PRODUCT('Registre déchets'!G502,Accueil!$AA$11),"")&amp; IF(D502=Accueil!$Y$12,PRODUCT('Registre déchets'!G502,Accueil!$AA$12),"")&amp; IF(D502=Accueil!$Y$13,PRODUCT('Registre déchets'!G502,Accueil!$AA$13),"")&amp; IF(D502=Accueil!$Y$14,PRODUCT('Registre déchets'!G502,Accueil!$AA$14),"")&amp; IF(D502=Accueil!$Y$15,PRODUCT('Registre déchets'!G502,Accueil!$AA$15),"")&amp; IF(D502=Accueil!$Y$16,PRODUCT('Registre déchets'!G502,Accueil!$AA$16),"")&amp; IF(D502=Accueil!$Y$17,PRODUCT('Registre déchets'!G502,Accueil!$AA$17),"")&amp; IF(D502=Accueil!$Y$18,PRODUCT('Registre déchets'!G502,Accueil!$AA$18),"")&amp; IF(D502=Accueil!$Y$19,PRODUCT('Registre déchets'!G502,Accueil!$AA$19),"")&amp; IF(D502=Accueil!$Y$20,PRODUCT('Registre déchets'!G502,Accueil!$AA$20),"")&amp; IF(D502=Accueil!$Y$21,PRODUCT('Registre déchets'!G502,Accueil!$AA$21),"")&amp; IF(D502=Accueil!$Y$22,PRODUCT('Registre déchets'!G502,Accueil!$AA$22),"")&amp; IF(D502=Accueil!$Y$23,PRODUCT('Registre déchets'!G502,Accueil!$AA$23),"")&amp; IF(D502=Accueil!$Y$24,PRODUCT('Registre déchets'!G502,Accueil!$AA$24),"")&amp; IF(D502=Accueil!$Y$25,PRODUCT('Registre déchets'!G502,Accueil!$AA$25),"")&amp; IF(D502=Accueil!$Y$26,PRODUCT('Registre déchets'!G502,Accueil!$AA$26),"")&amp; IF(D502=Accueil!$Y$27,PRODUCT('Registre déchets'!G502,Accueil!$AA$27),""))</f>
        <v/>
      </c>
      <c r="AQ502" s="79">
        <f t="shared" si="77"/>
        <v>0</v>
      </c>
    </row>
    <row r="503" spans="1:43" ht="50.1" customHeight="1" x14ac:dyDescent="0.25">
      <c r="A503" s="90"/>
      <c r="B503" s="222" t="str">
        <f t="shared" si="71"/>
        <v/>
      </c>
      <c r="C503" s="221"/>
      <c r="D503" s="220"/>
      <c r="E503" s="80" t="str">
        <f t="shared" si="75"/>
        <v/>
      </c>
      <c r="F503" s="81"/>
      <c r="G503" s="82"/>
      <c r="H503" s="241">
        <f t="shared" si="72"/>
        <v>0</v>
      </c>
      <c r="I503" s="206"/>
      <c r="J503" s="206"/>
      <c r="K503" s="86"/>
      <c r="L503" s="86"/>
      <c r="M503" s="86"/>
      <c r="N503" s="82"/>
      <c r="O503" s="81"/>
      <c r="P503" s="82"/>
      <c r="Q503" s="207">
        <f t="shared" si="76"/>
        <v>0</v>
      </c>
      <c r="R503" s="83">
        <f t="shared" si="73"/>
        <v>0</v>
      </c>
      <c r="S503" s="83">
        <f t="shared" si="74"/>
        <v>0</v>
      </c>
      <c r="T503" s="209"/>
      <c r="U503" s="214"/>
      <c r="V503" s="214"/>
      <c r="W503" s="217" t="str">
        <f t="shared" si="69"/>
        <v/>
      </c>
      <c r="X503" s="214"/>
      <c r="Y503" s="224"/>
      <c r="Z503" s="214"/>
      <c r="AA503" s="214"/>
      <c r="AB503" s="35" t="str">
        <f t="shared" si="70"/>
        <v/>
      </c>
      <c r="AC503" s="35"/>
      <c r="AD503" s="35"/>
      <c r="AE503" s="35"/>
      <c r="AF503" s="35"/>
      <c r="AG503" s="35"/>
      <c r="AH503" s="35"/>
      <c r="AI503" s="35"/>
      <c r="AJ503" s="35"/>
      <c r="AK503" s="35"/>
      <c r="AL503" s="35"/>
      <c r="AM503" s="85" t="str">
        <f t="shared" si="78"/>
        <v/>
      </c>
      <c r="AN503" s="35"/>
      <c r="AO503" s="35"/>
      <c r="AP503" s="77" t="str">
        <f>IF(D503="","",IF(D503=Accueil!$Q$7,PRODUCT('Registre déchets'!G503,Accueil!$S$7),"") &amp; IF(D503=Accueil!$Q$8,PRODUCT('Registre déchets'!G503,Accueil!$S$8),"") &amp; IF(D503=Accueil!$Q$9,PRODUCT('Registre déchets'!G503,Accueil!$S$9),"")&amp; IF(D503=Accueil!$Q$10,PRODUCT('Registre déchets'!G503,Accueil!$S$10),"")&amp; IF(D503=Accueil!$Q$11,PRODUCT('Registre déchets'!G503,Accueil!$S$11),"")&amp; IF(D503=Accueil!$Q$12,PRODUCT('Registre déchets'!G503,Accueil!$S$12),"")&amp; IF(D503=Accueil!$Q$13,PRODUCT('Registre déchets'!G503,Accueil!$S$13),"")&amp; IF(D503=Accueil!$Q$14,PRODUCT('Registre déchets'!G503,Accueil!$S$14),"")&amp; IF(D503=Accueil!$Q$15,PRODUCT('Registre déchets'!G503,Accueil!$S$15),"")&amp; IF(D503=Accueil!$Q$16,PRODUCT('Registre déchets'!G503,Accueil!$S$16),"")&amp; IF(D503=Accueil!$Q$17,PRODUCT('Registre déchets'!G503,Accueil!$S$17),"")&amp; IF(D503=Accueil!$Q$18,PRODUCT('Registre déchets'!G503,Accueil!$S$18),"")&amp; IF(D503=Accueil!$Q$19,PRODUCT('Registre déchets'!G503,Accueil!$S$19),"")&amp; IF(D503=Accueil!$Q$20,PRODUCT('Registre déchets'!G503,Accueil!$S$20),"")&amp; IF(D503=Accueil!$Q$21,PRODUCT('Registre déchets'!G503,Accueil!$S$21),"")&amp; IF(D503=Accueil!$Q$22,PRODUCT('Registre déchets'!G503,Accueil!$S$22),"")&amp; IF(D503=Accueil!$Q$23,PRODUCT('Registre déchets'!G503,Accueil!$S$23),"")&amp; IF(D503=Accueil!$Q$24,PRODUCT('Registre déchets'!G503,Accueil!$S$24),"")&amp; IF(D503=Accueil!$Q$25,PRODUCT('Registre déchets'!G503,Accueil!$S$25),"")&amp; IF(D503=Accueil!$Q$26,PRODUCT('Registre déchets'!G503,Accueil!$S$26),"") &amp; IF(D503=Accueil!$U$7,PRODUCT('Registre déchets'!G503,Accueil!$W$7),"") &amp; IF(D503=Accueil!$U$8,PRODUCT('Registre déchets'!G503,Accueil!$W$8),"") &amp; IF(D503=Accueil!$U$9,PRODUCT('Registre déchets'!G503,Accueil!$W$9),"")&amp; IF(D503=Accueil!$U$10,PRODUCT('Registre déchets'!G503,Accueil!$W$10),"")&amp; IF(D503=Accueil!$U$11,PRODUCT('Registre déchets'!G503,Accueil!$W$11),"")&amp; IF(D503=Accueil!$U$12,PRODUCT('Registre déchets'!G503,Accueil!$W$12),"")&amp; IF(D503=Accueil!$U$13,PRODUCT('Registre déchets'!G503,Accueil!$W$13),"")&amp; IF(D503=Accueil!$U$14,PRODUCT('Registre déchets'!G503,Accueil!$W$14),"")&amp; IF(D503=Accueil!$U$15,PRODUCT('Registre déchets'!G503,Accueil!$W$15),"")&amp; IF(D503=Accueil!$U$16,PRODUCT('Registre déchets'!G503,Accueil!$W$16),"")&amp; IF(D503=Accueil!$U$17,PRODUCT('Registre déchets'!G503,Accueil!$W$17),"")&amp; IF(D503=Accueil!$U$18,PRODUCT('Registre déchets'!G503,Accueil!$W$18),"")&amp; IF(D503=Accueil!$U$19,PRODUCT('Registre déchets'!G503,Accueil!$W$19),"")&amp; IF(D503=Accueil!$U$20,PRODUCT('Registre déchets'!G503,Accueil!$W$20),"")&amp; IF(D503=Accueil!$U$21,PRODUCT('Registre déchets'!G503,Accueil!$W$21),"") &amp; IF(D503=Accueil!$U$22,PRODUCT('Registre déchets'!G503,Accueil!$W$22),"")&amp; IF(D503=Accueil!$U$23,PRODUCT('Registre déchets'!G503,Accueil!$W$23),"")&amp; IF(D503=Accueil!$U$24,PRODUCT('Registre déchets'!G503,Accueil!$W$24),"")&amp; IF(D503=Accueil!$U$25,PRODUCT('Registre déchets'!G503,Accueil!$W$25),"")&amp; IF(D503=Accueil!$U$26,PRODUCT('Registre déchets'!G503,Accueil!$W$26),"")&amp; IF(D503=Accueil!$U$27,PRODUCT('Registre déchets'!G503,Accueil!$W$27),"")&amp; IF(D503=Accueil!$Y$7,PRODUCT('Registre déchets'!G503,Accueil!$AA$7),"") &amp; IF(D503=Accueil!$Y$8,PRODUCT('Registre déchets'!G503,Accueil!$AA$8),"") &amp; IF(D503=Accueil!$Y$9,PRODUCT('Registre déchets'!G503,Accueil!$AA$9),"")&amp; IF(D503=Accueil!$Y$10,PRODUCT('Registre déchets'!G503,Accueil!$AA$10),"")&amp; IF(D503=Accueil!$Y$11,PRODUCT('Registre déchets'!G503,Accueil!$AA$11),"")&amp; IF(D503=Accueil!$Y$12,PRODUCT('Registre déchets'!G503,Accueil!$AA$12),"")&amp; IF(D503=Accueil!$Y$13,PRODUCT('Registre déchets'!G503,Accueil!$AA$13),"")&amp; IF(D503=Accueil!$Y$14,PRODUCT('Registre déchets'!G503,Accueil!$AA$14),"")&amp; IF(D503=Accueil!$Y$15,PRODUCT('Registre déchets'!G503,Accueil!$AA$15),"")&amp; IF(D503=Accueil!$Y$16,PRODUCT('Registre déchets'!G503,Accueil!$AA$16),"")&amp; IF(D503=Accueil!$Y$17,PRODUCT('Registre déchets'!G503,Accueil!$AA$17),"")&amp; IF(D503=Accueil!$Y$18,PRODUCT('Registre déchets'!G503,Accueil!$AA$18),"")&amp; IF(D503=Accueil!$Y$19,PRODUCT('Registre déchets'!G503,Accueil!$AA$19),"")&amp; IF(D503=Accueil!$Y$20,PRODUCT('Registre déchets'!G503,Accueil!$AA$20),"")&amp; IF(D503=Accueil!$Y$21,PRODUCT('Registre déchets'!G503,Accueil!$AA$21),"")&amp; IF(D503=Accueil!$Y$22,PRODUCT('Registre déchets'!G503,Accueil!$AA$22),"")&amp; IF(D503=Accueil!$Y$23,PRODUCT('Registre déchets'!G503,Accueil!$AA$23),"")&amp; IF(D503=Accueil!$Y$24,PRODUCT('Registre déchets'!G503,Accueil!$AA$24),"")&amp; IF(D503=Accueil!$Y$25,PRODUCT('Registre déchets'!G503,Accueil!$AA$25),"")&amp; IF(D503=Accueil!$Y$26,PRODUCT('Registre déchets'!G503,Accueil!$AA$26),"")&amp; IF(D503=Accueil!$Y$27,PRODUCT('Registre déchets'!G503,Accueil!$AA$27),""))</f>
        <v/>
      </c>
      <c r="AQ503" s="79">
        <f t="shared" si="77"/>
        <v>0</v>
      </c>
    </row>
    <row r="504" spans="1:43" ht="50.1" customHeight="1" x14ac:dyDescent="0.25">
      <c r="A504" s="90"/>
      <c r="B504" s="222" t="str">
        <f t="shared" si="71"/>
        <v/>
      </c>
      <c r="C504" s="221"/>
      <c r="D504" s="220"/>
      <c r="E504" s="80" t="str">
        <f t="shared" si="75"/>
        <v/>
      </c>
      <c r="F504" s="81"/>
      <c r="G504" s="82"/>
      <c r="H504" s="241">
        <f t="shared" si="72"/>
        <v>0</v>
      </c>
      <c r="I504" s="206"/>
      <c r="J504" s="206"/>
      <c r="K504" s="86"/>
      <c r="L504" s="86"/>
      <c r="M504" s="86"/>
      <c r="N504" s="82"/>
      <c r="O504" s="81"/>
      <c r="P504" s="82"/>
      <c r="Q504" s="207">
        <f t="shared" si="76"/>
        <v>0</v>
      </c>
      <c r="R504" s="83">
        <f t="shared" si="73"/>
        <v>0</v>
      </c>
      <c r="S504" s="83">
        <f t="shared" si="74"/>
        <v>0</v>
      </c>
      <c r="T504" s="209"/>
      <c r="U504" s="214"/>
      <c r="V504" s="214"/>
      <c r="W504" s="217" t="str">
        <f t="shared" si="69"/>
        <v/>
      </c>
      <c r="X504" s="214"/>
      <c r="Y504" s="224"/>
      <c r="Z504" s="214"/>
      <c r="AA504" s="214"/>
      <c r="AB504" s="35" t="str">
        <f t="shared" si="70"/>
        <v/>
      </c>
      <c r="AC504" s="35"/>
      <c r="AD504" s="35"/>
      <c r="AE504" s="35"/>
      <c r="AF504" s="35"/>
      <c r="AG504" s="35"/>
      <c r="AH504" s="35"/>
      <c r="AI504" s="35"/>
      <c r="AJ504" s="35"/>
      <c r="AK504" s="35"/>
      <c r="AL504" s="35"/>
      <c r="AM504" s="85" t="str">
        <f t="shared" si="78"/>
        <v/>
      </c>
      <c r="AN504" s="35"/>
      <c r="AO504" s="35"/>
      <c r="AP504" s="77" t="str">
        <f>IF(D504="","",IF(D504=Accueil!$Q$7,PRODUCT('Registre déchets'!G504,Accueil!$S$7),"") &amp; IF(D504=Accueil!$Q$8,PRODUCT('Registre déchets'!G504,Accueil!$S$8),"") &amp; IF(D504=Accueil!$Q$9,PRODUCT('Registre déchets'!G504,Accueil!$S$9),"")&amp; IF(D504=Accueil!$Q$10,PRODUCT('Registre déchets'!G504,Accueil!$S$10),"")&amp; IF(D504=Accueil!$Q$11,PRODUCT('Registre déchets'!G504,Accueil!$S$11),"")&amp; IF(D504=Accueil!$Q$12,PRODUCT('Registre déchets'!G504,Accueil!$S$12),"")&amp; IF(D504=Accueil!$Q$13,PRODUCT('Registre déchets'!G504,Accueil!$S$13),"")&amp; IF(D504=Accueil!$Q$14,PRODUCT('Registre déchets'!G504,Accueil!$S$14),"")&amp; IF(D504=Accueil!$Q$15,PRODUCT('Registre déchets'!G504,Accueil!$S$15),"")&amp; IF(D504=Accueil!$Q$16,PRODUCT('Registre déchets'!G504,Accueil!$S$16),"")&amp; IF(D504=Accueil!$Q$17,PRODUCT('Registre déchets'!G504,Accueil!$S$17),"")&amp; IF(D504=Accueil!$Q$18,PRODUCT('Registre déchets'!G504,Accueil!$S$18),"")&amp; IF(D504=Accueil!$Q$19,PRODUCT('Registre déchets'!G504,Accueil!$S$19),"")&amp; IF(D504=Accueil!$Q$20,PRODUCT('Registre déchets'!G504,Accueil!$S$20),"")&amp; IF(D504=Accueil!$Q$21,PRODUCT('Registre déchets'!G504,Accueil!$S$21),"")&amp; IF(D504=Accueil!$Q$22,PRODUCT('Registre déchets'!G504,Accueil!$S$22),"")&amp; IF(D504=Accueil!$Q$23,PRODUCT('Registre déchets'!G504,Accueil!$S$23),"")&amp; IF(D504=Accueil!$Q$24,PRODUCT('Registre déchets'!G504,Accueil!$S$24),"")&amp; IF(D504=Accueil!$Q$25,PRODUCT('Registre déchets'!G504,Accueil!$S$25),"")&amp; IF(D504=Accueil!$Q$26,PRODUCT('Registre déchets'!G504,Accueil!$S$26),"") &amp; IF(D504=Accueil!$U$7,PRODUCT('Registre déchets'!G504,Accueil!$W$7),"") &amp; IF(D504=Accueil!$U$8,PRODUCT('Registre déchets'!G504,Accueil!$W$8),"") &amp; IF(D504=Accueil!$U$9,PRODUCT('Registre déchets'!G504,Accueil!$W$9),"")&amp; IF(D504=Accueil!$U$10,PRODUCT('Registre déchets'!G504,Accueil!$W$10),"")&amp; IF(D504=Accueil!$U$11,PRODUCT('Registre déchets'!G504,Accueil!$W$11),"")&amp; IF(D504=Accueil!$U$12,PRODUCT('Registre déchets'!G504,Accueil!$W$12),"")&amp; IF(D504=Accueil!$U$13,PRODUCT('Registre déchets'!G504,Accueil!$W$13),"")&amp; IF(D504=Accueil!$U$14,PRODUCT('Registre déchets'!G504,Accueil!$W$14),"")&amp; IF(D504=Accueil!$U$15,PRODUCT('Registre déchets'!G504,Accueil!$W$15),"")&amp; IF(D504=Accueil!$U$16,PRODUCT('Registre déchets'!G504,Accueil!$W$16),"")&amp; IF(D504=Accueil!$U$17,PRODUCT('Registre déchets'!G504,Accueil!$W$17),"")&amp; IF(D504=Accueil!$U$18,PRODUCT('Registre déchets'!G504,Accueil!$W$18),"")&amp; IF(D504=Accueil!$U$19,PRODUCT('Registre déchets'!G504,Accueil!$W$19),"")&amp; IF(D504=Accueil!$U$20,PRODUCT('Registre déchets'!G504,Accueil!$W$20),"")&amp; IF(D504=Accueil!$U$21,PRODUCT('Registre déchets'!G504,Accueil!$W$21),"") &amp; IF(D504=Accueil!$U$22,PRODUCT('Registre déchets'!G504,Accueil!$W$22),"")&amp; IF(D504=Accueil!$U$23,PRODUCT('Registre déchets'!G504,Accueil!$W$23),"")&amp; IF(D504=Accueil!$U$24,PRODUCT('Registre déchets'!G504,Accueil!$W$24),"")&amp; IF(D504=Accueil!$U$25,PRODUCT('Registre déchets'!G504,Accueil!$W$25),"")&amp; IF(D504=Accueil!$U$26,PRODUCT('Registre déchets'!G504,Accueil!$W$26),"")&amp; IF(D504=Accueil!$U$27,PRODUCT('Registre déchets'!G504,Accueil!$W$27),"")&amp; IF(D504=Accueil!$Y$7,PRODUCT('Registre déchets'!G504,Accueil!$AA$7),"") &amp; IF(D504=Accueil!$Y$8,PRODUCT('Registre déchets'!G504,Accueil!$AA$8),"") &amp; IF(D504=Accueil!$Y$9,PRODUCT('Registre déchets'!G504,Accueil!$AA$9),"")&amp; IF(D504=Accueil!$Y$10,PRODUCT('Registre déchets'!G504,Accueil!$AA$10),"")&amp; IF(D504=Accueil!$Y$11,PRODUCT('Registre déchets'!G504,Accueil!$AA$11),"")&amp; IF(D504=Accueil!$Y$12,PRODUCT('Registre déchets'!G504,Accueil!$AA$12),"")&amp; IF(D504=Accueil!$Y$13,PRODUCT('Registre déchets'!G504,Accueil!$AA$13),"")&amp; IF(D504=Accueil!$Y$14,PRODUCT('Registre déchets'!G504,Accueil!$AA$14),"")&amp; IF(D504=Accueil!$Y$15,PRODUCT('Registre déchets'!G504,Accueil!$AA$15),"")&amp; IF(D504=Accueil!$Y$16,PRODUCT('Registre déchets'!G504,Accueil!$AA$16),"")&amp; IF(D504=Accueil!$Y$17,PRODUCT('Registre déchets'!G504,Accueil!$AA$17),"")&amp; IF(D504=Accueil!$Y$18,PRODUCT('Registre déchets'!G504,Accueil!$AA$18),"")&amp; IF(D504=Accueil!$Y$19,PRODUCT('Registre déchets'!G504,Accueil!$AA$19),"")&amp; IF(D504=Accueil!$Y$20,PRODUCT('Registre déchets'!G504,Accueil!$AA$20),"")&amp; IF(D504=Accueil!$Y$21,PRODUCT('Registre déchets'!G504,Accueil!$AA$21),"")&amp; IF(D504=Accueil!$Y$22,PRODUCT('Registre déchets'!G504,Accueil!$AA$22),"")&amp; IF(D504=Accueil!$Y$23,PRODUCT('Registre déchets'!G504,Accueil!$AA$23),"")&amp; IF(D504=Accueil!$Y$24,PRODUCT('Registre déchets'!G504,Accueil!$AA$24),"")&amp; IF(D504=Accueil!$Y$25,PRODUCT('Registre déchets'!G504,Accueil!$AA$25),"")&amp; IF(D504=Accueil!$Y$26,PRODUCT('Registre déchets'!G504,Accueil!$AA$26),"")&amp; IF(D504=Accueil!$Y$27,PRODUCT('Registre déchets'!G504,Accueil!$AA$27),""))</f>
        <v/>
      </c>
      <c r="AQ504" s="79">
        <f t="shared" si="77"/>
        <v>0</v>
      </c>
    </row>
    <row r="505" spans="1:43" ht="50.1" customHeight="1" x14ac:dyDescent="0.25">
      <c r="A505" s="90"/>
      <c r="B505" s="222" t="str">
        <f t="shared" si="71"/>
        <v/>
      </c>
      <c r="C505" s="221"/>
      <c r="D505" s="220"/>
      <c r="E505" s="80" t="str">
        <f t="shared" si="75"/>
        <v/>
      </c>
      <c r="F505" s="81"/>
      <c r="G505" s="82"/>
      <c r="H505" s="241">
        <f t="shared" si="72"/>
        <v>0</v>
      </c>
      <c r="I505" s="206"/>
      <c r="J505" s="206"/>
      <c r="K505" s="86"/>
      <c r="L505" s="86"/>
      <c r="M505" s="86"/>
      <c r="N505" s="82"/>
      <c r="O505" s="81"/>
      <c r="P505" s="82"/>
      <c r="Q505" s="207">
        <f t="shared" si="76"/>
        <v>0</v>
      </c>
      <c r="R505" s="83">
        <f t="shared" si="73"/>
        <v>0</v>
      </c>
      <c r="S505" s="83">
        <f t="shared" si="74"/>
        <v>0</v>
      </c>
      <c r="T505" s="209"/>
      <c r="U505" s="214"/>
      <c r="V505" s="214"/>
      <c r="W505" s="217" t="str">
        <f t="shared" si="69"/>
        <v/>
      </c>
      <c r="X505" s="214"/>
      <c r="Y505" s="224"/>
      <c r="Z505" s="214"/>
      <c r="AA505" s="214"/>
      <c r="AB505" s="35" t="str">
        <f t="shared" si="70"/>
        <v/>
      </c>
      <c r="AC505" s="35"/>
      <c r="AD505" s="35"/>
      <c r="AE505" s="35"/>
      <c r="AF505" s="35"/>
      <c r="AG505" s="35"/>
      <c r="AH505" s="35"/>
      <c r="AI505" s="35"/>
      <c r="AJ505" s="35"/>
      <c r="AK505" s="35"/>
      <c r="AL505" s="35"/>
      <c r="AM505" s="85" t="str">
        <f t="shared" si="78"/>
        <v/>
      </c>
      <c r="AN505" s="35"/>
      <c r="AO505" s="35"/>
      <c r="AP505" s="77" t="str">
        <f>IF(D505="","",IF(D505=Accueil!$Q$7,PRODUCT('Registre déchets'!G505,Accueil!$S$7),"") &amp; IF(D505=Accueil!$Q$8,PRODUCT('Registre déchets'!G505,Accueil!$S$8),"") &amp; IF(D505=Accueil!$Q$9,PRODUCT('Registre déchets'!G505,Accueil!$S$9),"")&amp; IF(D505=Accueil!$Q$10,PRODUCT('Registre déchets'!G505,Accueil!$S$10),"")&amp; IF(D505=Accueil!$Q$11,PRODUCT('Registre déchets'!G505,Accueil!$S$11),"")&amp; IF(D505=Accueil!$Q$12,PRODUCT('Registre déchets'!G505,Accueil!$S$12),"")&amp; IF(D505=Accueil!$Q$13,PRODUCT('Registre déchets'!G505,Accueil!$S$13),"")&amp; IF(D505=Accueil!$Q$14,PRODUCT('Registre déchets'!G505,Accueil!$S$14),"")&amp; IF(D505=Accueil!$Q$15,PRODUCT('Registre déchets'!G505,Accueil!$S$15),"")&amp; IF(D505=Accueil!$Q$16,PRODUCT('Registre déchets'!G505,Accueil!$S$16),"")&amp; IF(D505=Accueil!$Q$17,PRODUCT('Registre déchets'!G505,Accueil!$S$17),"")&amp; IF(D505=Accueil!$Q$18,PRODUCT('Registre déchets'!G505,Accueil!$S$18),"")&amp; IF(D505=Accueil!$Q$19,PRODUCT('Registre déchets'!G505,Accueil!$S$19),"")&amp; IF(D505=Accueil!$Q$20,PRODUCT('Registre déchets'!G505,Accueil!$S$20),"")&amp; IF(D505=Accueil!$Q$21,PRODUCT('Registre déchets'!G505,Accueil!$S$21),"")&amp; IF(D505=Accueil!$Q$22,PRODUCT('Registre déchets'!G505,Accueil!$S$22),"")&amp; IF(D505=Accueil!$Q$23,PRODUCT('Registre déchets'!G505,Accueil!$S$23),"")&amp; IF(D505=Accueil!$Q$24,PRODUCT('Registre déchets'!G505,Accueil!$S$24),"")&amp; IF(D505=Accueil!$Q$25,PRODUCT('Registre déchets'!G505,Accueil!$S$25),"")&amp; IF(D505=Accueil!$Q$26,PRODUCT('Registre déchets'!G505,Accueil!$S$26),"") &amp; IF(D505=Accueil!$U$7,PRODUCT('Registre déchets'!G505,Accueil!$W$7),"") &amp; IF(D505=Accueil!$U$8,PRODUCT('Registre déchets'!G505,Accueil!$W$8),"") &amp; IF(D505=Accueil!$U$9,PRODUCT('Registre déchets'!G505,Accueil!$W$9),"")&amp; IF(D505=Accueil!$U$10,PRODUCT('Registre déchets'!G505,Accueil!$W$10),"")&amp; IF(D505=Accueil!$U$11,PRODUCT('Registre déchets'!G505,Accueil!$W$11),"")&amp; IF(D505=Accueil!$U$12,PRODUCT('Registre déchets'!G505,Accueil!$W$12),"")&amp; IF(D505=Accueil!$U$13,PRODUCT('Registre déchets'!G505,Accueil!$W$13),"")&amp; IF(D505=Accueil!$U$14,PRODUCT('Registre déchets'!G505,Accueil!$W$14),"")&amp; IF(D505=Accueil!$U$15,PRODUCT('Registre déchets'!G505,Accueil!$W$15),"")&amp; IF(D505=Accueil!$U$16,PRODUCT('Registre déchets'!G505,Accueil!$W$16),"")&amp; IF(D505=Accueil!$U$17,PRODUCT('Registre déchets'!G505,Accueil!$W$17),"")&amp; IF(D505=Accueil!$U$18,PRODUCT('Registre déchets'!G505,Accueil!$W$18),"")&amp; IF(D505=Accueil!$U$19,PRODUCT('Registre déchets'!G505,Accueil!$W$19),"")&amp; IF(D505=Accueil!$U$20,PRODUCT('Registre déchets'!G505,Accueil!$W$20),"")&amp; IF(D505=Accueil!$U$21,PRODUCT('Registre déchets'!G505,Accueil!$W$21),"") &amp; IF(D505=Accueil!$U$22,PRODUCT('Registre déchets'!G505,Accueil!$W$22),"")&amp; IF(D505=Accueil!$U$23,PRODUCT('Registre déchets'!G505,Accueil!$W$23),"")&amp; IF(D505=Accueil!$U$24,PRODUCT('Registre déchets'!G505,Accueil!$W$24),"")&amp; IF(D505=Accueil!$U$25,PRODUCT('Registre déchets'!G505,Accueil!$W$25),"")&amp; IF(D505=Accueil!$U$26,PRODUCT('Registre déchets'!G505,Accueil!$W$26),"")&amp; IF(D505=Accueil!$U$27,PRODUCT('Registre déchets'!G505,Accueil!$W$27),"")&amp; IF(D505=Accueil!$Y$7,PRODUCT('Registre déchets'!G505,Accueil!$AA$7),"") &amp; IF(D505=Accueil!$Y$8,PRODUCT('Registre déchets'!G505,Accueil!$AA$8),"") &amp; IF(D505=Accueil!$Y$9,PRODUCT('Registre déchets'!G505,Accueil!$AA$9),"")&amp; IF(D505=Accueil!$Y$10,PRODUCT('Registre déchets'!G505,Accueil!$AA$10),"")&amp; IF(D505=Accueil!$Y$11,PRODUCT('Registre déchets'!G505,Accueil!$AA$11),"")&amp; IF(D505=Accueil!$Y$12,PRODUCT('Registre déchets'!G505,Accueil!$AA$12),"")&amp; IF(D505=Accueil!$Y$13,PRODUCT('Registre déchets'!G505,Accueil!$AA$13),"")&amp; IF(D505=Accueil!$Y$14,PRODUCT('Registre déchets'!G505,Accueil!$AA$14),"")&amp; IF(D505=Accueil!$Y$15,PRODUCT('Registre déchets'!G505,Accueil!$AA$15),"")&amp; IF(D505=Accueil!$Y$16,PRODUCT('Registre déchets'!G505,Accueil!$AA$16),"")&amp; IF(D505=Accueil!$Y$17,PRODUCT('Registre déchets'!G505,Accueil!$AA$17),"")&amp; IF(D505=Accueil!$Y$18,PRODUCT('Registre déchets'!G505,Accueil!$AA$18),"")&amp; IF(D505=Accueil!$Y$19,PRODUCT('Registre déchets'!G505,Accueil!$AA$19),"")&amp; IF(D505=Accueil!$Y$20,PRODUCT('Registre déchets'!G505,Accueil!$AA$20),"")&amp; IF(D505=Accueil!$Y$21,PRODUCT('Registre déchets'!G505,Accueil!$AA$21),"")&amp; IF(D505=Accueil!$Y$22,PRODUCT('Registre déchets'!G505,Accueil!$AA$22),"")&amp; IF(D505=Accueil!$Y$23,PRODUCT('Registre déchets'!G505,Accueil!$AA$23),"")&amp; IF(D505=Accueil!$Y$24,PRODUCT('Registre déchets'!G505,Accueil!$AA$24),"")&amp; IF(D505=Accueil!$Y$25,PRODUCT('Registre déchets'!G505,Accueil!$AA$25),"")&amp; IF(D505=Accueil!$Y$26,PRODUCT('Registre déchets'!G505,Accueil!$AA$26),"")&amp; IF(D505=Accueil!$Y$27,PRODUCT('Registre déchets'!G505,Accueil!$AA$27),""))</f>
        <v/>
      </c>
      <c r="AQ505" s="79">
        <f t="shared" si="77"/>
        <v>0</v>
      </c>
    </row>
    <row r="506" spans="1:43" ht="50.1" customHeight="1" x14ac:dyDescent="0.25">
      <c r="A506" s="90"/>
      <c r="B506" s="222" t="str">
        <f t="shared" si="71"/>
        <v/>
      </c>
      <c r="C506" s="221"/>
      <c r="D506" s="220"/>
      <c r="E506" s="80" t="str">
        <f t="shared" si="75"/>
        <v/>
      </c>
      <c r="F506" s="81"/>
      <c r="G506" s="82"/>
      <c r="H506" s="241">
        <f t="shared" si="72"/>
        <v>0</v>
      </c>
      <c r="I506" s="206"/>
      <c r="J506" s="206"/>
      <c r="K506" s="86"/>
      <c r="L506" s="86"/>
      <c r="M506" s="86"/>
      <c r="N506" s="82"/>
      <c r="O506" s="81"/>
      <c r="P506" s="82"/>
      <c r="Q506" s="207">
        <f t="shared" si="76"/>
        <v>0</v>
      </c>
      <c r="R506" s="83">
        <f t="shared" si="73"/>
        <v>0</v>
      </c>
      <c r="S506" s="83">
        <f t="shared" si="74"/>
        <v>0</v>
      </c>
      <c r="T506" s="209"/>
      <c r="U506" s="214"/>
      <c r="V506" s="214"/>
      <c r="W506" s="217" t="str">
        <f t="shared" si="69"/>
        <v/>
      </c>
      <c r="X506" s="214"/>
      <c r="Y506" s="224"/>
      <c r="Z506" s="214"/>
      <c r="AA506" s="214"/>
      <c r="AB506" s="35" t="str">
        <f t="shared" si="70"/>
        <v/>
      </c>
      <c r="AC506" s="35"/>
      <c r="AD506" s="35"/>
      <c r="AE506" s="35"/>
      <c r="AF506" s="35"/>
      <c r="AG506" s="35"/>
      <c r="AH506" s="35"/>
      <c r="AI506" s="35"/>
      <c r="AJ506" s="35"/>
      <c r="AK506" s="35"/>
      <c r="AL506" s="35"/>
      <c r="AM506" s="85" t="str">
        <f t="shared" si="78"/>
        <v/>
      </c>
      <c r="AN506" s="35"/>
      <c r="AO506" s="35"/>
      <c r="AP506" s="77" t="str">
        <f>IF(D506="","",IF(D506=Accueil!$Q$7,PRODUCT('Registre déchets'!G506,Accueil!$S$7),"") &amp; IF(D506=Accueil!$Q$8,PRODUCT('Registre déchets'!G506,Accueil!$S$8),"") &amp; IF(D506=Accueil!$Q$9,PRODUCT('Registre déchets'!G506,Accueil!$S$9),"")&amp; IF(D506=Accueil!$Q$10,PRODUCT('Registre déchets'!G506,Accueil!$S$10),"")&amp; IF(D506=Accueil!$Q$11,PRODUCT('Registre déchets'!G506,Accueil!$S$11),"")&amp; IF(D506=Accueil!$Q$12,PRODUCT('Registre déchets'!G506,Accueil!$S$12),"")&amp; IF(D506=Accueil!$Q$13,PRODUCT('Registre déchets'!G506,Accueil!$S$13),"")&amp; IF(D506=Accueil!$Q$14,PRODUCT('Registre déchets'!G506,Accueil!$S$14),"")&amp; IF(D506=Accueil!$Q$15,PRODUCT('Registre déchets'!G506,Accueil!$S$15),"")&amp; IF(D506=Accueil!$Q$16,PRODUCT('Registre déchets'!G506,Accueil!$S$16),"")&amp; IF(D506=Accueil!$Q$17,PRODUCT('Registre déchets'!G506,Accueil!$S$17),"")&amp; IF(D506=Accueil!$Q$18,PRODUCT('Registre déchets'!G506,Accueil!$S$18),"")&amp; IF(D506=Accueil!$Q$19,PRODUCT('Registre déchets'!G506,Accueil!$S$19),"")&amp; IF(D506=Accueil!$Q$20,PRODUCT('Registre déchets'!G506,Accueil!$S$20),"")&amp; IF(D506=Accueil!$Q$21,PRODUCT('Registre déchets'!G506,Accueil!$S$21),"")&amp; IF(D506=Accueil!$Q$22,PRODUCT('Registre déchets'!G506,Accueil!$S$22),"")&amp; IF(D506=Accueil!$Q$23,PRODUCT('Registre déchets'!G506,Accueil!$S$23),"")&amp; IF(D506=Accueil!$Q$24,PRODUCT('Registre déchets'!G506,Accueil!$S$24),"")&amp; IF(D506=Accueil!$Q$25,PRODUCT('Registre déchets'!G506,Accueil!$S$25),"")&amp; IF(D506=Accueil!$Q$26,PRODUCT('Registre déchets'!G506,Accueil!$S$26),"") &amp; IF(D506=Accueil!$U$7,PRODUCT('Registre déchets'!G506,Accueil!$W$7),"") &amp; IF(D506=Accueil!$U$8,PRODUCT('Registre déchets'!G506,Accueil!$W$8),"") &amp; IF(D506=Accueil!$U$9,PRODUCT('Registre déchets'!G506,Accueil!$W$9),"")&amp; IF(D506=Accueil!$U$10,PRODUCT('Registre déchets'!G506,Accueil!$W$10),"")&amp; IF(D506=Accueil!$U$11,PRODUCT('Registre déchets'!G506,Accueil!$W$11),"")&amp; IF(D506=Accueil!$U$12,PRODUCT('Registre déchets'!G506,Accueil!$W$12),"")&amp; IF(D506=Accueil!$U$13,PRODUCT('Registre déchets'!G506,Accueil!$W$13),"")&amp; IF(D506=Accueil!$U$14,PRODUCT('Registre déchets'!G506,Accueil!$W$14),"")&amp; IF(D506=Accueil!$U$15,PRODUCT('Registre déchets'!G506,Accueil!$W$15),"")&amp; IF(D506=Accueil!$U$16,PRODUCT('Registre déchets'!G506,Accueil!$W$16),"")&amp; IF(D506=Accueil!$U$17,PRODUCT('Registre déchets'!G506,Accueil!$W$17),"")&amp; IF(D506=Accueil!$U$18,PRODUCT('Registre déchets'!G506,Accueil!$W$18),"")&amp; IF(D506=Accueil!$U$19,PRODUCT('Registre déchets'!G506,Accueil!$W$19),"")&amp; IF(D506=Accueil!$U$20,PRODUCT('Registre déchets'!G506,Accueil!$W$20),"")&amp; IF(D506=Accueil!$U$21,PRODUCT('Registre déchets'!G506,Accueil!$W$21),"") &amp; IF(D506=Accueil!$U$22,PRODUCT('Registre déchets'!G506,Accueil!$W$22),"")&amp; IF(D506=Accueil!$U$23,PRODUCT('Registre déchets'!G506,Accueil!$W$23),"")&amp; IF(D506=Accueil!$U$24,PRODUCT('Registre déchets'!G506,Accueil!$W$24),"")&amp; IF(D506=Accueil!$U$25,PRODUCT('Registre déchets'!G506,Accueil!$W$25),"")&amp; IF(D506=Accueil!$U$26,PRODUCT('Registre déchets'!G506,Accueil!$W$26),"")&amp; IF(D506=Accueil!$U$27,PRODUCT('Registre déchets'!G506,Accueil!$W$27),"")&amp; IF(D506=Accueil!$Y$7,PRODUCT('Registre déchets'!G506,Accueil!$AA$7),"") &amp; IF(D506=Accueil!$Y$8,PRODUCT('Registre déchets'!G506,Accueil!$AA$8),"") &amp; IF(D506=Accueil!$Y$9,PRODUCT('Registre déchets'!G506,Accueil!$AA$9),"")&amp; IF(D506=Accueil!$Y$10,PRODUCT('Registre déchets'!G506,Accueil!$AA$10),"")&amp; IF(D506=Accueil!$Y$11,PRODUCT('Registre déchets'!G506,Accueil!$AA$11),"")&amp; IF(D506=Accueil!$Y$12,PRODUCT('Registre déchets'!G506,Accueil!$AA$12),"")&amp; IF(D506=Accueil!$Y$13,PRODUCT('Registre déchets'!G506,Accueil!$AA$13),"")&amp; IF(D506=Accueil!$Y$14,PRODUCT('Registre déchets'!G506,Accueil!$AA$14),"")&amp; IF(D506=Accueil!$Y$15,PRODUCT('Registre déchets'!G506,Accueil!$AA$15),"")&amp; IF(D506=Accueil!$Y$16,PRODUCT('Registre déchets'!G506,Accueil!$AA$16),"")&amp; IF(D506=Accueil!$Y$17,PRODUCT('Registre déchets'!G506,Accueil!$AA$17),"")&amp; IF(D506=Accueil!$Y$18,PRODUCT('Registre déchets'!G506,Accueil!$AA$18),"")&amp; IF(D506=Accueil!$Y$19,PRODUCT('Registre déchets'!G506,Accueil!$AA$19),"")&amp; IF(D506=Accueil!$Y$20,PRODUCT('Registre déchets'!G506,Accueil!$AA$20),"")&amp; IF(D506=Accueil!$Y$21,PRODUCT('Registre déchets'!G506,Accueil!$AA$21),"")&amp; IF(D506=Accueil!$Y$22,PRODUCT('Registre déchets'!G506,Accueil!$AA$22),"")&amp; IF(D506=Accueil!$Y$23,PRODUCT('Registre déchets'!G506,Accueil!$AA$23),"")&amp; IF(D506=Accueil!$Y$24,PRODUCT('Registre déchets'!G506,Accueil!$AA$24),"")&amp; IF(D506=Accueil!$Y$25,PRODUCT('Registre déchets'!G506,Accueil!$AA$25),"")&amp; IF(D506=Accueil!$Y$26,PRODUCT('Registre déchets'!G506,Accueil!$AA$26),"")&amp; IF(D506=Accueil!$Y$27,PRODUCT('Registre déchets'!G506,Accueil!$AA$27),""))</f>
        <v/>
      </c>
      <c r="AQ506" s="79">
        <f t="shared" si="77"/>
        <v>0</v>
      </c>
    </row>
    <row r="507" spans="1:43" ht="50.1" customHeight="1" x14ac:dyDescent="0.25">
      <c r="A507" s="90"/>
      <c r="B507" s="222" t="str">
        <f t="shared" si="71"/>
        <v/>
      </c>
      <c r="C507" s="221"/>
      <c r="D507" s="220"/>
      <c r="E507" s="80" t="str">
        <f t="shared" si="75"/>
        <v/>
      </c>
      <c r="F507" s="81"/>
      <c r="G507" s="82"/>
      <c r="H507" s="241">
        <f t="shared" si="72"/>
        <v>0</v>
      </c>
      <c r="I507" s="206"/>
      <c r="J507" s="206"/>
      <c r="K507" s="86"/>
      <c r="L507" s="86"/>
      <c r="M507" s="86"/>
      <c r="N507" s="82"/>
      <c r="O507" s="81"/>
      <c r="P507" s="82"/>
      <c r="Q507" s="207">
        <f t="shared" si="76"/>
        <v>0</v>
      </c>
      <c r="R507" s="83">
        <f t="shared" si="73"/>
        <v>0</v>
      </c>
      <c r="S507" s="83">
        <f t="shared" si="74"/>
        <v>0</v>
      </c>
      <c r="T507" s="209"/>
      <c r="U507" s="214"/>
      <c r="V507" s="214"/>
      <c r="W507" s="217" t="str">
        <f t="shared" si="69"/>
        <v/>
      </c>
      <c r="X507" s="214"/>
      <c r="Y507" s="224"/>
      <c r="Z507" s="214"/>
      <c r="AA507" s="214"/>
      <c r="AB507" s="35" t="str">
        <f t="shared" si="70"/>
        <v/>
      </c>
      <c r="AC507" s="35"/>
      <c r="AD507" s="35"/>
      <c r="AE507" s="35"/>
      <c r="AF507" s="35"/>
      <c r="AG507" s="35"/>
      <c r="AH507" s="35"/>
      <c r="AI507" s="35"/>
      <c r="AJ507" s="35"/>
      <c r="AK507" s="35"/>
      <c r="AL507" s="35"/>
      <c r="AM507" s="85" t="str">
        <f t="shared" si="78"/>
        <v/>
      </c>
      <c r="AN507" s="35"/>
      <c r="AO507" s="35"/>
      <c r="AP507" s="77" t="str">
        <f>IF(D507="","",IF(D507=Accueil!$Q$7,PRODUCT('Registre déchets'!G507,Accueil!$S$7),"") &amp; IF(D507=Accueil!$Q$8,PRODUCT('Registre déchets'!G507,Accueil!$S$8),"") &amp; IF(D507=Accueil!$Q$9,PRODUCT('Registre déchets'!G507,Accueil!$S$9),"")&amp; IF(D507=Accueil!$Q$10,PRODUCT('Registre déchets'!G507,Accueil!$S$10),"")&amp; IF(D507=Accueil!$Q$11,PRODUCT('Registre déchets'!G507,Accueil!$S$11),"")&amp; IF(D507=Accueil!$Q$12,PRODUCT('Registre déchets'!G507,Accueil!$S$12),"")&amp; IF(D507=Accueil!$Q$13,PRODUCT('Registre déchets'!G507,Accueil!$S$13),"")&amp; IF(D507=Accueil!$Q$14,PRODUCT('Registre déchets'!G507,Accueil!$S$14),"")&amp; IF(D507=Accueil!$Q$15,PRODUCT('Registre déchets'!G507,Accueil!$S$15),"")&amp; IF(D507=Accueil!$Q$16,PRODUCT('Registre déchets'!G507,Accueil!$S$16),"")&amp; IF(D507=Accueil!$Q$17,PRODUCT('Registre déchets'!G507,Accueil!$S$17),"")&amp; IF(D507=Accueil!$Q$18,PRODUCT('Registre déchets'!G507,Accueil!$S$18),"")&amp; IF(D507=Accueil!$Q$19,PRODUCT('Registre déchets'!G507,Accueil!$S$19),"")&amp; IF(D507=Accueil!$Q$20,PRODUCT('Registre déchets'!G507,Accueil!$S$20),"")&amp; IF(D507=Accueil!$Q$21,PRODUCT('Registre déchets'!G507,Accueil!$S$21),"")&amp; IF(D507=Accueil!$Q$22,PRODUCT('Registre déchets'!G507,Accueil!$S$22),"")&amp; IF(D507=Accueil!$Q$23,PRODUCT('Registre déchets'!G507,Accueil!$S$23),"")&amp; IF(D507=Accueil!$Q$24,PRODUCT('Registre déchets'!G507,Accueil!$S$24),"")&amp; IF(D507=Accueil!$Q$25,PRODUCT('Registre déchets'!G507,Accueil!$S$25),"")&amp; IF(D507=Accueil!$Q$26,PRODUCT('Registre déchets'!G507,Accueil!$S$26),"") &amp; IF(D507=Accueil!$U$7,PRODUCT('Registre déchets'!G507,Accueil!$W$7),"") &amp; IF(D507=Accueil!$U$8,PRODUCT('Registre déchets'!G507,Accueil!$W$8),"") &amp; IF(D507=Accueil!$U$9,PRODUCT('Registre déchets'!G507,Accueil!$W$9),"")&amp; IF(D507=Accueil!$U$10,PRODUCT('Registre déchets'!G507,Accueil!$W$10),"")&amp; IF(D507=Accueil!$U$11,PRODUCT('Registre déchets'!G507,Accueil!$W$11),"")&amp; IF(D507=Accueil!$U$12,PRODUCT('Registre déchets'!G507,Accueil!$W$12),"")&amp; IF(D507=Accueil!$U$13,PRODUCT('Registre déchets'!G507,Accueil!$W$13),"")&amp; IF(D507=Accueil!$U$14,PRODUCT('Registre déchets'!G507,Accueil!$W$14),"")&amp; IF(D507=Accueil!$U$15,PRODUCT('Registre déchets'!G507,Accueil!$W$15),"")&amp; IF(D507=Accueil!$U$16,PRODUCT('Registre déchets'!G507,Accueil!$W$16),"")&amp; IF(D507=Accueil!$U$17,PRODUCT('Registre déchets'!G507,Accueil!$W$17),"")&amp; IF(D507=Accueil!$U$18,PRODUCT('Registre déchets'!G507,Accueil!$W$18),"")&amp; IF(D507=Accueil!$U$19,PRODUCT('Registre déchets'!G507,Accueil!$W$19),"")&amp; IF(D507=Accueil!$U$20,PRODUCT('Registre déchets'!G507,Accueil!$W$20),"")&amp; IF(D507=Accueil!$U$21,PRODUCT('Registre déchets'!G507,Accueil!$W$21),"") &amp; IF(D507=Accueil!$U$22,PRODUCT('Registre déchets'!G507,Accueil!$W$22),"")&amp; IF(D507=Accueil!$U$23,PRODUCT('Registre déchets'!G507,Accueil!$W$23),"")&amp; IF(D507=Accueil!$U$24,PRODUCT('Registre déchets'!G507,Accueil!$W$24),"")&amp; IF(D507=Accueil!$U$25,PRODUCT('Registre déchets'!G507,Accueil!$W$25),"")&amp; IF(D507=Accueil!$U$26,PRODUCT('Registre déchets'!G507,Accueil!$W$26),"")&amp; IF(D507=Accueil!$U$27,PRODUCT('Registre déchets'!G507,Accueil!$W$27),"")&amp; IF(D507=Accueil!$Y$7,PRODUCT('Registre déchets'!G507,Accueil!$AA$7),"") &amp; IF(D507=Accueil!$Y$8,PRODUCT('Registre déchets'!G507,Accueil!$AA$8),"") &amp; IF(D507=Accueil!$Y$9,PRODUCT('Registre déchets'!G507,Accueil!$AA$9),"")&amp; IF(D507=Accueil!$Y$10,PRODUCT('Registre déchets'!G507,Accueil!$AA$10),"")&amp; IF(D507=Accueil!$Y$11,PRODUCT('Registre déchets'!G507,Accueil!$AA$11),"")&amp; IF(D507=Accueil!$Y$12,PRODUCT('Registre déchets'!G507,Accueil!$AA$12),"")&amp; IF(D507=Accueil!$Y$13,PRODUCT('Registre déchets'!G507,Accueil!$AA$13),"")&amp; IF(D507=Accueil!$Y$14,PRODUCT('Registre déchets'!G507,Accueil!$AA$14),"")&amp; IF(D507=Accueil!$Y$15,PRODUCT('Registre déchets'!G507,Accueil!$AA$15),"")&amp; IF(D507=Accueil!$Y$16,PRODUCT('Registre déchets'!G507,Accueil!$AA$16),"")&amp; IF(D507=Accueil!$Y$17,PRODUCT('Registre déchets'!G507,Accueil!$AA$17),"")&amp; IF(D507=Accueil!$Y$18,PRODUCT('Registre déchets'!G507,Accueil!$AA$18),"")&amp; IF(D507=Accueil!$Y$19,PRODUCT('Registre déchets'!G507,Accueil!$AA$19),"")&amp; IF(D507=Accueil!$Y$20,PRODUCT('Registre déchets'!G507,Accueil!$AA$20),"")&amp; IF(D507=Accueil!$Y$21,PRODUCT('Registre déchets'!G507,Accueil!$AA$21),"")&amp; IF(D507=Accueil!$Y$22,PRODUCT('Registre déchets'!G507,Accueil!$AA$22),"")&amp; IF(D507=Accueil!$Y$23,PRODUCT('Registre déchets'!G507,Accueil!$AA$23),"")&amp; IF(D507=Accueil!$Y$24,PRODUCT('Registre déchets'!G507,Accueil!$AA$24),"")&amp; IF(D507=Accueil!$Y$25,PRODUCT('Registre déchets'!G507,Accueil!$AA$25),"")&amp; IF(D507=Accueil!$Y$26,PRODUCT('Registre déchets'!G507,Accueil!$AA$26),"")&amp; IF(D507=Accueil!$Y$27,PRODUCT('Registre déchets'!G507,Accueil!$AA$27),""))</f>
        <v/>
      </c>
      <c r="AQ507" s="79">
        <f t="shared" si="77"/>
        <v>0</v>
      </c>
    </row>
    <row r="508" spans="1:43" ht="50.1" customHeight="1" x14ac:dyDescent="0.25">
      <c r="A508" s="90"/>
      <c r="B508" s="222" t="str">
        <f t="shared" si="71"/>
        <v/>
      </c>
      <c r="C508" s="221"/>
      <c r="D508" s="220"/>
      <c r="E508" s="80" t="str">
        <f t="shared" si="75"/>
        <v/>
      </c>
      <c r="F508" s="81"/>
      <c r="G508" s="82"/>
      <c r="H508" s="241">
        <f t="shared" si="72"/>
        <v>0</v>
      </c>
      <c r="I508" s="206"/>
      <c r="J508" s="206"/>
      <c r="K508" s="86"/>
      <c r="L508" s="86"/>
      <c r="M508" s="86"/>
      <c r="N508" s="82"/>
      <c r="O508" s="81"/>
      <c r="P508" s="82"/>
      <c r="Q508" s="207">
        <f t="shared" si="76"/>
        <v>0</v>
      </c>
      <c r="R508" s="83">
        <f t="shared" si="73"/>
        <v>0</v>
      </c>
      <c r="S508" s="83">
        <f t="shared" si="74"/>
        <v>0</v>
      </c>
      <c r="T508" s="209"/>
      <c r="U508" s="214"/>
      <c r="V508" s="214"/>
      <c r="W508" s="217" t="str">
        <f t="shared" si="69"/>
        <v/>
      </c>
      <c r="X508" s="214"/>
      <c r="Y508" s="224"/>
      <c r="Z508" s="214"/>
      <c r="AA508" s="214"/>
      <c r="AB508" s="35" t="str">
        <f t="shared" si="70"/>
        <v/>
      </c>
      <c r="AC508" s="35"/>
      <c r="AD508" s="35"/>
      <c r="AE508" s="35"/>
      <c r="AF508" s="35"/>
      <c r="AG508" s="35"/>
      <c r="AH508" s="35"/>
      <c r="AI508" s="35"/>
      <c r="AJ508" s="35"/>
      <c r="AK508" s="35"/>
      <c r="AL508" s="35"/>
      <c r="AM508" s="85" t="str">
        <f t="shared" si="78"/>
        <v/>
      </c>
      <c r="AN508" s="35"/>
      <c r="AO508" s="35"/>
      <c r="AP508" s="77" t="str">
        <f>IF(D508="","",IF(D508=Accueil!$Q$7,PRODUCT('Registre déchets'!G508,Accueil!$S$7),"") &amp; IF(D508=Accueil!$Q$8,PRODUCT('Registre déchets'!G508,Accueil!$S$8),"") &amp; IF(D508=Accueil!$Q$9,PRODUCT('Registre déchets'!G508,Accueil!$S$9),"")&amp; IF(D508=Accueil!$Q$10,PRODUCT('Registre déchets'!G508,Accueil!$S$10),"")&amp; IF(D508=Accueil!$Q$11,PRODUCT('Registre déchets'!G508,Accueil!$S$11),"")&amp; IF(D508=Accueil!$Q$12,PRODUCT('Registre déchets'!G508,Accueil!$S$12),"")&amp; IF(D508=Accueil!$Q$13,PRODUCT('Registre déchets'!G508,Accueil!$S$13),"")&amp; IF(D508=Accueil!$Q$14,PRODUCT('Registre déchets'!G508,Accueil!$S$14),"")&amp; IF(D508=Accueil!$Q$15,PRODUCT('Registre déchets'!G508,Accueil!$S$15),"")&amp; IF(D508=Accueil!$Q$16,PRODUCT('Registre déchets'!G508,Accueil!$S$16),"")&amp; IF(D508=Accueil!$Q$17,PRODUCT('Registre déchets'!G508,Accueil!$S$17),"")&amp; IF(D508=Accueil!$Q$18,PRODUCT('Registre déchets'!G508,Accueil!$S$18),"")&amp; IF(D508=Accueil!$Q$19,PRODUCT('Registre déchets'!G508,Accueil!$S$19),"")&amp; IF(D508=Accueil!$Q$20,PRODUCT('Registre déchets'!G508,Accueil!$S$20),"")&amp; IF(D508=Accueil!$Q$21,PRODUCT('Registre déchets'!G508,Accueil!$S$21),"")&amp; IF(D508=Accueil!$Q$22,PRODUCT('Registre déchets'!G508,Accueil!$S$22),"")&amp; IF(D508=Accueil!$Q$23,PRODUCT('Registre déchets'!G508,Accueil!$S$23),"")&amp; IF(D508=Accueil!$Q$24,PRODUCT('Registre déchets'!G508,Accueil!$S$24),"")&amp; IF(D508=Accueil!$Q$25,PRODUCT('Registre déchets'!G508,Accueil!$S$25),"")&amp; IF(D508=Accueil!$Q$26,PRODUCT('Registre déchets'!G508,Accueil!$S$26),"") &amp; IF(D508=Accueil!$U$7,PRODUCT('Registre déchets'!G508,Accueil!$W$7),"") &amp; IF(D508=Accueil!$U$8,PRODUCT('Registre déchets'!G508,Accueil!$W$8),"") &amp; IF(D508=Accueil!$U$9,PRODUCT('Registre déchets'!G508,Accueil!$W$9),"")&amp; IF(D508=Accueil!$U$10,PRODUCT('Registre déchets'!G508,Accueil!$W$10),"")&amp; IF(D508=Accueil!$U$11,PRODUCT('Registre déchets'!G508,Accueil!$W$11),"")&amp; IF(D508=Accueil!$U$12,PRODUCT('Registre déchets'!G508,Accueil!$W$12),"")&amp; IF(D508=Accueil!$U$13,PRODUCT('Registre déchets'!G508,Accueil!$W$13),"")&amp; IF(D508=Accueil!$U$14,PRODUCT('Registre déchets'!G508,Accueil!$W$14),"")&amp; IF(D508=Accueil!$U$15,PRODUCT('Registre déchets'!G508,Accueil!$W$15),"")&amp; IF(D508=Accueil!$U$16,PRODUCT('Registre déchets'!G508,Accueil!$W$16),"")&amp; IF(D508=Accueil!$U$17,PRODUCT('Registre déchets'!G508,Accueil!$W$17),"")&amp; IF(D508=Accueil!$U$18,PRODUCT('Registre déchets'!G508,Accueil!$W$18),"")&amp; IF(D508=Accueil!$U$19,PRODUCT('Registre déchets'!G508,Accueil!$W$19),"")&amp; IF(D508=Accueil!$U$20,PRODUCT('Registre déchets'!G508,Accueil!$W$20),"")&amp; IF(D508=Accueil!$U$21,PRODUCT('Registre déchets'!G508,Accueil!$W$21),"") &amp; IF(D508=Accueil!$U$22,PRODUCT('Registre déchets'!G508,Accueil!$W$22),"")&amp; IF(D508=Accueil!$U$23,PRODUCT('Registre déchets'!G508,Accueil!$W$23),"")&amp; IF(D508=Accueil!$U$24,PRODUCT('Registre déchets'!G508,Accueil!$W$24),"")&amp; IF(D508=Accueil!$U$25,PRODUCT('Registre déchets'!G508,Accueil!$W$25),"")&amp; IF(D508=Accueil!$U$26,PRODUCT('Registre déchets'!G508,Accueil!$W$26),"")&amp; IF(D508=Accueil!$U$27,PRODUCT('Registre déchets'!G508,Accueil!$W$27),"")&amp; IF(D508=Accueil!$Y$7,PRODUCT('Registre déchets'!G508,Accueil!$AA$7),"") &amp; IF(D508=Accueil!$Y$8,PRODUCT('Registre déchets'!G508,Accueil!$AA$8),"") &amp; IF(D508=Accueil!$Y$9,PRODUCT('Registre déchets'!G508,Accueil!$AA$9),"")&amp; IF(D508=Accueil!$Y$10,PRODUCT('Registre déchets'!G508,Accueil!$AA$10),"")&amp; IF(D508=Accueil!$Y$11,PRODUCT('Registre déchets'!G508,Accueil!$AA$11),"")&amp; IF(D508=Accueil!$Y$12,PRODUCT('Registre déchets'!G508,Accueil!$AA$12),"")&amp; IF(D508=Accueil!$Y$13,PRODUCT('Registre déchets'!G508,Accueil!$AA$13),"")&amp; IF(D508=Accueil!$Y$14,PRODUCT('Registre déchets'!G508,Accueil!$AA$14),"")&amp; IF(D508=Accueil!$Y$15,PRODUCT('Registre déchets'!G508,Accueil!$AA$15),"")&amp; IF(D508=Accueil!$Y$16,PRODUCT('Registre déchets'!G508,Accueil!$AA$16),"")&amp; IF(D508=Accueil!$Y$17,PRODUCT('Registre déchets'!G508,Accueil!$AA$17),"")&amp; IF(D508=Accueil!$Y$18,PRODUCT('Registre déchets'!G508,Accueil!$AA$18),"")&amp; IF(D508=Accueil!$Y$19,PRODUCT('Registre déchets'!G508,Accueil!$AA$19),"")&amp; IF(D508=Accueil!$Y$20,PRODUCT('Registre déchets'!G508,Accueil!$AA$20),"")&amp; IF(D508=Accueil!$Y$21,PRODUCT('Registre déchets'!G508,Accueil!$AA$21),"")&amp; IF(D508=Accueil!$Y$22,PRODUCT('Registre déchets'!G508,Accueil!$AA$22),"")&amp; IF(D508=Accueil!$Y$23,PRODUCT('Registre déchets'!G508,Accueil!$AA$23),"")&amp; IF(D508=Accueil!$Y$24,PRODUCT('Registre déchets'!G508,Accueil!$AA$24),"")&amp; IF(D508=Accueil!$Y$25,PRODUCT('Registre déchets'!G508,Accueil!$AA$25),"")&amp; IF(D508=Accueil!$Y$26,PRODUCT('Registre déchets'!G508,Accueil!$AA$26),"")&amp; IF(D508=Accueil!$Y$27,PRODUCT('Registre déchets'!G508,Accueil!$AA$27),""))</f>
        <v/>
      </c>
      <c r="AQ508" s="79">
        <f t="shared" si="77"/>
        <v>0</v>
      </c>
    </row>
    <row r="509" spans="1:43" ht="50.1" customHeight="1" x14ac:dyDescent="0.25">
      <c r="A509" s="90"/>
      <c r="B509" s="222" t="str">
        <f t="shared" si="71"/>
        <v/>
      </c>
      <c r="C509" s="221"/>
      <c r="D509" s="220"/>
      <c r="E509" s="80" t="str">
        <f t="shared" si="75"/>
        <v/>
      </c>
      <c r="F509" s="81"/>
      <c r="G509" s="82"/>
      <c r="H509" s="241">
        <f t="shared" si="72"/>
        <v>0</v>
      </c>
      <c r="I509" s="206"/>
      <c r="J509" s="206"/>
      <c r="K509" s="86"/>
      <c r="L509" s="86"/>
      <c r="M509" s="86"/>
      <c r="N509" s="82"/>
      <c r="O509" s="81"/>
      <c r="P509" s="82"/>
      <c r="Q509" s="207">
        <f t="shared" si="76"/>
        <v>0</v>
      </c>
      <c r="R509" s="83">
        <f t="shared" si="73"/>
        <v>0</v>
      </c>
      <c r="S509" s="83">
        <f t="shared" si="74"/>
        <v>0</v>
      </c>
      <c r="T509" s="209"/>
      <c r="U509" s="214"/>
      <c r="V509" s="214"/>
      <c r="W509" s="217" t="str">
        <f t="shared" si="69"/>
        <v/>
      </c>
      <c r="X509" s="214"/>
      <c r="Y509" s="224"/>
      <c r="Z509" s="214"/>
      <c r="AA509" s="214"/>
      <c r="AB509" s="35" t="str">
        <f t="shared" si="70"/>
        <v/>
      </c>
      <c r="AC509" s="35"/>
      <c r="AD509" s="35"/>
      <c r="AE509" s="35"/>
      <c r="AF509" s="35"/>
      <c r="AG509" s="35"/>
      <c r="AH509" s="35"/>
      <c r="AI509" s="35"/>
      <c r="AJ509" s="35"/>
      <c r="AK509" s="35"/>
      <c r="AL509" s="35"/>
      <c r="AM509" s="85" t="str">
        <f t="shared" si="78"/>
        <v/>
      </c>
      <c r="AN509" s="35"/>
      <c r="AO509" s="35"/>
      <c r="AP509" s="77" t="str">
        <f>IF(D509="","",IF(D509=Accueil!$Q$7,PRODUCT('Registre déchets'!G509,Accueil!$S$7),"") &amp; IF(D509=Accueil!$Q$8,PRODUCT('Registre déchets'!G509,Accueil!$S$8),"") &amp; IF(D509=Accueil!$Q$9,PRODUCT('Registre déchets'!G509,Accueil!$S$9),"")&amp; IF(D509=Accueil!$Q$10,PRODUCT('Registre déchets'!G509,Accueil!$S$10),"")&amp; IF(D509=Accueil!$Q$11,PRODUCT('Registre déchets'!G509,Accueil!$S$11),"")&amp; IF(D509=Accueil!$Q$12,PRODUCT('Registre déchets'!G509,Accueil!$S$12),"")&amp; IF(D509=Accueil!$Q$13,PRODUCT('Registre déchets'!G509,Accueil!$S$13),"")&amp; IF(D509=Accueil!$Q$14,PRODUCT('Registre déchets'!G509,Accueil!$S$14),"")&amp; IF(D509=Accueil!$Q$15,PRODUCT('Registre déchets'!G509,Accueil!$S$15),"")&amp; IF(D509=Accueil!$Q$16,PRODUCT('Registre déchets'!G509,Accueil!$S$16),"")&amp; IF(D509=Accueil!$Q$17,PRODUCT('Registre déchets'!G509,Accueil!$S$17),"")&amp; IF(D509=Accueil!$Q$18,PRODUCT('Registre déchets'!G509,Accueil!$S$18),"")&amp; IF(D509=Accueil!$Q$19,PRODUCT('Registre déchets'!G509,Accueil!$S$19),"")&amp; IF(D509=Accueil!$Q$20,PRODUCT('Registre déchets'!G509,Accueil!$S$20),"")&amp; IF(D509=Accueil!$Q$21,PRODUCT('Registre déchets'!G509,Accueil!$S$21),"")&amp; IF(D509=Accueil!$Q$22,PRODUCT('Registre déchets'!G509,Accueil!$S$22),"")&amp; IF(D509=Accueil!$Q$23,PRODUCT('Registre déchets'!G509,Accueil!$S$23),"")&amp; IF(D509=Accueil!$Q$24,PRODUCT('Registre déchets'!G509,Accueil!$S$24),"")&amp; IF(D509=Accueil!$Q$25,PRODUCT('Registre déchets'!G509,Accueil!$S$25),"")&amp; IF(D509=Accueil!$Q$26,PRODUCT('Registre déchets'!G509,Accueil!$S$26),"") &amp; IF(D509=Accueil!$U$7,PRODUCT('Registre déchets'!G509,Accueil!$W$7),"") &amp; IF(D509=Accueil!$U$8,PRODUCT('Registre déchets'!G509,Accueil!$W$8),"") &amp; IF(D509=Accueil!$U$9,PRODUCT('Registre déchets'!G509,Accueil!$W$9),"")&amp; IF(D509=Accueil!$U$10,PRODUCT('Registre déchets'!G509,Accueil!$W$10),"")&amp; IF(D509=Accueil!$U$11,PRODUCT('Registre déchets'!G509,Accueil!$W$11),"")&amp; IF(D509=Accueil!$U$12,PRODUCT('Registre déchets'!G509,Accueil!$W$12),"")&amp; IF(D509=Accueil!$U$13,PRODUCT('Registre déchets'!G509,Accueil!$W$13),"")&amp; IF(D509=Accueil!$U$14,PRODUCT('Registre déchets'!G509,Accueil!$W$14),"")&amp; IF(D509=Accueil!$U$15,PRODUCT('Registre déchets'!G509,Accueil!$W$15),"")&amp; IF(D509=Accueil!$U$16,PRODUCT('Registre déchets'!G509,Accueil!$W$16),"")&amp; IF(D509=Accueil!$U$17,PRODUCT('Registre déchets'!G509,Accueil!$W$17),"")&amp; IF(D509=Accueil!$U$18,PRODUCT('Registre déchets'!G509,Accueil!$W$18),"")&amp; IF(D509=Accueil!$U$19,PRODUCT('Registre déchets'!G509,Accueil!$W$19),"")&amp; IF(D509=Accueil!$U$20,PRODUCT('Registre déchets'!G509,Accueil!$W$20),"")&amp; IF(D509=Accueil!$U$21,PRODUCT('Registre déchets'!G509,Accueil!$W$21),"") &amp; IF(D509=Accueil!$U$22,PRODUCT('Registre déchets'!G509,Accueil!$W$22),"")&amp; IF(D509=Accueil!$U$23,PRODUCT('Registre déchets'!G509,Accueil!$W$23),"")&amp; IF(D509=Accueil!$U$24,PRODUCT('Registre déchets'!G509,Accueil!$W$24),"")&amp; IF(D509=Accueil!$U$25,PRODUCT('Registre déchets'!G509,Accueil!$W$25),"")&amp; IF(D509=Accueil!$U$26,PRODUCT('Registre déchets'!G509,Accueil!$W$26),"")&amp; IF(D509=Accueil!$U$27,PRODUCT('Registre déchets'!G509,Accueil!$W$27),"")&amp; IF(D509=Accueil!$Y$7,PRODUCT('Registre déchets'!G509,Accueil!$AA$7),"") &amp; IF(D509=Accueil!$Y$8,PRODUCT('Registre déchets'!G509,Accueil!$AA$8),"") &amp; IF(D509=Accueil!$Y$9,PRODUCT('Registre déchets'!G509,Accueil!$AA$9),"")&amp; IF(D509=Accueil!$Y$10,PRODUCT('Registre déchets'!G509,Accueil!$AA$10),"")&amp; IF(D509=Accueil!$Y$11,PRODUCT('Registre déchets'!G509,Accueil!$AA$11),"")&amp; IF(D509=Accueil!$Y$12,PRODUCT('Registre déchets'!G509,Accueil!$AA$12),"")&amp; IF(D509=Accueil!$Y$13,PRODUCT('Registre déchets'!G509,Accueil!$AA$13),"")&amp; IF(D509=Accueil!$Y$14,PRODUCT('Registre déchets'!G509,Accueil!$AA$14),"")&amp; IF(D509=Accueil!$Y$15,PRODUCT('Registre déchets'!G509,Accueil!$AA$15),"")&amp; IF(D509=Accueil!$Y$16,PRODUCT('Registre déchets'!G509,Accueil!$AA$16),"")&amp; IF(D509=Accueil!$Y$17,PRODUCT('Registre déchets'!G509,Accueil!$AA$17),"")&amp; IF(D509=Accueil!$Y$18,PRODUCT('Registre déchets'!G509,Accueil!$AA$18),"")&amp; IF(D509=Accueil!$Y$19,PRODUCT('Registre déchets'!G509,Accueil!$AA$19),"")&amp; IF(D509=Accueil!$Y$20,PRODUCT('Registre déchets'!G509,Accueil!$AA$20),"")&amp; IF(D509=Accueil!$Y$21,PRODUCT('Registre déchets'!G509,Accueil!$AA$21),"")&amp; IF(D509=Accueil!$Y$22,PRODUCT('Registre déchets'!G509,Accueil!$AA$22),"")&amp; IF(D509=Accueil!$Y$23,PRODUCT('Registre déchets'!G509,Accueil!$AA$23),"")&amp; IF(D509=Accueil!$Y$24,PRODUCT('Registre déchets'!G509,Accueil!$AA$24),"")&amp; IF(D509=Accueil!$Y$25,PRODUCT('Registre déchets'!G509,Accueil!$AA$25),"")&amp; IF(D509=Accueil!$Y$26,PRODUCT('Registre déchets'!G509,Accueil!$AA$26),"")&amp; IF(D509=Accueil!$Y$27,PRODUCT('Registre déchets'!G509,Accueil!$AA$27),""))</f>
        <v/>
      </c>
      <c r="AQ509" s="79">
        <f t="shared" si="77"/>
        <v>0</v>
      </c>
    </row>
    <row r="510" spans="1:43" ht="50.1" customHeight="1" x14ac:dyDescent="0.25">
      <c r="A510" s="90"/>
      <c r="B510" s="222" t="str">
        <f t="shared" si="71"/>
        <v/>
      </c>
      <c r="C510" s="221"/>
      <c r="D510" s="220"/>
      <c r="E510" s="80" t="str">
        <f t="shared" si="75"/>
        <v/>
      </c>
      <c r="F510" s="81"/>
      <c r="G510" s="82"/>
      <c r="H510" s="241">
        <f t="shared" si="72"/>
        <v>0</v>
      </c>
      <c r="I510" s="206"/>
      <c r="J510" s="206"/>
      <c r="K510" s="86"/>
      <c r="L510" s="86"/>
      <c r="M510" s="86"/>
      <c r="N510" s="82"/>
      <c r="O510" s="81"/>
      <c r="P510" s="82"/>
      <c r="Q510" s="207">
        <f t="shared" si="76"/>
        <v>0</v>
      </c>
      <c r="R510" s="83">
        <f t="shared" si="73"/>
        <v>0</v>
      </c>
      <c r="S510" s="83">
        <f t="shared" si="74"/>
        <v>0</v>
      </c>
      <c r="T510" s="209"/>
      <c r="U510" s="214"/>
      <c r="V510" s="214"/>
      <c r="W510" s="217" t="str">
        <f t="shared" si="69"/>
        <v/>
      </c>
      <c r="X510" s="214"/>
      <c r="Y510" s="224"/>
      <c r="Z510" s="214"/>
      <c r="AA510" s="214"/>
      <c r="AB510" s="35" t="str">
        <f t="shared" si="70"/>
        <v/>
      </c>
      <c r="AC510" s="35"/>
      <c r="AD510" s="35"/>
      <c r="AE510" s="35"/>
      <c r="AF510" s="35"/>
      <c r="AG510" s="35"/>
      <c r="AH510" s="35"/>
      <c r="AI510" s="35"/>
      <c r="AJ510" s="35"/>
      <c r="AK510" s="35"/>
      <c r="AL510" s="35"/>
      <c r="AM510" s="85" t="str">
        <f t="shared" si="78"/>
        <v/>
      </c>
      <c r="AN510" s="35"/>
      <c r="AO510" s="35"/>
      <c r="AP510" s="77" t="str">
        <f>IF(D510="","",IF(D510=Accueil!$Q$7,PRODUCT('Registre déchets'!G510,Accueil!$S$7),"") &amp; IF(D510=Accueil!$Q$8,PRODUCT('Registre déchets'!G510,Accueil!$S$8),"") &amp; IF(D510=Accueil!$Q$9,PRODUCT('Registre déchets'!G510,Accueil!$S$9),"")&amp; IF(D510=Accueil!$Q$10,PRODUCT('Registre déchets'!G510,Accueil!$S$10),"")&amp; IF(D510=Accueil!$Q$11,PRODUCT('Registre déchets'!G510,Accueil!$S$11),"")&amp; IF(D510=Accueil!$Q$12,PRODUCT('Registre déchets'!G510,Accueil!$S$12),"")&amp; IF(D510=Accueil!$Q$13,PRODUCT('Registre déchets'!G510,Accueil!$S$13),"")&amp; IF(D510=Accueil!$Q$14,PRODUCT('Registre déchets'!G510,Accueil!$S$14),"")&amp; IF(D510=Accueil!$Q$15,PRODUCT('Registre déchets'!G510,Accueil!$S$15),"")&amp; IF(D510=Accueil!$Q$16,PRODUCT('Registre déchets'!G510,Accueil!$S$16),"")&amp; IF(D510=Accueil!$Q$17,PRODUCT('Registre déchets'!G510,Accueil!$S$17),"")&amp; IF(D510=Accueil!$Q$18,PRODUCT('Registre déchets'!G510,Accueil!$S$18),"")&amp; IF(D510=Accueil!$Q$19,PRODUCT('Registre déchets'!G510,Accueil!$S$19),"")&amp; IF(D510=Accueil!$Q$20,PRODUCT('Registre déchets'!G510,Accueil!$S$20),"")&amp; IF(D510=Accueil!$Q$21,PRODUCT('Registre déchets'!G510,Accueil!$S$21),"")&amp; IF(D510=Accueil!$Q$22,PRODUCT('Registre déchets'!G510,Accueil!$S$22),"")&amp; IF(D510=Accueil!$Q$23,PRODUCT('Registre déchets'!G510,Accueil!$S$23),"")&amp; IF(D510=Accueil!$Q$24,PRODUCT('Registre déchets'!G510,Accueil!$S$24),"")&amp; IF(D510=Accueil!$Q$25,PRODUCT('Registre déchets'!G510,Accueil!$S$25),"")&amp; IF(D510=Accueil!$Q$26,PRODUCT('Registre déchets'!G510,Accueil!$S$26),"") &amp; IF(D510=Accueil!$U$7,PRODUCT('Registre déchets'!G510,Accueil!$W$7),"") &amp; IF(D510=Accueil!$U$8,PRODUCT('Registre déchets'!G510,Accueil!$W$8),"") &amp; IF(D510=Accueil!$U$9,PRODUCT('Registre déchets'!G510,Accueil!$W$9),"")&amp; IF(D510=Accueil!$U$10,PRODUCT('Registre déchets'!G510,Accueil!$W$10),"")&amp; IF(D510=Accueil!$U$11,PRODUCT('Registre déchets'!G510,Accueil!$W$11),"")&amp; IF(D510=Accueil!$U$12,PRODUCT('Registre déchets'!G510,Accueil!$W$12),"")&amp; IF(D510=Accueil!$U$13,PRODUCT('Registre déchets'!G510,Accueil!$W$13),"")&amp; IF(D510=Accueil!$U$14,PRODUCT('Registre déchets'!G510,Accueil!$W$14),"")&amp; IF(D510=Accueil!$U$15,PRODUCT('Registre déchets'!G510,Accueil!$W$15),"")&amp; IF(D510=Accueil!$U$16,PRODUCT('Registre déchets'!G510,Accueil!$W$16),"")&amp; IF(D510=Accueil!$U$17,PRODUCT('Registre déchets'!G510,Accueil!$W$17),"")&amp; IF(D510=Accueil!$U$18,PRODUCT('Registre déchets'!G510,Accueil!$W$18),"")&amp; IF(D510=Accueil!$U$19,PRODUCT('Registre déchets'!G510,Accueil!$W$19),"")&amp; IF(D510=Accueil!$U$20,PRODUCT('Registre déchets'!G510,Accueil!$W$20),"")&amp; IF(D510=Accueil!$U$21,PRODUCT('Registre déchets'!G510,Accueil!$W$21),"") &amp; IF(D510=Accueil!$U$22,PRODUCT('Registre déchets'!G510,Accueil!$W$22),"")&amp; IF(D510=Accueil!$U$23,PRODUCT('Registre déchets'!G510,Accueil!$W$23),"")&amp; IF(D510=Accueil!$U$24,PRODUCT('Registre déchets'!G510,Accueil!$W$24),"")&amp; IF(D510=Accueil!$U$25,PRODUCT('Registre déchets'!G510,Accueil!$W$25),"")&amp; IF(D510=Accueil!$U$26,PRODUCT('Registre déchets'!G510,Accueil!$W$26),"")&amp; IF(D510=Accueil!$U$27,PRODUCT('Registre déchets'!G510,Accueil!$W$27),"")&amp; IF(D510=Accueil!$Y$7,PRODUCT('Registre déchets'!G510,Accueil!$AA$7),"") &amp; IF(D510=Accueil!$Y$8,PRODUCT('Registre déchets'!G510,Accueil!$AA$8),"") &amp; IF(D510=Accueil!$Y$9,PRODUCT('Registre déchets'!G510,Accueil!$AA$9),"")&amp; IF(D510=Accueil!$Y$10,PRODUCT('Registre déchets'!G510,Accueil!$AA$10),"")&amp; IF(D510=Accueil!$Y$11,PRODUCT('Registre déchets'!G510,Accueil!$AA$11),"")&amp; IF(D510=Accueil!$Y$12,PRODUCT('Registre déchets'!G510,Accueil!$AA$12),"")&amp; IF(D510=Accueil!$Y$13,PRODUCT('Registre déchets'!G510,Accueil!$AA$13),"")&amp; IF(D510=Accueil!$Y$14,PRODUCT('Registre déchets'!G510,Accueil!$AA$14),"")&amp; IF(D510=Accueil!$Y$15,PRODUCT('Registre déchets'!G510,Accueil!$AA$15),"")&amp; IF(D510=Accueil!$Y$16,PRODUCT('Registre déchets'!G510,Accueil!$AA$16),"")&amp; IF(D510=Accueil!$Y$17,PRODUCT('Registre déchets'!G510,Accueil!$AA$17),"")&amp; IF(D510=Accueil!$Y$18,PRODUCT('Registre déchets'!G510,Accueil!$AA$18),"")&amp; IF(D510=Accueil!$Y$19,PRODUCT('Registre déchets'!G510,Accueil!$AA$19),"")&amp; IF(D510=Accueil!$Y$20,PRODUCT('Registre déchets'!G510,Accueil!$AA$20),"")&amp; IF(D510=Accueil!$Y$21,PRODUCT('Registre déchets'!G510,Accueil!$AA$21),"")&amp; IF(D510=Accueil!$Y$22,PRODUCT('Registre déchets'!G510,Accueil!$AA$22),"")&amp; IF(D510=Accueil!$Y$23,PRODUCT('Registre déchets'!G510,Accueil!$AA$23),"")&amp; IF(D510=Accueil!$Y$24,PRODUCT('Registre déchets'!G510,Accueil!$AA$24),"")&amp; IF(D510=Accueil!$Y$25,PRODUCT('Registre déchets'!G510,Accueil!$AA$25),"")&amp; IF(D510=Accueil!$Y$26,PRODUCT('Registre déchets'!G510,Accueil!$AA$26),"")&amp; IF(D510=Accueil!$Y$27,PRODUCT('Registre déchets'!G510,Accueil!$AA$27),""))</f>
        <v/>
      </c>
      <c r="AQ510" s="79">
        <f t="shared" si="77"/>
        <v>0</v>
      </c>
    </row>
    <row r="511" spans="1:43" ht="50.1" customHeight="1" x14ac:dyDescent="0.25">
      <c r="A511" s="90"/>
      <c r="B511" s="222" t="str">
        <f t="shared" si="71"/>
        <v/>
      </c>
      <c r="C511" s="221"/>
      <c r="D511" s="220"/>
      <c r="E511" s="80" t="str">
        <f t="shared" si="75"/>
        <v/>
      </c>
      <c r="F511" s="81"/>
      <c r="G511" s="82"/>
      <c r="H511" s="241">
        <f t="shared" si="72"/>
        <v>0</v>
      </c>
      <c r="I511" s="206"/>
      <c r="J511" s="206"/>
      <c r="K511" s="86"/>
      <c r="L511" s="86"/>
      <c r="M511" s="86"/>
      <c r="N511" s="82"/>
      <c r="O511" s="81"/>
      <c r="P511" s="82"/>
      <c r="Q511" s="207">
        <f t="shared" si="76"/>
        <v>0</v>
      </c>
      <c r="R511" s="83">
        <f t="shared" si="73"/>
        <v>0</v>
      </c>
      <c r="S511" s="83">
        <f t="shared" si="74"/>
        <v>0</v>
      </c>
      <c r="T511" s="209"/>
      <c r="U511" s="214"/>
      <c r="V511" s="214"/>
      <c r="W511" s="217" t="str">
        <f t="shared" si="69"/>
        <v/>
      </c>
      <c r="X511" s="214"/>
      <c r="Y511" s="224"/>
      <c r="Z511" s="214"/>
      <c r="AA511" s="214"/>
      <c r="AB511" s="35" t="str">
        <f t="shared" si="70"/>
        <v/>
      </c>
      <c r="AC511" s="35"/>
      <c r="AD511" s="35"/>
      <c r="AE511" s="35"/>
      <c r="AF511" s="35"/>
      <c r="AG511" s="35"/>
      <c r="AH511" s="35"/>
      <c r="AI511" s="35"/>
      <c r="AJ511" s="35"/>
      <c r="AK511" s="35"/>
      <c r="AL511" s="35"/>
      <c r="AM511" s="85" t="str">
        <f t="shared" si="78"/>
        <v/>
      </c>
      <c r="AN511" s="35"/>
      <c r="AO511" s="35"/>
      <c r="AP511" s="77" t="str">
        <f>IF(D511="","",IF(D511=Accueil!$Q$7,PRODUCT('Registre déchets'!G511,Accueil!$S$7),"") &amp; IF(D511=Accueil!$Q$8,PRODUCT('Registre déchets'!G511,Accueil!$S$8),"") &amp; IF(D511=Accueil!$Q$9,PRODUCT('Registre déchets'!G511,Accueil!$S$9),"")&amp; IF(D511=Accueil!$Q$10,PRODUCT('Registre déchets'!G511,Accueil!$S$10),"")&amp; IF(D511=Accueil!$Q$11,PRODUCT('Registre déchets'!G511,Accueil!$S$11),"")&amp; IF(D511=Accueil!$Q$12,PRODUCT('Registre déchets'!G511,Accueil!$S$12),"")&amp; IF(D511=Accueil!$Q$13,PRODUCT('Registre déchets'!G511,Accueil!$S$13),"")&amp; IF(D511=Accueil!$Q$14,PRODUCT('Registre déchets'!G511,Accueil!$S$14),"")&amp; IF(D511=Accueil!$Q$15,PRODUCT('Registre déchets'!G511,Accueil!$S$15),"")&amp; IF(D511=Accueil!$Q$16,PRODUCT('Registre déchets'!G511,Accueil!$S$16),"")&amp; IF(D511=Accueil!$Q$17,PRODUCT('Registre déchets'!G511,Accueil!$S$17),"")&amp; IF(D511=Accueil!$Q$18,PRODUCT('Registre déchets'!G511,Accueil!$S$18),"")&amp; IF(D511=Accueil!$Q$19,PRODUCT('Registre déchets'!G511,Accueil!$S$19),"")&amp; IF(D511=Accueil!$Q$20,PRODUCT('Registre déchets'!G511,Accueil!$S$20),"")&amp; IF(D511=Accueil!$Q$21,PRODUCT('Registre déchets'!G511,Accueil!$S$21),"")&amp; IF(D511=Accueil!$Q$22,PRODUCT('Registre déchets'!G511,Accueil!$S$22),"")&amp; IF(D511=Accueil!$Q$23,PRODUCT('Registre déchets'!G511,Accueil!$S$23),"")&amp; IF(D511=Accueil!$Q$24,PRODUCT('Registre déchets'!G511,Accueil!$S$24),"")&amp; IF(D511=Accueil!$Q$25,PRODUCT('Registre déchets'!G511,Accueil!$S$25),"")&amp; IF(D511=Accueil!$Q$26,PRODUCT('Registre déchets'!G511,Accueil!$S$26),"") &amp; IF(D511=Accueil!$U$7,PRODUCT('Registre déchets'!G511,Accueil!$W$7),"") &amp; IF(D511=Accueil!$U$8,PRODUCT('Registre déchets'!G511,Accueil!$W$8),"") &amp; IF(D511=Accueil!$U$9,PRODUCT('Registre déchets'!G511,Accueil!$W$9),"")&amp; IF(D511=Accueil!$U$10,PRODUCT('Registre déchets'!G511,Accueil!$W$10),"")&amp; IF(D511=Accueil!$U$11,PRODUCT('Registre déchets'!G511,Accueil!$W$11),"")&amp; IF(D511=Accueil!$U$12,PRODUCT('Registre déchets'!G511,Accueil!$W$12),"")&amp; IF(D511=Accueil!$U$13,PRODUCT('Registre déchets'!G511,Accueil!$W$13),"")&amp; IF(D511=Accueil!$U$14,PRODUCT('Registre déchets'!G511,Accueil!$W$14),"")&amp; IF(D511=Accueil!$U$15,PRODUCT('Registre déchets'!G511,Accueil!$W$15),"")&amp; IF(D511=Accueil!$U$16,PRODUCT('Registre déchets'!G511,Accueil!$W$16),"")&amp; IF(D511=Accueil!$U$17,PRODUCT('Registre déchets'!G511,Accueil!$W$17),"")&amp; IF(D511=Accueil!$U$18,PRODUCT('Registre déchets'!G511,Accueil!$W$18),"")&amp; IF(D511=Accueil!$U$19,PRODUCT('Registre déchets'!G511,Accueil!$W$19),"")&amp; IF(D511=Accueil!$U$20,PRODUCT('Registre déchets'!G511,Accueil!$W$20),"")&amp; IF(D511=Accueil!$U$21,PRODUCT('Registre déchets'!G511,Accueil!$W$21),"") &amp; IF(D511=Accueil!$U$22,PRODUCT('Registre déchets'!G511,Accueil!$W$22),"")&amp; IF(D511=Accueil!$U$23,PRODUCT('Registre déchets'!G511,Accueil!$W$23),"")&amp; IF(D511=Accueil!$U$24,PRODUCT('Registre déchets'!G511,Accueil!$W$24),"")&amp; IF(D511=Accueil!$U$25,PRODUCT('Registre déchets'!G511,Accueil!$W$25),"")&amp; IF(D511=Accueil!$U$26,PRODUCT('Registre déchets'!G511,Accueil!$W$26),"")&amp; IF(D511=Accueil!$U$27,PRODUCT('Registre déchets'!G511,Accueil!$W$27),"")&amp; IF(D511=Accueil!$Y$7,PRODUCT('Registre déchets'!G511,Accueil!$AA$7),"") &amp; IF(D511=Accueil!$Y$8,PRODUCT('Registre déchets'!G511,Accueil!$AA$8),"") &amp; IF(D511=Accueil!$Y$9,PRODUCT('Registre déchets'!G511,Accueil!$AA$9),"")&amp; IF(D511=Accueil!$Y$10,PRODUCT('Registre déchets'!G511,Accueil!$AA$10),"")&amp; IF(D511=Accueil!$Y$11,PRODUCT('Registre déchets'!G511,Accueil!$AA$11),"")&amp; IF(D511=Accueil!$Y$12,PRODUCT('Registre déchets'!G511,Accueil!$AA$12),"")&amp; IF(D511=Accueil!$Y$13,PRODUCT('Registre déchets'!G511,Accueil!$AA$13),"")&amp; IF(D511=Accueil!$Y$14,PRODUCT('Registre déchets'!G511,Accueil!$AA$14),"")&amp; IF(D511=Accueil!$Y$15,PRODUCT('Registre déchets'!G511,Accueil!$AA$15),"")&amp; IF(D511=Accueil!$Y$16,PRODUCT('Registre déchets'!G511,Accueil!$AA$16),"")&amp; IF(D511=Accueil!$Y$17,PRODUCT('Registre déchets'!G511,Accueil!$AA$17),"")&amp; IF(D511=Accueil!$Y$18,PRODUCT('Registre déchets'!G511,Accueil!$AA$18),"")&amp; IF(D511=Accueil!$Y$19,PRODUCT('Registre déchets'!G511,Accueil!$AA$19),"")&amp; IF(D511=Accueil!$Y$20,PRODUCT('Registre déchets'!G511,Accueil!$AA$20),"")&amp; IF(D511=Accueil!$Y$21,PRODUCT('Registre déchets'!G511,Accueil!$AA$21),"")&amp; IF(D511=Accueil!$Y$22,PRODUCT('Registre déchets'!G511,Accueil!$AA$22),"")&amp; IF(D511=Accueil!$Y$23,PRODUCT('Registre déchets'!G511,Accueil!$AA$23),"")&amp; IF(D511=Accueil!$Y$24,PRODUCT('Registre déchets'!G511,Accueil!$AA$24),"")&amp; IF(D511=Accueil!$Y$25,PRODUCT('Registre déchets'!G511,Accueil!$AA$25),"")&amp; IF(D511=Accueil!$Y$26,PRODUCT('Registre déchets'!G511,Accueil!$AA$26),"")&amp; IF(D511=Accueil!$Y$27,PRODUCT('Registre déchets'!G511,Accueil!$AA$27),""))</f>
        <v/>
      </c>
      <c r="AQ511" s="79">
        <f t="shared" si="77"/>
        <v>0</v>
      </c>
    </row>
    <row r="512" spans="1:43" ht="50.1" customHeight="1" x14ac:dyDescent="0.25">
      <c r="A512" s="90"/>
      <c r="B512" s="222" t="str">
        <f t="shared" si="71"/>
        <v/>
      </c>
      <c r="C512" s="221"/>
      <c r="D512" s="220"/>
      <c r="E512" s="80" t="str">
        <f t="shared" si="75"/>
        <v/>
      </c>
      <c r="F512" s="81"/>
      <c r="G512" s="82"/>
      <c r="H512" s="241">
        <f t="shared" si="72"/>
        <v>0</v>
      </c>
      <c r="I512" s="206"/>
      <c r="J512" s="206"/>
      <c r="K512" s="86"/>
      <c r="L512" s="86"/>
      <c r="M512" s="86"/>
      <c r="N512" s="82"/>
      <c r="O512" s="81"/>
      <c r="P512" s="82"/>
      <c r="Q512" s="207">
        <f t="shared" si="76"/>
        <v>0</v>
      </c>
      <c r="R512" s="83">
        <f t="shared" si="73"/>
        <v>0</v>
      </c>
      <c r="S512" s="83">
        <f t="shared" si="74"/>
        <v>0</v>
      </c>
      <c r="T512" s="209"/>
      <c r="U512" s="214"/>
      <c r="V512" s="214"/>
      <c r="W512" s="217" t="str">
        <f t="shared" si="69"/>
        <v/>
      </c>
      <c r="X512" s="214"/>
      <c r="Y512" s="224"/>
      <c r="Z512" s="214"/>
      <c r="AA512" s="214"/>
      <c r="AB512" s="35" t="str">
        <f t="shared" si="70"/>
        <v/>
      </c>
      <c r="AC512" s="35"/>
      <c r="AD512" s="35"/>
      <c r="AE512" s="35"/>
      <c r="AF512" s="35"/>
      <c r="AG512" s="35"/>
      <c r="AH512" s="35"/>
      <c r="AI512" s="35"/>
      <c r="AJ512" s="35"/>
      <c r="AK512" s="35"/>
      <c r="AL512" s="35"/>
      <c r="AM512" s="85" t="str">
        <f t="shared" si="78"/>
        <v/>
      </c>
      <c r="AN512" s="35"/>
      <c r="AO512" s="35"/>
      <c r="AP512" s="77" t="str">
        <f>IF(D512="","",IF(D512=Accueil!$Q$7,PRODUCT('Registre déchets'!G512,Accueil!$S$7),"") &amp; IF(D512=Accueil!$Q$8,PRODUCT('Registre déchets'!G512,Accueil!$S$8),"") &amp; IF(D512=Accueil!$Q$9,PRODUCT('Registre déchets'!G512,Accueil!$S$9),"")&amp; IF(D512=Accueil!$Q$10,PRODUCT('Registre déchets'!G512,Accueil!$S$10),"")&amp; IF(D512=Accueil!$Q$11,PRODUCT('Registre déchets'!G512,Accueil!$S$11),"")&amp; IF(D512=Accueil!$Q$12,PRODUCT('Registre déchets'!G512,Accueil!$S$12),"")&amp; IF(D512=Accueil!$Q$13,PRODUCT('Registre déchets'!G512,Accueil!$S$13),"")&amp; IF(D512=Accueil!$Q$14,PRODUCT('Registre déchets'!G512,Accueil!$S$14),"")&amp; IF(D512=Accueil!$Q$15,PRODUCT('Registre déchets'!G512,Accueil!$S$15),"")&amp; IF(D512=Accueil!$Q$16,PRODUCT('Registre déchets'!G512,Accueil!$S$16),"")&amp; IF(D512=Accueil!$Q$17,PRODUCT('Registre déchets'!G512,Accueil!$S$17),"")&amp; IF(D512=Accueil!$Q$18,PRODUCT('Registre déchets'!G512,Accueil!$S$18),"")&amp; IF(D512=Accueil!$Q$19,PRODUCT('Registre déchets'!G512,Accueil!$S$19),"")&amp; IF(D512=Accueil!$Q$20,PRODUCT('Registre déchets'!G512,Accueil!$S$20),"")&amp; IF(D512=Accueil!$Q$21,PRODUCT('Registre déchets'!G512,Accueil!$S$21),"")&amp; IF(D512=Accueil!$Q$22,PRODUCT('Registre déchets'!G512,Accueil!$S$22),"")&amp; IF(D512=Accueil!$Q$23,PRODUCT('Registre déchets'!G512,Accueil!$S$23),"")&amp; IF(D512=Accueil!$Q$24,PRODUCT('Registre déchets'!G512,Accueil!$S$24),"")&amp; IF(D512=Accueil!$Q$25,PRODUCT('Registre déchets'!G512,Accueil!$S$25),"")&amp; IF(D512=Accueil!$Q$26,PRODUCT('Registre déchets'!G512,Accueil!$S$26),"") &amp; IF(D512=Accueil!$U$7,PRODUCT('Registre déchets'!G512,Accueil!$W$7),"") &amp; IF(D512=Accueil!$U$8,PRODUCT('Registre déchets'!G512,Accueil!$W$8),"") &amp; IF(D512=Accueil!$U$9,PRODUCT('Registre déchets'!G512,Accueil!$W$9),"")&amp; IF(D512=Accueil!$U$10,PRODUCT('Registre déchets'!G512,Accueil!$W$10),"")&amp; IF(D512=Accueil!$U$11,PRODUCT('Registre déchets'!G512,Accueil!$W$11),"")&amp; IF(D512=Accueil!$U$12,PRODUCT('Registre déchets'!G512,Accueil!$W$12),"")&amp; IF(D512=Accueil!$U$13,PRODUCT('Registre déchets'!G512,Accueil!$W$13),"")&amp; IF(D512=Accueil!$U$14,PRODUCT('Registre déchets'!G512,Accueil!$W$14),"")&amp; IF(D512=Accueil!$U$15,PRODUCT('Registre déchets'!G512,Accueil!$W$15),"")&amp; IF(D512=Accueil!$U$16,PRODUCT('Registre déchets'!G512,Accueil!$W$16),"")&amp; IF(D512=Accueil!$U$17,PRODUCT('Registre déchets'!G512,Accueil!$W$17),"")&amp; IF(D512=Accueil!$U$18,PRODUCT('Registre déchets'!G512,Accueil!$W$18),"")&amp; IF(D512=Accueil!$U$19,PRODUCT('Registre déchets'!G512,Accueil!$W$19),"")&amp; IF(D512=Accueil!$U$20,PRODUCT('Registre déchets'!G512,Accueil!$W$20),"")&amp; IF(D512=Accueil!$U$21,PRODUCT('Registre déchets'!G512,Accueil!$W$21),"") &amp; IF(D512=Accueil!$U$22,PRODUCT('Registre déchets'!G512,Accueil!$W$22),"")&amp; IF(D512=Accueil!$U$23,PRODUCT('Registre déchets'!G512,Accueil!$W$23),"")&amp; IF(D512=Accueil!$U$24,PRODUCT('Registre déchets'!G512,Accueil!$W$24),"")&amp; IF(D512=Accueil!$U$25,PRODUCT('Registre déchets'!G512,Accueil!$W$25),"")&amp; IF(D512=Accueil!$U$26,PRODUCT('Registre déchets'!G512,Accueil!$W$26),"")&amp; IF(D512=Accueil!$U$27,PRODUCT('Registre déchets'!G512,Accueil!$W$27),"")&amp; IF(D512=Accueil!$Y$7,PRODUCT('Registre déchets'!G512,Accueil!$AA$7),"") &amp; IF(D512=Accueil!$Y$8,PRODUCT('Registre déchets'!G512,Accueil!$AA$8),"") &amp; IF(D512=Accueil!$Y$9,PRODUCT('Registre déchets'!G512,Accueil!$AA$9),"")&amp; IF(D512=Accueil!$Y$10,PRODUCT('Registre déchets'!G512,Accueil!$AA$10),"")&amp; IF(D512=Accueil!$Y$11,PRODUCT('Registre déchets'!G512,Accueil!$AA$11),"")&amp; IF(D512=Accueil!$Y$12,PRODUCT('Registre déchets'!G512,Accueil!$AA$12),"")&amp; IF(D512=Accueil!$Y$13,PRODUCT('Registre déchets'!G512,Accueil!$AA$13),"")&amp; IF(D512=Accueil!$Y$14,PRODUCT('Registre déchets'!G512,Accueil!$AA$14),"")&amp; IF(D512=Accueil!$Y$15,PRODUCT('Registre déchets'!G512,Accueil!$AA$15),"")&amp; IF(D512=Accueil!$Y$16,PRODUCT('Registre déchets'!G512,Accueil!$AA$16),"")&amp; IF(D512=Accueil!$Y$17,PRODUCT('Registre déchets'!G512,Accueil!$AA$17),"")&amp; IF(D512=Accueil!$Y$18,PRODUCT('Registre déchets'!G512,Accueil!$AA$18),"")&amp; IF(D512=Accueil!$Y$19,PRODUCT('Registre déchets'!G512,Accueil!$AA$19),"")&amp; IF(D512=Accueil!$Y$20,PRODUCT('Registre déchets'!G512,Accueil!$AA$20),"")&amp; IF(D512=Accueil!$Y$21,PRODUCT('Registre déchets'!G512,Accueil!$AA$21),"")&amp; IF(D512=Accueil!$Y$22,PRODUCT('Registre déchets'!G512,Accueil!$AA$22),"")&amp; IF(D512=Accueil!$Y$23,PRODUCT('Registre déchets'!G512,Accueil!$AA$23),"")&amp; IF(D512=Accueil!$Y$24,PRODUCT('Registre déchets'!G512,Accueil!$AA$24),"")&amp; IF(D512=Accueil!$Y$25,PRODUCT('Registre déchets'!G512,Accueil!$AA$25),"")&amp; IF(D512=Accueil!$Y$26,PRODUCT('Registre déchets'!G512,Accueil!$AA$26),"")&amp; IF(D512=Accueil!$Y$27,PRODUCT('Registre déchets'!G512,Accueil!$AA$27),""))</f>
        <v/>
      </c>
      <c r="AQ512" s="79">
        <f t="shared" si="77"/>
        <v>0</v>
      </c>
    </row>
    <row r="513" spans="1:43" ht="50.1" customHeight="1" x14ac:dyDescent="0.25">
      <c r="A513" s="90"/>
      <c r="B513" s="222" t="str">
        <f t="shared" si="71"/>
        <v/>
      </c>
      <c r="C513" s="221"/>
      <c r="D513" s="220"/>
      <c r="E513" s="80" t="str">
        <f t="shared" si="75"/>
        <v/>
      </c>
      <c r="F513" s="81"/>
      <c r="G513" s="82"/>
      <c r="H513" s="241">
        <f t="shared" si="72"/>
        <v>0</v>
      </c>
      <c r="I513" s="206"/>
      <c r="J513" s="206"/>
      <c r="K513" s="86"/>
      <c r="L513" s="86"/>
      <c r="M513" s="86"/>
      <c r="N513" s="82"/>
      <c r="O513" s="81"/>
      <c r="P513" s="82"/>
      <c r="Q513" s="207">
        <f t="shared" si="76"/>
        <v>0</v>
      </c>
      <c r="R513" s="83">
        <f t="shared" si="73"/>
        <v>0</v>
      </c>
      <c r="S513" s="83">
        <f t="shared" si="74"/>
        <v>0</v>
      </c>
      <c r="T513" s="209"/>
      <c r="U513" s="214"/>
      <c r="V513" s="214"/>
      <c r="W513" s="217" t="str">
        <f t="shared" si="69"/>
        <v/>
      </c>
      <c r="X513" s="214"/>
      <c r="Y513" s="224"/>
      <c r="Z513" s="214"/>
      <c r="AA513" s="214"/>
      <c r="AB513" s="35" t="str">
        <f t="shared" si="70"/>
        <v/>
      </c>
      <c r="AC513" s="35"/>
      <c r="AD513" s="35"/>
      <c r="AE513" s="35"/>
      <c r="AF513" s="35"/>
      <c r="AG513" s="35"/>
      <c r="AH513" s="35"/>
      <c r="AI513" s="35"/>
      <c r="AJ513" s="35"/>
      <c r="AK513" s="35"/>
      <c r="AL513" s="35"/>
      <c r="AM513" s="85" t="str">
        <f t="shared" si="78"/>
        <v/>
      </c>
      <c r="AN513" s="35"/>
      <c r="AO513" s="35"/>
      <c r="AP513" s="77" t="str">
        <f>IF(D513="","",IF(D513=Accueil!$Q$7,PRODUCT('Registre déchets'!G513,Accueil!$S$7),"") &amp; IF(D513=Accueil!$Q$8,PRODUCT('Registre déchets'!G513,Accueil!$S$8),"") &amp; IF(D513=Accueil!$Q$9,PRODUCT('Registre déchets'!G513,Accueil!$S$9),"")&amp; IF(D513=Accueil!$Q$10,PRODUCT('Registre déchets'!G513,Accueil!$S$10),"")&amp; IF(D513=Accueil!$Q$11,PRODUCT('Registre déchets'!G513,Accueil!$S$11),"")&amp; IF(D513=Accueil!$Q$12,PRODUCT('Registre déchets'!G513,Accueil!$S$12),"")&amp; IF(D513=Accueil!$Q$13,PRODUCT('Registre déchets'!G513,Accueil!$S$13),"")&amp; IF(D513=Accueil!$Q$14,PRODUCT('Registre déchets'!G513,Accueil!$S$14),"")&amp; IF(D513=Accueil!$Q$15,PRODUCT('Registre déchets'!G513,Accueil!$S$15),"")&amp; IF(D513=Accueil!$Q$16,PRODUCT('Registre déchets'!G513,Accueil!$S$16),"")&amp; IF(D513=Accueil!$Q$17,PRODUCT('Registre déchets'!G513,Accueil!$S$17),"")&amp; IF(D513=Accueil!$Q$18,PRODUCT('Registre déchets'!G513,Accueil!$S$18),"")&amp; IF(D513=Accueil!$Q$19,PRODUCT('Registre déchets'!G513,Accueil!$S$19),"")&amp; IF(D513=Accueil!$Q$20,PRODUCT('Registre déchets'!G513,Accueil!$S$20),"")&amp; IF(D513=Accueil!$Q$21,PRODUCT('Registre déchets'!G513,Accueil!$S$21),"")&amp; IF(D513=Accueil!$Q$22,PRODUCT('Registre déchets'!G513,Accueil!$S$22),"")&amp; IF(D513=Accueil!$Q$23,PRODUCT('Registre déchets'!G513,Accueil!$S$23),"")&amp; IF(D513=Accueil!$Q$24,PRODUCT('Registre déchets'!G513,Accueil!$S$24),"")&amp; IF(D513=Accueil!$Q$25,PRODUCT('Registre déchets'!G513,Accueil!$S$25),"")&amp; IF(D513=Accueil!$Q$26,PRODUCT('Registre déchets'!G513,Accueil!$S$26),"") &amp; IF(D513=Accueil!$U$7,PRODUCT('Registre déchets'!G513,Accueil!$W$7),"") &amp; IF(D513=Accueil!$U$8,PRODUCT('Registre déchets'!G513,Accueil!$W$8),"") &amp; IF(D513=Accueil!$U$9,PRODUCT('Registre déchets'!G513,Accueil!$W$9),"")&amp; IF(D513=Accueil!$U$10,PRODUCT('Registre déchets'!G513,Accueil!$W$10),"")&amp; IF(D513=Accueil!$U$11,PRODUCT('Registre déchets'!G513,Accueil!$W$11),"")&amp; IF(D513=Accueil!$U$12,PRODUCT('Registre déchets'!G513,Accueil!$W$12),"")&amp; IF(D513=Accueil!$U$13,PRODUCT('Registre déchets'!G513,Accueil!$W$13),"")&amp; IF(D513=Accueil!$U$14,PRODUCT('Registre déchets'!G513,Accueil!$W$14),"")&amp; IF(D513=Accueil!$U$15,PRODUCT('Registre déchets'!G513,Accueil!$W$15),"")&amp; IF(D513=Accueil!$U$16,PRODUCT('Registre déchets'!G513,Accueil!$W$16),"")&amp; IF(D513=Accueil!$U$17,PRODUCT('Registre déchets'!G513,Accueil!$W$17),"")&amp; IF(D513=Accueil!$U$18,PRODUCT('Registre déchets'!G513,Accueil!$W$18),"")&amp; IF(D513=Accueil!$U$19,PRODUCT('Registre déchets'!G513,Accueil!$W$19),"")&amp; IF(D513=Accueil!$U$20,PRODUCT('Registre déchets'!G513,Accueil!$W$20),"")&amp; IF(D513=Accueil!$U$21,PRODUCT('Registre déchets'!G513,Accueil!$W$21),"") &amp; IF(D513=Accueil!$U$22,PRODUCT('Registre déchets'!G513,Accueil!$W$22),"")&amp; IF(D513=Accueil!$U$23,PRODUCT('Registre déchets'!G513,Accueil!$W$23),"")&amp; IF(D513=Accueil!$U$24,PRODUCT('Registre déchets'!G513,Accueil!$W$24),"")&amp; IF(D513=Accueil!$U$25,PRODUCT('Registre déchets'!G513,Accueil!$W$25),"")&amp; IF(D513=Accueil!$U$26,PRODUCT('Registre déchets'!G513,Accueil!$W$26),"")&amp; IF(D513=Accueil!$U$27,PRODUCT('Registre déchets'!G513,Accueil!$W$27),"")&amp; IF(D513=Accueil!$Y$7,PRODUCT('Registre déchets'!G513,Accueil!$AA$7),"") &amp; IF(D513=Accueil!$Y$8,PRODUCT('Registre déchets'!G513,Accueil!$AA$8),"") &amp; IF(D513=Accueil!$Y$9,PRODUCT('Registre déchets'!G513,Accueil!$AA$9),"")&amp; IF(D513=Accueil!$Y$10,PRODUCT('Registre déchets'!G513,Accueil!$AA$10),"")&amp; IF(D513=Accueil!$Y$11,PRODUCT('Registre déchets'!G513,Accueil!$AA$11),"")&amp; IF(D513=Accueil!$Y$12,PRODUCT('Registre déchets'!G513,Accueil!$AA$12),"")&amp; IF(D513=Accueil!$Y$13,PRODUCT('Registre déchets'!G513,Accueil!$AA$13),"")&amp; IF(D513=Accueil!$Y$14,PRODUCT('Registre déchets'!G513,Accueil!$AA$14),"")&amp; IF(D513=Accueil!$Y$15,PRODUCT('Registre déchets'!G513,Accueil!$AA$15),"")&amp; IF(D513=Accueil!$Y$16,PRODUCT('Registre déchets'!G513,Accueil!$AA$16),"")&amp; IF(D513=Accueil!$Y$17,PRODUCT('Registre déchets'!G513,Accueil!$AA$17),"")&amp; IF(D513=Accueil!$Y$18,PRODUCT('Registre déchets'!G513,Accueil!$AA$18),"")&amp; IF(D513=Accueil!$Y$19,PRODUCT('Registre déchets'!G513,Accueil!$AA$19),"")&amp; IF(D513=Accueil!$Y$20,PRODUCT('Registre déchets'!G513,Accueil!$AA$20),"")&amp; IF(D513=Accueil!$Y$21,PRODUCT('Registre déchets'!G513,Accueil!$AA$21),"")&amp; IF(D513=Accueil!$Y$22,PRODUCT('Registre déchets'!G513,Accueil!$AA$22),"")&amp; IF(D513=Accueil!$Y$23,PRODUCT('Registre déchets'!G513,Accueil!$AA$23),"")&amp; IF(D513=Accueil!$Y$24,PRODUCT('Registre déchets'!G513,Accueil!$AA$24),"")&amp; IF(D513=Accueil!$Y$25,PRODUCT('Registre déchets'!G513,Accueil!$AA$25),"")&amp; IF(D513=Accueil!$Y$26,PRODUCT('Registre déchets'!G513,Accueil!$AA$26),"")&amp; IF(D513=Accueil!$Y$27,PRODUCT('Registre déchets'!G513,Accueil!$AA$27),""))</f>
        <v/>
      </c>
      <c r="AQ513" s="79">
        <f t="shared" si="77"/>
        <v>0</v>
      </c>
    </row>
    <row r="514" spans="1:43" ht="50.1" customHeight="1" x14ac:dyDescent="0.25">
      <c r="A514" s="90"/>
      <c r="B514" s="222" t="str">
        <f t="shared" si="71"/>
        <v/>
      </c>
      <c r="C514" s="221"/>
      <c r="D514" s="220"/>
      <c r="E514" s="80" t="str">
        <f t="shared" si="75"/>
        <v/>
      </c>
      <c r="F514" s="81"/>
      <c r="G514" s="82"/>
      <c r="H514" s="241">
        <f t="shared" si="72"/>
        <v>0</v>
      </c>
      <c r="I514" s="206"/>
      <c r="J514" s="206"/>
      <c r="K514" s="86"/>
      <c r="L514" s="86"/>
      <c r="M514" s="86"/>
      <c r="N514" s="82"/>
      <c r="O514" s="81"/>
      <c r="P514" s="82"/>
      <c r="Q514" s="207">
        <f t="shared" si="76"/>
        <v>0</v>
      </c>
      <c r="R514" s="83">
        <f t="shared" si="73"/>
        <v>0</v>
      </c>
      <c r="S514" s="83">
        <f t="shared" si="74"/>
        <v>0</v>
      </c>
      <c r="T514" s="209"/>
      <c r="U514" s="214"/>
      <c r="V514" s="214"/>
      <c r="W514" s="217" t="str">
        <f t="shared" si="69"/>
        <v/>
      </c>
      <c r="X514" s="214"/>
      <c r="Y514" s="224"/>
      <c r="Z514" s="214"/>
      <c r="AA514" s="214"/>
      <c r="AB514" s="35" t="str">
        <f t="shared" si="70"/>
        <v/>
      </c>
      <c r="AC514" s="35"/>
      <c r="AD514" s="35"/>
      <c r="AE514" s="35"/>
      <c r="AF514" s="35"/>
      <c r="AG514" s="35"/>
      <c r="AH514" s="35"/>
      <c r="AI514" s="35"/>
      <c r="AJ514" s="35"/>
      <c r="AK514" s="35"/>
      <c r="AL514" s="35"/>
      <c r="AM514" s="85" t="str">
        <f t="shared" si="78"/>
        <v/>
      </c>
      <c r="AN514" s="35"/>
      <c r="AO514" s="35"/>
      <c r="AP514" s="77" t="str">
        <f>IF(D514="","",IF(D514=Accueil!$Q$7,PRODUCT('Registre déchets'!G514,Accueil!$S$7),"") &amp; IF(D514=Accueil!$Q$8,PRODUCT('Registre déchets'!G514,Accueil!$S$8),"") &amp; IF(D514=Accueil!$Q$9,PRODUCT('Registre déchets'!G514,Accueil!$S$9),"")&amp; IF(D514=Accueil!$Q$10,PRODUCT('Registre déchets'!G514,Accueil!$S$10),"")&amp; IF(D514=Accueil!$Q$11,PRODUCT('Registre déchets'!G514,Accueil!$S$11),"")&amp; IF(D514=Accueil!$Q$12,PRODUCT('Registre déchets'!G514,Accueil!$S$12),"")&amp; IF(D514=Accueil!$Q$13,PRODUCT('Registre déchets'!G514,Accueil!$S$13),"")&amp; IF(D514=Accueil!$Q$14,PRODUCT('Registre déchets'!G514,Accueil!$S$14),"")&amp; IF(D514=Accueil!$Q$15,PRODUCT('Registre déchets'!G514,Accueil!$S$15),"")&amp; IF(D514=Accueil!$Q$16,PRODUCT('Registre déchets'!G514,Accueil!$S$16),"")&amp; IF(D514=Accueil!$Q$17,PRODUCT('Registre déchets'!G514,Accueil!$S$17),"")&amp; IF(D514=Accueil!$Q$18,PRODUCT('Registre déchets'!G514,Accueil!$S$18),"")&amp; IF(D514=Accueil!$Q$19,PRODUCT('Registre déchets'!G514,Accueil!$S$19),"")&amp; IF(D514=Accueil!$Q$20,PRODUCT('Registre déchets'!G514,Accueil!$S$20),"")&amp; IF(D514=Accueil!$Q$21,PRODUCT('Registre déchets'!G514,Accueil!$S$21),"")&amp; IF(D514=Accueil!$Q$22,PRODUCT('Registre déchets'!G514,Accueil!$S$22),"")&amp; IF(D514=Accueil!$Q$23,PRODUCT('Registre déchets'!G514,Accueil!$S$23),"")&amp; IF(D514=Accueil!$Q$24,PRODUCT('Registre déchets'!G514,Accueil!$S$24),"")&amp; IF(D514=Accueil!$Q$25,PRODUCT('Registre déchets'!G514,Accueil!$S$25),"")&amp; IF(D514=Accueil!$Q$26,PRODUCT('Registre déchets'!G514,Accueil!$S$26),"") &amp; IF(D514=Accueil!$U$7,PRODUCT('Registre déchets'!G514,Accueil!$W$7),"") &amp; IF(D514=Accueil!$U$8,PRODUCT('Registre déchets'!G514,Accueil!$W$8),"") &amp; IF(D514=Accueil!$U$9,PRODUCT('Registre déchets'!G514,Accueil!$W$9),"")&amp; IF(D514=Accueil!$U$10,PRODUCT('Registre déchets'!G514,Accueil!$W$10),"")&amp; IF(D514=Accueil!$U$11,PRODUCT('Registre déchets'!G514,Accueil!$W$11),"")&amp; IF(D514=Accueil!$U$12,PRODUCT('Registre déchets'!G514,Accueil!$W$12),"")&amp; IF(D514=Accueil!$U$13,PRODUCT('Registre déchets'!G514,Accueil!$W$13),"")&amp; IF(D514=Accueil!$U$14,PRODUCT('Registre déchets'!G514,Accueil!$W$14),"")&amp; IF(D514=Accueil!$U$15,PRODUCT('Registre déchets'!G514,Accueil!$W$15),"")&amp; IF(D514=Accueil!$U$16,PRODUCT('Registre déchets'!G514,Accueil!$W$16),"")&amp; IF(D514=Accueil!$U$17,PRODUCT('Registre déchets'!G514,Accueil!$W$17),"")&amp; IF(D514=Accueil!$U$18,PRODUCT('Registre déchets'!G514,Accueil!$W$18),"")&amp; IF(D514=Accueil!$U$19,PRODUCT('Registre déchets'!G514,Accueil!$W$19),"")&amp; IF(D514=Accueil!$U$20,PRODUCT('Registre déchets'!G514,Accueil!$W$20),"")&amp; IF(D514=Accueil!$U$21,PRODUCT('Registre déchets'!G514,Accueil!$W$21),"") &amp; IF(D514=Accueil!$U$22,PRODUCT('Registre déchets'!G514,Accueil!$W$22),"")&amp; IF(D514=Accueil!$U$23,PRODUCT('Registre déchets'!G514,Accueil!$W$23),"")&amp; IF(D514=Accueil!$U$24,PRODUCT('Registre déchets'!G514,Accueil!$W$24),"")&amp; IF(D514=Accueil!$U$25,PRODUCT('Registre déchets'!G514,Accueil!$W$25),"")&amp; IF(D514=Accueil!$U$26,PRODUCT('Registre déchets'!G514,Accueil!$W$26),"")&amp; IF(D514=Accueil!$U$27,PRODUCT('Registre déchets'!G514,Accueil!$W$27),"")&amp; IF(D514=Accueil!$Y$7,PRODUCT('Registre déchets'!G514,Accueil!$AA$7),"") &amp; IF(D514=Accueil!$Y$8,PRODUCT('Registre déchets'!G514,Accueil!$AA$8),"") &amp; IF(D514=Accueil!$Y$9,PRODUCT('Registre déchets'!G514,Accueil!$AA$9),"")&amp; IF(D514=Accueil!$Y$10,PRODUCT('Registre déchets'!G514,Accueil!$AA$10),"")&amp; IF(D514=Accueil!$Y$11,PRODUCT('Registre déchets'!G514,Accueil!$AA$11),"")&amp; IF(D514=Accueil!$Y$12,PRODUCT('Registre déchets'!G514,Accueil!$AA$12),"")&amp; IF(D514=Accueil!$Y$13,PRODUCT('Registre déchets'!G514,Accueil!$AA$13),"")&amp; IF(D514=Accueil!$Y$14,PRODUCT('Registre déchets'!G514,Accueil!$AA$14),"")&amp; IF(D514=Accueil!$Y$15,PRODUCT('Registre déchets'!G514,Accueil!$AA$15),"")&amp; IF(D514=Accueil!$Y$16,PRODUCT('Registre déchets'!G514,Accueil!$AA$16),"")&amp; IF(D514=Accueil!$Y$17,PRODUCT('Registre déchets'!G514,Accueil!$AA$17),"")&amp; IF(D514=Accueil!$Y$18,PRODUCT('Registre déchets'!G514,Accueil!$AA$18),"")&amp; IF(D514=Accueil!$Y$19,PRODUCT('Registre déchets'!G514,Accueil!$AA$19),"")&amp; IF(D514=Accueil!$Y$20,PRODUCT('Registre déchets'!G514,Accueil!$AA$20),"")&amp; IF(D514=Accueil!$Y$21,PRODUCT('Registre déchets'!G514,Accueil!$AA$21),"")&amp; IF(D514=Accueil!$Y$22,PRODUCT('Registre déchets'!G514,Accueil!$AA$22),"")&amp; IF(D514=Accueil!$Y$23,PRODUCT('Registre déchets'!G514,Accueil!$AA$23),"")&amp; IF(D514=Accueil!$Y$24,PRODUCT('Registre déchets'!G514,Accueil!$AA$24),"")&amp; IF(D514=Accueil!$Y$25,PRODUCT('Registre déchets'!G514,Accueil!$AA$25),"")&amp; IF(D514=Accueil!$Y$26,PRODUCT('Registre déchets'!G514,Accueil!$AA$26),"")&amp; IF(D514=Accueil!$Y$27,PRODUCT('Registre déchets'!G514,Accueil!$AA$27),""))</f>
        <v/>
      </c>
      <c r="AQ514" s="79">
        <f t="shared" si="77"/>
        <v>0</v>
      </c>
    </row>
    <row r="515" spans="1:43" ht="50.1" customHeight="1" x14ac:dyDescent="0.25">
      <c r="A515" s="90"/>
      <c r="B515" s="222" t="str">
        <f t="shared" si="71"/>
        <v/>
      </c>
      <c r="C515" s="221"/>
      <c r="D515" s="220"/>
      <c r="E515" s="80" t="str">
        <f t="shared" si="75"/>
        <v/>
      </c>
      <c r="F515" s="81"/>
      <c r="G515" s="82"/>
      <c r="H515" s="241">
        <f t="shared" si="72"/>
        <v>0</v>
      </c>
      <c r="I515" s="206"/>
      <c r="J515" s="206"/>
      <c r="K515" s="86"/>
      <c r="L515" s="86"/>
      <c r="M515" s="86"/>
      <c r="N515" s="82"/>
      <c r="O515" s="81"/>
      <c r="P515" s="82"/>
      <c r="Q515" s="207">
        <f t="shared" si="76"/>
        <v>0</v>
      </c>
      <c r="R515" s="83">
        <f t="shared" si="73"/>
        <v>0</v>
      </c>
      <c r="S515" s="83">
        <f t="shared" si="74"/>
        <v>0</v>
      </c>
      <c r="T515" s="209"/>
      <c r="U515" s="214"/>
      <c r="V515" s="214"/>
      <c r="W515" s="217" t="str">
        <f t="shared" si="69"/>
        <v/>
      </c>
      <c r="X515" s="214"/>
      <c r="Y515" s="224"/>
      <c r="Z515" s="214"/>
      <c r="AA515" s="214"/>
      <c r="AB515" s="35" t="str">
        <f t="shared" si="70"/>
        <v/>
      </c>
      <c r="AC515" s="35"/>
      <c r="AD515" s="35"/>
      <c r="AE515" s="35"/>
      <c r="AF515" s="35"/>
      <c r="AG515" s="35"/>
      <c r="AH515" s="35"/>
      <c r="AI515" s="35"/>
      <c r="AJ515" s="35"/>
      <c r="AK515" s="35"/>
      <c r="AL515" s="35"/>
      <c r="AM515" s="85" t="str">
        <f t="shared" si="78"/>
        <v/>
      </c>
      <c r="AN515" s="35"/>
      <c r="AO515" s="35"/>
      <c r="AP515" s="77" t="str">
        <f>IF(D515="","",IF(D515=Accueil!$Q$7,PRODUCT('Registre déchets'!G515,Accueil!$S$7),"") &amp; IF(D515=Accueil!$Q$8,PRODUCT('Registre déchets'!G515,Accueil!$S$8),"") &amp; IF(D515=Accueil!$Q$9,PRODUCT('Registre déchets'!G515,Accueil!$S$9),"")&amp; IF(D515=Accueil!$Q$10,PRODUCT('Registre déchets'!G515,Accueil!$S$10),"")&amp; IF(D515=Accueil!$Q$11,PRODUCT('Registre déchets'!G515,Accueil!$S$11),"")&amp; IF(D515=Accueil!$Q$12,PRODUCT('Registre déchets'!G515,Accueil!$S$12),"")&amp; IF(D515=Accueil!$Q$13,PRODUCT('Registre déchets'!G515,Accueil!$S$13),"")&amp; IF(D515=Accueil!$Q$14,PRODUCT('Registre déchets'!G515,Accueil!$S$14),"")&amp; IF(D515=Accueil!$Q$15,PRODUCT('Registre déchets'!G515,Accueil!$S$15),"")&amp; IF(D515=Accueil!$Q$16,PRODUCT('Registre déchets'!G515,Accueil!$S$16),"")&amp; IF(D515=Accueil!$Q$17,PRODUCT('Registre déchets'!G515,Accueil!$S$17),"")&amp; IF(D515=Accueil!$Q$18,PRODUCT('Registre déchets'!G515,Accueil!$S$18),"")&amp; IF(D515=Accueil!$Q$19,PRODUCT('Registre déchets'!G515,Accueil!$S$19),"")&amp; IF(D515=Accueil!$Q$20,PRODUCT('Registre déchets'!G515,Accueil!$S$20),"")&amp; IF(D515=Accueil!$Q$21,PRODUCT('Registre déchets'!G515,Accueil!$S$21),"")&amp; IF(D515=Accueil!$Q$22,PRODUCT('Registre déchets'!G515,Accueil!$S$22),"")&amp; IF(D515=Accueil!$Q$23,PRODUCT('Registre déchets'!G515,Accueil!$S$23),"")&amp; IF(D515=Accueil!$Q$24,PRODUCT('Registre déchets'!G515,Accueil!$S$24),"")&amp; IF(D515=Accueil!$Q$25,PRODUCT('Registre déchets'!G515,Accueil!$S$25),"")&amp; IF(D515=Accueil!$Q$26,PRODUCT('Registre déchets'!G515,Accueil!$S$26),"") &amp; IF(D515=Accueil!$U$7,PRODUCT('Registre déchets'!G515,Accueil!$W$7),"") &amp; IF(D515=Accueil!$U$8,PRODUCT('Registre déchets'!G515,Accueil!$W$8),"") &amp; IF(D515=Accueil!$U$9,PRODUCT('Registre déchets'!G515,Accueil!$W$9),"")&amp; IF(D515=Accueil!$U$10,PRODUCT('Registre déchets'!G515,Accueil!$W$10),"")&amp; IF(D515=Accueil!$U$11,PRODUCT('Registre déchets'!G515,Accueil!$W$11),"")&amp; IF(D515=Accueil!$U$12,PRODUCT('Registre déchets'!G515,Accueil!$W$12),"")&amp; IF(D515=Accueil!$U$13,PRODUCT('Registre déchets'!G515,Accueil!$W$13),"")&amp; IF(D515=Accueil!$U$14,PRODUCT('Registre déchets'!G515,Accueil!$W$14),"")&amp; IF(D515=Accueil!$U$15,PRODUCT('Registre déchets'!G515,Accueil!$W$15),"")&amp; IF(D515=Accueil!$U$16,PRODUCT('Registre déchets'!G515,Accueil!$W$16),"")&amp; IF(D515=Accueil!$U$17,PRODUCT('Registre déchets'!G515,Accueil!$W$17),"")&amp; IF(D515=Accueil!$U$18,PRODUCT('Registre déchets'!G515,Accueil!$W$18),"")&amp; IF(D515=Accueil!$U$19,PRODUCT('Registre déchets'!G515,Accueil!$W$19),"")&amp; IF(D515=Accueil!$U$20,PRODUCT('Registre déchets'!G515,Accueil!$W$20),"")&amp; IF(D515=Accueil!$U$21,PRODUCT('Registre déchets'!G515,Accueil!$W$21),"") &amp; IF(D515=Accueil!$U$22,PRODUCT('Registre déchets'!G515,Accueil!$W$22),"")&amp; IF(D515=Accueil!$U$23,PRODUCT('Registre déchets'!G515,Accueil!$W$23),"")&amp; IF(D515=Accueil!$U$24,PRODUCT('Registre déchets'!G515,Accueil!$W$24),"")&amp; IF(D515=Accueil!$U$25,PRODUCT('Registre déchets'!G515,Accueil!$W$25),"")&amp; IF(D515=Accueil!$U$26,PRODUCT('Registre déchets'!G515,Accueil!$W$26),"")&amp; IF(D515=Accueil!$U$27,PRODUCT('Registre déchets'!G515,Accueil!$W$27),"")&amp; IF(D515=Accueil!$Y$7,PRODUCT('Registre déchets'!G515,Accueil!$AA$7),"") &amp; IF(D515=Accueil!$Y$8,PRODUCT('Registre déchets'!G515,Accueil!$AA$8),"") &amp; IF(D515=Accueil!$Y$9,PRODUCT('Registre déchets'!G515,Accueil!$AA$9),"")&amp; IF(D515=Accueil!$Y$10,PRODUCT('Registre déchets'!G515,Accueil!$AA$10),"")&amp; IF(D515=Accueil!$Y$11,PRODUCT('Registre déchets'!G515,Accueil!$AA$11),"")&amp; IF(D515=Accueil!$Y$12,PRODUCT('Registre déchets'!G515,Accueil!$AA$12),"")&amp; IF(D515=Accueil!$Y$13,PRODUCT('Registre déchets'!G515,Accueil!$AA$13),"")&amp; IF(D515=Accueil!$Y$14,PRODUCT('Registre déchets'!G515,Accueil!$AA$14),"")&amp; IF(D515=Accueil!$Y$15,PRODUCT('Registre déchets'!G515,Accueil!$AA$15),"")&amp; IF(D515=Accueil!$Y$16,PRODUCT('Registre déchets'!G515,Accueil!$AA$16),"")&amp; IF(D515=Accueil!$Y$17,PRODUCT('Registre déchets'!G515,Accueil!$AA$17),"")&amp; IF(D515=Accueil!$Y$18,PRODUCT('Registre déchets'!G515,Accueil!$AA$18),"")&amp; IF(D515=Accueil!$Y$19,PRODUCT('Registre déchets'!G515,Accueil!$AA$19),"")&amp; IF(D515=Accueil!$Y$20,PRODUCT('Registre déchets'!G515,Accueil!$AA$20),"")&amp; IF(D515=Accueil!$Y$21,PRODUCT('Registre déchets'!G515,Accueil!$AA$21),"")&amp; IF(D515=Accueil!$Y$22,PRODUCT('Registre déchets'!G515,Accueil!$AA$22),"")&amp; IF(D515=Accueil!$Y$23,PRODUCT('Registre déchets'!G515,Accueil!$AA$23),"")&amp; IF(D515=Accueil!$Y$24,PRODUCT('Registre déchets'!G515,Accueil!$AA$24),"")&amp; IF(D515=Accueil!$Y$25,PRODUCT('Registre déchets'!G515,Accueil!$AA$25),"")&amp; IF(D515=Accueil!$Y$26,PRODUCT('Registre déchets'!G515,Accueil!$AA$26),"")&amp; IF(D515=Accueil!$Y$27,PRODUCT('Registre déchets'!G515,Accueil!$AA$27),""))</f>
        <v/>
      </c>
      <c r="AQ515" s="79">
        <f t="shared" si="77"/>
        <v>0</v>
      </c>
    </row>
    <row r="516" spans="1:43" ht="50.1" customHeight="1" x14ac:dyDescent="0.25">
      <c r="A516" s="90"/>
      <c r="B516" s="222" t="str">
        <f t="shared" si="71"/>
        <v/>
      </c>
      <c r="C516" s="221"/>
      <c r="D516" s="220"/>
      <c r="E516" s="80" t="str">
        <f t="shared" si="75"/>
        <v/>
      </c>
      <c r="F516" s="81"/>
      <c r="G516" s="82"/>
      <c r="H516" s="241">
        <f t="shared" si="72"/>
        <v>0</v>
      </c>
      <c r="I516" s="206"/>
      <c r="J516" s="206"/>
      <c r="K516" s="86"/>
      <c r="L516" s="86"/>
      <c r="M516" s="86"/>
      <c r="N516" s="82"/>
      <c r="O516" s="81"/>
      <c r="P516" s="82"/>
      <c r="Q516" s="207">
        <f t="shared" si="76"/>
        <v>0</v>
      </c>
      <c r="R516" s="83">
        <f t="shared" si="73"/>
        <v>0</v>
      </c>
      <c r="S516" s="83">
        <f t="shared" si="74"/>
        <v>0</v>
      </c>
      <c r="T516" s="209"/>
      <c r="U516" s="214"/>
      <c r="V516" s="214"/>
      <c r="W516" s="217" t="str">
        <f t="shared" si="69"/>
        <v/>
      </c>
      <c r="X516" s="214"/>
      <c r="Y516" s="224"/>
      <c r="Z516" s="214"/>
      <c r="AA516" s="214"/>
      <c r="AB516" s="35" t="str">
        <f t="shared" si="70"/>
        <v/>
      </c>
      <c r="AC516" s="35"/>
      <c r="AD516" s="35"/>
      <c r="AE516" s="35"/>
      <c r="AF516" s="35"/>
      <c r="AG516" s="35"/>
      <c r="AH516" s="35"/>
      <c r="AI516" s="35"/>
      <c r="AJ516" s="35"/>
      <c r="AK516" s="35"/>
      <c r="AL516" s="35"/>
      <c r="AM516" s="85" t="str">
        <f t="shared" si="78"/>
        <v/>
      </c>
      <c r="AN516" s="35"/>
      <c r="AO516" s="35"/>
      <c r="AP516" s="77" t="str">
        <f>IF(D516="","",IF(D516=Accueil!$Q$7,PRODUCT('Registre déchets'!G516,Accueil!$S$7),"") &amp; IF(D516=Accueil!$Q$8,PRODUCT('Registre déchets'!G516,Accueil!$S$8),"") &amp; IF(D516=Accueil!$Q$9,PRODUCT('Registre déchets'!G516,Accueil!$S$9),"")&amp; IF(D516=Accueil!$Q$10,PRODUCT('Registre déchets'!G516,Accueil!$S$10),"")&amp; IF(D516=Accueil!$Q$11,PRODUCT('Registre déchets'!G516,Accueil!$S$11),"")&amp; IF(D516=Accueil!$Q$12,PRODUCT('Registre déchets'!G516,Accueil!$S$12),"")&amp; IF(D516=Accueil!$Q$13,PRODUCT('Registre déchets'!G516,Accueil!$S$13),"")&amp; IF(D516=Accueil!$Q$14,PRODUCT('Registre déchets'!G516,Accueil!$S$14),"")&amp; IF(D516=Accueil!$Q$15,PRODUCT('Registre déchets'!G516,Accueil!$S$15),"")&amp; IF(D516=Accueil!$Q$16,PRODUCT('Registre déchets'!G516,Accueil!$S$16),"")&amp; IF(D516=Accueil!$Q$17,PRODUCT('Registre déchets'!G516,Accueil!$S$17),"")&amp; IF(D516=Accueil!$Q$18,PRODUCT('Registre déchets'!G516,Accueil!$S$18),"")&amp; IF(D516=Accueil!$Q$19,PRODUCT('Registre déchets'!G516,Accueil!$S$19),"")&amp; IF(D516=Accueil!$Q$20,PRODUCT('Registre déchets'!G516,Accueil!$S$20),"")&amp; IF(D516=Accueil!$Q$21,PRODUCT('Registre déchets'!G516,Accueil!$S$21),"")&amp; IF(D516=Accueil!$Q$22,PRODUCT('Registre déchets'!G516,Accueil!$S$22),"")&amp; IF(D516=Accueil!$Q$23,PRODUCT('Registre déchets'!G516,Accueil!$S$23),"")&amp; IF(D516=Accueil!$Q$24,PRODUCT('Registre déchets'!G516,Accueil!$S$24),"")&amp; IF(D516=Accueil!$Q$25,PRODUCT('Registre déchets'!G516,Accueil!$S$25),"")&amp; IF(D516=Accueil!$Q$26,PRODUCT('Registre déchets'!G516,Accueil!$S$26),"") &amp; IF(D516=Accueil!$U$7,PRODUCT('Registre déchets'!G516,Accueil!$W$7),"") &amp; IF(D516=Accueil!$U$8,PRODUCT('Registre déchets'!G516,Accueil!$W$8),"") &amp; IF(D516=Accueil!$U$9,PRODUCT('Registre déchets'!G516,Accueil!$W$9),"")&amp; IF(D516=Accueil!$U$10,PRODUCT('Registre déchets'!G516,Accueil!$W$10),"")&amp; IF(D516=Accueil!$U$11,PRODUCT('Registre déchets'!G516,Accueil!$W$11),"")&amp; IF(D516=Accueil!$U$12,PRODUCT('Registre déchets'!G516,Accueil!$W$12),"")&amp; IF(D516=Accueil!$U$13,PRODUCT('Registre déchets'!G516,Accueil!$W$13),"")&amp; IF(D516=Accueil!$U$14,PRODUCT('Registre déchets'!G516,Accueil!$W$14),"")&amp; IF(D516=Accueil!$U$15,PRODUCT('Registre déchets'!G516,Accueil!$W$15),"")&amp; IF(D516=Accueil!$U$16,PRODUCT('Registre déchets'!G516,Accueil!$W$16),"")&amp; IF(D516=Accueil!$U$17,PRODUCT('Registre déchets'!G516,Accueil!$W$17),"")&amp; IF(D516=Accueil!$U$18,PRODUCT('Registre déchets'!G516,Accueil!$W$18),"")&amp; IF(D516=Accueil!$U$19,PRODUCT('Registre déchets'!G516,Accueil!$W$19),"")&amp; IF(D516=Accueil!$U$20,PRODUCT('Registre déchets'!G516,Accueil!$W$20),"")&amp; IF(D516=Accueil!$U$21,PRODUCT('Registre déchets'!G516,Accueil!$W$21),"") &amp; IF(D516=Accueil!$U$22,PRODUCT('Registre déchets'!G516,Accueil!$W$22),"")&amp; IF(D516=Accueil!$U$23,PRODUCT('Registre déchets'!G516,Accueil!$W$23),"")&amp; IF(D516=Accueil!$U$24,PRODUCT('Registre déchets'!G516,Accueil!$W$24),"")&amp; IF(D516=Accueil!$U$25,PRODUCT('Registre déchets'!G516,Accueil!$W$25),"")&amp; IF(D516=Accueil!$U$26,PRODUCT('Registre déchets'!G516,Accueil!$W$26),"")&amp; IF(D516=Accueil!$U$27,PRODUCT('Registre déchets'!G516,Accueil!$W$27),"")&amp; IF(D516=Accueil!$Y$7,PRODUCT('Registre déchets'!G516,Accueil!$AA$7),"") &amp; IF(D516=Accueil!$Y$8,PRODUCT('Registre déchets'!G516,Accueil!$AA$8),"") &amp; IF(D516=Accueil!$Y$9,PRODUCT('Registre déchets'!G516,Accueil!$AA$9),"")&amp; IF(D516=Accueil!$Y$10,PRODUCT('Registre déchets'!G516,Accueil!$AA$10),"")&amp; IF(D516=Accueil!$Y$11,PRODUCT('Registre déchets'!G516,Accueil!$AA$11),"")&amp; IF(D516=Accueil!$Y$12,PRODUCT('Registre déchets'!G516,Accueil!$AA$12),"")&amp; IF(D516=Accueil!$Y$13,PRODUCT('Registre déchets'!G516,Accueil!$AA$13),"")&amp; IF(D516=Accueil!$Y$14,PRODUCT('Registre déchets'!G516,Accueil!$AA$14),"")&amp; IF(D516=Accueil!$Y$15,PRODUCT('Registre déchets'!G516,Accueil!$AA$15),"")&amp; IF(D516=Accueil!$Y$16,PRODUCT('Registre déchets'!G516,Accueil!$AA$16),"")&amp; IF(D516=Accueil!$Y$17,PRODUCT('Registre déchets'!G516,Accueil!$AA$17),"")&amp; IF(D516=Accueil!$Y$18,PRODUCT('Registre déchets'!G516,Accueil!$AA$18),"")&amp; IF(D516=Accueil!$Y$19,PRODUCT('Registre déchets'!G516,Accueil!$AA$19),"")&amp; IF(D516=Accueil!$Y$20,PRODUCT('Registre déchets'!G516,Accueil!$AA$20),"")&amp; IF(D516=Accueil!$Y$21,PRODUCT('Registre déchets'!G516,Accueil!$AA$21),"")&amp; IF(D516=Accueil!$Y$22,PRODUCT('Registre déchets'!G516,Accueil!$AA$22),"")&amp; IF(D516=Accueil!$Y$23,PRODUCT('Registre déchets'!G516,Accueil!$AA$23),"")&amp; IF(D516=Accueil!$Y$24,PRODUCT('Registre déchets'!G516,Accueil!$AA$24),"")&amp; IF(D516=Accueil!$Y$25,PRODUCT('Registre déchets'!G516,Accueil!$AA$25),"")&amp; IF(D516=Accueil!$Y$26,PRODUCT('Registre déchets'!G516,Accueil!$AA$26),"")&amp; IF(D516=Accueil!$Y$27,PRODUCT('Registre déchets'!G516,Accueil!$AA$27),""))</f>
        <v/>
      </c>
      <c r="AQ516" s="79">
        <f t="shared" si="77"/>
        <v>0</v>
      </c>
    </row>
    <row r="517" spans="1:43" ht="50.1" customHeight="1" x14ac:dyDescent="0.25">
      <c r="A517" s="90"/>
      <c r="B517" s="222" t="str">
        <f t="shared" si="71"/>
        <v/>
      </c>
      <c r="C517" s="221"/>
      <c r="D517" s="220"/>
      <c r="E517" s="80" t="str">
        <f t="shared" si="75"/>
        <v/>
      </c>
      <c r="F517" s="81"/>
      <c r="G517" s="82"/>
      <c r="H517" s="241">
        <f t="shared" si="72"/>
        <v>0</v>
      </c>
      <c r="I517" s="206"/>
      <c r="J517" s="206"/>
      <c r="K517" s="86"/>
      <c r="L517" s="86"/>
      <c r="M517" s="86"/>
      <c r="N517" s="82"/>
      <c r="O517" s="81"/>
      <c r="P517" s="82"/>
      <c r="Q517" s="207">
        <f t="shared" si="76"/>
        <v>0</v>
      </c>
      <c r="R517" s="83">
        <f t="shared" si="73"/>
        <v>0</v>
      </c>
      <c r="S517" s="83">
        <f t="shared" si="74"/>
        <v>0</v>
      </c>
      <c r="T517" s="209"/>
      <c r="U517" s="214"/>
      <c r="V517" s="214"/>
      <c r="W517" s="217" t="str">
        <f t="shared" si="69"/>
        <v/>
      </c>
      <c r="X517" s="214"/>
      <c r="Y517" s="224"/>
      <c r="Z517" s="214"/>
      <c r="AA517" s="214"/>
      <c r="AB517" s="35" t="str">
        <f t="shared" si="70"/>
        <v/>
      </c>
      <c r="AC517" s="35"/>
      <c r="AD517" s="35"/>
      <c r="AE517" s="35"/>
      <c r="AF517" s="35"/>
      <c r="AG517" s="35"/>
      <c r="AH517" s="35"/>
      <c r="AI517" s="35"/>
      <c r="AJ517" s="35"/>
      <c r="AK517" s="35"/>
      <c r="AL517" s="35"/>
      <c r="AM517" s="85" t="str">
        <f t="shared" si="78"/>
        <v/>
      </c>
      <c r="AN517" s="35"/>
      <c r="AO517" s="35"/>
      <c r="AP517" s="77" t="str">
        <f>IF(D517="","",IF(D517=Accueil!$Q$7,PRODUCT('Registre déchets'!G517,Accueil!$S$7),"") &amp; IF(D517=Accueil!$Q$8,PRODUCT('Registre déchets'!G517,Accueil!$S$8),"") &amp; IF(D517=Accueil!$Q$9,PRODUCT('Registre déchets'!G517,Accueil!$S$9),"")&amp; IF(D517=Accueil!$Q$10,PRODUCT('Registre déchets'!G517,Accueil!$S$10),"")&amp; IF(D517=Accueil!$Q$11,PRODUCT('Registre déchets'!G517,Accueil!$S$11),"")&amp; IF(D517=Accueil!$Q$12,PRODUCT('Registre déchets'!G517,Accueil!$S$12),"")&amp; IF(D517=Accueil!$Q$13,PRODUCT('Registre déchets'!G517,Accueil!$S$13),"")&amp; IF(D517=Accueil!$Q$14,PRODUCT('Registre déchets'!G517,Accueil!$S$14),"")&amp; IF(D517=Accueil!$Q$15,PRODUCT('Registre déchets'!G517,Accueil!$S$15),"")&amp; IF(D517=Accueil!$Q$16,PRODUCT('Registre déchets'!G517,Accueil!$S$16),"")&amp; IF(D517=Accueil!$Q$17,PRODUCT('Registre déchets'!G517,Accueil!$S$17),"")&amp; IF(D517=Accueil!$Q$18,PRODUCT('Registre déchets'!G517,Accueil!$S$18),"")&amp; IF(D517=Accueil!$Q$19,PRODUCT('Registre déchets'!G517,Accueil!$S$19),"")&amp; IF(D517=Accueil!$Q$20,PRODUCT('Registre déchets'!G517,Accueil!$S$20),"")&amp; IF(D517=Accueil!$Q$21,PRODUCT('Registre déchets'!G517,Accueil!$S$21),"")&amp; IF(D517=Accueil!$Q$22,PRODUCT('Registre déchets'!G517,Accueil!$S$22),"")&amp; IF(D517=Accueil!$Q$23,PRODUCT('Registre déchets'!G517,Accueil!$S$23),"")&amp; IF(D517=Accueil!$Q$24,PRODUCT('Registre déchets'!G517,Accueil!$S$24),"")&amp; IF(D517=Accueil!$Q$25,PRODUCT('Registre déchets'!G517,Accueil!$S$25),"")&amp; IF(D517=Accueil!$Q$26,PRODUCT('Registre déchets'!G517,Accueil!$S$26),"") &amp; IF(D517=Accueil!$U$7,PRODUCT('Registre déchets'!G517,Accueil!$W$7),"") &amp; IF(D517=Accueil!$U$8,PRODUCT('Registre déchets'!G517,Accueil!$W$8),"") &amp; IF(D517=Accueil!$U$9,PRODUCT('Registre déchets'!G517,Accueil!$W$9),"")&amp; IF(D517=Accueil!$U$10,PRODUCT('Registre déchets'!G517,Accueil!$W$10),"")&amp; IF(D517=Accueil!$U$11,PRODUCT('Registre déchets'!G517,Accueil!$W$11),"")&amp; IF(D517=Accueil!$U$12,PRODUCT('Registre déchets'!G517,Accueil!$W$12),"")&amp; IF(D517=Accueil!$U$13,PRODUCT('Registre déchets'!G517,Accueil!$W$13),"")&amp; IF(D517=Accueil!$U$14,PRODUCT('Registre déchets'!G517,Accueil!$W$14),"")&amp; IF(D517=Accueil!$U$15,PRODUCT('Registre déchets'!G517,Accueil!$W$15),"")&amp; IF(D517=Accueil!$U$16,PRODUCT('Registre déchets'!G517,Accueil!$W$16),"")&amp; IF(D517=Accueil!$U$17,PRODUCT('Registre déchets'!G517,Accueil!$W$17),"")&amp; IF(D517=Accueil!$U$18,PRODUCT('Registre déchets'!G517,Accueil!$W$18),"")&amp; IF(D517=Accueil!$U$19,PRODUCT('Registre déchets'!G517,Accueil!$W$19),"")&amp; IF(D517=Accueil!$U$20,PRODUCT('Registre déchets'!G517,Accueil!$W$20),"")&amp; IF(D517=Accueil!$U$21,PRODUCT('Registre déchets'!G517,Accueil!$W$21),"") &amp; IF(D517=Accueil!$U$22,PRODUCT('Registre déchets'!G517,Accueil!$W$22),"")&amp; IF(D517=Accueil!$U$23,PRODUCT('Registre déchets'!G517,Accueil!$W$23),"")&amp; IF(D517=Accueil!$U$24,PRODUCT('Registre déchets'!G517,Accueil!$W$24),"")&amp; IF(D517=Accueil!$U$25,PRODUCT('Registre déchets'!G517,Accueil!$W$25),"")&amp; IF(D517=Accueil!$U$26,PRODUCT('Registre déchets'!G517,Accueil!$W$26),"")&amp; IF(D517=Accueil!$U$27,PRODUCT('Registre déchets'!G517,Accueil!$W$27),"")&amp; IF(D517=Accueil!$Y$7,PRODUCT('Registre déchets'!G517,Accueil!$AA$7),"") &amp; IF(D517=Accueil!$Y$8,PRODUCT('Registre déchets'!G517,Accueil!$AA$8),"") &amp; IF(D517=Accueil!$Y$9,PRODUCT('Registre déchets'!G517,Accueil!$AA$9),"")&amp; IF(D517=Accueil!$Y$10,PRODUCT('Registre déchets'!G517,Accueil!$AA$10),"")&amp; IF(D517=Accueil!$Y$11,PRODUCT('Registre déchets'!G517,Accueil!$AA$11),"")&amp; IF(D517=Accueil!$Y$12,PRODUCT('Registre déchets'!G517,Accueil!$AA$12),"")&amp; IF(D517=Accueil!$Y$13,PRODUCT('Registre déchets'!G517,Accueil!$AA$13),"")&amp; IF(D517=Accueil!$Y$14,PRODUCT('Registre déchets'!G517,Accueil!$AA$14),"")&amp; IF(D517=Accueil!$Y$15,PRODUCT('Registre déchets'!G517,Accueil!$AA$15),"")&amp; IF(D517=Accueil!$Y$16,PRODUCT('Registre déchets'!G517,Accueil!$AA$16),"")&amp; IF(D517=Accueil!$Y$17,PRODUCT('Registre déchets'!G517,Accueil!$AA$17),"")&amp; IF(D517=Accueil!$Y$18,PRODUCT('Registre déchets'!G517,Accueil!$AA$18),"")&amp; IF(D517=Accueil!$Y$19,PRODUCT('Registre déchets'!G517,Accueil!$AA$19),"")&amp; IF(D517=Accueil!$Y$20,PRODUCT('Registre déchets'!G517,Accueil!$AA$20),"")&amp; IF(D517=Accueil!$Y$21,PRODUCT('Registre déchets'!G517,Accueil!$AA$21),"")&amp; IF(D517=Accueil!$Y$22,PRODUCT('Registre déchets'!G517,Accueil!$AA$22),"")&amp; IF(D517=Accueil!$Y$23,PRODUCT('Registre déchets'!G517,Accueil!$AA$23),"")&amp; IF(D517=Accueil!$Y$24,PRODUCT('Registre déchets'!G517,Accueil!$AA$24),"")&amp; IF(D517=Accueil!$Y$25,PRODUCT('Registre déchets'!G517,Accueil!$AA$25),"")&amp; IF(D517=Accueil!$Y$26,PRODUCT('Registre déchets'!G517,Accueil!$AA$26),"")&amp; IF(D517=Accueil!$Y$27,PRODUCT('Registre déchets'!G517,Accueil!$AA$27),""))</f>
        <v/>
      </c>
      <c r="AQ517" s="79">
        <f t="shared" si="77"/>
        <v>0</v>
      </c>
    </row>
    <row r="518" spans="1:43" ht="50.1" customHeight="1" x14ac:dyDescent="0.25">
      <c r="A518" s="90"/>
      <c r="B518" s="222" t="str">
        <f t="shared" si="71"/>
        <v/>
      </c>
      <c r="C518" s="221"/>
      <c r="D518" s="220"/>
      <c r="E518" s="80" t="str">
        <f t="shared" si="75"/>
        <v/>
      </c>
      <c r="F518" s="81"/>
      <c r="G518" s="82"/>
      <c r="H518" s="241">
        <f t="shared" si="72"/>
        <v>0</v>
      </c>
      <c r="I518" s="206"/>
      <c r="J518" s="206"/>
      <c r="K518" s="86"/>
      <c r="L518" s="86"/>
      <c r="M518" s="86"/>
      <c r="N518" s="82"/>
      <c r="O518" s="81"/>
      <c r="P518" s="82"/>
      <c r="Q518" s="207">
        <f t="shared" si="76"/>
        <v>0</v>
      </c>
      <c r="R518" s="83">
        <f t="shared" si="73"/>
        <v>0</v>
      </c>
      <c r="S518" s="83">
        <f t="shared" si="74"/>
        <v>0</v>
      </c>
      <c r="T518" s="209"/>
      <c r="U518" s="214"/>
      <c r="V518" s="214"/>
      <c r="W518" s="217" t="str">
        <f t="shared" si="69"/>
        <v/>
      </c>
      <c r="X518" s="214"/>
      <c r="Y518" s="224"/>
      <c r="Z518" s="214"/>
      <c r="AA518" s="214"/>
      <c r="AB518" s="35" t="str">
        <f t="shared" si="70"/>
        <v/>
      </c>
      <c r="AC518" s="35"/>
      <c r="AD518" s="35"/>
      <c r="AE518" s="35"/>
      <c r="AF518" s="35"/>
      <c r="AG518" s="35"/>
      <c r="AH518" s="35"/>
      <c r="AI518" s="35"/>
      <c r="AJ518" s="35"/>
      <c r="AK518" s="35"/>
      <c r="AL518" s="35"/>
      <c r="AM518" s="85" t="str">
        <f t="shared" si="78"/>
        <v/>
      </c>
      <c r="AN518" s="35"/>
      <c r="AO518" s="35"/>
      <c r="AP518" s="77" t="str">
        <f>IF(D518="","",IF(D518=Accueil!$Q$7,PRODUCT('Registre déchets'!G518,Accueil!$S$7),"") &amp; IF(D518=Accueil!$Q$8,PRODUCT('Registre déchets'!G518,Accueil!$S$8),"") &amp; IF(D518=Accueil!$Q$9,PRODUCT('Registre déchets'!G518,Accueil!$S$9),"")&amp; IF(D518=Accueil!$Q$10,PRODUCT('Registre déchets'!G518,Accueil!$S$10),"")&amp; IF(D518=Accueil!$Q$11,PRODUCT('Registre déchets'!G518,Accueil!$S$11),"")&amp; IF(D518=Accueil!$Q$12,PRODUCT('Registre déchets'!G518,Accueil!$S$12),"")&amp; IF(D518=Accueil!$Q$13,PRODUCT('Registre déchets'!G518,Accueil!$S$13),"")&amp; IF(D518=Accueil!$Q$14,PRODUCT('Registre déchets'!G518,Accueil!$S$14),"")&amp; IF(D518=Accueil!$Q$15,PRODUCT('Registre déchets'!G518,Accueil!$S$15),"")&amp; IF(D518=Accueil!$Q$16,PRODUCT('Registre déchets'!G518,Accueil!$S$16),"")&amp; IF(D518=Accueil!$Q$17,PRODUCT('Registre déchets'!G518,Accueil!$S$17),"")&amp; IF(D518=Accueil!$Q$18,PRODUCT('Registre déchets'!G518,Accueil!$S$18),"")&amp; IF(D518=Accueil!$Q$19,PRODUCT('Registre déchets'!G518,Accueil!$S$19),"")&amp; IF(D518=Accueil!$Q$20,PRODUCT('Registre déchets'!G518,Accueil!$S$20),"")&amp; IF(D518=Accueil!$Q$21,PRODUCT('Registre déchets'!G518,Accueil!$S$21),"")&amp; IF(D518=Accueil!$Q$22,PRODUCT('Registre déchets'!G518,Accueil!$S$22),"")&amp; IF(D518=Accueil!$Q$23,PRODUCT('Registre déchets'!G518,Accueil!$S$23),"")&amp; IF(D518=Accueil!$Q$24,PRODUCT('Registre déchets'!G518,Accueil!$S$24),"")&amp; IF(D518=Accueil!$Q$25,PRODUCT('Registre déchets'!G518,Accueil!$S$25),"")&amp; IF(D518=Accueil!$Q$26,PRODUCT('Registre déchets'!G518,Accueil!$S$26),"") &amp; IF(D518=Accueil!$U$7,PRODUCT('Registre déchets'!G518,Accueil!$W$7),"") &amp; IF(D518=Accueil!$U$8,PRODUCT('Registre déchets'!G518,Accueil!$W$8),"") &amp; IF(D518=Accueil!$U$9,PRODUCT('Registre déchets'!G518,Accueil!$W$9),"")&amp; IF(D518=Accueil!$U$10,PRODUCT('Registre déchets'!G518,Accueil!$W$10),"")&amp; IF(D518=Accueil!$U$11,PRODUCT('Registre déchets'!G518,Accueil!$W$11),"")&amp; IF(D518=Accueil!$U$12,PRODUCT('Registre déchets'!G518,Accueil!$W$12),"")&amp; IF(D518=Accueil!$U$13,PRODUCT('Registre déchets'!G518,Accueil!$W$13),"")&amp; IF(D518=Accueil!$U$14,PRODUCT('Registre déchets'!G518,Accueil!$W$14),"")&amp; IF(D518=Accueil!$U$15,PRODUCT('Registre déchets'!G518,Accueil!$W$15),"")&amp; IF(D518=Accueil!$U$16,PRODUCT('Registre déchets'!G518,Accueil!$W$16),"")&amp; IF(D518=Accueil!$U$17,PRODUCT('Registre déchets'!G518,Accueil!$W$17),"")&amp; IF(D518=Accueil!$U$18,PRODUCT('Registre déchets'!G518,Accueil!$W$18),"")&amp; IF(D518=Accueil!$U$19,PRODUCT('Registre déchets'!G518,Accueil!$W$19),"")&amp; IF(D518=Accueil!$U$20,PRODUCT('Registre déchets'!G518,Accueil!$W$20),"")&amp; IF(D518=Accueil!$U$21,PRODUCT('Registre déchets'!G518,Accueil!$W$21),"") &amp; IF(D518=Accueil!$U$22,PRODUCT('Registre déchets'!G518,Accueil!$W$22),"")&amp; IF(D518=Accueil!$U$23,PRODUCT('Registre déchets'!G518,Accueil!$W$23),"")&amp; IF(D518=Accueil!$U$24,PRODUCT('Registre déchets'!G518,Accueil!$W$24),"")&amp; IF(D518=Accueil!$U$25,PRODUCT('Registre déchets'!G518,Accueil!$W$25),"")&amp; IF(D518=Accueil!$U$26,PRODUCT('Registre déchets'!G518,Accueil!$W$26),"")&amp; IF(D518=Accueil!$U$27,PRODUCT('Registre déchets'!G518,Accueil!$W$27),"")&amp; IF(D518=Accueil!$Y$7,PRODUCT('Registre déchets'!G518,Accueil!$AA$7),"") &amp; IF(D518=Accueil!$Y$8,PRODUCT('Registre déchets'!G518,Accueil!$AA$8),"") &amp; IF(D518=Accueil!$Y$9,PRODUCT('Registre déchets'!G518,Accueil!$AA$9),"")&amp; IF(D518=Accueil!$Y$10,PRODUCT('Registre déchets'!G518,Accueil!$AA$10),"")&amp; IF(D518=Accueil!$Y$11,PRODUCT('Registre déchets'!G518,Accueil!$AA$11),"")&amp; IF(D518=Accueil!$Y$12,PRODUCT('Registre déchets'!G518,Accueil!$AA$12),"")&amp; IF(D518=Accueil!$Y$13,PRODUCT('Registre déchets'!G518,Accueil!$AA$13),"")&amp; IF(D518=Accueil!$Y$14,PRODUCT('Registre déchets'!G518,Accueil!$AA$14),"")&amp; IF(D518=Accueil!$Y$15,PRODUCT('Registre déchets'!G518,Accueil!$AA$15),"")&amp; IF(D518=Accueil!$Y$16,PRODUCT('Registre déchets'!G518,Accueil!$AA$16),"")&amp; IF(D518=Accueil!$Y$17,PRODUCT('Registre déchets'!G518,Accueil!$AA$17),"")&amp; IF(D518=Accueil!$Y$18,PRODUCT('Registre déchets'!G518,Accueil!$AA$18),"")&amp; IF(D518=Accueil!$Y$19,PRODUCT('Registre déchets'!G518,Accueil!$AA$19),"")&amp; IF(D518=Accueil!$Y$20,PRODUCT('Registre déchets'!G518,Accueil!$AA$20),"")&amp; IF(D518=Accueil!$Y$21,PRODUCT('Registre déchets'!G518,Accueil!$AA$21),"")&amp; IF(D518=Accueil!$Y$22,PRODUCT('Registre déchets'!G518,Accueil!$AA$22),"")&amp; IF(D518=Accueil!$Y$23,PRODUCT('Registre déchets'!G518,Accueil!$AA$23),"")&amp; IF(D518=Accueil!$Y$24,PRODUCT('Registre déchets'!G518,Accueil!$AA$24),"")&amp; IF(D518=Accueil!$Y$25,PRODUCT('Registre déchets'!G518,Accueil!$AA$25),"")&amp; IF(D518=Accueil!$Y$26,PRODUCT('Registre déchets'!G518,Accueil!$AA$26),"")&amp; IF(D518=Accueil!$Y$27,PRODUCT('Registre déchets'!G518,Accueil!$AA$27),""))</f>
        <v/>
      </c>
      <c r="AQ518" s="79">
        <f t="shared" si="77"/>
        <v>0</v>
      </c>
    </row>
    <row r="519" spans="1:43" ht="50.1" customHeight="1" x14ac:dyDescent="0.25">
      <c r="A519" s="90"/>
      <c r="B519" s="222" t="str">
        <f t="shared" si="71"/>
        <v/>
      </c>
      <c r="C519" s="221"/>
      <c r="D519" s="220"/>
      <c r="E519" s="80" t="str">
        <f t="shared" si="75"/>
        <v/>
      </c>
      <c r="F519" s="81"/>
      <c r="G519" s="82"/>
      <c r="H519" s="241">
        <f t="shared" si="72"/>
        <v>0</v>
      </c>
      <c r="I519" s="206"/>
      <c r="J519" s="206"/>
      <c r="K519" s="86"/>
      <c r="L519" s="86"/>
      <c r="M519" s="86"/>
      <c r="N519" s="82"/>
      <c r="O519" s="81"/>
      <c r="P519" s="82"/>
      <c r="Q519" s="207">
        <f t="shared" si="76"/>
        <v>0</v>
      </c>
      <c r="R519" s="83">
        <f t="shared" si="73"/>
        <v>0</v>
      </c>
      <c r="S519" s="83">
        <f t="shared" si="74"/>
        <v>0</v>
      </c>
      <c r="T519" s="209"/>
      <c r="U519" s="214"/>
      <c r="V519" s="214"/>
      <c r="W519" s="217" t="str">
        <f t="shared" si="69"/>
        <v/>
      </c>
      <c r="X519" s="214"/>
      <c r="Y519" s="224"/>
      <c r="Z519" s="214"/>
      <c r="AA519" s="214"/>
      <c r="AB519" s="35" t="str">
        <f t="shared" si="70"/>
        <v/>
      </c>
      <c r="AC519" s="35"/>
      <c r="AD519" s="35"/>
      <c r="AE519" s="35"/>
      <c r="AF519" s="35"/>
      <c r="AG519" s="35"/>
      <c r="AH519" s="35"/>
      <c r="AI519" s="35"/>
      <c r="AJ519" s="35"/>
      <c r="AK519" s="35"/>
      <c r="AL519" s="35"/>
      <c r="AM519" s="85" t="str">
        <f t="shared" si="78"/>
        <v/>
      </c>
      <c r="AN519" s="35"/>
      <c r="AO519" s="35"/>
      <c r="AP519" s="77" t="str">
        <f>IF(D519="","",IF(D519=Accueil!$Q$7,PRODUCT('Registre déchets'!G519,Accueil!$S$7),"") &amp; IF(D519=Accueil!$Q$8,PRODUCT('Registre déchets'!G519,Accueil!$S$8),"") &amp; IF(D519=Accueil!$Q$9,PRODUCT('Registre déchets'!G519,Accueil!$S$9),"")&amp; IF(D519=Accueil!$Q$10,PRODUCT('Registre déchets'!G519,Accueil!$S$10),"")&amp; IF(D519=Accueil!$Q$11,PRODUCT('Registre déchets'!G519,Accueil!$S$11),"")&amp; IF(D519=Accueil!$Q$12,PRODUCT('Registre déchets'!G519,Accueil!$S$12),"")&amp; IF(D519=Accueil!$Q$13,PRODUCT('Registre déchets'!G519,Accueil!$S$13),"")&amp; IF(D519=Accueil!$Q$14,PRODUCT('Registre déchets'!G519,Accueil!$S$14),"")&amp; IF(D519=Accueil!$Q$15,PRODUCT('Registre déchets'!G519,Accueil!$S$15),"")&amp; IF(D519=Accueil!$Q$16,PRODUCT('Registre déchets'!G519,Accueil!$S$16),"")&amp; IF(D519=Accueil!$Q$17,PRODUCT('Registre déchets'!G519,Accueil!$S$17),"")&amp; IF(D519=Accueil!$Q$18,PRODUCT('Registre déchets'!G519,Accueil!$S$18),"")&amp; IF(D519=Accueil!$Q$19,PRODUCT('Registre déchets'!G519,Accueil!$S$19),"")&amp; IF(D519=Accueil!$Q$20,PRODUCT('Registre déchets'!G519,Accueil!$S$20),"")&amp; IF(D519=Accueil!$Q$21,PRODUCT('Registre déchets'!G519,Accueil!$S$21),"")&amp; IF(D519=Accueil!$Q$22,PRODUCT('Registre déchets'!G519,Accueil!$S$22),"")&amp; IF(D519=Accueil!$Q$23,PRODUCT('Registre déchets'!G519,Accueil!$S$23),"")&amp; IF(D519=Accueil!$Q$24,PRODUCT('Registre déchets'!G519,Accueil!$S$24),"")&amp; IF(D519=Accueil!$Q$25,PRODUCT('Registre déchets'!G519,Accueil!$S$25),"")&amp; IF(D519=Accueil!$Q$26,PRODUCT('Registre déchets'!G519,Accueil!$S$26),"") &amp; IF(D519=Accueil!$U$7,PRODUCT('Registre déchets'!G519,Accueil!$W$7),"") &amp; IF(D519=Accueil!$U$8,PRODUCT('Registre déchets'!G519,Accueil!$W$8),"") &amp; IF(D519=Accueil!$U$9,PRODUCT('Registre déchets'!G519,Accueil!$W$9),"")&amp; IF(D519=Accueil!$U$10,PRODUCT('Registre déchets'!G519,Accueil!$W$10),"")&amp; IF(D519=Accueil!$U$11,PRODUCT('Registre déchets'!G519,Accueil!$W$11),"")&amp; IF(D519=Accueil!$U$12,PRODUCT('Registre déchets'!G519,Accueil!$W$12),"")&amp; IF(D519=Accueil!$U$13,PRODUCT('Registre déchets'!G519,Accueil!$W$13),"")&amp; IF(D519=Accueil!$U$14,PRODUCT('Registre déchets'!G519,Accueil!$W$14),"")&amp; IF(D519=Accueil!$U$15,PRODUCT('Registre déchets'!G519,Accueil!$W$15),"")&amp; IF(D519=Accueil!$U$16,PRODUCT('Registre déchets'!G519,Accueil!$W$16),"")&amp; IF(D519=Accueil!$U$17,PRODUCT('Registre déchets'!G519,Accueil!$W$17),"")&amp; IF(D519=Accueil!$U$18,PRODUCT('Registre déchets'!G519,Accueil!$W$18),"")&amp; IF(D519=Accueil!$U$19,PRODUCT('Registre déchets'!G519,Accueil!$W$19),"")&amp; IF(D519=Accueil!$U$20,PRODUCT('Registre déchets'!G519,Accueil!$W$20),"")&amp; IF(D519=Accueil!$U$21,PRODUCT('Registre déchets'!G519,Accueil!$W$21),"") &amp; IF(D519=Accueil!$U$22,PRODUCT('Registre déchets'!G519,Accueil!$W$22),"")&amp; IF(D519=Accueil!$U$23,PRODUCT('Registre déchets'!G519,Accueil!$W$23),"")&amp; IF(D519=Accueil!$U$24,PRODUCT('Registre déchets'!G519,Accueil!$W$24),"")&amp; IF(D519=Accueil!$U$25,PRODUCT('Registre déchets'!G519,Accueil!$W$25),"")&amp; IF(D519=Accueil!$U$26,PRODUCT('Registre déchets'!G519,Accueil!$W$26),"")&amp; IF(D519=Accueil!$U$27,PRODUCT('Registre déchets'!G519,Accueil!$W$27),"")&amp; IF(D519=Accueil!$Y$7,PRODUCT('Registre déchets'!G519,Accueil!$AA$7),"") &amp; IF(D519=Accueil!$Y$8,PRODUCT('Registre déchets'!G519,Accueil!$AA$8),"") &amp; IF(D519=Accueil!$Y$9,PRODUCT('Registre déchets'!G519,Accueil!$AA$9),"")&amp; IF(D519=Accueil!$Y$10,PRODUCT('Registre déchets'!G519,Accueil!$AA$10),"")&amp; IF(D519=Accueil!$Y$11,PRODUCT('Registre déchets'!G519,Accueil!$AA$11),"")&amp; IF(D519=Accueil!$Y$12,PRODUCT('Registre déchets'!G519,Accueil!$AA$12),"")&amp; IF(D519=Accueil!$Y$13,PRODUCT('Registre déchets'!G519,Accueil!$AA$13),"")&amp; IF(D519=Accueil!$Y$14,PRODUCT('Registre déchets'!G519,Accueil!$AA$14),"")&amp; IF(D519=Accueil!$Y$15,PRODUCT('Registre déchets'!G519,Accueil!$AA$15),"")&amp; IF(D519=Accueil!$Y$16,PRODUCT('Registre déchets'!G519,Accueil!$AA$16),"")&amp; IF(D519=Accueil!$Y$17,PRODUCT('Registre déchets'!G519,Accueil!$AA$17),"")&amp; IF(D519=Accueil!$Y$18,PRODUCT('Registre déchets'!G519,Accueil!$AA$18),"")&amp; IF(D519=Accueil!$Y$19,PRODUCT('Registre déchets'!G519,Accueil!$AA$19),"")&amp; IF(D519=Accueil!$Y$20,PRODUCT('Registre déchets'!G519,Accueil!$AA$20),"")&amp; IF(D519=Accueil!$Y$21,PRODUCT('Registre déchets'!G519,Accueil!$AA$21),"")&amp; IF(D519=Accueil!$Y$22,PRODUCT('Registre déchets'!G519,Accueil!$AA$22),"")&amp; IF(D519=Accueil!$Y$23,PRODUCT('Registre déchets'!G519,Accueil!$AA$23),"")&amp; IF(D519=Accueil!$Y$24,PRODUCT('Registre déchets'!G519,Accueil!$AA$24),"")&amp; IF(D519=Accueil!$Y$25,PRODUCT('Registre déchets'!G519,Accueil!$AA$25),"")&amp; IF(D519=Accueil!$Y$26,PRODUCT('Registre déchets'!G519,Accueil!$AA$26),"")&amp; IF(D519=Accueil!$Y$27,PRODUCT('Registre déchets'!G519,Accueil!$AA$27),""))</f>
        <v/>
      </c>
      <c r="AQ519" s="79">
        <f t="shared" si="77"/>
        <v>0</v>
      </c>
    </row>
    <row r="520" spans="1:43" ht="50.1" customHeight="1" x14ac:dyDescent="0.25">
      <c r="A520" s="90"/>
      <c r="B520" s="222" t="str">
        <f t="shared" si="71"/>
        <v/>
      </c>
      <c r="C520" s="221"/>
      <c r="D520" s="220"/>
      <c r="E520" s="80" t="str">
        <f t="shared" si="75"/>
        <v/>
      </c>
      <c r="F520" s="81"/>
      <c r="G520" s="82"/>
      <c r="H520" s="241">
        <f t="shared" si="72"/>
        <v>0</v>
      </c>
      <c r="I520" s="206"/>
      <c r="J520" s="206"/>
      <c r="K520" s="86"/>
      <c r="L520" s="86"/>
      <c r="M520" s="86"/>
      <c r="N520" s="82"/>
      <c r="O520" s="81"/>
      <c r="P520" s="82"/>
      <c r="Q520" s="207">
        <f t="shared" si="76"/>
        <v>0</v>
      </c>
      <c r="R520" s="83">
        <f t="shared" si="73"/>
        <v>0</v>
      </c>
      <c r="S520" s="83">
        <f t="shared" si="74"/>
        <v>0</v>
      </c>
      <c r="T520" s="209"/>
      <c r="U520" s="214"/>
      <c r="V520" s="214"/>
      <c r="W520" s="217" t="str">
        <f t="shared" ref="W520:W583" si="79">IF(T520="Libre","Oui",IF(T520="Lié","Non",""))</f>
        <v/>
      </c>
      <c r="X520" s="214"/>
      <c r="Y520" s="224"/>
      <c r="Z520" s="214"/>
      <c r="AA520" s="214"/>
      <c r="AB520" s="35" t="str">
        <f t="shared" ref="AB520:AB583" si="80">IF(OR(D520="Déchets dangereux (*)",D520="Aérosols",D520="Emballages souillés",D520="Peintures",D520="Absorbants, matériaux filtrants, chiffons d'essuyage et vêtements de protection souillés",D520="Matériaux d'isolation contenant de l'amiante",D520="Autres matériaux d'isolation à base de ou contenant des substances dangereuses",D520="Matériaux de construction contenant de l'amiante",D520="Bois, verre et matières plastiques contenant des substances dangereuses ou contaminés par de telles substances",D520="Patins à freins contenant de l’amiante",D520="Equipements mis au rebut contenant de l'amiante libre",D520="Terres souillées",D520="Huiles moteurs usagées",D520="Huiles hydrauliques usagées",D520="Métaux souillés",D520="Boues de dragage souillées",D520="Ballast de voie contenant des substances dangereuses",D520="Mélanges bitumineux contenant du goudron",D520="Matériaux de construction à base de gypse contaminés par des substances dangereuses",D520="Autres déchets de construction et de démolition (y compris en mélange) contenant des substances dangereuses",D520="Emballages métalliques contenant une matrice poreuse solide dangereuse (par exemple amiante), y compris des conteneurs à pression vides"),"ISDD",IF(OR(D520="Déchets Non Dangereux (DIB)",D520="DIB en mélange",D520="Gravats Impurs en mélange (GIM)",D520="Bois",D520="Ferraille",D520="Plâtre",D520="Menuiseries PVC",D520="Emballages en plastique",D520="Emballages en carton/papier",D520="Emballages en mélange",D520="Polystyrène",D520="DEEE"),"ISDND",IF(OR(D520="Déchets Inertes",D520="Béton",D520="Terre non souillée",D520="Verre",D520="Briques",D520="Tuiles et Céramiques",D520="Terre végétale"),"ISDI","")))</f>
        <v/>
      </c>
      <c r="AC520" s="35"/>
      <c r="AD520" s="35"/>
      <c r="AE520" s="35"/>
      <c r="AF520" s="35"/>
      <c r="AG520" s="35"/>
      <c r="AH520" s="35"/>
      <c r="AI520" s="35"/>
      <c r="AJ520" s="35"/>
      <c r="AK520" s="35"/>
      <c r="AL520" s="35"/>
      <c r="AM520" s="85" t="str">
        <f t="shared" si="78"/>
        <v/>
      </c>
      <c r="AN520" s="35"/>
      <c r="AO520" s="35"/>
      <c r="AP520" s="77" t="str">
        <f>IF(D520="","",IF(D520=Accueil!$Q$7,PRODUCT('Registre déchets'!G520,Accueil!$S$7),"") &amp; IF(D520=Accueil!$Q$8,PRODUCT('Registre déchets'!G520,Accueil!$S$8),"") &amp; IF(D520=Accueil!$Q$9,PRODUCT('Registre déchets'!G520,Accueil!$S$9),"")&amp; IF(D520=Accueil!$Q$10,PRODUCT('Registre déchets'!G520,Accueil!$S$10),"")&amp; IF(D520=Accueil!$Q$11,PRODUCT('Registre déchets'!G520,Accueil!$S$11),"")&amp; IF(D520=Accueil!$Q$12,PRODUCT('Registre déchets'!G520,Accueil!$S$12),"")&amp; IF(D520=Accueil!$Q$13,PRODUCT('Registre déchets'!G520,Accueil!$S$13),"")&amp; IF(D520=Accueil!$Q$14,PRODUCT('Registre déchets'!G520,Accueil!$S$14),"")&amp; IF(D520=Accueil!$Q$15,PRODUCT('Registre déchets'!G520,Accueil!$S$15),"")&amp; IF(D520=Accueil!$Q$16,PRODUCT('Registre déchets'!G520,Accueil!$S$16),"")&amp; IF(D520=Accueil!$Q$17,PRODUCT('Registre déchets'!G520,Accueil!$S$17),"")&amp; IF(D520=Accueil!$Q$18,PRODUCT('Registre déchets'!G520,Accueil!$S$18),"")&amp; IF(D520=Accueil!$Q$19,PRODUCT('Registre déchets'!G520,Accueil!$S$19),"")&amp; IF(D520=Accueil!$Q$20,PRODUCT('Registre déchets'!G520,Accueil!$S$20),"")&amp; IF(D520=Accueil!$Q$21,PRODUCT('Registre déchets'!G520,Accueil!$S$21),"")&amp; IF(D520=Accueil!$Q$22,PRODUCT('Registre déchets'!G520,Accueil!$S$22),"")&amp; IF(D520=Accueil!$Q$23,PRODUCT('Registre déchets'!G520,Accueil!$S$23),"")&amp; IF(D520=Accueil!$Q$24,PRODUCT('Registre déchets'!G520,Accueil!$S$24),"")&amp; IF(D520=Accueil!$Q$25,PRODUCT('Registre déchets'!G520,Accueil!$S$25),"")&amp; IF(D520=Accueil!$Q$26,PRODUCT('Registre déchets'!G520,Accueil!$S$26),"") &amp; IF(D520=Accueil!$U$7,PRODUCT('Registre déchets'!G520,Accueil!$W$7),"") &amp; IF(D520=Accueil!$U$8,PRODUCT('Registre déchets'!G520,Accueil!$W$8),"") &amp; IF(D520=Accueil!$U$9,PRODUCT('Registre déchets'!G520,Accueil!$W$9),"")&amp; IF(D520=Accueil!$U$10,PRODUCT('Registre déchets'!G520,Accueil!$W$10),"")&amp; IF(D520=Accueil!$U$11,PRODUCT('Registre déchets'!G520,Accueil!$W$11),"")&amp; IF(D520=Accueil!$U$12,PRODUCT('Registre déchets'!G520,Accueil!$W$12),"")&amp; IF(D520=Accueil!$U$13,PRODUCT('Registre déchets'!G520,Accueil!$W$13),"")&amp; IF(D520=Accueil!$U$14,PRODUCT('Registre déchets'!G520,Accueil!$W$14),"")&amp; IF(D520=Accueil!$U$15,PRODUCT('Registre déchets'!G520,Accueil!$W$15),"")&amp; IF(D520=Accueil!$U$16,PRODUCT('Registre déchets'!G520,Accueil!$W$16),"")&amp; IF(D520=Accueil!$U$17,PRODUCT('Registre déchets'!G520,Accueil!$W$17),"")&amp; IF(D520=Accueil!$U$18,PRODUCT('Registre déchets'!G520,Accueil!$W$18),"")&amp; IF(D520=Accueil!$U$19,PRODUCT('Registre déchets'!G520,Accueil!$W$19),"")&amp; IF(D520=Accueil!$U$20,PRODUCT('Registre déchets'!G520,Accueil!$W$20),"")&amp; IF(D520=Accueil!$U$21,PRODUCT('Registre déchets'!G520,Accueil!$W$21),"") &amp; IF(D520=Accueil!$U$22,PRODUCT('Registre déchets'!G520,Accueil!$W$22),"")&amp; IF(D520=Accueil!$U$23,PRODUCT('Registre déchets'!G520,Accueil!$W$23),"")&amp; IF(D520=Accueil!$U$24,PRODUCT('Registre déchets'!G520,Accueil!$W$24),"")&amp; IF(D520=Accueil!$U$25,PRODUCT('Registre déchets'!G520,Accueil!$W$25),"")&amp; IF(D520=Accueil!$U$26,PRODUCT('Registre déchets'!G520,Accueil!$W$26),"")&amp; IF(D520=Accueil!$U$27,PRODUCT('Registre déchets'!G520,Accueil!$W$27),"")&amp; IF(D520=Accueil!$Y$7,PRODUCT('Registre déchets'!G520,Accueil!$AA$7),"") &amp; IF(D520=Accueil!$Y$8,PRODUCT('Registre déchets'!G520,Accueil!$AA$8),"") &amp; IF(D520=Accueil!$Y$9,PRODUCT('Registre déchets'!G520,Accueil!$AA$9),"")&amp; IF(D520=Accueil!$Y$10,PRODUCT('Registre déchets'!G520,Accueil!$AA$10),"")&amp; IF(D520=Accueil!$Y$11,PRODUCT('Registre déchets'!G520,Accueil!$AA$11),"")&amp; IF(D520=Accueil!$Y$12,PRODUCT('Registre déchets'!G520,Accueil!$AA$12),"")&amp; IF(D520=Accueil!$Y$13,PRODUCT('Registre déchets'!G520,Accueil!$AA$13),"")&amp; IF(D520=Accueil!$Y$14,PRODUCT('Registre déchets'!G520,Accueil!$AA$14),"")&amp; IF(D520=Accueil!$Y$15,PRODUCT('Registre déchets'!G520,Accueil!$AA$15),"")&amp; IF(D520=Accueil!$Y$16,PRODUCT('Registre déchets'!G520,Accueil!$AA$16),"")&amp; IF(D520=Accueil!$Y$17,PRODUCT('Registre déchets'!G520,Accueil!$AA$17),"")&amp; IF(D520=Accueil!$Y$18,PRODUCT('Registre déchets'!G520,Accueil!$AA$18),"")&amp; IF(D520=Accueil!$Y$19,PRODUCT('Registre déchets'!G520,Accueil!$AA$19),"")&amp; IF(D520=Accueil!$Y$20,PRODUCT('Registre déchets'!G520,Accueil!$AA$20),"")&amp; IF(D520=Accueil!$Y$21,PRODUCT('Registre déchets'!G520,Accueil!$AA$21),"")&amp; IF(D520=Accueil!$Y$22,PRODUCT('Registre déchets'!G520,Accueil!$AA$22),"")&amp; IF(D520=Accueil!$Y$23,PRODUCT('Registre déchets'!G520,Accueil!$AA$23),"")&amp; IF(D520=Accueil!$Y$24,PRODUCT('Registre déchets'!G520,Accueil!$AA$24),"")&amp; IF(D520=Accueil!$Y$25,PRODUCT('Registre déchets'!G520,Accueil!$AA$25),"")&amp; IF(D520=Accueil!$Y$26,PRODUCT('Registre déchets'!G520,Accueil!$AA$26),"")&amp; IF(D520=Accueil!$Y$27,PRODUCT('Registre déchets'!G520,Accueil!$AA$27),""))</f>
        <v/>
      </c>
      <c r="AQ520" s="79">
        <f t="shared" si="77"/>
        <v>0</v>
      </c>
    </row>
    <row r="521" spans="1:43" ht="50.1" customHeight="1" x14ac:dyDescent="0.25">
      <c r="A521" s="90"/>
      <c r="B521" s="222" t="str">
        <f t="shared" ref="B521:B584" si="81">IF(OR(D521="Déchets dangereux (*)",D521="Aérosols",D521="Emballages souillés",D521="Peintures",D521="Absorbants, matériaux filtrants, chiffons d'essuyage et vêtements de protection souillés",D521="Matériaux d'isolation contenant de l'amiante",D521="Autres matériaux d'isolation à base de ou contenant des substances dangereuses",D521="Matériaux de construction contenant de l'amiante",D521="Bois, verre et matières plastiques contenant des substances dangereuses ou contaminés par de telles substances",D521="Patins à freins contenant de l’amiante",D521="Equipements mis au rebut contenant de l'amiante libre",D521="Terres souillées",D521="Huiles moteurs usagées",D521="Huiles hydrauliques usagées",D521="Métaux souillés",D521="Boues de dragage souillées",D521="Ballast de voie contenant des substances dangereuses",D521="Mélanges bitumineux contenant du goudron",D521="Matériaux de construction à base de gypse contaminés par des substances dangereuses",D521="Emballages métalliques contenant une matrice poreuse solide dangereuse (par exemple amiante), y compris des conteneurs à pression vides"),"DD",IF(OR(D521="Déchets Non Dangereux (DIB)",D521="DIB en mélange",D521="Gravats Impurs en mélange (GIM)",D521="Bois",D521="Ferraille",D521="Plâtre",D521="Menuiseries PVC",D521="Emballages en plastique",D521="Emballages en carton/papier",D521="Emballages en mélange",D521="Polystyrène",D521="DEEE",D521="Pneus hors d'usage"),"DND",IF(OR(D521="Déchets Inertes",D521="Béton",D521="Terre non souillée",D521="Verre",D521="Briques",D521="Tuiles et Céramiques",D521="Terre végétale"),"DI","")))</f>
        <v/>
      </c>
      <c r="C521" s="221"/>
      <c r="D521" s="220"/>
      <c r="E521" s="80" t="str">
        <f t="shared" si="75"/>
        <v/>
      </c>
      <c r="F521" s="81"/>
      <c r="G521" s="82"/>
      <c r="H521" s="241">
        <f t="shared" ref="H521:H584" si="82">AQ521</f>
        <v>0</v>
      </c>
      <c r="I521" s="206"/>
      <c r="J521" s="206"/>
      <c r="K521" s="86"/>
      <c r="L521" s="86"/>
      <c r="M521" s="86"/>
      <c r="N521" s="82"/>
      <c r="O521" s="81"/>
      <c r="P521" s="82"/>
      <c r="Q521" s="207">
        <f t="shared" si="76"/>
        <v>0</v>
      </c>
      <c r="R521" s="83">
        <f t="shared" ref="R521:R584" si="83">IF(H521="",0,H521*Q521)</f>
        <v>0</v>
      </c>
      <c r="S521" s="83">
        <f t="shared" ref="S521:S584" si="84">IF(H521="",0,H521-R521)</f>
        <v>0</v>
      </c>
      <c r="T521" s="209"/>
      <c r="U521" s="214"/>
      <c r="V521" s="214"/>
      <c r="W521" s="217" t="str">
        <f t="shared" si="79"/>
        <v/>
      </c>
      <c r="X521" s="214"/>
      <c r="Y521" s="224"/>
      <c r="Z521" s="214"/>
      <c r="AA521" s="214"/>
      <c r="AB521" s="35" t="str">
        <f t="shared" si="80"/>
        <v/>
      </c>
      <c r="AC521" s="35"/>
      <c r="AD521" s="35"/>
      <c r="AE521" s="35"/>
      <c r="AF521" s="35"/>
      <c r="AG521" s="35"/>
      <c r="AH521" s="35"/>
      <c r="AI521" s="35"/>
      <c r="AJ521" s="35"/>
      <c r="AK521" s="35"/>
      <c r="AL521" s="35"/>
      <c r="AM521" s="85" t="str">
        <f t="shared" si="78"/>
        <v/>
      </c>
      <c r="AN521" s="35"/>
      <c r="AO521" s="35"/>
      <c r="AP521" s="77" t="str">
        <f>IF(D521="","",IF(D521=Accueil!$Q$7,PRODUCT('Registre déchets'!G521,Accueil!$S$7),"") &amp; IF(D521=Accueil!$Q$8,PRODUCT('Registre déchets'!G521,Accueil!$S$8),"") &amp; IF(D521=Accueil!$Q$9,PRODUCT('Registre déchets'!G521,Accueil!$S$9),"")&amp; IF(D521=Accueil!$Q$10,PRODUCT('Registre déchets'!G521,Accueil!$S$10),"")&amp; IF(D521=Accueil!$Q$11,PRODUCT('Registre déchets'!G521,Accueil!$S$11),"")&amp; IF(D521=Accueil!$Q$12,PRODUCT('Registre déchets'!G521,Accueil!$S$12),"")&amp; IF(D521=Accueil!$Q$13,PRODUCT('Registre déchets'!G521,Accueil!$S$13),"")&amp; IF(D521=Accueil!$Q$14,PRODUCT('Registre déchets'!G521,Accueil!$S$14),"")&amp; IF(D521=Accueil!$Q$15,PRODUCT('Registre déchets'!G521,Accueil!$S$15),"")&amp; IF(D521=Accueil!$Q$16,PRODUCT('Registre déchets'!G521,Accueil!$S$16),"")&amp; IF(D521=Accueil!$Q$17,PRODUCT('Registre déchets'!G521,Accueil!$S$17),"")&amp; IF(D521=Accueil!$Q$18,PRODUCT('Registre déchets'!G521,Accueil!$S$18),"")&amp; IF(D521=Accueil!$Q$19,PRODUCT('Registre déchets'!G521,Accueil!$S$19),"")&amp; IF(D521=Accueil!$Q$20,PRODUCT('Registre déchets'!G521,Accueil!$S$20),"")&amp; IF(D521=Accueil!$Q$21,PRODUCT('Registre déchets'!G521,Accueil!$S$21),"")&amp; IF(D521=Accueil!$Q$22,PRODUCT('Registre déchets'!G521,Accueil!$S$22),"")&amp; IF(D521=Accueil!$Q$23,PRODUCT('Registre déchets'!G521,Accueil!$S$23),"")&amp; IF(D521=Accueil!$Q$24,PRODUCT('Registre déchets'!G521,Accueil!$S$24),"")&amp; IF(D521=Accueil!$Q$25,PRODUCT('Registre déchets'!G521,Accueil!$S$25),"")&amp; IF(D521=Accueil!$Q$26,PRODUCT('Registre déchets'!G521,Accueil!$S$26),"") &amp; IF(D521=Accueil!$U$7,PRODUCT('Registre déchets'!G521,Accueil!$W$7),"") &amp; IF(D521=Accueil!$U$8,PRODUCT('Registre déchets'!G521,Accueil!$W$8),"") &amp; IF(D521=Accueil!$U$9,PRODUCT('Registre déchets'!G521,Accueil!$W$9),"")&amp; IF(D521=Accueil!$U$10,PRODUCT('Registre déchets'!G521,Accueil!$W$10),"")&amp; IF(D521=Accueil!$U$11,PRODUCT('Registre déchets'!G521,Accueil!$W$11),"")&amp; IF(D521=Accueil!$U$12,PRODUCT('Registre déchets'!G521,Accueil!$W$12),"")&amp; IF(D521=Accueil!$U$13,PRODUCT('Registre déchets'!G521,Accueil!$W$13),"")&amp; IF(D521=Accueil!$U$14,PRODUCT('Registre déchets'!G521,Accueil!$W$14),"")&amp; IF(D521=Accueil!$U$15,PRODUCT('Registre déchets'!G521,Accueil!$W$15),"")&amp; IF(D521=Accueil!$U$16,PRODUCT('Registre déchets'!G521,Accueil!$W$16),"")&amp; IF(D521=Accueil!$U$17,PRODUCT('Registre déchets'!G521,Accueil!$W$17),"")&amp; IF(D521=Accueil!$U$18,PRODUCT('Registre déchets'!G521,Accueil!$W$18),"")&amp; IF(D521=Accueil!$U$19,PRODUCT('Registre déchets'!G521,Accueil!$W$19),"")&amp; IF(D521=Accueil!$U$20,PRODUCT('Registre déchets'!G521,Accueil!$W$20),"")&amp; IF(D521=Accueil!$U$21,PRODUCT('Registre déchets'!G521,Accueil!$W$21),"") &amp; IF(D521=Accueil!$U$22,PRODUCT('Registre déchets'!G521,Accueil!$W$22),"")&amp; IF(D521=Accueil!$U$23,PRODUCT('Registre déchets'!G521,Accueil!$W$23),"")&amp; IF(D521=Accueil!$U$24,PRODUCT('Registre déchets'!G521,Accueil!$W$24),"")&amp; IF(D521=Accueil!$U$25,PRODUCT('Registre déchets'!G521,Accueil!$W$25),"")&amp; IF(D521=Accueil!$U$26,PRODUCT('Registre déchets'!G521,Accueil!$W$26),"")&amp; IF(D521=Accueil!$U$27,PRODUCT('Registre déchets'!G521,Accueil!$W$27),"")&amp; IF(D521=Accueil!$Y$7,PRODUCT('Registre déchets'!G521,Accueil!$AA$7),"") &amp; IF(D521=Accueil!$Y$8,PRODUCT('Registre déchets'!G521,Accueil!$AA$8),"") &amp; IF(D521=Accueil!$Y$9,PRODUCT('Registre déchets'!G521,Accueil!$AA$9),"")&amp; IF(D521=Accueil!$Y$10,PRODUCT('Registre déchets'!G521,Accueil!$AA$10),"")&amp; IF(D521=Accueil!$Y$11,PRODUCT('Registre déchets'!G521,Accueil!$AA$11),"")&amp; IF(D521=Accueil!$Y$12,PRODUCT('Registre déchets'!G521,Accueil!$AA$12),"")&amp; IF(D521=Accueil!$Y$13,PRODUCT('Registre déchets'!G521,Accueil!$AA$13),"")&amp; IF(D521=Accueil!$Y$14,PRODUCT('Registre déchets'!G521,Accueil!$AA$14),"")&amp; IF(D521=Accueil!$Y$15,PRODUCT('Registre déchets'!G521,Accueil!$AA$15),"")&amp; IF(D521=Accueil!$Y$16,PRODUCT('Registre déchets'!G521,Accueil!$AA$16),"")&amp; IF(D521=Accueil!$Y$17,PRODUCT('Registre déchets'!G521,Accueil!$AA$17),"")&amp; IF(D521=Accueil!$Y$18,PRODUCT('Registre déchets'!G521,Accueil!$AA$18),"")&amp; IF(D521=Accueil!$Y$19,PRODUCT('Registre déchets'!G521,Accueil!$AA$19),"")&amp; IF(D521=Accueil!$Y$20,PRODUCT('Registre déchets'!G521,Accueil!$AA$20),"")&amp; IF(D521=Accueil!$Y$21,PRODUCT('Registre déchets'!G521,Accueil!$AA$21),"")&amp; IF(D521=Accueil!$Y$22,PRODUCT('Registre déchets'!G521,Accueil!$AA$22),"")&amp; IF(D521=Accueil!$Y$23,PRODUCT('Registre déchets'!G521,Accueil!$AA$23),"")&amp; IF(D521=Accueil!$Y$24,PRODUCT('Registre déchets'!G521,Accueil!$AA$24),"")&amp; IF(D521=Accueil!$Y$25,PRODUCT('Registre déchets'!G521,Accueil!$AA$25),"")&amp; IF(D521=Accueil!$Y$26,PRODUCT('Registre déchets'!G521,Accueil!$AA$26),"")&amp; IF(D521=Accueil!$Y$27,PRODUCT('Registre déchets'!G521,Accueil!$AA$27),""))</f>
        <v/>
      </c>
      <c r="AQ521" s="79">
        <f t="shared" si="77"/>
        <v>0</v>
      </c>
    </row>
    <row r="522" spans="1:43" ht="50.1" customHeight="1" x14ac:dyDescent="0.25">
      <c r="A522" s="90"/>
      <c r="B522" s="222" t="str">
        <f t="shared" si="81"/>
        <v/>
      </c>
      <c r="C522" s="221"/>
      <c r="D522" s="220"/>
      <c r="E522" s="80" t="str">
        <f t="shared" si="75"/>
        <v/>
      </c>
      <c r="F522" s="81"/>
      <c r="G522" s="82"/>
      <c r="H522" s="241">
        <f t="shared" si="82"/>
        <v>0</v>
      </c>
      <c r="I522" s="206"/>
      <c r="J522" s="206"/>
      <c r="K522" s="86"/>
      <c r="L522" s="86"/>
      <c r="M522" s="86"/>
      <c r="N522" s="82"/>
      <c r="O522" s="81"/>
      <c r="P522" s="82"/>
      <c r="Q522" s="207">
        <f t="shared" si="76"/>
        <v>0</v>
      </c>
      <c r="R522" s="83">
        <f t="shared" si="83"/>
        <v>0</v>
      </c>
      <c r="S522" s="83">
        <f t="shared" si="84"/>
        <v>0</v>
      </c>
      <c r="T522" s="209"/>
      <c r="U522" s="214"/>
      <c r="V522" s="214"/>
      <c r="W522" s="217" t="str">
        <f t="shared" si="79"/>
        <v/>
      </c>
      <c r="X522" s="214"/>
      <c r="Y522" s="224"/>
      <c r="Z522" s="214"/>
      <c r="AA522" s="214"/>
      <c r="AB522" s="35" t="str">
        <f t="shared" si="80"/>
        <v/>
      </c>
      <c r="AC522" s="35"/>
      <c r="AD522" s="35"/>
      <c r="AE522" s="35"/>
      <c r="AF522" s="35"/>
      <c r="AG522" s="35"/>
      <c r="AH522" s="35"/>
      <c r="AI522" s="35"/>
      <c r="AJ522" s="35"/>
      <c r="AK522" s="35"/>
      <c r="AL522" s="35"/>
      <c r="AM522" s="85" t="str">
        <f t="shared" si="78"/>
        <v/>
      </c>
      <c r="AN522" s="35"/>
      <c r="AO522" s="35"/>
      <c r="AP522" s="77" t="str">
        <f>IF(D522="","",IF(D522=Accueil!$Q$7,PRODUCT('Registre déchets'!G522,Accueil!$S$7),"") &amp; IF(D522=Accueil!$Q$8,PRODUCT('Registre déchets'!G522,Accueil!$S$8),"") &amp; IF(D522=Accueil!$Q$9,PRODUCT('Registre déchets'!G522,Accueil!$S$9),"")&amp; IF(D522=Accueil!$Q$10,PRODUCT('Registre déchets'!G522,Accueil!$S$10),"")&amp; IF(D522=Accueil!$Q$11,PRODUCT('Registre déchets'!G522,Accueil!$S$11),"")&amp; IF(D522=Accueil!$Q$12,PRODUCT('Registre déchets'!G522,Accueil!$S$12),"")&amp; IF(D522=Accueil!$Q$13,PRODUCT('Registre déchets'!G522,Accueil!$S$13),"")&amp; IF(D522=Accueil!$Q$14,PRODUCT('Registre déchets'!G522,Accueil!$S$14),"")&amp; IF(D522=Accueil!$Q$15,PRODUCT('Registre déchets'!G522,Accueil!$S$15),"")&amp; IF(D522=Accueil!$Q$16,PRODUCT('Registre déchets'!G522,Accueil!$S$16),"")&amp; IF(D522=Accueil!$Q$17,PRODUCT('Registre déchets'!G522,Accueil!$S$17),"")&amp; IF(D522=Accueil!$Q$18,PRODUCT('Registre déchets'!G522,Accueil!$S$18),"")&amp; IF(D522=Accueil!$Q$19,PRODUCT('Registre déchets'!G522,Accueil!$S$19),"")&amp; IF(D522=Accueil!$Q$20,PRODUCT('Registre déchets'!G522,Accueil!$S$20),"")&amp; IF(D522=Accueil!$Q$21,PRODUCT('Registre déchets'!G522,Accueil!$S$21),"")&amp; IF(D522=Accueil!$Q$22,PRODUCT('Registre déchets'!G522,Accueil!$S$22),"")&amp; IF(D522=Accueil!$Q$23,PRODUCT('Registre déchets'!G522,Accueil!$S$23),"")&amp; IF(D522=Accueil!$Q$24,PRODUCT('Registre déchets'!G522,Accueil!$S$24),"")&amp; IF(D522=Accueil!$Q$25,PRODUCT('Registre déchets'!G522,Accueil!$S$25),"")&amp; IF(D522=Accueil!$Q$26,PRODUCT('Registre déchets'!G522,Accueil!$S$26),"") &amp; IF(D522=Accueil!$U$7,PRODUCT('Registre déchets'!G522,Accueil!$W$7),"") &amp; IF(D522=Accueil!$U$8,PRODUCT('Registre déchets'!G522,Accueil!$W$8),"") &amp; IF(D522=Accueil!$U$9,PRODUCT('Registre déchets'!G522,Accueil!$W$9),"")&amp; IF(D522=Accueil!$U$10,PRODUCT('Registre déchets'!G522,Accueil!$W$10),"")&amp; IF(D522=Accueil!$U$11,PRODUCT('Registre déchets'!G522,Accueil!$W$11),"")&amp; IF(D522=Accueil!$U$12,PRODUCT('Registre déchets'!G522,Accueil!$W$12),"")&amp; IF(D522=Accueil!$U$13,PRODUCT('Registre déchets'!G522,Accueil!$W$13),"")&amp; IF(D522=Accueil!$U$14,PRODUCT('Registre déchets'!G522,Accueil!$W$14),"")&amp; IF(D522=Accueil!$U$15,PRODUCT('Registre déchets'!G522,Accueil!$W$15),"")&amp; IF(D522=Accueil!$U$16,PRODUCT('Registre déchets'!G522,Accueil!$W$16),"")&amp; IF(D522=Accueil!$U$17,PRODUCT('Registre déchets'!G522,Accueil!$W$17),"")&amp; IF(D522=Accueil!$U$18,PRODUCT('Registre déchets'!G522,Accueil!$W$18),"")&amp; IF(D522=Accueil!$U$19,PRODUCT('Registre déchets'!G522,Accueil!$W$19),"")&amp; IF(D522=Accueil!$U$20,PRODUCT('Registre déchets'!G522,Accueil!$W$20),"")&amp; IF(D522=Accueil!$U$21,PRODUCT('Registre déchets'!G522,Accueil!$W$21),"") &amp; IF(D522=Accueil!$U$22,PRODUCT('Registre déchets'!G522,Accueil!$W$22),"")&amp; IF(D522=Accueil!$U$23,PRODUCT('Registre déchets'!G522,Accueil!$W$23),"")&amp; IF(D522=Accueil!$U$24,PRODUCT('Registre déchets'!G522,Accueil!$W$24),"")&amp; IF(D522=Accueil!$U$25,PRODUCT('Registre déchets'!G522,Accueil!$W$25),"")&amp; IF(D522=Accueil!$U$26,PRODUCT('Registre déchets'!G522,Accueil!$W$26),"")&amp; IF(D522=Accueil!$U$27,PRODUCT('Registre déchets'!G522,Accueil!$W$27),"")&amp; IF(D522=Accueil!$Y$7,PRODUCT('Registre déchets'!G522,Accueil!$AA$7),"") &amp; IF(D522=Accueil!$Y$8,PRODUCT('Registre déchets'!G522,Accueil!$AA$8),"") &amp; IF(D522=Accueil!$Y$9,PRODUCT('Registre déchets'!G522,Accueil!$AA$9),"")&amp; IF(D522=Accueil!$Y$10,PRODUCT('Registre déchets'!G522,Accueil!$AA$10),"")&amp; IF(D522=Accueil!$Y$11,PRODUCT('Registre déchets'!G522,Accueil!$AA$11),"")&amp; IF(D522=Accueil!$Y$12,PRODUCT('Registre déchets'!G522,Accueil!$AA$12),"")&amp; IF(D522=Accueil!$Y$13,PRODUCT('Registre déchets'!G522,Accueil!$AA$13),"")&amp; IF(D522=Accueil!$Y$14,PRODUCT('Registre déchets'!G522,Accueil!$AA$14),"")&amp; IF(D522=Accueil!$Y$15,PRODUCT('Registre déchets'!G522,Accueil!$AA$15),"")&amp; IF(D522=Accueil!$Y$16,PRODUCT('Registre déchets'!G522,Accueil!$AA$16),"")&amp; IF(D522=Accueil!$Y$17,PRODUCT('Registre déchets'!G522,Accueil!$AA$17),"")&amp; IF(D522=Accueil!$Y$18,PRODUCT('Registre déchets'!G522,Accueil!$AA$18),"")&amp; IF(D522=Accueil!$Y$19,PRODUCT('Registre déchets'!G522,Accueil!$AA$19),"")&amp; IF(D522=Accueil!$Y$20,PRODUCT('Registre déchets'!G522,Accueil!$AA$20),"")&amp; IF(D522=Accueil!$Y$21,PRODUCT('Registre déchets'!G522,Accueil!$AA$21),"")&amp; IF(D522=Accueil!$Y$22,PRODUCT('Registre déchets'!G522,Accueil!$AA$22),"")&amp; IF(D522=Accueil!$Y$23,PRODUCT('Registre déchets'!G522,Accueil!$AA$23),"")&amp; IF(D522=Accueil!$Y$24,PRODUCT('Registre déchets'!G522,Accueil!$AA$24),"")&amp; IF(D522=Accueil!$Y$25,PRODUCT('Registre déchets'!G522,Accueil!$AA$25),"")&amp; IF(D522=Accueil!$Y$26,PRODUCT('Registre déchets'!G522,Accueil!$AA$26),"")&amp; IF(D522=Accueil!$Y$27,PRODUCT('Registre déchets'!G522,Accueil!$AA$27),""))</f>
        <v/>
      </c>
      <c r="AQ522" s="79">
        <f t="shared" si="77"/>
        <v>0</v>
      </c>
    </row>
    <row r="523" spans="1:43" ht="50.1" customHeight="1" x14ac:dyDescent="0.25">
      <c r="A523" s="90"/>
      <c r="B523" s="222" t="str">
        <f t="shared" si="81"/>
        <v/>
      </c>
      <c r="C523" s="221"/>
      <c r="D523" s="220"/>
      <c r="E523" s="80" t="str">
        <f t="shared" ref="E523:E586" si="85">IF(D523=$AD$9,$AE$9,"") &amp; IF(D523=$AD$10,$AE$10,"") &amp; IF(D523=$AD$11,$AE$11,"") &amp; IF(D523=$AD$12,$AE$12,"") &amp; IF(D523=$AD$13,$AE$13,"") &amp; IF(D523=$AD$14,$AE$14,"") &amp; IF(D523=$AD$15,$AE$15,"") &amp; IF(D523=$AD$16,$AE$16,"") &amp; IF(D523=$AD$17,$AE$17,"") &amp; IF(D523=$AD$18,$AE$18,"") &amp; IF(D523=$AD$19,$AE$19,"") &amp; IF(D523=$AD$20,$AE$20,"") &amp; IF(D523=$AD$21,$AE$21,"") &amp; IF(D523=$AD$22,$AE$22,"") &amp; IF(D523=$AD$23,$AE$23,"") &amp; IF(D523=$AD$24,$AE$24,"") &amp; IF(D523=$AD$25,$AE$25,"") &amp; IF(D523=$AD$26,$AE$26,"") &amp; IF(D523=$AD$27,$AE$27,"") &amp; IF(D523=$AD$28,$AE$28,"") &amp; IF(D523=$AD$29,$AE$29,"") &amp; IF(D523=$AD$30,$AE$30,"") &amp; IF(D523=$AD$31,$AE$31,"") &amp; IF(D523=$AD$33,$AE$33,"") &amp; IF(D523=$AD$34,$AE$34,"") &amp; IF(D523=$AD$35,$AE$35,"") &amp; IF(D523=$AD$36,$AE$36,"") &amp; IF(D523=$AD$37,$AE$37,"") &amp; IF(D523=$AD$38,$AE$38,"") &amp; IF(D523=$AD$39,$AE$39,"") &amp; IF(D523=$AD$40,$AE$40,"") &amp; IF(D523=$AD$41,$AE$41,"") &amp; IF(D523=$AD$42,$AE$42,"") &amp; IF(D523=$AD$43,$AE$43,"") &amp; IF(D523=$AD$44,$AE$44,"") &amp; IF(D523=$AD$45,$AE$45,"") &amp; IF(D523=$AD$46,$AE$46,"") &amp; IF(D523=$AD$48,$AE$48,"") &amp; IF(D523=$AD$49,$AE$49,"") &amp; IF(D523=$AD$50,$AE$50,"") &amp; IF(D523=$AD$51,$AE$51,"") &amp; IF(D523=$AD$52,$AE$52,"") &amp; IF(D523=$AD$53,$AE$53,"") &amp; IF(D523=$AD$54,$AE$54,"") &amp; IF(D523=$AD$55,$AE$55,"") &amp; IF(D523=$AD$56,$AE$56,"") &amp; IF(D523=$AD$57,$AE$57,"") &amp; IF(D523=$AD$58,$AE$58,"") &amp; IF(D523=$AD$59,$AE$59,"") &amp; IF(D523=$AD$60,$AE$60,"") &amp; IF(D523=$AD$61,$AE$61,"")</f>
        <v/>
      </c>
      <c r="F523" s="81"/>
      <c r="G523" s="82"/>
      <c r="H523" s="241">
        <f t="shared" si="82"/>
        <v>0</v>
      </c>
      <c r="I523" s="206"/>
      <c r="J523" s="206"/>
      <c r="K523" s="86"/>
      <c r="L523" s="86"/>
      <c r="M523" s="86"/>
      <c r="N523" s="82"/>
      <c r="O523" s="81"/>
      <c r="P523" s="82"/>
      <c r="Q523" s="207">
        <f t="shared" si="76"/>
        <v>0</v>
      </c>
      <c r="R523" s="83">
        <f t="shared" si="83"/>
        <v>0</v>
      </c>
      <c r="S523" s="83">
        <f t="shared" si="84"/>
        <v>0</v>
      </c>
      <c r="T523" s="209"/>
      <c r="U523" s="214"/>
      <c r="V523" s="214"/>
      <c r="W523" s="217" t="str">
        <f t="shared" si="79"/>
        <v/>
      </c>
      <c r="X523" s="214"/>
      <c r="Y523" s="224"/>
      <c r="Z523" s="214"/>
      <c r="AA523" s="214"/>
      <c r="AB523" s="35" t="str">
        <f t="shared" si="80"/>
        <v/>
      </c>
      <c r="AC523" s="35"/>
      <c r="AD523" s="35"/>
      <c r="AE523" s="35"/>
      <c r="AF523" s="35"/>
      <c r="AG523" s="35"/>
      <c r="AH523" s="35"/>
      <c r="AI523" s="35"/>
      <c r="AJ523" s="35"/>
      <c r="AK523" s="35"/>
      <c r="AL523" s="35"/>
      <c r="AM523" s="85" t="str">
        <f t="shared" si="78"/>
        <v/>
      </c>
      <c r="AN523" s="35"/>
      <c r="AO523" s="35"/>
      <c r="AP523" s="77" t="str">
        <f>IF(D523="","",IF(D523=Accueil!$Q$7,PRODUCT('Registre déchets'!G523,Accueil!$S$7),"") &amp; IF(D523=Accueil!$Q$8,PRODUCT('Registre déchets'!G523,Accueil!$S$8),"") &amp; IF(D523=Accueil!$Q$9,PRODUCT('Registre déchets'!G523,Accueil!$S$9),"")&amp; IF(D523=Accueil!$Q$10,PRODUCT('Registre déchets'!G523,Accueil!$S$10),"")&amp; IF(D523=Accueil!$Q$11,PRODUCT('Registre déchets'!G523,Accueil!$S$11),"")&amp; IF(D523=Accueil!$Q$12,PRODUCT('Registre déchets'!G523,Accueil!$S$12),"")&amp; IF(D523=Accueil!$Q$13,PRODUCT('Registre déchets'!G523,Accueil!$S$13),"")&amp; IF(D523=Accueil!$Q$14,PRODUCT('Registre déchets'!G523,Accueil!$S$14),"")&amp; IF(D523=Accueil!$Q$15,PRODUCT('Registre déchets'!G523,Accueil!$S$15),"")&amp; IF(D523=Accueil!$Q$16,PRODUCT('Registre déchets'!G523,Accueil!$S$16),"")&amp; IF(D523=Accueil!$Q$17,PRODUCT('Registre déchets'!G523,Accueil!$S$17),"")&amp; IF(D523=Accueil!$Q$18,PRODUCT('Registre déchets'!G523,Accueil!$S$18),"")&amp; IF(D523=Accueil!$Q$19,PRODUCT('Registre déchets'!G523,Accueil!$S$19),"")&amp; IF(D523=Accueil!$Q$20,PRODUCT('Registre déchets'!G523,Accueil!$S$20),"")&amp; IF(D523=Accueil!$Q$21,PRODUCT('Registre déchets'!G523,Accueil!$S$21),"")&amp; IF(D523=Accueil!$Q$22,PRODUCT('Registre déchets'!G523,Accueil!$S$22),"")&amp; IF(D523=Accueil!$Q$23,PRODUCT('Registre déchets'!G523,Accueil!$S$23),"")&amp; IF(D523=Accueil!$Q$24,PRODUCT('Registre déchets'!G523,Accueil!$S$24),"")&amp; IF(D523=Accueil!$Q$25,PRODUCT('Registre déchets'!G523,Accueil!$S$25),"")&amp; IF(D523=Accueil!$Q$26,PRODUCT('Registre déchets'!G523,Accueil!$S$26),"") &amp; IF(D523=Accueil!$U$7,PRODUCT('Registre déchets'!G523,Accueil!$W$7),"") &amp; IF(D523=Accueil!$U$8,PRODUCT('Registre déchets'!G523,Accueil!$W$8),"") &amp; IF(D523=Accueil!$U$9,PRODUCT('Registre déchets'!G523,Accueil!$W$9),"")&amp; IF(D523=Accueil!$U$10,PRODUCT('Registre déchets'!G523,Accueil!$W$10),"")&amp; IF(D523=Accueil!$U$11,PRODUCT('Registre déchets'!G523,Accueil!$W$11),"")&amp; IF(D523=Accueil!$U$12,PRODUCT('Registre déchets'!G523,Accueil!$W$12),"")&amp; IF(D523=Accueil!$U$13,PRODUCT('Registre déchets'!G523,Accueil!$W$13),"")&amp; IF(D523=Accueil!$U$14,PRODUCT('Registre déchets'!G523,Accueil!$W$14),"")&amp; IF(D523=Accueil!$U$15,PRODUCT('Registre déchets'!G523,Accueil!$W$15),"")&amp; IF(D523=Accueil!$U$16,PRODUCT('Registre déchets'!G523,Accueil!$W$16),"")&amp; IF(D523=Accueil!$U$17,PRODUCT('Registre déchets'!G523,Accueil!$W$17),"")&amp; IF(D523=Accueil!$U$18,PRODUCT('Registre déchets'!G523,Accueil!$W$18),"")&amp; IF(D523=Accueil!$U$19,PRODUCT('Registre déchets'!G523,Accueil!$W$19),"")&amp; IF(D523=Accueil!$U$20,PRODUCT('Registre déchets'!G523,Accueil!$W$20),"")&amp; IF(D523=Accueil!$U$21,PRODUCT('Registre déchets'!G523,Accueil!$W$21),"") &amp; IF(D523=Accueil!$U$22,PRODUCT('Registre déchets'!G523,Accueil!$W$22),"")&amp; IF(D523=Accueil!$U$23,PRODUCT('Registre déchets'!G523,Accueil!$W$23),"")&amp; IF(D523=Accueil!$U$24,PRODUCT('Registre déchets'!G523,Accueil!$W$24),"")&amp; IF(D523=Accueil!$U$25,PRODUCT('Registre déchets'!G523,Accueil!$W$25),"")&amp; IF(D523=Accueil!$U$26,PRODUCT('Registre déchets'!G523,Accueil!$W$26),"")&amp; IF(D523=Accueil!$U$27,PRODUCT('Registre déchets'!G523,Accueil!$W$27),"")&amp; IF(D523=Accueil!$Y$7,PRODUCT('Registre déchets'!G523,Accueil!$AA$7),"") &amp; IF(D523=Accueil!$Y$8,PRODUCT('Registre déchets'!G523,Accueil!$AA$8),"") &amp; IF(D523=Accueil!$Y$9,PRODUCT('Registre déchets'!G523,Accueil!$AA$9),"")&amp; IF(D523=Accueil!$Y$10,PRODUCT('Registre déchets'!G523,Accueil!$AA$10),"")&amp; IF(D523=Accueil!$Y$11,PRODUCT('Registre déchets'!G523,Accueil!$AA$11),"")&amp; IF(D523=Accueil!$Y$12,PRODUCT('Registre déchets'!G523,Accueil!$AA$12),"")&amp; IF(D523=Accueil!$Y$13,PRODUCT('Registre déchets'!G523,Accueil!$AA$13),"")&amp; IF(D523=Accueil!$Y$14,PRODUCT('Registre déchets'!G523,Accueil!$AA$14),"")&amp; IF(D523=Accueil!$Y$15,PRODUCT('Registre déchets'!G523,Accueil!$AA$15),"")&amp; IF(D523=Accueil!$Y$16,PRODUCT('Registre déchets'!G523,Accueil!$AA$16),"")&amp; IF(D523=Accueil!$Y$17,PRODUCT('Registre déchets'!G523,Accueil!$AA$17),"")&amp; IF(D523=Accueil!$Y$18,PRODUCT('Registre déchets'!G523,Accueil!$AA$18),"")&amp; IF(D523=Accueil!$Y$19,PRODUCT('Registre déchets'!G523,Accueil!$AA$19),"")&amp; IF(D523=Accueil!$Y$20,PRODUCT('Registre déchets'!G523,Accueil!$AA$20),"")&amp; IF(D523=Accueil!$Y$21,PRODUCT('Registre déchets'!G523,Accueil!$AA$21),"")&amp; IF(D523=Accueil!$Y$22,PRODUCT('Registre déchets'!G523,Accueil!$AA$22),"")&amp; IF(D523=Accueil!$Y$23,PRODUCT('Registre déchets'!G523,Accueil!$AA$23),"")&amp; IF(D523=Accueil!$Y$24,PRODUCT('Registre déchets'!G523,Accueil!$AA$24),"")&amp; IF(D523=Accueil!$Y$25,PRODUCT('Registre déchets'!G523,Accueil!$AA$25),"")&amp; IF(D523=Accueil!$Y$26,PRODUCT('Registre déchets'!G523,Accueil!$AA$26),"")&amp; IF(D523=Accueil!$Y$27,PRODUCT('Registre déchets'!G523,Accueil!$AA$27),""))</f>
        <v/>
      </c>
      <c r="AQ523" s="79">
        <f t="shared" si="77"/>
        <v>0</v>
      </c>
    </row>
    <row r="524" spans="1:43" ht="50.1" customHeight="1" x14ac:dyDescent="0.25">
      <c r="A524" s="90"/>
      <c r="B524" s="222" t="str">
        <f t="shared" si="81"/>
        <v/>
      </c>
      <c r="C524" s="221"/>
      <c r="D524" s="220"/>
      <c r="E524" s="80" t="str">
        <f t="shared" si="85"/>
        <v/>
      </c>
      <c r="F524" s="81"/>
      <c r="G524" s="82"/>
      <c r="H524" s="241">
        <f t="shared" si="82"/>
        <v>0</v>
      </c>
      <c r="I524" s="206"/>
      <c r="J524" s="206"/>
      <c r="K524" s="86"/>
      <c r="L524" s="86"/>
      <c r="M524" s="86"/>
      <c r="N524" s="82"/>
      <c r="O524" s="81"/>
      <c r="P524" s="82"/>
      <c r="Q524" s="207">
        <f t="shared" si="76"/>
        <v>0</v>
      </c>
      <c r="R524" s="83">
        <f t="shared" si="83"/>
        <v>0</v>
      </c>
      <c r="S524" s="83">
        <f t="shared" si="84"/>
        <v>0</v>
      </c>
      <c r="T524" s="209"/>
      <c r="U524" s="214"/>
      <c r="V524" s="214"/>
      <c r="W524" s="217" t="str">
        <f t="shared" si="79"/>
        <v/>
      </c>
      <c r="X524" s="214"/>
      <c r="Y524" s="224"/>
      <c r="Z524" s="214"/>
      <c r="AA524" s="214"/>
      <c r="AB524" s="35" t="str">
        <f t="shared" si="80"/>
        <v/>
      </c>
      <c r="AC524" s="35"/>
      <c r="AD524" s="35"/>
      <c r="AE524" s="35"/>
      <c r="AF524" s="35"/>
      <c r="AG524" s="35"/>
      <c r="AH524" s="35"/>
      <c r="AI524" s="35"/>
      <c r="AJ524" s="35"/>
      <c r="AK524" s="35"/>
      <c r="AL524" s="35"/>
      <c r="AM524" s="85" t="str">
        <f t="shared" si="78"/>
        <v/>
      </c>
      <c r="AN524" s="35"/>
      <c r="AO524" s="35"/>
      <c r="AP524" s="77" t="str">
        <f>IF(D524="","",IF(D524=Accueil!$Q$7,PRODUCT('Registre déchets'!G524,Accueil!$S$7),"") &amp; IF(D524=Accueil!$Q$8,PRODUCT('Registre déchets'!G524,Accueil!$S$8),"") &amp; IF(D524=Accueil!$Q$9,PRODUCT('Registre déchets'!G524,Accueil!$S$9),"")&amp; IF(D524=Accueil!$Q$10,PRODUCT('Registre déchets'!G524,Accueil!$S$10),"")&amp; IF(D524=Accueil!$Q$11,PRODUCT('Registre déchets'!G524,Accueil!$S$11),"")&amp; IF(D524=Accueil!$Q$12,PRODUCT('Registre déchets'!G524,Accueil!$S$12),"")&amp; IF(D524=Accueil!$Q$13,PRODUCT('Registre déchets'!G524,Accueil!$S$13),"")&amp; IF(D524=Accueil!$Q$14,PRODUCT('Registre déchets'!G524,Accueil!$S$14),"")&amp; IF(D524=Accueil!$Q$15,PRODUCT('Registre déchets'!G524,Accueil!$S$15),"")&amp; IF(D524=Accueil!$Q$16,PRODUCT('Registre déchets'!G524,Accueil!$S$16),"")&amp; IF(D524=Accueil!$Q$17,PRODUCT('Registre déchets'!G524,Accueil!$S$17),"")&amp; IF(D524=Accueil!$Q$18,PRODUCT('Registre déchets'!G524,Accueil!$S$18),"")&amp; IF(D524=Accueil!$Q$19,PRODUCT('Registre déchets'!G524,Accueil!$S$19),"")&amp; IF(D524=Accueil!$Q$20,PRODUCT('Registre déchets'!G524,Accueil!$S$20),"")&amp; IF(D524=Accueil!$Q$21,PRODUCT('Registre déchets'!G524,Accueil!$S$21),"")&amp; IF(D524=Accueil!$Q$22,PRODUCT('Registre déchets'!G524,Accueil!$S$22),"")&amp; IF(D524=Accueil!$Q$23,PRODUCT('Registre déchets'!G524,Accueil!$S$23),"")&amp; IF(D524=Accueil!$Q$24,PRODUCT('Registre déchets'!G524,Accueil!$S$24),"")&amp; IF(D524=Accueil!$Q$25,PRODUCT('Registre déchets'!G524,Accueil!$S$25),"")&amp; IF(D524=Accueil!$Q$26,PRODUCT('Registre déchets'!G524,Accueil!$S$26),"") &amp; IF(D524=Accueil!$U$7,PRODUCT('Registre déchets'!G524,Accueil!$W$7),"") &amp; IF(D524=Accueil!$U$8,PRODUCT('Registre déchets'!G524,Accueil!$W$8),"") &amp; IF(D524=Accueil!$U$9,PRODUCT('Registre déchets'!G524,Accueil!$W$9),"")&amp; IF(D524=Accueil!$U$10,PRODUCT('Registre déchets'!G524,Accueil!$W$10),"")&amp; IF(D524=Accueil!$U$11,PRODUCT('Registre déchets'!G524,Accueil!$W$11),"")&amp; IF(D524=Accueil!$U$12,PRODUCT('Registre déchets'!G524,Accueil!$W$12),"")&amp; IF(D524=Accueil!$U$13,PRODUCT('Registre déchets'!G524,Accueil!$W$13),"")&amp; IF(D524=Accueil!$U$14,PRODUCT('Registre déchets'!G524,Accueil!$W$14),"")&amp; IF(D524=Accueil!$U$15,PRODUCT('Registre déchets'!G524,Accueil!$W$15),"")&amp; IF(D524=Accueil!$U$16,PRODUCT('Registre déchets'!G524,Accueil!$W$16),"")&amp; IF(D524=Accueil!$U$17,PRODUCT('Registre déchets'!G524,Accueil!$W$17),"")&amp; IF(D524=Accueil!$U$18,PRODUCT('Registre déchets'!G524,Accueil!$W$18),"")&amp; IF(D524=Accueil!$U$19,PRODUCT('Registre déchets'!G524,Accueil!$W$19),"")&amp; IF(D524=Accueil!$U$20,PRODUCT('Registre déchets'!G524,Accueil!$W$20),"")&amp; IF(D524=Accueil!$U$21,PRODUCT('Registre déchets'!G524,Accueil!$W$21),"") &amp; IF(D524=Accueil!$U$22,PRODUCT('Registre déchets'!G524,Accueil!$W$22),"")&amp; IF(D524=Accueil!$U$23,PRODUCT('Registre déchets'!G524,Accueil!$W$23),"")&amp; IF(D524=Accueil!$U$24,PRODUCT('Registre déchets'!G524,Accueil!$W$24),"")&amp; IF(D524=Accueil!$U$25,PRODUCT('Registre déchets'!G524,Accueil!$W$25),"")&amp; IF(D524=Accueil!$U$26,PRODUCT('Registre déchets'!G524,Accueil!$W$26),"")&amp; IF(D524=Accueil!$U$27,PRODUCT('Registre déchets'!G524,Accueil!$W$27),"")&amp; IF(D524=Accueil!$Y$7,PRODUCT('Registre déchets'!G524,Accueil!$AA$7),"") &amp; IF(D524=Accueil!$Y$8,PRODUCT('Registre déchets'!G524,Accueil!$AA$8),"") &amp; IF(D524=Accueil!$Y$9,PRODUCT('Registre déchets'!G524,Accueil!$AA$9),"")&amp; IF(D524=Accueil!$Y$10,PRODUCT('Registre déchets'!G524,Accueil!$AA$10),"")&amp; IF(D524=Accueil!$Y$11,PRODUCT('Registre déchets'!G524,Accueil!$AA$11),"")&amp; IF(D524=Accueil!$Y$12,PRODUCT('Registre déchets'!G524,Accueil!$AA$12),"")&amp; IF(D524=Accueil!$Y$13,PRODUCT('Registre déchets'!G524,Accueil!$AA$13),"")&amp; IF(D524=Accueil!$Y$14,PRODUCT('Registre déchets'!G524,Accueil!$AA$14),"")&amp; IF(D524=Accueil!$Y$15,PRODUCT('Registre déchets'!G524,Accueil!$AA$15),"")&amp; IF(D524=Accueil!$Y$16,PRODUCT('Registre déchets'!G524,Accueil!$AA$16),"")&amp; IF(D524=Accueil!$Y$17,PRODUCT('Registre déchets'!G524,Accueil!$AA$17),"")&amp; IF(D524=Accueil!$Y$18,PRODUCT('Registre déchets'!G524,Accueil!$AA$18),"")&amp; IF(D524=Accueil!$Y$19,PRODUCT('Registre déchets'!G524,Accueil!$AA$19),"")&amp; IF(D524=Accueil!$Y$20,PRODUCT('Registre déchets'!G524,Accueil!$AA$20),"")&amp; IF(D524=Accueil!$Y$21,PRODUCT('Registre déchets'!G524,Accueil!$AA$21),"")&amp; IF(D524=Accueil!$Y$22,PRODUCT('Registre déchets'!G524,Accueil!$AA$22),"")&amp; IF(D524=Accueil!$Y$23,PRODUCT('Registre déchets'!G524,Accueil!$AA$23),"")&amp; IF(D524=Accueil!$Y$24,PRODUCT('Registre déchets'!G524,Accueil!$AA$24),"")&amp; IF(D524=Accueil!$Y$25,PRODUCT('Registre déchets'!G524,Accueil!$AA$25),"")&amp; IF(D524=Accueil!$Y$26,PRODUCT('Registre déchets'!G524,Accueil!$AA$26),"")&amp; IF(D524=Accueil!$Y$27,PRODUCT('Registre déchets'!G524,Accueil!$AA$27),""))</f>
        <v/>
      </c>
      <c r="AQ524" s="79">
        <f t="shared" si="77"/>
        <v>0</v>
      </c>
    </row>
    <row r="525" spans="1:43" ht="50.1" customHeight="1" x14ac:dyDescent="0.25">
      <c r="A525" s="90"/>
      <c r="B525" s="222" t="str">
        <f t="shared" si="81"/>
        <v/>
      </c>
      <c r="C525" s="221"/>
      <c r="D525" s="220"/>
      <c r="E525" s="80" t="str">
        <f t="shared" si="85"/>
        <v/>
      </c>
      <c r="F525" s="81"/>
      <c r="G525" s="82"/>
      <c r="H525" s="241">
        <f t="shared" si="82"/>
        <v>0</v>
      </c>
      <c r="I525" s="206"/>
      <c r="J525" s="206"/>
      <c r="K525" s="86"/>
      <c r="L525" s="86"/>
      <c r="M525" s="86"/>
      <c r="N525" s="82"/>
      <c r="O525" s="81"/>
      <c r="P525" s="82"/>
      <c r="Q525" s="207">
        <f t="shared" ref="Q525:Q588" si="86">IF(AM526="",,VALUE(AM526))</f>
        <v>0</v>
      </c>
      <c r="R525" s="83">
        <f t="shared" si="83"/>
        <v>0</v>
      </c>
      <c r="S525" s="83">
        <f t="shared" si="84"/>
        <v>0</v>
      </c>
      <c r="T525" s="209"/>
      <c r="U525" s="214"/>
      <c r="V525" s="214"/>
      <c r="W525" s="217" t="str">
        <f t="shared" si="79"/>
        <v/>
      </c>
      <c r="X525" s="214"/>
      <c r="Y525" s="224"/>
      <c r="Z525" s="214"/>
      <c r="AA525" s="214"/>
      <c r="AB525" s="35" t="str">
        <f t="shared" si="80"/>
        <v/>
      </c>
      <c r="AC525" s="35"/>
      <c r="AD525" s="35"/>
      <c r="AE525" s="35"/>
      <c r="AF525" s="35"/>
      <c r="AG525" s="35"/>
      <c r="AH525" s="35"/>
      <c r="AI525" s="35"/>
      <c r="AJ525" s="35"/>
      <c r="AK525" s="35"/>
      <c r="AL525" s="35"/>
      <c r="AM525" s="85" t="str">
        <f t="shared" si="78"/>
        <v/>
      </c>
      <c r="AN525" s="35"/>
      <c r="AO525" s="35"/>
      <c r="AP525" s="77" t="str">
        <f>IF(D525="","",IF(D525=Accueil!$Q$7,PRODUCT('Registre déchets'!G525,Accueil!$S$7),"") &amp; IF(D525=Accueil!$Q$8,PRODUCT('Registre déchets'!G525,Accueil!$S$8),"") &amp; IF(D525=Accueil!$Q$9,PRODUCT('Registre déchets'!G525,Accueil!$S$9),"")&amp; IF(D525=Accueil!$Q$10,PRODUCT('Registre déchets'!G525,Accueil!$S$10),"")&amp; IF(D525=Accueil!$Q$11,PRODUCT('Registre déchets'!G525,Accueil!$S$11),"")&amp; IF(D525=Accueil!$Q$12,PRODUCT('Registre déchets'!G525,Accueil!$S$12),"")&amp; IF(D525=Accueil!$Q$13,PRODUCT('Registre déchets'!G525,Accueil!$S$13),"")&amp; IF(D525=Accueil!$Q$14,PRODUCT('Registre déchets'!G525,Accueil!$S$14),"")&amp; IF(D525=Accueil!$Q$15,PRODUCT('Registre déchets'!G525,Accueil!$S$15),"")&amp; IF(D525=Accueil!$Q$16,PRODUCT('Registre déchets'!G525,Accueil!$S$16),"")&amp; IF(D525=Accueil!$Q$17,PRODUCT('Registre déchets'!G525,Accueil!$S$17),"")&amp; IF(D525=Accueil!$Q$18,PRODUCT('Registre déchets'!G525,Accueil!$S$18),"")&amp; IF(D525=Accueil!$Q$19,PRODUCT('Registre déchets'!G525,Accueil!$S$19),"")&amp; IF(D525=Accueil!$Q$20,PRODUCT('Registre déchets'!G525,Accueil!$S$20),"")&amp; IF(D525=Accueil!$Q$21,PRODUCT('Registre déchets'!G525,Accueil!$S$21),"")&amp; IF(D525=Accueil!$Q$22,PRODUCT('Registre déchets'!G525,Accueil!$S$22),"")&amp; IF(D525=Accueil!$Q$23,PRODUCT('Registre déchets'!G525,Accueil!$S$23),"")&amp; IF(D525=Accueil!$Q$24,PRODUCT('Registre déchets'!G525,Accueil!$S$24),"")&amp; IF(D525=Accueil!$Q$25,PRODUCT('Registre déchets'!G525,Accueil!$S$25),"")&amp; IF(D525=Accueil!$Q$26,PRODUCT('Registre déchets'!G525,Accueil!$S$26),"") &amp; IF(D525=Accueil!$U$7,PRODUCT('Registre déchets'!G525,Accueil!$W$7),"") &amp; IF(D525=Accueil!$U$8,PRODUCT('Registre déchets'!G525,Accueil!$W$8),"") &amp; IF(D525=Accueil!$U$9,PRODUCT('Registre déchets'!G525,Accueil!$W$9),"")&amp; IF(D525=Accueil!$U$10,PRODUCT('Registre déchets'!G525,Accueil!$W$10),"")&amp; IF(D525=Accueil!$U$11,PRODUCT('Registre déchets'!G525,Accueil!$W$11),"")&amp; IF(D525=Accueil!$U$12,PRODUCT('Registre déchets'!G525,Accueil!$W$12),"")&amp; IF(D525=Accueil!$U$13,PRODUCT('Registre déchets'!G525,Accueil!$W$13),"")&amp; IF(D525=Accueil!$U$14,PRODUCT('Registre déchets'!G525,Accueil!$W$14),"")&amp; IF(D525=Accueil!$U$15,PRODUCT('Registre déchets'!G525,Accueil!$W$15),"")&amp; IF(D525=Accueil!$U$16,PRODUCT('Registre déchets'!G525,Accueil!$W$16),"")&amp; IF(D525=Accueil!$U$17,PRODUCT('Registre déchets'!G525,Accueil!$W$17),"")&amp; IF(D525=Accueil!$U$18,PRODUCT('Registre déchets'!G525,Accueil!$W$18),"")&amp; IF(D525=Accueil!$U$19,PRODUCT('Registre déchets'!G525,Accueil!$W$19),"")&amp; IF(D525=Accueil!$U$20,PRODUCT('Registre déchets'!G525,Accueil!$W$20),"")&amp; IF(D525=Accueil!$U$21,PRODUCT('Registre déchets'!G525,Accueil!$W$21),"") &amp; IF(D525=Accueil!$U$22,PRODUCT('Registre déchets'!G525,Accueil!$W$22),"")&amp; IF(D525=Accueil!$U$23,PRODUCT('Registre déchets'!G525,Accueil!$W$23),"")&amp; IF(D525=Accueil!$U$24,PRODUCT('Registre déchets'!G525,Accueil!$W$24),"")&amp; IF(D525=Accueil!$U$25,PRODUCT('Registre déchets'!G525,Accueil!$W$25),"")&amp; IF(D525=Accueil!$U$26,PRODUCT('Registre déchets'!G525,Accueil!$W$26),"")&amp; IF(D525=Accueil!$U$27,PRODUCT('Registre déchets'!G525,Accueil!$W$27),"")&amp; IF(D525=Accueil!$Y$7,PRODUCT('Registre déchets'!G525,Accueil!$AA$7),"") &amp; IF(D525=Accueil!$Y$8,PRODUCT('Registre déchets'!G525,Accueil!$AA$8),"") &amp; IF(D525=Accueil!$Y$9,PRODUCT('Registre déchets'!G525,Accueil!$AA$9),"")&amp; IF(D525=Accueil!$Y$10,PRODUCT('Registre déchets'!G525,Accueil!$AA$10),"")&amp; IF(D525=Accueil!$Y$11,PRODUCT('Registre déchets'!G525,Accueil!$AA$11),"")&amp; IF(D525=Accueil!$Y$12,PRODUCT('Registre déchets'!G525,Accueil!$AA$12),"")&amp; IF(D525=Accueil!$Y$13,PRODUCT('Registre déchets'!G525,Accueil!$AA$13),"")&amp; IF(D525=Accueil!$Y$14,PRODUCT('Registre déchets'!G525,Accueil!$AA$14),"")&amp; IF(D525=Accueil!$Y$15,PRODUCT('Registre déchets'!G525,Accueil!$AA$15),"")&amp; IF(D525=Accueil!$Y$16,PRODUCT('Registre déchets'!G525,Accueil!$AA$16),"")&amp; IF(D525=Accueil!$Y$17,PRODUCT('Registre déchets'!G525,Accueil!$AA$17),"")&amp; IF(D525=Accueil!$Y$18,PRODUCT('Registre déchets'!G525,Accueil!$AA$18),"")&amp; IF(D525=Accueil!$Y$19,PRODUCT('Registre déchets'!G525,Accueil!$AA$19),"")&amp; IF(D525=Accueil!$Y$20,PRODUCT('Registre déchets'!G525,Accueil!$AA$20),"")&amp; IF(D525=Accueil!$Y$21,PRODUCT('Registre déchets'!G525,Accueil!$AA$21),"")&amp; IF(D525=Accueil!$Y$22,PRODUCT('Registre déchets'!G525,Accueil!$AA$22),"")&amp; IF(D525=Accueil!$Y$23,PRODUCT('Registre déchets'!G525,Accueil!$AA$23),"")&amp; IF(D525=Accueil!$Y$24,PRODUCT('Registre déchets'!G525,Accueil!$AA$24),"")&amp; IF(D525=Accueil!$Y$25,PRODUCT('Registre déchets'!G525,Accueil!$AA$25),"")&amp; IF(D525=Accueil!$Y$26,PRODUCT('Registre déchets'!G525,Accueil!$AA$26),"")&amp; IF(D525=Accueil!$Y$27,PRODUCT('Registre déchets'!G525,Accueil!$AA$27),""))</f>
        <v/>
      </c>
      <c r="AQ525" s="79">
        <f t="shared" ref="AQ525:AQ588" si="87">IF(AP525="",0,VALUE(AP525))</f>
        <v>0</v>
      </c>
    </row>
    <row r="526" spans="1:43" ht="50.1" customHeight="1" x14ac:dyDescent="0.25">
      <c r="A526" s="90"/>
      <c r="B526" s="222" t="str">
        <f t="shared" si="81"/>
        <v/>
      </c>
      <c r="C526" s="221"/>
      <c r="D526" s="220"/>
      <c r="E526" s="80" t="str">
        <f t="shared" si="85"/>
        <v/>
      </c>
      <c r="F526" s="81"/>
      <c r="G526" s="82"/>
      <c r="H526" s="241">
        <f t="shared" si="82"/>
        <v>0</v>
      </c>
      <c r="I526" s="206"/>
      <c r="J526" s="206"/>
      <c r="K526" s="86"/>
      <c r="L526" s="86"/>
      <c r="M526" s="86"/>
      <c r="N526" s="82"/>
      <c r="O526" s="81"/>
      <c r="P526" s="82"/>
      <c r="Q526" s="207">
        <f t="shared" si="86"/>
        <v>0</v>
      </c>
      <c r="R526" s="83">
        <f t="shared" si="83"/>
        <v>0</v>
      </c>
      <c r="S526" s="83">
        <f t="shared" si="84"/>
        <v>0</v>
      </c>
      <c r="T526" s="209"/>
      <c r="U526" s="214"/>
      <c r="V526" s="214"/>
      <c r="W526" s="217" t="str">
        <f t="shared" si="79"/>
        <v/>
      </c>
      <c r="X526" s="214"/>
      <c r="Y526" s="224"/>
      <c r="Z526" s="214"/>
      <c r="AA526" s="214"/>
      <c r="AB526" s="35" t="str">
        <f t="shared" si="80"/>
        <v/>
      </c>
      <c r="AC526" s="35"/>
      <c r="AD526" s="35"/>
      <c r="AE526" s="35"/>
      <c r="AF526" s="35"/>
      <c r="AG526" s="35"/>
      <c r="AH526" s="35"/>
      <c r="AI526" s="35"/>
      <c r="AJ526" s="35"/>
      <c r="AK526" s="35"/>
      <c r="AL526" s="35"/>
      <c r="AM526" s="85" t="str">
        <f t="shared" si="78"/>
        <v/>
      </c>
      <c r="AN526" s="35"/>
      <c r="AO526" s="35"/>
      <c r="AP526" s="77" t="str">
        <f>IF(D526="","",IF(D526=Accueil!$Q$7,PRODUCT('Registre déchets'!G526,Accueil!$S$7),"") &amp; IF(D526=Accueil!$Q$8,PRODUCT('Registre déchets'!G526,Accueil!$S$8),"") &amp; IF(D526=Accueil!$Q$9,PRODUCT('Registre déchets'!G526,Accueil!$S$9),"")&amp; IF(D526=Accueil!$Q$10,PRODUCT('Registre déchets'!G526,Accueil!$S$10),"")&amp; IF(D526=Accueil!$Q$11,PRODUCT('Registre déchets'!G526,Accueil!$S$11),"")&amp; IF(D526=Accueil!$Q$12,PRODUCT('Registre déchets'!G526,Accueil!$S$12),"")&amp; IF(D526=Accueil!$Q$13,PRODUCT('Registre déchets'!G526,Accueil!$S$13),"")&amp; IF(D526=Accueil!$Q$14,PRODUCT('Registre déchets'!G526,Accueil!$S$14),"")&amp; IF(D526=Accueil!$Q$15,PRODUCT('Registre déchets'!G526,Accueil!$S$15),"")&amp; IF(D526=Accueil!$Q$16,PRODUCT('Registre déchets'!G526,Accueil!$S$16),"")&amp; IF(D526=Accueil!$Q$17,PRODUCT('Registre déchets'!G526,Accueil!$S$17),"")&amp; IF(D526=Accueil!$Q$18,PRODUCT('Registre déchets'!G526,Accueil!$S$18),"")&amp; IF(D526=Accueil!$Q$19,PRODUCT('Registre déchets'!G526,Accueil!$S$19),"")&amp; IF(D526=Accueil!$Q$20,PRODUCT('Registre déchets'!G526,Accueil!$S$20),"")&amp; IF(D526=Accueil!$Q$21,PRODUCT('Registre déchets'!G526,Accueil!$S$21),"")&amp; IF(D526=Accueil!$Q$22,PRODUCT('Registre déchets'!G526,Accueil!$S$22),"")&amp; IF(D526=Accueil!$Q$23,PRODUCT('Registre déchets'!G526,Accueil!$S$23),"")&amp; IF(D526=Accueil!$Q$24,PRODUCT('Registre déchets'!G526,Accueil!$S$24),"")&amp; IF(D526=Accueil!$Q$25,PRODUCT('Registre déchets'!G526,Accueil!$S$25),"")&amp; IF(D526=Accueil!$Q$26,PRODUCT('Registre déchets'!G526,Accueil!$S$26),"") &amp; IF(D526=Accueil!$U$7,PRODUCT('Registre déchets'!G526,Accueil!$W$7),"") &amp; IF(D526=Accueil!$U$8,PRODUCT('Registre déchets'!G526,Accueil!$W$8),"") &amp; IF(D526=Accueil!$U$9,PRODUCT('Registre déchets'!G526,Accueil!$W$9),"")&amp; IF(D526=Accueil!$U$10,PRODUCT('Registre déchets'!G526,Accueil!$W$10),"")&amp; IF(D526=Accueil!$U$11,PRODUCT('Registre déchets'!G526,Accueil!$W$11),"")&amp; IF(D526=Accueil!$U$12,PRODUCT('Registre déchets'!G526,Accueil!$W$12),"")&amp; IF(D526=Accueil!$U$13,PRODUCT('Registre déchets'!G526,Accueil!$W$13),"")&amp; IF(D526=Accueil!$U$14,PRODUCT('Registre déchets'!G526,Accueil!$W$14),"")&amp; IF(D526=Accueil!$U$15,PRODUCT('Registre déchets'!G526,Accueil!$W$15),"")&amp; IF(D526=Accueil!$U$16,PRODUCT('Registre déchets'!G526,Accueil!$W$16),"")&amp; IF(D526=Accueil!$U$17,PRODUCT('Registre déchets'!G526,Accueil!$W$17),"")&amp; IF(D526=Accueil!$U$18,PRODUCT('Registre déchets'!G526,Accueil!$W$18),"")&amp; IF(D526=Accueil!$U$19,PRODUCT('Registre déchets'!G526,Accueil!$W$19),"")&amp; IF(D526=Accueil!$U$20,PRODUCT('Registre déchets'!G526,Accueil!$W$20),"")&amp; IF(D526=Accueil!$U$21,PRODUCT('Registre déchets'!G526,Accueil!$W$21),"") &amp; IF(D526=Accueil!$U$22,PRODUCT('Registre déchets'!G526,Accueil!$W$22),"")&amp; IF(D526=Accueil!$U$23,PRODUCT('Registre déchets'!G526,Accueil!$W$23),"")&amp; IF(D526=Accueil!$U$24,PRODUCT('Registre déchets'!G526,Accueil!$W$24),"")&amp; IF(D526=Accueil!$U$25,PRODUCT('Registre déchets'!G526,Accueil!$W$25),"")&amp; IF(D526=Accueil!$U$26,PRODUCT('Registre déchets'!G526,Accueil!$W$26),"")&amp; IF(D526=Accueil!$U$27,PRODUCT('Registre déchets'!G526,Accueil!$W$27),"")&amp; IF(D526=Accueil!$Y$7,PRODUCT('Registre déchets'!G526,Accueil!$AA$7),"") &amp; IF(D526=Accueil!$Y$8,PRODUCT('Registre déchets'!G526,Accueil!$AA$8),"") &amp; IF(D526=Accueil!$Y$9,PRODUCT('Registre déchets'!G526,Accueil!$AA$9),"")&amp; IF(D526=Accueil!$Y$10,PRODUCT('Registre déchets'!G526,Accueil!$AA$10),"")&amp; IF(D526=Accueil!$Y$11,PRODUCT('Registre déchets'!G526,Accueil!$AA$11),"")&amp; IF(D526=Accueil!$Y$12,PRODUCT('Registre déchets'!G526,Accueil!$AA$12),"")&amp; IF(D526=Accueil!$Y$13,PRODUCT('Registre déchets'!G526,Accueil!$AA$13),"")&amp; IF(D526=Accueil!$Y$14,PRODUCT('Registre déchets'!G526,Accueil!$AA$14),"")&amp; IF(D526=Accueil!$Y$15,PRODUCT('Registre déchets'!G526,Accueil!$AA$15),"")&amp; IF(D526=Accueil!$Y$16,PRODUCT('Registre déchets'!G526,Accueil!$AA$16),"")&amp; IF(D526=Accueil!$Y$17,PRODUCT('Registre déchets'!G526,Accueil!$AA$17),"")&amp; IF(D526=Accueil!$Y$18,PRODUCT('Registre déchets'!G526,Accueil!$AA$18),"")&amp; IF(D526=Accueil!$Y$19,PRODUCT('Registre déchets'!G526,Accueil!$AA$19),"")&amp; IF(D526=Accueil!$Y$20,PRODUCT('Registre déchets'!G526,Accueil!$AA$20),"")&amp; IF(D526=Accueil!$Y$21,PRODUCT('Registre déchets'!G526,Accueil!$AA$21),"")&amp; IF(D526=Accueil!$Y$22,PRODUCT('Registre déchets'!G526,Accueil!$AA$22),"")&amp; IF(D526=Accueil!$Y$23,PRODUCT('Registre déchets'!G526,Accueil!$AA$23),"")&amp; IF(D526=Accueil!$Y$24,PRODUCT('Registre déchets'!G526,Accueil!$AA$24),"")&amp; IF(D526=Accueil!$Y$25,PRODUCT('Registre déchets'!G526,Accueil!$AA$25),"")&amp; IF(D526=Accueil!$Y$26,PRODUCT('Registre déchets'!G526,Accueil!$AA$26),"")&amp; IF(D526=Accueil!$Y$27,PRODUCT('Registre déchets'!G526,Accueil!$AA$27),""))</f>
        <v/>
      </c>
      <c r="AQ526" s="79">
        <f t="shared" si="87"/>
        <v>0</v>
      </c>
    </row>
    <row r="527" spans="1:43" ht="50.1" customHeight="1" x14ac:dyDescent="0.25">
      <c r="A527" s="90"/>
      <c r="B527" s="222" t="str">
        <f t="shared" si="81"/>
        <v/>
      </c>
      <c r="C527" s="221"/>
      <c r="D527" s="220"/>
      <c r="E527" s="80" t="str">
        <f t="shared" si="85"/>
        <v/>
      </c>
      <c r="F527" s="81"/>
      <c r="G527" s="82"/>
      <c r="H527" s="241">
        <f t="shared" si="82"/>
        <v>0</v>
      </c>
      <c r="I527" s="206"/>
      <c r="J527" s="206"/>
      <c r="K527" s="86"/>
      <c r="L527" s="86"/>
      <c r="M527" s="86"/>
      <c r="N527" s="82"/>
      <c r="O527" s="81"/>
      <c r="P527" s="82"/>
      <c r="Q527" s="207">
        <f t="shared" si="86"/>
        <v>0</v>
      </c>
      <c r="R527" s="83">
        <f t="shared" si="83"/>
        <v>0</v>
      </c>
      <c r="S527" s="83">
        <f t="shared" si="84"/>
        <v>0</v>
      </c>
      <c r="T527" s="209"/>
      <c r="U527" s="214"/>
      <c r="V527" s="214"/>
      <c r="W527" s="217" t="str">
        <f t="shared" si="79"/>
        <v/>
      </c>
      <c r="X527" s="214"/>
      <c r="Y527" s="224"/>
      <c r="Z527" s="214"/>
      <c r="AA527" s="214"/>
      <c r="AB527" s="35" t="str">
        <f t="shared" si="80"/>
        <v/>
      </c>
      <c r="AC527" s="35"/>
      <c r="AD527" s="35"/>
      <c r="AE527" s="35"/>
      <c r="AF527" s="35"/>
      <c r="AG527" s="35"/>
      <c r="AH527" s="35"/>
      <c r="AI527" s="35"/>
      <c r="AJ527" s="35"/>
      <c r="AK527" s="35"/>
      <c r="AL527" s="35"/>
      <c r="AM527" s="85" t="str">
        <f t="shared" si="78"/>
        <v/>
      </c>
      <c r="AN527" s="35"/>
      <c r="AO527" s="35"/>
      <c r="AP527" s="77" t="str">
        <f>IF(D527="","",IF(D527=Accueil!$Q$7,PRODUCT('Registre déchets'!G527,Accueil!$S$7),"") &amp; IF(D527=Accueil!$Q$8,PRODUCT('Registre déchets'!G527,Accueil!$S$8),"") &amp; IF(D527=Accueil!$Q$9,PRODUCT('Registre déchets'!G527,Accueil!$S$9),"")&amp; IF(D527=Accueil!$Q$10,PRODUCT('Registre déchets'!G527,Accueil!$S$10),"")&amp; IF(D527=Accueil!$Q$11,PRODUCT('Registre déchets'!G527,Accueil!$S$11),"")&amp; IF(D527=Accueil!$Q$12,PRODUCT('Registre déchets'!G527,Accueil!$S$12),"")&amp; IF(D527=Accueil!$Q$13,PRODUCT('Registre déchets'!G527,Accueil!$S$13),"")&amp; IF(D527=Accueil!$Q$14,PRODUCT('Registre déchets'!G527,Accueil!$S$14),"")&amp; IF(D527=Accueil!$Q$15,PRODUCT('Registre déchets'!G527,Accueil!$S$15),"")&amp; IF(D527=Accueil!$Q$16,PRODUCT('Registre déchets'!G527,Accueil!$S$16),"")&amp; IF(D527=Accueil!$Q$17,PRODUCT('Registre déchets'!G527,Accueil!$S$17),"")&amp; IF(D527=Accueil!$Q$18,PRODUCT('Registre déchets'!G527,Accueil!$S$18),"")&amp; IF(D527=Accueil!$Q$19,PRODUCT('Registre déchets'!G527,Accueil!$S$19),"")&amp; IF(D527=Accueil!$Q$20,PRODUCT('Registre déchets'!G527,Accueil!$S$20),"")&amp; IF(D527=Accueil!$Q$21,PRODUCT('Registre déchets'!G527,Accueil!$S$21),"")&amp; IF(D527=Accueil!$Q$22,PRODUCT('Registre déchets'!G527,Accueil!$S$22),"")&amp; IF(D527=Accueil!$Q$23,PRODUCT('Registre déchets'!G527,Accueil!$S$23),"")&amp; IF(D527=Accueil!$Q$24,PRODUCT('Registre déchets'!G527,Accueil!$S$24),"")&amp; IF(D527=Accueil!$Q$25,PRODUCT('Registre déchets'!G527,Accueil!$S$25),"")&amp; IF(D527=Accueil!$Q$26,PRODUCT('Registre déchets'!G527,Accueil!$S$26),"") &amp; IF(D527=Accueil!$U$7,PRODUCT('Registre déchets'!G527,Accueil!$W$7),"") &amp; IF(D527=Accueil!$U$8,PRODUCT('Registre déchets'!G527,Accueil!$W$8),"") &amp; IF(D527=Accueil!$U$9,PRODUCT('Registre déchets'!G527,Accueil!$W$9),"")&amp; IF(D527=Accueil!$U$10,PRODUCT('Registre déchets'!G527,Accueil!$W$10),"")&amp; IF(D527=Accueil!$U$11,PRODUCT('Registre déchets'!G527,Accueil!$W$11),"")&amp; IF(D527=Accueil!$U$12,PRODUCT('Registre déchets'!G527,Accueil!$W$12),"")&amp; IF(D527=Accueil!$U$13,PRODUCT('Registre déchets'!G527,Accueil!$W$13),"")&amp; IF(D527=Accueil!$U$14,PRODUCT('Registre déchets'!G527,Accueil!$W$14),"")&amp; IF(D527=Accueil!$U$15,PRODUCT('Registre déchets'!G527,Accueil!$W$15),"")&amp; IF(D527=Accueil!$U$16,PRODUCT('Registre déchets'!G527,Accueil!$W$16),"")&amp; IF(D527=Accueil!$U$17,PRODUCT('Registre déchets'!G527,Accueil!$W$17),"")&amp; IF(D527=Accueil!$U$18,PRODUCT('Registre déchets'!G527,Accueil!$W$18),"")&amp; IF(D527=Accueil!$U$19,PRODUCT('Registre déchets'!G527,Accueil!$W$19),"")&amp; IF(D527=Accueil!$U$20,PRODUCT('Registre déchets'!G527,Accueil!$W$20),"")&amp; IF(D527=Accueil!$U$21,PRODUCT('Registre déchets'!G527,Accueil!$W$21),"") &amp; IF(D527=Accueil!$U$22,PRODUCT('Registre déchets'!G527,Accueil!$W$22),"")&amp; IF(D527=Accueil!$U$23,PRODUCT('Registre déchets'!G527,Accueil!$W$23),"")&amp; IF(D527=Accueil!$U$24,PRODUCT('Registre déchets'!G527,Accueil!$W$24),"")&amp; IF(D527=Accueil!$U$25,PRODUCT('Registre déchets'!G527,Accueil!$W$25),"")&amp; IF(D527=Accueil!$U$26,PRODUCT('Registre déchets'!G527,Accueil!$W$26),"")&amp; IF(D527=Accueil!$U$27,PRODUCT('Registre déchets'!G527,Accueil!$W$27),"")&amp; IF(D527=Accueil!$Y$7,PRODUCT('Registre déchets'!G527,Accueil!$AA$7),"") &amp; IF(D527=Accueil!$Y$8,PRODUCT('Registre déchets'!G527,Accueil!$AA$8),"") &amp; IF(D527=Accueil!$Y$9,PRODUCT('Registre déchets'!G527,Accueil!$AA$9),"")&amp; IF(D527=Accueil!$Y$10,PRODUCT('Registre déchets'!G527,Accueil!$AA$10),"")&amp; IF(D527=Accueil!$Y$11,PRODUCT('Registre déchets'!G527,Accueil!$AA$11),"")&amp; IF(D527=Accueil!$Y$12,PRODUCT('Registre déchets'!G527,Accueil!$AA$12),"")&amp; IF(D527=Accueil!$Y$13,PRODUCT('Registre déchets'!G527,Accueil!$AA$13),"")&amp; IF(D527=Accueil!$Y$14,PRODUCT('Registre déchets'!G527,Accueil!$AA$14),"")&amp; IF(D527=Accueil!$Y$15,PRODUCT('Registre déchets'!G527,Accueil!$AA$15),"")&amp; IF(D527=Accueil!$Y$16,PRODUCT('Registre déchets'!G527,Accueil!$AA$16),"")&amp; IF(D527=Accueil!$Y$17,PRODUCT('Registre déchets'!G527,Accueil!$AA$17),"")&amp; IF(D527=Accueil!$Y$18,PRODUCT('Registre déchets'!G527,Accueil!$AA$18),"")&amp; IF(D527=Accueil!$Y$19,PRODUCT('Registre déchets'!G527,Accueil!$AA$19),"")&amp; IF(D527=Accueil!$Y$20,PRODUCT('Registre déchets'!G527,Accueil!$AA$20),"")&amp; IF(D527=Accueil!$Y$21,PRODUCT('Registre déchets'!G527,Accueil!$AA$21),"")&amp; IF(D527=Accueil!$Y$22,PRODUCT('Registre déchets'!G527,Accueil!$AA$22),"")&amp; IF(D527=Accueil!$Y$23,PRODUCT('Registre déchets'!G527,Accueil!$AA$23),"")&amp; IF(D527=Accueil!$Y$24,PRODUCT('Registre déchets'!G527,Accueil!$AA$24),"")&amp; IF(D527=Accueil!$Y$25,PRODUCT('Registre déchets'!G527,Accueil!$AA$25),"")&amp; IF(D527=Accueil!$Y$26,PRODUCT('Registre déchets'!G527,Accueil!$AA$26),"")&amp; IF(D527=Accueil!$Y$27,PRODUCT('Registre déchets'!G527,Accueil!$AA$27),""))</f>
        <v/>
      </c>
      <c r="AQ527" s="79">
        <f t="shared" si="87"/>
        <v>0</v>
      </c>
    </row>
    <row r="528" spans="1:43" ht="50.1" customHeight="1" x14ac:dyDescent="0.25">
      <c r="A528" s="90"/>
      <c r="B528" s="222" t="str">
        <f t="shared" si="81"/>
        <v/>
      </c>
      <c r="C528" s="221"/>
      <c r="D528" s="220"/>
      <c r="E528" s="80" t="str">
        <f t="shared" si="85"/>
        <v/>
      </c>
      <c r="F528" s="81"/>
      <c r="G528" s="82"/>
      <c r="H528" s="241">
        <f t="shared" si="82"/>
        <v>0</v>
      </c>
      <c r="I528" s="206"/>
      <c r="J528" s="206"/>
      <c r="K528" s="86"/>
      <c r="L528" s="86"/>
      <c r="M528" s="86"/>
      <c r="N528" s="82"/>
      <c r="O528" s="81"/>
      <c r="P528" s="82"/>
      <c r="Q528" s="207">
        <f t="shared" si="86"/>
        <v>0</v>
      </c>
      <c r="R528" s="83">
        <f t="shared" si="83"/>
        <v>0</v>
      </c>
      <c r="S528" s="83">
        <f t="shared" si="84"/>
        <v>0</v>
      </c>
      <c r="T528" s="209"/>
      <c r="U528" s="214"/>
      <c r="V528" s="214"/>
      <c r="W528" s="217" t="str">
        <f t="shared" si="79"/>
        <v/>
      </c>
      <c r="X528" s="214"/>
      <c r="Y528" s="224"/>
      <c r="Z528" s="214"/>
      <c r="AA528" s="214"/>
      <c r="AB528" s="35" t="str">
        <f t="shared" si="80"/>
        <v/>
      </c>
      <c r="AC528" s="35"/>
      <c r="AD528" s="35"/>
      <c r="AE528" s="35"/>
      <c r="AF528" s="35"/>
      <c r="AG528" s="35"/>
      <c r="AH528" s="35"/>
      <c r="AI528" s="35"/>
      <c r="AJ528" s="35"/>
      <c r="AK528" s="35"/>
      <c r="AL528" s="35"/>
      <c r="AM528" s="85" t="str">
        <f t="shared" si="78"/>
        <v/>
      </c>
      <c r="AN528" s="35"/>
      <c r="AO528" s="35"/>
      <c r="AP528" s="77" t="str">
        <f>IF(D528="","",IF(D528=Accueil!$Q$7,PRODUCT('Registre déchets'!G528,Accueil!$S$7),"") &amp; IF(D528=Accueil!$Q$8,PRODUCT('Registre déchets'!G528,Accueil!$S$8),"") &amp; IF(D528=Accueil!$Q$9,PRODUCT('Registre déchets'!G528,Accueil!$S$9),"")&amp; IF(D528=Accueil!$Q$10,PRODUCT('Registre déchets'!G528,Accueil!$S$10),"")&amp; IF(D528=Accueil!$Q$11,PRODUCT('Registre déchets'!G528,Accueil!$S$11),"")&amp; IF(D528=Accueil!$Q$12,PRODUCT('Registre déchets'!G528,Accueil!$S$12),"")&amp; IF(D528=Accueil!$Q$13,PRODUCT('Registre déchets'!G528,Accueil!$S$13),"")&amp; IF(D528=Accueil!$Q$14,PRODUCT('Registre déchets'!G528,Accueil!$S$14),"")&amp; IF(D528=Accueil!$Q$15,PRODUCT('Registre déchets'!G528,Accueil!$S$15),"")&amp; IF(D528=Accueil!$Q$16,PRODUCT('Registre déchets'!G528,Accueil!$S$16),"")&amp; IF(D528=Accueil!$Q$17,PRODUCT('Registre déchets'!G528,Accueil!$S$17),"")&amp; IF(D528=Accueil!$Q$18,PRODUCT('Registre déchets'!G528,Accueil!$S$18),"")&amp; IF(D528=Accueil!$Q$19,PRODUCT('Registre déchets'!G528,Accueil!$S$19),"")&amp; IF(D528=Accueil!$Q$20,PRODUCT('Registre déchets'!G528,Accueil!$S$20),"")&amp; IF(D528=Accueil!$Q$21,PRODUCT('Registre déchets'!G528,Accueil!$S$21),"")&amp; IF(D528=Accueil!$Q$22,PRODUCT('Registre déchets'!G528,Accueil!$S$22),"")&amp; IF(D528=Accueil!$Q$23,PRODUCT('Registre déchets'!G528,Accueil!$S$23),"")&amp; IF(D528=Accueil!$Q$24,PRODUCT('Registre déchets'!G528,Accueil!$S$24),"")&amp; IF(D528=Accueil!$Q$25,PRODUCT('Registre déchets'!G528,Accueil!$S$25),"")&amp; IF(D528=Accueil!$Q$26,PRODUCT('Registre déchets'!G528,Accueil!$S$26),"") &amp; IF(D528=Accueil!$U$7,PRODUCT('Registre déchets'!G528,Accueil!$W$7),"") &amp; IF(D528=Accueil!$U$8,PRODUCT('Registre déchets'!G528,Accueil!$W$8),"") &amp; IF(D528=Accueil!$U$9,PRODUCT('Registre déchets'!G528,Accueil!$W$9),"")&amp; IF(D528=Accueil!$U$10,PRODUCT('Registre déchets'!G528,Accueil!$W$10),"")&amp; IF(D528=Accueil!$U$11,PRODUCT('Registre déchets'!G528,Accueil!$W$11),"")&amp; IF(D528=Accueil!$U$12,PRODUCT('Registre déchets'!G528,Accueil!$W$12),"")&amp; IF(D528=Accueil!$U$13,PRODUCT('Registre déchets'!G528,Accueil!$W$13),"")&amp; IF(D528=Accueil!$U$14,PRODUCT('Registre déchets'!G528,Accueil!$W$14),"")&amp; IF(D528=Accueil!$U$15,PRODUCT('Registre déchets'!G528,Accueil!$W$15),"")&amp; IF(D528=Accueil!$U$16,PRODUCT('Registre déchets'!G528,Accueil!$W$16),"")&amp; IF(D528=Accueil!$U$17,PRODUCT('Registre déchets'!G528,Accueil!$W$17),"")&amp; IF(D528=Accueil!$U$18,PRODUCT('Registre déchets'!G528,Accueil!$W$18),"")&amp; IF(D528=Accueil!$U$19,PRODUCT('Registre déchets'!G528,Accueil!$W$19),"")&amp; IF(D528=Accueil!$U$20,PRODUCT('Registre déchets'!G528,Accueil!$W$20),"")&amp; IF(D528=Accueil!$U$21,PRODUCT('Registre déchets'!G528,Accueil!$W$21),"") &amp; IF(D528=Accueil!$U$22,PRODUCT('Registre déchets'!G528,Accueil!$W$22),"")&amp; IF(D528=Accueil!$U$23,PRODUCT('Registre déchets'!G528,Accueil!$W$23),"")&amp; IF(D528=Accueil!$U$24,PRODUCT('Registre déchets'!G528,Accueil!$W$24),"")&amp; IF(D528=Accueil!$U$25,PRODUCT('Registre déchets'!G528,Accueil!$W$25),"")&amp; IF(D528=Accueil!$U$26,PRODUCT('Registre déchets'!G528,Accueil!$W$26),"")&amp; IF(D528=Accueil!$U$27,PRODUCT('Registre déchets'!G528,Accueil!$W$27),"")&amp; IF(D528=Accueil!$Y$7,PRODUCT('Registre déchets'!G528,Accueil!$AA$7),"") &amp; IF(D528=Accueil!$Y$8,PRODUCT('Registre déchets'!G528,Accueil!$AA$8),"") &amp; IF(D528=Accueil!$Y$9,PRODUCT('Registre déchets'!G528,Accueil!$AA$9),"")&amp; IF(D528=Accueil!$Y$10,PRODUCT('Registre déchets'!G528,Accueil!$AA$10),"")&amp; IF(D528=Accueil!$Y$11,PRODUCT('Registre déchets'!G528,Accueil!$AA$11),"")&amp; IF(D528=Accueil!$Y$12,PRODUCT('Registre déchets'!G528,Accueil!$AA$12),"")&amp; IF(D528=Accueil!$Y$13,PRODUCT('Registre déchets'!G528,Accueil!$AA$13),"")&amp; IF(D528=Accueil!$Y$14,PRODUCT('Registre déchets'!G528,Accueil!$AA$14),"")&amp; IF(D528=Accueil!$Y$15,PRODUCT('Registre déchets'!G528,Accueil!$AA$15),"")&amp; IF(D528=Accueil!$Y$16,PRODUCT('Registre déchets'!G528,Accueil!$AA$16),"")&amp; IF(D528=Accueil!$Y$17,PRODUCT('Registre déchets'!G528,Accueil!$AA$17),"")&amp; IF(D528=Accueil!$Y$18,PRODUCT('Registre déchets'!G528,Accueil!$AA$18),"")&amp; IF(D528=Accueil!$Y$19,PRODUCT('Registre déchets'!G528,Accueil!$AA$19),"")&amp; IF(D528=Accueil!$Y$20,PRODUCT('Registre déchets'!G528,Accueil!$AA$20),"")&amp; IF(D528=Accueil!$Y$21,PRODUCT('Registre déchets'!G528,Accueil!$AA$21),"")&amp; IF(D528=Accueil!$Y$22,PRODUCT('Registre déchets'!G528,Accueil!$AA$22),"")&amp; IF(D528=Accueil!$Y$23,PRODUCT('Registre déchets'!G528,Accueil!$AA$23),"")&amp; IF(D528=Accueil!$Y$24,PRODUCT('Registre déchets'!G528,Accueil!$AA$24),"")&amp; IF(D528=Accueil!$Y$25,PRODUCT('Registre déchets'!G528,Accueil!$AA$25),"")&amp; IF(D528=Accueil!$Y$26,PRODUCT('Registre déchets'!G528,Accueil!$AA$26),"")&amp; IF(D528=Accueil!$Y$27,PRODUCT('Registre déchets'!G528,Accueil!$AA$27),""))</f>
        <v/>
      </c>
      <c r="AQ528" s="79">
        <f t="shared" si="87"/>
        <v>0</v>
      </c>
    </row>
    <row r="529" spans="1:43" ht="50.1" customHeight="1" x14ac:dyDescent="0.25">
      <c r="A529" s="90"/>
      <c r="B529" s="222" t="str">
        <f t="shared" si="81"/>
        <v/>
      </c>
      <c r="C529" s="221"/>
      <c r="D529" s="220"/>
      <c r="E529" s="80" t="str">
        <f t="shared" si="85"/>
        <v/>
      </c>
      <c r="F529" s="81"/>
      <c r="G529" s="82"/>
      <c r="H529" s="241">
        <f t="shared" si="82"/>
        <v>0</v>
      </c>
      <c r="I529" s="206"/>
      <c r="J529" s="206"/>
      <c r="K529" s="86"/>
      <c r="L529" s="86"/>
      <c r="M529" s="86"/>
      <c r="N529" s="82"/>
      <c r="O529" s="81"/>
      <c r="P529" s="82"/>
      <c r="Q529" s="207">
        <f t="shared" si="86"/>
        <v>0</v>
      </c>
      <c r="R529" s="83">
        <f t="shared" si="83"/>
        <v>0</v>
      </c>
      <c r="S529" s="83">
        <f t="shared" si="84"/>
        <v>0</v>
      </c>
      <c r="T529" s="209"/>
      <c r="U529" s="214"/>
      <c r="V529" s="214"/>
      <c r="W529" s="217" t="str">
        <f t="shared" si="79"/>
        <v/>
      </c>
      <c r="X529" s="214"/>
      <c r="Y529" s="224"/>
      <c r="Z529" s="214"/>
      <c r="AA529" s="214"/>
      <c r="AB529" s="35" t="str">
        <f t="shared" si="80"/>
        <v/>
      </c>
      <c r="AC529" s="35"/>
      <c r="AD529" s="35"/>
      <c r="AE529" s="35"/>
      <c r="AF529" s="35"/>
      <c r="AG529" s="35"/>
      <c r="AH529" s="35"/>
      <c r="AI529" s="35"/>
      <c r="AJ529" s="35"/>
      <c r="AK529" s="35"/>
      <c r="AL529" s="35"/>
      <c r="AM529" s="85" t="str">
        <f t="shared" si="78"/>
        <v/>
      </c>
      <c r="AN529" s="35"/>
      <c r="AO529" s="35"/>
      <c r="AP529" s="77" t="str">
        <f>IF(D529="","",IF(D529=Accueil!$Q$7,PRODUCT('Registre déchets'!G529,Accueil!$S$7),"") &amp; IF(D529=Accueil!$Q$8,PRODUCT('Registre déchets'!G529,Accueil!$S$8),"") &amp; IF(D529=Accueil!$Q$9,PRODUCT('Registre déchets'!G529,Accueil!$S$9),"")&amp; IF(D529=Accueil!$Q$10,PRODUCT('Registre déchets'!G529,Accueil!$S$10),"")&amp; IF(D529=Accueil!$Q$11,PRODUCT('Registre déchets'!G529,Accueil!$S$11),"")&amp; IF(D529=Accueil!$Q$12,PRODUCT('Registre déchets'!G529,Accueil!$S$12),"")&amp; IF(D529=Accueil!$Q$13,PRODUCT('Registre déchets'!G529,Accueil!$S$13),"")&amp; IF(D529=Accueil!$Q$14,PRODUCT('Registre déchets'!G529,Accueil!$S$14),"")&amp; IF(D529=Accueil!$Q$15,PRODUCT('Registre déchets'!G529,Accueil!$S$15),"")&amp; IF(D529=Accueil!$Q$16,PRODUCT('Registre déchets'!G529,Accueil!$S$16),"")&amp; IF(D529=Accueil!$Q$17,PRODUCT('Registre déchets'!G529,Accueil!$S$17),"")&amp; IF(D529=Accueil!$Q$18,PRODUCT('Registre déchets'!G529,Accueil!$S$18),"")&amp; IF(D529=Accueil!$Q$19,PRODUCT('Registre déchets'!G529,Accueil!$S$19),"")&amp; IF(D529=Accueil!$Q$20,PRODUCT('Registre déchets'!G529,Accueil!$S$20),"")&amp; IF(D529=Accueil!$Q$21,PRODUCT('Registre déchets'!G529,Accueil!$S$21),"")&amp; IF(D529=Accueil!$Q$22,PRODUCT('Registre déchets'!G529,Accueil!$S$22),"")&amp; IF(D529=Accueil!$Q$23,PRODUCT('Registre déchets'!G529,Accueil!$S$23),"")&amp; IF(D529=Accueil!$Q$24,PRODUCT('Registre déchets'!G529,Accueil!$S$24),"")&amp; IF(D529=Accueil!$Q$25,PRODUCT('Registre déchets'!G529,Accueil!$S$25),"")&amp; IF(D529=Accueil!$Q$26,PRODUCT('Registre déchets'!G529,Accueil!$S$26),"") &amp; IF(D529=Accueil!$U$7,PRODUCT('Registre déchets'!G529,Accueil!$W$7),"") &amp; IF(D529=Accueil!$U$8,PRODUCT('Registre déchets'!G529,Accueil!$W$8),"") &amp; IF(D529=Accueil!$U$9,PRODUCT('Registre déchets'!G529,Accueil!$W$9),"")&amp; IF(D529=Accueil!$U$10,PRODUCT('Registre déchets'!G529,Accueil!$W$10),"")&amp; IF(D529=Accueil!$U$11,PRODUCT('Registre déchets'!G529,Accueil!$W$11),"")&amp; IF(D529=Accueil!$U$12,PRODUCT('Registre déchets'!G529,Accueil!$W$12),"")&amp; IF(D529=Accueil!$U$13,PRODUCT('Registre déchets'!G529,Accueil!$W$13),"")&amp; IF(D529=Accueil!$U$14,PRODUCT('Registre déchets'!G529,Accueil!$W$14),"")&amp; IF(D529=Accueil!$U$15,PRODUCT('Registre déchets'!G529,Accueil!$W$15),"")&amp; IF(D529=Accueil!$U$16,PRODUCT('Registre déchets'!G529,Accueil!$W$16),"")&amp; IF(D529=Accueil!$U$17,PRODUCT('Registre déchets'!G529,Accueil!$W$17),"")&amp; IF(D529=Accueil!$U$18,PRODUCT('Registre déchets'!G529,Accueil!$W$18),"")&amp; IF(D529=Accueil!$U$19,PRODUCT('Registre déchets'!G529,Accueil!$W$19),"")&amp; IF(D529=Accueil!$U$20,PRODUCT('Registre déchets'!G529,Accueil!$W$20),"")&amp; IF(D529=Accueil!$U$21,PRODUCT('Registre déchets'!G529,Accueil!$W$21),"") &amp; IF(D529=Accueil!$U$22,PRODUCT('Registre déchets'!G529,Accueil!$W$22),"")&amp; IF(D529=Accueil!$U$23,PRODUCT('Registre déchets'!G529,Accueil!$W$23),"")&amp; IF(D529=Accueil!$U$24,PRODUCT('Registre déchets'!G529,Accueil!$W$24),"")&amp; IF(D529=Accueil!$U$25,PRODUCT('Registre déchets'!G529,Accueil!$W$25),"")&amp; IF(D529=Accueil!$U$26,PRODUCT('Registre déchets'!G529,Accueil!$W$26),"")&amp; IF(D529=Accueil!$U$27,PRODUCT('Registre déchets'!G529,Accueil!$W$27),"")&amp; IF(D529=Accueil!$Y$7,PRODUCT('Registre déchets'!G529,Accueil!$AA$7),"") &amp; IF(D529=Accueil!$Y$8,PRODUCT('Registre déchets'!G529,Accueil!$AA$8),"") &amp; IF(D529=Accueil!$Y$9,PRODUCT('Registre déchets'!G529,Accueil!$AA$9),"")&amp; IF(D529=Accueil!$Y$10,PRODUCT('Registre déchets'!G529,Accueil!$AA$10),"")&amp; IF(D529=Accueil!$Y$11,PRODUCT('Registre déchets'!G529,Accueil!$AA$11),"")&amp; IF(D529=Accueil!$Y$12,PRODUCT('Registre déchets'!G529,Accueil!$AA$12),"")&amp; IF(D529=Accueil!$Y$13,PRODUCT('Registre déchets'!G529,Accueil!$AA$13),"")&amp; IF(D529=Accueil!$Y$14,PRODUCT('Registre déchets'!G529,Accueil!$AA$14),"")&amp; IF(D529=Accueil!$Y$15,PRODUCT('Registre déchets'!G529,Accueil!$AA$15),"")&amp; IF(D529=Accueil!$Y$16,PRODUCT('Registre déchets'!G529,Accueil!$AA$16),"")&amp; IF(D529=Accueil!$Y$17,PRODUCT('Registre déchets'!G529,Accueil!$AA$17),"")&amp; IF(D529=Accueil!$Y$18,PRODUCT('Registre déchets'!G529,Accueil!$AA$18),"")&amp; IF(D529=Accueil!$Y$19,PRODUCT('Registre déchets'!G529,Accueil!$AA$19),"")&amp; IF(D529=Accueil!$Y$20,PRODUCT('Registre déchets'!G529,Accueil!$AA$20),"")&amp; IF(D529=Accueil!$Y$21,PRODUCT('Registre déchets'!G529,Accueil!$AA$21),"")&amp; IF(D529=Accueil!$Y$22,PRODUCT('Registre déchets'!G529,Accueil!$AA$22),"")&amp; IF(D529=Accueil!$Y$23,PRODUCT('Registre déchets'!G529,Accueil!$AA$23),"")&amp; IF(D529=Accueil!$Y$24,PRODUCT('Registre déchets'!G529,Accueil!$AA$24),"")&amp; IF(D529=Accueil!$Y$25,PRODUCT('Registre déchets'!G529,Accueil!$AA$25),"")&amp; IF(D529=Accueil!$Y$26,PRODUCT('Registre déchets'!G529,Accueil!$AA$26),"")&amp; IF(D529=Accueil!$Y$27,PRODUCT('Registre déchets'!G529,Accueil!$AA$27),""))</f>
        <v/>
      </c>
      <c r="AQ529" s="79">
        <f t="shared" si="87"/>
        <v>0</v>
      </c>
    </row>
    <row r="530" spans="1:43" ht="50.1" customHeight="1" x14ac:dyDescent="0.25">
      <c r="A530" s="90"/>
      <c r="B530" s="222" t="str">
        <f t="shared" si="81"/>
        <v/>
      </c>
      <c r="C530" s="221"/>
      <c r="D530" s="220"/>
      <c r="E530" s="80" t="str">
        <f t="shared" si="85"/>
        <v/>
      </c>
      <c r="F530" s="81"/>
      <c r="G530" s="82"/>
      <c r="H530" s="241">
        <f t="shared" si="82"/>
        <v>0</v>
      </c>
      <c r="I530" s="206"/>
      <c r="J530" s="206"/>
      <c r="K530" s="86"/>
      <c r="L530" s="86"/>
      <c r="M530" s="86"/>
      <c r="N530" s="82"/>
      <c r="O530" s="81"/>
      <c r="P530" s="82"/>
      <c r="Q530" s="207">
        <f t="shared" si="86"/>
        <v>0</v>
      </c>
      <c r="R530" s="83">
        <f t="shared" si="83"/>
        <v>0</v>
      </c>
      <c r="S530" s="83">
        <f t="shared" si="84"/>
        <v>0</v>
      </c>
      <c r="T530" s="209"/>
      <c r="U530" s="214"/>
      <c r="V530" s="214"/>
      <c r="W530" s="217" t="str">
        <f t="shared" si="79"/>
        <v/>
      </c>
      <c r="X530" s="214"/>
      <c r="Y530" s="224"/>
      <c r="Z530" s="214"/>
      <c r="AA530" s="214"/>
      <c r="AB530" s="35" t="str">
        <f t="shared" si="80"/>
        <v/>
      </c>
      <c r="AC530" s="35"/>
      <c r="AD530" s="35"/>
      <c r="AE530" s="35"/>
      <c r="AF530" s="35"/>
      <c r="AG530" s="35"/>
      <c r="AH530" s="35"/>
      <c r="AI530" s="35"/>
      <c r="AJ530" s="35"/>
      <c r="AK530" s="35"/>
      <c r="AL530" s="35"/>
      <c r="AM530" s="85" t="str">
        <f t="shared" si="78"/>
        <v/>
      </c>
      <c r="AN530" s="35"/>
      <c r="AO530" s="35"/>
      <c r="AP530" s="77" t="str">
        <f>IF(D530="","",IF(D530=Accueil!$Q$7,PRODUCT('Registre déchets'!G530,Accueil!$S$7),"") &amp; IF(D530=Accueil!$Q$8,PRODUCT('Registre déchets'!G530,Accueil!$S$8),"") &amp; IF(D530=Accueil!$Q$9,PRODUCT('Registre déchets'!G530,Accueil!$S$9),"")&amp; IF(D530=Accueil!$Q$10,PRODUCT('Registre déchets'!G530,Accueil!$S$10),"")&amp; IF(D530=Accueil!$Q$11,PRODUCT('Registre déchets'!G530,Accueil!$S$11),"")&amp; IF(D530=Accueil!$Q$12,PRODUCT('Registre déchets'!G530,Accueil!$S$12),"")&amp; IF(D530=Accueil!$Q$13,PRODUCT('Registre déchets'!G530,Accueil!$S$13),"")&amp; IF(D530=Accueil!$Q$14,PRODUCT('Registre déchets'!G530,Accueil!$S$14),"")&amp; IF(D530=Accueil!$Q$15,PRODUCT('Registre déchets'!G530,Accueil!$S$15),"")&amp; IF(D530=Accueil!$Q$16,PRODUCT('Registre déchets'!G530,Accueil!$S$16),"")&amp; IF(D530=Accueil!$Q$17,PRODUCT('Registre déchets'!G530,Accueil!$S$17),"")&amp; IF(D530=Accueil!$Q$18,PRODUCT('Registre déchets'!G530,Accueil!$S$18),"")&amp; IF(D530=Accueil!$Q$19,PRODUCT('Registre déchets'!G530,Accueil!$S$19),"")&amp; IF(D530=Accueil!$Q$20,PRODUCT('Registre déchets'!G530,Accueil!$S$20),"")&amp; IF(D530=Accueil!$Q$21,PRODUCT('Registre déchets'!G530,Accueil!$S$21),"")&amp; IF(D530=Accueil!$Q$22,PRODUCT('Registre déchets'!G530,Accueil!$S$22),"")&amp; IF(D530=Accueil!$Q$23,PRODUCT('Registre déchets'!G530,Accueil!$S$23),"")&amp; IF(D530=Accueil!$Q$24,PRODUCT('Registre déchets'!G530,Accueil!$S$24),"")&amp; IF(D530=Accueil!$Q$25,PRODUCT('Registre déchets'!G530,Accueil!$S$25),"")&amp; IF(D530=Accueil!$Q$26,PRODUCT('Registre déchets'!G530,Accueil!$S$26),"") &amp; IF(D530=Accueil!$U$7,PRODUCT('Registre déchets'!G530,Accueil!$W$7),"") &amp; IF(D530=Accueil!$U$8,PRODUCT('Registre déchets'!G530,Accueil!$W$8),"") &amp; IF(D530=Accueil!$U$9,PRODUCT('Registre déchets'!G530,Accueil!$W$9),"")&amp; IF(D530=Accueil!$U$10,PRODUCT('Registre déchets'!G530,Accueil!$W$10),"")&amp; IF(D530=Accueil!$U$11,PRODUCT('Registre déchets'!G530,Accueil!$W$11),"")&amp; IF(D530=Accueil!$U$12,PRODUCT('Registre déchets'!G530,Accueil!$W$12),"")&amp; IF(D530=Accueil!$U$13,PRODUCT('Registre déchets'!G530,Accueil!$W$13),"")&amp; IF(D530=Accueil!$U$14,PRODUCT('Registre déchets'!G530,Accueil!$W$14),"")&amp; IF(D530=Accueil!$U$15,PRODUCT('Registre déchets'!G530,Accueil!$W$15),"")&amp; IF(D530=Accueil!$U$16,PRODUCT('Registre déchets'!G530,Accueil!$W$16),"")&amp; IF(D530=Accueil!$U$17,PRODUCT('Registre déchets'!G530,Accueil!$W$17),"")&amp; IF(D530=Accueil!$U$18,PRODUCT('Registre déchets'!G530,Accueil!$W$18),"")&amp; IF(D530=Accueil!$U$19,PRODUCT('Registre déchets'!G530,Accueil!$W$19),"")&amp; IF(D530=Accueil!$U$20,PRODUCT('Registre déchets'!G530,Accueil!$W$20),"")&amp; IF(D530=Accueil!$U$21,PRODUCT('Registre déchets'!G530,Accueil!$W$21),"") &amp; IF(D530=Accueil!$U$22,PRODUCT('Registre déchets'!G530,Accueil!$W$22),"")&amp; IF(D530=Accueil!$U$23,PRODUCT('Registre déchets'!G530,Accueil!$W$23),"")&amp; IF(D530=Accueil!$U$24,PRODUCT('Registre déchets'!G530,Accueil!$W$24),"")&amp; IF(D530=Accueil!$U$25,PRODUCT('Registre déchets'!G530,Accueil!$W$25),"")&amp; IF(D530=Accueil!$U$26,PRODUCT('Registre déchets'!G530,Accueil!$W$26),"")&amp; IF(D530=Accueil!$U$27,PRODUCT('Registre déchets'!G530,Accueil!$W$27),"")&amp; IF(D530=Accueil!$Y$7,PRODUCT('Registre déchets'!G530,Accueil!$AA$7),"") &amp; IF(D530=Accueil!$Y$8,PRODUCT('Registre déchets'!G530,Accueil!$AA$8),"") &amp; IF(D530=Accueil!$Y$9,PRODUCT('Registre déchets'!G530,Accueil!$AA$9),"")&amp; IF(D530=Accueil!$Y$10,PRODUCT('Registre déchets'!G530,Accueil!$AA$10),"")&amp; IF(D530=Accueil!$Y$11,PRODUCT('Registre déchets'!G530,Accueil!$AA$11),"")&amp; IF(D530=Accueil!$Y$12,PRODUCT('Registre déchets'!G530,Accueil!$AA$12),"")&amp; IF(D530=Accueil!$Y$13,PRODUCT('Registre déchets'!G530,Accueil!$AA$13),"")&amp; IF(D530=Accueil!$Y$14,PRODUCT('Registre déchets'!G530,Accueil!$AA$14),"")&amp; IF(D530=Accueil!$Y$15,PRODUCT('Registre déchets'!G530,Accueil!$AA$15),"")&amp; IF(D530=Accueil!$Y$16,PRODUCT('Registre déchets'!G530,Accueil!$AA$16),"")&amp; IF(D530=Accueil!$Y$17,PRODUCT('Registre déchets'!G530,Accueil!$AA$17),"")&amp; IF(D530=Accueil!$Y$18,PRODUCT('Registre déchets'!G530,Accueil!$AA$18),"")&amp; IF(D530=Accueil!$Y$19,PRODUCT('Registre déchets'!G530,Accueil!$AA$19),"")&amp; IF(D530=Accueil!$Y$20,PRODUCT('Registre déchets'!G530,Accueil!$AA$20),"")&amp; IF(D530=Accueil!$Y$21,PRODUCT('Registre déchets'!G530,Accueil!$AA$21),"")&amp; IF(D530=Accueil!$Y$22,PRODUCT('Registre déchets'!G530,Accueil!$AA$22),"")&amp; IF(D530=Accueil!$Y$23,PRODUCT('Registre déchets'!G530,Accueil!$AA$23),"")&amp; IF(D530=Accueil!$Y$24,PRODUCT('Registre déchets'!G530,Accueil!$AA$24),"")&amp; IF(D530=Accueil!$Y$25,PRODUCT('Registre déchets'!G530,Accueil!$AA$25),"")&amp; IF(D530=Accueil!$Y$26,PRODUCT('Registre déchets'!G530,Accueil!$AA$26),"")&amp; IF(D530=Accueil!$Y$27,PRODUCT('Registre déchets'!G530,Accueil!$AA$27),""))</f>
        <v/>
      </c>
      <c r="AQ530" s="79">
        <f t="shared" si="87"/>
        <v>0</v>
      </c>
    </row>
    <row r="531" spans="1:43" ht="50.1" customHeight="1" x14ac:dyDescent="0.25">
      <c r="A531" s="90"/>
      <c r="B531" s="222" t="str">
        <f t="shared" si="81"/>
        <v/>
      </c>
      <c r="C531" s="221"/>
      <c r="D531" s="220"/>
      <c r="E531" s="80" t="str">
        <f t="shared" si="85"/>
        <v/>
      </c>
      <c r="F531" s="81"/>
      <c r="G531" s="82"/>
      <c r="H531" s="241">
        <f t="shared" si="82"/>
        <v>0</v>
      </c>
      <c r="I531" s="206"/>
      <c r="J531" s="206"/>
      <c r="K531" s="86"/>
      <c r="L531" s="86"/>
      <c r="M531" s="86"/>
      <c r="N531" s="82"/>
      <c r="O531" s="81"/>
      <c r="P531" s="82"/>
      <c r="Q531" s="207">
        <f t="shared" si="86"/>
        <v>0</v>
      </c>
      <c r="R531" s="83">
        <f t="shared" si="83"/>
        <v>0</v>
      </c>
      <c r="S531" s="83">
        <f t="shared" si="84"/>
        <v>0</v>
      </c>
      <c r="T531" s="209"/>
      <c r="U531" s="214"/>
      <c r="V531" s="214"/>
      <c r="W531" s="217" t="str">
        <f t="shared" si="79"/>
        <v/>
      </c>
      <c r="X531" s="214"/>
      <c r="Y531" s="224"/>
      <c r="Z531" s="214"/>
      <c r="AA531" s="214"/>
      <c r="AB531" s="35" t="str">
        <f t="shared" si="80"/>
        <v/>
      </c>
      <c r="AC531" s="35"/>
      <c r="AD531" s="35"/>
      <c r="AE531" s="35"/>
      <c r="AF531" s="35"/>
      <c r="AG531" s="35"/>
      <c r="AH531" s="35"/>
      <c r="AI531" s="35"/>
      <c r="AJ531" s="35"/>
      <c r="AK531" s="35"/>
      <c r="AL531" s="35"/>
      <c r="AM531" s="85" t="str">
        <f t="shared" si="78"/>
        <v/>
      </c>
      <c r="AN531" s="35"/>
      <c r="AO531" s="35"/>
      <c r="AP531" s="77" t="str">
        <f>IF(D531="","",IF(D531=Accueil!$Q$7,PRODUCT('Registre déchets'!G531,Accueil!$S$7),"") &amp; IF(D531=Accueil!$Q$8,PRODUCT('Registre déchets'!G531,Accueil!$S$8),"") &amp; IF(D531=Accueil!$Q$9,PRODUCT('Registre déchets'!G531,Accueil!$S$9),"")&amp; IF(D531=Accueil!$Q$10,PRODUCT('Registre déchets'!G531,Accueil!$S$10),"")&amp; IF(D531=Accueil!$Q$11,PRODUCT('Registre déchets'!G531,Accueil!$S$11),"")&amp; IF(D531=Accueil!$Q$12,PRODUCT('Registre déchets'!G531,Accueil!$S$12),"")&amp; IF(D531=Accueil!$Q$13,PRODUCT('Registre déchets'!G531,Accueil!$S$13),"")&amp; IF(D531=Accueil!$Q$14,PRODUCT('Registre déchets'!G531,Accueil!$S$14),"")&amp; IF(D531=Accueil!$Q$15,PRODUCT('Registre déchets'!G531,Accueil!$S$15),"")&amp; IF(D531=Accueil!$Q$16,PRODUCT('Registre déchets'!G531,Accueil!$S$16),"")&amp; IF(D531=Accueil!$Q$17,PRODUCT('Registre déchets'!G531,Accueil!$S$17),"")&amp; IF(D531=Accueil!$Q$18,PRODUCT('Registre déchets'!G531,Accueil!$S$18),"")&amp; IF(D531=Accueil!$Q$19,PRODUCT('Registre déchets'!G531,Accueil!$S$19),"")&amp; IF(D531=Accueil!$Q$20,PRODUCT('Registre déchets'!G531,Accueil!$S$20),"")&amp; IF(D531=Accueil!$Q$21,PRODUCT('Registre déchets'!G531,Accueil!$S$21),"")&amp; IF(D531=Accueil!$Q$22,PRODUCT('Registre déchets'!G531,Accueil!$S$22),"")&amp; IF(D531=Accueil!$Q$23,PRODUCT('Registre déchets'!G531,Accueil!$S$23),"")&amp; IF(D531=Accueil!$Q$24,PRODUCT('Registre déchets'!G531,Accueil!$S$24),"")&amp; IF(D531=Accueil!$Q$25,PRODUCT('Registre déchets'!G531,Accueil!$S$25),"")&amp; IF(D531=Accueil!$Q$26,PRODUCT('Registre déchets'!G531,Accueil!$S$26),"") &amp; IF(D531=Accueil!$U$7,PRODUCT('Registre déchets'!G531,Accueil!$W$7),"") &amp; IF(D531=Accueil!$U$8,PRODUCT('Registre déchets'!G531,Accueil!$W$8),"") &amp; IF(D531=Accueil!$U$9,PRODUCT('Registre déchets'!G531,Accueil!$W$9),"")&amp; IF(D531=Accueil!$U$10,PRODUCT('Registre déchets'!G531,Accueil!$W$10),"")&amp; IF(D531=Accueil!$U$11,PRODUCT('Registre déchets'!G531,Accueil!$W$11),"")&amp; IF(D531=Accueil!$U$12,PRODUCT('Registre déchets'!G531,Accueil!$W$12),"")&amp; IF(D531=Accueil!$U$13,PRODUCT('Registre déchets'!G531,Accueil!$W$13),"")&amp; IF(D531=Accueil!$U$14,PRODUCT('Registre déchets'!G531,Accueil!$W$14),"")&amp; IF(D531=Accueil!$U$15,PRODUCT('Registre déchets'!G531,Accueil!$W$15),"")&amp; IF(D531=Accueil!$U$16,PRODUCT('Registre déchets'!G531,Accueil!$W$16),"")&amp; IF(D531=Accueil!$U$17,PRODUCT('Registre déchets'!G531,Accueil!$W$17),"")&amp; IF(D531=Accueil!$U$18,PRODUCT('Registre déchets'!G531,Accueil!$W$18),"")&amp; IF(D531=Accueil!$U$19,PRODUCT('Registre déchets'!G531,Accueil!$W$19),"")&amp; IF(D531=Accueil!$U$20,PRODUCT('Registre déchets'!G531,Accueil!$W$20),"")&amp; IF(D531=Accueil!$U$21,PRODUCT('Registre déchets'!G531,Accueil!$W$21),"") &amp; IF(D531=Accueil!$U$22,PRODUCT('Registre déchets'!G531,Accueil!$W$22),"")&amp; IF(D531=Accueil!$U$23,PRODUCT('Registre déchets'!G531,Accueil!$W$23),"")&amp; IF(D531=Accueil!$U$24,PRODUCT('Registre déchets'!G531,Accueil!$W$24),"")&amp; IF(D531=Accueil!$U$25,PRODUCT('Registre déchets'!G531,Accueil!$W$25),"")&amp; IF(D531=Accueil!$U$26,PRODUCT('Registre déchets'!G531,Accueil!$W$26),"")&amp; IF(D531=Accueil!$U$27,PRODUCT('Registre déchets'!G531,Accueil!$W$27),"")&amp; IF(D531=Accueil!$Y$7,PRODUCT('Registre déchets'!G531,Accueil!$AA$7),"") &amp; IF(D531=Accueil!$Y$8,PRODUCT('Registre déchets'!G531,Accueil!$AA$8),"") &amp; IF(D531=Accueil!$Y$9,PRODUCT('Registre déchets'!G531,Accueil!$AA$9),"")&amp; IF(D531=Accueil!$Y$10,PRODUCT('Registre déchets'!G531,Accueil!$AA$10),"")&amp; IF(D531=Accueil!$Y$11,PRODUCT('Registre déchets'!G531,Accueil!$AA$11),"")&amp; IF(D531=Accueil!$Y$12,PRODUCT('Registre déchets'!G531,Accueil!$AA$12),"")&amp; IF(D531=Accueil!$Y$13,PRODUCT('Registre déchets'!G531,Accueil!$AA$13),"")&amp; IF(D531=Accueil!$Y$14,PRODUCT('Registre déchets'!G531,Accueil!$AA$14),"")&amp; IF(D531=Accueil!$Y$15,PRODUCT('Registre déchets'!G531,Accueil!$AA$15),"")&amp; IF(D531=Accueil!$Y$16,PRODUCT('Registre déchets'!G531,Accueil!$AA$16),"")&amp; IF(D531=Accueil!$Y$17,PRODUCT('Registre déchets'!G531,Accueil!$AA$17),"")&amp; IF(D531=Accueil!$Y$18,PRODUCT('Registre déchets'!G531,Accueil!$AA$18),"")&amp; IF(D531=Accueil!$Y$19,PRODUCT('Registre déchets'!G531,Accueil!$AA$19),"")&amp; IF(D531=Accueil!$Y$20,PRODUCT('Registre déchets'!G531,Accueil!$AA$20),"")&amp; IF(D531=Accueil!$Y$21,PRODUCT('Registre déchets'!G531,Accueil!$AA$21),"")&amp; IF(D531=Accueil!$Y$22,PRODUCT('Registre déchets'!G531,Accueil!$AA$22),"")&amp; IF(D531=Accueil!$Y$23,PRODUCT('Registre déchets'!G531,Accueil!$AA$23),"")&amp; IF(D531=Accueil!$Y$24,PRODUCT('Registre déchets'!G531,Accueil!$AA$24),"")&amp; IF(D531=Accueil!$Y$25,PRODUCT('Registre déchets'!G531,Accueil!$AA$25),"")&amp; IF(D531=Accueil!$Y$26,PRODUCT('Registre déchets'!G531,Accueil!$AA$26),"")&amp; IF(D531=Accueil!$Y$27,PRODUCT('Registre déchets'!G531,Accueil!$AA$27),""))</f>
        <v/>
      </c>
      <c r="AQ531" s="79">
        <f t="shared" si="87"/>
        <v>0</v>
      </c>
    </row>
    <row r="532" spans="1:43" ht="50.1" customHeight="1" x14ac:dyDescent="0.25">
      <c r="A532" s="90"/>
      <c r="B532" s="222" t="str">
        <f t="shared" si="81"/>
        <v/>
      </c>
      <c r="C532" s="221"/>
      <c r="D532" s="220"/>
      <c r="E532" s="80" t="str">
        <f t="shared" si="85"/>
        <v/>
      </c>
      <c r="F532" s="81"/>
      <c r="G532" s="82"/>
      <c r="H532" s="241">
        <f t="shared" si="82"/>
        <v>0</v>
      </c>
      <c r="I532" s="206"/>
      <c r="J532" s="206"/>
      <c r="K532" s="86"/>
      <c r="L532" s="86"/>
      <c r="M532" s="86"/>
      <c r="N532" s="82"/>
      <c r="O532" s="81"/>
      <c r="P532" s="82"/>
      <c r="Q532" s="207">
        <f t="shared" si="86"/>
        <v>0</v>
      </c>
      <c r="R532" s="83">
        <f t="shared" si="83"/>
        <v>0</v>
      </c>
      <c r="S532" s="83">
        <f t="shared" si="84"/>
        <v>0</v>
      </c>
      <c r="T532" s="209"/>
      <c r="U532" s="214"/>
      <c r="V532" s="214"/>
      <c r="W532" s="217" t="str">
        <f t="shared" si="79"/>
        <v/>
      </c>
      <c r="X532" s="214"/>
      <c r="Y532" s="224"/>
      <c r="Z532" s="214"/>
      <c r="AA532" s="214"/>
      <c r="AB532" s="35" t="str">
        <f t="shared" si="80"/>
        <v/>
      </c>
      <c r="AC532" s="35"/>
      <c r="AD532" s="35"/>
      <c r="AE532" s="35"/>
      <c r="AF532" s="35"/>
      <c r="AG532" s="35"/>
      <c r="AH532" s="35"/>
      <c r="AI532" s="35"/>
      <c r="AJ532" s="35"/>
      <c r="AK532" s="35"/>
      <c r="AL532" s="35"/>
      <c r="AM532" s="85" t="str">
        <f t="shared" si="78"/>
        <v/>
      </c>
      <c r="AN532" s="35"/>
      <c r="AO532" s="35"/>
      <c r="AP532" s="77" t="str">
        <f>IF(D532="","",IF(D532=Accueil!$Q$7,PRODUCT('Registre déchets'!G532,Accueil!$S$7),"") &amp; IF(D532=Accueil!$Q$8,PRODUCT('Registre déchets'!G532,Accueil!$S$8),"") &amp; IF(D532=Accueil!$Q$9,PRODUCT('Registre déchets'!G532,Accueil!$S$9),"")&amp; IF(D532=Accueil!$Q$10,PRODUCT('Registre déchets'!G532,Accueil!$S$10),"")&amp; IF(D532=Accueil!$Q$11,PRODUCT('Registre déchets'!G532,Accueil!$S$11),"")&amp; IF(D532=Accueil!$Q$12,PRODUCT('Registre déchets'!G532,Accueil!$S$12),"")&amp; IF(D532=Accueil!$Q$13,PRODUCT('Registre déchets'!G532,Accueil!$S$13),"")&amp; IF(D532=Accueil!$Q$14,PRODUCT('Registre déchets'!G532,Accueil!$S$14),"")&amp; IF(D532=Accueil!$Q$15,PRODUCT('Registre déchets'!G532,Accueil!$S$15),"")&amp; IF(D532=Accueil!$Q$16,PRODUCT('Registre déchets'!G532,Accueil!$S$16),"")&amp; IF(D532=Accueil!$Q$17,PRODUCT('Registre déchets'!G532,Accueil!$S$17),"")&amp; IF(D532=Accueil!$Q$18,PRODUCT('Registre déchets'!G532,Accueil!$S$18),"")&amp; IF(D532=Accueil!$Q$19,PRODUCT('Registre déchets'!G532,Accueil!$S$19),"")&amp; IF(D532=Accueil!$Q$20,PRODUCT('Registre déchets'!G532,Accueil!$S$20),"")&amp; IF(D532=Accueil!$Q$21,PRODUCT('Registre déchets'!G532,Accueil!$S$21),"")&amp; IF(D532=Accueil!$Q$22,PRODUCT('Registre déchets'!G532,Accueil!$S$22),"")&amp; IF(D532=Accueil!$Q$23,PRODUCT('Registre déchets'!G532,Accueil!$S$23),"")&amp; IF(D532=Accueil!$Q$24,PRODUCT('Registre déchets'!G532,Accueil!$S$24),"")&amp; IF(D532=Accueil!$Q$25,PRODUCT('Registre déchets'!G532,Accueil!$S$25),"")&amp; IF(D532=Accueil!$Q$26,PRODUCT('Registre déchets'!G532,Accueil!$S$26),"") &amp; IF(D532=Accueil!$U$7,PRODUCT('Registre déchets'!G532,Accueil!$W$7),"") &amp; IF(D532=Accueil!$U$8,PRODUCT('Registre déchets'!G532,Accueil!$W$8),"") &amp; IF(D532=Accueil!$U$9,PRODUCT('Registre déchets'!G532,Accueil!$W$9),"")&amp; IF(D532=Accueil!$U$10,PRODUCT('Registre déchets'!G532,Accueil!$W$10),"")&amp; IF(D532=Accueil!$U$11,PRODUCT('Registre déchets'!G532,Accueil!$W$11),"")&amp; IF(D532=Accueil!$U$12,PRODUCT('Registre déchets'!G532,Accueil!$W$12),"")&amp; IF(D532=Accueil!$U$13,PRODUCT('Registre déchets'!G532,Accueil!$W$13),"")&amp; IF(D532=Accueil!$U$14,PRODUCT('Registre déchets'!G532,Accueil!$W$14),"")&amp; IF(D532=Accueil!$U$15,PRODUCT('Registre déchets'!G532,Accueil!$W$15),"")&amp; IF(D532=Accueil!$U$16,PRODUCT('Registre déchets'!G532,Accueil!$W$16),"")&amp; IF(D532=Accueil!$U$17,PRODUCT('Registre déchets'!G532,Accueil!$W$17),"")&amp; IF(D532=Accueil!$U$18,PRODUCT('Registre déchets'!G532,Accueil!$W$18),"")&amp; IF(D532=Accueil!$U$19,PRODUCT('Registre déchets'!G532,Accueil!$W$19),"")&amp; IF(D532=Accueil!$U$20,PRODUCT('Registre déchets'!G532,Accueil!$W$20),"")&amp; IF(D532=Accueil!$U$21,PRODUCT('Registre déchets'!G532,Accueil!$W$21),"") &amp; IF(D532=Accueil!$U$22,PRODUCT('Registre déchets'!G532,Accueil!$W$22),"")&amp; IF(D532=Accueil!$U$23,PRODUCT('Registre déchets'!G532,Accueil!$W$23),"")&amp; IF(D532=Accueil!$U$24,PRODUCT('Registre déchets'!G532,Accueil!$W$24),"")&amp; IF(D532=Accueil!$U$25,PRODUCT('Registre déchets'!G532,Accueil!$W$25),"")&amp; IF(D532=Accueil!$U$26,PRODUCT('Registre déchets'!G532,Accueil!$W$26),"")&amp; IF(D532=Accueil!$U$27,PRODUCT('Registre déchets'!G532,Accueil!$W$27),"")&amp; IF(D532=Accueil!$Y$7,PRODUCT('Registre déchets'!G532,Accueil!$AA$7),"") &amp; IF(D532=Accueil!$Y$8,PRODUCT('Registre déchets'!G532,Accueil!$AA$8),"") &amp; IF(D532=Accueil!$Y$9,PRODUCT('Registre déchets'!G532,Accueil!$AA$9),"")&amp; IF(D532=Accueil!$Y$10,PRODUCT('Registre déchets'!G532,Accueil!$AA$10),"")&amp; IF(D532=Accueil!$Y$11,PRODUCT('Registre déchets'!G532,Accueil!$AA$11),"")&amp; IF(D532=Accueil!$Y$12,PRODUCT('Registre déchets'!G532,Accueil!$AA$12),"")&amp; IF(D532=Accueil!$Y$13,PRODUCT('Registre déchets'!G532,Accueil!$AA$13),"")&amp; IF(D532=Accueil!$Y$14,PRODUCT('Registre déchets'!G532,Accueil!$AA$14),"")&amp; IF(D532=Accueil!$Y$15,PRODUCT('Registre déchets'!G532,Accueil!$AA$15),"")&amp; IF(D532=Accueil!$Y$16,PRODUCT('Registre déchets'!G532,Accueil!$AA$16),"")&amp; IF(D532=Accueil!$Y$17,PRODUCT('Registre déchets'!G532,Accueil!$AA$17),"")&amp; IF(D532=Accueil!$Y$18,PRODUCT('Registre déchets'!G532,Accueil!$AA$18),"")&amp; IF(D532=Accueil!$Y$19,PRODUCT('Registre déchets'!G532,Accueil!$AA$19),"")&amp; IF(D532=Accueil!$Y$20,PRODUCT('Registre déchets'!G532,Accueil!$AA$20),"")&amp; IF(D532=Accueil!$Y$21,PRODUCT('Registre déchets'!G532,Accueil!$AA$21),"")&amp; IF(D532=Accueil!$Y$22,PRODUCT('Registre déchets'!G532,Accueil!$AA$22),"")&amp; IF(D532=Accueil!$Y$23,PRODUCT('Registre déchets'!G532,Accueil!$AA$23),"")&amp; IF(D532=Accueil!$Y$24,PRODUCT('Registre déchets'!G532,Accueil!$AA$24),"")&amp; IF(D532=Accueil!$Y$25,PRODUCT('Registre déchets'!G532,Accueil!$AA$25),"")&amp; IF(D532=Accueil!$Y$26,PRODUCT('Registre déchets'!G532,Accueil!$AA$26),"")&amp; IF(D532=Accueil!$Y$27,PRODUCT('Registre déchets'!G532,Accueil!$AA$27),""))</f>
        <v/>
      </c>
      <c r="AQ532" s="79">
        <f t="shared" si="87"/>
        <v>0</v>
      </c>
    </row>
    <row r="533" spans="1:43" ht="50.1" customHeight="1" x14ac:dyDescent="0.25">
      <c r="A533" s="90"/>
      <c r="B533" s="222" t="str">
        <f t="shared" si="81"/>
        <v/>
      </c>
      <c r="C533" s="221"/>
      <c r="D533" s="220"/>
      <c r="E533" s="80" t="str">
        <f t="shared" si="85"/>
        <v/>
      </c>
      <c r="F533" s="81"/>
      <c r="G533" s="82"/>
      <c r="H533" s="241">
        <f t="shared" si="82"/>
        <v>0</v>
      </c>
      <c r="I533" s="206"/>
      <c r="J533" s="206"/>
      <c r="K533" s="86"/>
      <c r="L533" s="86"/>
      <c r="M533" s="86"/>
      <c r="N533" s="82"/>
      <c r="O533" s="81"/>
      <c r="P533" s="82"/>
      <c r="Q533" s="207">
        <f t="shared" si="86"/>
        <v>0</v>
      </c>
      <c r="R533" s="83">
        <f t="shared" si="83"/>
        <v>0</v>
      </c>
      <c r="S533" s="83">
        <f t="shared" si="84"/>
        <v>0</v>
      </c>
      <c r="T533" s="209"/>
      <c r="U533" s="214"/>
      <c r="V533" s="214"/>
      <c r="W533" s="217" t="str">
        <f t="shared" si="79"/>
        <v/>
      </c>
      <c r="X533" s="214"/>
      <c r="Y533" s="224"/>
      <c r="Z533" s="214"/>
      <c r="AA533" s="214"/>
      <c r="AB533" s="35" t="str">
        <f t="shared" si="80"/>
        <v/>
      </c>
      <c r="AC533" s="35"/>
      <c r="AD533" s="35"/>
      <c r="AE533" s="35"/>
      <c r="AF533" s="35"/>
      <c r="AG533" s="35"/>
      <c r="AH533" s="35"/>
      <c r="AI533" s="35"/>
      <c r="AJ533" s="35"/>
      <c r="AK533" s="35"/>
      <c r="AL533" s="35"/>
      <c r="AM533" s="85" t="str">
        <f t="shared" si="78"/>
        <v/>
      </c>
      <c r="AN533" s="35"/>
      <c r="AO533" s="35"/>
      <c r="AP533" s="77" t="str">
        <f>IF(D533="","",IF(D533=Accueil!$Q$7,PRODUCT('Registre déchets'!G533,Accueil!$S$7),"") &amp; IF(D533=Accueil!$Q$8,PRODUCT('Registre déchets'!G533,Accueil!$S$8),"") &amp; IF(D533=Accueil!$Q$9,PRODUCT('Registre déchets'!G533,Accueil!$S$9),"")&amp; IF(D533=Accueil!$Q$10,PRODUCT('Registre déchets'!G533,Accueil!$S$10),"")&amp; IF(D533=Accueil!$Q$11,PRODUCT('Registre déchets'!G533,Accueil!$S$11),"")&amp; IF(D533=Accueil!$Q$12,PRODUCT('Registre déchets'!G533,Accueil!$S$12),"")&amp; IF(D533=Accueil!$Q$13,PRODUCT('Registre déchets'!G533,Accueil!$S$13),"")&amp; IF(D533=Accueil!$Q$14,PRODUCT('Registre déchets'!G533,Accueil!$S$14),"")&amp; IF(D533=Accueil!$Q$15,PRODUCT('Registre déchets'!G533,Accueil!$S$15),"")&amp; IF(D533=Accueil!$Q$16,PRODUCT('Registre déchets'!G533,Accueil!$S$16),"")&amp; IF(D533=Accueil!$Q$17,PRODUCT('Registre déchets'!G533,Accueil!$S$17),"")&amp; IF(D533=Accueil!$Q$18,PRODUCT('Registre déchets'!G533,Accueil!$S$18),"")&amp; IF(D533=Accueil!$Q$19,PRODUCT('Registre déchets'!G533,Accueil!$S$19),"")&amp; IF(D533=Accueil!$Q$20,PRODUCT('Registre déchets'!G533,Accueil!$S$20),"")&amp; IF(D533=Accueil!$Q$21,PRODUCT('Registre déchets'!G533,Accueil!$S$21),"")&amp; IF(D533=Accueil!$Q$22,PRODUCT('Registre déchets'!G533,Accueil!$S$22),"")&amp; IF(D533=Accueil!$Q$23,PRODUCT('Registre déchets'!G533,Accueil!$S$23),"")&amp; IF(D533=Accueil!$Q$24,PRODUCT('Registre déchets'!G533,Accueil!$S$24),"")&amp; IF(D533=Accueil!$Q$25,PRODUCT('Registre déchets'!G533,Accueil!$S$25),"")&amp; IF(D533=Accueil!$Q$26,PRODUCT('Registre déchets'!G533,Accueil!$S$26),"") &amp; IF(D533=Accueil!$U$7,PRODUCT('Registre déchets'!G533,Accueil!$W$7),"") &amp; IF(D533=Accueil!$U$8,PRODUCT('Registre déchets'!G533,Accueil!$W$8),"") &amp; IF(D533=Accueil!$U$9,PRODUCT('Registre déchets'!G533,Accueil!$W$9),"")&amp; IF(D533=Accueil!$U$10,PRODUCT('Registre déchets'!G533,Accueil!$W$10),"")&amp; IF(D533=Accueil!$U$11,PRODUCT('Registre déchets'!G533,Accueil!$W$11),"")&amp; IF(D533=Accueil!$U$12,PRODUCT('Registre déchets'!G533,Accueil!$W$12),"")&amp; IF(D533=Accueil!$U$13,PRODUCT('Registre déchets'!G533,Accueil!$W$13),"")&amp; IF(D533=Accueil!$U$14,PRODUCT('Registre déchets'!G533,Accueil!$W$14),"")&amp; IF(D533=Accueil!$U$15,PRODUCT('Registre déchets'!G533,Accueil!$W$15),"")&amp; IF(D533=Accueil!$U$16,PRODUCT('Registre déchets'!G533,Accueil!$W$16),"")&amp; IF(D533=Accueil!$U$17,PRODUCT('Registre déchets'!G533,Accueil!$W$17),"")&amp; IF(D533=Accueil!$U$18,PRODUCT('Registre déchets'!G533,Accueil!$W$18),"")&amp; IF(D533=Accueil!$U$19,PRODUCT('Registre déchets'!G533,Accueil!$W$19),"")&amp; IF(D533=Accueil!$U$20,PRODUCT('Registre déchets'!G533,Accueil!$W$20),"")&amp; IF(D533=Accueil!$U$21,PRODUCT('Registre déchets'!G533,Accueil!$W$21),"") &amp; IF(D533=Accueil!$U$22,PRODUCT('Registre déchets'!G533,Accueil!$W$22),"")&amp; IF(D533=Accueil!$U$23,PRODUCT('Registre déchets'!G533,Accueil!$W$23),"")&amp; IF(D533=Accueil!$U$24,PRODUCT('Registre déchets'!G533,Accueil!$W$24),"")&amp; IF(D533=Accueil!$U$25,PRODUCT('Registre déchets'!G533,Accueil!$W$25),"")&amp; IF(D533=Accueil!$U$26,PRODUCT('Registre déchets'!G533,Accueil!$W$26),"")&amp; IF(D533=Accueil!$U$27,PRODUCT('Registre déchets'!G533,Accueil!$W$27),"")&amp; IF(D533=Accueil!$Y$7,PRODUCT('Registre déchets'!G533,Accueil!$AA$7),"") &amp; IF(D533=Accueil!$Y$8,PRODUCT('Registre déchets'!G533,Accueil!$AA$8),"") &amp; IF(D533=Accueil!$Y$9,PRODUCT('Registre déchets'!G533,Accueil!$AA$9),"")&amp; IF(D533=Accueil!$Y$10,PRODUCT('Registre déchets'!G533,Accueil!$AA$10),"")&amp; IF(D533=Accueil!$Y$11,PRODUCT('Registre déchets'!G533,Accueil!$AA$11),"")&amp; IF(D533=Accueil!$Y$12,PRODUCT('Registre déchets'!G533,Accueil!$AA$12),"")&amp; IF(D533=Accueil!$Y$13,PRODUCT('Registre déchets'!G533,Accueil!$AA$13),"")&amp; IF(D533=Accueil!$Y$14,PRODUCT('Registre déchets'!G533,Accueil!$AA$14),"")&amp; IF(D533=Accueil!$Y$15,PRODUCT('Registre déchets'!G533,Accueil!$AA$15),"")&amp; IF(D533=Accueil!$Y$16,PRODUCT('Registre déchets'!G533,Accueil!$AA$16),"")&amp; IF(D533=Accueil!$Y$17,PRODUCT('Registre déchets'!G533,Accueil!$AA$17),"")&amp; IF(D533=Accueil!$Y$18,PRODUCT('Registre déchets'!G533,Accueil!$AA$18),"")&amp; IF(D533=Accueil!$Y$19,PRODUCT('Registre déchets'!G533,Accueil!$AA$19),"")&amp; IF(D533=Accueil!$Y$20,PRODUCT('Registre déchets'!G533,Accueil!$AA$20),"")&amp; IF(D533=Accueil!$Y$21,PRODUCT('Registre déchets'!G533,Accueil!$AA$21),"")&amp; IF(D533=Accueil!$Y$22,PRODUCT('Registre déchets'!G533,Accueil!$AA$22),"")&amp; IF(D533=Accueil!$Y$23,PRODUCT('Registre déchets'!G533,Accueil!$AA$23),"")&amp; IF(D533=Accueil!$Y$24,PRODUCT('Registre déchets'!G533,Accueil!$AA$24),"")&amp; IF(D533=Accueil!$Y$25,PRODUCT('Registre déchets'!G533,Accueil!$AA$25),"")&amp; IF(D533=Accueil!$Y$26,PRODUCT('Registre déchets'!G533,Accueil!$AA$26),"")&amp; IF(D533=Accueil!$Y$27,PRODUCT('Registre déchets'!G533,Accueil!$AA$27),""))</f>
        <v/>
      </c>
      <c r="AQ533" s="79">
        <f t="shared" si="87"/>
        <v>0</v>
      </c>
    </row>
    <row r="534" spans="1:43" ht="50.1" customHeight="1" x14ac:dyDescent="0.25">
      <c r="A534" s="90"/>
      <c r="B534" s="222" t="str">
        <f t="shared" si="81"/>
        <v/>
      </c>
      <c r="C534" s="221"/>
      <c r="D534" s="220"/>
      <c r="E534" s="80" t="str">
        <f t="shared" si="85"/>
        <v/>
      </c>
      <c r="F534" s="81"/>
      <c r="G534" s="82"/>
      <c r="H534" s="241">
        <f t="shared" si="82"/>
        <v>0</v>
      </c>
      <c r="I534" s="206"/>
      <c r="J534" s="206"/>
      <c r="K534" s="86"/>
      <c r="L534" s="86"/>
      <c r="M534" s="86"/>
      <c r="N534" s="82"/>
      <c r="O534" s="81"/>
      <c r="P534" s="82"/>
      <c r="Q534" s="207">
        <f t="shared" si="86"/>
        <v>0</v>
      </c>
      <c r="R534" s="83">
        <f t="shared" si="83"/>
        <v>0</v>
      </c>
      <c r="S534" s="83">
        <f t="shared" si="84"/>
        <v>0</v>
      </c>
      <c r="T534" s="209"/>
      <c r="U534" s="214"/>
      <c r="V534" s="214"/>
      <c r="W534" s="217" t="str">
        <f t="shared" si="79"/>
        <v/>
      </c>
      <c r="X534" s="214"/>
      <c r="Y534" s="224"/>
      <c r="Z534" s="214"/>
      <c r="AA534" s="214"/>
      <c r="AB534" s="35" t="str">
        <f t="shared" si="80"/>
        <v/>
      </c>
      <c r="AC534" s="35"/>
      <c r="AD534" s="35"/>
      <c r="AE534" s="35"/>
      <c r="AF534" s="35"/>
      <c r="AG534" s="35"/>
      <c r="AH534" s="35"/>
      <c r="AI534" s="35"/>
      <c r="AJ534" s="35"/>
      <c r="AK534" s="35"/>
      <c r="AL534" s="35"/>
      <c r="AM534" s="85" t="str">
        <f t="shared" si="78"/>
        <v/>
      </c>
      <c r="AN534" s="35"/>
      <c r="AO534" s="35"/>
      <c r="AP534" s="77" t="str">
        <f>IF(D534="","",IF(D534=Accueil!$Q$7,PRODUCT('Registre déchets'!G534,Accueil!$S$7),"") &amp; IF(D534=Accueil!$Q$8,PRODUCT('Registre déchets'!G534,Accueil!$S$8),"") &amp; IF(D534=Accueil!$Q$9,PRODUCT('Registre déchets'!G534,Accueil!$S$9),"")&amp; IF(D534=Accueil!$Q$10,PRODUCT('Registre déchets'!G534,Accueil!$S$10),"")&amp; IF(D534=Accueil!$Q$11,PRODUCT('Registre déchets'!G534,Accueil!$S$11),"")&amp; IF(D534=Accueil!$Q$12,PRODUCT('Registre déchets'!G534,Accueil!$S$12),"")&amp; IF(D534=Accueil!$Q$13,PRODUCT('Registre déchets'!G534,Accueil!$S$13),"")&amp; IF(D534=Accueil!$Q$14,PRODUCT('Registre déchets'!G534,Accueil!$S$14),"")&amp; IF(D534=Accueil!$Q$15,PRODUCT('Registre déchets'!G534,Accueil!$S$15),"")&amp; IF(D534=Accueil!$Q$16,PRODUCT('Registre déchets'!G534,Accueil!$S$16),"")&amp; IF(D534=Accueil!$Q$17,PRODUCT('Registre déchets'!G534,Accueil!$S$17),"")&amp; IF(D534=Accueil!$Q$18,PRODUCT('Registre déchets'!G534,Accueil!$S$18),"")&amp; IF(D534=Accueil!$Q$19,PRODUCT('Registre déchets'!G534,Accueil!$S$19),"")&amp; IF(D534=Accueil!$Q$20,PRODUCT('Registre déchets'!G534,Accueil!$S$20),"")&amp; IF(D534=Accueil!$Q$21,PRODUCT('Registre déchets'!G534,Accueil!$S$21),"")&amp; IF(D534=Accueil!$Q$22,PRODUCT('Registre déchets'!G534,Accueil!$S$22),"")&amp; IF(D534=Accueil!$Q$23,PRODUCT('Registre déchets'!G534,Accueil!$S$23),"")&amp; IF(D534=Accueil!$Q$24,PRODUCT('Registre déchets'!G534,Accueil!$S$24),"")&amp; IF(D534=Accueil!$Q$25,PRODUCT('Registre déchets'!G534,Accueil!$S$25),"")&amp; IF(D534=Accueil!$Q$26,PRODUCT('Registre déchets'!G534,Accueil!$S$26),"") &amp; IF(D534=Accueil!$U$7,PRODUCT('Registre déchets'!G534,Accueil!$W$7),"") &amp; IF(D534=Accueil!$U$8,PRODUCT('Registre déchets'!G534,Accueil!$W$8),"") &amp; IF(D534=Accueil!$U$9,PRODUCT('Registre déchets'!G534,Accueil!$W$9),"")&amp; IF(D534=Accueil!$U$10,PRODUCT('Registre déchets'!G534,Accueil!$W$10),"")&amp; IF(D534=Accueil!$U$11,PRODUCT('Registre déchets'!G534,Accueil!$W$11),"")&amp; IF(D534=Accueil!$U$12,PRODUCT('Registre déchets'!G534,Accueil!$W$12),"")&amp; IF(D534=Accueil!$U$13,PRODUCT('Registre déchets'!G534,Accueil!$W$13),"")&amp; IF(D534=Accueil!$U$14,PRODUCT('Registre déchets'!G534,Accueil!$W$14),"")&amp; IF(D534=Accueil!$U$15,PRODUCT('Registre déchets'!G534,Accueil!$W$15),"")&amp; IF(D534=Accueil!$U$16,PRODUCT('Registre déchets'!G534,Accueil!$W$16),"")&amp; IF(D534=Accueil!$U$17,PRODUCT('Registre déchets'!G534,Accueil!$W$17),"")&amp; IF(D534=Accueil!$U$18,PRODUCT('Registre déchets'!G534,Accueil!$W$18),"")&amp; IF(D534=Accueil!$U$19,PRODUCT('Registre déchets'!G534,Accueil!$W$19),"")&amp; IF(D534=Accueil!$U$20,PRODUCT('Registre déchets'!G534,Accueil!$W$20),"")&amp; IF(D534=Accueil!$U$21,PRODUCT('Registre déchets'!G534,Accueil!$W$21),"") &amp; IF(D534=Accueil!$U$22,PRODUCT('Registre déchets'!G534,Accueil!$W$22),"")&amp; IF(D534=Accueil!$U$23,PRODUCT('Registre déchets'!G534,Accueil!$W$23),"")&amp; IF(D534=Accueil!$U$24,PRODUCT('Registre déchets'!G534,Accueil!$W$24),"")&amp; IF(D534=Accueil!$U$25,PRODUCT('Registre déchets'!G534,Accueil!$W$25),"")&amp; IF(D534=Accueil!$U$26,PRODUCT('Registre déchets'!G534,Accueil!$W$26),"")&amp; IF(D534=Accueil!$U$27,PRODUCT('Registre déchets'!G534,Accueil!$W$27),"")&amp; IF(D534=Accueil!$Y$7,PRODUCT('Registre déchets'!G534,Accueil!$AA$7),"") &amp; IF(D534=Accueil!$Y$8,PRODUCT('Registre déchets'!G534,Accueil!$AA$8),"") &amp; IF(D534=Accueil!$Y$9,PRODUCT('Registre déchets'!G534,Accueil!$AA$9),"")&amp; IF(D534=Accueil!$Y$10,PRODUCT('Registre déchets'!G534,Accueil!$AA$10),"")&amp; IF(D534=Accueil!$Y$11,PRODUCT('Registre déchets'!G534,Accueil!$AA$11),"")&amp; IF(D534=Accueil!$Y$12,PRODUCT('Registre déchets'!G534,Accueil!$AA$12),"")&amp; IF(D534=Accueil!$Y$13,PRODUCT('Registre déchets'!G534,Accueil!$AA$13),"")&amp; IF(D534=Accueil!$Y$14,PRODUCT('Registre déchets'!G534,Accueil!$AA$14),"")&amp; IF(D534=Accueil!$Y$15,PRODUCT('Registre déchets'!G534,Accueil!$AA$15),"")&amp; IF(D534=Accueil!$Y$16,PRODUCT('Registre déchets'!G534,Accueil!$AA$16),"")&amp; IF(D534=Accueil!$Y$17,PRODUCT('Registre déchets'!G534,Accueil!$AA$17),"")&amp; IF(D534=Accueil!$Y$18,PRODUCT('Registre déchets'!G534,Accueil!$AA$18),"")&amp; IF(D534=Accueil!$Y$19,PRODUCT('Registre déchets'!G534,Accueil!$AA$19),"")&amp; IF(D534=Accueil!$Y$20,PRODUCT('Registre déchets'!G534,Accueil!$AA$20),"")&amp; IF(D534=Accueil!$Y$21,PRODUCT('Registre déchets'!G534,Accueil!$AA$21),"")&amp; IF(D534=Accueil!$Y$22,PRODUCT('Registre déchets'!G534,Accueil!$AA$22),"")&amp; IF(D534=Accueil!$Y$23,PRODUCT('Registre déchets'!G534,Accueil!$AA$23),"")&amp; IF(D534=Accueil!$Y$24,PRODUCT('Registre déchets'!G534,Accueil!$AA$24),"")&amp; IF(D534=Accueil!$Y$25,PRODUCT('Registre déchets'!G534,Accueil!$AA$25),"")&amp; IF(D534=Accueil!$Y$26,PRODUCT('Registre déchets'!G534,Accueil!$AA$26),"")&amp; IF(D534=Accueil!$Y$27,PRODUCT('Registre déchets'!G534,Accueil!$AA$27),""))</f>
        <v/>
      </c>
      <c r="AQ534" s="79">
        <f t="shared" si="87"/>
        <v>0</v>
      </c>
    </row>
    <row r="535" spans="1:43" ht="50.1" customHeight="1" x14ac:dyDescent="0.25">
      <c r="A535" s="90"/>
      <c r="B535" s="222" t="str">
        <f t="shared" si="81"/>
        <v/>
      </c>
      <c r="C535" s="221"/>
      <c r="D535" s="220"/>
      <c r="E535" s="80" t="str">
        <f t="shared" si="85"/>
        <v/>
      </c>
      <c r="F535" s="81"/>
      <c r="G535" s="82"/>
      <c r="H535" s="241">
        <f t="shared" si="82"/>
        <v>0</v>
      </c>
      <c r="I535" s="206"/>
      <c r="J535" s="206"/>
      <c r="K535" s="86"/>
      <c r="L535" s="86"/>
      <c r="M535" s="86"/>
      <c r="N535" s="82"/>
      <c r="O535" s="81"/>
      <c r="P535" s="82"/>
      <c r="Q535" s="207">
        <f t="shared" si="86"/>
        <v>0</v>
      </c>
      <c r="R535" s="83">
        <f t="shared" si="83"/>
        <v>0</v>
      </c>
      <c r="S535" s="83">
        <f t="shared" si="84"/>
        <v>0</v>
      </c>
      <c r="T535" s="209"/>
      <c r="U535" s="214"/>
      <c r="V535" s="214"/>
      <c r="W535" s="217" t="str">
        <f t="shared" si="79"/>
        <v/>
      </c>
      <c r="X535" s="214"/>
      <c r="Y535" s="224"/>
      <c r="Z535" s="214"/>
      <c r="AA535" s="214"/>
      <c r="AB535" s="35" t="str">
        <f t="shared" si="80"/>
        <v/>
      </c>
      <c r="AC535" s="35"/>
      <c r="AD535" s="35"/>
      <c r="AE535" s="35"/>
      <c r="AF535" s="35"/>
      <c r="AG535" s="35"/>
      <c r="AH535" s="35"/>
      <c r="AI535" s="35"/>
      <c r="AJ535" s="35"/>
      <c r="AK535" s="35"/>
      <c r="AL535" s="35"/>
      <c r="AM535" s="85" t="str">
        <f t="shared" si="78"/>
        <v/>
      </c>
      <c r="AN535" s="35"/>
      <c r="AO535" s="35"/>
      <c r="AP535" s="77" t="str">
        <f>IF(D535="","",IF(D535=Accueil!$Q$7,PRODUCT('Registre déchets'!G535,Accueil!$S$7),"") &amp; IF(D535=Accueil!$Q$8,PRODUCT('Registre déchets'!G535,Accueil!$S$8),"") &amp; IF(D535=Accueil!$Q$9,PRODUCT('Registre déchets'!G535,Accueil!$S$9),"")&amp; IF(D535=Accueil!$Q$10,PRODUCT('Registre déchets'!G535,Accueil!$S$10),"")&amp; IF(D535=Accueil!$Q$11,PRODUCT('Registre déchets'!G535,Accueil!$S$11),"")&amp; IF(D535=Accueil!$Q$12,PRODUCT('Registre déchets'!G535,Accueil!$S$12),"")&amp; IF(D535=Accueil!$Q$13,PRODUCT('Registre déchets'!G535,Accueil!$S$13),"")&amp; IF(D535=Accueil!$Q$14,PRODUCT('Registre déchets'!G535,Accueil!$S$14),"")&amp; IF(D535=Accueil!$Q$15,PRODUCT('Registre déchets'!G535,Accueil!$S$15),"")&amp; IF(D535=Accueil!$Q$16,PRODUCT('Registre déchets'!G535,Accueil!$S$16),"")&amp; IF(D535=Accueil!$Q$17,PRODUCT('Registre déchets'!G535,Accueil!$S$17),"")&amp; IF(D535=Accueil!$Q$18,PRODUCT('Registre déchets'!G535,Accueil!$S$18),"")&amp; IF(D535=Accueil!$Q$19,PRODUCT('Registre déchets'!G535,Accueil!$S$19),"")&amp; IF(D535=Accueil!$Q$20,PRODUCT('Registre déchets'!G535,Accueil!$S$20),"")&amp; IF(D535=Accueil!$Q$21,PRODUCT('Registre déchets'!G535,Accueil!$S$21),"")&amp; IF(D535=Accueil!$Q$22,PRODUCT('Registre déchets'!G535,Accueil!$S$22),"")&amp; IF(D535=Accueil!$Q$23,PRODUCT('Registre déchets'!G535,Accueil!$S$23),"")&amp; IF(D535=Accueil!$Q$24,PRODUCT('Registre déchets'!G535,Accueil!$S$24),"")&amp; IF(D535=Accueil!$Q$25,PRODUCT('Registre déchets'!G535,Accueil!$S$25),"")&amp; IF(D535=Accueil!$Q$26,PRODUCT('Registre déchets'!G535,Accueil!$S$26),"") &amp; IF(D535=Accueil!$U$7,PRODUCT('Registre déchets'!G535,Accueil!$W$7),"") &amp; IF(D535=Accueil!$U$8,PRODUCT('Registre déchets'!G535,Accueil!$W$8),"") &amp; IF(D535=Accueil!$U$9,PRODUCT('Registre déchets'!G535,Accueil!$W$9),"")&amp; IF(D535=Accueil!$U$10,PRODUCT('Registre déchets'!G535,Accueil!$W$10),"")&amp; IF(D535=Accueil!$U$11,PRODUCT('Registre déchets'!G535,Accueil!$W$11),"")&amp; IF(D535=Accueil!$U$12,PRODUCT('Registre déchets'!G535,Accueil!$W$12),"")&amp; IF(D535=Accueil!$U$13,PRODUCT('Registre déchets'!G535,Accueil!$W$13),"")&amp; IF(D535=Accueil!$U$14,PRODUCT('Registre déchets'!G535,Accueil!$W$14),"")&amp; IF(D535=Accueil!$U$15,PRODUCT('Registre déchets'!G535,Accueil!$W$15),"")&amp; IF(D535=Accueil!$U$16,PRODUCT('Registre déchets'!G535,Accueil!$W$16),"")&amp; IF(D535=Accueil!$U$17,PRODUCT('Registre déchets'!G535,Accueil!$W$17),"")&amp; IF(D535=Accueil!$U$18,PRODUCT('Registre déchets'!G535,Accueil!$W$18),"")&amp; IF(D535=Accueil!$U$19,PRODUCT('Registre déchets'!G535,Accueil!$W$19),"")&amp; IF(D535=Accueil!$U$20,PRODUCT('Registre déchets'!G535,Accueil!$W$20),"")&amp; IF(D535=Accueil!$U$21,PRODUCT('Registre déchets'!G535,Accueil!$W$21),"") &amp; IF(D535=Accueil!$U$22,PRODUCT('Registre déchets'!G535,Accueil!$W$22),"")&amp; IF(D535=Accueil!$U$23,PRODUCT('Registre déchets'!G535,Accueil!$W$23),"")&amp; IF(D535=Accueil!$U$24,PRODUCT('Registre déchets'!G535,Accueil!$W$24),"")&amp; IF(D535=Accueil!$U$25,PRODUCT('Registre déchets'!G535,Accueil!$W$25),"")&amp; IF(D535=Accueil!$U$26,PRODUCT('Registre déchets'!G535,Accueil!$W$26),"")&amp; IF(D535=Accueil!$U$27,PRODUCT('Registre déchets'!G535,Accueil!$W$27),"")&amp; IF(D535=Accueil!$Y$7,PRODUCT('Registre déchets'!G535,Accueil!$AA$7),"") &amp; IF(D535=Accueil!$Y$8,PRODUCT('Registre déchets'!G535,Accueil!$AA$8),"") &amp; IF(D535=Accueil!$Y$9,PRODUCT('Registre déchets'!G535,Accueil!$AA$9),"")&amp; IF(D535=Accueil!$Y$10,PRODUCT('Registre déchets'!G535,Accueil!$AA$10),"")&amp; IF(D535=Accueil!$Y$11,PRODUCT('Registre déchets'!G535,Accueil!$AA$11),"")&amp; IF(D535=Accueil!$Y$12,PRODUCT('Registre déchets'!G535,Accueil!$AA$12),"")&amp; IF(D535=Accueil!$Y$13,PRODUCT('Registre déchets'!G535,Accueil!$AA$13),"")&amp; IF(D535=Accueil!$Y$14,PRODUCT('Registre déchets'!G535,Accueil!$AA$14),"")&amp; IF(D535=Accueil!$Y$15,PRODUCT('Registre déchets'!G535,Accueil!$AA$15),"")&amp; IF(D535=Accueil!$Y$16,PRODUCT('Registre déchets'!G535,Accueil!$AA$16),"")&amp; IF(D535=Accueil!$Y$17,PRODUCT('Registre déchets'!G535,Accueil!$AA$17),"")&amp; IF(D535=Accueil!$Y$18,PRODUCT('Registre déchets'!G535,Accueil!$AA$18),"")&amp; IF(D535=Accueil!$Y$19,PRODUCT('Registre déchets'!G535,Accueil!$AA$19),"")&amp; IF(D535=Accueil!$Y$20,PRODUCT('Registre déchets'!G535,Accueil!$AA$20),"")&amp; IF(D535=Accueil!$Y$21,PRODUCT('Registre déchets'!G535,Accueil!$AA$21),"")&amp; IF(D535=Accueil!$Y$22,PRODUCT('Registre déchets'!G535,Accueil!$AA$22),"")&amp; IF(D535=Accueil!$Y$23,PRODUCT('Registre déchets'!G535,Accueil!$AA$23),"")&amp; IF(D535=Accueil!$Y$24,PRODUCT('Registre déchets'!G535,Accueil!$AA$24),"")&amp; IF(D535=Accueil!$Y$25,PRODUCT('Registre déchets'!G535,Accueil!$AA$25),"")&amp; IF(D535=Accueil!$Y$26,PRODUCT('Registre déchets'!G535,Accueil!$AA$26),"")&amp; IF(D535=Accueil!$Y$27,PRODUCT('Registre déchets'!G535,Accueil!$AA$27),""))</f>
        <v/>
      </c>
      <c r="AQ535" s="79">
        <f t="shared" si="87"/>
        <v>0</v>
      </c>
    </row>
    <row r="536" spans="1:43" ht="50.1" customHeight="1" x14ac:dyDescent="0.25">
      <c r="A536" s="90"/>
      <c r="B536" s="222" t="str">
        <f t="shared" si="81"/>
        <v/>
      </c>
      <c r="C536" s="221"/>
      <c r="D536" s="220"/>
      <c r="E536" s="80" t="str">
        <f t="shared" si="85"/>
        <v/>
      </c>
      <c r="F536" s="81"/>
      <c r="G536" s="82"/>
      <c r="H536" s="241">
        <f t="shared" si="82"/>
        <v>0</v>
      </c>
      <c r="I536" s="206"/>
      <c r="J536" s="206"/>
      <c r="K536" s="86"/>
      <c r="L536" s="86"/>
      <c r="M536" s="86"/>
      <c r="N536" s="82"/>
      <c r="O536" s="81"/>
      <c r="P536" s="82"/>
      <c r="Q536" s="207">
        <f t="shared" si="86"/>
        <v>0</v>
      </c>
      <c r="R536" s="83">
        <f t="shared" si="83"/>
        <v>0</v>
      </c>
      <c r="S536" s="83">
        <f t="shared" si="84"/>
        <v>0</v>
      </c>
      <c r="T536" s="209"/>
      <c r="U536" s="214"/>
      <c r="V536" s="214"/>
      <c r="W536" s="217" t="str">
        <f t="shared" si="79"/>
        <v/>
      </c>
      <c r="X536" s="214"/>
      <c r="Y536" s="224"/>
      <c r="Z536" s="214"/>
      <c r="AA536" s="214"/>
      <c r="AB536" s="35" t="str">
        <f t="shared" si="80"/>
        <v/>
      </c>
      <c r="AC536" s="35"/>
      <c r="AD536" s="35"/>
      <c r="AE536" s="35"/>
      <c r="AF536" s="35"/>
      <c r="AG536" s="35"/>
      <c r="AH536" s="35"/>
      <c r="AI536" s="35"/>
      <c r="AJ536" s="35"/>
      <c r="AK536" s="35"/>
      <c r="AL536" s="35"/>
      <c r="AM536" s="85" t="str">
        <f t="shared" si="78"/>
        <v/>
      </c>
      <c r="AN536" s="35"/>
      <c r="AO536" s="35"/>
      <c r="AP536" s="77" t="str">
        <f>IF(D536="","",IF(D536=Accueil!$Q$7,PRODUCT('Registre déchets'!G536,Accueil!$S$7),"") &amp; IF(D536=Accueil!$Q$8,PRODUCT('Registre déchets'!G536,Accueil!$S$8),"") &amp; IF(D536=Accueil!$Q$9,PRODUCT('Registre déchets'!G536,Accueil!$S$9),"")&amp; IF(D536=Accueil!$Q$10,PRODUCT('Registre déchets'!G536,Accueil!$S$10),"")&amp; IF(D536=Accueil!$Q$11,PRODUCT('Registre déchets'!G536,Accueil!$S$11),"")&amp; IF(D536=Accueil!$Q$12,PRODUCT('Registre déchets'!G536,Accueil!$S$12),"")&amp; IF(D536=Accueil!$Q$13,PRODUCT('Registre déchets'!G536,Accueil!$S$13),"")&amp; IF(D536=Accueil!$Q$14,PRODUCT('Registre déchets'!G536,Accueil!$S$14),"")&amp; IF(D536=Accueil!$Q$15,PRODUCT('Registre déchets'!G536,Accueil!$S$15),"")&amp; IF(D536=Accueil!$Q$16,PRODUCT('Registre déchets'!G536,Accueil!$S$16),"")&amp; IF(D536=Accueil!$Q$17,PRODUCT('Registre déchets'!G536,Accueil!$S$17),"")&amp; IF(D536=Accueil!$Q$18,PRODUCT('Registre déchets'!G536,Accueil!$S$18),"")&amp; IF(D536=Accueil!$Q$19,PRODUCT('Registre déchets'!G536,Accueil!$S$19),"")&amp; IF(D536=Accueil!$Q$20,PRODUCT('Registre déchets'!G536,Accueil!$S$20),"")&amp; IF(D536=Accueil!$Q$21,PRODUCT('Registre déchets'!G536,Accueil!$S$21),"")&amp; IF(D536=Accueil!$Q$22,PRODUCT('Registre déchets'!G536,Accueil!$S$22),"")&amp; IF(D536=Accueil!$Q$23,PRODUCT('Registre déchets'!G536,Accueil!$S$23),"")&amp; IF(D536=Accueil!$Q$24,PRODUCT('Registre déchets'!G536,Accueil!$S$24),"")&amp; IF(D536=Accueil!$Q$25,PRODUCT('Registre déchets'!G536,Accueil!$S$25),"")&amp; IF(D536=Accueil!$Q$26,PRODUCT('Registre déchets'!G536,Accueil!$S$26),"") &amp; IF(D536=Accueil!$U$7,PRODUCT('Registre déchets'!G536,Accueil!$W$7),"") &amp; IF(D536=Accueil!$U$8,PRODUCT('Registre déchets'!G536,Accueil!$W$8),"") &amp; IF(D536=Accueil!$U$9,PRODUCT('Registre déchets'!G536,Accueil!$W$9),"")&amp; IF(D536=Accueil!$U$10,PRODUCT('Registre déchets'!G536,Accueil!$W$10),"")&amp; IF(D536=Accueil!$U$11,PRODUCT('Registre déchets'!G536,Accueil!$W$11),"")&amp; IF(D536=Accueil!$U$12,PRODUCT('Registre déchets'!G536,Accueil!$W$12),"")&amp; IF(D536=Accueil!$U$13,PRODUCT('Registre déchets'!G536,Accueil!$W$13),"")&amp; IF(D536=Accueil!$U$14,PRODUCT('Registre déchets'!G536,Accueil!$W$14),"")&amp; IF(D536=Accueil!$U$15,PRODUCT('Registre déchets'!G536,Accueil!$W$15),"")&amp; IF(D536=Accueil!$U$16,PRODUCT('Registre déchets'!G536,Accueil!$W$16),"")&amp; IF(D536=Accueil!$U$17,PRODUCT('Registre déchets'!G536,Accueil!$W$17),"")&amp; IF(D536=Accueil!$U$18,PRODUCT('Registre déchets'!G536,Accueil!$W$18),"")&amp; IF(D536=Accueil!$U$19,PRODUCT('Registre déchets'!G536,Accueil!$W$19),"")&amp; IF(D536=Accueil!$U$20,PRODUCT('Registre déchets'!G536,Accueil!$W$20),"")&amp; IF(D536=Accueil!$U$21,PRODUCT('Registre déchets'!G536,Accueil!$W$21),"") &amp; IF(D536=Accueil!$U$22,PRODUCT('Registre déchets'!G536,Accueil!$W$22),"")&amp; IF(D536=Accueil!$U$23,PRODUCT('Registre déchets'!G536,Accueil!$W$23),"")&amp; IF(D536=Accueil!$U$24,PRODUCT('Registre déchets'!G536,Accueil!$W$24),"")&amp; IF(D536=Accueil!$U$25,PRODUCT('Registre déchets'!G536,Accueil!$W$25),"")&amp; IF(D536=Accueil!$U$26,PRODUCT('Registre déchets'!G536,Accueil!$W$26),"")&amp; IF(D536=Accueil!$U$27,PRODUCT('Registre déchets'!G536,Accueil!$W$27),"")&amp; IF(D536=Accueil!$Y$7,PRODUCT('Registre déchets'!G536,Accueil!$AA$7),"") &amp; IF(D536=Accueil!$Y$8,PRODUCT('Registre déchets'!G536,Accueil!$AA$8),"") &amp; IF(D536=Accueil!$Y$9,PRODUCT('Registre déchets'!G536,Accueil!$AA$9),"")&amp; IF(D536=Accueil!$Y$10,PRODUCT('Registre déchets'!G536,Accueil!$AA$10),"")&amp; IF(D536=Accueil!$Y$11,PRODUCT('Registre déchets'!G536,Accueil!$AA$11),"")&amp; IF(D536=Accueil!$Y$12,PRODUCT('Registre déchets'!G536,Accueil!$AA$12),"")&amp; IF(D536=Accueil!$Y$13,PRODUCT('Registre déchets'!G536,Accueil!$AA$13),"")&amp; IF(D536=Accueil!$Y$14,PRODUCT('Registre déchets'!G536,Accueil!$AA$14),"")&amp; IF(D536=Accueil!$Y$15,PRODUCT('Registre déchets'!G536,Accueil!$AA$15),"")&amp; IF(D536=Accueil!$Y$16,PRODUCT('Registre déchets'!G536,Accueil!$AA$16),"")&amp; IF(D536=Accueil!$Y$17,PRODUCT('Registre déchets'!G536,Accueil!$AA$17),"")&amp; IF(D536=Accueil!$Y$18,PRODUCT('Registre déchets'!G536,Accueil!$AA$18),"")&amp; IF(D536=Accueil!$Y$19,PRODUCT('Registre déchets'!G536,Accueil!$AA$19),"")&amp; IF(D536=Accueil!$Y$20,PRODUCT('Registre déchets'!G536,Accueil!$AA$20),"")&amp; IF(D536=Accueil!$Y$21,PRODUCT('Registre déchets'!G536,Accueil!$AA$21),"")&amp; IF(D536=Accueil!$Y$22,PRODUCT('Registre déchets'!G536,Accueil!$AA$22),"")&amp; IF(D536=Accueil!$Y$23,PRODUCT('Registre déchets'!G536,Accueil!$AA$23),"")&amp; IF(D536=Accueil!$Y$24,PRODUCT('Registre déchets'!G536,Accueil!$AA$24),"")&amp; IF(D536=Accueil!$Y$25,PRODUCT('Registre déchets'!G536,Accueil!$AA$25),"")&amp; IF(D536=Accueil!$Y$26,PRODUCT('Registre déchets'!G536,Accueil!$AA$26),"")&amp; IF(D536=Accueil!$Y$27,PRODUCT('Registre déchets'!G536,Accueil!$AA$27),""))</f>
        <v/>
      </c>
      <c r="AQ536" s="79">
        <f t="shared" si="87"/>
        <v>0</v>
      </c>
    </row>
    <row r="537" spans="1:43" ht="50.1" customHeight="1" x14ac:dyDescent="0.25">
      <c r="A537" s="90"/>
      <c r="B537" s="222" t="str">
        <f t="shared" si="81"/>
        <v/>
      </c>
      <c r="C537" s="221"/>
      <c r="D537" s="220"/>
      <c r="E537" s="80" t="str">
        <f t="shared" si="85"/>
        <v/>
      </c>
      <c r="F537" s="81"/>
      <c r="G537" s="82"/>
      <c r="H537" s="241">
        <f t="shared" si="82"/>
        <v>0</v>
      </c>
      <c r="I537" s="206"/>
      <c r="J537" s="206"/>
      <c r="K537" s="86"/>
      <c r="L537" s="86"/>
      <c r="M537" s="86"/>
      <c r="N537" s="82"/>
      <c r="O537" s="81"/>
      <c r="P537" s="82"/>
      <c r="Q537" s="207">
        <f t="shared" si="86"/>
        <v>0</v>
      </c>
      <c r="R537" s="83">
        <f t="shared" si="83"/>
        <v>0</v>
      </c>
      <c r="S537" s="83">
        <f t="shared" si="84"/>
        <v>0</v>
      </c>
      <c r="T537" s="209"/>
      <c r="U537" s="214"/>
      <c r="V537" s="214"/>
      <c r="W537" s="217" t="str">
        <f t="shared" si="79"/>
        <v/>
      </c>
      <c r="X537" s="214"/>
      <c r="Y537" s="224"/>
      <c r="Z537" s="214"/>
      <c r="AA537" s="214"/>
      <c r="AB537" s="35" t="str">
        <f t="shared" si="80"/>
        <v/>
      </c>
      <c r="AC537" s="35"/>
      <c r="AD537" s="35"/>
      <c r="AE537" s="35"/>
      <c r="AF537" s="35"/>
      <c r="AG537" s="35"/>
      <c r="AH537" s="35"/>
      <c r="AI537" s="35"/>
      <c r="AJ537" s="35"/>
      <c r="AK537" s="35"/>
      <c r="AL537" s="35"/>
      <c r="AM537" s="85" t="str">
        <f t="shared" si="78"/>
        <v/>
      </c>
      <c r="AN537" s="35"/>
      <c r="AO537" s="35"/>
      <c r="AP537" s="77" t="str">
        <f>IF(D537="","",IF(D537=Accueil!$Q$7,PRODUCT('Registre déchets'!G537,Accueil!$S$7),"") &amp; IF(D537=Accueil!$Q$8,PRODUCT('Registre déchets'!G537,Accueil!$S$8),"") &amp; IF(D537=Accueil!$Q$9,PRODUCT('Registre déchets'!G537,Accueil!$S$9),"")&amp; IF(D537=Accueil!$Q$10,PRODUCT('Registre déchets'!G537,Accueil!$S$10),"")&amp; IF(D537=Accueil!$Q$11,PRODUCT('Registre déchets'!G537,Accueil!$S$11),"")&amp; IF(D537=Accueil!$Q$12,PRODUCT('Registre déchets'!G537,Accueil!$S$12),"")&amp; IF(D537=Accueil!$Q$13,PRODUCT('Registre déchets'!G537,Accueil!$S$13),"")&amp; IF(D537=Accueil!$Q$14,PRODUCT('Registre déchets'!G537,Accueil!$S$14),"")&amp; IF(D537=Accueil!$Q$15,PRODUCT('Registre déchets'!G537,Accueil!$S$15),"")&amp; IF(D537=Accueil!$Q$16,PRODUCT('Registre déchets'!G537,Accueil!$S$16),"")&amp; IF(D537=Accueil!$Q$17,PRODUCT('Registre déchets'!G537,Accueil!$S$17),"")&amp; IF(D537=Accueil!$Q$18,PRODUCT('Registre déchets'!G537,Accueil!$S$18),"")&amp; IF(D537=Accueil!$Q$19,PRODUCT('Registre déchets'!G537,Accueil!$S$19),"")&amp; IF(D537=Accueil!$Q$20,PRODUCT('Registre déchets'!G537,Accueil!$S$20),"")&amp; IF(D537=Accueil!$Q$21,PRODUCT('Registre déchets'!G537,Accueil!$S$21),"")&amp; IF(D537=Accueil!$Q$22,PRODUCT('Registre déchets'!G537,Accueil!$S$22),"")&amp; IF(D537=Accueil!$Q$23,PRODUCT('Registre déchets'!G537,Accueil!$S$23),"")&amp; IF(D537=Accueil!$Q$24,PRODUCT('Registre déchets'!G537,Accueil!$S$24),"")&amp; IF(D537=Accueil!$Q$25,PRODUCT('Registre déchets'!G537,Accueil!$S$25),"")&amp; IF(D537=Accueil!$Q$26,PRODUCT('Registre déchets'!G537,Accueil!$S$26),"") &amp; IF(D537=Accueil!$U$7,PRODUCT('Registre déchets'!G537,Accueil!$W$7),"") &amp; IF(D537=Accueil!$U$8,PRODUCT('Registre déchets'!G537,Accueil!$W$8),"") &amp; IF(D537=Accueil!$U$9,PRODUCT('Registre déchets'!G537,Accueil!$W$9),"")&amp; IF(D537=Accueil!$U$10,PRODUCT('Registre déchets'!G537,Accueil!$W$10),"")&amp; IF(D537=Accueil!$U$11,PRODUCT('Registre déchets'!G537,Accueil!$W$11),"")&amp; IF(D537=Accueil!$U$12,PRODUCT('Registre déchets'!G537,Accueil!$W$12),"")&amp; IF(D537=Accueil!$U$13,PRODUCT('Registre déchets'!G537,Accueil!$W$13),"")&amp; IF(D537=Accueil!$U$14,PRODUCT('Registre déchets'!G537,Accueil!$W$14),"")&amp; IF(D537=Accueil!$U$15,PRODUCT('Registre déchets'!G537,Accueil!$W$15),"")&amp; IF(D537=Accueil!$U$16,PRODUCT('Registre déchets'!G537,Accueil!$W$16),"")&amp; IF(D537=Accueil!$U$17,PRODUCT('Registre déchets'!G537,Accueil!$W$17),"")&amp; IF(D537=Accueil!$U$18,PRODUCT('Registre déchets'!G537,Accueil!$W$18),"")&amp; IF(D537=Accueil!$U$19,PRODUCT('Registre déchets'!G537,Accueil!$W$19),"")&amp; IF(D537=Accueil!$U$20,PRODUCT('Registre déchets'!G537,Accueil!$W$20),"")&amp; IF(D537=Accueil!$U$21,PRODUCT('Registre déchets'!G537,Accueil!$W$21),"") &amp; IF(D537=Accueil!$U$22,PRODUCT('Registre déchets'!G537,Accueil!$W$22),"")&amp; IF(D537=Accueil!$U$23,PRODUCT('Registre déchets'!G537,Accueil!$W$23),"")&amp; IF(D537=Accueil!$U$24,PRODUCT('Registre déchets'!G537,Accueil!$W$24),"")&amp; IF(D537=Accueil!$U$25,PRODUCT('Registre déchets'!G537,Accueil!$W$25),"")&amp; IF(D537=Accueil!$U$26,PRODUCT('Registre déchets'!G537,Accueil!$W$26),"")&amp; IF(D537=Accueil!$U$27,PRODUCT('Registre déchets'!G537,Accueil!$W$27),"")&amp; IF(D537=Accueil!$Y$7,PRODUCT('Registre déchets'!G537,Accueil!$AA$7),"") &amp; IF(D537=Accueil!$Y$8,PRODUCT('Registre déchets'!G537,Accueil!$AA$8),"") &amp; IF(D537=Accueil!$Y$9,PRODUCT('Registre déchets'!G537,Accueil!$AA$9),"")&amp; IF(D537=Accueil!$Y$10,PRODUCT('Registre déchets'!G537,Accueil!$AA$10),"")&amp; IF(D537=Accueil!$Y$11,PRODUCT('Registre déchets'!G537,Accueil!$AA$11),"")&amp; IF(D537=Accueil!$Y$12,PRODUCT('Registre déchets'!G537,Accueil!$AA$12),"")&amp; IF(D537=Accueil!$Y$13,PRODUCT('Registre déchets'!G537,Accueil!$AA$13),"")&amp; IF(D537=Accueil!$Y$14,PRODUCT('Registre déchets'!G537,Accueil!$AA$14),"")&amp; IF(D537=Accueil!$Y$15,PRODUCT('Registre déchets'!G537,Accueil!$AA$15),"")&amp; IF(D537=Accueil!$Y$16,PRODUCT('Registre déchets'!G537,Accueil!$AA$16),"")&amp; IF(D537=Accueil!$Y$17,PRODUCT('Registre déchets'!G537,Accueil!$AA$17),"")&amp; IF(D537=Accueil!$Y$18,PRODUCT('Registre déchets'!G537,Accueil!$AA$18),"")&amp; IF(D537=Accueil!$Y$19,PRODUCT('Registre déchets'!G537,Accueil!$AA$19),"")&amp; IF(D537=Accueil!$Y$20,PRODUCT('Registre déchets'!G537,Accueil!$AA$20),"")&amp; IF(D537=Accueil!$Y$21,PRODUCT('Registre déchets'!G537,Accueil!$AA$21),"")&amp; IF(D537=Accueil!$Y$22,PRODUCT('Registre déchets'!G537,Accueil!$AA$22),"")&amp; IF(D537=Accueil!$Y$23,PRODUCT('Registre déchets'!G537,Accueil!$AA$23),"")&amp; IF(D537=Accueil!$Y$24,PRODUCT('Registre déchets'!G537,Accueil!$AA$24),"")&amp; IF(D537=Accueil!$Y$25,PRODUCT('Registre déchets'!G537,Accueil!$AA$25),"")&amp; IF(D537=Accueil!$Y$26,PRODUCT('Registre déchets'!G537,Accueil!$AA$26),"")&amp; IF(D537=Accueil!$Y$27,PRODUCT('Registre déchets'!G537,Accueil!$AA$27),""))</f>
        <v/>
      </c>
      <c r="AQ537" s="79">
        <f t="shared" si="87"/>
        <v>0</v>
      </c>
    </row>
    <row r="538" spans="1:43" ht="50.1" customHeight="1" x14ac:dyDescent="0.25">
      <c r="A538" s="90"/>
      <c r="B538" s="222" t="str">
        <f t="shared" si="81"/>
        <v/>
      </c>
      <c r="C538" s="221"/>
      <c r="D538" s="220"/>
      <c r="E538" s="80" t="str">
        <f t="shared" si="85"/>
        <v/>
      </c>
      <c r="F538" s="81"/>
      <c r="G538" s="82"/>
      <c r="H538" s="241">
        <f t="shared" si="82"/>
        <v>0</v>
      </c>
      <c r="I538" s="206"/>
      <c r="J538" s="206"/>
      <c r="K538" s="86"/>
      <c r="L538" s="86"/>
      <c r="M538" s="86"/>
      <c r="N538" s="82"/>
      <c r="O538" s="81"/>
      <c r="P538" s="82"/>
      <c r="Q538" s="207">
        <f t="shared" si="86"/>
        <v>0</v>
      </c>
      <c r="R538" s="83">
        <f t="shared" si="83"/>
        <v>0</v>
      </c>
      <c r="S538" s="83">
        <f t="shared" si="84"/>
        <v>0</v>
      </c>
      <c r="T538" s="209"/>
      <c r="U538" s="214"/>
      <c r="V538" s="214"/>
      <c r="W538" s="217" t="str">
        <f t="shared" si="79"/>
        <v/>
      </c>
      <c r="X538" s="214"/>
      <c r="Y538" s="224"/>
      <c r="Z538" s="214"/>
      <c r="AA538" s="214"/>
      <c r="AB538" s="35" t="str">
        <f t="shared" si="80"/>
        <v/>
      </c>
      <c r="AC538" s="35"/>
      <c r="AD538" s="35"/>
      <c r="AE538" s="35"/>
      <c r="AF538" s="35"/>
      <c r="AG538" s="35"/>
      <c r="AH538" s="35"/>
      <c r="AI538" s="35"/>
      <c r="AJ538" s="35"/>
      <c r="AK538" s="35"/>
      <c r="AL538" s="35"/>
      <c r="AM538" s="85" t="str">
        <f t="shared" si="78"/>
        <v/>
      </c>
      <c r="AN538" s="35"/>
      <c r="AO538" s="35"/>
      <c r="AP538" s="77" t="str">
        <f>IF(D538="","",IF(D538=Accueil!$Q$7,PRODUCT('Registre déchets'!G538,Accueil!$S$7),"") &amp; IF(D538=Accueil!$Q$8,PRODUCT('Registre déchets'!G538,Accueil!$S$8),"") &amp; IF(D538=Accueil!$Q$9,PRODUCT('Registre déchets'!G538,Accueil!$S$9),"")&amp; IF(D538=Accueil!$Q$10,PRODUCT('Registre déchets'!G538,Accueil!$S$10),"")&amp; IF(D538=Accueil!$Q$11,PRODUCT('Registre déchets'!G538,Accueil!$S$11),"")&amp; IF(D538=Accueil!$Q$12,PRODUCT('Registre déchets'!G538,Accueil!$S$12),"")&amp; IF(D538=Accueil!$Q$13,PRODUCT('Registre déchets'!G538,Accueil!$S$13),"")&amp; IF(D538=Accueil!$Q$14,PRODUCT('Registre déchets'!G538,Accueil!$S$14),"")&amp; IF(D538=Accueil!$Q$15,PRODUCT('Registre déchets'!G538,Accueil!$S$15),"")&amp; IF(D538=Accueil!$Q$16,PRODUCT('Registre déchets'!G538,Accueil!$S$16),"")&amp; IF(D538=Accueil!$Q$17,PRODUCT('Registre déchets'!G538,Accueil!$S$17),"")&amp; IF(D538=Accueil!$Q$18,PRODUCT('Registre déchets'!G538,Accueil!$S$18),"")&amp; IF(D538=Accueil!$Q$19,PRODUCT('Registre déchets'!G538,Accueil!$S$19),"")&amp; IF(D538=Accueil!$Q$20,PRODUCT('Registre déchets'!G538,Accueil!$S$20),"")&amp; IF(D538=Accueil!$Q$21,PRODUCT('Registre déchets'!G538,Accueil!$S$21),"")&amp; IF(D538=Accueil!$Q$22,PRODUCT('Registre déchets'!G538,Accueil!$S$22),"")&amp; IF(D538=Accueil!$Q$23,PRODUCT('Registre déchets'!G538,Accueil!$S$23),"")&amp; IF(D538=Accueil!$Q$24,PRODUCT('Registre déchets'!G538,Accueil!$S$24),"")&amp; IF(D538=Accueil!$Q$25,PRODUCT('Registre déchets'!G538,Accueil!$S$25),"")&amp; IF(D538=Accueil!$Q$26,PRODUCT('Registre déchets'!G538,Accueil!$S$26),"") &amp; IF(D538=Accueil!$U$7,PRODUCT('Registre déchets'!G538,Accueil!$W$7),"") &amp; IF(D538=Accueil!$U$8,PRODUCT('Registre déchets'!G538,Accueil!$W$8),"") &amp; IF(D538=Accueil!$U$9,PRODUCT('Registre déchets'!G538,Accueil!$W$9),"")&amp; IF(D538=Accueil!$U$10,PRODUCT('Registre déchets'!G538,Accueil!$W$10),"")&amp; IF(D538=Accueil!$U$11,PRODUCT('Registre déchets'!G538,Accueil!$W$11),"")&amp; IF(D538=Accueil!$U$12,PRODUCT('Registre déchets'!G538,Accueil!$W$12),"")&amp; IF(D538=Accueil!$U$13,PRODUCT('Registre déchets'!G538,Accueil!$W$13),"")&amp; IF(D538=Accueil!$U$14,PRODUCT('Registre déchets'!G538,Accueil!$W$14),"")&amp; IF(D538=Accueil!$U$15,PRODUCT('Registre déchets'!G538,Accueil!$W$15),"")&amp; IF(D538=Accueil!$U$16,PRODUCT('Registre déchets'!G538,Accueil!$W$16),"")&amp; IF(D538=Accueil!$U$17,PRODUCT('Registre déchets'!G538,Accueil!$W$17),"")&amp; IF(D538=Accueil!$U$18,PRODUCT('Registre déchets'!G538,Accueil!$W$18),"")&amp; IF(D538=Accueil!$U$19,PRODUCT('Registre déchets'!G538,Accueil!$W$19),"")&amp; IF(D538=Accueil!$U$20,PRODUCT('Registre déchets'!G538,Accueil!$W$20),"")&amp; IF(D538=Accueil!$U$21,PRODUCT('Registre déchets'!G538,Accueil!$W$21),"") &amp; IF(D538=Accueil!$U$22,PRODUCT('Registre déchets'!G538,Accueil!$W$22),"")&amp; IF(D538=Accueil!$U$23,PRODUCT('Registre déchets'!G538,Accueil!$W$23),"")&amp; IF(D538=Accueil!$U$24,PRODUCT('Registre déchets'!G538,Accueil!$W$24),"")&amp; IF(D538=Accueil!$U$25,PRODUCT('Registre déchets'!G538,Accueil!$W$25),"")&amp; IF(D538=Accueil!$U$26,PRODUCT('Registre déchets'!G538,Accueil!$W$26),"")&amp; IF(D538=Accueil!$U$27,PRODUCT('Registre déchets'!G538,Accueil!$W$27),"")&amp; IF(D538=Accueil!$Y$7,PRODUCT('Registre déchets'!G538,Accueil!$AA$7),"") &amp; IF(D538=Accueil!$Y$8,PRODUCT('Registre déchets'!G538,Accueil!$AA$8),"") &amp; IF(D538=Accueil!$Y$9,PRODUCT('Registre déchets'!G538,Accueil!$AA$9),"")&amp; IF(D538=Accueil!$Y$10,PRODUCT('Registre déchets'!G538,Accueil!$AA$10),"")&amp; IF(D538=Accueil!$Y$11,PRODUCT('Registre déchets'!G538,Accueil!$AA$11),"")&amp; IF(D538=Accueil!$Y$12,PRODUCT('Registre déchets'!G538,Accueil!$AA$12),"")&amp; IF(D538=Accueil!$Y$13,PRODUCT('Registre déchets'!G538,Accueil!$AA$13),"")&amp; IF(D538=Accueil!$Y$14,PRODUCT('Registre déchets'!G538,Accueil!$AA$14),"")&amp; IF(D538=Accueil!$Y$15,PRODUCT('Registre déchets'!G538,Accueil!$AA$15),"")&amp; IF(D538=Accueil!$Y$16,PRODUCT('Registre déchets'!G538,Accueil!$AA$16),"")&amp; IF(D538=Accueil!$Y$17,PRODUCT('Registre déchets'!G538,Accueil!$AA$17),"")&amp; IF(D538=Accueil!$Y$18,PRODUCT('Registre déchets'!G538,Accueil!$AA$18),"")&amp; IF(D538=Accueil!$Y$19,PRODUCT('Registre déchets'!G538,Accueil!$AA$19),"")&amp; IF(D538=Accueil!$Y$20,PRODUCT('Registre déchets'!G538,Accueil!$AA$20),"")&amp; IF(D538=Accueil!$Y$21,PRODUCT('Registre déchets'!G538,Accueil!$AA$21),"")&amp; IF(D538=Accueil!$Y$22,PRODUCT('Registre déchets'!G538,Accueil!$AA$22),"")&amp; IF(D538=Accueil!$Y$23,PRODUCT('Registre déchets'!G538,Accueil!$AA$23),"")&amp; IF(D538=Accueil!$Y$24,PRODUCT('Registre déchets'!G538,Accueil!$AA$24),"")&amp; IF(D538=Accueil!$Y$25,PRODUCT('Registre déchets'!G538,Accueil!$AA$25),"")&amp; IF(D538=Accueil!$Y$26,PRODUCT('Registre déchets'!G538,Accueil!$AA$26),"")&amp; IF(D538=Accueil!$Y$27,PRODUCT('Registre déchets'!G538,Accueil!$AA$27),""))</f>
        <v/>
      </c>
      <c r="AQ538" s="79">
        <f t="shared" si="87"/>
        <v>0</v>
      </c>
    </row>
    <row r="539" spans="1:43" ht="50.1" customHeight="1" x14ac:dyDescent="0.25">
      <c r="A539" s="90"/>
      <c r="B539" s="222" t="str">
        <f t="shared" si="81"/>
        <v/>
      </c>
      <c r="C539" s="221"/>
      <c r="D539" s="220"/>
      <c r="E539" s="80" t="str">
        <f t="shared" si="85"/>
        <v/>
      </c>
      <c r="F539" s="81"/>
      <c r="G539" s="82"/>
      <c r="H539" s="241">
        <f t="shared" si="82"/>
        <v>0</v>
      </c>
      <c r="I539" s="206"/>
      <c r="J539" s="206"/>
      <c r="K539" s="86"/>
      <c r="L539" s="86"/>
      <c r="M539" s="86"/>
      <c r="N539" s="82"/>
      <c r="O539" s="81"/>
      <c r="P539" s="82"/>
      <c r="Q539" s="207">
        <f t="shared" si="86"/>
        <v>0</v>
      </c>
      <c r="R539" s="83">
        <f t="shared" si="83"/>
        <v>0</v>
      </c>
      <c r="S539" s="83">
        <f t="shared" si="84"/>
        <v>0</v>
      </c>
      <c r="T539" s="209"/>
      <c r="U539" s="214"/>
      <c r="V539" s="214"/>
      <c r="W539" s="217" t="str">
        <f t="shared" si="79"/>
        <v/>
      </c>
      <c r="X539" s="214"/>
      <c r="Y539" s="224"/>
      <c r="Z539" s="214"/>
      <c r="AA539" s="214"/>
      <c r="AB539" s="35" t="str">
        <f t="shared" si="80"/>
        <v/>
      </c>
      <c r="AC539" s="35"/>
      <c r="AD539" s="35"/>
      <c r="AE539" s="35"/>
      <c r="AF539" s="35"/>
      <c r="AG539" s="35"/>
      <c r="AH539" s="35"/>
      <c r="AI539" s="35"/>
      <c r="AJ539" s="35"/>
      <c r="AK539" s="35"/>
      <c r="AL539" s="35"/>
      <c r="AM539" s="85" t="str">
        <f t="shared" si="78"/>
        <v/>
      </c>
      <c r="AN539" s="35"/>
      <c r="AO539" s="35"/>
      <c r="AP539" s="77" t="str">
        <f>IF(D539="","",IF(D539=Accueil!$Q$7,PRODUCT('Registre déchets'!G539,Accueil!$S$7),"") &amp; IF(D539=Accueil!$Q$8,PRODUCT('Registre déchets'!G539,Accueil!$S$8),"") &amp; IF(D539=Accueil!$Q$9,PRODUCT('Registre déchets'!G539,Accueil!$S$9),"")&amp; IF(D539=Accueil!$Q$10,PRODUCT('Registre déchets'!G539,Accueil!$S$10),"")&amp; IF(D539=Accueil!$Q$11,PRODUCT('Registre déchets'!G539,Accueil!$S$11),"")&amp; IF(D539=Accueil!$Q$12,PRODUCT('Registre déchets'!G539,Accueil!$S$12),"")&amp; IF(D539=Accueil!$Q$13,PRODUCT('Registre déchets'!G539,Accueil!$S$13),"")&amp; IF(D539=Accueil!$Q$14,PRODUCT('Registre déchets'!G539,Accueil!$S$14),"")&amp; IF(D539=Accueil!$Q$15,PRODUCT('Registre déchets'!G539,Accueil!$S$15),"")&amp; IF(D539=Accueil!$Q$16,PRODUCT('Registre déchets'!G539,Accueil!$S$16),"")&amp; IF(D539=Accueil!$Q$17,PRODUCT('Registre déchets'!G539,Accueil!$S$17),"")&amp; IF(D539=Accueil!$Q$18,PRODUCT('Registre déchets'!G539,Accueil!$S$18),"")&amp; IF(D539=Accueil!$Q$19,PRODUCT('Registre déchets'!G539,Accueil!$S$19),"")&amp; IF(D539=Accueil!$Q$20,PRODUCT('Registre déchets'!G539,Accueil!$S$20),"")&amp; IF(D539=Accueil!$Q$21,PRODUCT('Registre déchets'!G539,Accueil!$S$21),"")&amp; IF(D539=Accueil!$Q$22,PRODUCT('Registre déchets'!G539,Accueil!$S$22),"")&amp; IF(D539=Accueil!$Q$23,PRODUCT('Registre déchets'!G539,Accueil!$S$23),"")&amp; IF(D539=Accueil!$Q$24,PRODUCT('Registre déchets'!G539,Accueil!$S$24),"")&amp; IF(D539=Accueil!$Q$25,PRODUCT('Registre déchets'!G539,Accueil!$S$25),"")&amp; IF(D539=Accueil!$Q$26,PRODUCT('Registre déchets'!G539,Accueil!$S$26),"") &amp; IF(D539=Accueil!$U$7,PRODUCT('Registre déchets'!G539,Accueil!$W$7),"") &amp; IF(D539=Accueil!$U$8,PRODUCT('Registre déchets'!G539,Accueil!$W$8),"") &amp; IF(D539=Accueil!$U$9,PRODUCT('Registre déchets'!G539,Accueil!$W$9),"")&amp; IF(D539=Accueil!$U$10,PRODUCT('Registre déchets'!G539,Accueil!$W$10),"")&amp; IF(D539=Accueil!$U$11,PRODUCT('Registre déchets'!G539,Accueil!$W$11),"")&amp; IF(D539=Accueil!$U$12,PRODUCT('Registre déchets'!G539,Accueil!$W$12),"")&amp; IF(D539=Accueil!$U$13,PRODUCT('Registre déchets'!G539,Accueil!$W$13),"")&amp; IF(D539=Accueil!$U$14,PRODUCT('Registre déchets'!G539,Accueil!$W$14),"")&amp; IF(D539=Accueil!$U$15,PRODUCT('Registre déchets'!G539,Accueil!$W$15),"")&amp; IF(D539=Accueil!$U$16,PRODUCT('Registre déchets'!G539,Accueil!$W$16),"")&amp; IF(D539=Accueil!$U$17,PRODUCT('Registre déchets'!G539,Accueil!$W$17),"")&amp; IF(D539=Accueil!$U$18,PRODUCT('Registre déchets'!G539,Accueil!$W$18),"")&amp; IF(D539=Accueil!$U$19,PRODUCT('Registre déchets'!G539,Accueil!$W$19),"")&amp; IF(D539=Accueil!$U$20,PRODUCT('Registre déchets'!G539,Accueil!$W$20),"")&amp; IF(D539=Accueil!$U$21,PRODUCT('Registre déchets'!G539,Accueil!$W$21),"") &amp; IF(D539=Accueil!$U$22,PRODUCT('Registre déchets'!G539,Accueil!$W$22),"")&amp; IF(D539=Accueil!$U$23,PRODUCT('Registre déchets'!G539,Accueil!$W$23),"")&amp; IF(D539=Accueil!$U$24,PRODUCT('Registre déchets'!G539,Accueil!$W$24),"")&amp; IF(D539=Accueil!$U$25,PRODUCT('Registre déchets'!G539,Accueil!$W$25),"")&amp; IF(D539=Accueil!$U$26,PRODUCT('Registre déchets'!G539,Accueil!$W$26),"")&amp; IF(D539=Accueil!$U$27,PRODUCT('Registre déchets'!G539,Accueil!$W$27),"")&amp; IF(D539=Accueil!$Y$7,PRODUCT('Registre déchets'!G539,Accueil!$AA$7),"") &amp; IF(D539=Accueil!$Y$8,PRODUCT('Registre déchets'!G539,Accueil!$AA$8),"") &amp; IF(D539=Accueil!$Y$9,PRODUCT('Registre déchets'!G539,Accueil!$AA$9),"")&amp; IF(D539=Accueil!$Y$10,PRODUCT('Registre déchets'!G539,Accueil!$AA$10),"")&amp; IF(D539=Accueil!$Y$11,PRODUCT('Registre déchets'!G539,Accueil!$AA$11),"")&amp; IF(D539=Accueil!$Y$12,PRODUCT('Registre déchets'!G539,Accueil!$AA$12),"")&amp; IF(D539=Accueil!$Y$13,PRODUCT('Registre déchets'!G539,Accueil!$AA$13),"")&amp; IF(D539=Accueil!$Y$14,PRODUCT('Registre déchets'!G539,Accueil!$AA$14),"")&amp; IF(D539=Accueil!$Y$15,PRODUCT('Registre déchets'!G539,Accueil!$AA$15),"")&amp; IF(D539=Accueil!$Y$16,PRODUCT('Registre déchets'!G539,Accueil!$AA$16),"")&amp; IF(D539=Accueil!$Y$17,PRODUCT('Registre déchets'!G539,Accueil!$AA$17),"")&amp; IF(D539=Accueil!$Y$18,PRODUCT('Registre déchets'!G539,Accueil!$AA$18),"")&amp; IF(D539=Accueil!$Y$19,PRODUCT('Registre déchets'!G539,Accueil!$AA$19),"")&amp; IF(D539=Accueil!$Y$20,PRODUCT('Registre déchets'!G539,Accueil!$AA$20),"")&amp; IF(D539=Accueil!$Y$21,PRODUCT('Registre déchets'!G539,Accueil!$AA$21),"")&amp; IF(D539=Accueil!$Y$22,PRODUCT('Registre déchets'!G539,Accueil!$AA$22),"")&amp; IF(D539=Accueil!$Y$23,PRODUCT('Registre déchets'!G539,Accueil!$AA$23),"")&amp; IF(D539=Accueil!$Y$24,PRODUCT('Registre déchets'!G539,Accueil!$AA$24),"")&amp; IF(D539=Accueil!$Y$25,PRODUCT('Registre déchets'!G539,Accueil!$AA$25),"")&amp; IF(D539=Accueil!$Y$26,PRODUCT('Registre déchets'!G539,Accueil!$AA$26),"")&amp; IF(D539=Accueil!$Y$27,PRODUCT('Registre déchets'!G539,Accueil!$AA$27),""))</f>
        <v/>
      </c>
      <c r="AQ539" s="79">
        <f t="shared" si="87"/>
        <v>0</v>
      </c>
    </row>
    <row r="540" spans="1:43" ht="50.1" customHeight="1" x14ac:dyDescent="0.25">
      <c r="A540" s="90"/>
      <c r="B540" s="222" t="str">
        <f t="shared" si="81"/>
        <v/>
      </c>
      <c r="C540" s="221"/>
      <c r="D540" s="220"/>
      <c r="E540" s="80" t="str">
        <f t="shared" si="85"/>
        <v/>
      </c>
      <c r="F540" s="81"/>
      <c r="G540" s="82"/>
      <c r="H540" s="241">
        <f t="shared" si="82"/>
        <v>0</v>
      </c>
      <c r="I540" s="206"/>
      <c r="J540" s="206"/>
      <c r="K540" s="86"/>
      <c r="L540" s="86"/>
      <c r="M540" s="86"/>
      <c r="N540" s="82"/>
      <c r="O540" s="81"/>
      <c r="P540" s="82"/>
      <c r="Q540" s="207">
        <f t="shared" si="86"/>
        <v>0</v>
      </c>
      <c r="R540" s="83">
        <f t="shared" si="83"/>
        <v>0</v>
      </c>
      <c r="S540" s="83">
        <f t="shared" si="84"/>
        <v>0</v>
      </c>
      <c r="T540" s="209"/>
      <c r="U540" s="214"/>
      <c r="V540" s="214"/>
      <c r="W540" s="217" t="str">
        <f t="shared" si="79"/>
        <v/>
      </c>
      <c r="X540" s="214"/>
      <c r="Y540" s="224"/>
      <c r="Z540" s="214"/>
      <c r="AA540" s="214"/>
      <c r="AB540" s="35" t="str">
        <f t="shared" si="80"/>
        <v/>
      </c>
      <c r="AC540" s="35"/>
      <c r="AD540" s="35"/>
      <c r="AE540" s="35"/>
      <c r="AF540" s="35"/>
      <c r="AG540" s="35"/>
      <c r="AH540" s="35"/>
      <c r="AI540" s="35"/>
      <c r="AJ540" s="35"/>
      <c r="AK540" s="35"/>
      <c r="AL540" s="35"/>
      <c r="AM540" s="85" t="str">
        <f t="shared" si="78"/>
        <v/>
      </c>
      <c r="AN540" s="35"/>
      <c r="AO540" s="35"/>
      <c r="AP540" s="77" t="str">
        <f>IF(D540="","",IF(D540=Accueil!$Q$7,PRODUCT('Registre déchets'!G540,Accueil!$S$7),"") &amp; IF(D540=Accueil!$Q$8,PRODUCT('Registre déchets'!G540,Accueil!$S$8),"") &amp; IF(D540=Accueil!$Q$9,PRODUCT('Registre déchets'!G540,Accueil!$S$9),"")&amp; IF(D540=Accueil!$Q$10,PRODUCT('Registre déchets'!G540,Accueil!$S$10),"")&amp; IF(D540=Accueil!$Q$11,PRODUCT('Registre déchets'!G540,Accueil!$S$11),"")&amp; IF(D540=Accueil!$Q$12,PRODUCT('Registre déchets'!G540,Accueil!$S$12),"")&amp; IF(D540=Accueil!$Q$13,PRODUCT('Registre déchets'!G540,Accueil!$S$13),"")&amp; IF(D540=Accueil!$Q$14,PRODUCT('Registre déchets'!G540,Accueil!$S$14),"")&amp; IF(D540=Accueil!$Q$15,PRODUCT('Registre déchets'!G540,Accueil!$S$15),"")&amp; IF(D540=Accueil!$Q$16,PRODUCT('Registre déchets'!G540,Accueil!$S$16),"")&amp; IF(D540=Accueil!$Q$17,PRODUCT('Registre déchets'!G540,Accueil!$S$17),"")&amp; IF(D540=Accueil!$Q$18,PRODUCT('Registre déchets'!G540,Accueil!$S$18),"")&amp; IF(D540=Accueil!$Q$19,PRODUCT('Registre déchets'!G540,Accueil!$S$19),"")&amp; IF(D540=Accueil!$Q$20,PRODUCT('Registre déchets'!G540,Accueil!$S$20),"")&amp; IF(D540=Accueil!$Q$21,PRODUCT('Registre déchets'!G540,Accueil!$S$21),"")&amp; IF(D540=Accueil!$Q$22,PRODUCT('Registre déchets'!G540,Accueil!$S$22),"")&amp; IF(D540=Accueil!$Q$23,PRODUCT('Registre déchets'!G540,Accueil!$S$23),"")&amp; IF(D540=Accueil!$Q$24,PRODUCT('Registre déchets'!G540,Accueil!$S$24),"")&amp; IF(D540=Accueil!$Q$25,PRODUCT('Registre déchets'!G540,Accueil!$S$25),"")&amp; IF(D540=Accueil!$Q$26,PRODUCT('Registre déchets'!G540,Accueil!$S$26),"") &amp; IF(D540=Accueil!$U$7,PRODUCT('Registre déchets'!G540,Accueil!$W$7),"") &amp; IF(D540=Accueil!$U$8,PRODUCT('Registre déchets'!G540,Accueil!$W$8),"") &amp; IF(D540=Accueil!$U$9,PRODUCT('Registre déchets'!G540,Accueil!$W$9),"")&amp; IF(D540=Accueil!$U$10,PRODUCT('Registre déchets'!G540,Accueil!$W$10),"")&amp; IF(D540=Accueil!$U$11,PRODUCT('Registre déchets'!G540,Accueil!$W$11),"")&amp; IF(D540=Accueil!$U$12,PRODUCT('Registre déchets'!G540,Accueil!$W$12),"")&amp; IF(D540=Accueil!$U$13,PRODUCT('Registre déchets'!G540,Accueil!$W$13),"")&amp; IF(D540=Accueil!$U$14,PRODUCT('Registre déchets'!G540,Accueil!$W$14),"")&amp; IF(D540=Accueil!$U$15,PRODUCT('Registre déchets'!G540,Accueil!$W$15),"")&amp; IF(D540=Accueil!$U$16,PRODUCT('Registre déchets'!G540,Accueil!$W$16),"")&amp; IF(D540=Accueil!$U$17,PRODUCT('Registre déchets'!G540,Accueil!$W$17),"")&amp; IF(D540=Accueil!$U$18,PRODUCT('Registre déchets'!G540,Accueil!$W$18),"")&amp; IF(D540=Accueil!$U$19,PRODUCT('Registre déchets'!G540,Accueil!$W$19),"")&amp; IF(D540=Accueil!$U$20,PRODUCT('Registre déchets'!G540,Accueil!$W$20),"")&amp; IF(D540=Accueil!$U$21,PRODUCT('Registre déchets'!G540,Accueil!$W$21),"") &amp; IF(D540=Accueil!$U$22,PRODUCT('Registre déchets'!G540,Accueil!$W$22),"")&amp; IF(D540=Accueil!$U$23,PRODUCT('Registre déchets'!G540,Accueil!$W$23),"")&amp; IF(D540=Accueil!$U$24,PRODUCT('Registre déchets'!G540,Accueil!$W$24),"")&amp; IF(D540=Accueil!$U$25,PRODUCT('Registre déchets'!G540,Accueil!$W$25),"")&amp; IF(D540=Accueil!$U$26,PRODUCT('Registre déchets'!G540,Accueil!$W$26),"")&amp; IF(D540=Accueil!$U$27,PRODUCT('Registre déchets'!G540,Accueil!$W$27),"")&amp; IF(D540=Accueil!$Y$7,PRODUCT('Registre déchets'!G540,Accueil!$AA$7),"") &amp; IF(D540=Accueil!$Y$8,PRODUCT('Registre déchets'!G540,Accueil!$AA$8),"") &amp; IF(D540=Accueil!$Y$9,PRODUCT('Registre déchets'!G540,Accueil!$AA$9),"")&amp; IF(D540=Accueil!$Y$10,PRODUCT('Registre déchets'!G540,Accueil!$AA$10),"")&amp; IF(D540=Accueil!$Y$11,PRODUCT('Registre déchets'!G540,Accueil!$AA$11),"")&amp; IF(D540=Accueil!$Y$12,PRODUCT('Registre déchets'!G540,Accueil!$AA$12),"")&amp; IF(D540=Accueil!$Y$13,PRODUCT('Registre déchets'!G540,Accueil!$AA$13),"")&amp; IF(D540=Accueil!$Y$14,PRODUCT('Registre déchets'!G540,Accueil!$AA$14),"")&amp; IF(D540=Accueil!$Y$15,PRODUCT('Registre déchets'!G540,Accueil!$AA$15),"")&amp; IF(D540=Accueil!$Y$16,PRODUCT('Registre déchets'!G540,Accueil!$AA$16),"")&amp; IF(D540=Accueil!$Y$17,PRODUCT('Registre déchets'!G540,Accueil!$AA$17),"")&amp; IF(D540=Accueil!$Y$18,PRODUCT('Registre déchets'!G540,Accueil!$AA$18),"")&amp; IF(D540=Accueil!$Y$19,PRODUCT('Registre déchets'!G540,Accueil!$AA$19),"")&amp; IF(D540=Accueil!$Y$20,PRODUCT('Registre déchets'!G540,Accueil!$AA$20),"")&amp; IF(D540=Accueil!$Y$21,PRODUCT('Registre déchets'!G540,Accueil!$AA$21),"")&amp; IF(D540=Accueil!$Y$22,PRODUCT('Registre déchets'!G540,Accueil!$AA$22),"")&amp; IF(D540=Accueil!$Y$23,PRODUCT('Registre déchets'!G540,Accueil!$AA$23),"")&amp; IF(D540=Accueil!$Y$24,PRODUCT('Registre déchets'!G540,Accueil!$AA$24),"")&amp; IF(D540=Accueil!$Y$25,PRODUCT('Registre déchets'!G540,Accueil!$AA$25),"")&amp; IF(D540=Accueil!$Y$26,PRODUCT('Registre déchets'!G540,Accueil!$AA$26),"")&amp; IF(D540=Accueil!$Y$27,PRODUCT('Registre déchets'!G540,Accueil!$AA$27),""))</f>
        <v/>
      </c>
      <c r="AQ540" s="79">
        <f t="shared" si="87"/>
        <v>0</v>
      </c>
    </row>
    <row r="541" spans="1:43" ht="50.1" customHeight="1" x14ac:dyDescent="0.25">
      <c r="A541" s="90"/>
      <c r="B541" s="222" t="str">
        <f t="shared" si="81"/>
        <v/>
      </c>
      <c r="C541" s="221"/>
      <c r="D541" s="220"/>
      <c r="E541" s="80" t="str">
        <f t="shared" si="85"/>
        <v/>
      </c>
      <c r="F541" s="81"/>
      <c r="G541" s="82"/>
      <c r="H541" s="241">
        <f t="shared" si="82"/>
        <v>0</v>
      </c>
      <c r="I541" s="206"/>
      <c r="J541" s="206"/>
      <c r="K541" s="86"/>
      <c r="L541" s="86"/>
      <c r="M541" s="86"/>
      <c r="N541" s="82"/>
      <c r="O541" s="81"/>
      <c r="P541" s="82"/>
      <c r="Q541" s="207">
        <f t="shared" si="86"/>
        <v>0</v>
      </c>
      <c r="R541" s="83">
        <f t="shared" si="83"/>
        <v>0</v>
      </c>
      <c r="S541" s="83">
        <f t="shared" si="84"/>
        <v>0</v>
      </c>
      <c r="T541" s="209"/>
      <c r="U541" s="214"/>
      <c r="V541" s="214"/>
      <c r="W541" s="217" t="str">
        <f t="shared" si="79"/>
        <v/>
      </c>
      <c r="X541" s="214"/>
      <c r="Y541" s="224"/>
      <c r="Z541" s="214"/>
      <c r="AA541" s="214"/>
      <c r="AB541" s="35" t="str">
        <f t="shared" si="80"/>
        <v/>
      </c>
      <c r="AC541" s="35"/>
      <c r="AD541" s="35"/>
      <c r="AE541" s="35"/>
      <c r="AF541" s="35"/>
      <c r="AG541" s="35"/>
      <c r="AH541" s="35"/>
      <c r="AI541" s="35"/>
      <c r="AJ541" s="35"/>
      <c r="AK541" s="35"/>
      <c r="AL541" s="35"/>
      <c r="AM541" s="85" t="str">
        <f t="shared" si="78"/>
        <v/>
      </c>
      <c r="AN541" s="35"/>
      <c r="AO541" s="35"/>
      <c r="AP541" s="77" t="str">
        <f>IF(D541="","",IF(D541=Accueil!$Q$7,PRODUCT('Registre déchets'!G541,Accueil!$S$7),"") &amp; IF(D541=Accueil!$Q$8,PRODUCT('Registre déchets'!G541,Accueil!$S$8),"") &amp; IF(D541=Accueil!$Q$9,PRODUCT('Registre déchets'!G541,Accueil!$S$9),"")&amp; IF(D541=Accueil!$Q$10,PRODUCT('Registre déchets'!G541,Accueil!$S$10),"")&amp; IF(D541=Accueil!$Q$11,PRODUCT('Registre déchets'!G541,Accueil!$S$11),"")&amp; IF(D541=Accueil!$Q$12,PRODUCT('Registre déchets'!G541,Accueil!$S$12),"")&amp; IF(D541=Accueil!$Q$13,PRODUCT('Registre déchets'!G541,Accueil!$S$13),"")&amp; IF(D541=Accueil!$Q$14,PRODUCT('Registre déchets'!G541,Accueil!$S$14),"")&amp; IF(D541=Accueil!$Q$15,PRODUCT('Registre déchets'!G541,Accueil!$S$15),"")&amp; IF(D541=Accueil!$Q$16,PRODUCT('Registre déchets'!G541,Accueil!$S$16),"")&amp; IF(D541=Accueil!$Q$17,PRODUCT('Registre déchets'!G541,Accueil!$S$17),"")&amp; IF(D541=Accueil!$Q$18,PRODUCT('Registre déchets'!G541,Accueil!$S$18),"")&amp; IF(D541=Accueil!$Q$19,PRODUCT('Registre déchets'!G541,Accueil!$S$19),"")&amp; IF(D541=Accueil!$Q$20,PRODUCT('Registre déchets'!G541,Accueil!$S$20),"")&amp; IF(D541=Accueil!$Q$21,PRODUCT('Registre déchets'!G541,Accueil!$S$21),"")&amp; IF(D541=Accueil!$Q$22,PRODUCT('Registre déchets'!G541,Accueil!$S$22),"")&amp; IF(D541=Accueil!$Q$23,PRODUCT('Registre déchets'!G541,Accueil!$S$23),"")&amp; IF(D541=Accueil!$Q$24,PRODUCT('Registre déchets'!G541,Accueil!$S$24),"")&amp; IF(D541=Accueil!$Q$25,PRODUCT('Registre déchets'!G541,Accueil!$S$25),"")&amp; IF(D541=Accueil!$Q$26,PRODUCT('Registre déchets'!G541,Accueil!$S$26),"") &amp; IF(D541=Accueil!$U$7,PRODUCT('Registre déchets'!G541,Accueil!$W$7),"") &amp; IF(D541=Accueil!$U$8,PRODUCT('Registre déchets'!G541,Accueil!$W$8),"") &amp; IF(D541=Accueil!$U$9,PRODUCT('Registre déchets'!G541,Accueil!$W$9),"")&amp; IF(D541=Accueil!$U$10,PRODUCT('Registre déchets'!G541,Accueil!$W$10),"")&amp; IF(D541=Accueil!$U$11,PRODUCT('Registre déchets'!G541,Accueil!$W$11),"")&amp; IF(D541=Accueil!$U$12,PRODUCT('Registre déchets'!G541,Accueil!$W$12),"")&amp; IF(D541=Accueil!$U$13,PRODUCT('Registre déchets'!G541,Accueil!$W$13),"")&amp; IF(D541=Accueil!$U$14,PRODUCT('Registre déchets'!G541,Accueil!$W$14),"")&amp; IF(D541=Accueil!$U$15,PRODUCT('Registre déchets'!G541,Accueil!$W$15),"")&amp; IF(D541=Accueil!$U$16,PRODUCT('Registre déchets'!G541,Accueil!$W$16),"")&amp; IF(D541=Accueil!$U$17,PRODUCT('Registre déchets'!G541,Accueil!$W$17),"")&amp; IF(D541=Accueil!$U$18,PRODUCT('Registre déchets'!G541,Accueil!$W$18),"")&amp; IF(D541=Accueil!$U$19,PRODUCT('Registre déchets'!G541,Accueil!$W$19),"")&amp; IF(D541=Accueil!$U$20,PRODUCT('Registre déchets'!G541,Accueil!$W$20),"")&amp; IF(D541=Accueil!$U$21,PRODUCT('Registre déchets'!G541,Accueil!$W$21),"") &amp; IF(D541=Accueil!$U$22,PRODUCT('Registre déchets'!G541,Accueil!$W$22),"")&amp; IF(D541=Accueil!$U$23,PRODUCT('Registre déchets'!G541,Accueil!$W$23),"")&amp; IF(D541=Accueil!$U$24,PRODUCT('Registre déchets'!G541,Accueil!$W$24),"")&amp; IF(D541=Accueil!$U$25,PRODUCT('Registre déchets'!G541,Accueil!$W$25),"")&amp; IF(D541=Accueil!$U$26,PRODUCT('Registre déchets'!G541,Accueil!$W$26),"")&amp; IF(D541=Accueil!$U$27,PRODUCT('Registre déchets'!G541,Accueil!$W$27),"")&amp; IF(D541=Accueil!$Y$7,PRODUCT('Registre déchets'!G541,Accueil!$AA$7),"") &amp; IF(D541=Accueil!$Y$8,PRODUCT('Registre déchets'!G541,Accueil!$AA$8),"") &amp; IF(D541=Accueil!$Y$9,PRODUCT('Registre déchets'!G541,Accueil!$AA$9),"")&amp; IF(D541=Accueil!$Y$10,PRODUCT('Registre déchets'!G541,Accueil!$AA$10),"")&amp; IF(D541=Accueil!$Y$11,PRODUCT('Registre déchets'!G541,Accueil!$AA$11),"")&amp; IF(D541=Accueil!$Y$12,PRODUCT('Registre déchets'!G541,Accueil!$AA$12),"")&amp; IF(D541=Accueil!$Y$13,PRODUCT('Registre déchets'!G541,Accueil!$AA$13),"")&amp; IF(D541=Accueil!$Y$14,PRODUCT('Registre déchets'!G541,Accueil!$AA$14),"")&amp; IF(D541=Accueil!$Y$15,PRODUCT('Registre déchets'!G541,Accueil!$AA$15),"")&amp; IF(D541=Accueil!$Y$16,PRODUCT('Registre déchets'!G541,Accueil!$AA$16),"")&amp; IF(D541=Accueil!$Y$17,PRODUCT('Registre déchets'!G541,Accueil!$AA$17),"")&amp; IF(D541=Accueil!$Y$18,PRODUCT('Registre déchets'!G541,Accueil!$AA$18),"")&amp; IF(D541=Accueil!$Y$19,PRODUCT('Registre déchets'!G541,Accueil!$AA$19),"")&amp; IF(D541=Accueil!$Y$20,PRODUCT('Registre déchets'!G541,Accueil!$AA$20),"")&amp; IF(D541=Accueil!$Y$21,PRODUCT('Registre déchets'!G541,Accueil!$AA$21),"")&amp; IF(D541=Accueil!$Y$22,PRODUCT('Registre déchets'!G541,Accueil!$AA$22),"")&amp; IF(D541=Accueil!$Y$23,PRODUCT('Registre déchets'!G541,Accueil!$AA$23),"")&amp; IF(D541=Accueil!$Y$24,PRODUCT('Registre déchets'!G541,Accueil!$AA$24),"")&amp; IF(D541=Accueil!$Y$25,PRODUCT('Registre déchets'!G541,Accueil!$AA$25),"")&amp; IF(D541=Accueil!$Y$26,PRODUCT('Registre déchets'!G541,Accueil!$AA$26),"")&amp; IF(D541=Accueil!$Y$27,PRODUCT('Registre déchets'!G541,Accueil!$AA$27),""))</f>
        <v/>
      </c>
      <c r="AQ541" s="79">
        <f t="shared" si="87"/>
        <v>0</v>
      </c>
    </row>
    <row r="542" spans="1:43" ht="50.1" customHeight="1" x14ac:dyDescent="0.25">
      <c r="A542" s="90"/>
      <c r="B542" s="222" t="str">
        <f t="shared" si="81"/>
        <v/>
      </c>
      <c r="C542" s="221"/>
      <c r="D542" s="220"/>
      <c r="E542" s="80" t="str">
        <f t="shared" si="85"/>
        <v/>
      </c>
      <c r="F542" s="81"/>
      <c r="G542" s="82"/>
      <c r="H542" s="241">
        <f t="shared" si="82"/>
        <v>0</v>
      </c>
      <c r="I542" s="206"/>
      <c r="J542" s="206"/>
      <c r="K542" s="86"/>
      <c r="L542" s="86"/>
      <c r="M542" s="86"/>
      <c r="N542" s="82"/>
      <c r="O542" s="81"/>
      <c r="P542" s="82"/>
      <c r="Q542" s="207">
        <f t="shared" si="86"/>
        <v>0</v>
      </c>
      <c r="R542" s="83">
        <f t="shared" si="83"/>
        <v>0</v>
      </c>
      <c r="S542" s="83">
        <f t="shared" si="84"/>
        <v>0</v>
      </c>
      <c r="T542" s="209"/>
      <c r="U542" s="214"/>
      <c r="V542" s="214"/>
      <c r="W542" s="217" t="str">
        <f t="shared" si="79"/>
        <v/>
      </c>
      <c r="X542" s="214"/>
      <c r="Y542" s="224"/>
      <c r="Z542" s="214"/>
      <c r="AA542" s="214"/>
      <c r="AB542" s="35" t="str">
        <f t="shared" si="80"/>
        <v/>
      </c>
      <c r="AC542" s="35"/>
      <c r="AD542" s="35"/>
      <c r="AE542" s="35"/>
      <c r="AF542" s="35"/>
      <c r="AG542" s="35"/>
      <c r="AH542" s="35"/>
      <c r="AI542" s="35"/>
      <c r="AJ542" s="35"/>
      <c r="AK542" s="35"/>
      <c r="AL542" s="35"/>
      <c r="AM542" s="85" t="str">
        <f t="shared" si="78"/>
        <v/>
      </c>
      <c r="AN542" s="35"/>
      <c r="AO542" s="35"/>
      <c r="AP542" s="77" t="str">
        <f>IF(D542="","",IF(D542=Accueil!$Q$7,PRODUCT('Registre déchets'!G542,Accueil!$S$7),"") &amp; IF(D542=Accueil!$Q$8,PRODUCT('Registre déchets'!G542,Accueil!$S$8),"") &amp; IF(D542=Accueil!$Q$9,PRODUCT('Registre déchets'!G542,Accueil!$S$9),"")&amp; IF(D542=Accueil!$Q$10,PRODUCT('Registre déchets'!G542,Accueil!$S$10),"")&amp; IF(D542=Accueil!$Q$11,PRODUCT('Registre déchets'!G542,Accueil!$S$11),"")&amp; IF(D542=Accueil!$Q$12,PRODUCT('Registre déchets'!G542,Accueil!$S$12),"")&amp; IF(D542=Accueil!$Q$13,PRODUCT('Registre déchets'!G542,Accueil!$S$13),"")&amp; IF(D542=Accueil!$Q$14,PRODUCT('Registre déchets'!G542,Accueil!$S$14),"")&amp; IF(D542=Accueil!$Q$15,PRODUCT('Registre déchets'!G542,Accueil!$S$15),"")&amp; IF(D542=Accueil!$Q$16,PRODUCT('Registre déchets'!G542,Accueil!$S$16),"")&amp; IF(D542=Accueil!$Q$17,PRODUCT('Registre déchets'!G542,Accueil!$S$17),"")&amp; IF(D542=Accueil!$Q$18,PRODUCT('Registre déchets'!G542,Accueil!$S$18),"")&amp; IF(D542=Accueil!$Q$19,PRODUCT('Registre déchets'!G542,Accueil!$S$19),"")&amp; IF(D542=Accueil!$Q$20,PRODUCT('Registre déchets'!G542,Accueil!$S$20),"")&amp; IF(D542=Accueil!$Q$21,PRODUCT('Registre déchets'!G542,Accueil!$S$21),"")&amp; IF(D542=Accueil!$Q$22,PRODUCT('Registre déchets'!G542,Accueil!$S$22),"")&amp; IF(D542=Accueil!$Q$23,PRODUCT('Registre déchets'!G542,Accueil!$S$23),"")&amp; IF(D542=Accueil!$Q$24,PRODUCT('Registre déchets'!G542,Accueil!$S$24),"")&amp; IF(D542=Accueil!$Q$25,PRODUCT('Registre déchets'!G542,Accueil!$S$25),"")&amp; IF(D542=Accueil!$Q$26,PRODUCT('Registre déchets'!G542,Accueil!$S$26),"") &amp; IF(D542=Accueil!$U$7,PRODUCT('Registre déchets'!G542,Accueil!$W$7),"") &amp; IF(D542=Accueil!$U$8,PRODUCT('Registre déchets'!G542,Accueil!$W$8),"") &amp; IF(D542=Accueil!$U$9,PRODUCT('Registre déchets'!G542,Accueil!$W$9),"")&amp; IF(D542=Accueil!$U$10,PRODUCT('Registre déchets'!G542,Accueil!$W$10),"")&amp; IF(D542=Accueil!$U$11,PRODUCT('Registre déchets'!G542,Accueil!$W$11),"")&amp; IF(D542=Accueil!$U$12,PRODUCT('Registre déchets'!G542,Accueil!$W$12),"")&amp; IF(D542=Accueil!$U$13,PRODUCT('Registre déchets'!G542,Accueil!$W$13),"")&amp; IF(D542=Accueil!$U$14,PRODUCT('Registre déchets'!G542,Accueil!$W$14),"")&amp; IF(D542=Accueil!$U$15,PRODUCT('Registre déchets'!G542,Accueil!$W$15),"")&amp; IF(D542=Accueil!$U$16,PRODUCT('Registre déchets'!G542,Accueil!$W$16),"")&amp; IF(D542=Accueil!$U$17,PRODUCT('Registre déchets'!G542,Accueil!$W$17),"")&amp; IF(D542=Accueil!$U$18,PRODUCT('Registre déchets'!G542,Accueil!$W$18),"")&amp; IF(D542=Accueil!$U$19,PRODUCT('Registre déchets'!G542,Accueil!$W$19),"")&amp; IF(D542=Accueil!$U$20,PRODUCT('Registre déchets'!G542,Accueil!$W$20),"")&amp; IF(D542=Accueil!$U$21,PRODUCT('Registre déchets'!G542,Accueil!$W$21),"") &amp; IF(D542=Accueil!$U$22,PRODUCT('Registre déchets'!G542,Accueil!$W$22),"")&amp; IF(D542=Accueil!$U$23,PRODUCT('Registre déchets'!G542,Accueil!$W$23),"")&amp; IF(D542=Accueil!$U$24,PRODUCT('Registre déchets'!G542,Accueil!$W$24),"")&amp; IF(D542=Accueil!$U$25,PRODUCT('Registre déchets'!G542,Accueil!$W$25),"")&amp; IF(D542=Accueil!$U$26,PRODUCT('Registre déchets'!G542,Accueil!$W$26),"")&amp; IF(D542=Accueil!$U$27,PRODUCT('Registre déchets'!G542,Accueil!$W$27),"")&amp; IF(D542=Accueil!$Y$7,PRODUCT('Registre déchets'!G542,Accueil!$AA$7),"") &amp; IF(D542=Accueil!$Y$8,PRODUCT('Registre déchets'!G542,Accueil!$AA$8),"") &amp; IF(D542=Accueil!$Y$9,PRODUCT('Registre déchets'!G542,Accueil!$AA$9),"")&amp; IF(D542=Accueil!$Y$10,PRODUCT('Registre déchets'!G542,Accueil!$AA$10),"")&amp; IF(D542=Accueil!$Y$11,PRODUCT('Registre déchets'!G542,Accueil!$AA$11),"")&amp; IF(D542=Accueil!$Y$12,PRODUCT('Registre déchets'!G542,Accueil!$AA$12),"")&amp; IF(D542=Accueil!$Y$13,PRODUCT('Registre déchets'!G542,Accueil!$AA$13),"")&amp; IF(D542=Accueil!$Y$14,PRODUCT('Registre déchets'!G542,Accueil!$AA$14),"")&amp; IF(D542=Accueil!$Y$15,PRODUCT('Registre déchets'!G542,Accueil!$AA$15),"")&amp; IF(D542=Accueil!$Y$16,PRODUCT('Registre déchets'!G542,Accueil!$AA$16),"")&amp; IF(D542=Accueil!$Y$17,PRODUCT('Registre déchets'!G542,Accueil!$AA$17),"")&amp; IF(D542=Accueil!$Y$18,PRODUCT('Registre déchets'!G542,Accueil!$AA$18),"")&amp; IF(D542=Accueil!$Y$19,PRODUCT('Registre déchets'!G542,Accueil!$AA$19),"")&amp; IF(D542=Accueil!$Y$20,PRODUCT('Registre déchets'!G542,Accueil!$AA$20),"")&amp; IF(D542=Accueil!$Y$21,PRODUCT('Registre déchets'!G542,Accueil!$AA$21),"")&amp; IF(D542=Accueil!$Y$22,PRODUCT('Registre déchets'!G542,Accueil!$AA$22),"")&amp; IF(D542=Accueil!$Y$23,PRODUCT('Registre déchets'!G542,Accueil!$AA$23),"")&amp; IF(D542=Accueil!$Y$24,PRODUCT('Registre déchets'!G542,Accueil!$AA$24),"")&amp; IF(D542=Accueil!$Y$25,PRODUCT('Registre déchets'!G542,Accueil!$AA$25),"")&amp; IF(D542=Accueil!$Y$26,PRODUCT('Registre déchets'!G542,Accueil!$AA$26),"")&amp; IF(D542=Accueil!$Y$27,PRODUCT('Registre déchets'!G542,Accueil!$AA$27),""))</f>
        <v/>
      </c>
      <c r="AQ542" s="79">
        <f t="shared" si="87"/>
        <v>0</v>
      </c>
    </row>
    <row r="543" spans="1:43" ht="50.1" customHeight="1" x14ac:dyDescent="0.25">
      <c r="A543" s="90"/>
      <c r="B543" s="222" t="str">
        <f t="shared" si="81"/>
        <v/>
      </c>
      <c r="C543" s="221"/>
      <c r="D543" s="220"/>
      <c r="E543" s="80" t="str">
        <f t="shared" si="85"/>
        <v/>
      </c>
      <c r="F543" s="81"/>
      <c r="G543" s="82"/>
      <c r="H543" s="241">
        <f t="shared" si="82"/>
        <v>0</v>
      </c>
      <c r="I543" s="206"/>
      <c r="J543" s="206"/>
      <c r="K543" s="86"/>
      <c r="L543" s="86"/>
      <c r="M543" s="86"/>
      <c r="N543" s="82"/>
      <c r="O543" s="81"/>
      <c r="P543" s="82"/>
      <c r="Q543" s="207">
        <f t="shared" si="86"/>
        <v>0</v>
      </c>
      <c r="R543" s="83">
        <f t="shared" si="83"/>
        <v>0</v>
      </c>
      <c r="S543" s="83">
        <f t="shared" si="84"/>
        <v>0</v>
      </c>
      <c r="T543" s="209"/>
      <c r="U543" s="214"/>
      <c r="V543" s="214"/>
      <c r="W543" s="217" t="str">
        <f t="shared" si="79"/>
        <v/>
      </c>
      <c r="X543" s="214"/>
      <c r="Y543" s="224"/>
      <c r="Z543" s="214"/>
      <c r="AA543" s="214"/>
      <c r="AB543" s="35" t="str">
        <f t="shared" si="80"/>
        <v/>
      </c>
      <c r="AC543" s="35"/>
      <c r="AD543" s="35"/>
      <c r="AE543" s="35"/>
      <c r="AF543" s="35"/>
      <c r="AG543" s="35"/>
      <c r="AH543" s="35"/>
      <c r="AI543" s="35"/>
      <c r="AJ543" s="35"/>
      <c r="AK543" s="35"/>
      <c r="AL543" s="35"/>
      <c r="AM543" s="85" t="str">
        <f t="shared" si="78"/>
        <v/>
      </c>
      <c r="AN543" s="35"/>
      <c r="AO543" s="35"/>
      <c r="AP543" s="77" t="str">
        <f>IF(D543="","",IF(D543=Accueil!$Q$7,PRODUCT('Registre déchets'!G543,Accueil!$S$7),"") &amp; IF(D543=Accueil!$Q$8,PRODUCT('Registre déchets'!G543,Accueil!$S$8),"") &amp; IF(D543=Accueil!$Q$9,PRODUCT('Registre déchets'!G543,Accueil!$S$9),"")&amp; IF(D543=Accueil!$Q$10,PRODUCT('Registre déchets'!G543,Accueil!$S$10),"")&amp; IF(D543=Accueil!$Q$11,PRODUCT('Registre déchets'!G543,Accueil!$S$11),"")&amp; IF(D543=Accueil!$Q$12,PRODUCT('Registre déchets'!G543,Accueil!$S$12),"")&amp; IF(D543=Accueil!$Q$13,PRODUCT('Registre déchets'!G543,Accueil!$S$13),"")&amp; IF(D543=Accueil!$Q$14,PRODUCT('Registre déchets'!G543,Accueil!$S$14),"")&amp; IF(D543=Accueil!$Q$15,PRODUCT('Registre déchets'!G543,Accueil!$S$15),"")&amp; IF(D543=Accueil!$Q$16,PRODUCT('Registre déchets'!G543,Accueil!$S$16),"")&amp; IF(D543=Accueil!$Q$17,PRODUCT('Registre déchets'!G543,Accueil!$S$17),"")&amp; IF(D543=Accueil!$Q$18,PRODUCT('Registre déchets'!G543,Accueil!$S$18),"")&amp; IF(D543=Accueil!$Q$19,PRODUCT('Registre déchets'!G543,Accueil!$S$19),"")&amp; IF(D543=Accueil!$Q$20,PRODUCT('Registre déchets'!G543,Accueil!$S$20),"")&amp; IF(D543=Accueil!$Q$21,PRODUCT('Registre déchets'!G543,Accueil!$S$21),"")&amp; IF(D543=Accueil!$Q$22,PRODUCT('Registre déchets'!G543,Accueil!$S$22),"")&amp; IF(D543=Accueil!$Q$23,PRODUCT('Registre déchets'!G543,Accueil!$S$23),"")&amp; IF(D543=Accueil!$Q$24,PRODUCT('Registre déchets'!G543,Accueil!$S$24),"")&amp; IF(D543=Accueil!$Q$25,PRODUCT('Registre déchets'!G543,Accueil!$S$25),"")&amp; IF(D543=Accueil!$Q$26,PRODUCT('Registre déchets'!G543,Accueil!$S$26),"") &amp; IF(D543=Accueil!$U$7,PRODUCT('Registre déchets'!G543,Accueil!$W$7),"") &amp; IF(D543=Accueil!$U$8,PRODUCT('Registre déchets'!G543,Accueil!$W$8),"") &amp; IF(D543=Accueil!$U$9,PRODUCT('Registre déchets'!G543,Accueil!$W$9),"")&amp; IF(D543=Accueil!$U$10,PRODUCT('Registre déchets'!G543,Accueil!$W$10),"")&amp; IF(D543=Accueil!$U$11,PRODUCT('Registre déchets'!G543,Accueil!$W$11),"")&amp; IF(D543=Accueil!$U$12,PRODUCT('Registre déchets'!G543,Accueil!$W$12),"")&amp; IF(D543=Accueil!$U$13,PRODUCT('Registre déchets'!G543,Accueil!$W$13),"")&amp; IF(D543=Accueil!$U$14,PRODUCT('Registre déchets'!G543,Accueil!$W$14),"")&amp; IF(D543=Accueil!$U$15,PRODUCT('Registre déchets'!G543,Accueil!$W$15),"")&amp; IF(D543=Accueil!$U$16,PRODUCT('Registre déchets'!G543,Accueil!$W$16),"")&amp; IF(D543=Accueil!$U$17,PRODUCT('Registre déchets'!G543,Accueil!$W$17),"")&amp; IF(D543=Accueil!$U$18,PRODUCT('Registre déchets'!G543,Accueil!$W$18),"")&amp; IF(D543=Accueil!$U$19,PRODUCT('Registre déchets'!G543,Accueil!$W$19),"")&amp; IF(D543=Accueil!$U$20,PRODUCT('Registre déchets'!G543,Accueil!$W$20),"")&amp; IF(D543=Accueil!$U$21,PRODUCT('Registre déchets'!G543,Accueil!$W$21),"") &amp; IF(D543=Accueil!$U$22,PRODUCT('Registre déchets'!G543,Accueil!$W$22),"")&amp; IF(D543=Accueil!$U$23,PRODUCT('Registre déchets'!G543,Accueil!$W$23),"")&amp; IF(D543=Accueil!$U$24,PRODUCT('Registre déchets'!G543,Accueil!$W$24),"")&amp; IF(D543=Accueil!$U$25,PRODUCT('Registre déchets'!G543,Accueil!$W$25),"")&amp; IF(D543=Accueil!$U$26,PRODUCT('Registre déchets'!G543,Accueil!$W$26),"")&amp; IF(D543=Accueil!$U$27,PRODUCT('Registre déchets'!G543,Accueil!$W$27),"")&amp; IF(D543=Accueil!$Y$7,PRODUCT('Registre déchets'!G543,Accueil!$AA$7),"") &amp; IF(D543=Accueil!$Y$8,PRODUCT('Registre déchets'!G543,Accueil!$AA$8),"") &amp; IF(D543=Accueil!$Y$9,PRODUCT('Registre déchets'!G543,Accueil!$AA$9),"")&amp; IF(D543=Accueil!$Y$10,PRODUCT('Registre déchets'!G543,Accueil!$AA$10),"")&amp; IF(D543=Accueil!$Y$11,PRODUCT('Registre déchets'!G543,Accueil!$AA$11),"")&amp; IF(D543=Accueil!$Y$12,PRODUCT('Registre déchets'!G543,Accueil!$AA$12),"")&amp; IF(D543=Accueil!$Y$13,PRODUCT('Registre déchets'!G543,Accueil!$AA$13),"")&amp; IF(D543=Accueil!$Y$14,PRODUCT('Registre déchets'!G543,Accueil!$AA$14),"")&amp; IF(D543=Accueil!$Y$15,PRODUCT('Registre déchets'!G543,Accueil!$AA$15),"")&amp; IF(D543=Accueil!$Y$16,PRODUCT('Registre déchets'!G543,Accueil!$AA$16),"")&amp; IF(D543=Accueil!$Y$17,PRODUCT('Registre déchets'!G543,Accueil!$AA$17),"")&amp; IF(D543=Accueil!$Y$18,PRODUCT('Registre déchets'!G543,Accueil!$AA$18),"")&amp; IF(D543=Accueil!$Y$19,PRODUCT('Registre déchets'!G543,Accueil!$AA$19),"")&amp; IF(D543=Accueil!$Y$20,PRODUCT('Registre déchets'!G543,Accueil!$AA$20),"")&amp; IF(D543=Accueil!$Y$21,PRODUCT('Registre déchets'!G543,Accueil!$AA$21),"")&amp; IF(D543=Accueil!$Y$22,PRODUCT('Registre déchets'!G543,Accueil!$AA$22),"")&amp; IF(D543=Accueil!$Y$23,PRODUCT('Registre déchets'!G543,Accueil!$AA$23),"")&amp; IF(D543=Accueil!$Y$24,PRODUCT('Registre déchets'!G543,Accueil!$AA$24),"")&amp; IF(D543=Accueil!$Y$25,PRODUCT('Registre déchets'!G543,Accueil!$AA$25),"")&amp; IF(D543=Accueil!$Y$26,PRODUCT('Registre déchets'!G543,Accueil!$AA$26),"")&amp; IF(D543=Accueil!$Y$27,PRODUCT('Registre déchets'!G543,Accueil!$AA$27),""))</f>
        <v/>
      </c>
      <c r="AQ543" s="79">
        <f t="shared" si="87"/>
        <v>0</v>
      </c>
    </row>
    <row r="544" spans="1:43" ht="50.1" customHeight="1" x14ac:dyDescent="0.25">
      <c r="A544" s="90"/>
      <c r="B544" s="222" t="str">
        <f t="shared" si="81"/>
        <v/>
      </c>
      <c r="C544" s="221"/>
      <c r="D544" s="220"/>
      <c r="E544" s="80" t="str">
        <f t="shared" si="85"/>
        <v/>
      </c>
      <c r="F544" s="81"/>
      <c r="G544" s="82"/>
      <c r="H544" s="241">
        <f t="shared" si="82"/>
        <v>0</v>
      </c>
      <c r="I544" s="206"/>
      <c r="J544" s="206"/>
      <c r="K544" s="86"/>
      <c r="L544" s="86"/>
      <c r="M544" s="86"/>
      <c r="N544" s="82"/>
      <c r="O544" s="81"/>
      <c r="P544" s="82"/>
      <c r="Q544" s="207">
        <f t="shared" si="86"/>
        <v>0</v>
      </c>
      <c r="R544" s="83">
        <f t="shared" si="83"/>
        <v>0</v>
      </c>
      <c r="S544" s="83">
        <f t="shared" si="84"/>
        <v>0</v>
      </c>
      <c r="T544" s="209"/>
      <c r="U544" s="214"/>
      <c r="V544" s="214"/>
      <c r="W544" s="217" t="str">
        <f t="shared" si="79"/>
        <v/>
      </c>
      <c r="X544" s="214"/>
      <c r="Y544" s="224"/>
      <c r="Z544" s="214"/>
      <c r="AA544" s="214"/>
      <c r="AB544" s="35" t="str">
        <f t="shared" si="80"/>
        <v/>
      </c>
      <c r="AC544" s="35"/>
      <c r="AD544" s="35"/>
      <c r="AE544" s="35"/>
      <c r="AF544" s="35"/>
      <c r="AG544" s="35"/>
      <c r="AH544" s="35"/>
      <c r="AI544" s="35"/>
      <c r="AJ544" s="35"/>
      <c r="AK544" s="35"/>
      <c r="AL544" s="35"/>
      <c r="AM544" s="85" t="str">
        <f t="shared" si="78"/>
        <v/>
      </c>
      <c r="AN544" s="35"/>
      <c r="AO544" s="35"/>
      <c r="AP544" s="77" t="str">
        <f>IF(D544="","",IF(D544=Accueil!$Q$7,PRODUCT('Registre déchets'!G544,Accueil!$S$7),"") &amp; IF(D544=Accueil!$Q$8,PRODUCT('Registre déchets'!G544,Accueil!$S$8),"") &amp; IF(D544=Accueil!$Q$9,PRODUCT('Registre déchets'!G544,Accueil!$S$9),"")&amp; IF(D544=Accueil!$Q$10,PRODUCT('Registre déchets'!G544,Accueil!$S$10),"")&amp; IF(D544=Accueil!$Q$11,PRODUCT('Registre déchets'!G544,Accueil!$S$11),"")&amp; IF(D544=Accueil!$Q$12,PRODUCT('Registre déchets'!G544,Accueil!$S$12),"")&amp; IF(D544=Accueil!$Q$13,PRODUCT('Registre déchets'!G544,Accueil!$S$13),"")&amp; IF(D544=Accueil!$Q$14,PRODUCT('Registre déchets'!G544,Accueil!$S$14),"")&amp; IF(D544=Accueil!$Q$15,PRODUCT('Registre déchets'!G544,Accueil!$S$15),"")&amp; IF(D544=Accueil!$Q$16,PRODUCT('Registre déchets'!G544,Accueil!$S$16),"")&amp; IF(D544=Accueil!$Q$17,PRODUCT('Registre déchets'!G544,Accueil!$S$17),"")&amp; IF(D544=Accueil!$Q$18,PRODUCT('Registre déchets'!G544,Accueil!$S$18),"")&amp; IF(D544=Accueil!$Q$19,PRODUCT('Registre déchets'!G544,Accueil!$S$19),"")&amp; IF(D544=Accueil!$Q$20,PRODUCT('Registre déchets'!G544,Accueil!$S$20),"")&amp; IF(D544=Accueil!$Q$21,PRODUCT('Registre déchets'!G544,Accueil!$S$21),"")&amp; IF(D544=Accueil!$Q$22,PRODUCT('Registre déchets'!G544,Accueil!$S$22),"")&amp; IF(D544=Accueil!$Q$23,PRODUCT('Registre déchets'!G544,Accueil!$S$23),"")&amp; IF(D544=Accueil!$Q$24,PRODUCT('Registre déchets'!G544,Accueil!$S$24),"")&amp; IF(D544=Accueil!$Q$25,PRODUCT('Registre déchets'!G544,Accueil!$S$25),"")&amp; IF(D544=Accueil!$Q$26,PRODUCT('Registre déchets'!G544,Accueil!$S$26),"") &amp; IF(D544=Accueil!$U$7,PRODUCT('Registre déchets'!G544,Accueil!$W$7),"") &amp; IF(D544=Accueil!$U$8,PRODUCT('Registre déchets'!G544,Accueil!$W$8),"") &amp; IF(D544=Accueil!$U$9,PRODUCT('Registre déchets'!G544,Accueil!$W$9),"")&amp; IF(D544=Accueil!$U$10,PRODUCT('Registre déchets'!G544,Accueil!$W$10),"")&amp; IF(D544=Accueil!$U$11,PRODUCT('Registre déchets'!G544,Accueil!$W$11),"")&amp; IF(D544=Accueil!$U$12,PRODUCT('Registre déchets'!G544,Accueil!$W$12),"")&amp; IF(D544=Accueil!$U$13,PRODUCT('Registre déchets'!G544,Accueil!$W$13),"")&amp; IF(D544=Accueil!$U$14,PRODUCT('Registre déchets'!G544,Accueil!$W$14),"")&amp; IF(D544=Accueil!$U$15,PRODUCT('Registre déchets'!G544,Accueil!$W$15),"")&amp; IF(D544=Accueil!$U$16,PRODUCT('Registre déchets'!G544,Accueil!$W$16),"")&amp; IF(D544=Accueil!$U$17,PRODUCT('Registre déchets'!G544,Accueil!$W$17),"")&amp; IF(D544=Accueil!$U$18,PRODUCT('Registre déchets'!G544,Accueil!$W$18),"")&amp; IF(D544=Accueil!$U$19,PRODUCT('Registre déchets'!G544,Accueil!$W$19),"")&amp; IF(D544=Accueil!$U$20,PRODUCT('Registre déchets'!G544,Accueil!$W$20),"")&amp; IF(D544=Accueil!$U$21,PRODUCT('Registre déchets'!G544,Accueil!$W$21),"") &amp; IF(D544=Accueil!$U$22,PRODUCT('Registre déchets'!G544,Accueil!$W$22),"")&amp; IF(D544=Accueil!$U$23,PRODUCT('Registre déchets'!G544,Accueil!$W$23),"")&amp; IF(D544=Accueil!$U$24,PRODUCT('Registre déchets'!G544,Accueil!$W$24),"")&amp; IF(D544=Accueil!$U$25,PRODUCT('Registre déchets'!G544,Accueil!$W$25),"")&amp; IF(D544=Accueil!$U$26,PRODUCT('Registre déchets'!G544,Accueil!$W$26),"")&amp; IF(D544=Accueil!$U$27,PRODUCT('Registre déchets'!G544,Accueil!$W$27),"")&amp; IF(D544=Accueil!$Y$7,PRODUCT('Registre déchets'!G544,Accueil!$AA$7),"") &amp; IF(D544=Accueil!$Y$8,PRODUCT('Registre déchets'!G544,Accueil!$AA$8),"") &amp; IF(D544=Accueil!$Y$9,PRODUCT('Registre déchets'!G544,Accueil!$AA$9),"")&amp; IF(D544=Accueil!$Y$10,PRODUCT('Registre déchets'!G544,Accueil!$AA$10),"")&amp; IF(D544=Accueil!$Y$11,PRODUCT('Registre déchets'!G544,Accueil!$AA$11),"")&amp; IF(D544=Accueil!$Y$12,PRODUCT('Registre déchets'!G544,Accueil!$AA$12),"")&amp; IF(D544=Accueil!$Y$13,PRODUCT('Registre déchets'!G544,Accueil!$AA$13),"")&amp; IF(D544=Accueil!$Y$14,PRODUCT('Registre déchets'!G544,Accueil!$AA$14),"")&amp; IF(D544=Accueil!$Y$15,PRODUCT('Registre déchets'!G544,Accueil!$AA$15),"")&amp; IF(D544=Accueil!$Y$16,PRODUCT('Registre déchets'!G544,Accueil!$AA$16),"")&amp; IF(D544=Accueil!$Y$17,PRODUCT('Registre déchets'!G544,Accueil!$AA$17),"")&amp; IF(D544=Accueil!$Y$18,PRODUCT('Registre déchets'!G544,Accueil!$AA$18),"")&amp; IF(D544=Accueil!$Y$19,PRODUCT('Registre déchets'!G544,Accueil!$AA$19),"")&amp; IF(D544=Accueil!$Y$20,PRODUCT('Registre déchets'!G544,Accueil!$AA$20),"")&amp; IF(D544=Accueil!$Y$21,PRODUCT('Registre déchets'!G544,Accueil!$AA$21),"")&amp; IF(D544=Accueil!$Y$22,PRODUCT('Registre déchets'!G544,Accueil!$AA$22),"")&amp; IF(D544=Accueil!$Y$23,PRODUCT('Registre déchets'!G544,Accueil!$AA$23),"")&amp; IF(D544=Accueil!$Y$24,PRODUCT('Registre déchets'!G544,Accueil!$AA$24),"")&amp; IF(D544=Accueil!$Y$25,PRODUCT('Registre déchets'!G544,Accueil!$AA$25),"")&amp; IF(D544=Accueil!$Y$26,PRODUCT('Registre déchets'!G544,Accueil!$AA$26),"")&amp; IF(D544=Accueil!$Y$27,PRODUCT('Registre déchets'!G544,Accueil!$AA$27),""))</f>
        <v/>
      </c>
      <c r="AQ544" s="79">
        <f t="shared" si="87"/>
        <v>0</v>
      </c>
    </row>
    <row r="545" spans="1:43" ht="50.1" customHeight="1" x14ac:dyDescent="0.25">
      <c r="A545" s="90"/>
      <c r="B545" s="222" t="str">
        <f t="shared" si="81"/>
        <v/>
      </c>
      <c r="C545" s="221"/>
      <c r="D545" s="220"/>
      <c r="E545" s="80" t="str">
        <f t="shared" si="85"/>
        <v/>
      </c>
      <c r="F545" s="81"/>
      <c r="G545" s="82"/>
      <c r="H545" s="241">
        <f t="shared" si="82"/>
        <v>0</v>
      </c>
      <c r="I545" s="206"/>
      <c r="J545" s="206"/>
      <c r="K545" s="86"/>
      <c r="L545" s="86"/>
      <c r="M545" s="86"/>
      <c r="N545" s="82"/>
      <c r="O545" s="81"/>
      <c r="P545" s="82"/>
      <c r="Q545" s="207">
        <f t="shared" si="86"/>
        <v>0</v>
      </c>
      <c r="R545" s="83">
        <f t="shared" si="83"/>
        <v>0</v>
      </c>
      <c r="S545" s="83">
        <f t="shared" si="84"/>
        <v>0</v>
      </c>
      <c r="T545" s="209"/>
      <c r="U545" s="214"/>
      <c r="V545" s="214"/>
      <c r="W545" s="217" t="str">
        <f t="shared" si="79"/>
        <v/>
      </c>
      <c r="X545" s="214"/>
      <c r="Y545" s="224"/>
      <c r="Z545" s="214"/>
      <c r="AA545" s="214"/>
      <c r="AB545" s="35" t="str">
        <f t="shared" si="80"/>
        <v/>
      </c>
      <c r="AC545" s="35"/>
      <c r="AD545" s="35"/>
      <c r="AE545" s="35"/>
      <c r="AF545" s="35"/>
      <c r="AG545" s="35"/>
      <c r="AH545" s="35"/>
      <c r="AI545" s="35"/>
      <c r="AJ545" s="35"/>
      <c r="AK545" s="35"/>
      <c r="AL545" s="35"/>
      <c r="AM545" s="85" t="str">
        <f t="shared" ref="AM545:AM608" si="88">IF(O544="valorisation énergétique (R1)",100%,"") &amp; IF(O544="enfouissement (D1)",0%,"") &amp; IF(O544="valorisation matière (R5)","","")</f>
        <v/>
      </c>
      <c r="AN545" s="35"/>
      <c r="AO545" s="35"/>
      <c r="AP545" s="77" t="str">
        <f>IF(D545="","",IF(D545=Accueil!$Q$7,PRODUCT('Registre déchets'!G545,Accueil!$S$7),"") &amp; IF(D545=Accueil!$Q$8,PRODUCT('Registre déchets'!G545,Accueil!$S$8),"") &amp; IF(D545=Accueil!$Q$9,PRODUCT('Registre déchets'!G545,Accueil!$S$9),"")&amp; IF(D545=Accueil!$Q$10,PRODUCT('Registre déchets'!G545,Accueil!$S$10),"")&amp; IF(D545=Accueil!$Q$11,PRODUCT('Registre déchets'!G545,Accueil!$S$11),"")&amp; IF(D545=Accueil!$Q$12,PRODUCT('Registre déchets'!G545,Accueil!$S$12),"")&amp; IF(D545=Accueil!$Q$13,PRODUCT('Registre déchets'!G545,Accueil!$S$13),"")&amp; IF(D545=Accueil!$Q$14,PRODUCT('Registre déchets'!G545,Accueil!$S$14),"")&amp; IF(D545=Accueil!$Q$15,PRODUCT('Registre déchets'!G545,Accueil!$S$15),"")&amp; IF(D545=Accueil!$Q$16,PRODUCT('Registre déchets'!G545,Accueil!$S$16),"")&amp; IF(D545=Accueil!$Q$17,PRODUCT('Registre déchets'!G545,Accueil!$S$17),"")&amp; IF(D545=Accueil!$Q$18,PRODUCT('Registre déchets'!G545,Accueil!$S$18),"")&amp; IF(D545=Accueil!$Q$19,PRODUCT('Registre déchets'!G545,Accueil!$S$19),"")&amp; IF(D545=Accueil!$Q$20,PRODUCT('Registre déchets'!G545,Accueil!$S$20),"")&amp; IF(D545=Accueil!$Q$21,PRODUCT('Registre déchets'!G545,Accueil!$S$21),"")&amp; IF(D545=Accueil!$Q$22,PRODUCT('Registre déchets'!G545,Accueil!$S$22),"")&amp; IF(D545=Accueil!$Q$23,PRODUCT('Registre déchets'!G545,Accueil!$S$23),"")&amp; IF(D545=Accueil!$Q$24,PRODUCT('Registre déchets'!G545,Accueil!$S$24),"")&amp; IF(D545=Accueil!$Q$25,PRODUCT('Registre déchets'!G545,Accueil!$S$25),"")&amp; IF(D545=Accueil!$Q$26,PRODUCT('Registre déchets'!G545,Accueil!$S$26),"") &amp; IF(D545=Accueil!$U$7,PRODUCT('Registre déchets'!G545,Accueil!$W$7),"") &amp; IF(D545=Accueil!$U$8,PRODUCT('Registre déchets'!G545,Accueil!$W$8),"") &amp; IF(D545=Accueil!$U$9,PRODUCT('Registre déchets'!G545,Accueil!$W$9),"")&amp; IF(D545=Accueil!$U$10,PRODUCT('Registre déchets'!G545,Accueil!$W$10),"")&amp; IF(D545=Accueil!$U$11,PRODUCT('Registre déchets'!G545,Accueil!$W$11),"")&amp; IF(D545=Accueil!$U$12,PRODUCT('Registre déchets'!G545,Accueil!$W$12),"")&amp; IF(D545=Accueil!$U$13,PRODUCT('Registre déchets'!G545,Accueil!$W$13),"")&amp; IF(D545=Accueil!$U$14,PRODUCT('Registre déchets'!G545,Accueil!$W$14),"")&amp; IF(D545=Accueil!$U$15,PRODUCT('Registre déchets'!G545,Accueil!$W$15),"")&amp; IF(D545=Accueil!$U$16,PRODUCT('Registre déchets'!G545,Accueil!$W$16),"")&amp; IF(D545=Accueil!$U$17,PRODUCT('Registre déchets'!G545,Accueil!$W$17),"")&amp; IF(D545=Accueil!$U$18,PRODUCT('Registre déchets'!G545,Accueil!$W$18),"")&amp; IF(D545=Accueil!$U$19,PRODUCT('Registre déchets'!G545,Accueil!$W$19),"")&amp; IF(D545=Accueil!$U$20,PRODUCT('Registre déchets'!G545,Accueil!$W$20),"")&amp; IF(D545=Accueil!$U$21,PRODUCT('Registre déchets'!G545,Accueil!$W$21),"") &amp; IF(D545=Accueil!$U$22,PRODUCT('Registre déchets'!G545,Accueil!$W$22),"")&amp; IF(D545=Accueil!$U$23,PRODUCT('Registre déchets'!G545,Accueil!$W$23),"")&amp; IF(D545=Accueil!$U$24,PRODUCT('Registre déchets'!G545,Accueil!$W$24),"")&amp; IF(D545=Accueil!$U$25,PRODUCT('Registre déchets'!G545,Accueil!$W$25),"")&amp; IF(D545=Accueil!$U$26,PRODUCT('Registre déchets'!G545,Accueil!$W$26),"")&amp; IF(D545=Accueil!$U$27,PRODUCT('Registre déchets'!G545,Accueil!$W$27),"")&amp; IF(D545=Accueil!$Y$7,PRODUCT('Registre déchets'!G545,Accueil!$AA$7),"") &amp; IF(D545=Accueil!$Y$8,PRODUCT('Registre déchets'!G545,Accueil!$AA$8),"") &amp; IF(D545=Accueil!$Y$9,PRODUCT('Registre déchets'!G545,Accueil!$AA$9),"")&amp; IF(D545=Accueil!$Y$10,PRODUCT('Registre déchets'!G545,Accueil!$AA$10),"")&amp; IF(D545=Accueil!$Y$11,PRODUCT('Registre déchets'!G545,Accueil!$AA$11),"")&amp; IF(D545=Accueil!$Y$12,PRODUCT('Registre déchets'!G545,Accueil!$AA$12),"")&amp; IF(D545=Accueil!$Y$13,PRODUCT('Registre déchets'!G545,Accueil!$AA$13),"")&amp; IF(D545=Accueil!$Y$14,PRODUCT('Registre déchets'!G545,Accueil!$AA$14),"")&amp; IF(D545=Accueil!$Y$15,PRODUCT('Registre déchets'!G545,Accueil!$AA$15),"")&amp; IF(D545=Accueil!$Y$16,PRODUCT('Registre déchets'!G545,Accueil!$AA$16),"")&amp; IF(D545=Accueil!$Y$17,PRODUCT('Registre déchets'!G545,Accueil!$AA$17),"")&amp; IF(D545=Accueil!$Y$18,PRODUCT('Registre déchets'!G545,Accueil!$AA$18),"")&amp; IF(D545=Accueil!$Y$19,PRODUCT('Registre déchets'!G545,Accueil!$AA$19),"")&amp; IF(D545=Accueil!$Y$20,PRODUCT('Registre déchets'!G545,Accueil!$AA$20),"")&amp; IF(D545=Accueil!$Y$21,PRODUCT('Registre déchets'!G545,Accueil!$AA$21),"")&amp; IF(D545=Accueil!$Y$22,PRODUCT('Registre déchets'!G545,Accueil!$AA$22),"")&amp; IF(D545=Accueil!$Y$23,PRODUCT('Registre déchets'!G545,Accueil!$AA$23),"")&amp; IF(D545=Accueil!$Y$24,PRODUCT('Registre déchets'!G545,Accueil!$AA$24),"")&amp; IF(D545=Accueil!$Y$25,PRODUCT('Registre déchets'!G545,Accueil!$AA$25),"")&amp; IF(D545=Accueil!$Y$26,PRODUCT('Registre déchets'!G545,Accueil!$AA$26),"")&amp; IF(D545=Accueil!$Y$27,PRODUCT('Registre déchets'!G545,Accueil!$AA$27),""))</f>
        <v/>
      </c>
      <c r="AQ545" s="79">
        <f t="shared" si="87"/>
        <v>0</v>
      </c>
    </row>
    <row r="546" spans="1:43" ht="50.1" customHeight="1" x14ac:dyDescent="0.25">
      <c r="A546" s="90"/>
      <c r="B546" s="222" t="str">
        <f t="shared" si="81"/>
        <v/>
      </c>
      <c r="C546" s="221"/>
      <c r="D546" s="220"/>
      <c r="E546" s="80" t="str">
        <f t="shared" si="85"/>
        <v/>
      </c>
      <c r="F546" s="81"/>
      <c r="G546" s="82"/>
      <c r="H546" s="241">
        <f t="shared" si="82"/>
        <v>0</v>
      </c>
      <c r="I546" s="206"/>
      <c r="J546" s="206"/>
      <c r="K546" s="86"/>
      <c r="L546" s="86"/>
      <c r="M546" s="86"/>
      <c r="N546" s="82"/>
      <c r="O546" s="81"/>
      <c r="P546" s="82"/>
      <c r="Q546" s="207">
        <f t="shared" si="86"/>
        <v>0</v>
      </c>
      <c r="R546" s="83">
        <f t="shared" si="83"/>
        <v>0</v>
      </c>
      <c r="S546" s="83">
        <f t="shared" si="84"/>
        <v>0</v>
      </c>
      <c r="T546" s="209"/>
      <c r="U546" s="214"/>
      <c r="V546" s="214"/>
      <c r="W546" s="217" t="str">
        <f t="shared" si="79"/>
        <v/>
      </c>
      <c r="X546" s="214"/>
      <c r="Y546" s="224"/>
      <c r="Z546" s="214"/>
      <c r="AA546" s="214"/>
      <c r="AB546" s="35" t="str">
        <f t="shared" si="80"/>
        <v/>
      </c>
      <c r="AC546" s="35"/>
      <c r="AD546" s="35"/>
      <c r="AE546" s="35"/>
      <c r="AF546" s="35"/>
      <c r="AG546" s="35"/>
      <c r="AH546" s="35"/>
      <c r="AI546" s="35"/>
      <c r="AJ546" s="35"/>
      <c r="AK546" s="35"/>
      <c r="AL546" s="35"/>
      <c r="AM546" s="85" t="str">
        <f t="shared" si="88"/>
        <v/>
      </c>
      <c r="AN546" s="35"/>
      <c r="AO546" s="35"/>
      <c r="AP546" s="77" t="str">
        <f>IF(D546="","",IF(D546=Accueil!$Q$7,PRODUCT('Registre déchets'!G546,Accueil!$S$7),"") &amp; IF(D546=Accueil!$Q$8,PRODUCT('Registre déchets'!G546,Accueil!$S$8),"") &amp; IF(D546=Accueil!$Q$9,PRODUCT('Registre déchets'!G546,Accueil!$S$9),"")&amp; IF(D546=Accueil!$Q$10,PRODUCT('Registre déchets'!G546,Accueil!$S$10),"")&amp; IF(D546=Accueil!$Q$11,PRODUCT('Registre déchets'!G546,Accueil!$S$11),"")&amp; IF(D546=Accueil!$Q$12,PRODUCT('Registre déchets'!G546,Accueil!$S$12),"")&amp; IF(D546=Accueil!$Q$13,PRODUCT('Registre déchets'!G546,Accueil!$S$13),"")&amp; IF(D546=Accueil!$Q$14,PRODUCT('Registre déchets'!G546,Accueil!$S$14),"")&amp; IF(D546=Accueil!$Q$15,PRODUCT('Registre déchets'!G546,Accueil!$S$15),"")&amp; IF(D546=Accueil!$Q$16,PRODUCT('Registre déchets'!G546,Accueil!$S$16),"")&amp; IF(D546=Accueil!$Q$17,PRODUCT('Registre déchets'!G546,Accueil!$S$17),"")&amp; IF(D546=Accueil!$Q$18,PRODUCT('Registre déchets'!G546,Accueil!$S$18),"")&amp; IF(D546=Accueil!$Q$19,PRODUCT('Registre déchets'!G546,Accueil!$S$19),"")&amp; IF(D546=Accueil!$Q$20,PRODUCT('Registre déchets'!G546,Accueil!$S$20),"")&amp; IF(D546=Accueil!$Q$21,PRODUCT('Registre déchets'!G546,Accueil!$S$21),"")&amp; IF(D546=Accueil!$Q$22,PRODUCT('Registre déchets'!G546,Accueil!$S$22),"")&amp; IF(D546=Accueil!$Q$23,PRODUCT('Registre déchets'!G546,Accueil!$S$23),"")&amp; IF(D546=Accueil!$Q$24,PRODUCT('Registre déchets'!G546,Accueil!$S$24),"")&amp; IF(D546=Accueil!$Q$25,PRODUCT('Registre déchets'!G546,Accueil!$S$25),"")&amp; IF(D546=Accueil!$Q$26,PRODUCT('Registre déchets'!G546,Accueil!$S$26),"") &amp; IF(D546=Accueil!$U$7,PRODUCT('Registre déchets'!G546,Accueil!$W$7),"") &amp; IF(D546=Accueil!$U$8,PRODUCT('Registre déchets'!G546,Accueil!$W$8),"") &amp; IF(D546=Accueil!$U$9,PRODUCT('Registre déchets'!G546,Accueil!$W$9),"")&amp; IF(D546=Accueil!$U$10,PRODUCT('Registre déchets'!G546,Accueil!$W$10),"")&amp; IF(D546=Accueil!$U$11,PRODUCT('Registre déchets'!G546,Accueil!$W$11),"")&amp; IF(D546=Accueil!$U$12,PRODUCT('Registre déchets'!G546,Accueil!$W$12),"")&amp; IF(D546=Accueil!$U$13,PRODUCT('Registre déchets'!G546,Accueil!$W$13),"")&amp; IF(D546=Accueil!$U$14,PRODUCT('Registre déchets'!G546,Accueil!$W$14),"")&amp; IF(D546=Accueil!$U$15,PRODUCT('Registre déchets'!G546,Accueil!$W$15),"")&amp; IF(D546=Accueil!$U$16,PRODUCT('Registre déchets'!G546,Accueil!$W$16),"")&amp; IF(D546=Accueil!$U$17,PRODUCT('Registre déchets'!G546,Accueil!$W$17),"")&amp; IF(D546=Accueil!$U$18,PRODUCT('Registre déchets'!G546,Accueil!$W$18),"")&amp; IF(D546=Accueil!$U$19,PRODUCT('Registre déchets'!G546,Accueil!$W$19),"")&amp; IF(D546=Accueil!$U$20,PRODUCT('Registre déchets'!G546,Accueil!$W$20),"")&amp; IF(D546=Accueil!$U$21,PRODUCT('Registre déchets'!G546,Accueil!$W$21),"") &amp; IF(D546=Accueil!$U$22,PRODUCT('Registre déchets'!G546,Accueil!$W$22),"")&amp; IF(D546=Accueil!$U$23,PRODUCT('Registre déchets'!G546,Accueil!$W$23),"")&amp; IF(D546=Accueil!$U$24,PRODUCT('Registre déchets'!G546,Accueil!$W$24),"")&amp; IF(D546=Accueil!$U$25,PRODUCT('Registre déchets'!G546,Accueil!$W$25),"")&amp; IF(D546=Accueil!$U$26,PRODUCT('Registre déchets'!G546,Accueil!$W$26),"")&amp; IF(D546=Accueil!$U$27,PRODUCT('Registre déchets'!G546,Accueil!$W$27),"")&amp; IF(D546=Accueil!$Y$7,PRODUCT('Registre déchets'!G546,Accueil!$AA$7),"") &amp; IF(D546=Accueil!$Y$8,PRODUCT('Registre déchets'!G546,Accueil!$AA$8),"") &amp; IF(D546=Accueil!$Y$9,PRODUCT('Registre déchets'!G546,Accueil!$AA$9),"")&amp; IF(D546=Accueil!$Y$10,PRODUCT('Registre déchets'!G546,Accueil!$AA$10),"")&amp; IF(D546=Accueil!$Y$11,PRODUCT('Registre déchets'!G546,Accueil!$AA$11),"")&amp; IF(D546=Accueil!$Y$12,PRODUCT('Registre déchets'!G546,Accueil!$AA$12),"")&amp; IF(D546=Accueil!$Y$13,PRODUCT('Registre déchets'!G546,Accueil!$AA$13),"")&amp; IF(D546=Accueil!$Y$14,PRODUCT('Registre déchets'!G546,Accueil!$AA$14),"")&amp; IF(D546=Accueil!$Y$15,PRODUCT('Registre déchets'!G546,Accueil!$AA$15),"")&amp; IF(D546=Accueil!$Y$16,PRODUCT('Registre déchets'!G546,Accueil!$AA$16),"")&amp; IF(D546=Accueil!$Y$17,PRODUCT('Registre déchets'!G546,Accueil!$AA$17),"")&amp; IF(D546=Accueil!$Y$18,PRODUCT('Registre déchets'!G546,Accueil!$AA$18),"")&amp; IF(D546=Accueil!$Y$19,PRODUCT('Registre déchets'!G546,Accueil!$AA$19),"")&amp; IF(D546=Accueil!$Y$20,PRODUCT('Registre déchets'!G546,Accueil!$AA$20),"")&amp; IF(D546=Accueil!$Y$21,PRODUCT('Registre déchets'!G546,Accueil!$AA$21),"")&amp; IF(D546=Accueil!$Y$22,PRODUCT('Registre déchets'!G546,Accueil!$AA$22),"")&amp; IF(D546=Accueil!$Y$23,PRODUCT('Registre déchets'!G546,Accueil!$AA$23),"")&amp; IF(D546=Accueil!$Y$24,PRODUCT('Registre déchets'!G546,Accueil!$AA$24),"")&amp; IF(D546=Accueil!$Y$25,PRODUCT('Registre déchets'!G546,Accueil!$AA$25),"")&amp; IF(D546=Accueil!$Y$26,PRODUCT('Registre déchets'!G546,Accueil!$AA$26),"")&amp; IF(D546=Accueil!$Y$27,PRODUCT('Registre déchets'!G546,Accueil!$AA$27),""))</f>
        <v/>
      </c>
      <c r="AQ546" s="79">
        <f t="shared" si="87"/>
        <v>0</v>
      </c>
    </row>
    <row r="547" spans="1:43" ht="50.1" customHeight="1" x14ac:dyDescent="0.25">
      <c r="A547" s="90"/>
      <c r="B547" s="222" t="str">
        <f t="shared" si="81"/>
        <v/>
      </c>
      <c r="C547" s="221"/>
      <c r="D547" s="220"/>
      <c r="E547" s="80" t="str">
        <f t="shared" si="85"/>
        <v/>
      </c>
      <c r="F547" s="81"/>
      <c r="G547" s="82"/>
      <c r="H547" s="241">
        <f t="shared" si="82"/>
        <v>0</v>
      </c>
      <c r="I547" s="206"/>
      <c r="J547" s="206"/>
      <c r="K547" s="86"/>
      <c r="L547" s="86"/>
      <c r="M547" s="86"/>
      <c r="N547" s="82"/>
      <c r="O547" s="81"/>
      <c r="P547" s="82"/>
      <c r="Q547" s="207">
        <f t="shared" si="86"/>
        <v>0</v>
      </c>
      <c r="R547" s="83">
        <f t="shared" si="83"/>
        <v>0</v>
      </c>
      <c r="S547" s="83">
        <f t="shared" si="84"/>
        <v>0</v>
      </c>
      <c r="T547" s="209"/>
      <c r="U547" s="214"/>
      <c r="V547" s="214"/>
      <c r="W547" s="217" t="str">
        <f t="shared" si="79"/>
        <v/>
      </c>
      <c r="X547" s="214"/>
      <c r="Y547" s="224"/>
      <c r="Z547" s="214"/>
      <c r="AA547" s="214"/>
      <c r="AB547" s="35" t="str">
        <f t="shared" si="80"/>
        <v/>
      </c>
      <c r="AC547" s="35"/>
      <c r="AD547" s="35"/>
      <c r="AE547" s="35"/>
      <c r="AF547" s="35"/>
      <c r="AG547" s="35"/>
      <c r="AH547" s="35"/>
      <c r="AI547" s="35"/>
      <c r="AJ547" s="35"/>
      <c r="AK547" s="35"/>
      <c r="AL547" s="35"/>
      <c r="AM547" s="85" t="str">
        <f t="shared" si="88"/>
        <v/>
      </c>
      <c r="AN547" s="35"/>
      <c r="AO547" s="35"/>
      <c r="AP547" s="77" t="str">
        <f>IF(D547="","",IF(D547=Accueil!$Q$7,PRODUCT('Registre déchets'!G547,Accueil!$S$7),"") &amp; IF(D547=Accueil!$Q$8,PRODUCT('Registre déchets'!G547,Accueil!$S$8),"") &amp; IF(D547=Accueil!$Q$9,PRODUCT('Registre déchets'!G547,Accueil!$S$9),"")&amp; IF(D547=Accueil!$Q$10,PRODUCT('Registre déchets'!G547,Accueil!$S$10),"")&amp; IF(D547=Accueil!$Q$11,PRODUCT('Registre déchets'!G547,Accueil!$S$11),"")&amp; IF(D547=Accueil!$Q$12,PRODUCT('Registre déchets'!G547,Accueil!$S$12),"")&amp; IF(D547=Accueil!$Q$13,PRODUCT('Registre déchets'!G547,Accueil!$S$13),"")&amp; IF(D547=Accueil!$Q$14,PRODUCT('Registre déchets'!G547,Accueil!$S$14),"")&amp; IF(D547=Accueil!$Q$15,PRODUCT('Registre déchets'!G547,Accueil!$S$15),"")&amp; IF(D547=Accueil!$Q$16,PRODUCT('Registre déchets'!G547,Accueil!$S$16),"")&amp; IF(D547=Accueil!$Q$17,PRODUCT('Registre déchets'!G547,Accueil!$S$17),"")&amp; IF(D547=Accueil!$Q$18,PRODUCT('Registre déchets'!G547,Accueil!$S$18),"")&amp; IF(D547=Accueil!$Q$19,PRODUCT('Registre déchets'!G547,Accueil!$S$19),"")&amp; IF(D547=Accueil!$Q$20,PRODUCT('Registre déchets'!G547,Accueil!$S$20),"")&amp; IF(D547=Accueil!$Q$21,PRODUCT('Registre déchets'!G547,Accueil!$S$21),"")&amp; IF(D547=Accueil!$Q$22,PRODUCT('Registre déchets'!G547,Accueil!$S$22),"")&amp; IF(D547=Accueil!$Q$23,PRODUCT('Registre déchets'!G547,Accueil!$S$23),"")&amp; IF(D547=Accueil!$Q$24,PRODUCT('Registre déchets'!G547,Accueil!$S$24),"")&amp; IF(D547=Accueil!$Q$25,PRODUCT('Registre déchets'!G547,Accueil!$S$25),"")&amp; IF(D547=Accueil!$Q$26,PRODUCT('Registre déchets'!G547,Accueil!$S$26),"") &amp; IF(D547=Accueil!$U$7,PRODUCT('Registre déchets'!G547,Accueil!$W$7),"") &amp; IF(D547=Accueil!$U$8,PRODUCT('Registre déchets'!G547,Accueil!$W$8),"") &amp; IF(D547=Accueil!$U$9,PRODUCT('Registre déchets'!G547,Accueil!$W$9),"")&amp; IF(D547=Accueil!$U$10,PRODUCT('Registre déchets'!G547,Accueil!$W$10),"")&amp; IF(D547=Accueil!$U$11,PRODUCT('Registre déchets'!G547,Accueil!$W$11),"")&amp; IF(D547=Accueil!$U$12,PRODUCT('Registre déchets'!G547,Accueil!$W$12),"")&amp; IF(D547=Accueil!$U$13,PRODUCT('Registre déchets'!G547,Accueil!$W$13),"")&amp; IF(D547=Accueil!$U$14,PRODUCT('Registre déchets'!G547,Accueil!$W$14),"")&amp; IF(D547=Accueil!$U$15,PRODUCT('Registre déchets'!G547,Accueil!$W$15),"")&amp; IF(D547=Accueil!$U$16,PRODUCT('Registre déchets'!G547,Accueil!$W$16),"")&amp; IF(D547=Accueil!$U$17,PRODUCT('Registre déchets'!G547,Accueil!$W$17),"")&amp; IF(D547=Accueil!$U$18,PRODUCT('Registre déchets'!G547,Accueil!$W$18),"")&amp; IF(D547=Accueil!$U$19,PRODUCT('Registre déchets'!G547,Accueil!$W$19),"")&amp; IF(D547=Accueil!$U$20,PRODUCT('Registre déchets'!G547,Accueil!$W$20),"")&amp; IF(D547=Accueil!$U$21,PRODUCT('Registre déchets'!G547,Accueil!$W$21),"") &amp; IF(D547=Accueil!$U$22,PRODUCT('Registre déchets'!G547,Accueil!$W$22),"")&amp; IF(D547=Accueil!$U$23,PRODUCT('Registre déchets'!G547,Accueil!$W$23),"")&amp; IF(D547=Accueil!$U$24,PRODUCT('Registre déchets'!G547,Accueil!$W$24),"")&amp; IF(D547=Accueil!$U$25,PRODUCT('Registre déchets'!G547,Accueil!$W$25),"")&amp; IF(D547=Accueil!$U$26,PRODUCT('Registre déchets'!G547,Accueil!$W$26),"")&amp; IF(D547=Accueil!$U$27,PRODUCT('Registre déchets'!G547,Accueil!$W$27),"")&amp; IF(D547=Accueil!$Y$7,PRODUCT('Registre déchets'!G547,Accueil!$AA$7),"") &amp; IF(D547=Accueil!$Y$8,PRODUCT('Registre déchets'!G547,Accueil!$AA$8),"") &amp; IF(D547=Accueil!$Y$9,PRODUCT('Registre déchets'!G547,Accueil!$AA$9),"")&amp; IF(D547=Accueil!$Y$10,PRODUCT('Registre déchets'!G547,Accueil!$AA$10),"")&amp; IF(D547=Accueil!$Y$11,PRODUCT('Registre déchets'!G547,Accueil!$AA$11),"")&amp; IF(D547=Accueil!$Y$12,PRODUCT('Registre déchets'!G547,Accueil!$AA$12),"")&amp; IF(D547=Accueil!$Y$13,PRODUCT('Registre déchets'!G547,Accueil!$AA$13),"")&amp; IF(D547=Accueil!$Y$14,PRODUCT('Registre déchets'!G547,Accueil!$AA$14),"")&amp; IF(D547=Accueil!$Y$15,PRODUCT('Registre déchets'!G547,Accueil!$AA$15),"")&amp; IF(D547=Accueil!$Y$16,PRODUCT('Registre déchets'!G547,Accueil!$AA$16),"")&amp; IF(D547=Accueil!$Y$17,PRODUCT('Registre déchets'!G547,Accueil!$AA$17),"")&amp; IF(D547=Accueil!$Y$18,PRODUCT('Registre déchets'!G547,Accueil!$AA$18),"")&amp; IF(D547=Accueil!$Y$19,PRODUCT('Registre déchets'!G547,Accueil!$AA$19),"")&amp; IF(D547=Accueil!$Y$20,PRODUCT('Registre déchets'!G547,Accueil!$AA$20),"")&amp; IF(D547=Accueil!$Y$21,PRODUCT('Registre déchets'!G547,Accueil!$AA$21),"")&amp; IF(D547=Accueil!$Y$22,PRODUCT('Registre déchets'!G547,Accueil!$AA$22),"")&amp; IF(D547=Accueil!$Y$23,PRODUCT('Registre déchets'!G547,Accueil!$AA$23),"")&amp; IF(D547=Accueil!$Y$24,PRODUCT('Registre déchets'!G547,Accueil!$AA$24),"")&amp; IF(D547=Accueil!$Y$25,PRODUCT('Registre déchets'!G547,Accueil!$AA$25),"")&amp; IF(D547=Accueil!$Y$26,PRODUCT('Registre déchets'!G547,Accueil!$AA$26),"")&amp; IF(D547=Accueil!$Y$27,PRODUCT('Registre déchets'!G547,Accueil!$AA$27),""))</f>
        <v/>
      </c>
      <c r="AQ547" s="79">
        <f t="shared" si="87"/>
        <v>0</v>
      </c>
    </row>
    <row r="548" spans="1:43" ht="50.1" customHeight="1" x14ac:dyDescent="0.25">
      <c r="A548" s="90"/>
      <c r="B548" s="222" t="str">
        <f t="shared" si="81"/>
        <v/>
      </c>
      <c r="C548" s="221"/>
      <c r="D548" s="220"/>
      <c r="E548" s="80" t="str">
        <f t="shared" si="85"/>
        <v/>
      </c>
      <c r="F548" s="81"/>
      <c r="G548" s="82"/>
      <c r="H548" s="241">
        <f t="shared" si="82"/>
        <v>0</v>
      </c>
      <c r="I548" s="206"/>
      <c r="J548" s="206"/>
      <c r="K548" s="86"/>
      <c r="L548" s="86"/>
      <c r="M548" s="86"/>
      <c r="N548" s="82"/>
      <c r="O548" s="81"/>
      <c r="P548" s="82"/>
      <c r="Q548" s="207">
        <f t="shared" si="86"/>
        <v>0</v>
      </c>
      <c r="R548" s="83">
        <f t="shared" si="83"/>
        <v>0</v>
      </c>
      <c r="S548" s="83">
        <f t="shared" si="84"/>
        <v>0</v>
      </c>
      <c r="T548" s="209"/>
      <c r="U548" s="214"/>
      <c r="V548" s="214"/>
      <c r="W548" s="217" t="str">
        <f t="shared" si="79"/>
        <v/>
      </c>
      <c r="X548" s="214"/>
      <c r="Y548" s="224"/>
      <c r="Z548" s="214"/>
      <c r="AA548" s="214"/>
      <c r="AB548" s="35" t="str">
        <f t="shared" si="80"/>
        <v/>
      </c>
      <c r="AC548" s="35"/>
      <c r="AD548" s="35"/>
      <c r="AE548" s="35"/>
      <c r="AF548" s="35"/>
      <c r="AG548" s="35"/>
      <c r="AH548" s="35"/>
      <c r="AI548" s="35"/>
      <c r="AJ548" s="35"/>
      <c r="AK548" s="35"/>
      <c r="AL548" s="35"/>
      <c r="AM548" s="85" t="str">
        <f t="shared" si="88"/>
        <v/>
      </c>
      <c r="AN548" s="35"/>
      <c r="AO548" s="35"/>
      <c r="AP548" s="77" t="str">
        <f>IF(D548="","",IF(D548=Accueil!$Q$7,PRODUCT('Registre déchets'!G548,Accueil!$S$7),"") &amp; IF(D548=Accueil!$Q$8,PRODUCT('Registre déchets'!G548,Accueil!$S$8),"") &amp; IF(D548=Accueil!$Q$9,PRODUCT('Registre déchets'!G548,Accueil!$S$9),"")&amp; IF(D548=Accueil!$Q$10,PRODUCT('Registre déchets'!G548,Accueil!$S$10),"")&amp; IF(D548=Accueil!$Q$11,PRODUCT('Registre déchets'!G548,Accueil!$S$11),"")&amp; IF(D548=Accueil!$Q$12,PRODUCT('Registre déchets'!G548,Accueil!$S$12),"")&amp; IF(D548=Accueil!$Q$13,PRODUCT('Registre déchets'!G548,Accueil!$S$13),"")&amp; IF(D548=Accueil!$Q$14,PRODUCT('Registre déchets'!G548,Accueil!$S$14),"")&amp; IF(D548=Accueil!$Q$15,PRODUCT('Registre déchets'!G548,Accueil!$S$15),"")&amp; IF(D548=Accueil!$Q$16,PRODUCT('Registre déchets'!G548,Accueil!$S$16),"")&amp; IF(D548=Accueil!$Q$17,PRODUCT('Registre déchets'!G548,Accueil!$S$17),"")&amp; IF(D548=Accueil!$Q$18,PRODUCT('Registre déchets'!G548,Accueil!$S$18),"")&amp; IF(D548=Accueil!$Q$19,PRODUCT('Registre déchets'!G548,Accueil!$S$19),"")&amp; IF(D548=Accueil!$Q$20,PRODUCT('Registre déchets'!G548,Accueil!$S$20),"")&amp; IF(D548=Accueil!$Q$21,PRODUCT('Registre déchets'!G548,Accueil!$S$21),"")&amp; IF(D548=Accueil!$Q$22,PRODUCT('Registre déchets'!G548,Accueil!$S$22),"")&amp; IF(D548=Accueil!$Q$23,PRODUCT('Registre déchets'!G548,Accueil!$S$23),"")&amp; IF(D548=Accueil!$Q$24,PRODUCT('Registre déchets'!G548,Accueil!$S$24),"")&amp; IF(D548=Accueil!$Q$25,PRODUCT('Registre déchets'!G548,Accueil!$S$25),"")&amp; IF(D548=Accueil!$Q$26,PRODUCT('Registre déchets'!G548,Accueil!$S$26),"") &amp; IF(D548=Accueil!$U$7,PRODUCT('Registre déchets'!G548,Accueil!$W$7),"") &amp; IF(D548=Accueil!$U$8,PRODUCT('Registre déchets'!G548,Accueil!$W$8),"") &amp; IF(D548=Accueil!$U$9,PRODUCT('Registre déchets'!G548,Accueil!$W$9),"")&amp; IF(D548=Accueil!$U$10,PRODUCT('Registre déchets'!G548,Accueil!$W$10),"")&amp; IF(D548=Accueil!$U$11,PRODUCT('Registre déchets'!G548,Accueil!$W$11),"")&amp; IF(D548=Accueil!$U$12,PRODUCT('Registre déchets'!G548,Accueil!$W$12),"")&amp; IF(D548=Accueil!$U$13,PRODUCT('Registre déchets'!G548,Accueil!$W$13),"")&amp; IF(D548=Accueil!$U$14,PRODUCT('Registre déchets'!G548,Accueil!$W$14),"")&amp; IF(D548=Accueil!$U$15,PRODUCT('Registre déchets'!G548,Accueil!$W$15),"")&amp; IF(D548=Accueil!$U$16,PRODUCT('Registre déchets'!G548,Accueil!$W$16),"")&amp; IF(D548=Accueil!$U$17,PRODUCT('Registre déchets'!G548,Accueil!$W$17),"")&amp; IF(D548=Accueil!$U$18,PRODUCT('Registre déchets'!G548,Accueil!$W$18),"")&amp; IF(D548=Accueil!$U$19,PRODUCT('Registre déchets'!G548,Accueil!$W$19),"")&amp; IF(D548=Accueil!$U$20,PRODUCT('Registre déchets'!G548,Accueil!$W$20),"")&amp; IF(D548=Accueil!$U$21,PRODUCT('Registre déchets'!G548,Accueil!$W$21),"") &amp; IF(D548=Accueil!$U$22,PRODUCT('Registre déchets'!G548,Accueil!$W$22),"")&amp; IF(D548=Accueil!$U$23,PRODUCT('Registre déchets'!G548,Accueil!$W$23),"")&amp; IF(D548=Accueil!$U$24,PRODUCT('Registre déchets'!G548,Accueil!$W$24),"")&amp; IF(D548=Accueil!$U$25,PRODUCT('Registre déchets'!G548,Accueil!$W$25),"")&amp; IF(D548=Accueil!$U$26,PRODUCT('Registre déchets'!G548,Accueil!$W$26),"")&amp; IF(D548=Accueil!$U$27,PRODUCT('Registre déchets'!G548,Accueil!$W$27),"")&amp; IF(D548=Accueil!$Y$7,PRODUCT('Registre déchets'!G548,Accueil!$AA$7),"") &amp; IF(D548=Accueil!$Y$8,PRODUCT('Registre déchets'!G548,Accueil!$AA$8),"") &amp; IF(D548=Accueil!$Y$9,PRODUCT('Registre déchets'!G548,Accueil!$AA$9),"")&amp; IF(D548=Accueil!$Y$10,PRODUCT('Registre déchets'!G548,Accueil!$AA$10),"")&amp; IF(D548=Accueil!$Y$11,PRODUCT('Registre déchets'!G548,Accueil!$AA$11),"")&amp; IF(D548=Accueil!$Y$12,PRODUCT('Registre déchets'!G548,Accueil!$AA$12),"")&amp; IF(D548=Accueil!$Y$13,PRODUCT('Registre déchets'!G548,Accueil!$AA$13),"")&amp; IF(D548=Accueil!$Y$14,PRODUCT('Registre déchets'!G548,Accueil!$AA$14),"")&amp; IF(D548=Accueil!$Y$15,PRODUCT('Registre déchets'!G548,Accueil!$AA$15),"")&amp; IF(D548=Accueil!$Y$16,PRODUCT('Registre déchets'!G548,Accueil!$AA$16),"")&amp; IF(D548=Accueil!$Y$17,PRODUCT('Registre déchets'!G548,Accueil!$AA$17),"")&amp; IF(D548=Accueil!$Y$18,PRODUCT('Registre déchets'!G548,Accueil!$AA$18),"")&amp; IF(D548=Accueil!$Y$19,PRODUCT('Registre déchets'!G548,Accueil!$AA$19),"")&amp; IF(D548=Accueil!$Y$20,PRODUCT('Registre déchets'!G548,Accueil!$AA$20),"")&amp; IF(D548=Accueil!$Y$21,PRODUCT('Registre déchets'!G548,Accueil!$AA$21),"")&amp; IF(D548=Accueil!$Y$22,PRODUCT('Registre déchets'!G548,Accueil!$AA$22),"")&amp; IF(D548=Accueil!$Y$23,PRODUCT('Registre déchets'!G548,Accueil!$AA$23),"")&amp; IF(D548=Accueil!$Y$24,PRODUCT('Registre déchets'!G548,Accueil!$AA$24),"")&amp; IF(D548=Accueil!$Y$25,PRODUCT('Registre déchets'!G548,Accueil!$AA$25),"")&amp; IF(D548=Accueil!$Y$26,PRODUCT('Registre déchets'!G548,Accueil!$AA$26),"")&amp; IF(D548=Accueil!$Y$27,PRODUCT('Registre déchets'!G548,Accueil!$AA$27),""))</f>
        <v/>
      </c>
      <c r="AQ548" s="79">
        <f t="shared" si="87"/>
        <v>0</v>
      </c>
    </row>
    <row r="549" spans="1:43" ht="50.1" customHeight="1" x14ac:dyDescent="0.25">
      <c r="A549" s="90"/>
      <c r="B549" s="222" t="str">
        <f t="shared" si="81"/>
        <v/>
      </c>
      <c r="C549" s="221"/>
      <c r="D549" s="220"/>
      <c r="E549" s="80" t="str">
        <f t="shared" si="85"/>
        <v/>
      </c>
      <c r="F549" s="81"/>
      <c r="G549" s="82"/>
      <c r="H549" s="241">
        <f t="shared" si="82"/>
        <v>0</v>
      </c>
      <c r="I549" s="206"/>
      <c r="J549" s="206"/>
      <c r="K549" s="86"/>
      <c r="L549" s="86"/>
      <c r="M549" s="86"/>
      <c r="N549" s="82"/>
      <c r="O549" s="81"/>
      <c r="P549" s="82"/>
      <c r="Q549" s="207">
        <f t="shared" si="86"/>
        <v>0</v>
      </c>
      <c r="R549" s="83">
        <f t="shared" si="83"/>
        <v>0</v>
      </c>
      <c r="S549" s="83">
        <f t="shared" si="84"/>
        <v>0</v>
      </c>
      <c r="T549" s="209"/>
      <c r="U549" s="214"/>
      <c r="V549" s="214"/>
      <c r="W549" s="217" t="str">
        <f t="shared" si="79"/>
        <v/>
      </c>
      <c r="X549" s="214"/>
      <c r="Y549" s="224"/>
      <c r="Z549" s="214"/>
      <c r="AA549" s="214"/>
      <c r="AB549" s="35" t="str">
        <f t="shared" si="80"/>
        <v/>
      </c>
      <c r="AC549" s="35"/>
      <c r="AD549" s="35"/>
      <c r="AE549" s="35"/>
      <c r="AF549" s="35"/>
      <c r="AG549" s="35"/>
      <c r="AH549" s="35"/>
      <c r="AI549" s="35"/>
      <c r="AJ549" s="35"/>
      <c r="AK549" s="35"/>
      <c r="AL549" s="35"/>
      <c r="AM549" s="85" t="str">
        <f t="shared" si="88"/>
        <v/>
      </c>
      <c r="AN549" s="35"/>
      <c r="AO549" s="35"/>
      <c r="AP549" s="77" t="str">
        <f>IF(D549="","",IF(D549=Accueil!$Q$7,PRODUCT('Registre déchets'!G549,Accueil!$S$7),"") &amp; IF(D549=Accueil!$Q$8,PRODUCT('Registre déchets'!G549,Accueil!$S$8),"") &amp; IF(D549=Accueil!$Q$9,PRODUCT('Registre déchets'!G549,Accueil!$S$9),"")&amp; IF(D549=Accueil!$Q$10,PRODUCT('Registre déchets'!G549,Accueil!$S$10),"")&amp; IF(D549=Accueil!$Q$11,PRODUCT('Registre déchets'!G549,Accueil!$S$11),"")&amp; IF(D549=Accueil!$Q$12,PRODUCT('Registre déchets'!G549,Accueil!$S$12),"")&amp; IF(D549=Accueil!$Q$13,PRODUCT('Registre déchets'!G549,Accueil!$S$13),"")&amp; IF(D549=Accueil!$Q$14,PRODUCT('Registre déchets'!G549,Accueil!$S$14),"")&amp; IF(D549=Accueil!$Q$15,PRODUCT('Registre déchets'!G549,Accueil!$S$15),"")&amp; IF(D549=Accueil!$Q$16,PRODUCT('Registre déchets'!G549,Accueil!$S$16),"")&amp; IF(D549=Accueil!$Q$17,PRODUCT('Registre déchets'!G549,Accueil!$S$17),"")&amp; IF(D549=Accueil!$Q$18,PRODUCT('Registre déchets'!G549,Accueil!$S$18),"")&amp; IF(D549=Accueil!$Q$19,PRODUCT('Registre déchets'!G549,Accueil!$S$19),"")&amp; IF(D549=Accueil!$Q$20,PRODUCT('Registre déchets'!G549,Accueil!$S$20),"")&amp; IF(D549=Accueil!$Q$21,PRODUCT('Registre déchets'!G549,Accueil!$S$21),"")&amp; IF(D549=Accueil!$Q$22,PRODUCT('Registre déchets'!G549,Accueil!$S$22),"")&amp; IF(D549=Accueil!$Q$23,PRODUCT('Registre déchets'!G549,Accueil!$S$23),"")&amp; IF(D549=Accueil!$Q$24,PRODUCT('Registre déchets'!G549,Accueil!$S$24),"")&amp; IF(D549=Accueil!$Q$25,PRODUCT('Registre déchets'!G549,Accueil!$S$25),"")&amp; IF(D549=Accueil!$Q$26,PRODUCT('Registre déchets'!G549,Accueil!$S$26),"") &amp; IF(D549=Accueil!$U$7,PRODUCT('Registre déchets'!G549,Accueil!$W$7),"") &amp; IF(D549=Accueil!$U$8,PRODUCT('Registre déchets'!G549,Accueil!$W$8),"") &amp; IF(D549=Accueil!$U$9,PRODUCT('Registre déchets'!G549,Accueil!$W$9),"")&amp; IF(D549=Accueil!$U$10,PRODUCT('Registre déchets'!G549,Accueil!$W$10),"")&amp; IF(D549=Accueil!$U$11,PRODUCT('Registre déchets'!G549,Accueil!$W$11),"")&amp; IF(D549=Accueil!$U$12,PRODUCT('Registre déchets'!G549,Accueil!$W$12),"")&amp; IF(D549=Accueil!$U$13,PRODUCT('Registre déchets'!G549,Accueil!$W$13),"")&amp; IF(D549=Accueil!$U$14,PRODUCT('Registre déchets'!G549,Accueil!$W$14),"")&amp; IF(D549=Accueil!$U$15,PRODUCT('Registre déchets'!G549,Accueil!$W$15),"")&amp; IF(D549=Accueil!$U$16,PRODUCT('Registre déchets'!G549,Accueil!$W$16),"")&amp; IF(D549=Accueil!$U$17,PRODUCT('Registre déchets'!G549,Accueil!$W$17),"")&amp; IF(D549=Accueil!$U$18,PRODUCT('Registre déchets'!G549,Accueil!$W$18),"")&amp; IF(D549=Accueil!$U$19,PRODUCT('Registre déchets'!G549,Accueil!$W$19),"")&amp; IF(D549=Accueil!$U$20,PRODUCT('Registre déchets'!G549,Accueil!$W$20),"")&amp; IF(D549=Accueil!$U$21,PRODUCT('Registre déchets'!G549,Accueil!$W$21),"") &amp; IF(D549=Accueil!$U$22,PRODUCT('Registre déchets'!G549,Accueil!$W$22),"")&amp; IF(D549=Accueil!$U$23,PRODUCT('Registre déchets'!G549,Accueil!$W$23),"")&amp; IF(D549=Accueil!$U$24,PRODUCT('Registre déchets'!G549,Accueil!$W$24),"")&amp; IF(D549=Accueil!$U$25,PRODUCT('Registre déchets'!G549,Accueil!$W$25),"")&amp; IF(D549=Accueil!$U$26,PRODUCT('Registre déchets'!G549,Accueil!$W$26),"")&amp; IF(D549=Accueil!$U$27,PRODUCT('Registre déchets'!G549,Accueil!$W$27),"")&amp; IF(D549=Accueil!$Y$7,PRODUCT('Registre déchets'!G549,Accueil!$AA$7),"") &amp; IF(D549=Accueil!$Y$8,PRODUCT('Registre déchets'!G549,Accueil!$AA$8),"") &amp; IF(D549=Accueil!$Y$9,PRODUCT('Registre déchets'!G549,Accueil!$AA$9),"")&amp; IF(D549=Accueil!$Y$10,PRODUCT('Registre déchets'!G549,Accueil!$AA$10),"")&amp; IF(D549=Accueil!$Y$11,PRODUCT('Registre déchets'!G549,Accueil!$AA$11),"")&amp; IF(D549=Accueil!$Y$12,PRODUCT('Registre déchets'!G549,Accueil!$AA$12),"")&amp; IF(D549=Accueil!$Y$13,PRODUCT('Registre déchets'!G549,Accueil!$AA$13),"")&amp; IF(D549=Accueil!$Y$14,PRODUCT('Registre déchets'!G549,Accueil!$AA$14),"")&amp; IF(D549=Accueil!$Y$15,PRODUCT('Registre déchets'!G549,Accueil!$AA$15),"")&amp; IF(D549=Accueil!$Y$16,PRODUCT('Registre déchets'!G549,Accueil!$AA$16),"")&amp; IF(D549=Accueil!$Y$17,PRODUCT('Registre déchets'!G549,Accueil!$AA$17),"")&amp; IF(D549=Accueil!$Y$18,PRODUCT('Registre déchets'!G549,Accueil!$AA$18),"")&amp; IF(D549=Accueil!$Y$19,PRODUCT('Registre déchets'!G549,Accueil!$AA$19),"")&amp; IF(D549=Accueil!$Y$20,PRODUCT('Registre déchets'!G549,Accueil!$AA$20),"")&amp; IF(D549=Accueil!$Y$21,PRODUCT('Registre déchets'!G549,Accueil!$AA$21),"")&amp; IF(D549=Accueil!$Y$22,PRODUCT('Registre déchets'!G549,Accueil!$AA$22),"")&amp; IF(D549=Accueil!$Y$23,PRODUCT('Registre déchets'!G549,Accueil!$AA$23),"")&amp; IF(D549=Accueil!$Y$24,PRODUCT('Registre déchets'!G549,Accueil!$AA$24),"")&amp; IF(D549=Accueil!$Y$25,PRODUCT('Registre déchets'!G549,Accueil!$AA$25),"")&amp; IF(D549=Accueil!$Y$26,PRODUCT('Registre déchets'!G549,Accueil!$AA$26),"")&amp; IF(D549=Accueil!$Y$27,PRODUCT('Registre déchets'!G549,Accueil!$AA$27),""))</f>
        <v/>
      </c>
      <c r="AQ549" s="79">
        <f t="shared" si="87"/>
        <v>0</v>
      </c>
    </row>
    <row r="550" spans="1:43" ht="50.1" customHeight="1" x14ac:dyDescent="0.25">
      <c r="A550" s="90"/>
      <c r="B550" s="222" t="str">
        <f t="shared" si="81"/>
        <v/>
      </c>
      <c r="C550" s="221"/>
      <c r="D550" s="220"/>
      <c r="E550" s="80" t="str">
        <f t="shared" si="85"/>
        <v/>
      </c>
      <c r="F550" s="81"/>
      <c r="G550" s="82"/>
      <c r="H550" s="241">
        <f t="shared" si="82"/>
        <v>0</v>
      </c>
      <c r="I550" s="206"/>
      <c r="J550" s="206"/>
      <c r="K550" s="86"/>
      <c r="L550" s="86"/>
      <c r="M550" s="86"/>
      <c r="N550" s="82"/>
      <c r="O550" s="81"/>
      <c r="P550" s="82"/>
      <c r="Q550" s="207">
        <f t="shared" si="86"/>
        <v>0</v>
      </c>
      <c r="R550" s="83">
        <f t="shared" si="83"/>
        <v>0</v>
      </c>
      <c r="S550" s="83">
        <f t="shared" si="84"/>
        <v>0</v>
      </c>
      <c r="T550" s="209"/>
      <c r="U550" s="214"/>
      <c r="V550" s="214"/>
      <c r="W550" s="217" t="str">
        <f t="shared" si="79"/>
        <v/>
      </c>
      <c r="X550" s="214"/>
      <c r="Y550" s="224"/>
      <c r="Z550" s="214"/>
      <c r="AA550" s="214"/>
      <c r="AB550" s="35" t="str">
        <f t="shared" si="80"/>
        <v/>
      </c>
      <c r="AC550" s="35"/>
      <c r="AD550" s="35"/>
      <c r="AE550" s="35"/>
      <c r="AF550" s="35"/>
      <c r="AG550" s="35"/>
      <c r="AH550" s="35"/>
      <c r="AI550" s="35"/>
      <c r="AJ550" s="35"/>
      <c r="AK550" s="35"/>
      <c r="AL550" s="35"/>
      <c r="AM550" s="85" t="str">
        <f t="shared" si="88"/>
        <v/>
      </c>
      <c r="AN550" s="35"/>
      <c r="AO550" s="35"/>
      <c r="AP550" s="77" t="str">
        <f>IF(D550="","",IF(D550=Accueil!$Q$7,PRODUCT('Registre déchets'!G550,Accueil!$S$7),"") &amp; IF(D550=Accueil!$Q$8,PRODUCT('Registre déchets'!G550,Accueil!$S$8),"") &amp; IF(D550=Accueil!$Q$9,PRODUCT('Registre déchets'!G550,Accueil!$S$9),"")&amp; IF(D550=Accueil!$Q$10,PRODUCT('Registre déchets'!G550,Accueil!$S$10),"")&amp; IF(D550=Accueil!$Q$11,PRODUCT('Registre déchets'!G550,Accueil!$S$11),"")&amp; IF(D550=Accueil!$Q$12,PRODUCT('Registre déchets'!G550,Accueil!$S$12),"")&amp; IF(D550=Accueil!$Q$13,PRODUCT('Registre déchets'!G550,Accueil!$S$13),"")&amp; IF(D550=Accueil!$Q$14,PRODUCT('Registre déchets'!G550,Accueil!$S$14),"")&amp; IF(D550=Accueil!$Q$15,PRODUCT('Registre déchets'!G550,Accueil!$S$15),"")&amp; IF(D550=Accueil!$Q$16,PRODUCT('Registre déchets'!G550,Accueil!$S$16),"")&amp; IF(D550=Accueil!$Q$17,PRODUCT('Registre déchets'!G550,Accueil!$S$17),"")&amp; IF(D550=Accueil!$Q$18,PRODUCT('Registre déchets'!G550,Accueil!$S$18),"")&amp; IF(D550=Accueil!$Q$19,PRODUCT('Registre déchets'!G550,Accueil!$S$19),"")&amp; IF(D550=Accueil!$Q$20,PRODUCT('Registre déchets'!G550,Accueil!$S$20),"")&amp; IF(D550=Accueil!$Q$21,PRODUCT('Registre déchets'!G550,Accueil!$S$21),"")&amp; IF(D550=Accueil!$Q$22,PRODUCT('Registre déchets'!G550,Accueil!$S$22),"")&amp; IF(D550=Accueil!$Q$23,PRODUCT('Registre déchets'!G550,Accueil!$S$23),"")&amp; IF(D550=Accueil!$Q$24,PRODUCT('Registre déchets'!G550,Accueil!$S$24),"")&amp; IF(D550=Accueil!$Q$25,PRODUCT('Registre déchets'!G550,Accueil!$S$25),"")&amp; IF(D550=Accueil!$Q$26,PRODUCT('Registre déchets'!G550,Accueil!$S$26),"") &amp; IF(D550=Accueil!$U$7,PRODUCT('Registre déchets'!G550,Accueil!$W$7),"") &amp; IF(D550=Accueil!$U$8,PRODUCT('Registre déchets'!G550,Accueil!$W$8),"") &amp; IF(D550=Accueil!$U$9,PRODUCT('Registre déchets'!G550,Accueil!$W$9),"")&amp; IF(D550=Accueil!$U$10,PRODUCT('Registre déchets'!G550,Accueil!$W$10),"")&amp; IF(D550=Accueil!$U$11,PRODUCT('Registre déchets'!G550,Accueil!$W$11),"")&amp; IF(D550=Accueil!$U$12,PRODUCT('Registre déchets'!G550,Accueil!$W$12),"")&amp; IF(D550=Accueil!$U$13,PRODUCT('Registre déchets'!G550,Accueil!$W$13),"")&amp; IF(D550=Accueil!$U$14,PRODUCT('Registre déchets'!G550,Accueil!$W$14),"")&amp; IF(D550=Accueil!$U$15,PRODUCT('Registre déchets'!G550,Accueil!$W$15),"")&amp; IF(D550=Accueil!$U$16,PRODUCT('Registre déchets'!G550,Accueil!$W$16),"")&amp; IF(D550=Accueil!$U$17,PRODUCT('Registre déchets'!G550,Accueil!$W$17),"")&amp; IF(D550=Accueil!$U$18,PRODUCT('Registre déchets'!G550,Accueil!$W$18),"")&amp; IF(D550=Accueil!$U$19,PRODUCT('Registre déchets'!G550,Accueil!$W$19),"")&amp; IF(D550=Accueil!$U$20,PRODUCT('Registre déchets'!G550,Accueil!$W$20),"")&amp; IF(D550=Accueil!$U$21,PRODUCT('Registre déchets'!G550,Accueil!$W$21),"") &amp; IF(D550=Accueil!$U$22,PRODUCT('Registre déchets'!G550,Accueil!$W$22),"")&amp; IF(D550=Accueil!$U$23,PRODUCT('Registre déchets'!G550,Accueil!$W$23),"")&amp; IF(D550=Accueil!$U$24,PRODUCT('Registre déchets'!G550,Accueil!$W$24),"")&amp; IF(D550=Accueil!$U$25,PRODUCT('Registre déchets'!G550,Accueil!$W$25),"")&amp; IF(D550=Accueil!$U$26,PRODUCT('Registre déchets'!G550,Accueil!$W$26),"")&amp; IF(D550=Accueil!$U$27,PRODUCT('Registre déchets'!G550,Accueil!$W$27),"")&amp; IF(D550=Accueil!$Y$7,PRODUCT('Registre déchets'!G550,Accueil!$AA$7),"") &amp; IF(D550=Accueil!$Y$8,PRODUCT('Registre déchets'!G550,Accueil!$AA$8),"") &amp; IF(D550=Accueil!$Y$9,PRODUCT('Registre déchets'!G550,Accueil!$AA$9),"")&amp; IF(D550=Accueil!$Y$10,PRODUCT('Registre déchets'!G550,Accueil!$AA$10),"")&amp; IF(D550=Accueil!$Y$11,PRODUCT('Registre déchets'!G550,Accueil!$AA$11),"")&amp; IF(D550=Accueil!$Y$12,PRODUCT('Registre déchets'!G550,Accueil!$AA$12),"")&amp; IF(D550=Accueil!$Y$13,PRODUCT('Registre déchets'!G550,Accueil!$AA$13),"")&amp; IF(D550=Accueil!$Y$14,PRODUCT('Registre déchets'!G550,Accueil!$AA$14),"")&amp; IF(D550=Accueil!$Y$15,PRODUCT('Registre déchets'!G550,Accueil!$AA$15),"")&amp; IF(D550=Accueil!$Y$16,PRODUCT('Registre déchets'!G550,Accueil!$AA$16),"")&amp; IF(D550=Accueil!$Y$17,PRODUCT('Registre déchets'!G550,Accueil!$AA$17),"")&amp; IF(D550=Accueil!$Y$18,PRODUCT('Registre déchets'!G550,Accueil!$AA$18),"")&amp; IF(D550=Accueil!$Y$19,PRODUCT('Registre déchets'!G550,Accueil!$AA$19),"")&amp; IF(D550=Accueil!$Y$20,PRODUCT('Registre déchets'!G550,Accueil!$AA$20),"")&amp; IF(D550=Accueil!$Y$21,PRODUCT('Registre déchets'!G550,Accueil!$AA$21),"")&amp; IF(D550=Accueil!$Y$22,PRODUCT('Registre déchets'!G550,Accueil!$AA$22),"")&amp; IF(D550=Accueil!$Y$23,PRODUCT('Registre déchets'!G550,Accueil!$AA$23),"")&amp; IF(D550=Accueil!$Y$24,PRODUCT('Registre déchets'!G550,Accueil!$AA$24),"")&amp; IF(D550=Accueil!$Y$25,PRODUCT('Registre déchets'!G550,Accueil!$AA$25),"")&amp; IF(D550=Accueil!$Y$26,PRODUCT('Registre déchets'!G550,Accueil!$AA$26),"")&amp; IF(D550=Accueil!$Y$27,PRODUCT('Registre déchets'!G550,Accueil!$AA$27),""))</f>
        <v/>
      </c>
      <c r="AQ550" s="79">
        <f t="shared" si="87"/>
        <v>0</v>
      </c>
    </row>
    <row r="551" spans="1:43" ht="50.1" customHeight="1" x14ac:dyDescent="0.25">
      <c r="A551" s="90"/>
      <c r="B551" s="222" t="str">
        <f t="shared" si="81"/>
        <v/>
      </c>
      <c r="C551" s="221"/>
      <c r="D551" s="220"/>
      <c r="E551" s="80" t="str">
        <f t="shared" si="85"/>
        <v/>
      </c>
      <c r="F551" s="81"/>
      <c r="G551" s="82"/>
      <c r="H551" s="241">
        <f t="shared" si="82"/>
        <v>0</v>
      </c>
      <c r="I551" s="206"/>
      <c r="J551" s="206"/>
      <c r="K551" s="86"/>
      <c r="L551" s="86"/>
      <c r="M551" s="86"/>
      <c r="N551" s="82"/>
      <c r="O551" s="81"/>
      <c r="P551" s="82"/>
      <c r="Q551" s="207">
        <f t="shared" si="86"/>
        <v>0</v>
      </c>
      <c r="R551" s="83">
        <f t="shared" si="83"/>
        <v>0</v>
      </c>
      <c r="S551" s="83">
        <f t="shared" si="84"/>
        <v>0</v>
      </c>
      <c r="T551" s="209"/>
      <c r="U551" s="214"/>
      <c r="V551" s="214"/>
      <c r="W551" s="217" t="str">
        <f t="shared" si="79"/>
        <v/>
      </c>
      <c r="X551" s="214"/>
      <c r="Y551" s="224"/>
      <c r="Z551" s="214"/>
      <c r="AA551" s="214"/>
      <c r="AB551" s="35" t="str">
        <f t="shared" si="80"/>
        <v/>
      </c>
      <c r="AC551" s="35"/>
      <c r="AD551" s="35"/>
      <c r="AE551" s="35"/>
      <c r="AF551" s="35"/>
      <c r="AG551" s="35"/>
      <c r="AH551" s="35"/>
      <c r="AI551" s="35"/>
      <c r="AJ551" s="35"/>
      <c r="AK551" s="35"/>
      <c r="AL551" s="35"/>
      <c r="AM551" s="85" t="str">
        <f t="shared" si="88"/>
        <v/>
      </c>
      <c r="AN551" s="35"/>
      <c r="AO551" s="35"/>
      <c r="AP551" s="77" t="str">
        <f>IF(D551="","",IF(D551=Accueil!$Q$7,PRODUCT('Registre déchets'!G551,Accueil!$S$7),"") &amp; IF(D551=Accueil!$Q$8,PRODUCT('Registre déchets'!G551,Accueil!$S$8),"") &amp; IF(D551=Accueil!$Q$9,PRODUCT('Registre déchets'!G551,Accueil!$S$9),"")&amp; IF(D551=Accueil!$Q$10,PRODUCT('Registre déchets'!G551,Accueil!$S$10),"")&amp; IF(D551=Accueil!$Q$11,PRODUCT('Registre déchets'!G551,Accueil!$S$11),"")&amp; IF(D551=Accueil!$Q$12,PRODUCT('Registre déchets'!G551,Accueil!$S$12),"")&amp; IF(D551=Accueil!$Q$13,PRODUCT('Registre déchets'!G551,Accueil!$S$13),"")&amp; IF(D551=Accueil!$Q$14,PRODUCT('Registre déchets'!G551,Accueil!$S$14),"")&amp; IF(D551=Accueil!$Q$15,PRODUCT('Registre déchets'!G551,Accueil!$S$15),"")&amp; IF(D551=Accueil!$Q$16,PRODUCT('Registre déchets'!G551,Accueil!$S$16),"")&amp; IF(D551=Accueil!$Q$17,PRODUCT('Registre déchets'!G551,Accueil!$S$17),"")&amp; IF(D551=Accueil!$Q$18,PRODUCT('Registre déchets'!G551,Accueil!$S$18),"")&amp; IF(D551=Accueil!$Q$19,PRODUCT('Registre déchets'!G551,Accueil!$S$19),"")&amp; IF(D551=Accueil!$Q$20,PRODUCT('Registre déchets'!G551,Accueil!$S$20),"")&amp; IF(D551=Accueil!$Q$21,PRODUCT('Registre déchets'!G551,Accueil!$S$21),"")&amp; IF(D551=Accueil!$Q$22,PRODUCT('Registre déchets'!G551,Accueil!$S$22),"")&amp; IF(D551=Accueil!$Q$23,PRODUCT('Registre déchets'!G551,Accueil!$S$23),"")&amp; IF(D551=Accueil!$Q$24,PRODUCT('Registre déchets'!G551,Accueil!$S$24),"")&amp; IF(D551=Accueil!$Q$25,PRODUCT('Registre déchets'!G551,Accueil!$S$25),"")&amp; IF(D551=Accueil!$Q$26,PRODUCT('Registre déchets'!G551,Accueil!$S$26),"") &amp; IF(D551=Accueil!$U$7,PRODUCT('Registre déchets'!G551,Accueil!$W$7),"") &amp; IF(D551=Accueil!$U$8,PRODUCT('Registre déchets'!G551,Accueil!$W$8),"") &amp; IF(D551=Accueil!$U$9,PRODUCT('Registre déchets'!G551,Accueil!$W$9),"")&amp; IF(D551=Accueil!$U$10,PRODUCT('Registre déchets'!G551,Accueil!$W$10),"")&amp; IF(D551=Accueil!$U$11,PRODUCT('Registre déchets'!G551,Accueil!$W$11),"")&amp; IF(D551=Accueil!$U$12,PRODUCT('Registre déchets'!G551,Accueil!$W$12),"")&amp; IF(D551=Accueil!$U$13,PRODUCT('Registre déchets'!G551,Accueil!$W$13),"")&amp; IF(D551=Accueil!$U$14,PRODUCT('Registre déchets'!G551,Accueil!$W$14),"")&amp; IF(D551=Accueil!$U$15,PRODUCT('Registre déchets'!G551,Accueil!$W$15),"")&amp; IF(D551=Accueil!$U$16,PRODUCT('Registre déchets'!G551,Accueil!$W$16),"")&amp; IF(D551=Accueil!$U$17,PRODUCT('Registre déchets'!G551,Accueil!$W$17),"")&amp; IF(D551=Accueil!$U$18,PRODUCT('Registre déchets'!G551,Accueil!$W$18),"")&amp; IF(D551=Accueil!$U$19,PRODUCT('Registre déchets'!G551,Accueil!$W$19),"")&amp; IF(D551=Accueil!$U$20,PRODUCT('Registre déchets'!G551,Accueil!$W$20),"")&amp; IF(D551=Accueil!$U$21,PRODUCT('Registre déchets'!G551,Accueil!$W$21),"") &amp; IF(D551=Accueil!$U$22,PRODUCT('Registre déchets'!G551,Accueil!$W$22),"")&amp; IF(D551=Accueil!$U$23,PRODUCT('Registre déchets'!G551,Accueil!$W$23),"")&amp; IF(D551=Accueil!$U$24,PRODUCT('Registre déchets'!G551,Accueil!$W$24),"")&amp; IF(D551=Accueil!$U$25,PRODUCT('Registre déchets'!G551,Accueil!$W$25),"")&amp; IF(D551=Accueil!$U$26,PRODUCT('Registre déchets'!G551,Accueil!$W$26),"")&amp; IF(D551=Accueil!$U$27,PRODUCT('Registre déchets'!G551,Accueil!$W$27),"")&amp; IF(D551=Accueil!$Y$7,PRODUCT('Registre déchets'!G551,Accueil!$AA$7),"") &amp; IF(D551=Accueil!$Y$8,PRODUCT('Registre déchets'!G551,Accueil!$AA$8),"") &amp; IF(D551=Accueil!$Y$9,PRODUCT('Registre déchets'!G551,Accueil!$AA$9),"")&amp; IF(D551=Accueil!$Y$10,PRODUCT('Registre déchets'!G551,Accueil!$AA$10),"")&amp; IF(D551=Accueil!$Y$11,PRODUCT('Registre déchets'!G551,Accueil!$AA$11),"")&amp; IF(D551=Accueil!$Y$12,PRODUCT('Registre déchets'!G551,Accueil!$AA$12),"")&amp; IF(D551=Accueil!$Y$13,PRODUCT('Registre déchets'!G551,Accueil!$AA$13),"")&amp; IF(D551=Accueil!$Y$14,PRODUCT('Registre déchets'!G551,Accueil!$AA$14),"")&amp; IF(D551=Accueil!$Y$15,PRODUCT('Registre déchets'!G551,Accueil!$AA$15),"")&amp; IF(D551=Accueil!$Y$16,PRODUCT('Registre déchets'!G551,Accueil!$AA$16),"")&amp; IF(D551=Accueil!$Y$17,PRODUCT('Registre déchets'!G551,Accueil!$AA$17),"")&amp; IF(D551=Accueil!$Y$18,PRODUCT('Registre déchets'!G551,Accueil!$AA$18),"")&amp; IF(D551=Accueil!$Y$19,PRODUCT('Registre déchets'!G551,Accueil!$AA$19),"")&amp; IF(D551=Accueil!$Y$20,PRODUCT('Registre déchets'!G551,Accueil!$AA$20),"")&amp; IF(D551=Accueil!$Y$21,PRODUCT('Registre déchets'!G551,Accueil!$AA$21),"")&amp; IF(D551=Accueil!$Y$22,PRODUCT('Registre déchets'!G551,Accueil!$AA$22),"")&amp; IF(D551=Accueil!$Y$23,PRODUCT('Registre déchets'!G551,Accueil!$AA$23),"")&amp; IF(D551=Accueil!$Y$24,PRODUCT('Registre déchets'!G551,Accueil!$AA$24),"")&amp; IF(D551=Accueil!$Y$25,PRODUCT('Registre déchets'!G551,Accueil!$AA$25),"")&amp; IF(D551=Accueil!$Y$26,PRODUCT('Registre déchets'!G551,Accueil!$AA$26),"")&amp; IF(D551=Accueil!$Y$27,PRODUCT('Registre déchets'!G551,Accueil!$AA$27),""))</f>
        <v/>
      </c>
      <c r="AQ551" s="79">
        <f t="shared" si="87"/>
        <v>0</v>
      </c>
    </row>
    <row r="552" spans="1:43" ht="50.1" customHeight="1" x14ac:dyDescent="0.25">
      <c r="A552" s="90"/>
      <c r="B552" s="222" t="str">
        <f t="shared" si="81"/>
        <v/>
      </c>
      <c r="C552" s="221"/>
      <c r="D552" s="220"/>
      <c r="E552" s="80" t="str">
        <f t="shared" si="85"/>
        <v/>
      </c>
      <c r="F552" s="81"/>
      <c r="G552" s="82"/>
      <c r="H552" s="241">
        <f t="shared" si="82"/>
        <v>0</v>
      </c>
      <c r="I552" s="206"/>
      <c r="J552" s="206"/>
      <c r="K552" s="86"/>
      <c r="L552" s="86"/>
      <c r="M552" s="86"/>
      <c r="N552" s="82"/>
      <c r="O552" s="81"/>
      <c r="P552" s="82"/>
      <c r="Q552" s="207">
        <f t="shared" si="86"/>
        <v>0</v>
      </c>
      <c r="R552" s="83">
        <f t="shared" si="83"/>
        <v>0</v>
      </c>
      <c r="S552" s="83">
        <f t="shared" si="84"/>
        <v>0</v>
      </c>
      <c r="T552" s="209"/>
      <c r="U552" s="214"/>
      <c r="V552" s="214"/>
      <c r="W552" s="217" t="str">
        <f t="shared" si="79"/>
        <v/>
      </c>
      <c r="X552" s="214"/>
      <c r="Y552" s="224"/>
      <c r="Z552" s="214"/>
      <c r="AA552" s="214"/>
      <c r="AB552" s="35" t="str">
        <f t="shared" si="80"/>
        <v/>
      </c>
      <c r="AC552" s="35"/>
      <c r="AD552" s="35"/>
      <c r="AE552" s="35"/>
      <c r="AF552" s="35"/>
      <c r="AG552" s="35"/>
      <c r="AH552" s="35"/>
      <c r="AI552" s="35"/>
      <c r="AJ552" s="35"/>
      <c r="AK552" s="35"/>
      <c r="AL552" s="35"/>
      <c r="AM552" s="85" t="str">
        <f t="shared" si="88"/>
        <v/>
      </c>
      <c r="AN552" s="35"/>
      <c r="AO552" s="35"/>
      <c r="AP552" s="77" t="str">
        <f>IF(D552="","",IF(D552=Accueil!$Q$7,PRODUCT('Registre déchets'!G552,Accueil!$S$7),"") &amp; IF(D552=Accueil!$Q$8,PRODUCT('Registre déchets'!G552,Accueil!$S$8),"") &amp; IF(D552=Accueil!$Q$9,PRODUCT('Registre déchets'!G552,Accueil!$S$9),"")&amp; IF(D552=Accueil!$Q$10,PRODUCT('Registre déchets'!G552,Accueil!$S$10),"")&amp; IF(D552=Accueil!$Q$11,PRODUCT('Registre déchets'!G552,Accueil!$S$11),"")&amp; IF(D552=Accueil!$Q$12,PRODUCT('Registre déchets'!G552,Accueil!$S$12),"")&amp; IF(D552=Accueil!$Q$13,PRODUCT('Registre déchets'!G552,Accueil!$S$13),"")&amp; IF(D552=Accueil!$Q$14,PRODUCT('Registre déchets'!G552,Accueil!$S$14),"")&amp; IF(D552=Accueil!$Q$15,PRODUCT('Registre déchets'!G552,Accueil!$S$15),"")&amp; IF(D552=Accueil!$Q$16,PRODUCT('Registre déchets'!G552,Accueil!$S$16),"")&amp; IF(D552=Accueil!$Q$17,PRODUCT('Registre déchets'!G552,Accueil!$S$17),"")&amp; IF(D552=Accueil!$Q$18,PRODUCT('Registre déchets'!G552,Accueil!$S$18),"")&amp; IF(D552=Accueil!$Q$19,PRODUCT('Registre déchets'!G552,Accueil!$S$19),"")&amp; IF(D552=Accueil!$Q$20,PRODUCT('Registre déchets'!G552,Accueil!$S$20),"")&amp; IF(D552=Accueil!$Q$21,PRODUCT('Registre déchets'!G552,Accueil!$S$21),"")&amp; IF(D552=Accueil!$Q$22,PRODUCT('Registre déchets'!G552,Accueil!$S$22),"")&amp; IF(D552=Accueil!$Q$23,PRODUCT('Registre déchets'!G552,Accueil!$S$23),"")&amp; IF(D552=Accueil!$Q$24,PRODUCT('Registre déchets'!G552,Accueil!$S$24),"")&amp; IF(D552=Accueil!$Q$25,PRODUCT('Registre déchets'!G552,Accueil!$S$25),"")&amp; IF(D552=Accueil!$Q$26,PRODUCT('Registre déchets'!G552,Accueil!$S$26),"") &amp; IF(D552=Accueil!$U$7,PRODUCT('Registre déchets'!G552,Accueil!$W$7),"") &amp; IF(D552=Accueil!$U$8,PRODUCT('Registre déchets'!G552,Accueil!$W$8),"") &amp; IF(D552=Accueil!$U$9,PRODUCT('Registre déchets'!G552,Accueil!$W$9),"")&amp; IF(D552=Accueil!$U$10,PRODUCT('Registre déchets'!G552,Accueil!$W$10),"")&amp; IF(D552=Accueil!$U$11,PRODUCT('Registre déchets'!G552,Accueil!$W$11),"")&amp; IF(D552=Accueil!$U$12,PRODUCT('Registre déchets'!G552,Accueil!$W$12),"")&amp; IF(D552=Accueil!$U$13,PRODUCT('Registre déchets'!G552,Accueil!$W$13),"")&amp; IF(D552=Accueil!$U$14,PRODUCT('Registre déchets'!G552,Accueil!$W$14),"")&amp; IF(D552=Accueil!$U$15,PRODUCT('Registre déchets'!G552,Accueil!$W$15),"")&amp; IF(D552=Accueil!$U$16,PRODUCT('Registre déchets'!G552,Accueil!$W$16),"")&amp; IF(D552=Accueil!$U$17,PRODUCT('Registre déchets'!G552,Accueil!$W$17),"")&amp; IF(D552=Accueil!$U$18,PRODUCT('Registre déchets'!G552,Accueil!$W$18),"")&amp; IF(D552=Accueil!$U$19,PRODUCT('Registre déchets'!G552,Accueil!$W$19),"")&amp; IF(D552=Accueil!$U$20,PRODUCT('Registre déchets'!G552,Accueil!$W$20),"")&amp; IF(D552=Accueil!$U$21,PRODUCT('Registre déchets'!G552,Accueil!$W$21),"") &amp; IF(D552=Accueil!$U$22,PRODUCT('Registre déchets'!G552,Accueil!$W$22),"")&amp; IF(D552=Accueil!$U$23,PRODUCT('Registre déchets'!G552,Accueil!$W$23),"")&amp; IF(D552=Accueil!$U$24,PRODUCT('Registre déchets'!G552,Accueil!$W$24),"")&amp; IF(D552=Accueil!$U$25,PRODUCT('Registre déchets'!G552,Accueil!$W$25),"")&amp; IF(D552=Accueil!$U$26,PRODUCT('Registre déchets'!G552,Accueil!$W$26),"")&amp; IF(D552=Accueil!$U$27,PRODUCT('Registre déchets'!G552,Accueil!$W$27),"")&amp; IF(D552=Accueil!$Y$7,PRODUCT('Registre déchets'!G552,Accueil!$AA$7),"") &amp; IF(D552=Accueil!$Y$8,PRODUCT('Registre déchets'!G552,Accueil!$AA$8),"") &amp; IF(D552=Accueil!$Y$9,PRODUCT('Registre déchets'!G552,Accueil!$AA$9),"")&amp; IF(D552=Accueil!$Y$10,PRODUCT('Registre déchets'!G552,Accueil!$AA$10),"")&amp; IF(D552=Accueil!$Y$11,PRODUCT('Registre déchets'!G552,Accueil!$AA$11),"")&amp; IF(D552=Accueil!$Y$12,PRODUCT('Registre déchets'!G552,Accueil!$AA$12),"")&amp; IF(D552=Accueil!$Y$13,PRODUCT('Registre déchets'!G552,Accueil!$AA$13),"")&amp; IF(D552=Accueil!$Y$14,PRODUCT('Registre déchets'!G552,Accueil!$AA$14),"")&amp; IF(D552=Accueil!$Y$15,PRODUCT('Registre déchets'!G552,Accueil!$AA$15),"")&amp; IF(D552=Accueil!$Y$16,PRODUCT('Registre déchets'!G552,Accueil!$AA$16),"")&amp; IF(D552=Accueil!$Y$17,PRODUCT('Registre déchets'!G552,Accueil!$AA$17),"")&amp; IF(D552=Accueil!$Y$18,PRODUCT('Registre déchets'!G552,Accueil!$AA$18),"")&amp; IF(D552=Accueil!$Y$19,PRODUCT('Registre déchets'!G552,Accueil!$AA$19),"")&amp; IF(D552=Accueil!$Y$20,PRODUCT('Registre déchets'!G552,Accueil!$AA$20),"")&amp; IF(D552=Accueil!$Y$21,PRODUCT('Registre déchets'!G552,Accueil!$AA$21),"")&amp; IF(D552=Accueil!$Y$22,PRODUCT('Registre déchets'!G552,Accueil!$AA$22),"")&amp; IF(D552=Accueil!$Y$23,PRODUCT('Registre déchets'!G552,Accueil!$AA$23),"")&amp; IF(D552=Accueil!$Y$24,PRODUCT('Registre déchets'!G552,Accueil!$AA$24),"")&amp; IF(D552=Accueil!$Y$25,PRODUCT('Registre déchets'!G552,Accueil!$AA$25),"")&amp; IF(D552=Accueil!$Y$26,PRODUCT('Registre déchets'!G552,Accueil!$AA$26),"")&amp; IF(D552=Accueil!$Y$27,PRODUCT('Registre déchets'!G552,Accueil!$AA$27),""))</f>
        <v/>
      </c>
      <c r="AQ552" s="79">
        <f t="shared" si="87"/>
        <v>0</v>
      </c>
    </row>
    <row r="553" spans="1:43" ht="50.1" customHeight="1" x14ac:dyDescent="0.25">
      <c r="A553" s="90"/>
      <c r="B553" s="222" t="str">
        <f t="shared" si="81"/>
        <v/>
      </c>
      <c r="C553" s="221"/>
      <c r="D553" s="220"/>
      <c r="E553" s="80" t="str">
        <f t="shared" si="85"/>
        <v/>
      </c>
      <c r="F553" s="81"/>
      <c r="G553" s="82"/>
      <c r="H553" s="241">
        <f t="shared" si="82"/>
        <v>0</v>
      </c>
      <c r="I553" s="206"/>
      <c r="J553" s="206"/>
      <c r="K553" s="86"/>
      <c r="L553" s="86"/>
      <c r="M553" s="86"/>
      <c r="N553" s="82"/>
      <c r="O553" s="81"/>
      <c r="P553" s="82"/>
      <c r="Q553" s="207">
        <f t="shared" si="86"/>
        <v>0</v>
      </c>
      <c r="R553" s="83">
        <f t="shared" si="83"/>
        <v>0</v>
      </c>
      <c r="S553" s="83">
        <f t="shared" si="84"/>
        <v>0</v>
      </c>
      <c r="T553" s="209"/>
      <c r="U553" s="214"/>
      <c r="V553" s="214"/>
      <c r="W553" s="217" t="str">
        <f t="shared" si="79"/>
        <v/>
      </c>
      <c r="X553" s="214"/>
      <c r="Y553" s="224"/>
      <c r="Z553" s="214"/>
      <c r="AA553" s="214"/>
      <c r="AB553" s="35" t="str">
        <f t="shared" si="80"/>
        <v/>
      </c>
      <c r="AC553" s="35"/>
      <c r="AD553" s="35"/>
      <c r="AE553" s="35"/>
      <c r="AF553" s="35"/>
      <c r="AG553" s="35"/>
      <c r="AH553" s="35"/>
      <c r="AI553" s="35"/>
      <c r="AJ553" s="35"/>
      <c r="AK553" s="35"/>
      <c r="AL553" s="35"/>
      <c r="AM553" s="85" t="str">
        <f t="shared" si="88"/>
        <v/>
      </c>
      <c r="AN553" s="35"/>
      <c r="AO553" s="35"/>
      <c r="AP553" s="77" t="str">
        <f>IF(D553="","",IF(D553=Accueil!$Q$7,PRODUCT('Registre déchets'!G553,Accueil!$S$7),"") &amp; IF(D553=Accueil!$Q$8,PRODUCT('Registre déchets'!G553,Accueil!$S$8),"") &amp; IF(D553=Accueil!$Q$9,PRODUCT('Registre déchets'!G553,Accueil!$S$9),"")&amp; IF(D553=Accueil!$Q$10,PRODUCT('Registre déchets'!G553,Accueil!$S$10),"")&amp; IF(D553=Accueil!$Q$11,PRODUCT('Registre déchets'!G553,Accueil!$S$11),"")&amp; IF(D553=Accueil!$Q$12,PRODUCT('Registre déchets'!G553,Accueil!$S$12),"")&amp; IF(D553=Accueil!$Q$13,PRODUCT('Registre déchets'!G553,Accueil!$S$13),"")&amp; IF(D553=Accueil!$Q$14,PRODUCT('Registre déchets'!G553,Accueil!$S$14),"")&amp; IF(D553=Accueil!$Q$15,PRODUCT('Registre déchets'!G553,Accueil!$S$15),"")&amp; IF(D553=Accueil!$Q$16,PRODUCT('Registre déchets'!G553,Accueil!$S$16),"")&amp; IF(D553=Accueil!$Q$17,PRODUCT('Registre déchets'!G553,Accueil!$S$17),"")&amp; IF(D553=Accueil!$Q$18,PRODUCT('Registre déchets'!G553,Accueil!$S$18),"")&amp; IF(D553=Accueil!$Q$19,PRODUCT('Registre déchets'!G553,Accueil!$S$19),"")&amp; IF(D553=Accueil!$Q$20,PRODUCT('Registre déchets'!G553,Accueil!$S$20),"")&amp; IF(D553=Accueil!$Q$21,PRODUCT('Registre déchets'!G553,Accueil!$S$21),"")&amp; IF(D553=Accueil!$Q$22,PRODUCT('Registre déchets'!G553,Accueil!$S$22),"")&amp; IF(D553=Accueil!$Q$23,PRODUCT('Registre déchets'!G553,Accueil!$S$23),"")&amp; IF(D553=Accueil!$Q$24,PRODUCT('Registre déchets'!G553,Accueil!$S$24),"")&amp; IF(D553=Accueil!$Q$25,PRODUCT('Registre déchets'!G553,Accueil!$S$25),"")&amp; IF(D553=Accueil!$Q$26,PRODUCT('Registre déchets'!G553,Accueil!$S$26),"") &amp; IF(D553=Accueil!$U$7,PRODUCT('Registre déchets'!G553,Accueil!$W$7),"") &amp; IF(D553=Accueil!$U$8,PRODUCT('Registre déchets'!G553,Accueil!$W$8),"") &amp; IF(D553=Accueil!$U$9,PRODUCT('Registre déchets'!G553,Accueil!$W$9),"")&amp; IF(D553=Accueil!$U$10,PRODUCT('Registre déchets'!G553,Accueil!$W$10),"")&amp; IF(D553=Accueil!$U$11,PRODUCT('Registre déchets'!G553,Accueil!$W$11),"")&amp; IF(D553=Accueil!$U$12,PRODUCT('Registre déchets'!G553,Accueil!$W$12),"")&amp; IF(D553=Accueil!$U$13,PRODUCT('Registre déchets'!G553,Accueil!$W$13),"")&amp; IF(D553=Accueil!$U$14,PRODUCT('Registre déchets'!G553,Accueil!$W$14),"")&amp; IF(D553=Accueil!$U$15,PRODUCT('Registre déchets'!G553,Accueil!$W$15),"")&amp; IF(D553=Accueil!$U$16,PRODUCT('Registre déchets'!G553,Accueil!$W$16),"")&amp; IF(D553=Accueil!$U$17,PRODUCT('Registre déchets'!G553,Accueil!$W$17),"")&amp; IF(D553=Accueil!$U$18,PRODUCT('Registre déchets'!G553,Accueil!$W$18),"")&amp; IF(D553=Accueil!$U$19,PRODUCT('Registre déchets'!G553,Accueil!$W$19),"")&amp; IF(D553=Accueil!$U$20,PRODUCT('Registre déchets'!G553,Accueil!$W$20),"")&amp; IF(D553=Accueil!$U$21,PRODUCT('Registre déchets'!G553,Accueil!$W$21),"") &amp; IF(D553=Accueil!$U$22,PRODUCT('Registre déchets'!G553,Accueil!$W$22),"")&amp; IF(D553=Accueil!$U$23,PRODUCT('Registre déchets'!G553,Accueil!$W$23),"")&amp; IF(D553=Accueil!$U$24,PRODUCT('Registre déchets'!G553,Accueil!$W$24),"")&amp; IF(D553=Accueil!$U$25,PRODUCT('Registre déchets'!G553,Accueil!$W$25),"")&amp; IF(D553=Accueil!$U$26,PRODUCT('Registre déchets'!G553,Accueil!$W$26),"")&amp; IF(D553=Accueil!$U$27,PRODUCT('Registre déchets'!G553,Accueil!$W$27),"")&amp; IF(D553=Accueil!$Y$7,PRODUCT('Registre déchets'!G553,Accueil!$AA$7),"") &amp; IF(D553=Accueil!$Y$8,PRODUCT('Registre déchets'!G553,Accueil!$AA$8),"") &amp; IF(D553=Accueil!$Y$9,PRODUCT('Registre déchets'!G553,Accueil!$AA$9),"")&amp; IF(D553=Accueil!$Y$10,PRODUCT('Registre déchets'!G553,Accueil!$AA$10),"")&amp; IF(D553=Accueil!$Y$11,PRODUCT('Registre déchets'!G553,Accueil!$AA$11),"")&amp; IF(D553=Accueil!$Y$12,PRODUCT('Registre déchets'!G553,Accueil!$AA$12),"")&amp; IF(D553=Accueil!$Y$13,PRODUCT('Registre déchets'!G553,Accueil!$AA$13),"")&amp; IF(D553=Accueil!$Y$14,PRODUCT('Registre déchets'!G553,Accueil!$AA$14),"")&amp; IF(D553=Accueil!$Y$15,PRODUCT('Registre déchets'!G553,Accueil!$AA$15),"")&amp; IF(D553=Accueil!$Y$16,PRODUCT('Registre déchets'!G553,Accueil!$AA$16),"")&amp; IF(D553=Accueil!$Y$17,PRODUCT('Registre déchets'!G553,Accueil!$AA$17),"")&amp; IF(D553=Accueil!$Y$18,PRODUCT('Registre déchets'!G553,Accueil!$AA$18),"")&amp; IF(D553=Accueil!$Y$19,PRODUCT('Registre déchets'!G553,Accueil!$AA$19),"")&amp; IF(D553=Accueil!$Y$20,PRODUCT('Registre déchets'!G553,Accueil!$AA$20),"")&amp; IF(D553=Accueil!$Y$21,PRODUCT('Registre déchets'!G553,Accueil!$AA$21),"")&amp; IF(D553=Accueil!$Y$22,PRODUCT('Registre déchets'!G553,Accueil!$AA$22),"")&amp; IF(D553=Accueil!$Y$23,PRODUCT('Registre déchets'!G553,Accueil!$AA$23),"")&amp; IF(D553=Accueil!$Y$24,PRODUCT('Registre déchets'!G553,Accueil!$AA$24),"")&amp; IF(D553=Accueil!$Y$25,PRODUCT('Registre déchets'!G553,Accueil!$AA$25),"")&amp; IF(D553=Accueil!$Y$26,PRODUCT('Registre déchets'!G553,Accueil!$AA$26),"")&amp; IF(D553=Accueil!$Y$27,PRODUCT('Registre déchets'!G553,Accueil!$AA$27),""))</f>
        <v/>
      </c>
      <c r="AQ553" s="79">
        <f t="shared" si="87"/>
        <v>0</v>
      </c>
    </row>
    <row r="554" spans="1:43" ht="50.1" customHeight="1" x14ac:dyDescent="0.25">
      <c r="A554" s="90"/>
      <c r="B554" s="222" t="str">
        <f t="shared" si="81"/>
        <v/>
      </c>
      <c r="C554" s="221"/>
      <c r="D554" s="220"/>
      <c r="E554" s="80" t="str">
        <f t="shared" si="85"/>
        <v/>
      </c>
      <c r="F554" s="81"/>
      <c r="G554" s="82"/>
      <c r="H554" s="241">
        <f t="shared" si="82"/>
        <v>0</v>
      </c>
      <c r="I554" s="206"/>
      <c r="J554" s="206"/>
      <c r="K554" s="86"/>
      <c r="L554" s="86"/>
      <c r="M554" s="86"/>
      <c r="N554" s="82"/>
      <c r="O554" s="81"/>
      <c r="P554" s="82"/>
      <c r="Q554" s="207">
        <f t="shared" si="86"/>
        <v>0</v>
      </c>
      <c r="R554" s="83">
        <f t="shared" si="83"/>
        <v>0</v>
      </c>
      <c r="S554" s="83">
        <f t="shared" si="84"/>
        <v>0</v>
      </c>
      <c r="T554" s="209"/>
      <c r="U554" s="214"/>
      <c r="V554" s="214"/>
      <c r="W554" s="217" t="str">
        <f t="shared" si="79"/>
        <v/>
      </c>
      <c r="X554" s="214"/>
      <c r="Y554" s="224"/>
      <c r="Z554" s="214"/>
      <c r="AA554" s="214"/>
      <c r="AB554" s="35" t="str">
        <f t="shared" si="80"/>
        <v/>
      </c>
      <c r="AC554" s="35"/>
      <c r="AD554" s="35"/>
      <c r="AE554" s="35"/>
      <c r="AF554" s="35"/>
      <c r="AG554" s="35"/>
      <c r="AH554" s="35"/>
      <c r="AI554" s="35"/>
      <c r="AJ554" s="35"/>
      <c r="AK554" s="35"/>
      <c r="AL554" s="35"/>
      <c r="AM554" s="85" t="str">
        <f t="shared" si="88"/>
        <v/>
      </c>
      <c r="AN554" s="35"/>
      <c r="AO554" s="35"/>
      <c r="AP554" s="77" t="str">
        <f>IF(D554="","",IF(D554=Accueil!$Q$7,PRODUCT('Registre déchets'!G554,Accueil!$S$7),"") &amp; IF(D554=Accueil!$Q$8,PRODUCT('Registre déchets'!G554,Accueil!$S$8),"") &amp; IF(D554=Accueil!$Q$9,PRODUCT('Registre déchets'!G554,Accueil!$S$9),"")&amp; IF(D554=Accueil!$Q$10,PRODUCT('Registre déchets'!G554,Accueil!$S$10),"")&amp; IF(D554=Accueil!$Q$11,PRODUCT('Registre déchets'!G554,Accueil!$S$11),"")&amp; IF(D554=Accueil!$Q$12,PRODUCT('Registre déchets'!G554,Accueil!$S$12),"")&amp; IF(D554=Accueil!$Q$13,PRODUCT('Registre déchets'!G554,Accueil!$S$13),"")&amp; IF(D554=Accueil!$Q$14,PRODUCT('Registre déchets'!G554,Accueil!$S$14),"")&amp; IF(D554=Accueil!$Q$15,PRODUCT('Registre déchets'!G554,Accueil!$S$15),"")&amp; IF(D554=Accueil!$Q$16,PRODUCT('Registre déchets'!G554,Accueil!$S$16),"")&amp; IF(D554=Accueil!$Q$17,PRODUCT('Registre déchets'!G554,Accueil!$S$17),"")&amp; IF(D554=Accueil!$Q$18,PRODUCT('Registre déchets'!G554,Accueil!$S$18),"")&amp; IF(D554=Accueil!$Q$19,PRODUCT('Registre déchets'!G554,Accueil!$S$19),"")&amp; IF(D554=Accueil!$Q$20,PRODUCT('Registre déchets'!G554,Accueil!$S$20),"")&amp; IF(D554=Accueil!$Q$21,PRODUCT('Registre déchets'!G554,Accueil!$S$21),"")&amp; IF(D554=Accueil!$Q$22,PRODUCT('Registre déchets'!G554,Accueil!$S$22),"")&amp; IF(D554=Accueil!$Q$23,PRODUCT('Registre déchets'!G554,Accueil!$S$23),"")&amp; IF(D554=Accueil!$Q$24,PRODUCT('Registre déchets'!G554,Accueil!$S$24),"")&amp; IF(D554=Accueil!$Q$25,PRODUCT('Registre déchets'!G554,Accueil!$S$25),"")&amp; IF(D554=Accueil!$Q$26,PRODUCT('Registre déchets'!G554,Accueil!$S$26),"") &amp; IF(D554=Accueil!$U$7,PRODUCT('Registre déchets'!G554,Accueil!$W$7),"") &amp; IF(D554=Accueil!$U$8,PRODUCT('Registre déchets'!G554,Accueil!$W$8),"") &amp; IF(D554=Accueil!$U$9,PRODUCT('Registre déchets'!G554,Accueil!$W$9),"")&amp; IF(D554=Accueil!$U$10,PRODUCT('Registre déchets'!G554,Accueil!$W$10),"")&amp; IF(D554=Accueil!$U$11,PRODUCT('Registre déchets'!G554,Accueil!$W$11),"")&amp; IF(D554=Accueil!$U$12,PRODUCT('Registre déchets'!G554,Accueil!$W$12),"")&amp; IF(D554=Accueil!$U$13,PRODUCT('Registre déchets'!G554,Accueil!$W$13),"")&amp; IF(D554=Accueil!$U$14,PRODUCT('Registre déchets'!G554,Accueil!$W$14),"")&amp; IF(D554=Accueil!$U$15,PRODUCT('Registre déchets'!G554,Accueil!$W$15),"")&amp; IF(D554=Accueil!$U$16,PRODUCT('Registre déchets'!G554,Accueil!$W$16),"")&amp; IF(D554=Accueil!$U$17,PRODUCT('Registre déchets'!G554,Accueil!$W$17),"")&amp; IF(D554=Accueil!$U$18,PRODUCT('Registre déchets'!G554,Accueil!$W$18),"")&amp; IF(D554=Accueil!$U$19,PRODUCT('Registre déchets'!G554,Accueil!$W$19),"")&amp; IF(D554=Accueil!$U$20,PRODUCT('Registre déchets'!G554,Accueil!$W$20),"")&amp; IF(D554=Accueil!$U$21,PRODUCT('Registre déchets'!G554,Accueil!$W$21),"") &amp; IF(D554=Accueil!$U$22,PRODUCT('Registre déchets'!G554,Accueil!$W$22),"")&amp; IF(D554=Accueil!$U$23,PRODUCT('Registre déchets'!G554,Accueil!$W$23),"")&amp; IF(D554=Accueil!$U$24,PRODUCT('Registre déchets'!G554,Accueil!$W$24),"")&amp; IF(D554=Accueil!$U$25,PRODUCT('Registre déchets'!G554,Accueil!$W$25),"")&amp; IF(D554=Accueil!$U$26,PRODUCT('Registre déchets'!G554,Accueil!$W$26),"")&amp; IF(D554=Accueil!$U$27,PRODUCT('Registre déchets'!G554,Accueil!$W$27),"")&amp; IF(D554=Accueil!$Y$7,PRODUCT('Registre déchets'!G554,Accueil!$AA$7),"") &amp; IF(D554=Accueil!$Y$8,PRODUCT('Registre déchets'!G554,Accueil!$AA$8),"") &amp; IF(D554=Accueil!$Y$9,PRODUCT('Registre déchets'!G554,Accueil!$AA$9),"")&amp; IF(D554=Accueil!$Y$10,PRODUCT('Registre déchets'!G554,Accueil!$AA$10),"")&amp; IF(D554=Accueil!$Y$11,PRODUCT('Registre déchets'!G554,Accueil!$AA$11),"")&amp; IF(D554=Accueil!$Y$12,PRODUCT('Registre déchets'!G554,Accueil!$AA$12),"")&amp; IF(D554=Accueil!$Y$13,PRODUCT('Registre déchets'!G554,Accueil!$AA$13),"")&amp; IF(D554=Accueil!$Y$14,PRODUCT('Registre déchets'!G554,Accueil!$AA$14),"")&amp; IF(D554=Accueil!$Y$15,PRODUCT('Registre déchets'!G554,Accueil!$AA$15),"")&amp; IF(D554=Accueil!$Y$16,PRODUCT('Registre déchets'!G554,Accueil!$AA$16),"")&amp; IF(D554=Accueil!$Y$17,PRODUCT('Registre déchets'!G554,Accueil!$AA$17),"")&amp; IF(D554=Accueil!$Y$18,PRODUCT('Registre déchets'!G554,Accueil!$AA$18),"")&amp; IF(D554=Accueil!$Y$19,PRODUCT('Registre déchets'!G554,Accueil!$AA$19),"")&amp; IF(D554=Accueil!$Y$20,PRODUCT('Registre déchets'!G554,Accueil!$AA$20),"")&amp; IF(D554=Accueil!$Y$21,PRODUCT('Registre déchets'!G554,Accueil!$AA$21),"")&amp; IF(D554=Accueil!$Y$22,PRODUCT('Registre déchets'!G554,Accueil!$AA$22),"")&amp; IF(D554=Accueil!$Y$23,PRODUCT('Registre déchets'!G554,Accueil!$AA$23),"")&amp; IF(D554=Accueil!$Y$24,PRODUCT('Registre déchets'!G554,Accueil!$AA$24),"")&amp; IF(D554=Accueil!$Y$25,PRODUCT('Registre déchets'!G554,Accueil!$AA$25),"")&amp; IF(D554=Accueil!$Y$26,PRODUCT('Registre déchets'!G554,Accueil!$AA$26),"")&amp; IF(D554=Accueil!$Y$27,PRODUCT('Registre déchets'!G554,Accueil!$AA$27),""))</f>
        <v/>
      </c>
      <c r="AQ554" s="79">
        <f t="shared" si="87"/>
        <v>0</v>
      </c>
    </row>
    <row r="555" spans="1:43" ht="50.1" customHeight="1" x14ac:dyDescent="0.25">
      <c r="A555" s="90"/>
      <c r="B555" s="222" t="str">
        <f t="shared" si="81"/>
        <v/>
      </c>
      <c r="C555" s="221"/>
      <c r="D555" s="220"/>
      <c r="E555" s="80" t="str">
        <f t="shared" si="85"/>
        <v/>
      </c>
      <c r="F555" s="81"/>
      <c r="G555" s="82"/>
      <c r="H555" s="241">
        <f t="shared" si="82"/>
        <v>0</v>
      </c>
      <c r="I555" s="206"/>
      <c r="J555" s="206"/>
      <c r="K555" s="86"/>
      <c r="L555" s="86"/>
      <c r="M555" s="86"/>
      <c r="N555" s="82"/>
      <c r="O555" s="81"/>
      <c r="P555" s="82"/>
      <c r="Q555" s="207">
        <f t="shared" si="86"/>
        <v>0</v>
      </c>
      <c r="R555" s="83">
        <f t="shared" si="83"/>
        <v>0</v>
      </c>
      <c r="S555" s="83">
        <f t="shared" si="84"/>
        <v>0</v>
      </c>
      <c r="T555" s="209"/>
      <c r="U555" s="214"/>
      <c r="V555" s="214"/>
      <c r="W555" s="217" t="str">
        <f t="shared" si="79"/>
        <v/>
      </c>
      <c r="X555" s="214"/>
      <c r="Y555" s="224"/>
      <c r="Z555" s="214"/>
      <c r="AA555" s="214"/>
      <c r="AB555" s="35" t="str">
        <f t="shared" si="80"/>
        <v/>
      </c>
      <c r="AC555" s="35"/>
      <c r="AD555" s="35"/>
      <c r="AE555" s="35"/>
      <c r="AF555" s="35"/>
      <c r="AG555" s="35"/>
      <c r="AH555" s="35"/>
      <c r="AI555" s="35"/>
      <c r="AJ555" s="35"/>
      <c r="AK555" s="35"/>
      <c r="AL555" s="35"/>
      <c r="AM555" s="85" t="str">
        <f t="shared" si="88"/>
        <v/>
      </c>
      <c r="AN555" s="35"/>
      <c r="AO555" s="35"/>
      <c r="AP555" s="77" t="str">
        <f>IF(D555="","",IF(D555=Accueil!$Q$7,PRODUCT('Registre déchets'!G555,Accueil!$S$7),"") &amp; IF(D555=Accueil!$Q$8,PRODUCT('Registre déchets'!G555,Accueil!$S$8),"") &amp; IF(D555=Accueil!$Q$9,PRODUCT('Registre déchets'!G555,Accueil!$S$9),"")&amp; IF(D555=Accueil!$Q$10,PRODUCT('Registre déchets'!G555,Accueil!$S$10),"")&amp; IF(D555=Accueil!$Q$11,PRODUCT('Registre déchets'!G555,Accueil!$S$11),"")&amp; IF(D555=Accueil!$Q$12,PRODUCT('Registre déchets'!G555,Accueil!$S$12),"")&amp; IF(D555=Accueil!$Q$13,PRODUCT('Registre déchets'!G555,Accueil!$S$13),"")&amp; IF(D555=Accueil!$Q$14,PRODUCT('Registre déchets'!G555,Accueil!$S$14),"")&amp; IF(D555=Accueil!$Q$15,PRODUCT('Registre déchets'!G555,Accueil!$S$15),"")&amp; IF(D555=Accueil!$Q$16,PRODUCT('Registre déchets'!G555,Accueil!$S$16),"")&amp; IF(D555=Accueil!$Q$17,PRODUCT('Registre déchets'!G555,Accueil!$S$17),"")&amp; IF(D555=Accueil!$Q$18,PRODUCT('Registre déchets'!G555,Accueil!$S$18),"")&amp; IF(D555=Accueil!$Q$19,PRODUCT('Registre déchets'!G555,Accueil!$S$19),"")&amp; IF(D555=Accueil!$Q$20,PRODUCT('Registre déchets'!G555,Accueil!$S$20),"")&amp; IF(D555=Accueil!$Q$21,PRODUCT('Registre déchets'!G555,Accueil!$S$21),"")&amp; IF(D555=Accueil!$Q$22,PRODUCT('Registre déchets'!G555,Accueil!$S$22),"")&amp; IF(D555=Accueil!$Q$23,PRODUCT('Registre déchets'!G555,Accueil!$S$23),"")&amp; IF(D555=Accueil!$Q$24,PRODUCT('Registre déchets'!G555,Accueil!$S$24),"")&amp; IF(D555=Accueil!$Q$25,PRODUCT('Registre déchets'!G555,Accueil!$S$25),"")&amp; IF(D555=Accueil!$Q$26,PRODUCT('Registre déchets'!G555,Accueil!$S$26),"") &amp; IF(D555=Accueil!$U$7,PRODUCT('Registre déchets'!G555,Accueil!$W$7),"") &amp; IF(D555=Accueil!$U$8,PRODUCT('Registre déchets'!G555,Accueil!$W$8),"") &amp; IF(D555=Accueil!$U$9,PRODUCT('Registre déchets'!G555,Accueil!$W$9),"")&amp; IF(D555=Accueil!$U$10,PRODUCT('Registre déchets'!G555,Accueil!$W$10),"")&amp; IF(D555=Accueil!$U$11,PRODUCT('Registre déchets'!G555,Accueil!$W$11),"")&amp; IF(D555=Accueil!$U$12,PRODUCT('Registre déchets'!G555,Accueil!$W$12),"")&amp; IF(D555=Accueil!$U$13,PRODUCT('Registre déchets'!G555,Accueil!$W$13),"")&amp; IF(D555=Accueil!$U$14,PRODUCT('Registre déchets'!G555,Accueil!$W$14),"")&amp; IF(D555=Accueil!$U$15,PRODUCT('Registre déchets'!G555,Accueil!$W$15),"")&amp; IF(D555=Accueil!$U$16,PRODUCT('Registre déchets'!G555,Accueil!$W$16),"")&amp; IF(D555=Accueil!$U$17,PRODUCT('Registre déchets'!G555,Accueil!$W$17),"")&amp; IF(D555=Accueil!$U$18,PRODUCT('Registre déchets'!G555,Accueil!$W$18),"")&amp; IF(D555=Accueil!$U$19,PRODUCT('Registre déchets'!G555,Accueil!$W$19),"")&amp; IF(D555=Accueil!$U$20,PRODUCT('Registre déchets'!G555,Accueil!$W$20),"")&amp; IF(D555=Accueil!$U$21,PRODUCT('Registre déchets'!G555,Accueil!$W$21),"") &amp; IF(D555=Accueil!$U$22,PRODUCT('Registre déchets'!G555,Accueil!$W$22),"")&amp; IF(D555=Accueil!$U$23,PRODUCT('Registre déchets'!G555,Accueil!$W$23),"")&amp; IF(D555=Accueil!$U$24,PRODUCT('Registre déchets'!G555,Accueil!$W$24),"")&amp; IF(D555=Accueil!$U$25,PRODUCT('Registre déchets'!G555,Accueil!$W$25),"")&amp; IF(D555=Accueil!$U$26,PRODUCT('Registre déchets'!G555,Accueil!$W$26),"")&amp; IF(D555=Accueil!$U$27,PRODUCT('Registre déchets'!G555,Accueil!$W$27),"")&amp; IF(D555=Accueil!$Y$7,PRODUCT('Registre déchets'!G555,Accueil!$AA$7),"") &amp; IF(D555=Accueil!$Y$8,PRODUCT('Registre déchets'!G555,Accueil!$AA$8),"") &amp; IF(D555=Accueil!$Y$9,PRODUCT('Registre déchets'!G555,Accueil!$AA$9),"")&amp; IF(D555=Accueil!$Y$10,PRODUCT('Registre déchets'!G555,Accueil!$AA$10),"")&amp; IF(D555=Accueil!$Y$11,PRODUCT('Registre déchets'!G555,Accueil!$AA$11),"")&amp; IF(D555=Accueil!$Y$12,PRODUCT('Registre déchets'!G555,Accueil!$AA$12),"")&amp; IF(D555=Accueil!$Y$13,PRODUCT('Registre déchets'!G555,Accueil!$AA$13),"")&amp; IF(D555=Accueil!$Y$14,PRODUCT('Registre déchets'!G555,Accueil!$AA$14),"")&amp; IF(D555=Accueil!$Y$15,PRODUCT('Registre déchets'!G555,Accueil!$AA$15),"")&amp; IF(D555=Accueil!$Y$16,PRODUCT('Registre déchets'!G555,Accueil!$AA$16),"")&amp; IF(D555=Accueil!$Y$17,PRODUCT('Registre déchets'!G555,Accueil!$AA$17),"")&amp; IF(D555=Accueil!$Y$18,PRODUCT('Registre déchets'!G555,Accueil!$AA$18),"")&amp; IF(D555=Accueil!$Y$19,PRODUCT('Registre déchets'!G555,Accueil!$AA$19),"")&amp; IF(D555=Accueil!$Y$20,PRODUCT('Registre déchets'!G555,Accueil!$AA$20),"")&amp; IF(D555=Accueil!$Y$21,PRODUCT('Registre déchets'!G555,Accueil!$AA$21),"")&amp; IF(D555=Accueil!$Y$22,PRODUCT('Registre déchets'!G555,Accueil!$AA$22),"")&amp; IF(D555=Accueil!$Y$23,PRODUCT('Registre déchets'!G555,Accueil!$AA$23),"")&amp; IF(D555=Accueil!$Y$24,PRODUCT('Registre déchets'!G555,Accueil!$AA$24),"")&amp; IF(D555=Accueil!$Y$25,PRODUCT('Registre déchets'!G555,Accueil!$AA$25),"")&amp; IF(D555=Accueil!$Y$26,PRODUCT('Registre déchets'!G555,Accueil!$AA$26),"")&amp; IF(D555=Accueil!$Y$27,PRODUCT('Registre déchets'!G555,Accueil!$AA$27),""))</f>
        <v/>
      </c>
      <c r="AQ555" s="79">
        <f t="shared" si="87"/>
        <v>0</v>
      </c>
    </row>
    <row r="556" spans="1:43" ht="50.1" customHeight="1" x14ac:dyDescent="0.25">
      <c r="A556" s="90"/>
      <c r="B556" s="222" t="str">
        <f t="shared" si="81"/>
        <v/>
      </c>
      <c r="C556" s="221"/>
      <c r="D556" s="220"/>
      <c r="E556" s="80" t="str">
        <f t="shared" si="85"/>
        <v/>
      </c>
      <c r="F556" s="81"/>
      <c r="G556" s="82"/>
      <c r="H556" s="241">
        <f t="shared" si="82"/>
        <v>0</v>
      </c>
      <c r="I556" s="206"/>
      <c r="J556" s="206"/>
      <c r="K556" s="86"/>
      <c r="L556" s="86"/>
      <c r="M556" s="86"/>
      <c r="N556" s="82"/>
      <c r="O556" s="81"/>
      <c r="P556" s="82"/>
      <c r="Q556" s="207">
        <f t="shared" si="86"/>
        <v>0</v>
      </c>
      <c r="R556" s="83">
        <f t="shared" si="83"/>
        <v>0</v>
      </c>
      <c r="S556" s="83">
        <f t="shared" si="84"/>
        <v>0</v>
      </c>
      <c r="T556" s="209"/>
      <c r="U556" s="214"/>
      <c r="V556" s="214"/>
      <c r="W556" s="217" t="str">
        <f t="shared" si="79"/>
        <v/>
      </c>
      <c r="X556" s="214"/>
      <c r="Y556" s="224"/>
      <c r="Z556" s="214"/>
      <c r="AA556" s="214"/>
      <c r="AB556" s="35" t="str">
        <f t="shared" si="80"/>
        <v/>
      </c>
      <c r="AC556" s="35"/>
      <c r="AD556" s="35"/>
      <c r="AE556" s="35"/>
      <c r="AF556" s="35"/>
      <c r="AG556" s="35"/>
      <c r="AH556" s="35"/>
      <c r="AI556" s="35"/>
      <c r="AJ556" s="35"/>
      <c r="AK556" s="35"/>
      <c r="AL556" s="35"/>
      <c r="AM556" s="85" t="str">
        <f t="shared" si="88"/>
        <v/>
      </c>
      <c r="AN556" s="35"/>
      <c r="AO556" s="35"/>
      <c r="AP556" s="77" t="str">
        <f>IF(D556="","",IF(D556=Accueil!$Q$7,PRODUCT('Registre déchets'!G556,Accueil!$S$7),"") &amp; IF(D556=Accueil!$Q$8,PRODUCT('Registre déchets'!G556,Accueil!$S$8),"") &amp; IF(D556=Accueil!$Q$9,PRODUCT('Registre déchets'!G556,Accueil!$S$9),"")&amp; IF(D556=Accueil!$Q$10,PRODUCT('Registre déchets'!G556,Accueil!$S$10),"")&amp; IF(D556=Accueil!$Q$11,PRODUCT('Registre déchets'!G556,Accueil!$S$11),"")&amp; IF(D556=Accueil!$Q$12,PRODUCT('Registre déchets'!G556,Accueil!$S$12),"")&amp; IF(D556=Accueil!$Q$13,PRODUCT('Registre déchets'!G556,Accueil!$S$13),"")&amp; IF(D556=Accueil!$Q$14,PRODUCT('Registre déchets'!G556,Accueil!$S$14),"")&amp; IF(D556=Accueil!$Q$15,PRODUCT('Registre déchets'!G556,Accueil!$S$15),"")&amp; IF(D556=Accueil!$Q$16,PRODUCT('Registre déchets'!G556,Accueil!$S$16),"")&amp; IF(D556=Accueil!$Q$17,PRODUCT('Registre déchets'!G556,Accueil!$S$17),"")&amp; IF(D556=Accueil!$Q$18,PRODUCT('Registre déchets'!G556,Accueil!$S$18),"")&amp; IF(D556=Accueil!$Q$19,PRODUCT('Registre déchets'!G556,Accueil!$S$19),"")&amp; IF(D556=Accueil!$Q$20,PRODUCT('Registre déchets'!G556,Accueil!$S$20),"")&amp; IF(D556=Accueil!$Q$21,PRODUCT('Registre déchets'!G556,Accueil!$S$21),"")&amp; IF(D556=Accueil!$Q$22,PRODUCT('Registre déchets'!G556,Accueil!$S$22),"")&amp; IF(D556=Accueil!$Q$23,PRODUCT('Registre déchets'!G556,Accueil!$S$23),"")&amp; IF(D556=Accueil!$Q$24,PRODUCT('Registre déchets'!G556,Accueil!$S$24),"")&amp; IF(D556=Accueil!$Q$25,PRODUCT('Registre déchets'!G556,Accueil!$S$25),"")&amp; IF(D556=Accueil!$Q$26,PRODUCT('Registre déchets'!G556,Accueil!$S$26),"") &amp; IF(D556=Accueil!$U$7,PRODUCT('Registre déchets'!G556,Accueil!$W$7),"") &amp; IF(D556=Accueil!$U$8,PRODUCT('Registre déchets'!G556,Accueil!$W$8),"") &amp; IF(D556=Accueil!$U$9,PRODUCT('Registre déchets'!G556,Accueil!$W$9),"")&amp; IF(D556=Accueil!$U$10,PRODUCT('Registre déchets'!G556,Accueil!$W$10),"")&amp; IF(D556=Accueil!$U$11,PRODUCT('Registre déchets'!G556,Accueil!$W$11),"")&amp; IF(D556=Accueil!$U$12,PRODUCT('Registre déchets'!G556,Accueil!$W$12),"")&amp; IF(D556=Accueil!$U$13,PRODUCT('Registre déchets'!G556,Accueil!$W$13),"")&amp; IF(D556=Accueil!$U$14,PRODUCT('Registre déchets'!G556,Accueil!$W$14),"")&amp; IF(D556=Accueil!$U$15,PRODUCT('Registre déchets'!G556,Accueil!$W$15),"")&amp; IF(D556=Accueil!$U$16,PRODUCT('Registre déchets'!G556,Accueil!$W$16),"")&amp; IF(D556=Accueil!$U$17,PRODUCT('Registre déchets'!G556,Accueil!$W$17),"")&amp; IF(D556=Accueil!$U$18,PRODUCT('Registre déchets'!G556,Accueil!$W$18),"")&amp; IF(D556=Accueil!$U$19,PRODUCT('Registre déchets'!G556,Accueil!$W$19),"")&amp; IF(D556=Accueil!$U$20,PRODUCT('Registre déchets'!G556,Accueil!$W$20),"")&amp; IF(D556=Accueil!$U$21,PRODUCT('Registre déchets'!G556,Accueil!$W$21),"") &amp; IF(D556=Accueil!$U$22,PRODUCT('Registre déchets'!G556,Accueil!$W$22),"")&amp; IF(D556=Accueil!$U$23,PRODUCT('Registre déchets'!G556,Accueil!$W$23),"")&amp; IF(D556=Accueil!$U$24,PRODUCT('Registre déchets'!G556,Accueil!$W$24),"")&amp; IF(D556=Accueil!$U$25,PRODUCT('Registre déchets'!G556,Accueil!$W$25),"")&amp; IF(D556=Accueil!$U$26,PRODUCT('Registre déchets'!G556,Accueil!$W$26),"")&amp; IF(D556=Accueil!$U$27,PRODUCT('Registre déchets'!G556,Accueil!$W$27),"")&amp; IF(D556=Accueil!$Y$7,PRODUCT('Registre déchets'!G556,Accueil!$AA$7),"") &amp; IF(D556=Accueil!$Y$8,PRODUCT('Registre déchets'!G556,Accueil!$AA$8),"") &amp; IF(D556=Accueil!$Y$9,PRODUCT('Registre déchets'!G556,Accueil!$AA$9),"")&amp; IF(D556=Accueil!$Y$10,PRODUCT('Registre déchets'!G556,Accueil!$AA$10),"")&amp; IF(D556=Accueil!$Y$11,PRODUCT('Registre déchets'!G556,Accueil!$AA$11),"")&amp; IF(D556=Accueil!$Y$12,PRODUCT('Registre déchets'!G556,Accueil!$AA$12),"")&amp; IF(D556=Accueil!$Y$13,PRODUCT('Registre déchets'!G556,Accueil!$AA$13),"")&amp; IF(D556=Accueil!$Y$14,PRODUCT('Registre déchets'!G556,Accueil!$AA$14),"")&amp; IF(D556=Accueil!$Y$15,PRODUCT('Registre déchets'!G556,Accueil!$AA$15),"")&amp; IF(D556=Accueil!$Y$16,PRODUCT('Registre déchets'!G556,Accueil!$AA$16),"")&amp; IF(D556=Accueil!$Y$17,PRODUCT('Registre déchets'!G556,Accueil!$AA$17),"")&amp; IF(D556=Accueil!$Y$18,PRODUCT('Registre déchets'!G556,Accueil!$AA$18),"")&amp; IF(D556=Accueil!$Y$19,PRODUCT('Registre déchets'!G556,Accueil!$AA$19),"")&amp; IF(D556=Accueil!$Y$20,PRODUCT('Registre déchets'!G556,Accueil!$AA$20),"")&amp; IF(D556=Accueil!$Y$21,PRODUCT('Registre déchets'!G556,Accueil!$AA$21),"")&amp; IF(D556=Accueil!$Y$22,PRODUCT('Registre déchets'!G556,Accueil!$AA$22),"")&amp; IF(D556=Accueil!$Y$23,PRODUCT('Registre déchets'!G556,Accueil!$AA$23),"")&amp; IF(D556=Accueil!$Y$24,PRODUCT('Registre déchets'!G556,Accueil!$AA$24),"")&amp; IF(D556=Accueil!$Y$25,PRODUCT('Registre déchets'!G556,Accueil!$AA$25),"")&amp; IF(D556=Accueil!$Y$26,PRODUCT('Registre déchets'!G556,Accueil!$AA$26),"")&amp; IF(D556=Accueil!$Y$27,PRODUCT('Registre déchets'!G556,Accueil!$AA$27),""))</f>
        <v/>
      </c>
      <c r="AQ556" s="79">
        <f t="shared" si="87"/>
        <v>0</v>
      </c>
    </row>
    <row r="557" spans="1:43" ht="50.1" customHeight="1" x14ac:dyDescent="0.25">
      <c r="A557" s="90"/>
      <c r="B557" s="222" t="str">
        <f t="shared" si="81"/>
        <v/>
      </c>
      <c r="C557" s="221"/>
      <c r="D557" s="220"/>
      <c r="E557" s="80" t="str">
        <f t="shared" si="85"/>
        <v/>
      </c>
      <c r="F557" s="81"/>
      <c r="G557" s="82"/>
      <c r="H557" s="241">
        <f t="shared" si="82"/>
        <v>0</v>
      </c>
      <c r="I557" s="206"/>
      <c r="J557" s="206"/>
      <c r="K557" s="86"/>
      <c r="L557" s="86"/>
      <c r="M557" s="86"/>
      <c r="N557" s="82"/>
      <c r="O557" s="81"/>
      <c r="P557" s="82"/>
      <c r="Q557" s="207">
        <f t="shared" si="86"/>
        <v>0</v>
      </c>
      <c r="R557" s="83">
        <f t="shared" si="83"/>
        <v>0</v>
      </c>
      <c r="S557" s="83">
        <f t="shared" si="84"/>
        <v>0</v>
      </c>
      <c r="T557" s="209"/>
      <c r="U557" s="214"/>
      <c r="V557" s="214"/>
      <c r="W557" s="217" t="str">
        <f t="shared" si="79"/>
        <v/>
      </c>
      <c r="X557" s="214"/>
      <c r="Y557" s="224"/>
      <c r="Z557" s="214"/>
      <c r="AA557" s="214"/>
      <c r="AB557" s="35" t="str">
        <f t="shared" si="80"/>
        <v/>
      </c>
      <c r="AC557" s="35"/>
      <c r="AD557" s="35"/>
      <c r="AE557" s="35"/>
      <c r="AF557" s="35"/>
      <c r="AG557" s="35"/>
      <c r="AH557" s="35"/>
      <c r="AI557" s="35"/>
      <c r="AJ557" s="35"/>
      <c r="AK557" s="35"/>
      <c r="AL557" s="35"/>
      <c r="AM557" s="85" t="str">
        <f t="shared" si="88"/>
        <v/>
      </c>
      <c r="AN557" s="35"/>
      <c r="AO557" s="35"/>
      <c r="AP557" s="77" t="str">
        <f>IF(D557="","",IF(D557=Accueil!$Q$7,PRODUCT('Registre déchets'!G557,Accueil!$S$7),"") &amp; IF(D557=Accueil!$Q$8,PRODUCT('Registre déchets'!G557,Accueil!$S$8),"") &amp; IF(D557=Accueil!$Q$9,PRODUCT('Registre déchets'!G557,Accueil!$S$9),"")&amp; IF(D557=Accueil!$Q$10,PRODUCT('Registre déchets'!G557,Accueil!$S$10),"")&amp; IF(D557=Accueil!$Q$11,PRODUCT('Registre déchets'!G557,Accueil!$S$11),"")&amp; IF(D557=Accueil!$Q$12,PRODUCT('Registre déchets'!G557,Accueil!$S$12),"")&amp; IF(D557=Accueil!$Q$13,PRODUCT('Registre déchets'!G557,Accueil!$S$13),"")&amp; IF(D557=Accueil!$Q$14,PRODUCT('Registre déchets'!G557,Accueil!$S$14),"")&amp; IF(D557=Accueil!$Q$15,PRODUCT('Registre déchets'!G557,Accueil!$S$15),"")&amp; IF(D557=Accueil!$Q$16,PRODUCT('Registre déchets'!G557,Accueil!$S$16),"")&amp; IF(D557=Accueil!$Q$17,PRODUCT('Registre déchets'!G557,Accueil!$S$17),"")&amp; IF(D557=Accueil!$Q$18,PRODUCT('Registre déchets'!G557,Accueil!$S$18),"")&amp; IF(D557=Accueil!$Q$19,PRODUCT('Registre déchets'!G557,Accueil!$S$19),"")&amp; IF(D557=Accueil!$Q$20,PRODUCT('Registre déchets'!G557,Accueil!$S$20),"")&amp; IF(D557=Accueil!$Q$21,PRODUCT('Registre déchets'!G557,Accueil!$S$21),"")&amp; IF(D557=Accueil!$Q$22,PRODUCT('Registre déchets'!G557,Accueil!$S$22),"")&amp; IF(D557=Accueil!$Q$23,PRODUCT('Registre déchets'!G557,Accueil!$S$23),"")&amp; IF(D557=Accueil!$Q$24,PRODUCT('Registre déchets'!G557,Accueil!$S$24),"")&amp; IF(D557=Accueil!$Q$25,PRODUCT('Registre déchets'!G557,Accueil!$S$25),"")&amp; IF(D557=Accueil!$Q$26,PRODUCT('Registre déchets'!G557,Accueil!$S$26),"") &amp; IF(D557=Accueil!$U$7,PRODUCT('Registre déchets'!G557,Accueil!$W$7),"") &amp; IF(D557=Accueil!$U$8,PRODUCT('Registre déchets'!G557,Accueil!$W$8),"") &amp; IF(D557=Accueil!$U$9,PRODUCT('Registre déchets'!G557,Accueil!$W$9),"")&amp; IF(D557=Accueil!$U$10,PRODUCT('Registre déchets'!G557,Accueil!$W$10),"")&amp; IF(D557=Accueil!$U$11,PRODUCT('Registre déchets'!G557,Accueil!$W$11),"")&amp; IF(D557=Accueil!$U$12,PRODUCT('Registre déchets'!G557,Accueil!$W$12),"")&amp; IF(D557=Accueil!$U$13,PRODUCT('Registre déchets'!G557,Accueil!$W$13),"")&amp; IF(D557=Accueil!$U$14,PRODUCT('Registre déchets'!G557,Accueil!$W$14),"")&amp; IF(D557=Accueil!$U$15,PRODUCT('Registre déchets'!G557,Accueil!$W$15),"")&amp; IF(D557=Accueil!$U$16,PRODUCT('Registre déchets'!G557,Accueil!$W$16),"")&amp; IF(D557=Accueil!$U$17,PRODUCT('Registre déchets'!G557,Accueil!$W$17),"")&amp; IF(D557=Accueil!$U$18,PRODUCT('Registre déchets'!G557,Accueil!$W$18),"")&amp; IF(D557=Accueil!$U$19,PRODUCT('Registre déchets'!G557,Accueil!$W$19),"")&amp; IF(D557=Accueil!$U$20,PRODUCT('Registre déchets'!G557,Accueil!$W$20),"")&amp; IF(D557=Accueil!$U$21,PRODUCT('Registre déchets'!G557,Accueil!$W$21),"") &amp; IF(D557=Accueil!$U$22,PRODUCT('Registre déchets'!G557,Accueil!$W$22),"")&amp; IF(D557=Accueil!$U$23,PRODUCT('Registre déchets'!G557,Accueil!$W$23),"")&amp; IF(D557=Accueil!$U$24,PRODUCT('Registre déchets'!G557,Accueil!$W$24),"")&amp; IF(D557=Accueil!$U$25,PRODUCT('Registre déchets'!G557,Accueil!$W$25),"")&amp; IF(D557=Accueil!$U$26,PRODUCT('Registre déchets'!G557,Accueil!$W$26),"")&amp; IF(D557=Accueil!$U$27,PRODUCT('Registre déchets'!G557,Accueil!$W$27),"")&amp; IF(D557=Accueil!$Y$7,PRODUCT('Registre déchets'!G557,Accueil!$AA$7),"") &amp; IF(D557=Accueil!$Y$8,PRODUCT('Registre déchets'!G557,Accueil!$AA$8),"") &amp; IF(D557=Accueil!$Y$9,PRODUCT('Registre déchets'!G557,Accueil!$AA$9),"")&amp; IF(D557=Accueil!$Y$10,PRODUCT('Registre déchets'!G557,Accueil!$AA$10),"")&amp; IF(D557=Accueil!$Y$11,PRODUCT('Registre déchets'!G557,Accueil!$AA$11),"")&amp; IF(D557=Accueil!$Y$12,PRODUCT('Registre déchets'!G557,Accueil!$AA$12),"")&amp; IF(D557=Accueil!$Y$13,PRODUCT('Registre déchets'!G557,Accueil!$AA$13),"")&amp; IF(D557=Accueil!$Y$14,PRODUCT('Registre déchets'!G557,Accueil!$AA$14),"")&amp; IF(D557=Accueil!$Y$15,PRODUCT('Registre déchets'!G557,Accueil!$AA$15),"")&amp; IF(D557=Accueil!$Y$16,PRODUCT('Registre déchets'!G557,Accueil!$AA$16),"")&amp; IF(D557=Accueil!$Y$17,PRODUCT('Registre déchets'!G557,Accueil!$AA$17),"")&amp; IF(D557=Accueil!$Y$18,PRODUCT('Registre déchets'!G557,Accueil!$AA$18),"")&amp; IF(D557=Accueil!$Y$19,PRODUCT('Registre déchets'!G557,Accueil!$AA$19),"")&amp; IF(D557=Accueil!$Y$20,PRODUCT('Registre déchets'!G557,Accueil!$AA$20),"")&amp; IF(D557=Accueil!$Y$21,PRODUCT('Registre déchets'!G557,Accueil!$AA$21),"")&amp; IF(D557=Accueil!$Y$22,PRODUCT('Registre déchets'!G557,Accueil!$AA$22),"")&amp; IF(D557=Accueil!$Y$23,PRODUCT('Registre déchets'!G557,Accueil!$AA$23),"")&amp; IF(D557=Accueil!$Y$24,PRODUCT('Registre déchets'!G557,Accueil!$AA$24),"")&amp; IF(D557=Accueil!$Y$25,PRODUCT('Registre déchets'!G557,Accueil!$AA$25),"")&amp; IF(D557=Accueil!$Y$26,PRODUCT('Registre déchets'!G557,Accueil!$AA$26),"")&amp; IF(D557=Accueil!$Y$27,PRODUCT('Registre déchets'!G557,Accueil!$AA$27),""))</f>
        <v/>
      </c>
      <c r="AQ557" s="79">
        <f t="shared" si="87"/>
        <v>0</v>
      </c>
    </row>
    <row r="558" spans="1:43" ht="50.1" customHeight="1" x14ac:dyDescent="0.25">
      <c r="A558" s="90"/>
      <c r="B558" s="222" t="str">
        <f t="shared" si="81"/>
        <v/>
      </c>
      <c r="C558" s="221"/>
      <c r="D558" s="220"/>
      <c r="E558" s="80" t="str">
        <f t="shared" si="85"/>
        <v/>
      </c>
      <c r="F558" s="81"/>
      <c r="G558" s="82"/>
      <c r="H558" s="241">
        <f t="shared" si="82"/>
        <v>0</v>
      </c>
      <c r="I558" s="206"/>
      <c r="J558" s="206"/>
      <c r="K558" s="86"/>
      <c r="L558" s="86"/>
      <c r="M558" s="86"/>
      <c r="N558" s="82"/>
      <c r="O558" s="81"/>
      <c r="P558" s="82"/>
      <c r="Q558" s="207">
        <f t="shared" si="86"/>
        <v>0</v>
      </c>
      <c r="R558" s="83">
        <f t="shared" si="83"/>
        <v>0</v>
      </c>
      <c r="S558" s="83">
        <f t="shared" si="84"/>
        <v>0</v>
      </c>
      <c r="T558" s="209"/>
      <c r="U558" s="214"/>
      <c r="V558" s="214"/>
      <c r="W558" s="217" t="str">
        <f t="shared" si="79"/>
        <v/>
      </c>
      <c r="X558" s="214"/>
      <c r="Y558" s="224"/>
      <c r="Z558" s="214"/>
      <c r="AA558" s="214"/>
      <c r="AB558" s="35" t="str">
        <f t="shared" si="80"/>
        <v/>
      </c>
      <c r="AC558" s="35"/>
      <c r="AD558" s="35"/>
      <c r="AE558" s="35"/>
      <c r="AF558" s="35"/>
      <c r="AG558" s="35"/>
      <c r="AH558" s="35"/>
      <c r="AI558" s="35"/>
      <c r="AJ558" s="35"/>
      <c r="AK558" s="35"/>
      <c r="AL558" s="35"/>
      <c r="AM558" s="85" t="str">
        <f t="shared" si="88"/>
        <v/>
      </c>
      <c r="AN558" s="35"/>
      <c r="AO558" s="35"/>
      <c r="AP558" s="77" t="str">
        <f>IF(D558="","",IF(D558=Accueil!$Q$7,PRODUCT('Registre déchets'!G558,Accueil!$S$7),"") &amp; IF(D558=Accueil!$Q$8,PRODUCT('Registre déchets'!G558,Accueil!$S$8),"") &amp; IF(D558=Accueil!$Q$9,PRODUCT('Registre déchets'!G558,Accueil!$S$9),"")&amp; IF(D558=Accueil!$Q$10,PRODUCT('Registre déchets'!G558,Accueil!$S$10),"")&amp; IF(D558=Accueil!$Q$11,PRODUCT('Registre déchets'!G558,Accueil!$S$11),"")&amp; IF(D558=Accueil!$Q$12,PRODUCT('Registre déchets'!G558,Accueil!$S$12),"")&amp; IF(D558=Accueil!$Q$13,PRODUCT('Registre déchets'!G558,Accueil!$S$13),"")&amp; IF(D558=Accueil!$Q$14,PRODUCT('Registre déchets'!G558,Accueil!$S$14),"")&amp; IF(D558=Accueil!$Q$15,PRODUCT('Registre déchets'!G558,Accueil!$S$15),"")&amp; IF(D558=Accueil!$Q$16,PRODUCT('Registre déchets'!G558,Accueil!$S$16),"")&amp; IF(D558=Accueil!$Q$17,PRODUCT('Registre déchets'!G558,Accueil!$S$17),"")&amp; IF(D558=Accueil!$Q$18,PRODUCT('Registre déchets'!G558,Accueil!$S$18),"")&amp; IF(D558=Accueil!$Q$19,PRODUCT('Registre déchets'!G558,Accueil!$S$19),"")&amp; IF(D558=Accueil!$Q$20,PRODUCT('Registre déchets'!G558,Accueil!$S$20),"")&amp; IF(D558=Accueil!$Q$21,PRODUCT('Registre déchets'!G558,Accueil!$S$21),"")&amp; IF(D558=Accueil!$Q$22,PRODUCT('Registre déchets'!G558,Accueil!$S$22),"")&amp; IF(D558=Accueil!$Q$23,PRODUCT('Registre déchets'!G558,Accueil!$S$23),"")&amp; IF(D558=Accueil!$Q$24,PRODUCT('Registre déchets'!G558,Accueil!$S$24),"")&amp; IF(D558=Accueil!$Q$25,PRODUCT('Registre déchets'!G558,Accueil!$S$25),"")&amp; IF(D558=Accueil!$Q$26,PRODUCT('Registre déchets'!G558,Accueil!$S$26),"") &amp; IF(D558=Accueil!$U$7,PRODUCT('Registre déchets'!G558,Accueil!$W$7),"") &amp; IF(D558=Accueil!$U$8,PRODUCT('Registre déchets'!G558,Accueil!$W$8),"") &amp; IF(D558=Accueil!$U$9,PRODUCT('Registre déchets'!G558,Accueil!$W$9),"")&amp; IF(D558=Accueil!$U$10,PRODUCT('Registre déchets'!G558,Accueil!$W$10),"")&amp; IF(D558=Accueil!$U$11,PRODUCT('Registre déchets'!G558,Accueil!$W$11),"")&amp; IF(D558=Accueil!$U$12,PRODUCT('Registre déchets'!G558,Accueil!$W$12),"")&amp; IF(D558=Accueil!$U$13,PRODUCT('Registre déchets'!G558,Accueil!$W$13),"")&amp; IF(D558=Accueil!$U$14,PRODUCT('Registre déchets'!G558,Accueil!$W$14),"")&amp; IF(D558=Accueil!$U$15,PRODUCT('Registre déchets'!G558,Accueil!$W$15),"")&amp; IF(D558=Accueil!$U$16,PRODUCT('Registre déchets'!G558,Accueil!$W$16),"")&amp; IF(D558=Accueil!$U$17,PRODUCT('Registre déchets'!G558,Accueil!$W$17),"")&amp; IF(D558=Accueil!$U$18,PRODUCT('Registre déchets'!G558,Accueil!$W$18),"")&amp; IF(D558=Accueil!$U$19,PRODUCT('Registre déchets'!G558,Accueil!$W$19),"")&amp; IF(D558=Accueil!$U$20,PRODUCT('Registre déchets'!G558,Accueil!$W$20),"")&amp; IF(D558=Accueil!$U$21,PRODUCT('Registre déchets'!G558,Accueil!$W$21),"") &amp; IF(D558=Accueil!$U$22,PRODUCT('Registre déchets'!G558,Accueil!$W$22),"")&amp; IF(D558=Accueil!$U$23,PRODUCT('Registre déchets'!G558,Accueil!$W$23),"")&amp; IF(D558=Accueil!$U$24,PRODUCT('Registre déchets'!G558,Accueil!$W$24),"")&amp; IF(D558=Accueil!$U$25,PRODUCT('Registre déchets'!G558,Accueil!$W$25),"")&amp; IF(D558=Accueil!$U$26,PRODUCT('Registre déchets'!G558,Accueil!$W$26),"")&amp; IF(D558=Accueil!$U$27,PRODUCT('Registre déchets'!G558,Accueil!$W$27),"")&amp; IF(D558=Accueil!$Y$7,PRODUCT('Registre déchets'!G558,Accueil!$AA$7),"") &amp; IF(D558=Accueil!$Y$8,PRODUCT('Registre déchets'!G558,Accueil!$AA$8),"") &amp; IF(D558=Accueil!$Y$9,PRODUCT('Registre déchets'!G558,Accueil!$AA$9),"")&amp; IF(D558=Accueil!$Y$10,PRODUCT('Registre déchets'!G558,Accueil!$AA$10),"")&amp; IF(D558=Accueil!$Y$11,PRODUCT('Registre déchets'!G558,Accueil!$AA$11),"")&amp; IF(D558=Accueil!$Y$12,PRODUCT('Registre déchets'!G558,Accueil!$AA$12),"")&amp; IF(D558=Accueil!$Y$13,PRODUCT('Registre déchets'!G558,Accueil!$AA$13),"")&amp; IF(D558=Accueil!$Y$14,PRODUCT('Registre déchets'!G558,Accueil!$AA$14),"")&amp; IF(D558=Accueil!$Y$15,PRODUCT('Registre déchets'!G558,Accueil!$AA$15),"")&amp; IF(D558=Accueil!$Y$16,PRODUCT('Registre déchets'!G558,Accueil!$AA$16),"")&amp; IF(D558=Accueil!$Y$17,PRODUCT('Registre déchets'!G558,Accueil!$AA$17),"")&amp; IF(D558=Accueil!$Y$18,PRODUCT('Registre déchets'!G558,Accueil!$AA$18),"")&amp; IF(D558=Accueil!$Y$19,PRODUCT('Registre déchets'!G558,Accueil!$AA$19),"")&amp; IF(D558=Accueil!$Y$20,PRODUCT('Registre déchets'!G558,Accueil!$AA$20),"")&amp; IF(D558=Accueil!$Y$21,PRODUCT('Registre déchets'!G558,Accueil!$AA$21),"")&amp; IF(D558=Accueil!$Y$22,PRODUCT('Registre déchets'!G558,Accueil!$AA$22),"")&amp; IF(D558=Accueil!$Y$23,PRODUCT('Registre déchets'!G558,Accueil!$AA$23),"")&amp; IF(D558=Accueil!$Y$24,PRODUCT('Registre déchets'!G558,Accueil!$AA$24),"")&amp; IF(D558=Accueil!$Y$25,PRODUCT('Registre déchets'!G558,Accueil!$AA$25),"")&amp; IF(D558=Accueil!$Y$26,PRODUCT('Registre déchets'!G558,Accueil!$AA$26),"")&amp; IF(D558=Accueil!$Y$27,PRODUCT('Registre déchets'!G558,Accueil!$AA$27),""))</f>
        <v/>
      </c>
      <c r="AQ558" s="79">
        <f t="shared" si="87"/>
        <v>0</v>
      </c>
    </row>
    <row r="559" spans="1:43" ht="50.1" customHeight="1" x14ac:dyDescent="0.25">
      <c r="A559" s="90"/>
      <c r="B559" s="222" t="str">
        <f t="shared" si="81"/>
        <v/>
      </c>
      <c r="C559" s="221"/>
      <c r="D559" s="220"/>
      <c r="E559" s="80" t="str">
        <f t="shared" si="85"/>
        <v/>
      </c>
      <c r="F559" s="81"/>
      <c r="G559" s="82"/>
      <c r="H559" s="241">
        <f t="shared" si="82"/>
        <v>0</v>
      </c>
      <c r="I559" s="206"/>
      <c r="J559" s="206"/>
      <c r="K559" s="86"/>
      <c r="L559" s="86"/>
      <c r="M559" s="86"/>
      <c r="N559" s="82"/>
      <c r="O559" s="81"/>
      <c r="P559" s="82"/>
      <c r="Q559" s="207">
        <f t="shared" si="86"/>
        <v>0</v>
      </c>
      <c r="R559" s="83">
        <f t="shared" si="83"/>
        <v>0</v>
      </c>
      <c r="S559" s="83">
        <f t="shared" si="84"/>
        <v>0</v>
      </c>
      <c r="T559" s="209"/>
      <c r="U559" s="214"/>
      <c r="V559" s="214"/>
      <c r="W559" s="217" t="str">
        <f t="shared" si="79"/>
        <v/>
      </c>
      <c r="X559" s="214"/>
      <c r="Y559" s="224"/>
      <c r="Z559" s="214"/>
      <c r="AA559" s="214"/>
      <c r="AB559" s="35" t="str">
        <f t="shared" si="80"/>
        <v/>
      </c>
      <c r="AC559" s="35"/>
      <c r="AD559" s="35"/>
      <c r="AE559" s="35"/>
      <c r="AF559" s="35"/>
      <c r="AG559" s="35"/>
      <c r="AH559" s="35"/>
      <c r="AI559" s="35"/>
      <c r="AJ559" s="35"/>
      <c r="AK559" s="35"/>
      <c r="AL559" s="35"/>
      <c r="AM559" s="85" t="str">
        <f t="shared" si="88"/>
        <v/>
      </c>
      <c r="AN559" s="35"/>
      <c r="AO559" s="35"/>
      <c r="AP559" s="77" t="str">
        <f>IF(D559="","",IF(D559=Accueil!$Q$7,PRODUCT('Registre déchets'!G559,Accueil!$S$7),"") &amp; IF(D559=Accueil!$Q$8,PRODUCT('Registre déchets'!G559,Accueil!$S$8),"") &amp; IF(D559=Accueil!$Q$9,PRODUCT('Registre déchets'!G559,Accueil!$S$9),"")&amp; IF(D559=Accueil!$Q$10,PRODUCT('Registre déchets'!G559,Accueil!$S$10),"")&amp; IF(D559=Accueil!$Q$11,PRODUCT('Registre déchets'!G559,Accueil!$S$11),"")&amp; IF(D559=Accueil!$Q$12,PRODUCT('Registre déchets'!G559,Accueil!$S$12),"")&amp; IF(D559=Accueil!$Q$13,PRODUCT('Registre déchets'!G559,Accueil!$S$13),"")&amp; IF(D559=Accueil!$Q$14,PRODUCT('Registre déchets'!G559,Accueil!$S$14),"")&amp; IF(D559=Accueil!$Q$15,PRODUCT('Registre déchets'!G559,Accueil!$S$15),"")&amp; IF(D559=Accueil!$Q$16,PRODUCT('Registre déchets'!G559,Accueil!$S$16),"")&amp; IF(D559=Accueil!$Q$17,PRODUCT('Registre déchets'!G559,Accueil!$S$17),"")&amp; IF(D559=Accueil!$Q$18,PRODUCT('Registre déchets'!G559,Accueil!$S$18),"")&amp; IF(D559=Accueil!$Q$19,PRODUCT('Registre déchets'!G559,Accueil!$S$19),"")&amp; IF(D559=Accueil!$Q$20,PRODUCT('Registre déchets'!G559,Accueil!$S$20),"")&amp; IF(D559=Accueil!$Q$21,PRODUCT('Registre déchets'!G559,Accueil!$S$21),"")&amp; IF(D559=Accueil!$Q$22,PRODUCT('Registre déchets'!G559,Accueil!$S$22),"")&amp; IF(D559=Accueil!$Q$23,PRODUCT('Registre déchets'!G559,Accueil!$S$23),"")&amp; IF(D559=Accueil!$Q$24,PRODUCT('Registre déchets'!G559,Accueil!$S$24),"")&amp; IF(D559=Accueil!$Q$25,PRODUCT('Registre déchets'!G559,Accueil!$S$25),"")&amp; IF(D559=Accueil!$Q$26,PRODUCT('Registre déchets'!G559,Accueil!$S$26),"") &amp; IF(D559=Accueil!$U$7,PRODUCT('Registre déchets'!G559,Accueil!$W$7),"") &amp; IF(D559=Accueil!$U$8,PRODUCT('Registre déchets'!G559,Accueil!$W$8),"") &amp; IF(D559=Accueil!$U$9,PRODUCT('Registre déchets'!G559,Accueil!$W$9),"")&amp; IF(D559=Accueil!$U$10,PRODUCT('Registre déchets'!G559,Accueil!$W$10),"")&amp; IF(D559=Accueil!$U$11,PRODUCT('Registre déchets'!G559,Accueil!$W$11),"")&amp; IF(D559=Accueil!$U$12,PRODUCT('Registre déchets'!G559,Accueil!$W$12),"")&amp; IF(D559=Accueil!$U$13,PRODUCT('Registre déchets'!G559,Accueil!$W$13),"")&amp; IF(D559=Accueil!$U$14,PRODUCT('Registre déchets'!G559,Accueil!$W$14),"")&amp; IF(D559=Accueil!$U$15,PRODUCT('Registre déchets'!G559,Accueil!$W$15),"")&amp; IF(D559=Accueil!$U$16,PRODUCT('Registre déchets'!G559,Accueil!$W$16),"")&amp; IF(D559=Accueil!$U$17,PRODUCT('Registre déchets'!G559,Accueil!$W$17),"")&amp; IF(D559=Accueil!$U$18,PRODUCT('Registre déchets'!G559,Accueil!$W$18),"")&amp; IF(D559=Accueil!$U$19,PRODUCT('Registre déchets'!G559,Accueil!$W$19),"")&amp; IF(D559=Accueil!$U$20,PRODUCT('Registre déchets'!G559,Accueil!$W$20),"")&amp; IF(D559=Accueil!$U$21,PRODUCT('Registre déchets'!G559,Accueil!$W$21),"") &amp; IF(D559=Accueil!$U$22,PRODUCT('Registre déchets'!G559,Accueil!$W$22),"")&amp; IF(D559=Accueil!$U$23,PRODUCT('Registre déchets'!G559,Accueil!$W$23),"")&amp; IF(D559=Accueil!$U$24,PRODUCT('Registre déchets'!G559,Accueil!$W$24),"")&amp; IF(D559=Accueil!$U$25,PRODUCT('Registre déchets'!G559,Accueil!$W$25),"")&amp; IF(D559=Accueil!$U$26,PRODUCT('Registre déchets'!G559,Accueil!$W$26),"")&amp; IF(D559=Accueil!$U$27,PRODUCT('Registre déchets'!G559,Accueil!$W$27),"")&amp; IF(D559=Accueil!$Y$7,PRODUCT('Registre déchets'!G559,Accueil!$AA$7),"") &amp; IF(D559=Accueil!$Y$8,PRODUCT('Registre déchets'!G559,Accueil!$AA$8),"") &amp; IF(D559=Accueil!$Y$9,PRODUCT('Registre déchets'!G559,Accueil!$AA$9),"")&amp; IF(D559=Accueil!$Y$10,PRODUCT('Registre déchets'!G559,Accueil!$AA$10),"")&amp; IF(D559=Accueil!$Y$11,PRODUCT('Registre déchets'!G559,Accueil!$AA$11),"")&amp; IF(D559=Accueil!$Y$12,PRODUCT('Registre déchets'!G559,Accueil!$AA$12),"")&amp; IF(D559=Accueil!$Y$13,PRODUCT('Registre déchets'!G559,Accueil!$AA$13),"")&amp; IF(D559=Accueil!$Y$14,PRODUCT('Registre déchets'!G559,Accueil!$AA$14),"")&amp; IF(D559=Accueil!$Y$15,PRODUCT('Registre déchets'!G559,Accueil!$AA$15),"")&amp; IF(D559=Accueil!$Y$16,PRODUCT('Registre déchets'!G559,Accueil!$AA$16),"")&amp; IF(D559=Accueil!$Y$17,PRODUCT('Registre déchets'!G559,Accueil!$AA$17),"")&amp; IF(D559=Accueil!$Y$18,PRODUCT('Registre déchets'!G559,Accueil!$AA$18),"")&amp; IF(D559=Accueil!$Y$19,PRODUCT('Registre déchets'!G559,Accueil!$AA$19),"")&amp; IF(D559=Accueil!$Y$20,PRODUCT('Registre déchets'!G559,Accueil!$AA$20),"")&amp; IF(D559=Accueil!$Y$21,PRODUCT('Registre déchets'!G559,Accueil!$AA$21),"")&amp; IF(D559=Accueil!$Y$22,PRODUCT('Registre déchets'!G559,Accueil!$AA$22),"")&amp; IF(D559=Accueil!$Y$23,PRODUCT('Registre déchets'!G559,Accueil!$AA$23),"")&amp; IF(D559=Accueil!$Y$24,PRODUCT('Registre déchets'!G559,Accueil!$AA$24),"")&amp; IF(D559=Accueil!$Y$25,PRODUCT('Registre déchets'!G559,Accueil!$AA$25),"")&amp; IF(D559=Accueil!$Y$26,PRODUCT('Registre déchets'!G559,Accueil!$AA$26),"")&amp; IF(D559=Accueil!$Y$27,PRODUCT('Registre déchets'!G559,Accueil!$AA$27),""))</f>
        <v/>
      </c>
      <c r="AQ559" s="79">
        <f t="shared" si="87"/>
        <v>0</v>
      </c>
    </row>
    <row r="560" spans="1:43" ht="50.1" customHeight="1" x14ac:dyDescent="0.25">
      <c r="A560" s="90"/>
      <c r="B560" s="222" t="str">
        <f t="shared" si="81"/>
        <v/>
      </c>
      <c r="C560" s="221"/>
      <c r="D560" s="220"/>
      <c r="E560" s="80" t="str">
        <f t="shared" si="85"/>
        <v/>
      </c>
      <c r="F560" s="81"/>
      <c r="G560" s="82"/>
      <c r="H560" s="241">
        <f t="shared" si="82"/>
        <v>0</v>
      </c>
      <c r="I560" s="206"/>
      <c r="J560" s="206"/>
      <c r="K560" s="86"/>
      <c r="L560" s="86"/>
      <c r="M560" s="86"/>
      <c r="N560" s="82"/>
      <c r="O560" s="81"/>
      <c r="P560" s="82"/>
      <c r="Q560" s="207">
        <f t="shared" si="86"/>
        <v>0</v>
      </c>
      <c r="R560" s="83">
        <f t="shared" si="83"/>
        <v>0</v>
      </c>
      <c r="S560" s="83">
        <f t="shared" si="84"/>
        <v>0</v>
      </c>
      <c r="T560" s="209"/>
      <c r="U560" s="214"/>
      <c r="V560" s="214"/>
      <c r="W560" s="217" t="str">
        <f t="shared" si="79"/>
        <v/>
      </c>
      <c r="X560" s="214"/>
      <c r="Y560" s="224"/>
      <c r="Z560" s="214"/>
      <c r="AA560" s="214"/>
      <c r="AB560" s="35" t="str">
        <f t="shared" si="80"/>
        <v/>
      </c>
      <c r="AC560" s="35"/>
      <c r="AD560" s="35"/>
      <c r="AE560" s="35"/>
      <c r="AF560" s="35"/>
      <c r="AG560" s="35"/>
      <c r="AH560" s="35"/>
      <c r="AI560" s="35"/>
      <c r="AJ560" s="35"/>
      <c r="AK560" s="35"/>
      <c r="AL560" s="35"/>
      <c r="AM560" s="85" t="str">
        <f t="shared" si="88"/>
        <v/>
      </c>
      <c r="AN560" s="35"/>
      <c r="AO560" s="35"/>
      <c r="AP560" s="77" t="str">
        <f>IF(D560="","",IF(D560=Accueil!$Q$7,PRODUCT('Registre déchets'!G560,Accueil!$S$7),"") &amp; IF(D560=Accueil!$Q$8,PRODUCT('Registre déchets'!G560,Accueil!$S$8),"") &amp; IF(D560=Accueil!$Q$9,PRODUCT('Registre déchets'!G560,Accueil!$S$9),"")&amp; IF(D560=Accueil!$Q$10,PRODUCT('Registre déchets'!G560,Accueil!$S$10),"")&amp; IF(D560=Accueil!$Q$11,PRODUCT('Registre déchets'!G560,Accueil!$S$11),"")&amp; IF(D560=Accueil!$Q$12,PRODUCT('Registre déchets'!G560,Accueil!$S$12),"")&amp; IF(D560=Accueil!$Q$13,PRODUCT('Registre déchets'!G560,Accueil!$S$13),"")&amp; IF(D560=Accueil!$Q$14,PRODUCT('Registre déchets'!G560,Accueil!$S$14),"")&amp; IF(D560=Accueil!$Q$15,PRODUCT('Registre déchets'!G560,Accueil!$S$15),"")&amp; IF(D560=Accueil!$Q$16,PRODUCT('Registre déchets'!G560,Accueil!$S$16),"")&amp; IF(D560=Accueil!$Q$17,PRODUCT('Registre déchets'!G560,Accueil!$S$17),"")&amp; IF(D560=Accueil!$Q$18,PRODUCT('Registre déchets'!G560,Accueil!$S$18),"")&amp; IF(D560=Accueil!$Q$19,PRODUCT('Registre déchets'!G560,Accueil!$S$19),"")&amp; IF(D560=Accueil!$Q$20,PRODUCT('Registre déchets'!G560,Accueil!$S$20),"")&amp; IF(D560=Accueil!$Q$21,PRODUCT('Registre déchets'!G560,Accueil!$S$21),"")&amp; IF(D560=Accueil!$Q$22,PRODUCT('Registre déchets'!G560,Accueil!$S$22),"")&amp; IF(D560=Accueil!$Q$23,PRODUCT('Registre déchets'!G560,Accueil!$S$23),"")&amp; IF(D560=Accueil!$Q$24,PRODUCT('Registre déchets'!G560,Accueil!$S$24),"")&amp; IF(D560=Accueil!$Q$25,PRODUCT('Registre déchets'!G560,Accueil!$S$25),"")&amp; IF(D560=Accueil!$Q$26,PRODUCT('Registre déchets'!G560,Accueil!$S$26),"") &amp; IF(D560=Accueil!$U$7,PRODUCT('Registre déchets'!G560,Accueil!$W$7),"") &amp; IF(D560=Accueil!$U$8,PRODUCT('Registre déchets'!G560,Accueil!$W$8),"") &amp; IF(D560=Accueil!$U$9,PRODUCT('Registre déchets'!G560,Accueil!$W$9),"")&amp; IF(D560=Accueil!$U$10,PRODUCT('Registre déchets'!G560,Accueil!$W$10),"")&amp; IF(D560=Accueil!$U$11,PRODUCT('Registre déchets'!G560,Accueil!$W$11),"")&amp; IF(D560=Accueil!$U$12,PRODUCT('Registre déchets'!G560,Accueil!$W$12),"")&amp; IF(D560=Accueil!$U$13,PRODUCT('Registre déchets'!G560,Accueil!$W$13),"")&amp; IF(D560=Accueil!$U$14,PRODUCT('Registre déchets'!G560,Accueil!$W$14),"")&amp; IF(D560=Accueil!$U$15,PRODUCT('Registre déchets'!G560,Accueil!$W$15),"")&amp; IF(D560=Accueil!$U$16,PRODUCT('Registre déchets'!G560,Accueil!$W$16),"")&amp; IF(D560=Accueil!$U$17,PRODUCT('Registre déchets'!G560,Accueil!$W$17),"")&amp; IF(D560=Accueil!$U$18,PRODUCT('Registre déchets'!G560,Accueil!$W$18),"")&amp; IF(D560=Accueil!$U$19,PRODUCT('Registre déchets'!G560,Accueil!$W$19),"")&amp; IF(D560=Accueil!$U$20,PRODUCT('Registre déchets'!G560,Accueil!$W$20),"")&amp; IF(D560=Accueil!$U$21,PRODUCT('Registre déchets'!G560,Accueil!$W$21),"") &amp; IF(D560=Accueil!$U$22,PRODUCT('Registre déchets'!G560,Accueil!$W$22),"")&amp; IF(D560=Accueil!$U$23,PRODUCT('Registre déchets'!G560,Accueil!$W$23),"")&amp; IF(D560=Accueil!$U$24,PRODUCT('Registre déchets'!G560,Accueil!$W$24),"")&amp; IF(D560=Accueil!$U$25,PRODUCT('Registre déchets'!G560,Accueil!$W$25),"")&amp; IF(D560=Accueil!$U$26,PRODUCT('Registre déchets'!G560,Accueil!$W$26),"")&amp; IF(D560=Accueil!$U$27,PRODUCT('Registre déchets'!G560,Accueil!$W$27),"")&amp; IF(D560=Accueil!$Y$7,PRODUCT('Registre déchets'!G560,Accueil!$AA$7),"") &amp; IF(D560=Accueil!$Y$8,PRODUCT('Registre déchets'!G560,Accueil!$AA$8),"") &amp; IF(D560=Accueil!$Y$9,PRODUCT('Registre déchets'!G560,Accueil!$AA$9),"")&amp; IF(D560=Accueil!$Y$10,PRODUCT('Registre déchets'!G560,Accueil!$AA$10),"")&amp; IF(D560=Accueil!$Y$11,PRODUCT('Registre déchets'!G560,Accueil!$AA$11),"")&amp; IF(D560=Accueil!$Y$12,PRODUCT('Registre déchets'!G560,Accueil!$AA$12),"")&amp; IF(D560=Accueil!$Y$13,PRODUCT('Registre déchets'!G560,Accueil!$AA$13),"")&amp; IF(D560=Accueil!$Y$14,PRODUCT('Registre déchets'!G560,Accueil!$AA$14),"")&amp; IF(D560=Accueil!$Y$15,PRODUCT('Registre déchets'!G560,Accueil!$AA$15),"")&amp; IF(D560=Accueil!$Y$16,PRODUCT('Registre déchets'!G560,Accueil!$AA$16),"")&amp; IF(D560=Accueil!$Y$17,PRODUCT('Registre déchets'!G560,Accueil!$AA$17),"")&amp; IF(D560=Accueil!$Y$18,PRODUCT('Registre déchets'!G560,Accueil!$AA$18),"")&amp; IF(D560=Accueil!$Y$19,PRODUCT('Registre déchets'!G560,Accueil!$AA$19),"")&amp; IF(D560=Accueil!$Y$20,PRODUCT('Registre déchets'!G560,Accueil!$AA$20),"")&amp; IF(D560=Accueil!$Y$21,PRODUCT('Registre déchets'!G560,Accueil!$AA$21),"")&amp; IF(D560=Accueil!$Y$22,PRODUCT('Registre déchets'!G560,Accueil!$AA$22),"")&amp; IF(D560=Accueil!$Y$23,PRODUCT('Registre déchets'!G560,Accueil!$AA$23),"")&amp; IF(D560=Accueil!$Y$24,PRODUCT('Registre déchets'!G560,Accueil!$AA$24),"")&amp; IF(D560=Accueil!$Y$25,PRODUCT('Registre déchets'!G560,Accueil!$AA$25),"")&amp; IF(D560=Accueil!$Y$26,PRODUCT('Registre déchets'!G560,Accueil!$AA$26),"")&amp; IF(D560=Accueil!$Y$27,PRODUCT('Registre déchets'!G560,Accueil!$AA$27),""))</f>
        <v/>
      </c>
      <c r="AQ560" s="79">
        <f t="shared" si="87"/>
        <v>0</v>
      </c>
    </row>
    <row r="561" spans="1:43" ht="50.1" customHeight="1" x14ac:dyDescent="0.25">
      <c r="A561" s="90"/>
      <c r="B561" s="222" t="str">
        <f t="shared" si="81"/>
        <v/>
      </c>
      <c r="C561" s="221"/>
      <c r="D561" s="220"/>
      <c r="E561" s="80" t="str">
        <f t="shared" si="85"/>
        <v/>
      </c>
      <c r="F561" s="81"/>
      <c r="G561" s="82"/>
      <c r="H561" s="241">
        <f t="shared" si="82"/>
        <v>0</v>
      </c>
      <c r="I561" s="206"/>
      <c r="J561" s="206"/>
      <c r="K561" s="86"/>
      <c r="L561" s="86"/>
      <c r="M561" s="86"/>
      <c r="N561" s="82"/>
      <c r="O561" s="81"/>
      <c r="P561" s="82"/>
      <c r="Q561" s="207">
        <f t="shared" si="86"/>
        <v>0</v>
      </c>
      <c r="R561" s="83">
        <f t="shared" si="83"/>
        <v>0</v>
      </c>
      <c r="S561" s="83">
        <f t="shared" si="84"/>
        <v>0</v>
      </c>
      <c r="T561" s="209"/>
      <c r="U561" s="214"/>
      <c r="V561" s="214"/>
      <c r="W561" s="217" t="str">
        <f t="shared" si="79"/>
        <v/>
      </c>
      <c r="X561" s="214"/>
      <c r="Y561" s="224"/>
      <c r="Z561" s="214"/>
      <c r="AA561" s="214"/>
      <c r="AB561" s="35" t="str">
        <f t="shared" si="80"/>
        <v/>
      </c>
      <c r="AC561" s="35"/>
      <c r="AD561" s="35"/>
      <c r="AE561" s="35"/>
      <c r="AF561" s="35"/>
      <c r="AG561" s="35"/>
      <c r="AH561" s="35"/>
      <c r="AI561" s="35"/>
      <c r="AJ561" s="35"/>
      <c r="AK561" s="35"/>
      <c r="AL561" s="35"/>
      <c r="AM561" s="85" t="str">
        <f t="shared" si="88"/>
        <v/>
      </c>
      <c r="AN561" s="35"/>
      <c r="AO561" s="35"/>
      <c r="AP561" s="77" t="str">
        <f>IF(D561="","",IF(D561=Accueil!$Q$7,PRODUCT('Registre déchets'!G561,Accueil!$S$7),"") &amp; IF(D561=Accueil!$Q$8,PRODUCT('Registre déchets'!G561,Accueil!$S$8),"") &amp; IF(D561=Accueil!$Q$9,PRODUCT('Registre déchets'!G561,Accueil!$S$9),"")&amp; IF(D561=Accueil!$Q$10,PRODUCT('Registre déchets'!G561,Accueil!$S$10),"")&amp; IF(D561=Accueil!$Q$11,PRODUCT('Registre déchets'!G561,Accueil!$S$11),"")&amp; IF(D561=Accueil!$Q$12,PRODUCT('Registre déchets'!G561,Accueil!$S$12),"")&amp; IF(D561=Accueil!$Q$13,PRODUCT('Registre déchets'!G561,Accueil!$S$13),"")&amp; IF(D561=Accueil!$Q$14,PRODUCT('Registre déchets'!G561,Accueil!$S$14),"")&amp; IF(D561=Accueil!$Q$15,PRODUCT('Registre déchets'!G561,Accueil!$S$15),"")&amp; IF(D561=Accueil!$Q$16,PRODUCT('Registre déchets'!G561,Accueil!$S$16),"")&amp; IF(D561=Accueil!$Q$17,PRODUCT('Registre déchets'!G561,Accueil!$S$17),"")&amp; IF(D561=Accueil!$Q$18,PRODUCT('Registre déchets'!G561,Accueil!$S$18),"")&amp; IF(D561=Accueil!$Q$19,PRODUCT('Registre déchets'!G561,Accueil!$S$19),"")&amp; IF(D561=Accueil!$Q$20,PRODUCT('Registre déchets'!G561,Accueil!$S$20),"")&amp; IF(D561=Accueil!$Q$21,PRODUCT('Registre déchets'!G561,Accueil!$S$21),"")&amp; IF(D561=Accueil!$Q$22,PRODUCT('Registre déchets'!G561,Accueil!$S$22),"")&amp; IF(D561=Accueil!$Q$23,PRODUCT('Registre déchets'!G561,Accueil!$S$23),"")&amp; IF(D561=Accueil!$Q$24,PRODUCT('Registre déchets'!G561,Accueil!$S$24),"")&amp; IF(D561=Accueil!$Q$25,PRODUCT('Registre déchets'!G561,Accueil!$S$25),"")&amp; IF(D561=Accueil!$Q$26,PRODUCT('Registre déchets'!G561,Accueil!$S$26),"") &amp; IF(D561=Accueil!$U$7,PRODUCT('Registre déchets'!G561,Accueil!$W$7),"") &amp; IF(D561=Accueil!$U$8,PRODUCT('Registre déchets'!G561,Accueil!$W$8),"") &amp; IF(D561=Accueil!$U$9,PRODUCT('Registre déchets'!G561,Accueil!$W$9),"")&amp; IF(D561=Accueil!$U$10,PRODUCT('Registre déchets'!G561,Accueil!$W$10),"")&amp; IF(D561=Accueil!$U$11,PRODUCT('Registre déchets'!G561,Accueil!$W$11),"")&amp; IF(D561=Accueil!$U$12,PRODUCT('Registre déchets'!G561,Accueil!$W$12),"")&amp; IF(D561=Accueil!$U$13,PRODUCT('Registre déchets'!G561,Accueil!$W$13),"")&amp; IF(D561=Accueil!$U$14,PRODUCT('Registre déchets'!G561,Accueil!$W$14),"")&amp; IF(D561=Accueil!$U$15,PRODUCT('Registre déchets'!G561,Accueil!$W$15),"")&amp; IF(D561=Accueil!$U$16,PRODUCT('Registre déchets'!G561,Accueil!$W$16),"")&amp; IF(D561=Accueil!$U$17,PRODUCT('Registre déchets'!G561,Accueil!$W$17),"")&amp; IF(D561=Accueil!$U$18,PRODUCT('Registre déchets'!G561,Accueil!$W$18),"")&amp; IF(D561=Accueil!$U$19,PRODUCT('Registre déchets'!G561,Accueil!$W$19),"")&amp; IF(D561=Accueil!$U$20,PRODUCT('Registre déchets'!G561,Accueil!$W$20),"")&amp; IF(D561=Accueil!$U$21,PRODUCT('Registre déchets'!G561,Accueil!$W$21),"") &amp; IF(D561=Accueil!$U$22,PRODUCT('Registre déchets'!G561,Accueil!$W$22),"")&amp; IF(D561=Accueil!$U$23,PRODUCT('Registre déchets'!G561,Accueil!$W$23),"")&amp; IF(D561=Accueil!$U$24,PRODUCT('Registre déchets'!G561,Accueil!$W$24),"")&amp; IF(D561=Accueil!$U$25,PRODUCT('Registre déchets'!G561,Accueil!$W$25),"")&amp; IF(D561=Accueil!$U$26,PRODUCT('Registre déchets'!G561,Accueil!$W$26),"")&amp; IF(D561=Accueil!$U$27,PRODUCT('Registre déchets'!G561,Accueil!$W$27),"")&amp; IF(D561=Accueil!$Y$7,PRODUCT('Registre déchets'!G561,Accueil!$AA$7),"") &amp; IF(D561=Accueil!$Y$8,PRODUCT('Registre déchets'!G561,Accueil!$AA$8),"") &amp; IF(D561=Accueil!$Y$9,PRODUCT('Registre déchets'!G561,Accueil!$AA$9),"")&amp; IF(D561=Accueil!$Y$10,PRODUCT('Registre déchets'!G561,Accueil!$AA$10),"")&amp; IF(D561=Accueil!$Y$11,PRODUCT('Registre déchets'!G561,Accueil!$AA$11),"")&amp; IF(D561=Accueil!$Y$12,PRODUCT('Registre déchets'!G561,Accueil!$AA$12),"")&amp; IF(D561=Accueil!$Y$13,PRODUCT('Registre déchets'!G561,Accueil!$AA$13),"")&amp; IF(D561=Accueil!$Y$14,PRODUCT('Registre déchets'!G561,Accueil!$AA$14),"")&amp; IF(D561=Accueil!$Y$15,PRODUCT('Registre déchets'!G561,Accueil!$AA$15),"")&amp; IF(D561=Accueil!$Y$16,PRODUCT('Registre déchets'!G561,Accueil!$AA$16),"")&amp; IF(D561=Accueil!$Y$17,PRODUCT('Registre déchets'!G561,Accueil!$AA$17),"")&amp; IF(D561=Accueil!$Y$18,PRODUCT('Registre déchets'!G561,Accueil!$AA$18),"")&amp; IF(D561=Accueil!$Y$19,PRODUCT('Registre déchets'!G561,Accueil!$AA$19),"")&amp; IF(D561=Accueil!$Y$20,PRODUCT('Registre déchets'!G561,Accueil!$AA$20),"")&amp; IF(D561=Accueil!$Y$21,PRODUCT('Registre déchets'!G561,Accueil!$AA$21),"")&amp; IF(D561=Accueil!$Y$22,PRODUCT('Registre déchets'!G561,Accueil!$AA$22),"")&amp; IF(D561=Accueil!$Y$23,PRODUCT('Registre déchets'!G561,Accueil!$AA$23),"")&amp; IF(D561=Accueil!$Y$24,PRODUCT('Registre déchets'!G561,Accueil!$AA$24),"")&amp; IF(D561=Accueil!$Y$25,PRODUCT('Registre déchets'!G561,Accueil!$AA$25),"")&amp; IF(D561=Accueil!$Y$26,PRODUCT('Registre déchets'!G561,Accueil!$AA$26),"")&amp; IF(D561=Accueil!$Y$27,PRODUCT('Registre déchets'!G561,Accueil!$AA$27),""))</f>
        <v/>
      </c>
      <c r="AQ561" s="79">
        <f t="shared" si="87"/>
        <v>0</v>
      </c>
    </row>
    <row r="562" spans="1:43" ht="50.1" customHeight="1" x14ac:dyDescent="0.25">
      <c r="A562" s="90"/>
      <c r="B562" s="222" t="str">
        <f t="shared" si="81"/>
        <v/>
      </c>
      <c r="C562" s="221"/>
      <c r="D562" s="220"/>
      <c r="E562" s="80" t="str">
        <f t="shared" si="85"/>
        <v/>
      </c>
      <c r="F562" s="81"/>
      <c r="G562" s="82"/>
      <c r="H562" s="241">
        <f t="shared" si="82"/>
        <v>0</v>
      </c>
      <c r="I562" s="206"/>
      <c r="J562" s="206"/>
      <c r="K562" s="86"/>
      <c r="L562" s="86"/>
      <c r="M562" s="86"/>
      <c r="N562" s="82"/>
      <c r="O562" s="81"/>
      <c r="P562" s="82"/>
      <c r="Q562" s="207">
        <f t="shared" si="86"/>
        <v>0</v>
      </c>
      <c r="R562" s="83">
        <f t="shared" si="83"/>
        <v>0</v>
      </c>
      <c r="S562" s="83">
        <f t="shared" si="84"/>
        <v>0</v>
      </c>
      <c r="T562" s="209"/>
      <c r="U562" s="214"/>
      <c r="V562" s="214"/>
      <c r="W562" s="217" t="str">
        <f t="shared" si="79"/>
        <v/>
      </c>
      <c r="X562" s="214"/>
      <c r="Y562" s="224"/>
      <c r="Z562" s="214"/>
      <c r="AA562" s="214"/>
      <c r="AB562" s="35" t="str">
        <f t="shared" si="80"/>
        <v/>
      </c>
      <c r="AC562" s="35"/>
      <c r="AD562" s="35"/>
      <c r="AE562" s="35"/>
      <c r="AF562" s="35"/>
      <c r="AG562" s="35"/>
      <c r="AH562" s="35"/>
      <c r="AI562" s="35"/>
      <c r="AJ562" s="35"/>
      <c r="AK562" s="35"/>
      <c r="AL562" s="35"/>
      <c r="AM562" s="85" t="str">
        <f t="shared" si="88"/>
        <v/>
      </c>
      <c r="AN562" s="35"/>
      <c r="AO562" s="35"/>
      <c r="AP562" s="77" t="str">
        <f>IF(D562="","",IF(D562=Accueil!$Q$7,PRODUCT('Registre déchets'!G562,Accueil!$S$7),"") &amp; IF(D562=Accueil!$Q$8,PRODUCT('Registre déchets'!G562,Accueil!$S$8),"") &amp; IF(D562=Accueil!$Q$9,PRODUCT('Registre déchets'!G562,Accueil!$S$9),"")&amp; IF(D562=Accueil!$Q$10,PRODUCT('Registre déchets'!G562,Accueil!$S$10),"")&amp; IF(D562=Accueil!$Q$11,PRODUCT('Registre déchets'!G562,Accueil!$S$11),"")&amp; IF(D562=Accueil!$Q$12,PRODUCT('Registre déchets'!G562,Accueil!$S$12),"")&amp; IF(D562=Accueil!$Q$13,PRODUCT('Registre déchets'!G562,Accueil!$S$13),"")&amp; IF(D562=Accueil!$Q$14,PRODUCT('Registre déchets'!G562,Accueil!$S$14),"")&amp; IF(D562=Accueil!$Q$15,PRODUCT('Registre déchets'!G562,Accueil!$S$15),"")&amp; IF(D562=Accueil!$Q$16,PRODUCT('Registre déchets'!G562,Accueil!$S$16),"")&amp; IF(D562=Accueil!$Q$17,PRODUCT('Registre déchets'!G562,Accueil!$S$17),"")&amp; IF(D562=Accueil!$Q$18,PRODUCT('Registre déchets'!G562,Accueil!$S$18),"")&amp; IF(D562=Accueil!$Q$19,PRODUCT('Registre déchets'!G562,Accueil!$S$19),"")&amp; IF(D562=Accueil!$Q$20,PRODUCT('Registre déchets'!G562,Accueil!$S$20),"")&amp; IF(D562=Accueil!$Q$21,PRODUCT('Registre déchets'!G562,Accueil!$S$21),"")&amp; IF(D562=Accueil!$Q$22,PRODUCT('Registre déchets'!G562,Accueil!$S$22),"")&amp; IF(D562=Accueil!$Q$23,PRODUCT('Registre déchets'!G562,Accueil!$S$23),"")&amp; IF(D562=Accueil!$Q$24,PRODUCT('Registre déchets'!G562,Accueil!$S$24),"")&amp; IF(D562=Accueil!$Q$25,PRODUCT('Registre déchets'!G562,Accueil!$S$25),"")&amp; IF(D562=Accueil!$Q$26,PRODUCT('Registre déchets'!G562,Accueil!$S$26),"") &amp; IF(D562=Accueil!$U$7,PRODUCT('Registre déchets'!G562,Accueil!$W$7),"") &amp; IF(D562=Accueil!$U$8,PRODUCT('Registre déchets'!G562,Accueil!$W$8),"") &amp; IF(D562=Accueil!$U$9,PRODUCT('Registre déchets'!G562,Accueil!$W$9),"")&amp; IF(D562=Accueil!$U$10,PRODUCT('Registre déchets'!G562,Accueil!$W$10),"")&amp; IF(D562=Accueil!$U$11,PRODUCT('Registre déchets'!G562,Accueil!$W$11),"")&amp; IF(D562=Accueil!$U$12,PRODUCT('Registre déchets'!G562,Accueil!$W$12),"")&amp; IF(D562=Accueil!$U$13,PRODUCT('Registre déchets'!G562,Accueil!$W$13),"")&amp; IF(D562=Accueil!$U$14,PRODUCT('Registre déchets'!G562,Accueil!$W$14),"")&amp; IF(D562=Accueil!$U$15,PRODUCT('Registre déchets'!G562,Accueil!$W$15),"")&amp; IF(D562=Accueil!$U$16,PRODUCT('Registre déchets'!G562,Accueil!$W$16),"")&amp; IF(D562=Accueil!$U$17,PRODUCT('Registre déchets'!G562,Accueil!$W$17),"")&amp; IF(D562=Accueil!$U$18,PRODUCT('Registre déchets'!G562,Accueil!$W$18),"")&amp; IF(D562=Accueil!$U$19,PRODUCT('Registre déchets'!G562,Accueil!$W$19),"")&amp; IF(D562=Accueil!$U$20,PRODUCT('Registre déchets'!G562,Accueil!$W$20),"")&amp; IF(D562=Accueil!$U$21,PRODUCT('Registre déchets'!G562,Accueil!$W$21),"") &amp; IF(D562=Accueil!$U$22,PRODUCT('Registre déchets'!G562,Accueil!$W$22),"")&amp; IF(D562=Accueil!$U$23,PRODUCT('Registre déchets'!G562,Accueil!$W$23),"")&amp; IF(D562=Accueil!$U$24,PRODUCT('Registre déchets'!G562,Accueil!$W$24),"")&amp; IF(D562=Accueil!$U$25,PRODUCT('Registre déchets'!G562,Accueil!$W$25),"")&amp; IF(D562=Accueil!$U$26,PRODUCT('Registre déchets'!G562,Accueil!$W$26),"")&amp; IF(D562=Accueil!$U$27,PRODUCT('Registre déchets'!G562,Accueil!$W$27),"")&amp; IF(D562=Accueil!$Y$7,PRODUCT('Registre déchets'!G562,Accueil!$AA$7),"") &amp; IF(D562=Accueil!$Y$8,PRODUCT('Registre déchets'!G562,Accueil!$AA$8),"") &amp; IF(D562=Accueil!$Y$9,PRODUCT('Registre déchets'!G562,Accueil!$AA$9),"")&amp; IF(D562=Accueil!$Y$10,PRODUCT('Registre déchets'!G562,Accueil!$AA$10),"")&amp; IF(D562=Accueil!$Y$11,PRODUCT('Registre déchets'!G562,Accueil!$AA$11),"")&amp; IF(D562=Accueil!$Y$12,PRODUCT('Registre déchets'!G562,Accueil!$AA$12),"")&amp; IF(D562=Accueil!$Y$13,PRODUCT('Registre déchets'!G562,Accueil!$AA$13),"")&amp; IF(D562=Accueil!$Y$14,PRODUCT('Registre déchets'!G562,Accueil!$AA$14),"")&amp; IF(D562=Accueil!$Y$15,PRODUCT('Registre déchets'!G562,Accueil!$AA$15),"")&amp; IF(D562=Accueil!$Y$16,PRODUCT('Registre déchets'!G562,Accueil!$AA$16),"")&amp; IF(D562=Accueil!$Y$17,PRODUCT('Registre déchets'!G562,Accueil!$AA$17),"")&amp; IF(D562=Accueil!$Y$18,PRODUCT('Registre déchets'!G562,Accueil!$AA$18),"")&amp; IF(D562=Accueil!$Y$19,PRODUCT('Registre déchets'!G562,Accueil!$AA$19),"")&amp; IF(D562=Accueil!$Y$20,PRODUCT('Registre déchets'!G562,Accueil!$AA$20),"")&amp; IF(D562=Accueil!$Y$21,PRODUCT('Registre déchets'!G562,Accueil!$AA$21),"")&amp; IF(D562=Accueil!$Y$22,PRODUCT('Registre déchets'!G562,Accueil!$AA$22),"")&amp; IF(D562=Accueil!$Y$23,PRODUCT('Registre déchets'!G562,Accueil!$AA$23),"")&amp; IF(D562=Accueil!$Y$24,PRODUCT('Registre déchets'!G562,Accueil!$AA$24),"")&amp; IF(D562=Accueil!$Y$25,PRODUCT('Registre déchets'!G562,Accueil!$AA$25),"")&amp; IF(D562=Accueil!$Y$26,PRODUCT('Registre déchets'!G562,Accueil!$AA$26),"")&amp; IF(D562=Accueil!$Y$27,PRODUCT('Registre déchets'!G562,Accueil!$AA$27),""))</f>
        <v/>
      </c>
      <c r="AQ562" s="79">
        <f t="shared" si="87"/>
        <v>0</v>
      </c>
    </row>
    <row r="563" spans="1:43" ht="50.1" customHeight="1" x14ac:dyDescent="0.25">
      <c r="A563" s="90"/>
      <c r="B563" s="222" t="str">
        <f t="shared" si="81"/>
        <v/>
      </c>
      <c r="C563" s="221"/>
      <c r="D563" s="220"/>
      <c r="E563" s="80" t="str">
        <f t="shared" si="85"/>
        <v/>
      </c>
      <c r="F563" s="81"/>
      <c r="G563" s="82"/>
      <c r="H563" s="241">
        <f t="shared" si="82"/>
        <v>0</v>
      </c>
      <c r="I563" s="206"/>
      <c r="J563" s="206"/>
      <c r="K563" s="86"/>
      <c r="L563" s="86"/>
      <c r="M563" s="86"/>
      <c r="N563" s="82"/>
      <c r="O563" s="81"/>
      <c r="P563" s="82"/>
      <c r="Q563" s="207">
        <f t="shared" si="86"/>
        <v>0</v>
      </c>
      <c r="R563" s="83">
        <f t="shared" si="83"/>
        <v>0</v>
      </c>
      <c r="S563" s="83">
        <f t="shared" si="84"/>
        <v>0</v>
      </c>
      <c r="T563" s="209"/>
      <c r="U563" s="214"/>
      <c r="V563" s="214"/>
      <c r="W563" s="217" t="str">
        <f t="shared" si="79"/>
        <v/>
      </c>
      <c r="X563" s="214"/>
      <c r="Y563" s="224"/>
      <c r="Z563" s="214"/>
      <c r="AA563" s="214"/>
      <c r="AB563" s="35" t="str">
        <f t="shared" si="80"/>
        <v/>
      </c>
      <c r="AC563" s="35"/>
      <c r="AD563" s="35"/>
      <c r="AE563" s="35"/>
      <c r="AF563" s="35"/>
      <c r="AG563" s="35"/>
      <c r="AH563" s="35"/>
      <c r="AI563" s="35"/>
      <c r="AJ563" s="35"/>
      <c r="AK563" s="35"/>
      <c r="AL563" s="35"/>
      <c r="AM563" s="85" t="str">
        <f t="shared" si="88"/>
        <v/>
      </c>
      <c r="AN563" s="35"/>
      <c r="AO563" s="35"/>
      <c r="AP563" s="77" t="str">
        <f>IF(D563="","",IF(D563=Accueil!$Q$7,PRODUCT('Registre déchets'!G563,Accueil!$S$7),"") &amp; IF(D563=Accueil!$Q$8,PRODUCT('Registre déchets'!G563,Accueil!$S$8),"") &amp; IF(D563=Accueil!$Q$9,PRODUCT('Registre déchets'!G563,Accueil!$S$9),"")&amp; IF(D563=Accueil!$Q$10,PRODUCT('Registre déchets'!G563,Accueil!$S$10),"")&amp; IF(D563=Accueil!$Q$11,PRODUCT('Registre déchets'!G563,Accueil!$S$11),"")&amp; IF(D563=Accueil!$Q$12,PRODUCT('Registre déchets'!G563,Accueil!$S$12),"")&amp; IF(D563=Accueil!$Q$13,PRODUCT('Registre déchets'!G563,Accueil!$S$13),"")&amp; IF(D563=Accueil!$Q$14,PRODUCT('Registre déchets'!G563,Accueil!$S$14),"")&amp; IF(D563=Accueil!$Q$15,PRODUCT('Registre déchets'!G563,Accueil!$S$15),"")&amp; IF(D563=Accueil!$Q$16,PRODUCT('Registre déchets'!G563,Accueil!$S$16),"")&amp; IF(D563=Accueil!$Q$17,PRODUCT('Registre déchets'!G563,Accueil!$S$17),"")&amp; IF(D563=Accueil!$Q$18,PRODUCT('Registre déchets'!G563,Accueil!$S$18),"")&amp; IF(D563=Accueil!$Q$19,PRODUCT('Registre déchets'!G563,Accueil!$S$19),"")&amp; IF(D563=Accueil!$Q$20,PRODUCT('Registre déchets'!G563,Accueil!$S$20),"")&amp; IF(D563=Accueil!$Q$21,PRODUCT('Registre déchets'!G563,Accueil!$S$21),"")&amp; IF(D563=Accueil!$Q$22,PRODUCT('Registre déchets'!G563,Accueil!$S$22),"")&amp; IF(D563=Accueil!$Q$23,PRODUCT('Registre déchets'!G563,Accueil!$S$23),"")&amp; IF(D563=Accueil!$Q$24,PRODUCT('Registre déchets'!G563,Accueil!$S$24),"")&amp; IF(D563=Accueil!$Q$25,PRODUCT('Registre déchets'!G563,Accueil!$S$25),"")&amp; IF(D563=Accueil!$Q$26,PRODUCT('Registre déchets'!G563,Accueil!$S$26),"") &amp; IF(D563=Accueil!$U$7,PRODUCT('Registre déchets'!G563,Accueil!$W$7),"") &amp; IF(D563=Accueil!$U$8,PRODUCT('Registre déchets'!G563,Accueil!$W$8),"") &amp; IF(D563=Accueil!$U$9,PRODUCT('Registre déchets'!G563,Accueil!$W$9),"")&amp; IF(D563=Accueil!$U$10,PRODUCT('Registre déchets'!G563,Accueil!$W$10),"")&amp; IF(D563=Accueil!$U$11,PRODUCT('Registre déchets'!G563,Accueil!$W$11),"")&amp; IF(D563=Accueil!$U$12,PRODUCT('Registre déchets'!G563,Accueil!$W$12),"")&amp; IF(D563=Accueil!$U$13,PRODUCT('Registre déchets'!G563,Accueil!$W$13),"")&amp; IF(D563=Accueil!$U$14,PRODUCT('Registre déchets'!G563,Accueil!$W$14),"")&amp; IF(D563=Accueil!$U$15,PRODUCT('Registre déchets'!G563,Accueil!$W$15),"")&amp; IF(D563=Accueil!$U$16,PRODUCT('Registre déchets'!G563,Accueil!$W$16),"")&amp; IF(D563=Accueil!$U$17,PRODUCT('Registre déchets'!G563,Accueil!$W$17),"")&amp; IF(D563=Accueil!$U$18,PRODUCT('Registre déchets'!G563,Accueil!$W$18),"")&amp; IF(D563=Accueil!$U$19,PRODUCT('Registre déchets'!G563,Accueil!$W$19),"")&amp; IF(D563=Accueil!$U$20,PRODUCT('Registre déchets'!G563,Accueil!$W$20),"")&amp; IF(D563=Accueil!$U$21,PRODUCT('Registre déchets'!G563,Accueil!$W$21),"") &amp; IF(D563=Accueil!$U$22,PRODUCT('Registre déchets'!G563,Accueil!$W$22),"")&amp; IF(D563=Accueil!$U$23,PRODUCT('Registre déchets'!G563,Accueil!$W$23),"")&amp; IF(D563=Accueil!$U$24,PRODUCT('Registre déchets'!G563,Accueil!$W$24),"")&amp; IF(D563=Accueil!$U$25,PRODUCT('Registre déchets'!G563,Accueil!$W$25),"")&amp; IF(D563=Accueil!$U$26,PRODUCT('Registre déchets'!G563,Accueil!$W$26),"")&amp; IF(D563=Accueil!$U$27,PRODUCT('Registre déchets'!G563,Accueil!$W$27),"")&amp; IF(D563=Accueil!$Y$7,PRODUCT('Registre déchets'!G563,Accueil!$AA$7),"") &amp; IF(D563=Accueil!$Y$8,PRODUCT('Registre déchets'!G563,Accueil!$AA$8),"") &amp; IF(D563=Accueil!$Y$9,PRODUCT('Registre déchets'!G563,Accueil!$AA$9),"")&amp; IF(D563=Accueil!$Y$10,PRODUCT('Registre déchets'!G563,Accueil!$AA$10),"")&amp; IF(D563=Accueil!$Y$11,PRODUCT('Registre déchets'!G563,Accueil!$AA$11),"")&amp; IF(D563=Accueil!$Y$12,PRODUCT('Registre déchets'!G563,Accueil!$AA$12),"")&amp; IF(D563=Accueil!$Y$13,PRODUCT('Registre déchets'!G563,Accueil!$AA$13),"")&amp; IF(D563=Accueil!$Y$14,PRODUCT('Registre déchets'!G563,Accueil!$AA$14),"")&amp; IF(D563=Accueil!$Y$15,PRODUCT('Registre déchets'!G563,Accueil!$AA$15),"")&amp; IF(D563=Accueil!$Y$16,PRODUCT('Registre déchets'!G563,Accueil!$AA$16),"")&amp; IF(D563=Accueil!$Y$17,PRODUCT('Registre déchets'!G563,Accueil!$AA$17),"")&amp; IF(D563=Accueil!$Y$18,PRODUCT('Registre déchets'!G563,Accueil!$AA$18),"")&amp; IF(D563=Accueil!$Y$19,PRODUCT('Registre déchets'!G563,Accueil!$AA$19),"")&amp; IF(D563=Accueil!$Y$20,PRODUCT('Registre déchets'!G563,Accueil!$AA$20),"")&amp; IF(D563=Accueil!$Y$21,PRODUCT('Registre déchets'!G563,Accueil!$AA$21),"")&amp; IF(D563=Accueil!$Y$22,PRODUCT('Registre déchets'!G563,Accueil!$AA$22),"")&amp; IF(D563=Accueil!$Y$23,PRODUCT('Registre déchets'!G563,Accueil!$AA$23),"")&amp; IF(D563=Accueil!$Y$24,PRODUCT('Registre déchets'!G563,Accueil!$AA$24),"")&amp; IF(D563=Accueil!$Y$25,PRODUCT('Registre déchets'!G563,Accueil!$AA$25),"")&amp; IF(D563=Accueil!$Y$26,PRODUCT('Registre déchets'!G563,Accueil!$AA$26),"")&amp; IF(D563=Accueil!$Y$27,PRODUCT('Registre déchets'!G563,Accueil!$AA$27),""))</f>
        <v/>
      </c>
      <c r="AQ563" s="79">
        <f t="shared" si="87"/>
        <v>0</v>
      </c>
    </row>
    <row r="564" spans="1:43" ht="50.1" customHeight="1" x14ac:dyDescent="0.25">
      <c r="A564" s="90"/>
      <c r="B564" s="222" t="str">
        <f t="shared" si="81"/>
        <v/>
      </c>
      <c r="C564" s="221"/>
      <c r="D564" s="220"/>
      <c r="E564" s="80" t="str">
        <f t="shared" si="85"/>
        <v/>
      </c>
      <c r="F564" s="81"/>
      <c r="G564" s="82"/>
      <c r="H564" s="241">
        <f t="shared" si="82"/>
        <v>0</v>
      </c>
      <c r="I564" s="206"/>
      <c r="J564" s="206"/>
      <c r="K564" s="86"/>
      <c r="L564" s="86"/>
      <c r="M564" s="86"/>
      <c r="N564" s="82"/>
      <c r="O564" s="81"/>
      <c r="P564" s="82"/>
      <c r="Q564" s="207">
        <f t="shared" si="86"/>
        <v>0</v>
      </c>
      <c r="R564" s="83">
        <f t="shared" si="83"/>
        <v>0</v>
      </c>
      <c r="S564" s="83">
        <f t="shared" si="84"/>
        <v>0</v>
      </c>
      <c r="T564" s="209"/>
      <c r="U564" s="214"/>
      <c r="V564" s="214"/>
      <c r="W564" s="217" t="str">
        <f t="shared" si="79"/>
        <v/>
      </c>
      <c r="X564" s="214"/>
      <c r="Y564" s="224"/>
      <c r="Z564" s="214"/>
      <c r="AA564" s="214"/>
      <c r="AB564" s="35" t="str">
        <f t="shared" si="80"/>
        <v/>
      </c>
      <c r="AC564" s="35"/>
      <c r="AD564" s="35"/>
      <c r="AE564" s="35"/>
      <c r="AF564" s="35"/>
      <c r="AG564" s="35"/>
      <c r="AH564" s="35"/>
      <c r="AI564" s="35"/>
      <c r="AJ564" s="35"/>
      <c r="AK564" s="35"/>
      <c r="AL564" s="35"/>
      <c r="AM564" s="85" t="str">
        <f t="shared" si="88"/>
        <v/>
      </c>
      <c r="AN564" s="35"/>
      <c r="AO564" s="35"/>
      <c r="AP564" s="77" t="str">
        <f>IF(D564="","",IF(D564=Accueil!$Q$7,PRODUCT('Registre déchets'!G564,Accueil!$S$7),"") &amp; IF(D564=Accueil!$Q$8,PRODUCT('Registre déchets'!G564,Accueil!$S$8),"") &amp; IF(D564=Accueil!$Q$9,PRODUCT('Registre déchets'!G564,Accueil!$S$9),"")&amp; IF(D564=Accueil!$Q$10,PRODUCT('Registre déchets'!G564,Accueil!$S$10),"")&amp; IF(D564=Accueil!$Q$11,PRODUCT('Registre déchets'!G564,Accueil!$S$11),"")&amp; IF(D564=Accueil!$Q$12,PRODUCT('Registre déchets'!G564,Accueil!$S$12),"")&amp; IF(D564=Accueil!$Q$13,PRODUCT('Registre déchets'!G564,Accueil!$S$13),"")&amp; IF(D564=Accueil!$Q$14,PRODUCT('Registre déchets'!G564,Accueil!$S$14),"")&amp; IF(D564=Accueil!$Q$15,PRODUCT('Registre déchets'!G564,Accueil!$S$15),"")&amp; IF(D564=Accueil!$Q$16,PRODUCT('Registre déchets'!G564,Accueil!$S$16),"")&amp; IF(D564=Accueil!$Q$17,PRODUCT('Registre déchets'!G564,Accueil!$S$17),"")&amp; IF(D564=Accueil!$Q$18,PRODUCT('Registre déchets'!G564,Accueil!$S$18),"")&amp; IF(D564=Accueil!$Q$19,PRODUCT('Registre déchets'!G564,Accueil!$S$19),"")&amp; IF(D564=Accueil!$Q$20,PRODUCT('Registre déchets'!G564,Accueil!$S$20),"")&amp; IF(D564=Accueil!$Q$21,PRODUCT('Registre déchets'!G564,Accueil!$S$21),"")&amp; IF(D564=Accueil!$Q$22,PRODUCT('Registre déchets'!G564,Accueil!$S$22),"")&amp; IF(D564=Accueil!$Q$23,PRODUCT('Registre déchets'!G564,Accueil!$S$23),"")&amp; IF(D564=Accueil!$Q$24,PRODUCT('Registre déchets'!G564,Accueil!$S$24),"")&amp; IF(D564=Accueil!$Q$25,PRODUCT('Registre déchets'!G564,Accueil!$S$25),"")&amp; IF(D564=Accueil!$Q$26,PRODUCT('Registre déchets'!G564,Accueil!$S$26),"") &amp; IF(D564=Accueil!$U$7,PRODUCT('Registre déchets'!G564,Accueil!$W$7),"") &amp; IF(D564=Accueil!$U$8,PRODUCT('Registre déchets'!G564,Accueil!$W$8),"") &amp; IF(D564=Accueil!$U$9,PRODUCT('Registre déchets'!G564,Accueil!$W$9),"")&amp; IF(D564=Accueil!$U$10,PRODUCT('Registre déchets'!G564,Accueil!$W$10),"")&amp; IF(D564=Accueil!$U$11,PRODUCT('Registre déchets'!G564,Accueil!$W$11),"")&amp; IF(D564=Accueil!$U$12,PRODUCT('Registre déchets'!G564,Accueil!$W$12),"")&amp; IF(D564=Accueil!$U$13,PRODUCT('Registre déchets'!G564,Accueil!$W$13),"")&amp; IF(D564=Accueil!$U$14,PRODUCT('Registre déchets'!G564,Accueil!$W$14),"")&amp; IF(D564=Accueil!$U$15,PRODUCT('Registre déchets'!G564,Accueil!$W$15),"")&amp; IF(D564=Accueil!$U$16,PRODUCT('Registre déchets'!G564,Accueil!$W$16),"")&amp; IF(D564=Accueil!$U$17,PRODUCT('Registre déchets'!G564,Accueil!$W$17),"")&amp; IF(D564=Accueil!$U$18,PRODUCT('Registre déchets'!G564,Accueil!$W$18),"")&amp; IF(D564=Accueil!$U$19,PRODUCT('Registre déchets'!G564,Accueil!$W$19),"")&amp; IF(D564=Accueil!$U$20,PRODUCT('Registre déchets'!G564,Accueil!$W$20),"")&amp; IF(D564=Accueil!$U$21,PRODUCT('Registre déchets'!G564,Accueil!$W$21),"") &amp; IF(D564=Accueil!$U$22,PRODUCT('Registre déchets'!G564,Accueil!$W$22),"")&amp; IF(D564=Accueil!$U$23,PRODUCT('Registre déchets'!G564,Accueil!$W$23),"")&amp; IF(D564=Accueil!$U$24,PRODUCT('Registre déchets'!G564,Accueil!$W$24),"")&amp; IF(D564=Accueil!$U$25,PRODUCT('Registre déchets'!G564,Accueil!$W$25),"")&amp; IF(D564=Accueil!$U$26,PRODUCT('Registre déchets'!G564,Accueil!$W$26),"")&amp; IF(D564=Accueil!$U$27,PRODUCT('Registre déchets'!G564,Accueil!$W$27),"")&amp; IF(D564=Accueil!$Y$7,PRODUCT('Registre déchets'!G564,Accueil!$AA$7),"") &amp; IF(D564=Accueil!$Y$8,PRODUCT('Registre déchets'!G564,Accueil!$AA$8),"") &amp; IF(D564=Accueil!$Y$9,PRODUCT('Registre déchets'!G564,Accueil!$AA$9),"")&amp; IF(D564=Accueil!$Y$10,PRODUCT('Registre déchets'!G564,Accueil!$AA$10),"")&amp; IF(D564=Accueil!$Y$11,PRODUCT('Registre déchets'!G564,Accueil!$AA$11),"")&amp; IF(D564=Accueil!$Y$12,PRODUCT('Registre déchets'!G564,Accueil!$AA$12),"")&amp; IF(D564=Accueil!$Y$13,PRODUCT('Registre déchets'!G564,Accueil!$AA$13),"")&amp; IF(D564=Accueil!$Y$14,PRODUCT('Registre déchets'!G564,Accueil!$AA$14),"")&amp; IF(D564=Accueil!$Y$15,PRODUCT('Registre déchets'!G564,Accueil!$AA$15),"")&amp; IF(D564=Accueil!$Y$16,PRODUCT('Registre déchets'!G564,Accueil!$AA$16),"")&amp; IF(D564=Accueil!$Y$17,PRODUCT('Registre déchets'!G564,Accueil!$AA$17),"")&amp; IF(D564=Accueil!$Y$18,PRODUCT('Registre déchets'!G564,Accueil!$AA$18),"")&amp; IF(D564=Accueil!$Y$19,PRODUCT('Registre déchets'!G564,Accueil!$AA$19),"")&amp; IF(D564=Accueil!$Y$20,PRODUCT('Registre déchets'!G564,Accueil!$AA$20),"")&amp; IF(D564=Accueil!$Y$21,PRODUCT('Registre déchets'!G564,Accueil!$AA$21),"")&amp; IF(D564=Accueil!$Y$22,PRODUCT('Registre déchets'!G564,Accueil!$AA$22),"")&amp; IF(D564=Accueil!$Y$23,PRODUCT('Registre déchets'!G564,Accueil!$AA$23),"")&amp; IF(D564=Accueil!$Y$24,PRODUCT('Registre déchets'!G564,Accueil!$AA$24),"")&amp; IF(D564=Accueil!$Y$25,PRODUCT('Registre déchets'!G564,Accueil!$AA$25),"")&amp; IF(D564=Accueil!$Y$26,PRODUCT('Registre déchets'!G564,Accueil!$AA$26),"")&amp; IF(D564=Accueil!$Y$27,PRODUCT('Registre déchets'!G564,Accueil!$AA$27),""))</f>
        <v/>
      </c>
      <c r="AQ564" s="79">
        <f t="shared" si="87"/>
        <v>0</v>
      </c>
    </row>
    <row r="565" spans="1:43" ht="50.1" customHeight="1" x14ac:dyDescent="0.25">
      <c r="A565" s="90"/>
      <c r="B565" s="222" t="str">
        <f t="shared" si="81"/>
        <v/>
      </c>
      <c r="C565" s="221"/>
      <c r="D565" s="220"/>
      <c r="E565" s="80" t="str">
        <f t="shared" si="85"/>
        <v/>
      </c>
      <c r="F565" s="81"/>
      <c r="G565" s="82"/>
      <c r="H565" s="241">
        <f t="shared" si="82"/>
        <v>0</v>
      </c>
      <c r="I565" s="206"/>
      <c r="J565" s="206"/>
      <c r="K565" s="86"/>
      <c r="L565" s="86"/>
      <c r="M565" s="86"/>
      <c r="N565" s="82"/>
      <c r="O565" s="81"/>
      <c r="P565" s="82"/>
      <c r="Q565" s="207">
        <f t="shared" si="86"/>
        <v>0</v>
      </c>
      <c r="R565" s="83">
        <f t="shared" si="83"/>
        <v>0</v>
      </c>
      <c r="S565" s="83">
        <f t="shared" si="84"/>
        <v>0</v>
      </c>
      <c r="T565" s="209"/>
      <c r="U565" s="214"/>
      <c r="V565" s="214"/>
      <c r="W565" s="217" t="str">
        <f t="shared" si="79"/>
        <v/>
      </c>
      <c r="X565" s="214"/>
      <c r="Y565" s="224"/>
      <c r="Z565" s="214"/>
      <c r="AA565" s="214"/>
      <c r="AB565" s="35" t="str">
        <f t="shared" si="80"/>
        <v/>
      </c>
      <c r="AC565" s="35"/>
      <c r="AD565" s="35"/>
      <c r="AE565" s="35"/>
      <c r="AF565" s="35"/>
      <c r="AG565" s="35"/>
      <c r="AH565" s="35"/>
      <c r="AI565" s="35"/>
      <c r="AJ565" s="35"/>
      <c r="AK565" s="35"/>
      <c r="AL565" s="35"/>
      <c r="AM565" s="85" t="str">
        <f t="shared" si="88"/>
        <v/>
      </c>
      <c r="AN565" s="35"/>
      <c r="AO565" s="35"/>
      <c r="AP565" s="77" t="str">
        <f>IF(D565="","",IF(D565=Accueil!$Q$7,PRODUCT('Registre déchets'!G565,Accueil!$S$7),"") &amp; IF(D565=Accueil!$Q$8,PRODUCT('Registre déchets'!G565,Accueil!$S$8),"") &amp; IF(D565=Accueil!$Q$9,PRODUCT('Registre déchets'!G565,Accueil!$S$9),"")&amp; IF(D565=Accueil!$Q$10,PRODUCT('Registre déchets'!G565,Accueil!$S$10),"")&amp; IF(D565=Accueil!$Q$11,PRODUCT('Registre déchets'!G565,Accueil!$S$11),"")&amp; IF(D565=Accueil!$Q$12,PRODUCT('Registre déchets'!G565,Accueil!$S$12),"")&amp; IF(D565=Accueil!$Q$13,PRODUCT('Registre déchets'!G565,Accueil!$S$13),"")&amp; IF(D565=Accueil!$Q$14,PRODUCT('Registre déchets'!G565,Accueil!$S$14),"")&amp; IF(D565=Accueil!$Q$15,PRODUCT('Registre déchets'!G565,Accueil!$S$15),"")&amp; IF(D565=Accueil!$Q$16,PRODUCT('Registre déchets'!G565,Accueil!$S$16),"")&amp; IF(D565=Accueil!$Q$17,PRODUCT('Registre déchets'!G565,Accueil!$S$17),"")&amp; IF(D565=Accueil!$Q$18,PRODUCT('Registre déchets'!G565,Accueil!$S$18),"")&amp; IF(D565=Accueil!$Q$19,PRODUCT('Registre déchets'!G565,Accueil!$S$19),"")&amp; IF(D565=Accueil!$Q$20,PRODUCT('Registre déchets'!G565,Accueil!$S$20),"")&amp; IF(D565=Accueil!$Q$21,PRODUCT('Registre déchets'!G565,Accueil!$S$21),"")&amp; IF(D565=Accueil!$Q$22,PRODUCT('Registre déchets'!G565,Accueil!$S$22),"")&amp; IF(D565=Accueil!$Q$23,PRODUCT('Registre déchets'!G565,Accueil!$S$23),"")&amp; IF(D565=Accueil!$Q$24,PRODUCT('Registre déchets'!G565,Accueil!$S$24),"")&amp; IF(D565=Accueil!$Q$25,PRODUCT('Registre déchets'!G565,Accueil!$S$25),"")&amp; IF(D565=Accueil!$Q$26,PRODUCT('Registre déchets'!G565,Accueil!$S$26),"") &amp; IF(D565=Accueil!$U$7,PRODUCT('Registre déchets'!G565,Accueil!$W$7),"") &amp; IF(D565=Accueil!$U$8,PRODUCT('Registre déchets'!G565,Accueil!$W$8),"") &amp; IF(D565=Accueil!$U$9,PRODUCT('Registre déchets'!G565,Accueil!$W$9),"")&amp; IF(D565=Accueil!$U$10,PRODUCT('Registre déchets'!G565,Accueil!$W$10),"")&amp; IF(D565=Accueil!$U$11,PRODUCT('Registre déchets'!G565,Accueil!$W$11),"")&amp; IF(D565=Accueil!$U$12,PRODUCT('Registre déchets'!G565,Accueil!$W$12),"")&amp; IF(D565=Accueil!$U$13,PRODUCT('Registre déchets'!G565,Accueil!$W$13),"")&amp; IF(D565=Accueil!$U$14,PRODUCT('Registre déchets'!G565,Accueil!$W$14),"")&amp; IF(D565=Accueil!$U$15,PRODUCT('Registre déchets'!G565,Accueil!$W$15),"")&amp; IF(D565=Accueil!$U$16,PRODUCT('Registre déchets'!G565,Accueil!$W$16),"")&amp; IF(D565=Accueil!$U$17,PRODUCT('Registre déchets'!G565,Accueil!$W$17),"")&amp; IF(D565=Accueil!$U$18,PRODUCT('Registre déchets'!G565,Accueil!$W$18),"")&amp; IF(D565=Accueil!$U$19,PRODUCT('Registre déchets'!G565,Accueil!$W$19),"")&amp; IF(D565=Accueil!$U$20,PRODUCT('Registre déchets'!G565,Accueil!$W$20),"")&amp; IF(D565=Accueil!$U$21,PRODUCT('Registre déchets'!G565,Accueil!$W$21),"") &amp; IF(D565=Accueil!$U$22,PRODUCT('Registre déchets'!G565,Accueil!$W$22),"")&amp; IF(D565=Accueil!$U$23,PRODUCT('Registre déchets'!G565,Accueil!$W$23),"")&amp; IF(D565=Accueil!$U$24,PRODUCT('Registre déchets'!G565,Accueil!$W$24),"")&amp; IF(D565=Accueil!$U$25,PRODUCT('Registre déchets'!G565,Accueil!$W$25),"")&amp; IF(D565=Accueil!$U$26,PRODUCT('Registre déchets'!G565,Accueil!$W$26),"")&amp; IF(D565=Accueil!$U$27,PRODUCT('Registre déchets'!G565,Accueil!$W$27),"")&amp; IF(D565=Accueil!$Y$7,PRODUCT('Registre déchets'!G565,Accueil!$AA$7),"") &amp; IF(D565=Accueil!$Y$8,PRODUCT('Registre déchets'!G565,Accueil!$AA$8),"") &amp; IF(D565=Accueil!$Y$9,PRODUCT('Registre déchets'!G565,Accueil!$AA$9),"")&amp; IF(D565=Accueil!$Y$10,PRODUCT('Registre déchets'!G565,Accueil!$AA$10),"")&amp; IF(D565=Accueil!$Y$11,PRODUCT('Registre déchets'!G565,Accueil!$AA$11),"")&amp; IF(D565=Accueil!$Y$12,PRODUCT('Registre déchets'!G565,Accueil!$AA$12),"")&amp; IF(D565=Accueil!$Y$13,PRODUCT('Registre déchets'!G565,Accueil!$AA$13),"")&amp; IF(D565=Accueil!$Y$14,PRODUCT('Registre déchets'!G565,Accueil!$AA$14),"")&amp; IF(D565=Accueil!$Y$15,PRODUCT('Registre déchets'!G565,Accueil!$AA$15),"")&amp; IF(D565=Accueil!$Y$16,PRODUCT('Registre déchets'!G565,Accueil!$AA$16),"")&amp; IF(D565=Accueil!$Y$17,PRODUCT('Registre déchets'!G565,Accueil!$AA$17),"")&amp; IF(D565=Accueil!$Y$18,PRODUCT('Registre déchets'!G565,Accueil!$AA$18),"")&amp; IF(D565=Accueil!$Y$19,PRODUCT('Registre déchets'!G565,Accueil!$AA$19),"")&amp; IF(D565=Accueil!$Y$20,PRODUCT('Registre déchets'!G565,Accueil!$AA$20),"")&amp; IF(D565=Accueil!$Y$21,PRODUCT('Registre déchets'!G565,Accueil!$AA$21),"")&amp; IF(D565=Accueil!$Y$22,PRODUCT('Registre déchets'!G565,Accueil!$AA$22),"")&amp; IF(D565=Accueil!$Y$23,PRODUCT('Registre déchets'!G565,Accueil!$AA$23),"")&amp; IF(D565=Accueil!$Y$24,PRODUCT('Registre déchets'!G565,Accueil!$AA$24),"")&amp; IF(D565=Accueil!$Y$25,PRODUCT('Registre déchets'!G565,Accueil!$AA$25),"")&amp; IF(D565=Accueil!$Y$26,PRODUCT('Registre déchets'!G565,Accueil!$AA$26),"")&amp; IF(D565=Accueil!$Y$27,PRODUCT('Registre déchets'!G565,Accueil!$AA$27),""))</f>
        <v/>
      </c>
      <c r="AQ565" s="79">
        <f t="shared" si="87"/>
        <v>0</v>
      </c>
    </row>
    <row r="566" spans="1:43" ht="50.1" customHeight="1" x14ac:dyDescent="0.25">
      <c r="A566" s="90"/>
      <c r="B566" s="222" t="str">
        <f t="shared" si="81"/>
        <v/>
      </c>
      <c r="C566" s="221"/>
      <c r="D566" s="220"/>
      <c r="E566" s="80" t="str">
        <f t="shared" si="85"/>
        <v/>
      </c>
      <c r="F566" s="81"/>
      <c r="G566" s="82"/>
      <c r="H566" s="241">
        <f t="shared" si="82"/>
        <v>0</v>
      </c>
      <c r="I566" s="206"/>
      <c r="J566" s="206"/>
      <c r="K566" s="86"/>
      <c r="L566" s="86"/>
      <c r="M566" s="86"/>
      <c r="N566" s="82"/>
      <c r="O566" s="81"/>
      <c r="P566" s="82"/>
      <c r="Q566" s="207">
        <f t="shared" si="86"/>
        <v>0</v>
      </c>
      <c r="R566" s="83">
        <f t="shared" si="83"/>
        <v>0</v>
      </c>
      <c r="S566" s="83">
        <f t="shared" si="84"/>
        <v>0</v>
      </c>
      <c r="T566" s="209"/>
      <c r="U566" s="214"/>
      <c r="V566" s="214"/>
      <c r="W566" s="217" t="str">
        <f t="shared" si="79"/>
        <v/>
      </c>
      <c r="X566" s="214"/>
      <c r="Y566" s="224"/>
      <c r="Z566" s="214"/>
      <c r="AA566" s="214"/>
      <c r="AB566" s="35" t="str">
        <f t="shared" si="80"/>
        <v/>
      </c>
      <c r="AC566" s="35"/>
      <c r="AD566" s="35"/>
      <c r="AE566" s="35"/>
      <c r="AF566" s="35"/>
      <c r="AG566" s="35"/>
      <c r="AH566" s="35"/>
      <c r="AI566" s="35"/>
      <c r="AJ566" s="35"/>
      <c r="AK566" s="35"/>
      <c r="AL566" s="35"/>
      <c r="AM566" s="85" t="str">
        <f t="shared" si="88"/>
        <v/>
      </c>
      <c r="AN566" s="35"/>
      <c r="AO566" s="35"/>
      <c r="AP566" s="77" t="str">
        <f>IF(D566="","",IF(D566=Accueil!$Q$7,PRODUCT('Registre déchets'!G566,Accueil!$S$7),"") &amp; IF(D566=Accueil!$Q$8,PRODUCT('Registre déchets'!G566,Accueil!$S$8),"") &amp; IF(D566=Accueil!$Q$9,PRODUCT('Registre déchets'!G566,Accueil!$S$9),"")&amp; IF(D566=Accueil!$Q$10,PRODUCT('Registre déchets'!G566,Accueil!$S$10),"")&amp; IF(D566=Accueil!$Q$11,PRODUCT('Registre déchets'!G566,Accueil!$S$11),"")&amp; IF(D566=Accueil!$Q$12,PRODUCT('Registre déchets'!G566,Accueil!$S$12),"")&amp; IF(D566=Accueil!$Q$13,PRODUCT('Registre déchets'!G566,Accueil!$S$13),"")&amp; IF(D566=Accueil!$Q$14,PRODUCT('Registre déchets'!G566,Accueil!$S$14),"")&amp; IF(D566=Accueil!$Q$15,PRODUCT('Registre déchets'!G566,Accueil!$S$15),"")&amp; IF(D566=Accueil!$Q$16,PRODUCT('Registre déchets'!G566,Accueil!$S$16),"")&amp; IF(D566=Accueil!$Q$17,PRODUCT('Registre déchets'!G566,Accueil!$S$17),"")&amp; IF(D566=Accueil!$Q$18,PRODUCT('Registre déchets'!G566,Accueil!$S$18),"")&amp; IF(D566=Accueil!$Q$19,PRODUCT('Registre déchets'!G566,Accueil!$S$19),"")&amp; IF(D566=Accueil!$Q$20,PRODUCT('Registre déchets'!G566,Accueil!$S$20),"")&amp; IF(D566=Accueil!$Q$21,PRODUCT('Registre déchets'!G566,Accueil!$S$21),"")&amp; IF(D566=Accueil!$Q$22,PRODUCT('Registre déchets'!G566,Accueil!$S$22),"")&amp; IF(D566=Accueil!$Q$23,PRODUCT('Registre déchets'!G566,Accueil!$S$23),"")&amp; IF(D566=Accueil!$Q$24,PRODUCT('Registre déchets'!G566,Accueil!$S$24),"")&amp; IF(D566=Accueil!$Q$25,PRODUCT('Registre déchets'!G566,Accueil!$S$25),"")&amp; IF(D566=Accueil!$Q$26,PRODUCT('Registre déchets'!G566,Accueil!$S$26),"") &amp; IF(D566=Accueil!$U$7,PRODUCT('Registre déchets'!G566,Accueil!$W$7),"") &amp; IF(D566=Accueil!$U$8,PRODUCT('Registre déchets'!G566,Accueil!$W$8),"") &amp; IF(D566=Accueil!$U$9,PRODUCT('Registre déchets'!G566,Accueil!$W$9),"")&amp; IF(D566=Accueil!$U$10,PRODUCT('Registre déchets'!G566,Accueil!$W$10),"")&amp; IF(D566=Accueil!$U$11,PRODUCT('Registre déchets'!G566,Accueil!$W$11),"")&amp; IF(D566=Accueil!$U$12,PRODUCT('Registre déchets'!G566,Accueil!$W$12),"")&amp; IF(D566=Accueil!$U$13,PRODUCT('Registre déchets'!G566,Accueil!$W$13),"")&amp; IF(D566=Accueil!$U$14,PRODUCT('Registre déchets'!G566,Accueil!$W$14),"")&amp; IF(D566=Accueil!$U$15,PRODUCT('Registre déchets'!G566,Accueil!$W$15),"")&amp; IF(D566=Accueil!$U$16,PRODUCT('Registre déchets'!G566,Accueil!$W$16),"")&amp; IF(D566=Accueil!$U$17,PRODUCT('Registre déchets'!G566,Accueil!$W$17),"")&amp; IF(D566=Accueil!$U$18,PRODUCT('Registre déchets'!G566,Accueil!$W$18),"")&amp; IF(D566=Accueil!$U$19,PRODUCT('Registre déchets'!G566,Accueil!$W$19),"")&amp; IF(D566=Accueil!$U$20,PRODUCT('Registre déchets'!G566,Accueil!$W$20),"")&amp; IF(D566=Accueil!$U$21,PRODUCT('Registre déchets'!G566,Accueil!$W$21),"") &amp; IF(D566=Accueil!$U$22,PRODUCT('Registre déchets'!G566,Accueil!$W$22),"")&amp; IF(D566=Accueil!$U$23,PRODUCT('Registre déchets'!G566,Accueil!$W$23),"")&amp; IF(D566=Accueil!$U$24,PRODUCT('Registre déchets'!G566,Accueil!$W$24),"")&amp; IF(D566=Accueil!$U$25,PRODUCT('Registre déchets'!G566,Accueil!$W$25),"")&amp; IF(D566=Accueil!$U$26,PRODUCT('Registre déchets'!G566,Accueil!$W$26),"")&amp; IF(D566=Accueil!$U$27,PRODUCT('Registre déchets'!G566,Accueil!$W$27),"")&amp; IF(D566=Accueil!$Y$7,PRODUCT('Registre déchets'!G566,Accueil!$AA$7),"") &amp; IF(D566=Accueil!$Y$8,PRODUCT('Registre déchets'!G566,Accueil!$AA$8),"") &amp; IF(D566=Accueil!$Y$9,PRODUCT('Registre déchets'!G566,Accueil!$AA$9),"")&amp; IF(D566=Accueil!$Y$10,PRODUCT('Registre déchets'!G566,Accueil!$AA$10),"")&amp; IF(D566=Accueil!$Y$11,PRODUCT('Registre déchets'!G566,Accueil!$AA$11),"")&amp; IF(D566=Accueil!$Y$12,PRODUCT('Registre déchets'!G566,Accueil!$AA$12),"")&amp; IF(D566=Accueil!$Y$13,PRODUCT('Registre déchets'!G566,Accueil!$AA$13),"")&amp; IF(D566=Accueil!$Y$14,PRODUCT('Registre déchets'!G566,Accueil!$AA$14),"")&amp; IF(D566=Accueil!$Y$15,PRODUCT('Registre déchets'!G566,Accueil!$AA$15),"")&amp; IF(D566=Accueil!$Y$16,PRODUCT('Registre déchets'!G566,Accueil!$AA$16),"")&amp; IF(D566=Accueil!$Y$17,PRODUCT('Registre déchets'!G566,Accueil!$AA$17),"")&amp; IF(D566=Accueil!$Y$18,PRODUCT('Registre déchets'!G566,Accueil!$AA$18),"")&amp; IF(D566=Accueil!$Y$19,PRODUCT('Registre déchets'!G566,Accueil!$AA$19),"")&amp; IF(D566=Accueil!$Y$20,PRODUCT('Registre déchets'!G566,Accueil!$AA$20),"")&amp; IF(D566=Accueil!$Y$21,PRODUCT('Registre déchets'!G566,Accueil!$AA$21),"")&amp; IF(D566=Accueil!$Y$22,PRODUCT('Registre déchets'!G566,Accueil!$AA$22),"")&amp; IF(D566=Accueil!$Y$23,PRODUCT('Registre déchets'!G566,Accueil!$AA$23),"")&amp; IF(D566=Accueil!$Y$24,PRODUCT('Registre déchets'!G566,Accueil!$AA$24),"")&amp; IF(D566=Accueil!$Y$25,PRODUCT('Registre déchets'!G566,Accueil!$AA$25),"")&amp; IF(D566=Accueil!$Y$26,PRODUCT('Registre déchets'!G566,Accueil!$AA$26),"")&amp; IF(D566=Accueil!$Y$27,PRODUCT('Registre déchets'!G566,Accueil!$AA$27),""))</f>
        <v/>
      </c>
      <c r="AQ566" s="79">
        <f t="shared" si="87"/>
        <v>0</v>
      </c>
    </row>
    <row r="567" spans="1:43" ht="50.1" customHeight="1" x14ac:dyDescent="0.25">
      <c r="A567" s="90"/>
      <c r="B567" s="222" t="str">
        <f t="shared" si="81"/>
        <v/>
      </c>
      <c r="C567" s="221"/>
      <c r="D567" s="220"/>
      <c r="E567" s="80" t="str">
        <f t="shared" si="85"/>
        <v/>
      </c>
      <c r="F567" s="81"/>
      <c r="G567" s="82"/>
      <c r="H567" s="241">
        <f t="shared" si="82"/>
        <v>0</v>
      </c>
      <c r="I567" s="206"/>
      <c r="J567" s="206"/>
      <c r="K567" s="86"/>
      <c r="L567" s="86"/>
      <c r="M567" s="86"/>
      <c r="N567" s="82"/>
      <c r="O567" s="81"/>
      <c r="P567" s="82"/>
      <c r="Q567" s="207">
        <f t="shared" si="86"/>
        <v>0</v>
      </c>
      <c r="R567" s="83">
        <f t="shared" si="83"/>
        <v>0</v>
      </c>
      <c r="S567" s="83">
        <f t="shared" si="84"/>
        <v>0</v>
      </c>
      <c r="T567" s="209"/>
      <c r="U567" s="214"/>
      <c r="V567" s="214"/>
      <c r="W567" s="217" t="str">
        <f t="shared" si="79"/>
        <v/>
      </c>
      <c r="X567" s="214"/>
      <c r="Y567" s="224"/>
      <c r="Z567" s="214"/>
      <c r="AA567" s="214"/>
      <c r="AB567" s="35" t="str">
        <f t="shared" si="80"/>
        <v/>
      </c>
      <c r="AC567" s="35"/>
      <c r="AD567" s="35"/>
      <c r="AE567" s="35"/>
      <c r="AF567" s="35"/>
      <c r="AG567" s="35"/>
      <c r="AH567" s="35"/>
      <c r="AI567" s="35"/>
      <c r="AJ567" s="35"/>
      <c r="AK567" s="35"/>
      <c r="AL567" s="35"/>
      <c r="AM567" s="85" t="str">
        <f t="shared" si="88"/>
        <v/>
      </c>
      <c r="AN567" s="35"/>
      <c r="AO567" s="35"/>
      <c r="AP567" s="77" t="str">
        <f>IF(D567="","",IF(D567=Accueil!$Q$7,PRODUCT('Registre déchets'!G567,Accueil!$S$7),"") &amp; IF(D567=Accueil!$Q$8,PRODUCT('Registre déchets'!G567,Accueil!$S$8),"") &amp; IF(D567=Accueil!$Q$9,PRODUCT('Registre déchets'!G567,Accueil!$S$9),"")&amp; IF(D567=Accueil!$Q$10,PRODUCT('Registre déchets'!G567,Accueil!$S$10),"")&amp; IF(D567=Accueil!$Q$11,PRODUCT('Registre déchets'!G567,Accueil!$S$11),"")&amp; IF(D567=Accueil!$Q$12,PRODUCT('Registre déchets'!G567,Accueil!$S$12),"")&amp; IF(D567=Accueil!$Q$13,PRODUCT('Registre déchets'!G567,Accueil!$S$13),"")&amp; IF(D567=Accueil!$Q$14,PRODUCT('Registre déchets'!G567,Accueil!$S$14),"")&amp; IF(D567=Accueil!$Q$15,PRODUCT('Registre déchets'!G567,Accueil!$S$15),"")&amp; IF(D567=Accueil!$Q$16,PRODUCT('Registre déchets'!G567,Accueil!$S$16),"")&amp; IF(D567=Accueil!$Q$17,PRODUCT('Registre déchets'!G567,Accueil!$S$17),"")&amp; IF(D567=Accueil!$Q$18,PRODUCT('Registre déchets'!G567,Accueil!$S$18),"")&amp; IF(D567=Accueil!$Q$19,PRODUCT('Registre déchets'!G567,Accueil!$S$19),"")&amp; IF(D567=Accueil!$Q$20,PRODUCT('Registre déchets'!G567,Accueil!$S$20),"")&amp; IF(D567=Accueil!$Q$21,PRODUCT('Registre déchets'!G567,Accueil!$S$21),"")&amp; IF(D567=Accueil!$Q$22,PRODUCT('Registre déchets'!G567,Accueil!$S$22),"")&amp; IF(D567=Accueil!$Q$23,PRODUCT('Registre déchets'!G567,Accueil!$S$23),"")&amp; IF(D567=Accueil!$Q$24,PRODUCT('Registre déchets'!G567,Accueil!$S$24),"")&amp; IF(D567=Accueil!$Q$25,PRODUCT('Registre déchets'!G567,Accueil!$S$25),"")&amp; IF(D567=Accueil!$Q$26,PRODUCT('Registre déchets'!G567,Accueil!$S$26),"") &amp; IF(D567=Accueil!$U$7,PRODUCT('Registre déchets'!G567,Accueil!$W$7),"") &amp; IF(D567=Accueil!$U$8,PRODUCT('Registre déchets'!G567,Accueil!$W$8),"") &amp; IF(D567=Accueil!$U$9,PRODUCT('Registre déchets'!G567,Accueil!$W$9),"")&amp; IF(D567=Accueil!$U$10,PRODUCT('Registre déchets'!G567,Accueil!$W$10),"")&amp; IF(D567=Accueil!$U$11,PRODUCT('Registre déchets'!G567,Accueil!$W$11),"")&amp; IF(D567=Accueil!$U$12,PRODUCT('Registre déchets'!G567,Accueil!$W$12),"")&amp; IF(D567=Accueil!$U$13,PRODUCT('Registre déchets'!G567,Accueil!$W$13),"")&amp; IF(D567=Accueil!$U$14,PRODUCT('Registre déchets'!G567,Accueil!$W$14),"")&amp; IF(D567=Accueil!$U$15,PRODUCT('Registre déchets'!G567,Accueil!$W$15),"")&amp; IF(D567=Accueil!$U$16,PRODUCT('Registre déchets'!G567,Accueil!$W$16),"")&amp; IF(D567=Accueil!$U$17,PRODUCT('Registre déchets'!G567,Accueil!$W$17),"")&amp; IF(D567=Accueil!$U$18,PRODUCT('Registre déchets'!G567,Accueil!$W$18),"")&amp; IF(D567=Accueil!$U$19,PRODUCT('Registre déchets'!G567,Accueil!$W$19),"")&amp; IF(D567=Accueil!$U$20,PRODUCT('Registre déchets'!G567,Accueil!$W$20),"")&amp; IF(D567=Accueil!$U$21,PRODUCT('Registre déchets'!G567,Accueil!$W$21),"") &amp; IF(D567=Accueil!$U$22,PRODUCT('Registre déchets'!G567,Accueil!$W$22),"")&amp; IF(D567=Accueil!$U$23,PRODUCT('Registre déchets'!G567,Accueil!$W$23),"")&amp; IF(D567=Accueil!$U$24,PRODUCT('Registre déchets'!G567,Accueil!$W$24),"")&amp; IF(D567=Accueil!$U$25,PRODUCT('Registre déchets'!G567,Accueil!$W$25),"")&amp; IF(D567=Accueil!$U$26,PRODUCT('Registre déchets'!G567,Accueil!$W$26),"")&amp; IF(D567=Accueil!$U$27,PRODUCT('Registre déchets'!G567,Accueil!$W$27),"")&amp; IF(D567=Accueil!$Y$7,PRODUCT('Registre déchets'!G567,Accueil!$AA$7),"") &amp; IF(D567=Accueil!$Y$8,PRODUCT('Registre déchets'!G567,Accueil!$AA$8),"") &amp; IF(D567=Accueil!$Y$9,PRODUCT('Registre déchets'!G567,Accueil!$AA$9),"")&amp; IF(D567=Accueil!$Y$10,PRODUCT('Registre déchets'!G567,Accueil!$AA$10),"")&amp; IF(D567=Accueil!$Y$11,PRODUCT('Registre déchets'!G567,Accueil!$AA$11),"")&amp; IF(D567=Accueil!$Y$12,PRODUCT('Registre déchets'!G567,Accueil!$AA$12),"")&amp; IF(D567=Accueil!$Y$13,PRODUCT('Registre déchets'!G567,Accueil!$AA$13),"")&amp; IF(D567=Accueil!$Y$14,PRODUCT('Registre déchets'!G567,Accueil!$AA$14),"")&amp; IF(D567=Accueil!$Y$15,PRODUCT('Registre déchets'!G567,Accueil!$AA$15),"")&amp; IF(D567=Accueil!$Y$16,PRODUCT('Registre déchets'!G567,Accueil!$AA$16),"")&amp; IF(D567=Accueil!$Y$17,PRODUCT('Registre déchets'!G567,Accueil!$AA$17),"")&amp; IF(D567=Accueil!$Y$18,PRODUCT('Registre déchets'!G567,Accueil!$AA$18),"")&amp; IF(D567=Accueil!$Y$19,PRODUCT('Registre déchets'!G567,Accueil!$AA$19),"")&amp; IF(D567=Accueil!$Y$20,PRODUCT('Registre déchets'!G567,Accueil!$AA$20),"")&amp; IF(D567=Accueil!$Y$21,PRODUCT('Registre déchets'!G567,Accueil!$AA$21),"")&amp; IF(D567=Accueil!$Y$22,PRODUCT('Registre déchets'!G567,Accueil!$AA$22),"")&amp; IF(D567=Accueil!$Y$23,PRODUCT('Registre déchets'!G567,Accueil!$AA$23),"")&amp; IF(D567=Accueil!$Y$24,PRODUCT('Registre déchets'!G567,Accueil!$AA$24),"")&amp; IF(D567=Accueil!$Y$25,PRODUCT('Registre déchets'!G567,Accueil!$AA$25),"")&amp; IF(D567=Accueil!$Y$26,PRODUCT('Registre déchets'!G567,Accueil!$AA$26),"")&amp; IF(D567=Accueil!$Y$27,PRODUCT('Registre déchets'!G567,Accueil!$AA$27),""))</f>
        <v/>
      </c>
      <c r="AQ567" s="79">
        <f t="shared" si="87"/>
        <v>0</v>
      </c>
    </row>
    <row r="568" spans="1:43" ht="50.1" customHeight="1" x14ac:dyDescent="0.25">
      <c r="A568" s="90"/>
      <c r="B568" s="222" t="str">
        <f t="shared" si="81"/>
        <v/>
      </c>
      <c r="C568" s="221"/>
      <c r="D568" s="220"/>
      <c r="E568" s="80" t="str">
        <f t="shared" si="85"/>
        <v/>
      </c>
      <c r="F568" s="81"/>
      <c r="G568" s="82"/>
      <c r="H568" s="241">
        <f t="shared" si="82"/>
        <v>0</v>
      </c>
      <c r="I568" s="206"/>
      <c r="J568" s="206"/>
      <c r="K568" s="86"/>
      <c r="L568" s="86"/>
      <c r="M568" s="86"/>
      <c r="N568" s="82"/>
      <c r="O568" s="81"/>
      <c r="P568" s="82"/>
      <c r="Q568" s="207">
        <f t="shared" si="86"/>
        <v>0</v>
      </c>
      <c r="R568" s="83">
        <f t="shared" si="83"/>
        <v>0</v>
      </c>
      <c r="S568" s="83">
        <f t="shared" si="84"/>
        <v>0</v>
      </c>
      <c r="T568" s="209"/>
      <c r="U568" s="214"/>
      <c r="V568" s="214"/>
      <c r="W568" s="217" t="str">
        <f t="shared" si="79"/>
        <v/>
      </c>
      <c r="X568" s="214"/>
      <c r="Y568" s="224"/>
      <c r="Z568" s="214"/>
      <c r="AA568" s="214"/>
      <c r="AB568" s="35" t="str">
        <f t="shared" si="80"/>
        <v/>
      </c>
      <c r="AC568" s="35"/>
      <c r="AD568" s="35"/>
      <c r="AE568" s="35"/>
      <c r="AF568" s="35"/>
      <c r="AG568" s="35"/>
      <c r="AH568" s="35"/>
      <c r="AI568" s="35"/>
      <c r="AJ568" s="35"/>
      <c r="AK568" s="35"/>
      <c r="AL568" s="35"/>
      <c r="AM568" s="85" t="str">
        <f t="shared" si="88"/>
        <v/>
      </c>
      <c r="AN568" s="35"/>
      <c r="AO568" s="35"/>
      <c r="AP568" s="77" t="str">
        <f>IF(D568="","",IF(D568=Accueil!$Q$7,PRODUCT('Registre déchets'!G568,Accueil!$S$7),"") &amp; IF(D568=Accueil!$Q$8,PRODUCT('Registre déchets'!G568,Accueil!$S$8),"") &amp; IF(D568=Accueil!$Q$9,PRODUCT('Registre déchets'!G568,Accueil!$S$9),"")&amp; IF(D568=Accueil!$Q$10,PRODUCT('Registre déchets'!G568,Accueil!$S$10),"")&amp; IF(D568=Accueil!$Q$11,PRODUCT('Registre déchets'!G568,Accueil!$S$11),"")&amp; IF(D568=Accueil!$Q$12,PRODUCT('Registre déchets'!G568,Accueil!$S$12),"")&amp; IF(D568=Accueil!$Q$13,PRODUCT('Registre déchets'!G568,Accueil!$S$13),"")&amp; IF(D568=Accueil!$Q$14,PRODUCT('Registre déchets'!G568,Accueil!$S$14),"")&amp; IF(D568=Accueil!$Q$15,PRODUCT('Registre déchets'!G568,Accueil!$S$15),"")&amp; IF(D568=Accueil!$Q$16,PRODUCT('Registre déchets'!G568,Accueil!$S$16),"")&amp; IF(D568=Accueil!$Q$17,PRODUCT('Registre déchets'!G568,Accueil!$S$17),"")&amp; IF(D568=Accueil!$Q$18,PRODUCT('Registre déchets'!G568,Accueil!$S$18),"")&amp; IF(D568=Accueil!$Q$19,PRODUCT('Registre déchets'!G568,Accueil!$S$19),"")&amp; IF(D568=Accueil!$Q$20,PRODUCT('Registre déchets'!G568,Accueil!$S$20),"")&amp; IF(D568=Accueil!$Q$21,PRODUCT('Registre déchets'!G568,Accueil!$S$21),"")&amp; IF(D568=Accueil!$Q$22,PRODUCT('Registre déchets'!G568,Accueil!$S$22),"")&amp; IF(D568=Accueil!$Q$23,PRODUCT('Registre déchets'!G568,Accueil!$S$23),"")&amp; IF(D568=Accueil!$Q$24,PRODUCT('Registre déchets'!G568,Accueil!$S$24),"")&amp; IF(D568=Accueil!$Q$25,PRODUCT('Registre déchets'!G568,Accueil!$S$25),"")&amp; IF(D568=Accueil!$Q$26,PRODUCT('Registre déchets'!G568,Accueil!$S$26),"") &amp; IF(D568=Accueil!$U$7,PRODUCT('Registre déchets'!G568,Accueil!$W$7),"") &amp; IF(D568=Accueil!$U$8,PRODUCT('Registre déchets'!G568,Accueil!$W$8),"") &amp; IF(D568=Accueil!$U$9,PRODUCT('Registre déchets'!G568,Accueil!$W$9),"")&amp; IF(D568=Accueil!$U$10,PRODUCT('Registre déchets'!G568,Accueil!$W$10),"")&amp; IF(D568=Accueil!$U$11,PRODUCT('Registre déchets'!G568,Accueil!$W$11),"")&amp; IF(D568=Accueil!$U$12,PRODUCT('Registre déchets'!G568,Accueil!$W$12),"")&amp; IF(D568=Accueil!$U$13,PRODUCT('Registre déchets'!G568,Accueil!$W$13),"")&amp; IF(D568=Accueil!$U$14,PRODUCT('Registre déchets'!G568,Accueil!$W$14),"")&amp; IF(D568=Accueil!$U$15,PRODUCT('Registre déchets'!G568,Accueil!$W$15),"")&amp; IF(D568=Accueil!$U$16,PRODUCT('Registre déchets'!G568,Accueil!$W$16),"")&amp; IF(D568=Accueil!$U$17,PRODUCT('Registre déchets'!G568,Accueil!$W$17),"")&amp; IF(D568=Accueil!$U$18,PRODUCT('Registre déchets'!G568,Accueil!$W$18),"")&amp; IF(D568=Accueil!$U$19,PRODUCT('Registre déchets'!G568,Accueil!$W$19),"")&amp; IF(D568=Accueil!$U$20,PRODUCT('Registre déchets'!G568,Accueil!$W$20),"")&amp; IF(D568=Accueil!$U$21,PRODUCT('Registre déchets'!G568,Accueil!$W$21),"") &amp; IF(D568=Accueil!$U$22,PRODUCT('Registre déchets'!G568,Accueil!$W$22),"")&amp; IF(D568=Accueil!$U$23,PRODUCT('Registre déchets'!G568,Accueil!$W$23),"")&amp; IF(D568=Accueil!$U$24,PRODUCT('Registre déchets'!G568,Accueil!$W$24),"")&amp; IF(D568=Accueil!$U$25,PRODUCT('Registre déchets'!G568,Accueil!$W$25),"")&amp; IF(D568=Accueil!$U$26,PRODUCT('Registre déchets'!G568,Accueil!$W$26),"")&amp; IF(D568=Accueil!$U$27,PRODUCT('Registre déchets'!G568,Accueil!$W$27),"")&amp; IF(D568=Accueil!$Y$7,PRODUCT('Registre déchets'!G568,Accueil!$AA$7),"") &amp; IF(D568=Accueil!$Y$8,PRODUCT('Registre déchets'!G568,Accueil!$AA$8),"") &amp; IF(D568=Accueil!$Y$9,PRODUCT('Registre déchets'!G568,Accueil!$AA$9),"")&amp; IF(D568=Accueil!$Y$10,PRODUCT('Registre déchets'!G568,Accueil!$AA$10),"")&amp; IF(D568=Accueil!$Y$11,PRODUCT('Registre déchets'!G568,Accueil!$AA$11),"")&amp; IF(D568=Accueil!$Y$12,PRODUCT('Registre déchets'!G568,Accueil!$AA$12),"")&amp; IF(D568=Accueil!$Y$13,PRODUCT('Registre déchets'!G568,Accueil!$AA$13),"")&amp; IF(D568=Accueil!$Y$14,PRODUCT('Registre déchets'!G568,Accueil!$AA$14),"")&amp; IF(D568=Accueil!$Y$15,PRODUCT('Registre déchets'!G568,Accueil!$AA$15),"")&amp; IF(D568=Accueil!$Y$16,PRODUCT('Registre déchets'!G568,Accueil!$AA$16),"")&amp; IF(D568=Accueil!$Y$17,PRODUCT('Registre déchets'!G568,Accueil!$AA$17),"")&amp; IF(D568=Accueil!$Y$18,PRODUCT('Registre déchets'!G568,Accueil!$AA$18),"")&amp; IF(D568=Accueil!$Y$19,PRODUCT('Registre déchets'!G568,Accueil!$AA$19),"")&amp; IF(D568=Accueil!$Y$20,PRODUCT('Registre déchets'!G568,Accueil!$AA$20),"")&amp; IF(D568=Accueil!$Y$21,PRODUCT('Registre déchets'!G568,Accueil!$AA$21),"")&amp; IF(D568=Accueil!$Y$22,PRODUCT('Registre déchets'!G568,Accueil!$AA$22),"")&amp; IF(D568=Accueil!$Y$23,PRODUCT('Registre déchets'!G568,Accueil!$AA$23),"")&amp; IF(D568=Accueil!$Y$24,PRODUCT('Registre déchets'!G568,Accueil!$AA$24),"")&amp; IF(D568=Accueil!$Y$25,PRODUCT('Registre déchets'!G568,Accueil!$AA$25),"")&amp; IF(D568=Accueil!$Y$26,PRODUCT('Registre déchets'!G568,Accueil!$AA$26),"")&amp; IF(D568=Accueil!$Y$27,PRODUCT('Registre déchets'!G568,Accueil!$AA$27),""))</f>
        <v/>
      </c>
      <c r="AQ568" s="79">
        <f t="shared" si="87"/>
        <v>0</v>
      </c>
    </row>
    <row r="569" spans="1:43" ht="50.1" customHeight="1" x14ac:dyDescent="0.25">
      <c r="A569" s="90"/>
      <c r="B569" s="222" t="str">
        <f t="shared" si="81"/>
        <v/>
      </c>
      <c r="C569" s="221"/>
      <c r="D569" s="220"/>
      <c r="E569" s="80" t="str">
        <f t="shared" si="85"/>
        <v/>
      </c>
      <c r="F569" s="81"/>
      <c r="G569" s="82"/>
      <c r="H569" s="241">
        <f t="shared" si="82"/>
        <v>0</v>
      </c>
      <c r="I569" s="206"/>
      <c r="J569" s="206"/>
      <c r="K569" s="86"/>
      <c r="L569" s="86"/>
      <c r="M569" s="86"/>
      <c r="N569" s="82"/>
      <c r="O569" s="81"/>
      <c r="P569" s="82"/>
      <c r="Q569" s="207">
        <f t="shared" si="86"/>
        <v>0</v>
      </c>
      <c r="R569" s="83">
        <f t="shared" si="83"/>
        <v>0</v>
      </c>
      <c r="S569" s="83">
        <f t="shared" si="84"/>
        <v>0</v>
      </c>
      <c r="T569" s="209"/>
      <c r="U569" s="214"/>
      <c r="V569" s="214"/>
      <c r="W569" s="217" t="str">
        <f t="shared" si="79"/>
        <v/>
      </c>
      <c r="X569" s="214"/>
      <c r="Y569" s="224"/>
      <c r="Z569" s="214"/>
      <c r="AA569" s="214"/>
      <c r="AB569" s="35" t="str">
        <f t="shared" si="80"/>
        <v/>
      </c>
      <c r="AC569" s="35"/>
      <c r="AD569" s="35"/>
      <c r="AE569" s="35"/>
      <c r="AF569" s="35"/>
      <c r="AG569" s="35"/>
      <c r="AH569" s="35"/>
      <c r="AI569" s="35"/>
      <c r="AJ569" s="35"/>
      <c r="AK569" s="35"/>
      <c r="AL569" s="35"/>
      <c r="AM569" s="85" t="str">
        <f t="shared" si="88"/>
        <v/>
      </c>
      <c r="AN569" s="35"/>
      <c r="AO569" s="35"/>
      <c r="AP569" s="77" t="str">
        <f>IF(D569="","",IF(D569=Accueil!$Q$7,PRODUCT('Registre déchets'!G569,Accueil!$S$7),"") &amp; IF(D569=Accueil!$Q$8,PRODUCT('Registre déchets'!G569,Accueil!$S$8),"") &amp; IF(D569=Accueil!$Q$9,PRODUCT('Registre déchets'!G569,Accueil!$S$9),"")&amp; IF(D569=Accueil!$Q$10,PRODUCT('Registre déchets'!G569,Accueil!$S$10),"")&amp; IF(D569=Accueil!$Q$11,PRODUCT('Registre déchets'!G569,Accueil!$S$11),"")&amp; IF(D569=Accueil!$Q$12,PRODUCT('Registre déchets'!G569,Accueil!$S$12),"")&amp; IF(D569=Accueil!$Q$13,PRODUCT('Registre déchets'!G569,Accueil!$S$13),"")&amp; IF(D569=Accueil!$Q$14,PRODUCT('Registre déchets'!G569,Accueil!$S$14),"")&amp; IF(D569=Accueil!$Q$15,PRODUCT('Registre déchets'!G569,Accueil!$S$15),"")&amp; IF(D569=Accueil!$Q$16,PRODUCT('Registre déchets'!G569,Accueil!$S$16),"")&amp; IF(D569=Accueil!$Q$17,PRODUCT('Registre déchets'!G569,Accueil!$S$17),"")&amp; IF(D569=Accueil!$Q$18,PRODUCT('Registre déchets'!G569,Accueil!$S$18),"")&amp; IF(D569=Accueil!$Q$19,PRODUCT('Registre déchets'!G569,Accueil!$S$19),"")&amp; IF(D569=Accueil!$Q$20,PRODUCT('Registre déchets'!G569,Accueil!$S$20),"")&amp; IF(D569=Accueil!$Q$21,PRODUCT('Registre déchets'!G569,Accueil!$S$21),"")&amp; IF(D569=Accueil!$Q$22,PRODUCT('Registre déchets'!G569,Accueil!$S$22),"")&amp; IF(D569=Accueil!$Q$23,PRODUCT('Registre déchets'!G569,Accueil!$S$23),"")&amp; IF(D569=Accueil!$Q$24,PRODUCT('Registre déchets'!G569,Accueil!$S$24),"")&amp; IF(D569=Accueil!$Q$25,PRODUCT('Registre déchets'!G569,Accueil!$S$25),"")&amp; IF(D569=Accueil!$Q$26,PRODUCT('Registre déchets'!G569,Accueil!$S$26),"") &amp; IF(D569=Accueil!$U$7,PRODUCT('Registre déchets'!G569,Accueil!$W$7),"") &amp; IF(D569=Accueil!$U$8,PRODUCT('Registre déchets'!G569,Accueil!$W$8),"") &amp; IF(D569=Accueil!$U$9,PRODUCT('Registre déchets'!G569,Accueil!$W$9),"")&amp; IF(D569=Accueil!$U$10,PRODUCT('Registre déchets'!G569,Accueil!$W$10),"")&amp; IF(D569=Accueil!$U$11,PRODUCT('Registre déchets'!G569,Accueil!$W$11),"")&amp; IF(D569=Accueil!$U$12,PRODUCT('Registre déchets'!G569,Accueil!$W$12),"")&amp; IF(D569=Accueil!$U$13,PRODUCT('Registre déchets'!G569,Accueil!$W$13),"")&amp; IF(D569=Accueil!$U$14,PRODUCT('Registre déchets'!G569,Accueil!$W$14),"")&amp; IF(D569=Accueil!$U$15,PRODUCT('Registre déchets'!G569,Accueil!$W$15),"")&amp; IF(D569=Accueil!$U$16,PRODUCT('Registre déchets'!G569,Accueil!$W$16),"")&amp; IF(D569=Accueil!$U$17,PRODUCT('Registre déchets'!G569,Accueil!$W$17),"")&amp; IF(D569=Accueil!$U$18,PRODUCT('Registre déchets'!G569,Accueil!$W$18),"")&amp; IF(D569=Accueil!$U$19,PRODUCT('Registre déchets'!G569,Accueil!$W$19),"")&amp; IF(D569=Accueil!$U$20,PRODUCT('Registre déchets'!G569,Accueil!$W$20),"")&amp; IF(D569=Accueil!$U$21,PRODUCT('Registre déchets'!G569,Accueil!$W$21),"") &amp; IF(D569=Accueil!$U$22,PRODUCT('Registre déchets'!G569,Accueil!$W$22),"")&amp; IF(D569=Accueil!$U$23,PRODUCT('Registre déchets'!G569,Accueil!$W$23),"")&amp; IF(D569=Accueil!$U$24,PRODUCT('Registre déchets'!G569,Accueil!$W$24),"")&amp; IF(D569=Accueil!$U$25,PRODUCT('Registre déchets'!G569,Accueil!$W$25),"")&amp; IF(D569=Accueil!$U$26,PRODUCT('Registre déchets'!G569,Accueil!$W$26),"")&amp; IF(D569=Accueil!$U$27,PRODUCT('Registre déchets'!G569,Accueil!$W$27),"")&amp; IF(D569=Accueil!$Y$7,PRODUCT('Registre déchets'!G569,Accueil!$AA$7),"") &amp; IF(D569=Accueil!$Y$8,PRODUCT('Registre déchets'!G569,Accueil!$AA$8),"") &amp; IF(D569=Accueil!$Y$9,PRODUCT('Registre déchets'!G569,Accueil!$AA$9),"")&amp; IF(D569=Accueil!$Y$10,PRODUCT('Registre déchets'!G569,Accueil!$AA$10),"")&amp; IF(D569=Accueil!$Y$11,PRODUCT('Registre déchets'!G569,Accueil!$AA$11),"")&amp; IF(D569=Accueil!$Y$12,PRODUCT('Registre déchets'!G569,Accueil!$AA$12),"")&amp; IF(D569=Accueil!$Y$13,PRODUCT('Registre déchets'!G569,Accueil!$AA$13),"")&amp; IF(D569=Accueil!$Y$14,PRODUCT('Registre déchets'!G569,Accueil!$AA$14),"")&amp; IF(D569=Accueil!$Y$15,PRODUCT('Registre déchets'!G569,Accueil!$AA$15),"")&amp; IF(D569=Accueil!$Y$16,PRODUCT('Registre déchets'!G569,Accueil!$AA$16),"")&amp; IF(D569=Accueil!$Y$17,PRODUCT('Registre déchets'!G569,Accueil!$AA$17),"")&amp; IF(D569=Accueil!$Y$18,PRODUCT('Registre déchets'!G569,Accueil!$AA$18),"")&amp; IF(D569=Accueil!$Y$19,PRODUCT('Registre déchets'!G569,Accueil!$AA$19),"")&amp; IF(D569=Accueil!$Y$20,PRODUCT('Registre déchets'!G569,Accueil!$AA$20),"")&amp; IF(D569=Accueil!$Y$21,PRODUCT('Registre déchets'!G569,Accueil!$AA$21),"")&amp; IF(D569=Accueil!$Y$22,PRODUCT('Registre déchets'!G569,Accueil!$AA$22),"")&amp; IF(D569=Accueil!$Y$23,PRODUCT('Registre déchets'!G569,Accueil!$AA$23),"")&amp; IF(D569=Accueil!$Y$24,PRODUCT('Registre déchets'!G569,Accueil!$AA$24),"")&amp; IF(D569=Accueil!$Y$25,PRODUCT('Registre déchets'!G569,Accueil!$AA$25),"")&amp; IF(D569=Accueil!$Y$26,PRODUCT('Registre déchets'!G569,Accueil!$AA$26),"")&amp; IF(D569=Accueil!$Y$27,PRODUCT('Registre déchets'!G569,Accueil!$AA$27),""))</f>
        <v/>
      </c>
      <c r="AQ569" s="79">
        <f t="shared" si="87"/>
        <v>0</v>
      </c>
    </row>
    <row r="570" spans="1:43" ht="50.1" customHeight="1" x14ac:dyDescent="0.25">
      <c r="A570" s="90"/>
      <c r="B570" s="222" t="str">
        <f t="shared" si="81"/>
        <v/>
      </c>
      <c r="C570" s="221"/>
      <c r="D570" s="220"/>
      <c r="E570" s="80" t="str">
        <f t="shared" si="85"/>
        <v/>
      </c>
      <c r="F570" s="81"/>
      <c r="G570" s="82"/>
      <c r="H570" s="241">
        <f t="shared" si="82"/>
        <v>0</v>
      </c>
      <c r="I570" s="206"/>
      <c r="J570" s="206"/>
      <c r="K570" s="86"/>
      <c r="L570" s="86"/>
      <c r="M570" s="86"/>
      <c r="N570" s="82"/>
      <c r="O570" s="81"/>
      <c r="P570" s="82"/>
      <c r="Q570" s="207">
        <f t="shared" si="86"/>
        <v>0</v>
      </c>
      <c r="R570" s="83">
        <f t="shared" si="83"/>
        <v>0</v>
      </c>
      <c r="S570" s="83">
        <f t="shared" si="84"/>
        <v>0</v>
      </c>
      <c r="T570" s="209"/>
      <c r="U570" s="214"/>
      <c r="V570" s="214"/>
      <c r="W570" s="217" t="str">
        <f t="shared" si="79"/>
        <v/>
      </c>
      <c r="X570" s="214"/>
      <c r="Y570" s="224"/>
      <c r="Z570" s="214"/>
      <c r="AA570" s="214"/>
      <c r="AB570" s="35" t="str">
        <f t="shared" si="80"/>
        <v/>
      </c>
      <c r="AC570" s="35"/>
      <c r="AD570" s="35"/>
      <c r="AE570" s="35"/>
      <c r="AF570" s="35"/>
      <c r="AG570" s="35"/>
      <c r="AH570" s="35"/>
      <c r="AI570" s="35"/>
      <c r="AJ570" s="35"/>
      <c r="AK570" s="35"/>
      <c r="AL570" s="35"/>
      <c r="AM570" s="85" t="str">
        <f t="shared" si="88"/>
        <v/>
      </c>
      <c r="AN570" s="35"/>
      <c r="AO570" s="35"/>
      <c r="AP570" s="77" t="str">
        <f>IF(D570="","",IF(D570=Accueil!$Q$7,PRODUCT('Registre déchets'!G570,Accueil!$S$7),"") &amp; IF(D570=Accueil!$Q$8,PRODUCT('Registre déchets'!G570,Accueil!$S$8),"") &amp; IF(D570=Accueil!$Q$9,PRODUCT('Registre déchets'!G570,Accueil!$S$9),"")&amp; IF(D570=Accueil!$Q$10,PRODUCT('Registre déchets'!G570,Accueil!$S$10),"")&amp; IF(D570=Accueil!$Q$11,PRODUCT('Registre déchets'!G570,Accueil!$S$11),"")&amp; IF(D570=Accueil!$Q$12,PRODUCT('Registre déchets'!G570,Accueil!$S$12),"")&amp; IF(D570=Accueil!$Q$13,PRODUCT('Registre déchets'!G570,Accueil!$S$13),"")&amp; IF(D570=Accueil!$Q$14,PRODUCT('Registre déchets'!G570,Accueil!$S$14),"")&amp; IF(D570=Accueil!$Q$15,PRODUCT('Registre déchets'!G570,Accueil!$S$15),"")&amp; IF(D570=Accueil!$Q$16,PRODUCT('Registre déchets'!G570,Accueil!$S$16),"")&amp; IF(D570=Accueil!$Q$17,PRODUCT('Registre déchets'!G570,Accueil!$S$17),"")&amp; IF(D570=Accueil!$Q$18,PRODUCT('Registre déchets'!G570,Accueil!$S$18),"")&amp; IF(D570=Accueil!$Q$19,PRODUCT('Registre déchets'!G570,Accueil!$S$19),"")&amp; IF(D570=Accueil!$Q$20,PRODUCT('Registre déchets'!G570,Accueil!$S$20),"")&amp; IF(D570=Accueil!$Q$21,PRODUCT('Registre déchets'!G570,Accueil!$S$21),"")&amp; IF(D570=Accueil!$Q$22,PRODUCT('Registre déchets'!G570,Accueil!$S$22),"")&amp; IF(D570=Accueil!$Q$23,PRODUCT('Registre déchets'!G570,Accueil!$S$23),"")&amp; IF(D570=Accueil!$Q$24,PRODUCT('Registre déchets'!G570,Accueil!$S$24),"")&amp; IF(D570=Accueil!$Q$25,PRODUCT('Registre déchets'!G570,Accueil!$S$25),"")&amp; IF(D570=Accueil!$Q$26,PRODUCT('Registre déchets'!G570,Accueil!$S$26),"") &amp; IF(D570=Accueil!$U$7,PRODUCT('Registre déchets'!G570,Accueil!$W$7),"") &amp; IF(D570=Accueil!$U$8,PRODUCT('Registre déchets'!G570,Accueil!$W$8),"") &amp; IF(D570=Accueil!$U$9,PRODUCT('Registre déchets'!G570,Accueil!$W$9),"")&amp; IF(D570=Accueil!$U$10,PRODUCT('Registre déchets'!G570,Accueil!$W$10),"")&amp; IF(D570=Accueil!$U$11,PRODUCT('Registre déchets'!G570,Accueil!$W$11),"")&amp; IF(D570=Accueil!$U$12,PRODUCT('Registre déchets'!G570,Accueil!$W$12),"")&amp; IF(D570=Accueil!$U$13,PRODUCT('Registre déchets'!G570,Accueil!$W$13),"")&amp; IF(D570=Accueil!$U$14,PRODUCT('Registre déchets'!G570,Accueil!$W$14),"")&amp; IF(D570=Accueil!$U$15,PRODUCT('Registre déchets'!G570,Accueil!$W$15),"")&amp; IF(D570=Accueil!$U$16,PRODUCT('Registre déchets'!G570,Accueil!$W$16),"")&amp; IF(D570=Accueil!$U$17,PRODUCT('Registre déchets'!G570,Accueil!$W$17),"")&amp; IF(D570=Accueil!$U$18,PRODUCT('Registre déchets'!G570,Accueil!$W$18),"")&amp; IF(D570=Accueil!$U$19,PRODUCT('Registre déchets'!G570,Accueil!$W$19),"")&amp; IF(D570=Accueil!$U$20,PRODUCT('Registre déchets'!G570,Accueil!$W$20),"")&amp; IF(D570=Accueil!$U$21,PRODUCT('Registre déchets'!G570,Accueil!$W$21),"") &amp; IF(D570=Accueil!$U$22,PRODUCT('Registre déchets'!G570,Accueil!$W$22),"")&amp; IF(D570=Accueil!$U$23,PRODUCT('Registre déchets'!G570,Accueil!$W$23),"")&amp; IF(D570=Accueil!$U$24,PRODUCT('Registre déchets'!G570,Accueil!$W$24),"")&amp; IF(D570=Accueil!$U$25,PRODUCT('Registre déchets'!G570,Accueil!$W$25),"")&amp; IF(D570=Accueil!$U$26,PRODUCT('Registre déchets'!G570,Accueil!$W$26),"")&amp; IF(D570=Accueil!$U$27,PRODUCT('Registre déchets'!G570,Accueil!$W$27),"")&amp; IF(D570=Accueil!$Y$7,PRODUCT('Registre déchets'!G570,Accueil!$AA$7),"") &amp; IF(D570=Accueil!$Y$8,PRODUCT('Registre déchets'!G570,Accueil!$AA$8),"") &amp; IF(D570=Accueil!$Y$9,PRODUCT('Registre déchets'!G570,Accueil!$AA$9),"")&amp; IF(D570=Accueil!$Y$10,PRODUCT('Registre déchets'!G570,Accueil!$AA$10),"")&amp; IF(D570=Accueil!$Y$11,PRODUCT('Registre déchets'!G570,Accueil!$AA$11),"")&amp; IF(D570=Accueil!$Y$12,PRODUCT('Registre déchets'!G570,Accueil!$AA$12),"")&amp; IF(D570=Accueil!$Y$13,PRODUCT('Registre déchets'!G570,Accueil!$AA$13),"")&amp; IF(D570=Accueil!$Y$14,PRODUCT('Registre déchets'!G570,Accueil!$AA$14),"")&amp; IF(D570=Accueil!$Y$15,PRODUCT('Registre déchets'!G570,Accueil!$AA$15),"")&amp; IF(D570=Accueil!$Y$16,PRODUCT('Registre déchets'!G570,Accueil!$AA$16),"")&amp; IF(D570=Accueil!$Y$17,PRODUCT('Registre déchets'!G570,Accueil!$AA$17),"")&amp; IF(D570=Accueil!$Y$18,PRODUCT('Registre déchets'!G570,Accueil!$AA$18),"")&amp; IF(D570=Accueil!$Y$19,PRODUCT('Registre déchets'!G570,Accueil!$AA$19),"")&amp; IF(D570=Accueil!$Y$20,PRODUCT('Registre déchets'!G570,Accueil!$AA$20),"")&amp; IF(D570=Accueil!$Y$21,PRODUCT('Registre déchets'!G570,Accueil!$AA$21),"")&amp; IF(D570=Accueil!$Y$22,PRODUCT('Registre déchets'!G570,Accueil!$AA$22),"")&amp; IF(D570=Accueil!$Y$23,PRODUCT('Registre déchets'!G570,Accueil!$AA$23),"")&amp; IF(D570=Accueil!$Y$24,PRODUCT('Registre déchets'!G570,Accueil!$AA$24),"")&amp; IF(D570=Accueil!$Y$25,PRODUCT('Registre déchets'!G570,Accueil!$AA$25),"")&amp; IF(D570=Accueil!$Y$26,PRODUCT('Registre déchets'!G570,Accueil!$AA$26),"")&amp; IF(D570=Accueil!$Y$27,PRODUCT('Registre déchets'!G570,Accueil!$AA$27),""))</f>
        <v/>
      </c>
      <c r="AQ570" s="79">
        <f t="shared" si="87"/>
        <v>0</v>
      </c>
    </row>
    <row r="571" spans="1:43" ht="50.1" customHeight="1" x14ac:dyDescent="0.25">
      <c r="A571" s="90"/>
      <c r="B571" s="222" t="str">
        <f t="shared" si="81"/>
        <v/>
      </c>
      <c r="C571" s="221"/>
      <c r="D571" s="220"/>
      <c r="E571" s="80" t="str">
        <f t="shared" si="85"/>
        <v/>
      </c>
      <c r="F571" s="81"/>
      <c r="G571" s="82"/>
      <c r="H571" s="241">
        <f t="shared" si="82"/>
        <v>0</v>
      </c>
      <c r="I571" s="206"/>
      <c r="J571" s="206"/>
      <c r="K571" s="86"/>
      <c r="L571" s="86"/>
      <c r="M571" s="86"/>
      <c r="N571" s="82"/>
      <c r="O571" s="81"/>
      <c r="P571" s="82"/>
      <c r="Q571" s="207">
        <f t="shared" si="86"/>
        <v>0</v>
      </c>
      <c r="R571" s="83">
        <f t="shared" si="83"/>
        <v>0</v>
      </c>
      <c r="S571" s="83">
        <f t="shared" si="84"/>
        <v>0</v>
      </c>
      <c r="T571" s="209"/>
      <c r="U571" s="214"/>
      <c r="V571" s="214"/>
      <c r="W571" s="217" t="str">
        <f t="shared" si="79"/>
        <v/>
      </c>
      <c r="X571" s="214"/>
      <c r="Y571" s="224"/>
      <c r="Z571" s="214"/>
      <c r="AA571" s="214"/>
      <c r="AB571" s="35" t="str">
        <f t="shared" si="80"/>
        <v/>
      </c>
      <c r="AC571" s="35"/>
      <c r="AD571" s="35"/>
      <c r="AE571" s="35"/>
      <c r="AF571" s="35"/>
      <c r="AG571" s="35"/>
      <c r="AH571" s="35"/>
      <c r="AI571" s="35"/>
      <c r="AJ571" s="35"/>
      <c r="AK571" s="35"/>
      <c r="AL571" s="35"/>
      <c r="AM571" s="85" t="str">
        <f t="shared" si="88"/>
        <v/>
      </c>
      <c r="AN571" s="35"/>
      <c r="AO571" s="35"/>
      <c r="AP571" s="77" t="str">
        <f>IF(D571="","",IF(D571=Accueil!$Q$7,PRODUCT('Registre déchets'!G571,Accueil!$S$7),"") &amp; IF(D571=Accueil!$Q$8,PRODUCT('Registre déchets'!G571,Accueil!$S$8),"") &amp; IF(D571=Accueil!$Q$9,PRODUCT('Registre déchets'!G571,Accueil!$S$9),"")&amp; IF(D571=Accueil!$Q$10,PRODUCT('Registre déchets'!G571,Accueil!$S$10),"")&amp; IF(D571=Accueil!$Q$11,PRODUCT('Registre déchets'!G571,Accueil!$S$11),"")&amp; IF(D571=Accueil!$Q$12,PRODUCT('Registre déchets'!G571,Accueil!$S$12),"")&amp; IF(D571=Accueil!$Q$13,PRODUCT('Registre déchets'!G571,Accueil!$S$13),"")&amp; IF(D571=Accueil!$Q$14,PRODUCT('Registre déchets'!G571,Accueil!$S$14),"")&amp; IF(D571=Accueil!$Q$15,PRODUCT('Registre déchets'!G571,Accueil!$S$15),"")&amp; IF(D571=Accueil!$Q$16,PRODUCT('Registre déchets'!G571,Accueil!$S$16),"")&amp; IF(D571=Accueil!$Q$17,PRODUCT('Registre déchets'!G571,Accueil!$S$17),"")&amp; IF(D571=Accueil!$Q$18,PRODUCT('Registre déchets'!G571,Accueil!$S$18),"")&amp; IF(D571=Accueil!$Q$19,PRODUCT('Registre déchets'!G571,Accueil!$S$19),"")&amp; IF(D571=Accueil!$Q$20,PRODUCT('Registre déchets'!G571,Accueil!$S$20),"")&amp; IF(D571=Accueil!$Q$21,PRODUCT('Registre déchets'!G571,Accueil!$S$21),"")&amp; IF(D571=Accueil!$Q$22,PRODUCT('Registre déchets'!G571,Accueil!$S$22),"")&amp; IF(D571=Accueil!$Q$23,PRODUCT('Registre déchets'!G571,Accueil!$S$23),"")&amp; IF(D571=Accueil!$Q$24,PRODUCT('Registre déchets'!G571,Accueil!$S$24),"")&amp; IF(D571=Accueil!$Q$25,PRODUCT('Registre déchets'!G571,Accueil!$S$25),"")&amp; IF(D571=Accueil!$Q$26,PRODUCT('Registre déchets'!G571,Accueil!$S$26),"") &amp; IF(D571=Accueil!$U$7,PRODUCT('Registre déchets'!G571,Accueil!$W$7),"") &amp; IF(D571=Accueil!$U$8,PRODUCT('Registre déchets'!G571,Accueil!$W$8),"") &amp; IF(D571=Accueil!$U$9,PRODUCT('Registre déchets'!G571,Accueil!$W$9),"")&amp; IF(D571=Accueil!$U$10,PRODUCT('Registre déchets'!G571,Accueil!$W$10),"")&amp; IF(D571=Accueil!$U$11,PRODUCT('Registre déchets'!G571,Accueil!$W$11),"")&amp; IF(D571=Accueil!$U$12,PRODUCT('Registre déchets'!G571,Accueil!$W$12),"")&amp; IF(D571=Accueil!$U$13,PRODUCT('Registre déchets'!G571,Accueil!$W$13),"")&amp; IF(D571=Accueil!$U$14,PRODUCT('Registre déchets'!G571,Accueil!$W$14),"")&amp; IF(D571=Accueil!$U$15,PRODUCT('Registre déchets'!G571,Accueil!$W$15),"")&amp; IF(D571=Accueil!$U$16,PRODUCT('Registre déchets'!G571,Accueil!$W$16),"")&amp; IF(D571=Accueil!$U$17,PRODUCT('Registre déchets'!G571,Accueil!$W$17),"")&amp; IF(D571=Accueil!$U$18,PRODUCT('Registre déchets'!G571,Accueil!$W$18),"")&amp; IF(D571=Accueil!$U$19,PRODUCT('Registre déchets'!G571,Accueil!$W$19),"")&amp; IF(D571=Accueil!$U$20,PRODUCT('Registre déchets'!G571,Accueil!$W$20),"")&amp; IF(D571=Accueil!$U$21,PRODUCT('Registre déchets'!G571,Accueil!$W$21),"") &amp; IF(D571=Accueil!$U$22,PRODUCT('Registre déchets'!G571,Accueil!$W$22),"")&amp; IF(D571=Accueil!$U$23,PRODUCT('Registre déchets'!G571,Accueil!$W$23),"")&amp; IF(D571=Accueil!$U$24,PRODUCT('Registre déchets'!G571,Accueil!$W$24),"")&amp; IF(D571=Accueil!$U$25,PRODUCT('Registre déchets'!G571,Accueil!$W$25),"")&amp; IF(D571=Accueil!$U$26,PRODUCT('Registre déchets'!G571,Accueil!$W$26),"")&amp; IF(D571=Accueil!$U$27,PRODUCT('Registre déchets'!G571,Accueil!$W$27),"")&amp; IF(D571=Accueil!$Y$7,PRODUCT('Registre déchets'!G571,Accueil!$AA$7),"") &amp; IF(D571=Accueil!$Y$8,PRODUCT('Registre déchets'!G571,Accueil!$AA$8),"") &amp; IF(D571=Accueil!$Y$9,PRODUCT('Registre déchets'!G571,Accueil!$AA$9),"")&amp; IF(D571=Accueil!$Y$10,PRODUCT('Registre déchets'!G571,Accueil!$AA$10),"")&amp; IF(D571=Accueil!$Y$11,PRODUCT('Registre déchets'!G571,Accueil!$AA$11),"")&amp; IF(D571=Accueil!$Y$12,PRODUCT('Registre déchets'!G571,Accueil!$AA$12),"")&amp; IF(D571=Accueil!$Y$13,PRODUCT('Registre déchets'!G571,Accueil!$AA$13),"")&amp; IF(D571=Accueil!$Y$14,PRODUCT('Registre déchets'!G571,Accueil!$AA$14),"")&amp; IF(D571=Accueil!$Y$15,PRODUCT('Registre déchets'!G571,Accueil!$AA$15),"")&amp; IF(D571=Accueil!$Y$16,PRODUCT('Registre déchets'!G571,Accueil!$AA$16),"")&amp; IF(D571=Accueil!$Y$17,PRODUCT('Registre déchets'!G571,Accueil!$AA$17),"")&amp; IF(D571=Accueil!$Y$18,PRODUCT('Registre déchets'!G571,Accueil!$AA$18),"")&amp; IF(D571=Accueil!$Y$19,PRODUCT('Registre déchets'!G571,Accueil!$AA$19),"")&amp; IF(D571=Accueil!$Y$20,PRODUCT('Registre déchets'!G571,Accueil!$AA$20),"")&amp; IF(D571=Accueil!$Y$21,PRODUCT('Registre déchets'!G571,Accueil!$AA$21),"")&amp; IF(D571=Accueil!$Y$22,PRODUCT('Registre déchets'!G571,Accueil!$AA$22),"")&amp; IF(D571=Accueil!$Y$23,PRODUCT('Registre déchets'!G571,Accueil!$AA$23),"")&amp; IF(D571=Accueil!$Y$24,PRODUCT('Registre déchets'!G571,Accueil!$AA$24),"")&amp; IF(D571=Accueil!$Y$25,PRODUCT('Registre déchets'!G571,Accueil!$AA$25),"")&amp; IF(D571=Accueil!$Y$26,PRODUCT('Registre déchets'!G571,Accueil!$AA$26),"")&amp; IF(D571=Accueil!$Y$27,PRODUCT('Registre déchets'!G571,Accueil!$AA$27),""))</f>
        <v/>
      </c>
      <c r="AQ571" s="79">
        <f t="shared" si="87"/>
        <v>0</v>
      </c>
    </row>
    <row r="572" spans="1:43" ht="50.1" customHeight="1" x14ac:dyDescent="0.25">
      <c r="A572" s="90"/>
      <c r="B572" s="222" t="str">
        <f t="shared" si="81"/>
        <v/>
      </c>
      <c r="C572" s="221"/>
      <c r="D572" s="220"/>
      <c r="E572" s="80" t="str">
        <f t="shared" si="85"/>
        <v/>
      </c>
      <c r="F572" s="81"/>
      <c r="G572" s="82"/>
      <c r="H572" s="241">
        <f t="shared" si="82"/>
        <v>0</v>
      </c>
      <c r="I572" s="206"/>
      <c r="J572" s="206"/>
      <c r="K572" s="86"/>
      <c r="L572" s="86"/>
      <c r="M572" s="86"/>
      <c r="N572" s="82"/>
      <c r="O572" s="81"/>
      <c r="P572" s="82"/>
      <c r="Q572" s="207">
        <f t="shared" si="86"/>
        <v>0</v>
      </c>
      <c r="R572" s="83">
        <f t="shared" si="83"/>
        <v>0</v>
      </c>
      <c r="S572" s="83">
        <f t="shared" si="84"/>
        <v>0</v>
      </c>
      <c r="T572" s="209"/>
      <c r="U572" s="214"/>
      <c r="V572" s="214"/>
      <c r="W572" s="217" t="str">
        <f t="shared" si="79"/>
        <v/>
      </c>
      <c r="X572" s="214"/>
      <c r="Y572" s="224"/>
      <c r="Z572" s="214"/>
      <c r="AA572" s="214"/>
      <c r="AB572" s="35" t="str">
        <f t="shared" si="80"/>
        <v/>
      </c>
      <c r="AC572" s="35"/>
      <c r="AD572" s="35"/>
      <c r="AE572" s="35"/>
      <c r="AF572" s="35"/>
      <c r="AG572" s="35"/>
      <c r="AH572" s="35"/>
      <c r="AI572" s="35"/>
      <c r="AJ572" s="35"/>
      <c r="AK572" s="35"/>
      <c r="AL572" s="35"/>
      <c r="AM572" s="85" t="str">
        <f t="shared" si="88"/>
        <v/>
      </c>
      <c r="AN572" s="35"/>
      <c r="AO572" s="35"/>
      <c r="AP572" s="77" t="str">
        <f>IF(D572="","",IF(D572=Accueil!$Q$7,PRODUCT('Registre déchets'!G572,Accueil!$S$7),"") &amp; IF(D572=Accueil!$Q$8,PRODUCT('Registre déchets'!G572,Accueil!$S$8),"") &amp; IF(D572=Accueil!$Q$9,PRODUCT('Registre déchets'!G572,Accueil!$S$9),"")&amp; IF(D572=Accueil!$Q$10,PRODUCT('Registre déchets'!G572,Accueil!$S$10),"")&amp; IF(D572=Accueil!$Q$11,PRODUCT('Registre déchets'!G572,Accueil!$S$11),"")&amp; IF(D572=Accueil!$Q$12,PRODUCT('Registre déchets'!G572,Accueil!$S$12),"")&amp; IF(D572=Accueil!$Q$13,PRODUCT('Registre déchets'!G572,Accueil!$S$13),"")&amp; IF(D572=Accueil!$Q$14,PRODUCT('Registre déchets'!G572,Accueil!$S$14),"")&amp; IF(D572=Accueil!$Q$15,PRODUCT('Registre déchets'!G572,Accueil!$S$15),"")&amp; IF(D572=Accueil!$Q$16,PRODUCT('Registre déchets'!G572,Accueil!$S$16),"")&amp; IF(D572=Accueil!$Q$17,PRODUCT('Registre déchets'!G572,Accueil!$S$17),"")&amp; IF(D572=Accueil!$Q$18,PRODUCT('Registre déchets'!G572,Accueil!$S$18),"")&amp; IF(D572=Accueil!$Q$19,PRODUCT('Registre déchets'!G572,Accueil!$S$19),"")&amp; IF(D572=Accueil!$Q$20,PRODUCT('Registre déchets'!G572,Accueil!$S$20),"")&amp; IF(D572=Accueil!$Q$21,PRODUCT('Registre déchets'!G572,Accueil!$S$21),"")&amp; IF(D572=Accueil!$Q$22,PRODUCT('Registre déchets'!G572,Accueil!$S$22),"")&amp; IF(D572=Accueil!$Q$23,PRODUCT('Registre déchets'!G572,Accueil!$S$23),"")&amp; IF(D572=Accueil!$Q$24,PRODUCT('Registre déchets'!G572,Accueil!$S$24),"")&amp; IF(D572=Accueil!$Q$25,PRODUCT('Registre déchets'!G572,Accueil!$S$25),"")&amp; IF(D572=Accueil!$Q$26,PRODUCT('Registre déchets'!G572,Accueil!$S$26),"") &amp; IF(D572=Accueil!$U$7,PRODUCT('Registre déchets'!G572,Accueil!$W$7),"") &amp; IF(D572=Accueil!$U$8,PRODUCT('Registre déchets'!G572,Accueil!$W$8),"") &amp; IF(D572=Accueil!$U$9,PRODUCT('Registre déchets'!G572,Accueil!$W$9),"")&amp; IF(D572=Accueil!$U$10,PRODUCT('Registre déchets'!G572,Accueil!$W$10),"")&amp; IF(D572=Accueil!$U$11,PRODUCT('Registre déchets'!G572,Accueil!$W$11),"")&amp; IF(D572=Accueil!$U$12,PRODUCT('Registre déchets'!G572,Accueil!$W$12),"")&amp; IF(D572=Accueil!$U$13,PRODUCT('Registre déchets'!G572,Accueil!$W$13),"")&amp; IF(D572=Accueil!$U$14,PRODUCT('Registre déchets'!G572,Accueil!$W$14),"")&amp; IF(D572=Accueil!$U$15,PRODUCT('Registre déchets'!G572,Accueil!$W$15),"")&amp; IF(D572=Accueil!$U$16,PRODUCT('Registre déchets'!G572,Accueil!$W$16),"")&amp; IF(D572=Accueil!$U$17,PRODUCT('Registre déchets'!G572,Accueil!$W$17),"")&amp; IF(D572=Accueil!$U$18,PRODUCT('Registre déchets'!G572,Accueil!$W$18),"")&amp; IF(D572=Accueil!$U$19,PRODUCT('Registre déchets'!G572,Accueil!$W$19),"")&amp; IF(D572=Accueil!$U$20,PRODUCT('Registre déchets'!G572,Accueil!$W$20),"")&amp; IF(D572=Accueil!$U$21,PRODUCT('Registre déchets'!G572,Accueil!$W$21),"") &amp; IF(D572=Accueil!$U$22,PRODUCT('Registre déchets'!G572,Accueil!$W$22),"")&amp; IF(D572=Accueil!$U$23,PRODUCT('Registre déchets'!G572,Accueil!$W$23),"")&amp; IF(D572=Accueil!$U$24,PRODUCT('Registre déchets'!G572,Accueil!$W$24),"")&amp; IF(D572=Accueil!$U$25,PRODUCT('Registre déchets'!G572,Accueil!$W$25),"")&amp; IF(D572=Accueil!$U$26,PRODUCT('Registre déchets'!G572,Accueil!$W$26),"")&amp; IF(D572=Accueil!$U$27,PRODUCT('Registre déchets'!G572,Accueil!$W$27),"")&amp; IF(D572=Accueil!$Y$7,PRODUCT('Registre déchets'!G572,Accueil!$AA$7),"") &amp; IF(D572=Accueil!$Y$8,PRODUCT('Registre déchets'!G572,Accueil!$AA$8),"") &amp; IF(D572=Accueil!$Y$9,PRODUCT('Registre déchets'!G572,Accueil!$AA$9),"")&amp; IF(D572=Accueil!$Y$10,PRODUCT('Registre déchets'!G572,Accueil!$AA$10),"")&amp; IF(D572=Accueil!$Y$11,PRODUCT('Registre déchets'!G572,Accueil!$AA$11),"")&amp; IF(D572=Accueil!$Y$12,PRODUCT('Registre déchets'!G572,Accueil!$AA$12),"")&amp; IF(D572=Accueil!$Y$13,PRODUCT('Registre déchets'!G572,Accueil!$AA$13),"")&amp; IF(D572=Accueil!$Y$14,PRODUCT('Registre déchets'!G572,Accueil!$AA$14),"")&amp; IF(D572=Accueil!$Y$15,PRODUCT('Registre déchets'!G572,Accueil!$AA$15),"")&amp; IF(D572=Accueil!$Y$16,PRODUCT('Registre déchets'!G572,Accueil!$AA$16),"")&amp; IF(D572=Accueil!$Y$17,PRODUCT('Registre déchets'!G572,Accueil!$AA$17),"")&amp; IF(D572=Accueil!$Y$18,PRODUCT('Registre déchets'!G572,Accueil!$AA$18),"")&amp; IF(D572=Accueil!$Y$19,PRODUCT('Registre déchets'!G572,Accueil!$AA$19),"")&amp; IF(D572=Accueil!$Y$20,PRODUCT('Registre déchets'!G572,Accueil!$AA$20),"")&amp; IF(D572=Accueil!$Y$21,PRODUCT('Registre déchets'!G572,Accueil!$AA$21),"")&amp; IF(D572=Accueil!$Y$22,PRODUCT('Registre déchets'!G572,Accueil!$AA$22),"")&amp; IF(D572=Accueil!$Y$23,PRODUCT('Registre déchets'!G572,Accueil!$AA$23),"")&amp; IF(D572=Accueil!$Y$24,PRODUCT('Registre déchets'!G572,Accueil!$AA$24),"")&amp; IF(D572=Accueil!$Y$25,PRODUCT('Registre déchets'!G572,Accueil!$AA$25),"")&amp; IF(D572=Accueil!$Y$26,PRODUCT('Registre déchets'!G572,Accueil!$AA$26),"")&amp; IF(D572=Accueil!$Y$27,PRODUCT('Registre déchets'!G572,Accueil!$AA$27),""))</f>
        <v/>
      </c>
      <c r="AQ572" s="79">
        <f t="shared" si="87"/>
        <v>0</v>
      </c>
    </row>
    <row r="573" spans="1:43" ht="50.1" customHeight="1" x14ac:dyDescent="0.25">
      <c r="A573" s="90"/>
      <c r="B573" s="222" t="str">
        <f t="shared" si="81"/>
        <v/>
      </c>
      <c r="C573" s="221"/>
      <c r="D573" s="220"/>
      <c r="E573" s="80" t="str">
        <f t="shared" si="85"/>
        <v/>
      </c>
      <c r="F573" s="81"/>
      <c r="G573" s="82"/>
      <c r="H573" s="241">
        <f t="shared" si="82"/>
        <v>0</v>
      </c>
      <c r="I573" s="206"/>
      <c r="J573" s="206"/>
      <c r="K573" s="86"/>
      <c r="L573" s="86"/>
      <c r="M573" s="86"/>
      <c r="N573" s="82"/>
      <c r="O573" s="81"/>
      <c r="P573" s="82"/>
      <c r="Q573" s="207">
        <f t="shared" si="86"/>
        <v>0</v>
      </c>
      <c r="R573" s="83">
        <f t="shared" si="83"/>
        <v>0</v>
      </c>
      <c r="S573" s="83">
        <f t="shared" si="84"/>
        <v>0</v>
      </c>
      <c r="T573" s="209"/>
      <c r="U573" s="214"/>
      <c r="V573" s="214"/>
      <c r="W573" s="217" t="str">
        <f t="shared" si="79"/>
        <v/>
      </c>
      <c r="X573" s="214"/>
      <c r="Y573" s="224"/>
      <c r="Z573" s="214"/>
      <c r="AA573" s="214"/>
      <c r="AB573" s="35" t="str">
        <f t="shared" si="80"/>
        <v/>
      </c>
      <c r="AC573" s="35"/>
      <c r="AD573" s="35"/>
      <c r="AE573" s="35"/>
      <c r="AF573" s="35"/>
      <c r="AG573" s="35"/>
      <c r="AH573" s="35"/>
      <c r="AI573" s="35"/>
      <c r="AJ573" s="35"/>
      <c r="AK573" s="35"/>
      <c r="AL573" s="35"/>
      <c r="AM573" s="85" t="str">
        <f t="shared" si="88"/>
        <v/>
      </c>
      <c r="AN573" s="35"/>
      <c r="AO573" s="35"/>
      <c r="AP573" s="77" t="str">
        <f>IF(D573="","",IF(D573=Accueil!$Q$7,PRODUCT('Registre déchets'!G573,Accueil!$S$7),"") &amp; IF(D573=Accueil!$Q$8,PRODUCT('Registre déchets'!G573,Accueil!$S$8),"") &amp; IF(D573=Accueil!$Q$9,PRODUCT('Registre déchets'!G573,Accueil!$S$9),"")&amp; IF(D573=Accueil!$Q$10,PRODUCT('Registre déchets'!G573,Accueil!$S$10),"")&amp; IF(D573=Accueil!$Q$11,PRODUCT('Registre déchets'!G573,Accueil!$S$11),"")&amp; IF(D573=Accueil!$Q$12,PRODUCT('Registre déchets'!G573,Accueil!$S$12),"")&amp; IF(D573=Accueil!$Q$13,PRODUCT('Registre déchets'!G573,Accueil!$S$13),"")&amp; IF(D573=Accueil!$Q$14,PRODUCT('Registre déchets'!G573,Accueil!$S$14),"")&amp; IF(D573=Accueil!$Q$15,PRODUCT('Registre déchets'!G573,Accueil!$S$15),"")&amp; IF(D573=Accueil!$Q$16,PRODUCT('Registre déchets'!G573,Accueil!$S$16),"")&amp; IF(D573=Accueil!$Q$17,PRODUCT('Registre déchets'!G573,Accueil!$S$17),"")&amp; IF(D573=Accueil!$Q$18,PRODUCT('Registre déchets'!G573,Accueil!$S$18),"")&amp; IF(D573=Accueil!$Q$19,PRODUCT('Registre déchets'!G573,Accueil!$S$19),"")&amp; IF(D573=Accueil!$Q$20,PRODUCT('Registre déchets'!G573,Accueil!$S$20),"")&amp; IF(D573=Accueil!$Q$21,PRODUCT('Registre déchets'!G573,Accueil!$S$21),"")&amp; IF(D573=Accueil!$Q$22,PRODUCT('Registre déchets'!G573,Accueil!$S$22),"")&amp; IF(D573=Accueil!$Q$23,PRODUCT('Registre déchets'!G573,Accueil!$S$23),"")&amp; IF(D573=Accueil!$Q$24,PRODUCT('Registre déchets'!G573,Accueil!$S$24),"")&amp; IF(D573=Accueil!$Q$25,PRODUCT('Registre déchets'!G573,Accueil!$S$25),"")&amp; IF(D573=Accueil!$Q$26,PRODUCT('Registre déchets'!G573,Accueil!$S$26),"") &amp; IF(D573=Accueil!$U$7,PRODUCT('Registre déchets'!G573,Accueil!$W$7),"") &amp; IF(D573=Accueil!$U$8,PRODUCT('Registre déchets'!G573,Accueil!$W$8),"") &amp; IF(D573=Accueil!$U$9,PRODUCT('Registre déchets'!G573,Accueil!$W$9),"")&amp; IF(D573=Accueil!$U$10,PRODUCT('Registre déchets'!G573,Accueil!$W$10),"")&amp; IF(D573=Accueil!$U$11,PRODUCT('Registre déchets'!G573,Accueil!$W$11),"")&amp; IF(D573=Accueil!$U$12,PRODUCT('Registre déchets'!G573,Accueil!$W$12),"")&amp; IF(D573=Accueil!$U$13,PRODUCT('Registre déchets'!G573,Accueil!$W$13),"")&amp; IF(D573=Accueil!$U$14,PRODUCT('Registre déchets'!G573,Accueil!$W$14),"")&amp; IF(D573=Accueil!$U$15,PRODUCT('Registre déchets'!G573,Accueil!$W$15),"")&amp; IF(D573=Accueil!$U$16,PRODUCT('Registre déchets'!G573,Accueil!$W$16),"")&amp; IF(D573=Accueil!$U$17,PRODUCT('Registre déchets'!G573,Accueil!$W$17),"")&amp; IF(D573=Accueil!$U$18,PRODUCT('Registre déchets'!G573,Accueil!$W$18),"")&amp; IF(D573=Accueil!$U$19,PRODUCT('Registre déchets'!G573,Accueil!$W$19),"")&amp; IF(D573=Accueil!$U$20,PRODUCT('Registre déchets'!G573,Accueil!$W$20),"")&amp; IF(D573=Accueil!$U$21,PRODUCT('Registre déchets'!G573,Accueil!$W$21),"") &amp; IF(D573=Accueil!$U$22,PRODUCT('Registre déchets'!G573,Accueil!$W$22),"")&amp; IF(D573=Accueil!$U$23,PRODUCT('Registre déchets'!G573,Accueil!$W$23),"")&amp; IF(D573=Accueil!$U$24,PRODUCT('Registre déchets'!G573,Accueil!$W$24),"")&amp; IF(D573=Accueil!$U$25,PRODUCT('Registre déchets'!G573,Accueil!$W$25),"")&amp; IF(D573=Accueil!$U$26,PRODUCT('Registre déchets'!G573,Accueil!$W$26),"")&amp; IF(D573=Accueil!$U$27,PRODUCT('Registre déchets'!G573,Accueil!$W$27),"")&amp; IF(D573=Accueil!$Y$7,PRODUCT('Registre déchets'!G573,Accueil!$AA$7),"") &amp; IF(D573=Accueil!$Y$8,PRODUCT('Registre déchets'!G573,Accueil!$AA$8),"") &amp; IF(D573=Accueil!$Y$9,PRODUCT('Registre déchets'!G573,Accueil!$AA$9),"")&amp; IF(D573=Accueil!$Y$10,PRODUCT('Registre déchets'!G573,Accueil!$AA$10),"")&amp; IF(D573=Accueil!$Y$11,PRODUCT('Registre déchets'!G573,Accueil!$AA$11),"")&amp; IF(D573=Accueil!$Y$12,PRODUCT('Registre déchets'!G573,Accueil!$AA$12),"")&amp; IF(D573=Accueil!$Y$13,PRODUCT('Registre déchets'!G573,Accueil!$AA$13),"")&amp; IF(D573=Accueil!$Y$14,PRODUCT('Registre déchets'!G573,Accueil!$AA$14),"")&amp; IF(D573=Accueil!$Y$15,PRODUCT('Registre déchets'!G573,Accueil!$AA$15),"")&amp; IF(D573=Accueil!$Y$16,PRODUCT('Registre déchets'!G573,Accueil!$AA$16),"")&amp; IF(D573=Accueil!$Y$17,PRODUCT('Registre déchets'!G573,Accueil!$AA$17),"")&amp; IF(D573=Accueil!$Y$18,PRODUCT('Registre déchets'!G573,Accueil!$AA$18),"")&amp; IF(D573=Accueil!$Y$19,PRODUCT('Registre déchets'!G573,Accueil!$AA$19),"")&amp; IF(D573=Accueil!$Y$20,PRODUCT('Registre déchets'!G573,Accueil!$AA$20),"")&amp; IF(D573=Accueil!$Y$21,PRODUCT('Registre déchets'!G573,Accueil!$AA$21),"")&amp; IF(D573=Accueil!$Y$22,PRODUCT('Registre déchets'!G573,Accueil!$AA$22),"")&amp; IF(D573=Accueil!$Y$23,PRODUCT('Registre déchets'!G573,Accueil!$AA$23),"")&amp; IF(D573=Accueil!$Y$24,PRODUCT('Registre déchets'!G573,Accueil!$AA$24),"")&amp; IF(D573=Accueil!$Y$25,PRODUCT('Registre déchets'!G573,Accueil!$AA$25),"")&amp; IF(D573=Accueil!$Y$26,PRODUCT('Registre déchets'!G573,Accueil!$AA$26),"")&amp; IF(D573=Accueil!$Y$27,PRODUCT('Registre déchets'!G573,Accueil!$AA$27),""))</f>
        <v/>
      </c>
      <c r="AQ573" s="79">
        <f t="shared" si="87"/>
        <v>0</v>
      </c>
    </row>
    <row r="574" spans="1:43" ht="50.1" customHeight="1" x14ac:dyDescent="0.25">
      <c r="A574" s="90"/>
      <c r="B574" s="222" t="str">
        <f t="shared" si="81"/>
        <v/>
      </c>
      <c r="C574" s="221"/>
      <c r="D574" s="220"/>
      <c r="E574" s="80" t="str">
        <f t="shared" si="85"/>
        <v/>
      </c>
      <c r="F574" s="81"/>
      <c r="G574" s="82"/>
      <c r="H574" s="241">
        <f t="shared" si="82"/>
        <v>0</v>
      </c>
      <c r="I574" s="206"/>
      <c r="J574" s="206"/>
      <c r="K574" s="86"/>
      <c r="L574" s="86"/>
      <c r="M574" s="86"/>
      <c r="N574" s="82"/>
      <c r="O574" s="81"/>
      <c r="P574" s="82"/>
      <c r="Q574" s="207">
        <f t="shared" si="86"/>
        <v>0</v>
      </c>
      <c r="R574" s="83">
        <f t="shared" si="83"/>
        <v>0</v>
      </c>
      <c r="S574" s="83">
        <f t="shared" si="84"/>
        <v>0</v>
      </c>
      <c r="T574" s="209"/>
      <c r="U574" s="214"/>
      <c r="V574" s="214"/>
      <c r="W574" s="217" t="str">
        <f t="shared" si="79"/>
        <v/>
      </c>
      <c r="X574" s="214"/>
      <c r="Y574" s="224"/>
      <c r="Z574" s="214"/>
      <c r="AA574" s="214"/>
      <c r="AB574" s="35" t="str">
        <f t="shared" si="80"/>
        <v/>
      </c>
      <c r="AC574" s="35"/>
      <c r="AD574" s="35"/>
      <c r="AE574" s="35"/>
      <c r="AF574" s="35"/>
      <c r="AG574" s="35"/>
      <c r="AH574" s="35"/>
      <c r="AI574" s="35"/>
      <c r="AJ574" s="35"/>
      <c r="AK574" s="35"/>
      <c r="AL574" s="35"/>
      <c r="AM574" s="85" t="str">
        <f t="shared" si="88"/>
        <v/>
      </c>
      <c r="AN574" s="35"/>
      <c r="AO574" s="35"/>
      <c r="AP574" s="77" t="str">
        <f>IF(D574="","",IF(D574=Accueil!$Q$7,PRODUCT('Registre déchets'!G574,Accueil!$S$7),"") &amp; IF(D574=Accueil!$Q$8,PRODUCT('Registre déchets'!G574,Accueil!$S$8),"") &amp; IF(D574=Accueil!$Q$9,PRODUCT('Registre déchets'!G574,Accueil!$S$9),"")&amp; IF(D574=Accueil!$Q$10,PRODUCT('Registre déchets'!G574,Accueil!$S$10),"")&amp; IF(D574=Accueil!$Q$11,PRODUCT('Registre déchets'!G574,Accueil!$S$11),"")&amp; IF(D574=Accueil!$Q$12,PRODUCT('Registre déchets'!G574,Accueil!$S$12),"")&amp; IF(D574=Accueil!$Q$13,PRODUCT('Registre déchets'!G574,Accueil!$S$13),"")&amp; IF(D574=Accueil!$Q$14,PRODUCT('Registre déchets'!G574,Accueil!$S$14),"")&amp; IF(D574=Accueil!$Q$15,PRODUCT('Registre déchets'!G574,Accueil!$S$15),"")&amp; IF(D574=Accueil!$Q$16,PRODUCT('Registre déchets'!G574,Accueil!$S$16),"")&amp; IF(D574=Accueil!$Q$17,PRODUCT('Registre déchets'!G574,Accueil!$S$17),"")&amp; IF(D574=Accueil!$Q$18,PRODUCT('Registre déchets'!G574,Accueil!$S$18),"")&amp; IF(D574=Accueil!$Q$19,PRODUCT('Registre déchets'!G574,Accueil!$S$19),"")&amp; IF(D574=Accueil!$Q$20,PRODUCT('Registre déchets'!G574,Accueil!$S$20),"")&amp; IF(D574=Accueil!$Q$21,PRODUCT('Registre déchets'!G574,Accueil!$S$21),"")&amp; IF(D574=Accueil!$Q$22,PRODUCT('Registre déchets'!G574,Accueil!$S$22),"")&amp; IF(D574=Accueil!$Q$23,PRODUCT('Registre déchets'!G574,Accueil!$S$23),"")&amp; IF(D574=Accueil!$Q$24,PRODUCT('Registre déchets'!G574,Accueil!$S$24),"")&amp; IF(D574=Accueil!$Q$25,PRODUCT('Registre déchets'!G574,Accueil!$S$25),"")&amp; IF(D574=Accueil!$Q$26,PRODUCT('Registre déchets'!G574,Accueil!$S$26),"") &amp; IF(D574=Accueil!$U$7,PRODUCT('Registre déchets'!G574,Accueil!$W$7),"") &amp; IF(D574=Accueil!$U$8,PRODUCT('Registre déchets'!G574,Accueil!$W$8),"") &amp; IF(D574=Accueil!$U$9,PRODUCT('Registre déchets'!G574,Accueil!$W$9),"")&amp; IF(D574=Accueil!$U$10,PRODUCT('Registre déchets'!G574,Accueil!$W$10),"")&amp; IF(D574=Accueil!$U$11,PRODUCT('Registre déchets'!G574,Accueil!$W$11),"")&amp; IF(D574=Accueil!$U$12,PRODUCT('Registre déchets'!G574,Accueil!$W$12),"")&amp; IF(D574=Accueil!$U$13,PRODUCT('Registre déchets'!G574,Accueil!$W$13),"")&amp; IF(D574=Accueil!$U$14,PRODUCT('Registre déchets'!G574,Accueil!$W$14),"")&amp; IF(D574=Accueil!$U$15,PRODUCT('Registre déchets'!G574,Accueil!$W$15),"")&amp; IF(D574=Accueil!$U$16,PRODUCT('Registre déchets'!G574,Accueil!$W$16),"")&amp; IF(D574=Accueil!$U$17,PRODUCT('Registre déchets'!G574,Accueil!$W$17),"")&amp; IF(D574=Accueil!$U$18,PRODUCT('Registre déchets'!G574,Accueil!$W$18),"")&amp; IF(D574=Accueil!$U$19,PRODUCT('Registre déchets'!G574,Accueil!$W$19),"")&amp; IF(D574=Accueil!$U$20,PRODUCT('Registre déchets'!G574,Accueil!$W$20),"")&amp; IF(D574=Accueil!$U$21,PRODUCT('Registre déchets'!G574,Accueil!$W$21),"") &amp; IF(D574=Accueil!$U$22,PRODUCT('Registre déchets'!G574,Accueil!$W$22),"")&amp; IF(D574=Accueil!$U$23,PRODUCT('Registre déchets'!G574,Accueil!$W$23),"")&amp; IF(D574=Accueil!$U$24,PRODUCT('Registre déchets'!G574,Accueil!$W$24),"")&amp; IF(D574=Accueil!$U$25,PRODUCT('Registre déchets'!G574,Accueil!$W$25),"")&amp; IF(D574=Accueil!$U$26,PRODUCT('Registre déchets'!G574,Accueil!$W$26),"")&amp; IF(D574=Accueil!$U$27,PRODUCT('Registre déchets'!G574,Accueil!$W$27),"")&amp; IF(D574=Accueil!$Y$7,PRODUCT('Registre déchets'!G574,Accueil!$AA$7),"") &amp; IF(D574=Accueil!$Y$8,PRODUCT('Registre déchets'!G574,Accueil!$AA$8),"") &amp; IF(D574=Accueil!$Y$9,PRODUCT('Registre déchets'!G574,Accueil!$AA$9),"")&amp; IF(D574=Accueil!$Y$10,PRODUCT('Registre déchets'!G574,Accueil!$AA$10),"")&amp; IF(D574=Accueil!$Y$11,PRODUCT('Registre déchets'!G574,Accueil!$AA$11),"")&amp; IF(D574=Accueil!$Y$12,PRODUCT('Registre déchets'!G574,Accueil!$AA$12),"")&amp; IF(D574=Accueil!$Y$13,PRODUCT('Registre déchets'!G574,Accueil!$AA$13),"")&amp; IF(D574=Accueil!$Y$14,PRODUCT('Registre déchets'!G574,Accueil!$AA$14),"")&amp; IF(D574=Accueil!$Y$15,PRODUCT('Registre déchets'!G574,Accueil!$AA$15),"")&amp; IF(D574=Accueil!$Y$16,PRODUCT('Registre déchets'!G574,Accueil!$AA$16),"")&amp; IF(D574=Accueil!$Y$17,PRODUCT('Registre déchets'!G574,Accueil!$AA$17),"")&amp; IF(D574=Accueil!$Y$18,PRODUCT('Registre déchets'!G574,Accueil!$AA$18),"")&amp; IF(D574=Accueil!$Y$19,PRODUCT('Registre déchets'!G574,Accueil!$AA$19),"")&amp; IF(D574=Accueil!$Y$20,PRODUCT('Registre déchets'!G574,Accueil!$AA$20),"")&amp; IF(D574=Accueil!$Y$21,PRODUCT('Registre déchets'!G574,Accueil!$AA$21),"")&amp; IF(D574=Accueil!$Y$22,PRODUCT('Registre déchets'!G574,Accueil!$AA$22),"")&amp; IF(D574=Accueil!$Y$23,PRODUCT('Registre déchets'!G574,Accueil!$AA$23),"")&amp; IF(D574=Accueil!$Y$24,PRODUCT('Registre déchets'!G574,Accueil!$AA$24),"")&amp; IF(D574=Accueil!$Y$25,PRODUCT('Registre déchets'!G574,Accueil!$AA$25),"")&amp; IF(D574=Accueil!$Y$26,PRODUCT('Registre déchets'!G574,Accueil!$AA$26),"")&amp; IF(D574=Accueil!$Y$27,PRODUCT('Registre déchets'!G574,Accueil!$AA$27),""))</f>
        <v/>
      </c>
      <c r="AQ574" s="79">
        <f t="shared" si="87"/>
        <v>0</v>
      </c>
    </row>
    <row r="575" spans="1:43" ht="50.1" customHeight="1" x14ac:dyDescent="0.25">
      <c r="A575" s="90"/>
      <c r="B575" s="222" t="str">
        <f t="shared" si="81"/>
        <v/>
      </c>
      <c r="C575" s="221"/>
      <c r="D575" s="220"/>
      <c r="E575" s="80" t="str">
        <f t="shared" si="85"/>
        <v/>
      </c>
      <c r="F575" s="81"/>
      <c r="G575" s="82"/>
      <c r="H575" s="241">
        <f t="shared" si="82"/>
        <v>0</v>
      </c>
      <c r="I575" s="206"/>
      <c r="J575" s="206"/>
      <c r="K575" s="86"/>
      <c r="L575" s="86"/>
      <c r="M575" s="86"/>
      <c r="N575" s="82"/>
      <c r="O575" s="81"/>
      <c r="P575" s="82"/>
      <c r="Q575" s="207">
        <f t="shared" si="86"/>
        <v>0</v>
      </c>
      <c r="R575" s="83">
        <f t="shared" si="83"/>
        <v>0</v>
      </c>
      <c r="S575" s="83">
        <f t="shared" si="84"/>
        <v>0</v>
      </c>
      <c r="T575" s="209"/>
      <c r="U575" s="214"/>
      <c r="V575" s="214"/>
      <c r="W575" s="217" t="str">
        <f t="shared" si="79"/>
        <v/>
      </c>
      <c r="X575" s="214"/>
      <c r="Y575" s="224"/>
      <c r="Z575" s="214"/>
      <c r="AA575" s="214"/>
      <c r="AB575" s="35" t="str">
        <f t="shared" si="80"/>
        <v/>
      </c>
      <c r="AC575" s="35"/>
      <c r="AD575" s="35"/>
      <c r="AE575" s="35"/>
      <c r="AF575" s="35"/>
      <c r="AG575" s="35"/>
      <c r="AH575" s="35"/>
      <c r="AI575" s="35"/>
      <c r="AJ575" s="35"/>
      <c r="AK575" s="35"/>
      <c r="AL575" s="35"/>
      <c r="AM575" s="85" t="str">
        <f t="shared" si="88"/>
        <v/>
      </c>
      <c r="AN575" s="35"/>
      <c r="AO575" s="35"/>
      <c r="AP575" s="77" t="str">
        <f>IF(D575="","",IF(D575=Accueil!$Q$7,PRODUCT('Registre déchets'!G575,Accueil!$S$7),"") &amp; IF(D575=Accueil!$Q$8,PRODUCT('Registre déchets'!G575,Accueil!$S$8),"") &amp; IF(D575=Accueil!$Q$9,PRODUCT('Registre déchets'!G575,Accueil!$S$9),"")&amp; IF(D575=Accueil!$Q$10,PRODUCT('Registre déchets'!G575,Accueil!$S$10),"")&amp; IF(D575=Accueil!$Q$11,PRODUCT('Registre déchets'!G575,Accueil!$S$11),"")&amp; IF(D575=Accueil!$Q$12,PRODUCT('Registre déchets'!G575,Accueil!$S$12),"")&amp; IF(D575=Accueil!$Q$13,PRODUCT('Registre déchets'!G575,Accueil!$S$13),"")&amp; IF(D575=Accueil!$Q$14,PRODUCT('Registre déchets'!G575,Accueil!$S$14),"")&amp; IF(D575=Accueil!$Q$15,PRODUCT('Registre déchets'!G575,Accueil!$S$15),"")&amp; IF(D575=Accueil!$Q$16,PRODUCT('Registre déchets'!G575,Accueil!$S$16),"")&amp; IF(D575=Accueil!$Q$17,PRODUCT('Registre déchets'!G575,Accueil!$S$17),"")&amp; IF(D575=Accueil!$Q$18,PRODUCT('Registre déchets'!G575,Accueil!$S$18),"")&amp; IF(D575=Accueil!$Q$19,PRODUCT('Registre déchets'!G575,Accueil!$S$19),"")&amp; IF(D575=Accueil!$Q$20,PRODUCT('Registre déchets'!G575,Accueil!$S$20),"")&amp; IF(D575=Accueil!$Q$21,PRODUCT('Registre déchets'!G575,Accueil!$S$21),"")&amp; IF(D575=Accueil!$Q$22,PRODUCT('Registre déchets'!G575,Accueil!$S$22),"")&amp; IF(D575=Accueil!$Q$23,PRODUCT('Registre déchets'!G575,Accueil!$S$23),"")&amp; IF(D575=Accueil!$Q$24,PRODUCT('Registre déchets'!G575,Accueil!$S$24),"")&amp; IF(D575=Accueil!$Q$25,PRODUCT('Registre déchets'!G575,Accueil!$S$25),"")&amp; IF(D575=Accueil!$Q$26,PRODUCT('Registre déchets'!G575,Accueil!$S$26),"") &amp; IF(D575=Accueil!$U$7,PRODUCT('Registre déchets'!G575,Accueil!$W$7),"") &amp; IF(D575=Accueil!$U$8,PRODUCT('Registre déchets'!G575,Accueil!$W$8),"") &amp; IF(D575=Accueil!$U$9,PRODUCT('Registre déchets'!G575,Accueil!$W$9),"")&amp; IF(D575=Accueil!$U$10,PRODUCT('Registre déchets'!G575,Accueil!$W$10),"")&amp; IF(D575=Accueil!$U$11,PRODUCT('Registre déchets'!G575,Accueil!$W$11),"")&amp; IF(D575=Accueil!$U$12,PRODUCT('Registre déchets'!G575,Accueil!$W$12),"")&amp; IF(D575=Accueil!$U$13,PRODUCT('Registre déchets'!G575,Accueil!$W$13),"")&amp; IF(D575=Accueil!$U$14,PRODUCT('Registre déchets'!G575,Accueil!$W$14),"")&amp; IF(D575=Accueil!$U$15,PRODUCT('Registre déchets'!G575,Accueil!$W$15),"")&amp; IF(D575=Accueil!$U$16,PRODUCT('Registre déchets'!G575,Accueil!$W$16),"")&amp; IF(D575=Accueil!$U$17,PRODUCT('Registre déchets'!G575,Accueil!$W$17),"")&amp; IF(D575=Accueil!$U$18,PRODUCT('Registre déchets'!G575,Accueil!$W$18),"")&amp; IF(D575=Accueil!$U$19,PRODUCT('Registre déchets'!G575,Accueil!$W$19),"")&amp; IF(D575=Accueil!$U$20,PRODUCT('Registre déchets'!G575,Accueil!$W$20),"")&amp; IF(D575=Accueil!$U$21,PRODUCT('Registre déchets'!G575,Accueil!$W$21),"") &amp; IF(D575=Accueil!$U$22,PRODUCT('Registre déchets'!G575,Accueil!$W$22),"")&amp; IF(D575=Accueil!$U$23,PRODUCT('Registre déchets'!G575,Accueil!$W$23),"")&amp; IF(D575=Accueil!$U$24,PRODUCT('Registre déchets'!G575,Accueil!$W$24),"")&amp; IF(D575=Accueil!$U$25,PRODUCT('Registre déchets'!G575,Accueil!$W$25),"")&amp; IF(D575=Accueil!$U$26,PRODUCT('Registre déchets'!G575,Accueil!$W$26),"")&amp; IF(D575=Accueil!$U$27,PRODUCT('Registre déchets'!G575,Accueil!$W$27),"")&amp; IF(D575=Accueil!$Y$7,PRODUCT('Registre déchets'!G575,Accueil!$AA$7),"") &amp; IF(D575=Accueil!$Y$8,PRODUCT('Registre déchets'!G575,Accueil!$AA$8),"") &amp; IF(D575=Accueil!$Y$9,PRODUCT('Registre déchets'!G575,Accueil!$AA$9),"")&amp; IF(D575=Accueil!$Y$10,PRODUCT('Registre déchets'!G575,Accueil!$AA$10),"")&amp; IF(D575=Accueil!$Y$11,PRODUCT('Registre déchets'!G575,Accueil!$AA$11),"")&amp; IF(D575=Accueil!$Y$12,PRODUCT('Registre déchets'!G575,Accueil!$AA$12),"")&amp; IF(D575=Accueil!$Y$13,PRODUCT('Registre déchets'!G575,Accueil!$AA$13),"")&amp; IF(D575=Accueil!$Y$14,PRODUCT('Registre déchets'!G575,Accueil!$AA$14),"")&amp; IF(D575=Accueil!$Y$15,PRODUCT('Registre déchets'!G575,Accueil!$AA$15),"")&amp; IF(D575=Accueil!$Y$16,PRODUCT('Registre déchets'!G575,Accueil!$AA$16),"")&amp; IF(D575=Accueil!$Y$17,PRODUCT('Registre déchets'!G575,Accueil!$AA$17),"")&amp; IF(D575=Accueil!$Y$18,PRODUCT('Registre déchets'!G575,Accueil!$AA$18),"")&amp; IF(D575=Accueil!$Y$19,PRODUCT('Registre déchets'!G575,Accueil!$AA$19),"")&amp; IF(D575=Accueil!$Y$20,PRODUCT('Registre déchets'!G575,Accueil!$AA$20),"")&amp; IF(D575=Accueil!$Y$21,PRODUCT('Registre déchets'!G575,Accueil!$AA$21),"")&amp; IF(D575=Accueil!$Y$22,PRODUCT('Registre déchets'!G575,Accueil!$AA$22),"")&amp; IF(D575=Accueil!$Y$23,PRODUCT('Registre déchets'!G575,Accueil!$AA$23),"")&amp; IF(D575=Accueil!$Y$24,PRODUCT('Registre déchets'!G575,Accueil!$AA$24),"")&amp; IF(D575=Accueil!$Y$25,PRODUCT('Registre déchets'!G575,Accueil!$AA$25),"")&amp; IF(D575=Accueil!$Y$26,PRODUCT('Registre déchets'!G575,Accueil!$AA$26),"")&amp; IF(D575=Accueil!$Y$27,PRODUCT('Registre déchets'!G575,Accueil!$AA$27),""))</f>
        <v/>
      </c>
      <c r="AQ575" s="79">
        <f t="shared" si="87"/>
        <v>0</v>
      </c>
    </row>
    <row r="576" spans="1:43" ht="50.1" customHeight="1" x14ac:dyDescent="0.25">
      <c r="A576" s="90"/>
      <c r="B576" s="222" t="str">
        <f t="shared" si="81"/>
        <v/>
      </c>
      <c r="C576" s="221"/>
      <c r="D576" s="220"/>
      <c r="E576" s="80" t="str">
        <f t="shared" si="85"/>
        <v/>
      </c>
      <c r="F576" s="81"/>
      <c r="G576" s="82"/>
      <c r="H576" s="241">
        <f t="shared" si="82"/>
        <v>0</v>
      </c>
      <c r="I576" s="206"/>
      <c r="J576" s="206"/>
      <c r="K576" s="86"/>
      <c r="L576" s="86"/>
      <c r="M576" s="86"/>
      <c r="N576" s="82"/>
      <c r="O576" s="81"/>
      <c r="P576" s="82"/>
      <c r="Q576" s="207">
        <f t="shared" si="86"/>
        <v>0</v>
      </c>
      <c r="R576" s="83">
        <f t="shared" si="83"/>
        <v>0</v>
      </c>
      <c r="S576" s="83">
        <f t="shared" si="84"/>
        <v>0</v>
      </c>
      <c r="T576" s="209"/>
      <c r="U576" s="214"/>
      <c r="V576" s="214"/>
      <c r="W576" s="217" t="str">
        <f t="shared" si="79"/>
        <v/>
      </c>
      <c r="X576" s="214"/>
      <c r="Y576" s="224"/>
      <c r="Z576" s="214"/>
      <c r="AA576" s="214"/>
      <c r="AB576" s="35" t="str">
        <f t="shared" si="80"/>
        <v/>
      </c>
      <c r="AC576" s="35"/>
      <c r="AD576" s="35"/>
      <c r="AE576" s="35"/>
      <c r="AF576" s="35"/>
      <c r="AG576" s="35"/>
      <c r="AH576" s="35"/>
      <c r="AI576" s="35"/>
      <c r="AJ576" s="35"/>
      <c r="AK576" s="35"/>
      <c r="AL576" s="35"/>
      <c r="AM576" s="85" t="str">
        <f t="shared" si="88"/>
        <v/>
      </c>
      <c r="AN576" s="35"/>
      <c r="AO576" s="35"/>
      <c r="AP576" s="77" t="str">
        <f>IF(D576="","",IF(D576=Accueil!$Q$7,PRODUCT('Registre déchets'!G576,Accueil!$S$7),"") &amp; IF(D576=Accueil!$Q$8,PRODUCT('Registre déchets'!G576,Accueil!$S$8),"") &amp; IF(D576=Accueil!$Q$9,PRODUCT('Registre déchets'!G576,Accueil!$S$9),"")&amp; IF(D576=Accueil!$Q$10,PRODUCT('Registre déchets'!G576,Accueil!$S$10),"")&amp; IF(D576=Accueil!$Q$11,PRODUCT('Registre déchets'!G576,Accueil!$S$11),"")&amp; IF(D576=Accueil!$Q$12,PRODUCT('Registre déchets'!G576,Accueil!$S$12),"")&amp; IF(D576=Accueil!$Q$13,PRODUCT('Registre déchets'!G576,Accueil!$S$13),"")&amp; IF(D576=Accueil!$Q$14,PRODUCT('Registre déchets'!G576,Accueil!$S$14),"")&amp; IF(D576=Accueil!$Q$15,PRODUCT('Registre déchets'!G576,Accueil!$S$15),"")&amp; IF(D576=Accueil!$Q$16,PRODUCT('Registre déchets'!G576,Accueil!$S$16),"")&amp; IF(D576=Accueil!$Q$17,PRODUCT('Registre déchets'!G576,Accueil!$S$17),"")&amp; IF(D576=Accueil!$Q$18,PRODUCT('Registre déchets'!G576,Accueil!$S$18),"")&amp; IF(D576=Accueil!$Q$19,PRODUCT('Registre déchets'!G576,Accueil!$S$19),"")&amp; IF(D576=Accueil!$Q$20,PRODUCT('Registre déchets'!G576,Accueil!$S$20),"")&amp; IF(D576=Accueil!$Q$21,PRODUCT('Registre déchets'!G576,Accueil!$S$21),"")&amp; IF(D576=Accueil!$Q$22,PRODUCT('Registre déchets'!G576,Accueil!$S$22),"")&amp; IF(D576=Accueil!$Q$23,PRODUCT('Registre déchets'!G576,Accueil!$S$23),"")&amp; IF(D576=Accueil!$Q$24,PRODUCT('Registre déchets'!G576,Accueil!$S$24),"")&amp; IF(D576=Accueil!$Q$25,PRODUCT('Registre déchets'!G576,Accueil!$S$25),"")&amp; IF(D576=Accueil!$Q$26,PRODUCT('Registre déchets'!G576,Accueil!$S$26),"") &amp; IF(D576=Accueil!$U$7,PRODUCT('Registre déchets'!G576,Accueil!$W$7),"") &amp; IF(D576=Accueil!$U$8,PRODUCT('Registre déchets'!G576,Accueil!$W$8),"") &amp; IF(D576=Accueil!$U$9,PRODUCT('Registre déchets'!G576,Accueil!$W$9),"")&amp; IF(D576=Accueil!$U$10,PRODUCT('Registre déchets'!G576,Accueil!$W$10),"")&amp; IF(D576=Accueil!$U$11,PRODUCT('Registre déchets'!G576,Accueil!$W$11),"")&amp; IF(D576=Accueil!$U$12,PRODUCT('Registre déchets'!G576,Accueil!$W$12),"")&amp; IF(D576=Accueil!$U$13,PRODUCT('Registre déchets'!G576,Accueil!$W$13),"")&amp; IF(D576=Accueil!$U$14,PRODUCT('Registre déchets'!G576,Accueil!$W$14),"")&amp; IF(D576=Accueil!$U$15,PRODUCT('Registre déchets'!G576,Accueil!$W$15),"")&amp; IF(D576=Accueil!$U$16,PRODUCT('Registre déchets'!G576,Accueil!$W$16),"")&amp; IF(D576=Accueil!$U$17,PRODUCT('Registre déchets'!G576,Accueil!$W$17),"")&amp; IF(D576=Accueil!$U$18,PRODUCT('Registre déchets'!G576,Accueil!$W$18),"")&amp; IF(D576=Accueil!$U$19,PRODUCT('Registre déchets'!G576,Accueil!$W$19),"")&amp; IF(D576=Accueil!$U$20,PRODUCT('Registre déchets'!G576,Accueil!$W$20),"")&amp; IF(D576=Accueil!$U$21,PRODUCT('Registre déchets'!G576,Accueil!$W$21),"") &amp; IF(D576=Accueil!$U$22,PRODUCT('Registre déchets'!G576,Accueil!$W$22),"")&amp; IF(D576=Accueil!$U$23,PRODUCT('Registre déchets'!G576,Accueil!$W$23),"")&amp; IF(D576=Accueil!$U$24,PRODUCT('Registre déchets'!G576,Accueil!$W$24),"")&amp; IF(D576=Accueil!$U$25,PRODUCT('Registre déchets'!G576,Accueil!$W$25),"")&amp; IF(D576=Accueil!$U$26,PRODUCT('Registre déchets'!G576,Accueil!$W$26),"")&amp; IF(D576=Accueil!$U$27,PRODUCT('Registre déchets'!G576,Accueil!$W$27),"")&amp; IF(D576=Accueil!$Y$7,PRODUCT('Registre déchets'!G576,Accueil!$AA$7),"") &amp; IF(D576=Accueil!$Y$8,PRODUCT('Registre déchets'!G576,Accueil!$AA$8),"") &amp; IF(D576=Accueil!$Y$9,PRODUCT('Registre déchets'!G576,Accueil!$AA$9),"")&amp; IF(D576=Accueil!$Y$10,PRODUCT('Registre déchets'!G576,Accueil!$AA$10),"")&amp; IF(D576=Accueil!$Y$11,PRODUCT('Registre déchets'!G576,Accueil!$AA$11),"")&amp; IF(D576=Accueil!$Y$12,PRODUCT('Registre déchets'!G576,Accueil!$AA$12),"")&amp; IF(D576=Accueil!$Y$13,PRODUCT('Registre déchets'!G576,Accueil!$AA$13),"")&amp; IF(D576=Accueil!$Y$14,PRODUCT('Registre déchets'!G576,Accueil!$AA$14),"")&amp; IF(D576=Accueil!$Y$15,PRODUCT('Registre déchets'!G576,Accueil!$AA$15),"")&amp; IF(D576=Accueil!$Y$16,PRODUCT('Registre déchets'!G576,Accueil!$AA$16),"")&amp; IF(D576=Accueil!$Y$17,PRODUCT('Registre déchets'!G576,Accueil!$AA$17),"")&amp; IF(D576=Accueil!$Y$18,PRODUCT('Registre déchets'!G576,Accueil!$AA$18),"")&amp; IF(D576=Accueil!$Y$19,PRODUCT('Registre déchets'!G576,Accueil!$AA$19),"")&amp; IF(D576=Accueil!$Y$20,PRODUCT('Registre déchets'!G576,Accueil!$AA$20),"")&amp; IF(D576=Accueil!$Y$21,PRODUCT('Registre déchets'!G576,Accueil!$AA$21),"")&amp; IF(D576=Accueil!$Y$22,PRODUCT('Registre déchets'!G576,Accueil!$AA$22),"")&amp; IF(D576=Accueil!$Y$23,PRODUCT('Registre déchets'!G576,Accueil!$AA$23),"")&amp; IF(D576=Accueil!$Y$24,PRODUCT('Registre déchets'!G576,Accueil!$AA$24),"")&amp; IF(D576=Accueil!$Y$25,PRODUCT('Registre déchets'!G576,Accueil!$AA$25),"")&amp; IF(D576=Accueil!$Y$26,PRODUCT('Registre déchets'!G576,Accueil!$AA$26),"")&amp; IF(D576=Accueil!$Y$27,PRODUCT('Registre déchets'!G576,Accueil!$AA$27),""))</f>
        <v/>
      </c>
      <c r="AQ576" s="79">
        <f t="shared" si="87"/>
        <v>0</v>
      </c>
    </row>
    <row r="577" spans="1:43" ht="50.1" customHeight="1" x14ac:dyDescent="0.25">
      <c r="A577" s="90"/>
      <c r="B577" s="222" t="str">
        <f t="shared" si="81"/>
        <v/>
      </c>
      <c r="C577" s="221"/>
      <c r="D577" s="220"/>
      <c r="E577" s="80" t="str">
        <f t="shared" si="85"/>
        <v/>
      </c>
      <c r="F577" s="81"/>
      <c r="G577" s="82"/>
      <c r="H577" s="241">
        <f t="shared" si="82"/>
        <v>0</v>
      </c>
      <c r="I577" s="206"/>
      <c r="J577" s="206"/>
      <c r="K577" s="86"/>
      <c r="L577" s="86"/>
      <c r="M577" s="86"/>
      <c r="N577" s="82"/>
      <c r="O577" s="81"/>
      <c r="P577" s="82"/>
      <c r="Q577" s="207">
        <f t="shared" si="86"/>
        <v>0</v>
      </c>
      <c r="R577" s="83">
        <f t="shared" si="83"/>
        <v>0</v>
      </c>
      <c r="S577" s="83">
        <f t="shared" si="84"/>
        <v>0</v>
      </c>
      <c r="T577" s="209"/>
      <c r="U577" s="214"/>
      <c r="V577" s="214"/>
      <c r="W577" s="217" t="str">
        <f t="shared" si="79"/>
        <v/>
      </c>
      <c r="X577" s="214"/>
      <c r="Y577" s="224"/>
      <c r="Z577" s="214"/>
      <c r="AA577" s="214"/>
      <c r="AB577" s="35" t="str">
        <f t="shared" si="80"/>
        <v/>
      </c>
      <c r="AC577" s="35"/>
      <c r="AD577" s="35"/>
      <c r="AE577" s="35"/>
      <c r="AF577" s="35"/>
      <c r="AG577" s="35"/>
      <c r="AH577" s="35"/>
      <c r="AI577" s="35"/>
      <c r="AJ577" s="35"/>
      <c r="AK577" s="35"/>
      <c r="AL577" s="35"/>
      <c r="AM577" s="85" t="str">
        <f t="shared" si="88"/>
        <v/>
      </c>
      <c r="AN577" s="35"/>
      <c r="AO577" s="35"/>
      <c r="AP577" s="77" t="str">
        <f>IF(D577="","",IF(D577=Accueil!$Q$7,PRODUCT('Registre déchets'!G577,Accueil!$S$7),"") &amp; IF(D577=Accueil!$Q$8,PRODUCT('Registre déchets'!G577,Accueil!$S$8),"") &amp; IF(D577=Accueil!$Q$9,PRODUCT('Registre déchets'!G577,Accueil!$S$9),"")&amp; IF(D577=Accueil!$Q$10,PRODUCT('Registre déchets'!G577,Accueil!$S$10),"")&amp; IF(D577=Accueil!$Q$11,PRODUCT('Registre déchets'!G577,Accueil!$S$11),"")&amp; IF(D577=Accueil!$Q$12,PRODUCT('Registre déchets'!G577,Accueil!$S$12),"")&amp; IF(D577=Accueil!$Q$13,PRODUCT('Registre déchets'!G577,Accueil!$S$13),"")&amp; IF(D577=Accueil!$Q$14,PRODUCT('Registre déchets'!G577,Accueil!$S$14),"")&amp; IF(D577=Accueil!$Q$15,PRODUCT('Registre déchets'!G577,Accueil!$S$15),"")&amp; IF(D577=Accueil!$Q$16,PRODUCT('Registre déchets'!G577,Accueil!$S$16),"")&amp; IF(D577=Accueil!$Q$17,PRODUCT('Registre déchets'!G577,Accueil!$S$17),"")&amp; IF(D577=Accueil!$Q$18,PRODUCT('Registre déchets'!G577,Accueil!$S$18),"")&amp; IF(D577=Accueil!$Q$19,PRODUCT('Registre déchets'!G577,Accueil!$S$19),"")&amp; IF(D577=Accueil!$Q$20,PRODUCT('Registre déchets'!G577,Accueil!$S$20),"")&amp; IF(D577=Accueil!$Q$21,PRODUCT('Registre déchets'!G577,Accueil!$S$21),"")&amp; IF(D577=Accueil!$Q$22,PRODUCT('Registre déchets'!G577,Accueil!$S$22),"")&amp; IF(D577=Accueil!$Q$23,PRODUCT('Registre déchets'!G577,Accueil!$S$23),"")&amp; IF(D577=Accueil!$Q$24,PRODUCT('Registre déchets'!G577,Accueil!$S$24),"")&amp; IF(D577=Accueil!$Q$25,PRODUCT('Registre déchets'!G577,Accueil!$S$25),"")&amp; IF(D577=Accueil!$Q$26,PRODUCT('Registre déchets'!G577,Accueil!$S$26),"") &amp; IF(D577=Accueil!$U$7,PRODUCT('Registre déchets'!G577,Accueil!$W$7),"") &amp; IF(D577=Accueil!$U$8,PRODUCT('Registre déchets'!G577,Accueil!$W$8),"") &amp; IF(D577=Accueil!$U$9,PRODUCT('Registre déchets'!G577,Accueil!$W$9),"")&amp; IF(D577=Accueil!$U$10,PRODUCT('Registre déchets'!G577,Accueil!$W$10),"")&amp; IF(D577=Accueil!$U$11,PRODUCT('Registre déchets'!G577,Accueil!$W$11),"")&amp; IF(D577=Accueil!$U$12,PRODUCT('Registre déchets'!G577,Accueil!$W$12),"")&amp; IF(D577=Accueil!$U$13,PRODUCT('Registre déchets'!G577,Accueil!$W$13),"")&amp; IF(D577=Accueil!$U$14,PRODUCT('Registre déchets'!G577,Accueil!$W$14),"")&amp; IF(D577=Accueil!$U$15,PRODUCT('Registre déchets'!G577,Accueil!$W$15),"")&amp; IF(D577=Accueil!$U$16,PRODUCT('Registre déchets'!G577,Accueil!$W$16),"")&amp; IF(D577=Accueil!$U$17,PRODUCT('Registre déchets'!G577,Accueil!$W$17),"")&amp; IF(D577=Accueil!$U$18,PRODUCT('Registre déchets'!G577,Accueil!$W$18),"")&amp; IF(D577=Accueil!$U$19,PRODUCT('Registre déchets'!G577,Accueil!$W$19),"")&amp; IF(D577=Accueil!$U$20,PRODUCT('Registre déchets'!G577,Accueil!$W$20),"")&amp; IF(D577=Accueil!$U$21,PRODUCT('Registre déchets'!G577,Accueil!$W$21),"") &amp; IF(D577=Accueil!$U$22,PRODUCT('Registre déchets'!G577,Accueil!$W$22),"")&amp; IF(D577=Accueil!$U$23,PRODUCT('Registre déchets'!G577,Accueil!$W$23),"")&amp; IF(D577=Accueil!$U$24,PRODUCT('Registre déchets'!G577,Accueil!$W$24),"")&amp; IF(D577=Accueil!$U$25,PRODUCT('Registre déchets'!G577,Accueil!$W$25),"")&amp; IF(D577=Accueil!$U$26,PRODUCT('Registre déchets'!G577,Accueil!$W$26),"")&amp; IF(D577=Accueil!$U$27,PRODUCT('Registre déchets'!G577,Accueil!$W$27),"")&amp; IF(D577=Accueil!$Y$7,PRODUCT('Registre déchets'!G577,Accueil!$AA$7),"") &amp; IF(D577=Accueil!$Y$8,PRODUCT('Registre déchets'!G577,Accueil!$AA$8),"") &amp; IF(D577=Accueil!$Y$9,PRODUCT('Registre déchets'!G577,Accueil!$AA$9),"")&amp; IF(D577=Accueil!$Y$10,PRODUCT('Registre déchets'!G577,Accueil!$AA$10),"")&amp; IF(D577=Accueil!$Y$11,PRODUCT('Registre déchets'!G577,Accueil!$AA$11),"")&amp; IF(D577=Accueil!$Y$12,PRODUCT('Registre déchets'!G577,Accueil!$AA$12),"")&amp; IF(D577=Accueil!$Y$13,PRODUCT('Registre déchets'!G577,Accueil!$AA$13),"")&amp; IF(D577=Accueil!$Y$14,PRODUCT('Registre déchets'!G577,Accueil!$AA$14),"")&amp; IF(D577=Accueil!$Y$15,PRODUCT('Registre déchets'!G577,Accueil!$AA$15),"")&amp; IF(D577=Accueil!$Y$16,PRODUCT('Registre déchets'!G577,Accueil!$AA$16),"")&amp; IF(D577=Accueil!$Y$17,PRODUCT('Registre déchets'!G577,Accueil!$AA$17),"")&amp; IF(D577=Accueil!$Y$18,PRODUCT('Registre déchets'!G577,Accueil!$AA$18),"")&amp; IF(D577=Accueil!$Y$19,PRODUCT('Registre déchets'!G577,Accueil!$AA$19),"")&amp; IF(D577=Accueil!$Y$20,PRODUCT('Registre déchets'!G577,Accueil!$AA$20),"")&amp; IF(D577=Accueil!$Y$21,PRODUCT('Registre déchets'!G577,Accueil!$AA$21),"")&amp; IF(D577=Accueil!$Y$22,PRODUCT('Registre déchets'!G577,Accueil!$AA$22),"")&amp; IF(D577=Accueil!$Y$23,PRODUCT('Registre déchets'!G577,Accueil!$AA$23),"")&amp; IF(D577=Accueil!$Y$24,PRODUCT('Registre déchets'!G577,Accueil!$AA$24),"")&amp; IF(D577=Accueil!$Y$25,PRODUCT('Registre déchets'!G577,Accueil!$AA$25),"")&amp; IF(D577=Accueil!$Y$26,PRODUCT('Registre déchets'!G577,Accueil!$AA$26),"")&amp; IF(D577=Accueil!$Y$27,PRODUCT('Registre déchets'!G577,Accueil!$AA$27),""))</f>
        <v/>
      </c>
      <c r="AQ577" s="79">
        <f t="shared" si="87"/>
        <v>0</v>
      </c>
    </row>
    <row r="578" spans="1:43" ht="50.1" customHeight="1" x14ac:dyDescent="0.25">
      <c r="A578" s="90"/>
      <c r="B578" s="222" t="str">
        <f t="shared" si="81"/>
        <v/>
      </c>
      <c r="C578" s="221"/>
      <c r="D578" s="220"/>
      <c r="E578" s="80" t="str">
        <f t="shared" si="85"/>
        <v/>
      </c>
      <c r="F578" s="81"/>
      <c r="G578" s="82"/>
      <c r="H578" s="241">
        <f t="shared" si="82"/>
        <v>0</v>
      </c>
      <c r="I578" s="206"/>
      <c r="J578" s="206"/>
      <c r="K578" s="86"/>
      <c r="L578" s="86"/>
      <c r="M578" s="86"/>
      <c r="N578" s="82"/>
      <c r="O578" s="81"/>
      <c r="P578" s="82"/>
      <c r="Q578" s="207">
        <f t="shared" si="86"/>
        <v>0</v>
      </c>
      <c r="R578" s="83">
        <f t="shared" si="83"/>
        <v>0</v>
      </c>
      <c r="S578" s="83">
        <f t="shared" si="84"/>
        <v>0</v>
      </c>
      <c r="T578" s="209"/>
      <c r="U578" s="214"/>
      <c r="V578" s="214"/>
      <c r="W578" s="217" t="str">
        <f t="shared" si="79"/>
        <v/>
      </c>
      <c r="X578" s="214"/>
      <c r="Y578" s="224"/>
      <c r="Z578" s="214"/>
      <c r="AA578" s="214"/>
      <c r="AB578" s="35" t="str">
        <f t="shared" si="80"/>
        <v/>
      </c>
      <c r="AC578" s="35"/>
      <c r="AD578" s="35"/>
      <c r="AE578" s="35"/>
      <c r="AF578" s="35"/>
      <c r="AG578" s="35"/>
      <c r="AH578" s="35"/>
      <c r="AI578" s="35"/>
      <c r="AJ578" s="35"/>
      <c r="AK578" s="35"/>
      <c r="AL578" s="35"/>
      <c r="AM578" s="85" t="str">
        <f t="shared" si="88"/>
        <v/>
      </c>
      <c r="AN578" s="35"/>
      <c r="AO578" s="35"/>
      <c r="AP578" s="77" t="str">
        <f>IF(D578="","",IF(D578=Accueil!$Q$7,PRODUCT('Registre déchets'!G578,Accueil!$S$7),"") &amp; IF(D578=Accueil!$Q$8,PRODUCT('Registre déchets'!G578,Accueil!$S$8),"") &amp; IF(D578=Accueil!$Q$9,PRODUCT('Registre déchets'!G578,Accueil!$S$9),"")&amp; IF(D578=Accueil!$Q$10,PRODUCT('Registre déchets'!G578,Accueil!$S$10),"")&amp; IF(D578=Accueil!$Q$11,PRODUCT('Registre déchets'!G578,Accueil!$S$11),"")&amp; IF(D578=Accueil!$Q$12,PRODUCT('Registre déchets'!G578,Accueil!$S$12),"")&amp; IF(D578=Accueil!$Q$13,PRODUCT('Registre déchets'!G578,Accueil!$S$13),"")&amp; IF(D578=Accueil!$Q$14,PRODUCT('Registre déchets'!G578,Accueil!$S$14),"")&amp; IF(D578=Accueil!$Q$15,PRODUCT('Registre déchets'!G578,Accueil!$S$15),"")&amp; IF(D578=Accueil!$Q$16,PRODUCT('Registre déchets'!G578,Accueil!$S$16),"")&amp; IF(D578=Accueil!$Q$17,PRODUCT('Registre déchets'!G578,Accueil!$S$17),"")&amp; IF(D578=Accueil!$Q$18,PRODUCT('Registre déchets'!G578,Accueil!$S$18),"")&amp; IF(D578=Accueil!$Q$19,PRODUCT('Registre déchets'!G578,Accueil!$S$19),"")&amp; IF(D578=Accueil!$Q$20,PRODUCT('Registre déchets'!G578,Accueil!$S$20),"")&amp; IF(D578=Accueil!$Q$21,PRODUCT('Registre déchets'!G578,Accueil!$S$21),"")&amp; IF(D578=Accueil!$Q$22,PRODUCT('Registre déchets'!G578,Accueil!$S$22),"")&amp; IF(D578=Accueil!$Q$23,PRODUCT('Registre déchets'!G578,Accueil!$S$23),"")&amp; IF(D578=Accueil!$Q$24,PRODUCT('Registre déchets'!G578,Accueil!$S$24),"")&amp; IF(D578=Accueil!$Q$25,PRODUCT('Registre déchets'!G578,Accueil!$S$25),"")&amp; IF(D578=Accueil!$Q$26,PRODUCT('Registre déchets'!G578,Accueil!$S$26),"") &amp; IF(D578=Accueil!$U$7,PRODUCT('Registre déchets'!G578,Accueil!$W$7),"") &amp; IF(D578=Accueil!$U$8,PRODUCT('Registre déchets'!G578,Accueil!$W$8),"") &amp; IF(D578=Accueil!$U$9,PRODUCT('Registre déchets'!G578,Accueil!$W$9),"")&amp; IF(D578=Accueil!$U$10,PRODUCT('Registre déchets'!G578,Accueil!$W$10),"")&amp; IF(D578=Accueil!$U$11,PRODUCT('Registre déchets'!G578,Accueil!$W$11),"")&amp; IF(D578=Accueil!$U$12,PRODUCT('Registre déchets'!G578,Accueil!$W$12),"")&amp; IF(D578=Accueil!$U$13,PRODUCT('Registre déchets'!G578,Accueil!$W$13),"")&amp; IF(D578=Accueil!$U$14,PRODUCT('Registre déchets'!G578,Accueil!$W$14),"")&amp; IF(D578=Accueil!$U$15,PRODUCT('Registre déchets'!G578,Accueil!$W$15),"")&amp; IF(D578=Accueil!$U$16,PRODUCT('Registre déchets'!G578,Accueil!$W$16),"")&amp; IF(D578=Accueil!$U$17,PRODUCT('Registre déchets'!G578,Accueil!$W$17),"")&amp; IF(D578=Accueil!$U$18,PRODUCT('Registre déchets'!G578,Accueil!$W$18),"")&amp; IF(D578=Accueil!$U$19,PRODUCT('Registre déchets'!G578,Accueil!$W$19),"")&amp; IF(D578=Accueil!$U$20,PRODUCT('Registre déchets'!G578,Accueil!$W$20),"")&amp; IF(D578=Accueil!$U$21,PRODUCT('Registre déchets'!G578,Accueil!$W$21),"") &amp; IF(D578=Accueil!$U$22,PRODUCT('Registre déchets'!G578,Accueil!$W$22),"")&amp; IF(D578=Accueil!$U$23,PRODUCT('Registre déchets'!G578,Accueil!$W$23),"")&amp; IF(D578=Accueil!$U$24,PRODUCT('Registre déchets'!G578,Accueil!$W$24),"")&amp; IF(D578=Accueil!$U$25,PRODUCT('Registre déchets'!G578,Accueil!$W$25),"")&amp; IF(D578=Accueil!$U$26,PRODUCT('Registre déchets'!G578,Accueil!$W$26),"")&amp; IF(D578=Accueil!$U$27,PRODUCT('Registre déchets'!G578,Accueil!$W$27),"")&amp; IF(D578=Accueil!$Y$7,PRODUCT('Registre déchets'!G578,Accueil!$AA$7),"") &amp; IF(D578=Accueil!$Y$8,PRODUCT('Registre déchets'!G578,Accueil!$AA$8),"") &amp; IF(D578=Accueil!$Y$9,PRODUCT('Registre déchets'!G578,Accueil!$AA$9),"")&amp; IF(D578=Accueil!$Y$10,PRODUCT('Registre déchets'!G578,Accueil!$AA$10),"")&amp; IF(D578=Accueil!$Y$11,PRODUCT('Registre déchets'!G578,Accueil!$AA$11),"")&amp; IF(D578=Accueil!$Y$12,PRODUCT('Registre déchets'!G578,Accueil!$AA$12),"")&amp; IF(D578=Accueil!$Y$13,PRODUCT('Registre déchets'!G578,Accueil!$AA$13),"")&amp; IF(D578=Accueil!$Y$14,PRODUCT('Registre déchets'!G578,Accueil!$AA$14),"")&amp; IF(D578=Accueil!$Y$15,PRODUCT('Registre déchets'!G578,Accueil!$AA$15),"")&amp; IF(D578=Accueil!$Y$16,PRODUCT('Registre déchets'!G578,Accueil!$AA$16),"")&amp; IF(D578=Accueil!$Y$17,PRODUCT('Registre déchets'!G578,Accueil!$AA$17),"")&amp; IF(D578=Accueil!$Y$18,PRODUCT('Registre déchets'!G578,Accueil!$AA$18),"")&amp; IF(D578=Accueil!$Y$19,PRODUCT('Registre déchets'!G578,Accueil!$AA$19),"")&amp; IF(D578=Accueil!$Y$20,PRODUCT('Registre déchets'!G578,Accueil!$AA$20),"")&amp; IF(D578=Accueil!$Y$21,PRODUCT('Registre déchets'!G578,Accueil!$AA$21),"")&amp; IF(D578=Accueil!$Y$22,PRODUCT('Registre déchets'!G578,Accueil!$AA$22),"")&amp; IF(D578=Accueil!$Y$23,PRODUCT('Registre déchets'!G578,Accueil!$AA$23),"")&amp; IF(D578=Accueil!$Y$24,PRODUCT('Registre déchets'!G578,Accueil!$AA$24),"")&amp; IF(D578=Accueil!$Y$25,PRODUCT('Registre déchets'!G578,Accueil!$AA$25),"")&amp; IF(D578=Accueil!$Y$26,PRODUCT('Registre déchets'!G578,Accueil!$AA$26),"")&amp; IF(D578=Accueil!$Y$27,PRODUCT('Registre déchets'!G578,Accueil!$AA$27),""))</f>
        <v/>
      </c>
      <c r="AQ578" s="79">
        <f t="shared" si="87"/>
        <v>0</v>
      </c>
    </row>
    <row r="579" spans="1:43" ht="50.1" customHeight="1" x14ac:dyDescent="0.25">
      <c r="A579" s="90"/>
      <c r="B579" s="222" t="str">
        <f t="shared" si="81"/>
        <v/>
      </c>
      <c r="C579" s="221"/>
      <c r="D579" s="220"/>
      <c r="E579" s="80" t="str">
        <f t="shared" si="85"/>
        <v/>
      </c>
      <c r="F579" s="81"/>
      <c r="G579" s="82"/>
      <c r="H579" s="241">
        <f t="shared" si="82"/>
        <v>0</v>
      </c>
      <c r="I579" s="206"/>
      <c r="J579" s="206"/>
      <c r="K579" s="86"/>
      <c r="L579" s="86"/>
      <c r="M579" s="86"/>
      <c r="N579" s="82"/>
      <c r="O579" s="81"/>
      <c r="P579" s="82"/>
      <c r="Q579" s="207">
        <f t="shared" si="86"/>
        <v>0</v>
      </c>
      <c r="R579" s="83">
        <f t="shared" si="83"/>
        <v>0</v>
      </c>
      <c r="S579" s="83">
        <f t="shared" si="84"/>
        <v>0</v>
      </c>
      <c r="T579" s="209"/>
      <c r="U579" s="214"/>
      <c r="V579" s="214"/>
      <c r="W579" s="217" t="str">
        <f t="shared" si="79"/>
        <v/>
      </c>
      <c r="X579" s="214"/>
      <c r="Y579" s="224"/>
      <c r="Z579" s="214"/>
      <c r="AA579" s="214"/>
      <c r="AB579" s="35" t="str">
        <f t="shared" si="80"/>
        <v/>
      </c>
      <c r="AC579" s="35"/>
      <c r="AD579" s="35"/>
      <c r="AE579" s="35"/>
      <c r="AF579" s="35"/>
      <c r="AG579" s="35"/>
      <c r="AH579" s="35"/>
      <c r="AI579" s="35"/>
      <c r="AJ579" s="35"/>
      <c r="AK579" s="35"/>
      <c r="AL579" s="35"/>
      <c r="AM579" s="85" t="str">
        <f t="shared" si="88"/>
        <v/>
      </c>
      <c r="AN579" s="35"/>
      <c r="AO579" s="35"/>
      <c r="AP579" s="77" t="str">
        <f>IF(D579="","",IF(D579=Accueil!$Q$7,PRODUCT('Registre déchets'!G579,Accueil!$S$7),"") &amp; IF(D579=Accueil!$Q$8,PRODUCT('Registre déchets'!G579,Accueil!$S$8),"") &amp; IF(D579=Accueil!$Q$9,PRODUCT('Registre déchets'!G579,Accueil!$S$9),"")&amp; IF(D579=Accueil!$Q$10,PRODUCT('Registre déchets'!G579,Accueil!$S$10),"")&amp; IF(D579=Accueil!$Q$11,PRODUCT('Registre déchets'!G579,Accueil!$S$11),"")&amp; IF(D579=Accueil!$Q$12,PRODUCT('Registre déchets'!G579,Accueil!$S$12),"")&amp; IF(D579=Accueil!$Q$13,PRODUCT('Registre déchets'!G579,Accueil!$S$13),"")&amp; IF(D579=Accueil!$Q$14,PRODUCT('Registre déchets'!G579,Accueil!$S$14),"")&amp; IF(D579=Accueil!$Q$15,PRODUCT('Registre déchets'!G579,Accueil!$S$15),"")&amp; IF(D579=Accueil!$Q$16,PRODUCT('Registre déchets'!G579,Accueil!$S$16),"")&amp; IF(D579=Accueil!$Q$17,PRODUCT('Registre déchets'!G579,Accueil!$S$17),"")&amp; IF(D579=Accueil!$Q$18,PRODUCT('Registre déchets'!G579,Accueil!$S$18),"")&amp; IF(D579=Accueil!$Q$19,PRODUCT('Registre déchets'!G579,Accueil!$S$19),"")&amp; IF(D579=Accueil!$Q$20,PRODUCT('Registre déchets'!G579,Accueil!$S$20),"")&amp; IF(D579=Accueil!$Q$21,PRODUCT('Registre déchets'!G579,Accueil!$S$21),"")&amp; IF(D579=Accueil!$Q$22,PRODUCT('Registre déchets'!G579,Accueil!$S$22),"")&amp; IF(D579=Accueil!$Q$23,PRODUCT('Registre déchets'!G579,Accueil!$S$23),"")&amp; IF(D579=Accueil!$Q$24,PRODUCT('Registre déchets'!G579,Accueil!$S$24),"")&amp; IF(D579=Accueil!$Q$25,PRODUCT('Registre déchets'!G579,Accueil!$S$25),"")&amp; IF(D579=Accueil!$Q$26,PRODUCT('Registre déchets'!G579,Accueil!$S$26),"") &amp; IF(D579=Accueil!$U$7,PRODUCT('Registre déchets'!G579,Accueil!$W$7),"") &amp; IF(D579=Accueil!$U$8,PRODUCT('Registre déchets'!G579,Accueil!$W$8),"") &amp; IF(D579=Accueil!$U$9,PRODUCT('Registre déchets'!G579,Accueil!$W$9),"")&amp; IF(D579=Accueil!$U$10,PRODUCT('Registre déchets'!G579,Accueil!$W$10),"")&amp; IF(D579=Accueil!$U$11,PRODUCT('Registre déchets'!G579,Accueil!$W$11),"")&amp; IF(D579=Accueil!$U$12,PRODUCT('Registre déchets'!G579,Accueil!$W$12),"")&amp; IF(D579=Accueil!$U$13,PRODUCT('Registre déchets'!G579,Accueil!$W$13),"")&amp; IF(D579=Accueil!$U$14,PRODUCT('Registre déchets'!G579,Accueil!$W$14),"")&amp; IF(D579=Accueil!$U$15,PRODUCT('Registre déchets'!G579,Accueil!$W$15),"")&amp; IF(D579=Accueil!$U$16,PRODUCT('Registre déchets'!G579,Accueil!$W$16),"")&amp; IF(D579=Accueil!$U$17,PRODUCT('Registre déchets'!G579,Accueil!$W$17),"")&amp; IF(D579=Accueil!$U$18,PRODUCT('Registre déchets'!G579,Accueil!$W$18),"")&amp; IF(D579=Accueil!$U$19,PRODUCT('Registre déchets'!G579,Accueil!$W$19),"")&amp; IF(D579=Accueil!$U$20,PRODUCT('Registre déchets'!G579,Accueil!$W$20),"")&amp; IF(D579=Accueil!$U$21,PRODUCT('Registre déchets'!G579,Accueil!$W$21),"") &amp; IF(D579=Accueil!$U$22,PRODUCT('Registre déchets'!G579,Accueil!$W$22),"")&amp; IF(D579=Accueil!$U$23,PRODUCT('Registre déchets'!G579,Accueil!$W$23),"")&amp; IF(D579=Accueil!$U$24,PRODUCT('Registre déchets'!G579,Accueil!$W$24),"")&amp; IF(D579=Accueil!$U$25,PRODUCT('Registre déchets'!G579,Accueil!$W$25),"")&amp; IF(D579=Accueil!$U$26,PRODUCT('Registre déchets'!G579,Accueil!$W$26),"")&amp; IF(D579=Accueil!$U$27,PRODUCT('Registre déchets'!G579,Accueil!$W$27),"")&amp; IF(D579=Accueil!$Y$7,PRODUCT('Registre déchets'!G579,Accueil!$AA$7),"") &amp; IF(D579=Accueil!$Y$8,PRODUCT('Registre déchets'!G579,Accueil!$AA$8),"") &amp; IF(D579=Accueil!$Y$9,PRODUCT('Registre déchets'!G579,Accueil!$AA$9),"")&amp; IF(D579=Accueil!$Y$10,PRODUCT('Registre déchets'!G579,Accueil!$AA$10),"")&amp; IF(D579=Accueil!$Y$11,PRODUCT('Registre déchets'!G579,Accueil!$AA$11),"")&amp; IF(D579=Accueil!$Y$12,PRODUCT('Registre déchets'!G579,Accueil!$AA$12),"")&amp; IF(D579=Accueil!$Y$13,PRODUCT('Registre déchets'!G579,Accueil!$AA$13),"")&amp; IF(D579=Accueil!$Y$14,PRODUCT('Registre déchets'!G579,Accueil!$AA$14),"")&amp; IF(D579=Accueil!$Y$15,PRODUCT('Registre déchets'!G579,Accueil!$AA$15),"")&amp; IF(D579=Accueil!$Y$16,PRODUCT('Registre déchets'!G579,Accueil!$AA$16),"")&amp; IF(D579=Accueil!$Y$17,PRODUCT('Registre déchets'!G579,Accueil!$AA$17),"")&amp; IF(D579=Accueil!$Y$18,PRODUCT('Registre déchets'!G579,Accueil!$AA$18),"")&amp; IF(D579=Accueil!$Y$19,PRODUCT('Registre déchets'!G579,Accueil!$AA$19),"")&amp; IF(D579=Accueil!$Y$20,PRODUCT('Registre déchets'!G579,Accueil!$AA$20),"")&amp; IF(D579=Accueil!$Y$21,PRODUCT('Registre déchets'!G579,Accueil!$AA$21),"")&amp; IF(D579=Accueil!$Y$22,PRODUCT('Registre déchets'!G579,Accueil!$AA$22),"")&amp; IF(D579=Accueil!$Y$23,PRODUCT('Registre déchets'!G579,Accueil!$AA$23),"")&amp; IF(D579=Accueil!$Y$24,PRODUCT('Registre déchets'!G579,Accueil!$AA$24),"")&amp; IF(D579=Accueil!$Y$25,PRODUCT('Registre déchets'!G579,Accueil!$AA$25),"")&amp; IF(D579=Accueil!$Y$26,PRODUCT('Registre déchets'!G579,Accueil!$AA$26),"")&amp; IF(D579=Accueil!$Y$27,PRODUCT('Registre déchets'!G579,Accueil!$AA$27),""))</f>
        <v/>
      </c>
      <c r="AQ579" s="79">
        <f t="shared" si="87"/>
        <v>0</v>
      </c>
    </row>
    <row r="580" spans="1:43" ht="50.1" customHeight="1" x14ac:dyDescent="0.25">
      <c r="A580" s="90"/>
      <c r="B580" s="222" t="str">
        <f t="shared" si="81"/>
        <v/>
      </c>
      <c r="C580" s="221"/>
      <c r="D580" s="220"/>
      <c r="E580" s="80" t="str">
        <f t="shared" si="85"/>
        <v/>
      </c>
      <c r="F580" s="81"/>
      <c r="G580" s="82"/>
      <c r="H580" s="241">
        <f t="shared" si="82"/>
        <v>0</v>
      </c>
      <c r="I580" s="206"/>
      <c r="J580" s="206"/>
      <c r="K580" s="86"/>
      <c r="L580" s="86"/>
      <c r="M580" s="86"/>
      <c r="N580" s="82"/>
      <c r="O580" s="81"/>
      <c r="P580" s="82"/>
      <c r="Q580" s="207">
        <f t="shared" si="86"/>
        <v>0</v>
      </c>
      <c r="R580" s="83">
        <f t="shared" si="83"/>
        <v>0</v>
      </c>
      <c r="S580" s="83">
        <f t="shared" si="84"/>
        <v>0</v>
      </c>
      <c r="T580" s="209"/>
      <c r="U580" s="214"/>
      <c r="V580" s="214"/>
      <c r="W580" s="217" t="str">
        <f t="shared" si="79"/>
        <v/>
      </c>
      <c r="X580" s="214"/>
      <c r="Y580" s="224"/>
      <c r="Z580" s="214"/>
      <c r="AA580" s="214"/>
      <c r="AB580" s="35" t="str">
        <f t="shared" si="80"/>
        <v/>
      </c>
      <c r="AC580" s="35"/>
      <c r="AD580" s="35"/>
      <c r="AE580" s="35"/>
      <c r="AF580" s="35"/>
      <c r="AG580" s="35"/>
      <c r="AH580" s="35"/>
      <c r="AI580" s="35"/>
      <c r="AJ580" s="35"/>
      <c r="AK580" s="35"/>
      <c r="AL580" s="35"/>
      <c r="AM580" s="85" t="str">
        <f t="shared" si="88"/>
        <v/>
      </c>
      <c r="AN580" s="35"/>
      <c r="AO580" s="35"/>
      <c r="AP580" s="77" t="str">
        <f>IF(D580="","",IF(D580=Accueil!$Q$7,PRODUCT('Registre déchets'!G580,Accueil!$S$7),"") &amp; IF(D580=Accueil!$Q$8,PRODUCT('Registre déchets'!G580,Accueil!$S$8),"") &amp; IF(D580=Accueil!$Q$9,PRODUCT('Registre déchets'!G580,Accueil!$S$9),"")&amp; IF(D580=Accueil!$Q$10,PRODUCT('Registre déchets'!G580,Accueil!$S$10),"")&amp; IF(D580=Accueil!$Q$11,PRODUCT('Registre déchets'!G580,Accueil!$S$11),"")&amp; IF(D580=Accueil!$Q$12,PRODUCT('Registre déchets'!G580,Accueil!$S$12),"")&amp; IF(D580=Accueil!$Q$13,PRODUCT('Registre déchets'!G580,Accueil!$S$13),"")&amp; IF(D580=Accueil!$Q$14,PRODUCT('Registre déchets'!G580,Accueil!$S$14),"")&amp; IF(D580=Accueil!$Q$15,PRODUCT('Registre déchets'!G580,Accueil!$S$15),"")&amp; IF(D580=Accueil!$Q$16,PRODUCT('Registre déchets'!G580,Accueil!$S$16),"")&amp; IF(D580=Accueil!$Q$17,PRODUCT('Registre déchets'!G580,Accueil!$S$17),"")&amp; IF(D580=Accueil!$Q$18,PRODUCT('Registre déchets'!G580,Accueil!$S$18),"")&amp; IF(D580=Accueil!$Q$19,PRODUCT('Registre déchets'!G580,Accueil!$S$19),"")&amp; IF(D580=Accueil!$Q$20,PRODUCT('Registre déchets'!G580,Accueil!$S$20),"")&amp; IF(D580=Accueil!$Q$21,PRODUCT('Registre déchets'!G580,Accueil!$S$21),"")&amp; IF(D580=Accueil!$Q$22,PRODUCT('Registre déchets'!G580,Accueil!$S$22),"")&amp; IF(D580=Accueil!$Q$23,PRODUCT('Registre déchets'!G580,Accueil!$S$23),"")&amp; IF(D580=Accueil!$Q$24,PRODUCT('Registre déchets'!G580,Accueil!$S$24),"")&amp; IF(D580=Accueil!$Q$25,PRODUCT('Registre déchets'!G580,Accueil!$S$25),"")&amp; IF(D580=Accueil!$Q$26,PRODUCT('Registre déchets'!G580,Accueil!$S$26),"") &amp; IF(D580=Accueil!$U$7,PRODUCT('Registre déchets'!G580,Accueil!$W$7),"") &amp; IF(D580=Accueil!$U$8,PRODUCT('Registre déchets'!G580,Accueil!$W$8),"") &amp; IF(D580=Accueil!$U$9,PRODUCT('Registre déchets'!G580,Accueil!$W$9),"")&amp; IF(D580=Accueil!$U$10,PRODUCT('Registre déchets'!G580,Accueil!$W$10),"")&amp; IF(D580=Accueil!$U$11,PRODUCT('Registre déchets'!G580,Accueil!$W$11),"")&amp; IF(D580=Accueil!$U$12,PRODUCT('Registre déchets'!G580,Accueil!$W$12),"")&amp; IF(D580=Accueil!$U$13,PRODUCT('Registre déchets'!G580,Accueil!$W$13),"")&amp; IF(D580=Accueil!$U$14,PRODUCT('Registre déchets'!G580,Accueil!$W$14),"")&amp; IF(D580=Accueil!$U$15,PRODUCT('Registre déchets'!G580,Accueil!$W$15),"")&amp; IF(D580=Accueil!$U$16,PRODUCT('Registre déchets'!G580,Accueil!$W$16),"")&amp; IF(D580=Accueil!$U$17,PRODUCT('Registre déchets'!G580,Accueil!$W$17),"")&amp; IF(D580=Accueil!$U$18,PRODUCT('Registre déchets'!G580,Accueil!$W$18),"")&amp; IF(D580=Accueil!$U$19,PRODUCT('Registre déchets'!G580,Accueil!$W$19),"")&amp; IF(D580=Accueil!$U$20,PRODUCT('Registre déchets'!G580,Accueil!$W$20),"")&amp; IF(D580=Accueil!$U$21,PRODUCT('Registre déchets'!G580,Accueil!$W$21),"") &amp; IF(D580=Accueil!$U$22,PRODUCT('Registre déchets'!G580,Accueil!$W$22),"")&amp; IF(D580=Accueil!$U$23,PRODUCT('Registre déchets'!G580,Accueil!$W$23),"")&amp; IF(D580=Accueil!$U$24,PRODUCT('Registre déchets'!G580,Accueil!$W$24),"")&amp; IF(D580=Accueil!$U$25,PRODUCT('Registre déchets'!G580,Accueil!$W$25),"")&amp; IF(D580=Accueil!$U$26,PRODUCT('Registre déchets'!G580,Accueil!$W$26),"")&amp; IF(D580=Accueil!$U$27,PRODUCT('Registre déchets'!G580,Accueil!$W$27),"")&amp; IF(D580=Accueil!$Y$7,PRODUCT('Registre déchets'!G580,Accueil!$AA$7),"") &amp; IF(D580=Accueil!$Y$8,PRODUCT('Registre déchets'!G580,Accueil!$AA$8),"") &amp; IF(D580=Accueil!$Y$9,PRODUCT('Registre déchets'!G580,Accueil!$AA$9),"")&amp; IF(D580=Accueil!$Y$10,PRODUCT('Registre déchets'!G580,Accueil!$AA$10),"")&amp; IF(D580=Accueil!$Y$11,PRODUCT('Registre déchets'!G580,Accueil!$AA$11),"")&amp; IF(D580=Accueil!$Y$12,PRODUCT('Registre déchets'!G580,Accueil!$AA$12),"")&amp; IF(D580=Accueil!$Y$13,PRODUCT('Registre déchets'!G580,Accueil!$AA$13),"")&amp; IF(D580=Accueil!$Y$14,PRODUCT('Registre déchets'!G580,Accueil!$AA$14),"")&amp; IF(D580=Accueil!$Y$15,PRODUCT('Registre déchets'!G580,Accueil!$AA$15),"")&amp; IF(D580=Accueil!$Y$16,PRODUCT('Registre déchets'!G580,Accueil!$AA$16),"")&amp; IF(D580=Accueil!$Y$17,PRODUCT('Registre déchets'!G580,Accueil!$AA$17),"")&amp; IF(D580=Accueil!$Y$18,PRODUCT('Registre déchets'!G580,Accueil!$AA$18),"")&amp; IF(D580=Accueil!$Y$19,PRODUCT('Registre déchets'!G580,Accueil!$AA$19),"")&amp; IF(D580=Accueil!$Y$20,PRODUCT('Registre déchets'!G580,Accueil!$AA$20),"")&amp; IF(D580=Accueil!$Y$21,PRODUCT('Registre déchets'!G580,Accueil!$AA$21),"")&amp; IF(D580=Accueil!$Y$22,PRODUCT('Registre déchets'!G580,Accueil!$AA$22),"")&amp; IF(D580=Accueil!$Y$23,PRODUCT('Registre déchets'!G580,Accueil!$AA$23),"")&amp; IF(D580=Accueil!$Y$24,PRODUCT('Registre déchets'!G580,Accueil!$AA$24),"")&amp; IF(D580=Accueil!$Y$25,PRODUCT('Registre déchets'!G580,Accueil!$AA$25),"")&amp; IF(D580=Accueil!$Y$26,PRODUCT('Registre déchets'!G580,Accueil!$AA$26),"")&amp; IF(D580=Accueil!$Y$27,PRODUCT('Registre déchets'!G580,Accueil!$AA$27),""))</f>
        <v/>
      </c>
      <c r="AQ580" s="79">
        <f t="shared" si="87"/>
        <v>0</v>
      </c>
    </row>
    <row r="581" spans="1:43" ht="50.1" customHeight="1" x14ac:dyDescent="0.25">
      <c r="A581" s="90"/>
      <c r="B581" s="222" t="str">
        <f t="shared" si="81"/>
        <v/>
      </c>
      <c r="C581" s="221"/>
      <c r="D581" s="220"/>
      <c r="E581" s="80" t="str">
        <f t="shared" si="85"/>
        <v/>
      </c>
      <c r="F581" s="81"/>
      <c r="G581" s="82"/>
      <c r="H581" s="241">
        <f t="shared" si="82"/>
        <v>0</v>
      </c>
      <c r="I581" s="206"/>
      <c r="J581" s="206"/>
      <c r="K581" s="86"/>
      <c r="L581" s="86"/>
      <c r="M581" s="86"/>
      <c r="N581" s="82"/>
      <c r="O581" s="81"/>
      <c r="P581" s="82"/>
      <c r="Q581" s="207">
        <f t="shared" si="86"/>
        <v>0</v>
      </c>
      <c r="R581" s="83">
        <f t="shared" si="83"/>
        <v>0</v>
      </c>
      <c r="S581" s="83">
        <f t="shared" si="84"/>
        <v>0</v>
      </c>
      <c r="T581" s="209"/>
      <c r="U581" s="214"/>
      <c r="V581" s="214"/>
      <c r="W581" s="217" t="str">
        <f t="shared" si="79"/>
        <v/>
      </c>
      <c r="X581" s="214"/>
      <c r="Y581" s="224"/>
      <c r="Z581" s="214"/>
      <c r="AA581" s="214"/>
      <c r="AB581" s="35" t="str">
        <f t="shared" si="80"/>
        <v/>
      </c>
      <c r="AC581" s="35"/>
      <c r="AD581" s="35"/>
      <c r="AE581" s="35"/>
      <c r="AF581" s="35"/>
      <c r="AG581" s="35"/>
      <c r="AH581" s="35"/>
      <c r="AI581" s="35"/>
      <c r="AJ581" s="35"/>
      <c r="AK581" s="35"/>
      <c r="AL581" s="35"/>
      <c r="AM581" s="85" t="str">
        <f t="shared" si="88"/>
        <v/>
      </c>
      <c r="AN581" s="35"/>
      <c r="AO581" s="35"/>
      <c r="AP581" s="77" t="str">
        <f>IF(D581="","",IF(D581=Accueil!$Q$7,PRODUCT('Registre déchets'!G581,Accueil!$S$7),"") &amp; IF(D581=Accueil!$Q$8,PRODUCT('Registre déchets'!G581,Accueil!$S$8),"") &amp; IF(D581=Accueil!$Q$9,PRODUCT('Registre déchets'!G581,Accueil!$S$9),"")&amp; IF(D581=Accueil!$Q$10,PRODUCT('Registre déchets'!G581,Accueil!$S$10),"")&amp; IF(D581=Accueil!$Q$11,PRODUCT('Registre déchets'!G581,Accueil!$S$11),"")&amp; IF(D581=Accueil!$Q$12,PRODUCT('Registre déchets'!G581,Accueil!$S$12),"")&amp; IF(D581=Accueil!$Q$13,PRODUCT('Registre déchets'!G581,Accueil!$S$13),"")&amp; IF(D581=Accueil!$Q$14,PRODUCT('Registre déchets'!G581,Accueil!$S$14),"")&amp; IF(D581=Accueil!$Q$15,PRODUCT('Registre déchets'!G581,Accueil!$S$15),"")&amp; IF(D581=Accueil!$Q$16,PRODUCT('Registre déchets'!G581,Accueil!$S$16),"")&amp; IF(D581=Accueil!$Q$17,PRODUCT('Registre déchets'!G581,Accueil!$S$17),"")&amp; IF(D581=Accueil!$Q$18,PRODUCT('Registre déchets'!G581,Accueil!$S$18),"")&amp; IF(D581=Accueil!$Q$19,PRODUCT('Registre déchets'!G581,Accueil!$S$19),"")&amp; IF(D581=Accueil!$Q$20,PRODUCT('Registre déchets'!G581,Accueil!$S$20),"")&amp; IF(D581=Accueil!$Q$21,PRODUCT('Registre déchets'!G581,Accueil!$S$21),"")&amp; IF(D581=Accueil!$Q$22,PRODUCT('Registre déchets'!G581,Accueil!$S$22),"")&amp; IF(D581=Accueil!$Q$23,PRODUCT('Registre déchets'!G581,Accueil!$S$23),"")&amp; IF(D581=Accueil!$Q$24,PRODUCT('Registre déchets'!G581,Accueil!$S$24),"")&amp; IF(D581=Accueil!$Q$25,PRODUCT('Registre déchets'!G581,Accueil!$S$25),"")&amp; IF(D581=Accueil!$Q$26,PRODUCT('Registre déchets'!G581,Accueil!$S$26),"") &amp; IF(D581=Accueil!$U$7,PRODUCT('Registre déchets'!G581,Accueil!$W$7),"") &amp; IF(D581=Accueil!$U$8,PRODUCT('Registre déchets'!G581,Accueil!$W$8),"") &amp; IF(D581=Accueil!$U$9,PRODUCT('Registre déchets'!G581,Accueil!$W$9),"")&amp; IF(D581=Accueil!$U$10,PRODUCT('Registre déchets'!G581,Accueil!$W$10),"")&amp; IF(D581=Accueil!$U$11,PRODUCT('Registre déchets'!G581,Accueil!$W$11),"")&amp; IF(D581=Accueil!$U$12,PRODUCT('Registre déchets'!G581,Accueil!$W$12),"")&amp; IF(D581=Accueil!$U$13,PRODUCT('Registre déchets'!G581,Accueil!$W$13),"")&amp; IF(D581=Accueil!$U$14,PRODUCT('Registre déchets'!G581,Accueil!$W$14),"")&amp; IF(D581=Accueil!$U$15,PRODUCT('Registre déchets'!G581,Accueil!$W$15),"")&amp; IF(D581=Accueil!$U$16,PRODUCT('Registre déchets'!G581,Accueil!$W$16),"")&amp; IF(D581=Accueil!$U$17,PRODUCT('Registre déchets'!G581,Accueil!$W$17),"")&amp; IF(D581=Accueil!$U$18,PRODUCT('Registre déchets'!G581,Accueil!$W$18),"")&amp; IF(D581=Accueil!$U$19,PRODUCT('Registre déchets'!G581,Accueil!$W$19),"")&amp; IF(D581=Accueil!$U$20,PRODUCT('Registre déchets'!G581,Accueil!$W$20),"")&amp; IF(D581=Accueil!$U$21,PRODUCT('Registre déchets'!G581,Accueil!$W$21),"") &amp; IF(D581=Accueil!$U$22,PRODUCT('Registre déchets'!G581,Accueil!$W$22),"")&amp; IF(D581=Accueil!$U$23,PRODUCT('Registre déchets'!G581,Accueil!$W$23),"")&amp; IF(D581=Accueil!$U$24,PRODUCT('Registre déchets'!G581,Accueil!$W$24),"")&amp; IF(D581=Accueil!$U$25,PRODUCT('Registre déchets'!G581,Accueil!$W$25),"")&amp; IF(D581=Accueil!$U$26,PRODUCT('Registre déchets'!G581,Accueil!$W$26),"")&amp; IF(D581=Accueil!$U$27,PRODUCT('Registre déchets'!G581,Accueil!$W$27),"")&amp; IF(D581=Accueil!$Y$7,PRODUCT('Registre déchets'!G581,Accueil!$AA$7),"") &amp; IF(D581=Accueil!$Y$8,PRODUCT('Registre déchets'!G581,Accueil!$AA$8),"") &amp; IF(D581=Accueil!$Y$9,PRODUCT('Registre déchets'!G581,Accueil!$AA$9),"")&amp; IF(D581=Accueil!$Y$10,PRODUCT('Registre déchets'!G581,Accueil!$AA$10),"")&amp; IF(D581=Accueil!$Y$11,PRODUCT('Registre déchets'!G581,Accueil!$AA$11),"")&amp; IF(D581=Accueil!$Y$12,PRODUCT('Registre déchets'!G581,Accueil!$AA$12),"")&amp; IF(D581=Accueil!$Y$13,PRODUCT('Registre déchets'!G581,Accueil!$AA$13),"")&amp; IF(D581=Accueil!$Y$14,PRODUCT('Registre déchets'!G581,Accueil!$AA$14),"")&amp; IF(D581=Accueil!$Y$15,PRODUCT('Registre déchets'!G581,Accueil!$AA$15),"")&amp; IF(D581=Accueil!$Y$16,PRODUCT('Registre déchets'!G581,Accueil!$AA$16),"")&amp; IF(D581=Accueil!$Y$17,PRODUCT('Registre déchets'!G581,Accueil!$AA$17),"")&amp; IF(D581=Accueil!$Y$18,PRODUCT('Registre déchets'!G581,Accueil!$AA$18),"")&amp; IF(D581=Accueil!$Y$19,PRODUCT('Registre déchets'!G581,Accueil!$AA$19),"")&amp; IF(D581=Accueil!$Y$20,PRODUCT('Registre déchets'!G581,Accueil!$AA$20),"")&amp; IF(D581=Accueil!$Y$21,PRODUCT('Registre déchets'!G581,Accueil!$AA$21),"")&amp; IF(D581=Accueil!$Y$22,PRODUCT('Registre déchets'!G581,Accueil!$AA$22),"")&amp; IF(D581=Accueil!$Y$23,PRODUCT('Registre déchets'!G581,Accueil!$AA$23),"")&amp; IF(D581=Accueil!$Y$24,PRODUCT('Registre déchets'!G581,Accueil!$AA$24),"")&amp; IF(D581=Accueil!$Y$25,PRODUCT('Registre déchets'!G581,Accueil!$AA$25),"")&amp; IF(D581=Accueil!$Y$26,PRODUCT('Registre déchets'!G581,Accueil!$AA$26),"")&amp; IF(D581=Accueil!$Y$27,PRODUCT('Registre déchets'!G581,Accueil!$AA$27),""))</f>
        <v/>
      </c>
      <c r="AQ581" s="79">
        <f t="shared" si="87"/>
        <v>0</v>
      </c>
    </row>
    <row r="582" spans="1:43" ht="50.1" customHeight="1" x14ac:dyDescent="0.25">
      <c r="A582" s="90"/>
      <c r="B582" s="222" t="str">
        <f t="shared" si="81"/>
        <v/>
      </c>
      <c r="C582" s="221"/>
      <c r="D582" s="220"/>
      <c r="E582" s="80" t="str">
        <f t="shared" si="85"/>
        <v/>
      </c>
      <c r="F582" s="81"/>
      <c r="G582" s="82"/>
      <c r="H582" s="241">
        <f t="shared" si="82"/>
        <v>0</v>
      </c>
      <c r="I582" s="206"/>
      <c r="J582" s="206"/>
      <c r="K582" s="86"/>
      <c r="L582" s="86"/>
      <c r="M582" s="86"/>
      <c r="N582" s="82"/>
      <c r="O582" s="81"/>
      <c r="P582" s="82"/>
      <c r="Q582" s="207">
        <f t="shared" si="86"/>
        <v>0</v>
      </c>
      <c r="R582" s="83">
        <f t="shared" si="83"/>
        <v>0</v>
      </c>
      <c r="S582" s="83">
        <f t="shared" si="84"/>
        <v>0</v>
      </c>
      <c r="T582" s="209"/>
      <c r="U582" s="214"/>
      <c r="V582" s="214"/>
      <c r="W582" s="217" t="str">
        <f t="shared" si="79"/>
        <v/>
      </c>
      <c r="X582" s="214"/>
      <c r="Y582" s="224"/>
      <c r="Z582" s="214"/>
      <c r="AA582" s="214"/>
      <c r="AB582" s="35" t="str">
        <f t="shared" si="80"/>
        <v/>
      </c>
      <c r="AC582" s="35"/>
      <c r="AD582" s="35"/>
      <c r="AE582" s="35"/>
      <c r="AF582" s="35"/>
      <c r="AG582" s="35"/>
      <c r="AH582" s="35"/>
      <c r="AI582" s="35"/>
      <c r="AJ582" s="35"/>
      <c r="AK582" s="35"/>
      <c r="AL582" s="35"/>
      <c r="AM582" s="85" t="str">
        <f t="shared" si="88"/>
        <v/>
      </c>
      <c r="AN582" s="35"/>
      <c r="AO582" s="35"/>
      <c r="AP582" s="77" t="str">
        <f>IF(D582="","",IF(D582=Accueil!$Q$7,PRODUCT('Registre déchets'!G582,Accueil!$S$7),"") &amp; IF(D582=Accueil!$Q$8,PRODUCT('Registre déchets'!G582,Accueil!$S$8),"") &amp; IF(D582=Accueil!$Q$9,PRODUCT('Registre déchets'!G582,Accueil!$S$9),"")&amp; IF(D582=Accueil!$Q$10,PRODUCT('Registre déchets'!G582,Accueil!$S$10),"")&amp; IF(D582=Accueil!$Q$11,PRODUCT('Registre déchets'!G582,Accueil!$S$11),"")&amp; IF(D582=Accueil!$Q$12,PRODUCT('Registre déchets'!G582,Accueil!$S$12),"")&amp; IF(D582=Accueil!$Q$13,PRODUCT('Registre déchets'!G582,Accueil!$S$13),"")&amp; IF(D582=Accueil!$Q$14,PRODUCT('Registre déchets'!G582,Accueil!$S$14),"")&amp; IF(D582=Accueil!$Q$15,PRODUCT('Registre déchets'!G582,Accueil!$S$15),"")&amp; IF(D582=Accueil!$Q$16,PRODUCT('Registre déchets'!G582,Accueil!$S$16),"")&amp; IF(D582=Accueil!$Q$17,PRODUCT('Registre déchets'!G582,Accueil!$S$17),"")&amp; IF(D582=Accueil!$Q$18,PRODUCT('Registre déchets'!G582,Accueil!$S$18),"")&amp; IF(D582=Accueil!$Q$19,PRODUCT('Registre déchets'!G582,Accueil!$S$19),"")&amp; IF(D582=Accueil!$Q$20,PRODUCT('Registre déchets'!G582,Accueil!$S$20),"")&amp; IF(D582=Accueil!$Q$21,PRODUCT('Registre déchets'!G582,Accueil!$S$21),"")&amp; IF(D582=Accueil!$Q$22,PRODUCT('Registre déchets'!G582,Accueil!$S$22),"")&amp; IF(D582=Accueil!$Q$23,PRODUCT('Registre déchets'!G582,Accueil!$S$23),"")&amp; IF(D582=Accueil!$Q$24,PRODUCT('Registre déchets'!G582,Accueil!$S$24),"")&amp; IF(D582=Accueil!$Q$25,PRODUCT('Registre déchets'!G582,Accueil!$S$25),"")&amp; IF(D582=Accueil!$Q$26,PRODUCT('Registre déchets'!G582,Accueil!$S$26),"") &amp; IF(D582=Accueil!$U$7,PRODUCT('Registre déchets'!G582,Accueil!$W$7),"") &amp; IF(D582=Accueil!$U$8,PRODUCT('Registre déchets'!G582,Accueil!$W$8),"") &amp; IF(D582=Accueil!$U$9,PRODUCT('Registre déchets'!G582,Accueil!$W$9),"")&amp; IF(D582=Accueil!$U$10,PRODUCT('Registre déchets'!G582,Accueil!$W$10),"")&amp; IF(D582=Accueil!$U$11,PRODUCT('Registre déchets'!G582,Accueil!$W$11),"")&amp; IF(D582=Accueil!$U$12,PRODUCT('Registre déchets'!G582,Accueil!$W$12),"")&amp; IF(D582=Accueil!$U$13,PRODUCT('Registre déchets'!G582,Accueil!$W$13),"")&amp; IF(D582=Accueil!$U$14,PRODUCT('Registre déchets'!G582,Accueil!$W$14),"")&amp; IF(D582=Accueil!$U$15,PRODUCT('Registre déchets'!G582,Accueil!$W$15),"")&amp; IF(D582=Accueil!$U$16,PRODUCT('Registre déchets'!G582,Accueil!$W$16),"")&amp; IF(D582=Accueil!$U$17,PRODUCT('Registre déchets'!G582,Accueil!$W$17),"")&amp; IF(D582=Accueil!$U$18,PRODUCT('Registre déchets'!G582,Accueil!$W$18),"")&amp; IF(D582=Accueil!$U$19,PRODUCT('Registre déchets'!G582,Accueil!$W$19),"")&amp; IF(D582=Accueil!$U$20,PRODUCT('Registre déchets'!G582,Accueil!$W$20),"")&amp; IF(D582=Accueil!$U$21,PRODUCT('Registre déchets'!G582,Accueil!$W$21),"") &amp; IF(D582=Accueil!$U$22,PRODUCT('Registre déchets'!G582,Accueil!$W$22),"")&amp; IF(D582=Accueil!$U$23,PRODUCT('Registre déchets'!G582,Accueil!$W$23),"")&amp; IF(D582=Accueil!$U$24,PRODUCT('Registre déchets'!G582,Accueil!$W$24),"")&amp; IF(D582=Accueil!$U$25,PRODUCT('Registre déchets'!G582,Accueil!$W$25),"")&amp; IF(D582=Accueil!$U$26,PRODUCT('Registre déchets'!G582,Accueil!$W$26),"")&amp; IF(D582=Accueil!$U$27,PRODUCT('Registre déchets'!G582,Accueil!$W$27),"")&amp; IF(D582=Accueil!$Y$7,PRODUCT('Registre déchets'!G582,Accueil!$AA$7),"") &amp; IF(D582=Accueil!$Y$8,PRODUCT('Registre déchets'!G582,Accueil!$AA$8),"") &amp; IF(D582=Accueil!$Y$9,PRODUCT('Registre déchets'!G582,Accueil!$AA$9),"")&amp; IF(D582=Accueil!$Y$10,PRODUCT('Registre déchets'!G582,Accueil!$AA$10),"")&amp; IF(D582=Accueil!$Y$11,PRODUCT('Registre déchets'!G582,Accueil!$AA$11),"")&amp; IF(D582=Accueil!$Y$12,PRODUCT('Registre déchets'!G582,Accueil!$AA$12),"")&amp; IF(D582=Accueil!$Y$13,PRODUCT('Registre déchets'!G582,Accueil!$AA$13),"")&amp; IF(D582=Accueil!$Y$14,PRODUCT('Registre déchets'!G582,Accueil!$AA$14),"")&amp; IF(D582=Accueil!$Y$15,PRODUCT('Registre déchets'!G582,Accueil!$AA$15),"")&amp; IF(D582=Accueil!$Y$16,PRODUCT('Registre déchets'!G582,Accueil!$AA$16),"")&amp; IF(D582=Accueil!$Y$17,PRODUCT('Registre déchets'!G582,Accueil!$AA$17),"")&amp; IF(D582=Accueil!$Y$18,PRODUCT('Registre déchets'!G582,Accueil!$AA$18),"")&amp; IF(D582=Accueil!$Y$19,PRODUCT('Registre déchets'!G582,Accueil!$AA$19),"")&amp; IF(D582=Accueil!$Y$20,PRODUCT('Registre déchets'!G582,Accueil!$AA$20),"")&amp; IF(D582=Accueil!$Y$21,PRODUCT('Registre déchets'!G582,Accueil!$AA$21),"")&amp; IF(D582=Accueil!$Y$22,PRODUCT('Registre déchets'!G582,Accueil!$AA$22),"")&amp; IF(D582=Accueil!$Y$23,PRODUCT('Registre déchets'!G582,Accueil!$AA$23),"")&amp; IF(D582=Accueil!$Y$24,PRODUCT('Registre déchets'!G582,Accueil!$AA$24),"")&amp; IF(D582=Accueil!$Y$25,PRODUCT('Registre déchets'!G582,Accueil!$AA$25),"")&amp; IF(D582=Accueil!$Y$26,PRODUCT('Registre déchets'!G582,Accueil!$AA$26),"")&amp; IF(D582=Accueil!$Y$27,PRODUCT('Registre déchets'!G582,Accueil!$AA$27),""))</f>
        <v/>
      </c>
      <c r="AQ582" s="79">
        <f t="shared" si="87"/>
        <v>0</v>
      </c>
    </row>
    <row r="583" spans="1:43" ht="50.1" customHeight="1" x14ac:dyDescent="0.25">
      <c r="A583" s="90"/>
      <c r="B583" s="222" t="str">
        <f t="shared" si="81"/>
        <v/>
      </c>
      <c r="C583" s="221"/>
      <c r="D583" s="220"/>
      <c r="E583" s="80" t="str">
        <f t="shared" si="85"/>
        <v/>
      </c>
      <c r="F583" s="81"/>
      <c r="G583" s="82"/>
      <c r="H583" s="241">
        <f t="shared" si="82"/>
        <v>0</v>
      </c>
      <c r="I583" s="206"/>
      <c r="J583" s="206"/>
      <c r="K583" s="86"/>
      <c r="L583" s="86"/>
      <c r="M583" s="86"/>
      <c r="N583" s="82"/>
      <c r="O583" s="81"/>
      <c r="P583" s="82"/>
      <c r="Q583" s="207">
        <f t="shared" si="86"/>
        <v>0</v>
      </c>
      <c r="R583" s="83">
        <f t="shared" si="83"/>
        <v>0</v>
      </c>
      <c r="S583" s="83">
        <f t="shared" si="84"/>
        <v>0</v>
      </c>
      <c r="T583" s="209"/>
      <c r="U583" s="214"/>
      <c r="V583" s="214"/>
      <c r="W583" s="217" t="str">
        <f t="shared" si="79"/>
        <v/>
      </c>
      <c r="X583" s="214"/>
      <c r="Y583" s="224"/>
      <c r="Z583" s="214"/>
      <c r="AA583" s="214"/>
      <c r="AB583" s="35" t="str">
        <f t="shared" si="80"/>
        <v/>
      </c>
      <c r="AC583" s="35"/>
      <c r="AD583" s="35"/>
      <c r="AE583" s="35"/>
      <c r="AF583" s="35"/>
      <c r="AG583" s="35"/>
      <c r="AH583" s="35"/>
      <c r="AI583" s="35"/>
      <c r="AJ583" s="35"/>
      <c r="AK583" s="35"/>
      <c r="AL583" s="35"/>
      <c r="AM583" s="85" t="str">
        <f t="shared" si="88"/>
        <v/>
      </c>
      <c r="AN583" s="35"/>
      <c r="AO583" s="35"/>
      <c r="AP583" s="77" t="str">
        <f>IF(D583="","",IF(D583=Accueil!$Q$7,PRODUCT('Registre déchets'!G583,Accueil!$S$7),"") &amp; IF(D583=Accueil!$Q$8,PRODUCT('Registre déchets'!G583,Accueil!$S$8),"") &amp; IF(D583=Accueil!$Q$9,PRODUCT('Registre déchets'!G583,Accueil!$S$9),"")&amp; IF(D583=Accueil!$Q$10,PRODUCT('Registre déchets'!G583,Accueil!$S$10),"")&amp; IF(D583=Accueil!$Q$11,PRODUCT('Registre déchets'!G583,Accueil!$S$11),"")&amp; IF(D583=Accueil!$Q$12,PRODUCT('Registre déchets'!G583,Accueil!$S$12),"")&amp; IF(D583=Accueil!$Q$13,PRODUCT('Registre déchets'!G583,Accueil!$S$13),"")&amp; IF(D583=Accueil!$Q$14,PRODUCT('Registre déchets'!G583,Accueil!$S$14),"")&amp; IF(D583=Accueil!$Q$15,PRODUCT('Registre déchets'!G583,Accueil!$S$15),"")&amp; IF(D583=Accueil!$Q$16,PRODUCT('Registre déchets'!G583,Accueil!$S$16),"")&amp; IF(D583=Accueil!$Q$17,PRODUCT('Registre déchets'!G583,Accueil!$S$17),"")&amp; IF(D583=Accueil!$Q$18,PRODUCT('Registre déchets'!G583,Accueil!$S$18),"")&amp; IF(D583=Accueil!$Q$19,PRODUCT('Registre déchets'!G583,Accueil!$S$19),"")&amp; IF(D583=Accueil!$Q$20,PRODUCT('Registre déchets'!G583,Accueil!$S$20),"")&amp; IF(D583=Accueil!$Q$21,PRODUCT('Registre déchets'!G583,Accueil!$S$21),"")&amp; IF(D583=Accueil!$Q$22,PRODUCT('Registre déchets'!G583,Accueil!$S$22),"")&amp; IF(D583=Accueil!$Q$23,PRODUCT('Registre déchets'!G583,Accueil!$S$23),"")&amp; IF(D583=Accueil!$Q$24,PRODUCT('Registre déchets'!G583,Accueil!$S$24),"")&amp; IF(D583=Accueil!$Q$25,PRODUCT('Registre déchets'!G583,Accueil!$S$25),"")&amp; IF(D583=Accueil!$Q$26,PRODUCT('Registre déchets'!G583,Accueil!$S$26),"") &amp; IF(D583=Accueil!$U$7,PRODUCT('Registre déchets'!G583,Accueil!$W$7),"") &amp; IF(D583=Accueil!$U$8,PRODUCT('Registre déchets'!G583,Accueil!$W$8),"") &amp; IF(D583=Accueil!$U$9,PRODUCT('Registre déchets'!G583,Accueil!$W$9),"")&amp; IF(D583=Accueil!$U$10,PRODUCT('Registre déchets'!G583,Accueil!$W$10),"")&amp; IF(D583=Accueil!$U$11,PRODUCT('Registre déchets'!G583,Accueil!$W$11),"")&amp; IF(D583=Accueil!$U$12,PRODUCT('Registre déchets'!G583,Accueil!$W$12),"")&amp; IF(D583=Accueil!$U$13,PRODUCT('Registre déchets'!G583,Accueil!$W$13),"")&amp; IF(D583=Accueil!$U$14,PRODUCT('Registre déchets'!G583,Accueil!$W$14),"")&amp; IF(D583=Accueil!$U$15,PRODUCT('Registre déchets'!G583,Accueil!$W$15),"")&amp; IF(D583=Accueil!$U$16,PRODUCT('Registre déchets'!G583,Accueil!$W$16),"")&amp; IF(D583=Accueil!$U$17,PRODUCT('Registre déchets'!G583,Accueil!$W$17),"")&amp; IF(D583=Accueil!$U$18,PRODUCT('Registre déchets'!G583,Accueil!$W$18),"")&amp; IF(D583=Accueil!$U$19,PRODUCT('Registre déchets'!G583,Accueil!$W$19),"")&amp; IF(D583=Accueil!$U$20,PRODUCT('Registre déchets'!G583,Accueil!$W$20),"")&amp; IF(D583=Accueil!$U$21,PRODUCT('Registre déchets'!G583,Accueil!$W$21),"") &amp; IF(D583=Accueil!$U$22,PRODUCT('Registre déchets'!G583,Accueil!$W$22),"")&amp; IF(D583=Accueil!$U$23,PRODUCT('Registre déchets'!G583,Accueil!$W$23),"")&amp; IF(D583=Accueil!$U$24,PRODUCT('Registre déchets'!G583,Accueil!$W$24),"")&amp; IF(D583=Accueil!$U$25,PRODUCT('Registre déchets'!G583,Accueil!$W$25),"")&amp; IF(D583=Accueil!$U$26,PRODUCT('Registre déchets'!G583,Accueil!$W$26),"")&amp; IF(D583=Accueil!$U$27,PRODUCT('Registre déchets'!G583,Accueil!$W$27),"")&amp; IF(D583=Accueil!$Y$7,PRODUCT('Registre déchets'!G583,Accueil!$AA$7),"") &amp; IF(D583=Accueil!$Y$8,PRODUCT('Registre déchets'!G583,Accueil!$AA$8),"") &amp; IF(D583=Accueil!$Y$9,PRODUCT('Registre déchets'!G583,Accueil!$AA$9),"")&amp; IF(D583=Accueil!$Y$10,PRODUCT('Registre déchets'!G583,Accueil!$AA$10),"")&amp; IF(D583=Accueil!$Y$11,PRODUCT('Registre déchets'!G583,Accueil!$AA$11),"")&amp; IF(D583=Accueil!$Y$12,PRODUCT('Registre déchets'!G583,Accueil!$AA$12),"")&amp; IF(D583=Accueil!$Y$13,PRODUCT('Registre déchets'!G583,Accueil!$AA$13),"")&amp; IF(D583=Accueil!$Y$14,PRODUCT('Registre déchets'!G583,Accueil!$AA$14),"")&amp; IF(D583=Accueil!$Y$15,PRODUCT('Registre déchets'!G583,Accueil!$AA$15),"")&amp; IF(D583=Accueil!$Y$16,PRODUCT('Registre déchets'!G583,Accueil!$AA$16),"")&amp; IF(D583=Accueil!$Y$17,PRODUCT('Registre déchets'!G583,Accueil!$AA$17),"")&amp; IF(D583=Accueil!$Y$18,PRODUCT('Registre déchets'!G583,Accueil!$AA$18),"")&amp; IF(D583=Accueil!$Y$19,PRODUCT('Registre déchets'!G583,Accueil!$AA$19),"")&amp; IF(D583=Accueil!$Y$20,PRODUCT('Registre déchets'!G583,Accueil!$AA$20),"")&amp; IF(D583=Accueil!$Y$21,PRODUCT('Registre déchets'!G583,Accueil!$AA$21),"")&amp; IF(D583=Accueil!$Y$22,PRODUCT('Registre déchets'!G583,Accueil!$AA$22),"")&amp; IF(D583=Accueil!$Y$23,PRODUCT('Registre déchets'!G583,Accueil!$AA$23),"")&amp; IF(D583=Accueil!$Y$24,PRODUCT('Registre déchets'!G583,Accueil!$AA$24),"")&amp; IF(D583=Accueil!$Y$25,PRODUCT('Registre déchets'!G583,Accueil!$AA$25),"")&amp; IF(D583=Accueil!$Y$26,PRODUCT('Registre déchets'!G583,Accueil!$AA$26),"")&amp; IF(D583=Accueil!$Y$27,PRODUCT('Registre déchets'!G583,Accueil!$AA$27),""))</f>
        <v/>
      </c>
      <c r="AQ583" s="79">
        <f t="shared" si="87"/>
        <v>0</v>
      </c>
    </row>
    <row r="584" spans="1:43" ht="50.1" customHeight="1" x14ac:dyDescent="0.25">
      <c r="A584" s="90"/>
      <c r="B584" s="222" t="str">
        <f t="shared" si="81"/>
        <v/>
      </c>
      <c r="C584" s="221"/>
      <c r="D584" s="220"/>
      <c r="E584" s="80" t="str">
        <f t="shared" si="85"/>
        <v/>
      </c>
      <c r="F584" s="81"/>
      <c r="G584" s="82"/>
      <c r="H584" s="241">
        <f t="shared" si="82"/>
        <v>0</v>
      </c>
      <c r="I584" s="206"/>
      <c r="J584" s="206"/>
      <c r="K584" s="86"/>
      <c r="L584" s="86"/>
      <c r="M584" s="86"/>
      <c r="N584" s="82"/>
      <c r="O584" s="81"/>
      <c r="P584" s="82"/>
      <c r="Q584" s="207">
        <f t="shared" si="86"/>
        <v>0</v>
      </c>
      <c r="R584" s="83">
        <f t="shared" si="83"/>
        <v>0</v>
      </c>
      <c r="S584" s="83">
        <f t="shared" si="84"/>
        <v>0</v>
      </c>
      <c r="T584" s="209"/>
      <c r="U584" s="214"/>
      <c r="V584" s="214"/>
      <c r="W584" s="217" t="str">
        <f t="shared" ref="W584:W647" si="89">IF(T584="Libre","Oui",IF(T584="Lié","Non",""))</f>
        <v/>
      </c>
      <c r="X584" s="214"/>
      <c r="Y584" s="224"/>
      <c r="Z584" s="214"/>
      <c r="AA584" s="214"/>
      <c r="AB584" s="35" t="str">
        <f t="shared" ref="AB584:AB647" si="90">IF(OR(D584="Déchets dangereux (*)",D584="Aérosols",D584="Emballages souillés",D584="Peintures",D584="Absorbants, matériaux filtrants, chiffons d'essuyage et vêtements de protection souillés",D584="Matériaux d'isolation contenant de l'amiante",D584="Autres matériaux d'isolation à base de ou contenant des substances dangereuses",D584="Matériaux de construction contenant de l'amiante",D584="Bois, verre et matières plastiques contenant des substances dangereuses ou contaminés par de telles substances",D584="Patins à freins contenant de l’amiante",D584="Equipements mis au rebut contenant de l'amiante libre",D584="Terres souillées",D584="Huiles moteurs usagées",D584="Huiles hydrauliques usagées",D584="Métaux souillés",D584="Boues de dragage souillées",D584="Ballast de voie contenant des substances dangereuses",D584="Mélanges bitumineux contenant du goudron",D584="Matériaux de construction à base de gypse contaminés par des substances dangereuses",D584="Autres déchets de construction et de démolition (y compris en mélange) contenant des substances dangereuses",D584="Emballages métalliques contenant une matrice poreuse solide dangereuse (par exemple amiante), y compris des conteneurs à pression vides"),"ISDD",IF(OR(D584="Déchets Non Dangereux (DIB)",D584="DIB en mélange",D584="Gravats Impurs en mélange (GIM)",D584="Bois",D584="Ferraille",D584="Plâtre",D584="Menuiseries PVC",D584="Emballages en plastique",D584="Emballages en carton/papier",D584="Emballages en mélange",D584="Polystyrène",D584="DEEE"),"ISDND",IF(OR(D584="Déchets Inertes",D584="Béton",D584="Terre non souillée",D584="Verre",D584="Briques",D584="Tuiles et Céramiques",D584="Terre végétale"),"ISDI","")))</f>
        <v/>
      </c>
      <c r="AC584" s="35"/>
      <c r="AD584" s="35"/>
      <c r="AE584" s="35"/>
      <c r="AF584" s="35"/>
      <c r="AG584" s="35"/>
      <c r="AH584" s="35"/>
      <c r="AI584" s="35"/>
      <c r="AJ584" s="35"/>
      <c r="AK584" s="35"/>
      <c r="AL584" s="35"/>
      <c r="AM584" s="85" t="str">
        <f t="shared" si="88"/>
        <v/>
      </c>
      <c r="AN584" s="35"/>
      <c r="AO584" s="35"/>
      <c r="AP584" s="77" t="str">
        <f>IF(D584="","",IF(D584=Accueil!$Q$7,PRODUCT('Registre déchets'!G584,Accueil!$S$7),"") &amp; IF(D584=Accueil!$Q$8,PRODUCT('Registre déchets'!G584,Accueil!$S$8),"") &amp; IF(D584=Accueil!$Q$9,PRODUCT('Registre déchets'!G584,Accueil!$S$9),"")&amp; IF(D584=Accueil!$Q$10,PRODUCT('Registre déchets'!G584,Accueil!$S$10),"")&amp; IF(D584=Accueil!$Q$11,PRODUCT('Registre déchets'!G584,Accueil!$S$11),"")&amp; IF(D584=Accueil!$Q$12,PRODUCT('Registre déchets'!G584,Accueil!$S$12),"")&amp; IF(D584=Accueil!$Q$13,PRODUCT('Registre déchets'!G584,Accueil!$S$13),"")&amp; IF(D584=Accueil!$Q$14,PRODUCT('Registre déchets'!G584,Accueil!$S$14),"")&amp; IF(D584=Accueil!$Q$15,PRODUCT('Registre déchets'!G584,Accueil!$S$15),"")&amp; IF(D584=Accueil!$Q$16,PRODUCT('Registre déchets'!G584,Accueil!$S$16),"")&amp; IF(D584=Accueil!$Q$17,PRODUCT('Registre déchets'!G584,Accueil!$S$17),"")&amp; IF(D584=Accueil!$Q$18,PRODUCT('Registre déchets'!G584,Accueil!$S$18),"")&amp; IF(D584=Accueil!$Q$19,PRODUCT('Registre déchets'!G584,Accueil!$S$19),"")&amp; IF(D584=Accueil!$Q$20,PRODUCT('Registre déchets'!G584,Accueil!$S$20),"")&amp; IF(D584=Accueil!$Q$21,PRODUCT('Registre déchets'!G584,Accueil!$S$21),"")&amp; IF(D584=Accueil!$Q$22,PRODUCT('Registre déchets'!G584,Accueil!$S$22),"")&amp; IF(D584=Accueil!$Q$23,PRODUCT('Registre déchets'!G584,Accueil!$S$23),"")&amp; IF(D584=Accueil!$Q$24,PRODUCT('Registre déchets'!G584,Accueil!$S$24),"")&amp; IF(D584=Accueil!$Q$25,PRODUCT('Registre déchets'!G584,Accueil!$S$25),"")&amp; IF(D584=Accueil!$Q$26,PRODUCT('Registre déchets'!G584,Accueil!$S$26),"") &amp; IF(D584=Accueil!$U$7,PRODUCT('Registre déchets'!G584,Accueil!$W$7),"") &amp; IF(D584=Accueil!$U$8,PRODUCT('Registre déchets'!G584,Accueil!$W$8),"") &amp; IF(D584=Accueil!$U$9,PRODUCT('Registre déchets'!G584,Accueil!$W$9),"")&amp; IF(D584=Accueil!$U$10,PRODUCT('Registre déchets'!G584,Accueil!$W$10),"")&amp; IF(D584=Accueil!$U$11,PRODUCT('Registre déchets'!G584,Accueil!$W$11),"")&amp; IF(D584=Accueil!$U$12,PRODUCT('Registre déchets'!G584,Accueil!$W$12),"")&amp; IF(D584=Accueil!$U$13,PRODUCT('Registre déchets'!G584,Accueil!$W$13),"")&amp; IF(D584=Accueil!$U$14,PRODUCT('Registre déchets'!G584,Accueil!$W$14),"")&amp; IF(D584=Accueil!$U$15,PRODUCT('Registre déchets'!G584,Accueil!$W$15),"")&amp; IF(D584=Accueil!$U$16,PRODUCT('Registre déchets'!G584,Accueil!$W$16),"")&amp; IF(D584=Accueil!$U$17,PRODUCT('Registre déchets'!G584,Accueil!$W$17),"")&amp; IF(D584=Accueil!$U$18,PRODUCT('Registre déchets'!G584,Accueil!$W$18),"")&amp; IF(D584=Accueil!$U$19,PRODUCT('Registre déchets'!G584,Accueil!$W$19),"")&amp; IF(D584=Accueil!$U$20,PRODUCT('Registre déchets'!G584,Accueil!$W$20),"")&amp; IF(D584=Accueil!$U$21,PRODUCT('Registre déchets'!G584,Accueil!$W$21),"") &amp; IF(D584=Accueil!$U$22,PRODUCT('Registre déchets'!G584,Accueil!$W$22),"")&amp; IF(D584=Accueil!$U$23,PRODUCT('Registre déchets'!G584,Accueil!$W$23),"")&amp; IF(D584=Accueil!$U$24,PRODUCT('Registre déchets'!G584,Accueil!$W$24),"")&amp; IF(D584=Accueil!$U$25,PRODUCT('Registre déchets'!G584,Accueil!$W$25),"")&amp; IF(D584=Accueil!$U$26,PRODUCT('Registre déchets'!G584,Accueil!$W$26),"")&amp; IF(D584=Accueil!$U$27,PRODUCT('Registre déchets'!G584,Accueil!$W$27),"")&amp; IF(D584=Accueil!$Y$7,PRODUCT('Registre déchets'!G584,Accueil!$AA$7),"") &amp; IF(D584=Accueil!$Y$8,PRODUCT('Registre déchets'!G584,Accueil!$AA$8),"") &amp; IF(D584=Accueil!$Y$9,PRODUCT('Registre déchets'!G584,Accueil!$AA$9),"")&amp; IF(D584=Accueil!$Y$10,PRODUCT('Registre déchets'!G584,Accueil!$AA$10),"")&amp; IF(D584=Accueil!$Y$11,PRODUCT('Registre déchets'!G584,Accueil!$AA$11),"")&amp; IF(D584=Accueil!$Y$12,PRODUCT('Registre déchets'!G584,Accueil!$AA$12),"")&amp; IF(D584=Accueil!$Y$13,PRODUCT('Registre déchets'!G584,Accueil!$AA$13),"")&amp; IF(D584=Accueil!$Y$14,PRODUCT('Registre déchets'!G584,Accueil!$AA$14),"")&amp; IF(D584=Accueil!$Y$15,PRODUCT('Registre déchets'!G584,Accueil!$AA$15),"")&amp; IF(D584=Accueil!$Y$16,PRODUCT('Registre déchets'!G584,Accueil!$AA$16),"")&amp; IF(D584=Accueil!$Y$17,PRODUCT('Registre déchets'!G584,Accueil!$AA$17),"")&amp; IF(D584=Accueil!$Y$18,PRODUCT('Registre déchets'!G584,Accueil!$AA$18),"")&amp; IF(D584=Accueil!$Y$19,PRODUCT('Registre déchets'!G584,Accueil!$AA$19),"")&amp; IF(D584=Accueil!$Y$20,PRODUCT('Registre déchets'!G584,Accueil!$AA$20),"")&amp; IF(D584=Accueil!$Y$21,PRODUCT('Registre déchets'!G584,Accueil!$AA$21),"")&amp; IF(D584=Accueil!$Y$22,PRODUCT('Registre déchets'!G584,Accueil!$AA$22),"")&amp; IF(D584=Accueil!$Y$23,PRODUCT('Registre déchets'!G584,Accueil!$AA$23),"")&amp; IF(D584=Accueil!$Y$24,PRODUCT('Registre déchets'!G584,Accueil!$AA$24),"")&amp; IF(D584=Accueil!$Y$25,PRODUCT('Registre déchets'!G584,Accueil!$AA$25),"")&amp; IF(D584=Accueil!$Y$26,PRODUCT('Registre déchets'!G584,Accueil!$AA$26),"")&amp; IF(D584=Accueil!$Y$27,PRODUCT('Registre déchets'!G584,Accueil!$AA$27),""))</f>
        <v/>
      </c>
      <c r="AQ584" s="79">
        <f t="shared" si="87"/>
        <v>0</v>
      </c>
    </row>
    <row r="585" spans="1:43" ht="50.1" customHeight="1" x14ac:dyDescent="0.25">
      <c r="A585" s="90"/>
      <c r="B585" s="222" t="str">
        <f t="shared" ref="B585:B648" si="91">IF(OR(D585="Déchets dangereux (*)",D585="Aérosols",D585="Emballages souillés",D585="Peintures",D585="Absorbants, matériaux filtrants, chiffons d'essuyage et vêtements de protection souillés",D585="Matériaux d'isolation contenant de l'amiante",D585="Autres matériaux d'isolation à base de ou contenant des substances dangereuses",D585="Matériaux de construction contenant de l'amiante",D585="Bois, verre et matières plastiques contenant des substances dangereuses ou contaminés par de telles substances",D585="Patins à freins contenant de l’amiante",D585="Equipements mis au rebut contenant de l'amiante libre",D585="Terres souillées",D585="Huiles moteurs usagées",D585="Huiles hydrauliques usagées",D585="Métaux souillés",D585="Boues de dragage souillées",D585="Ballast de voie contenant des substances dangereuses",D585="Mélanges bitumineux contenant du goudron",D585="Matériaux de construction à base de gypse contaminés par des substances dangereuses",D585="Emballages métalliques contenant une matrice poreuse solide dangereuse (par exemple amiante), y compris des conteneurs à pression vides"),"DD",IF(OR(D585="Déchets Non Dangereux (DIB)",D585="DIB en mélange",D585="Gravats Impurs en mélange (GIM)",D585="Bois",D585="Ferraille",D585="Plâtre",D585="Menuiseries PVC",D585="Emballages en plastique",D585="Emballages en carton/papier",D585="Emballages en mélange",D585="Polystyrène",D585="DEEE",D585="Pneus hors d'usage"),"DND",IF(OR(D585="Déchets Inertes",D585="Béton",D585="Terre non souillée",D585="Verre",D585="Briques",D585="Tuiles et Céramiques",D585="Terre végétale"),"DI","")))</f>
        <v/>
      </c>
      <c r="C585" s="221"/>
      <c r="D585" s="220"/>
      <c r="E585" s="80" t="str">
        <f t="shared" si="85"/>
        <v/>
      </c>
      <c r="F585" s="81"/>
      <c r="G585" s="82"/>
      <c r="H585" s="241">
        <f t="shared" ref="H585:H648" si="92">AQ585</f>
        <v>0</v>
      </c>
      <c r="I585" s="206"/>
      <c r="J585" s="206"/>
      <c r="K585" s="86"/>
      <c r="L585" s="86"/>
      <c r="M585" s="86"/>
      <c r="N585" s="82"/>
      <c r="O585" s="81"/>
      <c r="P585" s="82"/>
      <c r="Q585" s="207">
        <f t="shared" si="86"/>
        <v>0</v>
      </c>
      <c r="R585" s="83">
        <f t="shared" ref="R585:R648" si="93">IF(H585="",0,H585*Q585)</f>
        <v>0</v>
      </c>
      <c r="S585" s="83">
        <f t="shared" ref="S585:S648" si="94">IF(H585="",0,H585-R585)</f>
        <v>0</v>
      </c>
      <c r="T585" s="209"/>
      <c r="U585" s="214"/>
      <c r="V585" s="214"/>
      <c r="W585" s="217" t="str">
        <f t="shared" si="89"/>
        <v/>
      </c>
      <c r="X585" s="214"/>
      <c r="Y585" s="224"/>
      <c r="Z585" s="214"/>
      <c r="AA585" s="214"/>
      <c r="AB585" s="35" t="str">
        <f t="shared" si="90"/>
        <v/>
      </c>
      <c r="AC585" s="35"/>
      <c r="AD585" s="35"/>
      <c r="AE585" s="35"/>
      <c r="AF585" s="35"/>
      <c r="AG585" s="35"/>
      <c r="AH585" s="35"/>
      <c r="AI585" s="35"/>
      <c r="AJ585" s="35"/>
      <c r="AK585" s="35"/>
      <c r="AL585" s="35"/>
      <c r="AM585" s="85" t="str">
        <f t="shared" si="88"/>
        <v/>
      </c>
      <c r="AN585" s="35"/>
      <c r="AO585" s="35"/>
      <c r="AP585" s="77" t="str">
        <f>IF(D585="","",IF(D585=Accueil!$Q$7,PRODUCT('Registre déchets'!G585,Accueil!$S$7),"") &amp; IF(D585=Accueil!$Q$8,PRODUCT('Registre déchets'!G585,Accueil!$S$8),"") &amp; IF(D585=Accueil!$Q$9,PRODUCT('Registre déchets'!G585,Accueil!$S$9),"")&amp; IF(D585=Accueil!$Q$10,PRODUCT('Registre déchets'!G585,Accueil!$S$10),"")&amp; IF(D585=Accueil!$Q$11,PRODUCT('Registre déchets'!G585,Accueil!$S$11),"")&amp; IF(D585=Accueil!$Q$12,PRODUCT('Registre déchets'!G585,Accueil!$S$12),"")&amp; IF(D585=Accueil!$Q$13,PRODUCT('Registre déchets'!G585,Accueil!$S$13),"")&amp; IF(D585=Accueil!$Q$14,PRODUCT('Registre déchets'!G585,Accueil!$S$14),"")&amp; IF(D585=Accueil!$Q$15,PRODUCT('Registre déchets'!G585,Accueil!$S$15),"")&amp; IF(D585=Accueil!$Q$16,PRODUCT('Registre déchets'!G585,Accueil!$S$16),"")&amp; IF(D585=Accueil!$Q$17,PRODUCT('Registre déchets'!G585,Accueil!$S$17),"")&amp; IF(D585=Accueil!$Q$18,PRODUCT('Registre déchets'!G585,Accueil!$S$18),"")&amp; IF(D585=Accueil!$Q$19,PRODUCT('Registre déchets'!G585,Accueil!$S$19),"")&amp; IF(D585=Accueil!$Q$20,PRODUCT('Registre déchets'!G585,Accueil!$S$20),"")&amp; IF(D585=Accueil!$Q$21,PRODUCT('Registre déchets'!G585,Accueil!$S$21),"")&amp; IF(D585=Accueil!$Q$22,PRODUCT('Registre déchets'!G585,Accueil!$S$22),"")&amp; IF(D585=Accueil!$Q$23,PRODUCT('Registre déchets'!G585,Accueil!$S$23),"")&amp; IF(D585=Accueil!$Q$24,PRODUCT('Registre déchets'!G585,Accueil!$S$24),"")&amp; IF(D585=Accueil!$Q$25,PRODUCT('Registre déchets'!G585,Accueil!$S$25),"")&amp; IF(D585=Accueil!$Q$26,PRODUCT('Registre déchets'!G585,Accueil!$S$26),"") &amp; IF(D585=Accueil!$U$7,PRODUCT('Registre déchets'!G585,Accueil!$W$7),"") &amp; IF(D585=Accueil!$U$8,PRODUCT('Registre déchets'!G585,Accueil!$W$8),"") &amp; IF(D585=Accueil!$U$9,PRODUCT('Registre déchets'!G585,Accueil!$W$9),"")&amp; IF(D585=Accueil!$U$10,PRODUCT('Registre déchets'!G585,Accueil!$W$10),"")&amp; IF(D585=Accueil!$U$11,PRODUCT('Registre déchets'!G585,Accueil!$W$11),"")&amp; IF(D585=Accueil!$U$12,PRODUCT('Registre déchets'!G585,Accueil!$W$12),"")&amp; IF(D585=Accueil!$U$13,PRODUCT('Registre déchets'!G585,Accueil!$W$13),"")&amp; IF(D585=Accueil!$U$14,PRODUCT('Registre déchets'!G585,Accueil!$W$14),"")&amp; IF(D585=Accueil!$U$15,PRODUCT('Registre déchets'!G585,Accueil!$W$15),"")&amp; IF(D585=Accueil!$U$16,PRODUCT('Registre déchets'!G585,Accueil!$W$16),"")&amp; IF(D585=Accueil!$U$17,PRODUCT('Registre déchets'!G585,Accueil!$W$17),"")&amp; IF(D585=Accueil!$U$18,PRODUCT('Registre déchets'!G585,Accueil!$W$18),"")&amp; IF(D585=Accueil!$U$19,PRODUCT('Registre déchets'!G585,Accueil!$W$19),"")&amp; IF(D585=Accueil!$U$20,PRODUCT('Registre déchets'!G585,Accueil!$W$20),"")&amp; IF(D585=Accueil!$U$21,PRODUCT('Registre déchets'!G585,Accueil!$W$21),"") &amp; IF(D585=Accueil!$U$22,PRODUCT('Registre déchets'!G585,Accueil!$W$22),"")&amp; IF(D585=Accueil!$U$23,PRODUCT('Registre déchets'!G585,Accueil!$W$23),"")&amp; IF(D585=Accueil!$U$24,PRODUCT('Registre déchets'!G585,Accueil!$W$24),"")&amp; IF(D585=Accueil!$U$25,PRODUCT('Registre déchets'!G585,Accueil!$W$25),"")&amp; IF(D585=Accueil!$U$26,PRODUCT('Registre déchets'!G585,Accueil!$W$26),"")&amp; IF(D585=Accueil!$U$27,PRODUCT('Registre déchets'!G585,Accueil!$W$27),"")&amp; IF(D585=Accueil!$Y$7,PRODUCT('Registre déchets'!G585,Accueil!$AA$7),"") &amp; IF(D585=Accueil!$Y$8,PRODUCT('Registre déchets'!G585,Accueil!$AA$8),"") &amp; IF(D585=Accueil!$Y$9,PRODUCT('Registre déchets'!G585,Accueil!$AA$9),"")&amp; IF(D585=Accueil!$Y$10,PRODUCT('Registre déchets'!G585,Accueil!$AA$10),"")&amp; IF(D585=Accueil!$Y$11,PRODUCT('Registre déchets'!G585,Accueil!$AA$11),"")&amp; IF(D585=Accueil!$Y$12,PRODUCT('Registre déchets'!G585,Accueil!$AA$12),"")&amp; IF(D585=Accueil!$Y$13,PRODUCT('Registre déchets'!G585,Accueil!$AA$13),"")&amp; IF(D585=Accueil!$Y$14,PRODUCT('Registre déchets'!G585,Accueil!$AA$14),"")&amp; IF(D585=Accueil!$Y$15,PRODUCT('Registre déchets'!G585,Accueil!$AA$15),"")&amp; IF(D585=Accueil!$Y$16,PRODUCT('Registre déchets'!G585,Accueil!$AA$16),"")&amp; IF(D585=Accueil!$Y$17,PRODUCT('Registre déchets'!G585,Accueil!$AA$17),"")&amp; IF(D585=Accueil!$Y$18,PRODUCT('Registre déchets'!G585,Accueil!$AA$18),"")&amp; IF(D585=Accueil!$Y$19,PRODUCT('Registre déchets'!G585,Accueil!$AA$19),"")&amp; IF(D585=Accueil!$Y$20,PRODUCT('Registre déchets'!G585,Accueil!$AA$20),"")&amp; IF(D585=Accueil!$Y$21,PRODUCT('Registre déchets'!G585,Accueil!$AA$21),"")&amp; IF(D585=Accueil!$Y$22,PRODUCT('Registre déchets'!G585,Accueil!$AA$22),"")&amp; IF(D585=Accueil!$Y$23,PRODUCT('Registre déchets'!G585,Accueil!$AA$23),"")&amp; IF(D585=Accueil!$Y$24,PRODUCT('Registre déchets'!G585,Accueil!$AA$24),"")&amp; IF(D585=Accueil!$Y$25,PRODUCT('Registre déchets'!G585,Accueil!$AA$25),"")&amp; IF(D585=Accueil!$Y$26,PRODUCT('Registre déchets'!G585,Accueil!$AA$26),"")&amp; IF(D585=Accueil!$Y$27,PRODUCT('Registre déchets'!G585,Accueil!$AA$27),""))</f>
        <v/>
      </c>
      <c r="AQ585" s="79">
        <f t="shared" si="87"/>
        <v>0</v>
      </c>
    </row>
    <row r="586" spans="1:43" ht="50.1" customHeight="1" x14ac:dyDescent="0.25">
      <c r="A586" s="90"/>
      <c r="B586" s="222" t="str">
        <f t="shared" si="91"/>
        <v/>
      </c>
      <c r="C586" s="221"/>
      <c r="D586" s="220"/>
      <c r="E586" s="80" t="str">
        <f t="shared" si="85"/>
        <v/>
      </c>
      <c r="F586" s="81"/>
      <c r="G586" s="82"/>
      <c r="H586" s="241">
        <f t="shared" si="92"/>
        <v>0</v>
      </c>
      <c r="I586" s="206"/>
      <c r="J586" s="206"/>
      <c r="K586" s="86"/>
      <c r="L586" s="86"/>
      <c r="M586" s="86"/>
      <c r="N586" s="82"/>
      <c r="O586" s="81"/>
      <c r="P586" s="82"/>
      <c r="Q586" s="207">
        <f t="shared" si="86"/>
        <v>0</v>
      </c>
      <c r="R586" s="83">
        <f t="shared" si="93"/>
        <v>0</v>
      </c>
      <c r="S586" s="83">
        <f t="shared" si="94"/>
        <v>0</v>
      </c>
      <c r="T586" s="209"/>
      <c r="U586" s="214"/>
      <c r="V586" s="214"/>
      <c r="W586" s="217" t="str">
        <f t="shared" si="89"/>
        <v/>
      </c>
      <c r="X586" s="214"/>
      <c r="Y586" s="224"/>
      <c r="Z586" s="214"/>
      <c r="AA586" s="214"/>
      <c r="AB586" s="35" t="str">
        <f t="shared" si="90"/>
        <v/>
      </c>
      <c r="AC586" s="35"/>
      <c r="AD586" s="35"/>
      <c r="AE586" s="35"/>
      <c r="AF586" s="35"/>
      <c r="AG586" s="35"/>
      <c r="AH586" s="35"/>
      <c r="AI586" s="35"/>
      <c r="AJ586" s="35"/>
      <c r="AK586" s="35"/>
      <c r="AL586" s="35"/>
      <c r="AM586" s="85" t="str">
        <f t="shared" si="88"/>
        <v/>
      </c>
      <c r="AN586" s="35"/>
      <c r="AO586" s="35"/>
      <c r="AP586" s="77" t="str">
        <f>IF(D586="","",IF(D586=Accueil!$Q$7,PRODUCT('Registre déchets'!G586,Accueil!$S$7),"") &amp; IF(D586=Accueil!$Q$8,PRODUCT('Registre déchets'!G586,Accueil!$S$8),"") &amp; IF(D586=Accueil!$Q$9,PRODUCT('Registre déchets'!G586,Accueil!$S$9),"")&amp; IF(D586=Accueil!$Q$10,PRODUCT('Registre déchets'!G586,Accueil!$S$10),"")&amp; IF(D586=Accueil!$Q$11,PRODUCT('Registre déchets'!G586,Accueil!$S$11),"")&amp; IF(D586=Accueil!$Q$12,PRODUCT('Registre déchets'!G586,Accueil!$S$12),"")&amp; IF(D586=Accueil!$Q$13,PRODUCT('Registre déchets'!G586,Accueil!$S$13),"")&amp; IF(D586=Accueil!$Q$14,PRODUCT('Registre déchets'!G586,Accueil!$S$14),"")&amp; IF(D586=Accueil!$Q$15,PRODUCT('Registre déchets'!G586,Accueil!$S$15),"")&amp; IF(D586=Accueil!$Q$16,PRODUCT('Registre déchets'!G586,Accueil!$S$16),"")&amp; IF(D586=Accueil!$Q$17,PRODUCT('Registre déchets'!G586,Accueil!$S$17),"")&amp; IF(D586=Accueil!$Q$18,PRODUCT('Registre déchets'!G586,Accueil!$S$18),"")&amp; IF(D586=Accueil!$Q$19,PRODUCT('Registre déchets'!G586,Accueil!$S$19),"")&amp; IF(D586=Accueil!$Q$20,PRODUCT('Registre déchets'!G586,Accueil!$S$20),"")&amp; IF(D586=Accueil!$Q$21,PRODUCT('Registre déchets'!G586,Accueil!$S$21),"")&amp; IF(D586=Accueil!$Q$22,PRODUCT('Registre déchets'!G586,Accueil!$S$22),"")&amp; IF(D586=Accueil!$Q$23,PRODUCT('Registre déchets'!G586,Accueil!$S$23),"")&amp; IF(D586=Accueil!$Q$24,PRODUCT('Registre déchets'!G586,Accueil!$S$24),"")&amp; IF(D586=Accueil!$Q$25,PRODUCT('Registre déchets'!G586,Accueil!$S$25),"")&amp; IF(D586=Accueil!$Q$26,PRODUCT('Registre déchets'!G586,Accueil!$S$26),"") &amp; IF(D586=Accueil!$U$7,PRODUCT('Registre déchets'!G586,Accueil!$W$7),"") &amp; IF(D586=Accueil!$U$8,PRODUCT('Registre déchets'!G586,Accueil!$W$8),"") &amp; IF(D586=Accueil!$U$9,PRODUCT('Registre déchets'!G586,Accueil!$W$9),"")&amp; IF(D586=Accueil!$U$10,PRODUCT('Registre déchets'!G586,Accueil!$W$10),"")&amp; IF(D586=Accueil!$U$11,PRODUCT('Registre déchets'!G586,Accueil!$W$11),"")&amp; IF(D586=Accueil!$U$12,PRODUCT('Registre déchets'!G586,Accueil!$W$12),"")&amp; IF(D586=Accueil!$U$13,PRODUCT('Registre déchets'!G586,Accueil!$W$13),"")&amp; IF(D586=Accueil!$U$14,PRODUCT('Registre déchets'!G586,Accueil!$W$14),"")&amp; IF(D586=Accueil!$U$15,PRODUCT('Registre déchets'!G586,Accueil!$W$15),"")&amp; IF(D586=Accueil!$U$16,PRODUCT('Registre déchets'!G586,Accueil!$W$16),"")&amp; IF(D586=Accueil!$U$17,PRODUCT('Registre déchets'!G586,Accueil!$W$17),"")&amp; IF(D586=Accueil!$U$18,PRODUCT('Registre déchets'!G586,Accueil!$W$18),"")&amp; IF(D586=Accueil!$U$19,PRODUCT('Registre déchets'!G586,Accueil!$W$19),"")&amp; IF(D586=Accueil!$U$20,PRODUCT('Registre déchets'!G586,Accueil!$W$20),"")&amp; IF(D586=Accueil!$U$21,PRODUCT('Registre déchets'!G586,Accueil!$W$21),"") &amp; IF(D586=Accueil!$U$22,PRODUCT('Registre déchets'!G586,Accueil!$W$22),"")&amp; IF(D586=Accueil!$U$23,PRODUCT('Registre déchets'!G586,Accueil!$W$23),"")&amp; IF(D586=Accueil!$U$24,PRODUCT('Registre déchets'!G586,Accueil!$W$24),"")&amp; IF(D586=Accueil!$U$25,PRODUCT('Registre déchets'!G586,Accueil!$W$25),"")&amp; IF(D586=Accueil!$U$26,PRODUCT('Registre déchets'!G586,Accueil!$W$26),"")&amp; IF(D586=Accueil!$U$27,PRODUCT('Registre déchets'!G586,Accueil!$W$27),"")&amp; IF(D586=Accueil!$Y$7,PRODUCT('Registre déchets'!G586,Accueil!$AA$7),"") &amp; IF(D586=Accueil!$Y$8,PRODUCT('Registre déchets'!G586,Accueil!$AA$8),"") &amp; IF(D586=Accueil!$Y$9,PRODUCT('Registre déchets'!G586,Accueil!$AA$9),"")&amp; IF(D586=Accueil!$Y$10,PRODUCT('Registre déchets'!G586,Accueil!$AA$10),"")&amp; IF(D586=Accueil!$Y$11,PRODUCT('Registre déchets'!G586,Accueil!$AA$11),"")&amp; IF(D586=Accueil!$Y$12,PRODUCT('Registre déchets'!G586,Accueil!$AA$12),"")&amp; IF(D586=Accueil!$Y$13,PRODUCT('Registre déchets'!G586,Accueil!$AA$13),"")&amp; IF(D586=Accueil!$Y$14,PRODUCT('Registre déchets'!G586,Accueil!$AA$14),"")&amp; IF(D586=Accueil!$Y$15,PRODUCT('Registre déchets'!G586,Accueil!$AA$15),"")&amp; IF(D586=Accueil!$Y$16,PRODUCT('Registre déchets'!G586,Accueil!$AA$16),"")&amp; IF(D586=Accueil!$Y$17,PRODUCT('Registre déchets'!G586,Accueil!$AA$17),"")&amp; IF(D586=Accueil!$Y$18,PRODUCT('Registre déchets'!G586,Accueil!$AA$18),"")&amp; IF(D586=Accueil!$Y$19,PRODUCT('Registre déchets'!G586,Accueil!$AA$19),"")&amp; IF(D586=Accueil!$Y$20,PRODUCT('Registre déchets'!G586,Accueil!$AA$20),"")&amp; IF(D586=Accueil!$Y$21,PRODUCT('Registre déchets'!G586,Accueil!$AA$21),"")&amp; IF(D586=Accueil!$Y$22,PRODUCT('Registre déchets'!G586,Accueil!$AA$22),"")&amp; IF(D586=Accueil!$Y$23,PRODUCT('Registre déchets'!G586,Accueil!$AA$23),"")&amp; IF(D586=Accueil!$Y$24,PRODUCT('Registre déchets'!G586,Accueil!$AA$24),"")&amp; IF(D586=Accueil!$Y$25,PRODUCT('Registre déchets'!G586,Accueil!$AA$25),"")&amp; IF(D586=Accueil!$Y$26,PRODUCT('Registre déchets'!G586,Accueil!$AA$26),"")&amp; IF(D586=Accueil!$Y$27,PRODUCT('Registre déchets'!G586,Accueil!$AA$27),""))</f>
        <v/>
      </c>
      <c r="AQ586" s="79">
        <f t="shared" si="87"/>
        <v>0</v>
      </c>
    </row>
    <row r="587" spans="1:43" ht="50.1" customHeight="1" x14ac:dyDescent="0.25">
      <c r="A587" s="90"/>
      <c r="B587" s="222" t="str">
        <f t="shared" si="91"/>
        <v/>
      </c>
      <c r="C587" s="221"/>
      <c r="D587" s="220"/>
      <c r="E587" s="80" t="str">
        <f t="shared" ref="E587:E650" si="95">IF(D587=$AD$9,$AE$9,"") &amp; IF(D587=$AD$10,$AE$10,"") &amp; IF(D587=$AD$11,$AE$11,"") &amp; IF(D587=$AD$12,$AE$12,"") &amp; IF(D587=$AD$13,$AE$13,"") &amp; IF(D587=$AD$14,$AE$14,"") &amp; IF(D587=$AD$15,$AE$15,"") &amp; IF(D587=$AD$16,$AE$16,"") &amp; IF(D587=$AD$17,$AE$17,"") &amp; IF(D587=$AD$18,$AE$18,"") &amp; IF(D587=$AD$19,$AE$19,"") &amp; IF(D587=$AD$20,$AE$20,"") &amp; IF(D587=$AD$21,$AE$21,"") &amp; IF(D587=$AD$22,$AE$22,"") &amp; IF(D587=$AD$23,$AE$23,"") &amp; IF(D587=$AD$24,$AE$24,"") &amp; IF(D587=$AD$25,$AE$25,"") &amp; IF(D587=$AD$26,$AE$26,"") &amp; IF(D587=$AD$27,$AE$27,"") &amp; IF(D587=$AD$28,$AE$28,"") &amp; IF(D587=$AD$29,$AE$29,"") &amp; IF(D587=$AD$30,$AE$30,"") &amp; IF(D587=$AD$31,$AE$31,"") &amp; IF(D587=$AD$33,$AE$33,"") &amp; IF(D587=$AD$34,$AE$34,"") &amp; IF(D587=$AD$35,$AE$35,"") &amp; IF(D587=$AD$36,$AE$36,"") &amp; IF(D587=$AD$37,$AE$37,"") &amp; IF(D587=$AD$38,$AE$38,"") &amp; IF(D587=$AD$39,$AE$39,"") &amp; IF(D587=$AD$40,$AE$40,"") &amp; IF(D587=$AD$41,$AE$41,"") &amp; IF(D587=$AD$42,$AE$42,"") &amp; IF(D587=$AD$43,$AE$43,"") &amp; IF(D587=$AD$44,$AE$44,"") &amp; IF(D587=$AD$45,$AE$45,"") &amp; IF(D587=$AD$46,$AE$46,"") &amp; IF(D587=$AD$48,$AE$48,"") &amp; IF(D587=$AD$49,$AE$49,"") &amp; IF(D587=$AD$50,$AE$50,"") &amp; IF(D587=$AD$51,$AE$51,"") &amp; IF(D587=$AD$52,$AE$52,"") &amp; IF(D587=$AD$53,$AE$53,"") &amp; IF(D587=$AD$54,$AE$54,"") &amp; IF(D587=$AD$55,$AE$55,"") &amp; IF(D587=$AD$56,$AE$56,"") &amp; IF(D587=$AD$57,$AE$57,"") &amp; IF(D587=$AD$58,$AE$58,"") &amp; IF(D587=$AD$59,$AE$59,"") &amp; IF(D587=$AD$60,$AE$60,"") &amp; IF(D587=$AD$61,$AE$61,"")</f>
        <v/>
      </c>
      <c r="F587" s="81"/>
      <c r="G587" s="82"/>
      <c r="H587" s="241">
        <f t="shared" si="92"/>
        <v>0</v>
      </c>
      <c r="I587" s="206"/>
      <c r="J587" s="206"/>
      <c r="K587" s="86"/>
      <c r="L587" s="86"/>
      <c r="M587" s="86"/>
      <c r="N587" s="82"/>
      <c r="O587" s="81"/>
      <c r="P587" s="82"/>
      <c r="Q587" s="207">
        <f t="shared" si="86"/>
        <v>0</v>
      </c>
      <c r="R587" s="83">
        <f t="shared" si="93"/>
        <v>0</v>
      </c>
      <c r="S587" s="83">
        <f t="shared" si="94"/>
        <v>0</v>
      </c>
      <c r="T587" s="209"/>
      <c r="U587" s="214"/>
      <c r="V587" s="214"/>
      <c r="W587" s="217" t="str">
        <f t="shared" si="89"/>
        <v/>
      </c>
      <c r="X587" s="214"/>
      <c r="Y587" s="224"/>
      <c r="Z587" s="214"/>
      <c r="AA587" s="214"/>
      <c r="AB587" s="35" t="str">
        <f t="shared" si="90"/>
        <v/>
      </c>
      <c r="AC587" s="35"/>
      <c r="AD587" s="35"/>
      <c r="AE587" s="35"/>
      <c r="AF587" s="35"/>
      <c r="AG587" s="35"/>
      <c r="AH587" s="35"/>
      <c r="AI587" s="35"/>
      <c r="AJ587" s="35"/>
      <c r="AK587" s="35"/>
      <c r="AL587" s="35"/>
      <c r="AM587" s="85" t="str">
        <f t="shared" si="88"/>
        <v/>
      </c>
      <c r="AN587" s="35"/>
      <c r="AO587" s="35"/>
      <c r="AP587" s="77" t="str">
        <f>IF(D587="","",IF(D587=Accueil!$Q$7,PRODUCT('Registre déchets'!G587,Accueil!$S$7),"") &amp; IF(D587=Accueil!$Q$8,PRODUCT('Registre déchets'!G587,Accueil!$S$8),"") &amp; IF(D587=Accueil!$Q$9,PRODUCT('Registre déchets'!G587,Accueil!$S$9),"")&amp; IF(D587=Accueil!$Q$10,PRODUCT('Registre déchets'!G587,Accueil!$S$10),"")&amp; IF(D587=Accueil!$Q$11,PRODUCT('Registre déchets'!G587,Accueil!$S$11),"")&amp; IF(D587=Accueil!$Q$12,PRODUCT('Registre déchets'!G587,Accueil!$S$12),"")&amp; IF(D587=Accueil!$Q$13,PRODUCT('Registre déchets'!G587,Accueil!$S$13),"")&amp; IF(D587=Accueil!$Q$14,PRODUCT('Registre déchets'!G587,Accueil!$S$14),"")&amp; IF(D587=Accueil!$Q$15,PRODUCT('Registre déchets'!G587,Accueil!$S$15),"")&amp; IF(D587=Accueil!$Q$16,PRODUCT('Registre déchets'!G587,Accueil!$S$16),"")&amp; IF(D587=Accueil!$Q$17,PRODUCT('Registre déchets'!G587,Accueil!$S$17),"")&amp; IF(D587=Accueil!$Q$18,PRODUCT('Registre déchets'!G587,Accueil!$S$18),"")&amp; IF(D587=Accueil!$Q$19,PRODUCT('Registre déchets'!G587,Accueil!$S$19),"")&amp; IF(D587=Accueil!$Q$20,PRODUCT('Registre déchets'!G587,Accueil!$S$20),"")&amp; IF(D587=Accueil!$Q$21,PRODUCT('Registre déchets'!G587,Accueil!$S$21),"")&amp; IF(D587=Accueil!$Q$22,PRODUCT('Registre déchets'!G587,Accueil!$S$22),"")&amp; IF(D587=Accueil!$Q$23,PRODUCT('Registre déchets'!G587,Accueil!$S$23),"")&amp; IF(D587=Accueil!$Q$24,PRODUCT('Registre déchets'!G587,Accueil!$S$24),"")&amp; IF(D587=Accueil!$Q$25,PRODUCT('Registre déchets'!G587,Accueil!$S$25),"")&amp; IF(D587=Accueil!$Q$26,PRODUCT('Registre déchets'!G587,Accueil!$S$26),"") &amp; IF(D587=Accueil!$U$7,PRODUCT('Registre déchets'!G587,Accueil!$W$7),"") &amp; IF(D587=Accueil!$U$8,PRODUCT('Registre déchets'!G587,Accueil!$W$8),"") &amp; IF(D587=Accueil!$U$9,PRODUCT('Registre déchets'!G587,Accueil!$W$9),"")&amp; IF(D587=Accueil!$U$10,PRODUCT('Registre déchets'!G587,Accueil!$W$10),"")&amp; IF(D587=Accueil!$U$11,PRODUCT('Registre déchets'!G587,Accueil!$W$11),"")&amp; IF(D587=Accueil!$U$12,PRODUCT('Registre déchets'!G587,Accueil!$W$12),"")&amp; IF(D587=Accueil!$U$13,PRODUCT('Registre déchets'!G587,Accueil!$W$13),"")&amp; IF(D587=Accueil!$U$14,PRODUCT('Registre déchets'!G587,Accueil!$W$14),"")&amp; IF(D587=Accueil!$U$15,PRODUCT('Registre déchets'!G587,Accueil!$W$15),"")&amp; IF(D587=Accueil!$U$16,PRODUCT('Registre déchets'!G587,Accueil!$W$16),"")&amp; IF(D587=Accueil!$U$17,PRODUCT('Registre déchets'!G587,Accueil!$W$17),"")&amp; IF(D587=Accueil!$U$18,PRODUCT('Registre déchets'!G587,Accueil!$W$18),"")&amp; IF(D587=Accueil!$U$19,PRODUCT('Registre déchets'!G587,Accueil!$W$19),"")&amp; IF(D587=Accueil!$U$20,PRODUCT('Registre déchets'!G587,Accueil!$W$20),"")&amp; IF(D587=Accueil!$U$21,PRODUCT('Registre déchets'!G587,Accueil!$W$21),"") &amp; IF(D587=Accueil!$U$22,PRODUCT('Registre déchets'!G587,Accueil!$W$22),"")&amp; IF(D587=Accueil!$U$23,PRODUCT('Registre déchets'!G587,Accueil!$W$23),"")&amp; IF(D587=Accueil!$U$24,PRODUCT('Registre déchets'!G587,Accueil!$W$24),"")&amp; IF(D587=Accueil!$U$25,PRODUCT('Registre déchets'!G587,Accueil!$W$25),"")&amp; IF(D587=Accueil!$U$26,PRODUCT('Registre déchets'!G587,Accueil!$W$26),"")&amp; IF(D587=Accueil!$U$27,PRODUCT('Registre déchets'!G587,Accueil!$W$27),"")&amp; IF(D587=Accueil!$Y$7,PRODUCT('Registre déchets'!G587,Accueil!$AA$7),"") &amp; IF(D587=Accueil!$Y$8,PRODUCT('Registre déchets'!G587,Accueil!$AA$8),"") &amp; IF(D587=Accueil!$Y$9,PRODUCT('Registre déchets'!G587,Accueil!$AA$9),"")&amp; IF(D587=Accueil!$Y$10,PRODUCT('Registre déchets'!G587,Accueil!$AA$10),"")&amp; IF(D587=Accueil!$Y$11,PRODUCT('Registre déchets'!G587,Accueil!$AA$11),"")&amp; IF(D587=Accueil!$Y$12,PRODUCT('Registre déchets'!G587,Accueil!$AA$12),"")&amp; IF(D587=Accueil!$Y$13,PRODUCT('Registre déchets'!G587,Accueil!$AA$13),"")&amp; IF(D587=Accueil!$Y$14,PRODUCT('Registre déchets'!G587,Accueil!$AA$14),"")&amp; IF(D587=Accueil!$Y$15,PRODUCT('Registre déchets'!G587,Accueil!$AA$15),"")&amp; IF(D587=Accueil!$Y$16,PRODUCT('Registre déchets'!G587,Accueil!$AA$16),"")&amp; IF(D587=Accueil!$Y$17,PRODUCT('Registre déchets'!G587,Accueil!$AA$17),"")&amp; IF(D587=Accueil!$Y$18,PRODUCT('Registre déchets'!G587,Accueil!$AA$18),"")&amp; IF(D587=Accueil!$Y$19,PRODUCT('Registre déchets'!G587,Accueil!$AA$19),"")&amp; IF(D587=Accueil!$Y$20,PRODUCT('Registre déchets'!G587,Accueil!$AA$20),"")&amp; IF(D587=Accueil!$Y$21,PRODUCT('Registre déchets'!G587,Accueil!$AA$21),"")&amp; IF(D587=Accueil!$Y$22,PRODUCT('Registre déchets'!G587,Accueil!$AA$22),"")&amp; IF(D587=Accueil!$Y$23,PRODUCT('Registre déchets'!G587,Accueil!$AA$23),"")&amp; IF(D587=Accueil!$Y$24,PRODUCT('Registre déchets'!G587,Accueil!$AA$24),"")&amp; IF(D587=Accueil!$Y$25,PRODUCT('Registre déchets'!G587,Accueil!$AA$25),"")&amp; IF(D587=Accueil!$Y$26,PRODUCT('Registre déchets'!G587,Accueil!$AA$26),"")&amp; IF(D587=Accueil!$Y$27,PRODUCT('Registre déchets'!G587,Accueil!$AA$27),""))</f>
        <v/>
      </c>
      <c r="AQ587" s="79">
        <f t="shared" si="87"/>
        <v>0</v>
      </c>
    </row>
    <row r="588" spans="1:43" ht="50.1" customHeight="1" x14ac:dyDescent="0.25">
      <c r="A588" s="90"/>
      <c r="B588" s="222" t="str">
        <f t="shared" si="91"/>
        <v/>
      </c>
      <c r="C588" s="221"/>
      <c r="D588" s="220"/>
      <c r="E588" s="80" t="str">
        <f t="shared" si="95"/>
        <v/>
      </c>
      <c r="F588" s="81"/>
      <c r="G588" s="82"/>
      <c r="H588" s="241">
        <f t="shared" si="92"/>
        <v>0</v>
      </c>
      <c r="I588" s="206"/>
      <c r="J588" s="206"/>
      <c r="K588" s="86"/>
      <c r="L588" s="86"/>
      <c r="M588" s="86"/>
      <c r="N588" s="82"/>
      <c r="O588" s="81"/>
      <c r="P588" s="82"/>
      <c r="Q588" s="207">
        <f t="shared" si="86"/>
        <v>0</v>
      </c>
      <c r="R588" s="83">
        <f t="shared" si="93"/>
        <v>0</v>
      </c>
      <c r="S588" s="83">
        <f t="shared" si="94"/>
        <v>0</v>
      </c>
      <c r="T588" s="209"/>
      <c r="U588" s="214"/>
      <c r="V588" s="214"/>
      <c r="W588" s="217" t="str">
        <f t="shared" si="89"/>
        <v/>
      </c>
      <c r="X588" s="214"/>
      <c r="Y588" s="224"/>
      <c r="Z588" s="214"/>
      <c r="AA588" s="214"/>
      <c r="AB588" s="35" t="str">
        <f t="shared" si="90"/>
        <v/>
      </c>
      <c r="AC588" s="35"/>
      <c r="AD588" s="35"/>
      <c r="AE588" s="35"/>
      <c r="AF588" s="35"/>
      <c r="AG588" s="35"/>
      <c r="AH588" s="35"/>
      <c r="AI588" s="35"/>
      <c r="AJ588" s="35"/>
      <c r="AK588" s="35"/>
      <c r="AL588" s="35"/>
      <c r="AM588" s="85" t="str">
        <f t="shared" si="88"/>
        <v/>
      </c>
      <c r="AN588" s="35"/>
      <c r="AO588" s="35"/>
      <c r="AP588" s="77" t="str">
        <f>IF(D588="","",IF(D588=Accueil!$Q$7,PRODUCT('Registre déchets'!G588,Accueil!$S$7),"") &amp; IF(D588=Accueil!$Q$8,PRODUCT('Registre déchets'!G588,Accueil!$S$8),"") &amp; IF(D588=Accueil!$Q$9,PRODUCT('Registre déchets'!G588,Accueil!$S$9),"")&amp; IF(D588=Accueil!$Q$10,PRODUCT('Registre déchets'!G588,Accueil!$S$10),"")&amp; IF(D588=Accueil!$Q$11,PRODUCT('Registre déchets'!G588,Accueil!$S$11),"")&amp; IF(D588=Accueil!$Q$12,PRODUCT('Registre déchets'!G588,Accueil!$S$12),"")&amp; IF(D588=Accueil!$Q$13,PRODUCT('Registre déchets'!G588,Accueil!$S$13),"")&amp; IF(D588=Accueil!$Q$14,PRODUCT('Registre déchets'!G588,Accueil!$S$14),"")&amp; IF(D588=Accueil!$Q$15,PRODUCT('Registre déchets'!G588,Accueil!$S$15),"")&amp; IF(D588=Accueil!$Q$16,PRODUCT('Registre déchets'!G588,Accueil!$S$16),"")&amp; IF(D588=Accueil!$Q$17,PRODUCT('Registre déchets'!G588,Accueil!$S$17),"")&amp; IF(D588=Accueil!$Q$18,PRODUCT('Registre déchets'!G588,Accueil!$S$18),"")&amp; IF(D588=Accueil!$Q$19,PRODUCT('Registre déchets'!G588,Accueil!$S$19),"")&amp; IF(D588=Accueil!$Q$20,PRODUCT('Registre déchets'!G588,Accueil!$S$20),"")&amp; IF(D588=Accueil!$Q$21,PRODUCT('Registre déchets'!G588,Accueil!$S$21),"")&amp; IF(D588=Accueil!$Q$22,PRODUCT('Registre déchets'!G588,Accueil!$S$22),"")&amp; IF(D588=Accueil!$Q$23,PRODUCT('Registre déchets'!G588,Accueil!$S$23),"")&amp; IF(D588=Accueil!$Q$24,PRODUCT('Registre déchets'!G588,Accueil!$S$24),"")&amp; IF(D588=Accueil!$Q$25,PRODUCT('Registre déchets'!G588,Accueil!$S$25),"")&amp; IF(D588=Accueil!$Q$26,PRODUCT('Registre déchets'!G588,Accueil!$S$26),"") &amp; IF(D588=Accueil!$U$7,PRODUCT('Registre déchets'!G588,Accueil!$W$7),"") &amp; IF(D588=Accueil!$U$8,PRODUCT('Registre déchets'!G588,Accueil!$W$8),"") &amp; IF(D588=Accueil!$U$9,PRODUCT('Registre déchets'!G588,Accueil!$W$9),"")&amp; IF(D588=Accueil!$U$10,PRODUCT('Registre déchets'!G588,Accueil!$W$10),"")&amp; IF(D588=Accueil!$U$11,PRODUCT('Registre déchets'!G588,Accueil!$W$11),"")&amp; IF(D588=Accueil!$U$12,PRODUCT('Registre déchets'!G588,Accueil!$W$12),"")&amp; IF(D588=Accueil!$U$13,PRODUCT('Registre déchets'!G588,Accueil!$W$13),"")&amp; IF(D588=Accueil!$U$14,PRODUCT('Registre déchets'!G588,Accueil!$W$14),"")&amp; IF(D588=Accueil!$U$15,PRODUCT('Registre déchets'!G588,Accueil!$W$15),"")&amp; IF(D588=Accueil!$U$16,PRODUCT('Registre déchets'!G588,Accueil!$W$16),"")&amp; IF(D588=Accueil!$U$17,PRODUCT('Registre déchets'!G588,Accueil!$W$17),"")&amp; IF(D588=Accueil!$U$18,PRODUCT('Registre déchets'!G588,Accueil!$W$18),"")&amp; IF(D588=Accueil!$U$19,PRODUCT('Registre déchets'!G588,Accueil!$W$19),"")&amp; IF(D588=Accueil!$U$20,PRODUCT('Registre déchets'!G588,Accueil!$W$20),"")&amp; IF(D588=Accueil!$U$21,PRODUCT('Registre déchets'!G588,Accueil!$W$21),"") &amp; IF(D588=Accueil!$U$22,PRODUCT('Registre déchets'!G588,Accueil!$W$22),"")&amp; IF(D588=Accueil!$U$23,PRODUCT('Registre déchets'!G588,Accueil!$W$23),"")&amp; IF(D588=Accueil!$U$24,PRODUCT('Registre déchets'!G588,Accueil!$W$24),"")&amp; IF(D588=Accueil!$U$25,PRODUCT('Registre déchets'!G588,Accueil!$W$25),"")&amp; IF(D588=Accueil!$U$26,PRODUCT('Registre déchets'!G588,Accueil!$W$26),"")&amp; IF(D588=Accueil!$U$27,PRODUCT('Registre déchets'!G588,Accueil!$W$27),"")&amp; IF(D588=Accueil!$Y$7,PRODUCT('Registre déchets'!G588,Accueil!$AA$7),"") &amp; IF(D588=Accueil!$Y$8,PRODUCT('Registre déchets'!G588,Accueil!$AA$8),"") &amp; IF(D588=Accueil!$Y$9,PRODUCT('Registre déchets'!G588,Accueil!$AA$9),"")&amp; IF(D588=Accueil!$Y$10,PRODUCT('Registre déchets'!G588,Accueil!$AA$10),"")&amp; IF(D588=Accueil!$Y$11,PRODUCT('Registre déchets'!G588,Accueil!$AA$11),"")&amp; IF(D588=Accueil!$Y$12,PRODUCT('Registre déchets'!G588,Accueil!$AA$12),"")&amp; IF(D588=Accueil!$Y$13,PRODUCT('Registre déchets'!G588,Accueil!$AA$13),"")&amp; IF(D588=Accueil!$Y$14,PRODUCT('Registre déchets'!G588,Accueil!$AA$14),"")&amp; IF(D588=Accueil!$Y$15,PRODUCT('Registre déchets'!G588,Accueil!$AA$15),"")&amp; IF(D588=Accueil!$Y$16,PRODUCT('Registre déchets'!G588,Accueil!$AA$16),"")&amp; IF(D588=Accueil!$Y$17,PRODUCT('Registre déchets'!G588,Accueil!$AA$17),"")&amp; IF(D588=Accueil!$Y$18,PRODUCT('Registre déchets'!G588,Accueil!$AA$18),"")&amp; IF(D588=Accueil!$Y$19,PRODUCT('Registre déchets'!G588,Accueil!$AA$19),"")&amp; IF(D588=Accueil!$Y$20,PRODUCT('Registre déchets'!G588,Accueil!$AA$20),"")&amp; IF(D588=Accueil!$Y$21,PRODUCT('Registre déchets'!G588,Accueil!$AA$21),"")&amp; IF(D588=Accueil!$Y$22,PRODUCT('Registre déchets'!G588,Accueil!$AA$22),"")&amp; IF(D588=Accueil!$Y$23,PRODUCT('Registre déchets'!G588,Accueil!$AA$23),"")&amp; IF(D588=Accueil!$Y$24,PRODUCT('Registre déchets'!G588,Accueil!$AA$24),"")&amp; IF(D588=Accueil!$Y$25,PRODUCT('Registre déchets'!G588,Accueil!$AA$25),"")&amp; IF(D588=Accueil!$Y$26,PRODUCT('Registre déchets'!G588,Accueil!$AA$26),"")&amp; IF(D588=Accueil!$Y$27,PRODUCT('Registre déchets'!G588,Accueil!$AA$27),""))</f>
        <v/>
      </c>
      <c r="AQ588" s="79">
        <f t="shared" si="87"/>
        <v>0</v>
      </c>
    </row>
    <row r="589" spans="1:43" ht="50.1" customHeight="1" x14ac:dyDescent="0.25">
      <c r="A589" s="90"/>
      <c r="B589" s="222" t="str">
        <f t="shared" si="91"/>
        <v/>
      </c>
      <c r="C589" s="221"/>
      <c r="D589" s="220"/>
      <c r="E589" s="80" t="str">
        <f t="shared" si="95"/>
        <v/>
      </c>
      <c r="F589" s="81"/>
      <c r="G589" s="82"/>
      <c r="H589" s="241">
        <f t="shared" si="92"/>
        <v>0</v>
      </c>
      <c r="I589" s="206"/>
      <c r="J589" s="206"/>
      <c r="K589" s="86"/>
      <c r="L589" s="86"/>
      <c r="M589" s="86"/>
      <c r="N589" s="82"/>
      <c r="O589" s="81"/>
      <c r="P589" s="82"/>
      <c r="Q589" s="207">
        <f t="shared" ref="Q589:Q652" si="96">IF(AM590="",,VALUE(AM590))</f>
        <v>0</v>
      </c>
      <c r="R589" s="83">
        <f t="shared" si="93"/>
        <v>0</v>
      </c>
      <c r="S589" s="83">
        <f t="shared" si="94"/>
        <v>0</v>
      </c>
      <c r="T589" s="209"/>
      <c r="U589" s="214"/>
      <c r="V589" s="214"/>
      <c r="W589" s="217" t="str">
        <f t="shared" si="89"/>
        <v/>
      </c>
      <c r="X589" s="214"/>
      <c r="Y589" s="224"/>
      <c r="Z589" s="214"/>
      <c r="AA589" s="214"/>
      <c r="AB589" s="35" t="str">
        <f t="shared" si="90"/>
        <v/>
      </c>
      <c r="AC589" s="35"/>
      <c r="AD589" s="35"/>
      <c r="AE589" s="35"/>
      <c r="AF589" s="35"/>
      <c r="AG589" s="35"/>
      <c r="AH589" s="35"/>
      <c r="AI589" s="35"/>
      <c r="AJ589" s="35"/>
      <c r="AK589" s="35"/>
      <c r="AL589" s="35"/>
      <c r="AM589" s="85" t="str">
        <f t="shared" si="88"/>
        <v/>
      </c>
      <c r="AN589" s="35"/>
      <c r="AO589" s="35"/>
      <c r="AP589" s="77" t="str">
        <f>IF(D589="","",IF(D589=Accueil!$Q$7,PRODUCT('Registre déchets'!G589,Accueil!$S$7),"") &amp; IF(D589=Accueil!$Q$8,PRODUCT('Registre déchets'!G589,Accueil!$S$8),"") &amp; IF(D589=Accueil!$Q$9,PRODUCT('Registre déchets'!G589,Accueil!$S$9),"")&amp; IF(D589=Accueil!$Q$10,PRODUCT('Registre déchets'!G589,Accueil!$S$10),"")&amp; IF(D589=Accueil!$Q$11,PRODUCT('Registre déchets'!G589,Accueil!$S$11),"")&amp; IF(D589=Accueil!$Q$12,PRODUCT('Registre déchets'!G589,Accueil!$S$12),"")&amp; IF(D589=Accueil!$Q$13,PRODUCT('Registre déchets'!G589,Accueil!$S$13),"")&amp; IF(D589=Accueil!$Q$14,PRODUCT('Registre déchets'!G589,Accueil!$S$14),"")&amp; IF(D589=Accueil!$Q$15,PRODUCT('Registre déchets'!G589,Accueil!$S$15),"")&amp; IF(D589=Accueil!$Q$16,PRODUCT('Registre déchets'!G589,Accueil!$S$16),"")&amp; IF(D589=Accueil!$Q$17,PRODUCT('Registre déchets'!G589,Accueil!$S$17),"")&amp; IF(D589=Accueil!$Q$18,PRODUCT('Registre déchets'!G589,Accueil!$S$18),"")&amp; IF(D589=Accueil!$Q$19,PRODUCT('Registre déchets'!G589,Accueil!$S$19),"")&amp; IF(D589=Accueil!$Q$20,PRODUCT('Registre déchets'!G589,Accueil!$S$20),"")&amp; IF(D589=Accueil!$Q$21,PRODUCT('Registre déchets'!G589,Accueil!$S$21),"")&amp; IF(D589=Accueil!$Q$22,PRODUCT('Registre déchets'!G589,Accueil!$S$22),"")&amp; IF(D589=Accueil!$Q$23,PRODUCT('Registre déchets'!G589,Accueil!$S$23),"")&amp; IF(D589=Accueil!$Q$24,PRODUCT('Registre déchets'!G589,Accueil!$S$24),"")&amp; IF(D589=Accueil!$Q$25,PRODUCT('Registre déchets'!G589,Accueil!$S$25),"")&amp; IF(D589=Accueil!$Q$26,PRODUCT('Registre déchets'!G589,Accueil!$S$26),"") &amp; IF(D589=Accueil!$U$7,PRODUCT('Registre déchets'!G589,Accueil!$W$7),"") &amp; IF(D589=Accueil!$U$8,PRODUCT('Registre déchets'!G589,Accueil!$W$8),"") &amp; IF(D589=Accueil!$U$9,PRODUCT('Registre déchets'!G589,Accueil!$W$9),"")&amp; IF(D589=Accueil!$U$10,PRODUCT('Registre déchets'!G589,Accueil!$W$10),"")&amp; IF(D589=Accueil!$U$11,PRODUCT('Registre déchets'!G589,Accueil!$W$11),"")&amp; IF(D589=Accueil!$U$12,PRODUCT('Registre déchets'!G589,Accueil!$W$12),"")&amp; IF(D589=Accueil!$U$13,PRODUCT('Registre déchets'!G589,Accueil!$W$13),"")&amp; IF(D589=Accueil!$U$14,PRODUCT('Registre déchets'!G589,Accueil!$W$14),"")&amp; IF(D589=Accueil!$U$15,PRODUCT('Registre déchets'!G589,Accueil!$W$15),"")&amp; IF(D589=Accueil!$U$16,PRODUCT('Registre déchets'!G589,Accueil!$W$16),"")&amp; IF(D589=Accueil!$U$17,PRODUCT('Registre déchets'!G589,Accueil!$W$17),"")&amp; IF(D589=Accueil!$U$18,PRODUCT('Registre déchets'!G589,Accueil!$W$18),"")&amp; IF(D589=Accueil!$U$19,PRODUCT('Registre déchets'!G589,Accueil!$W$19),"")&amp; IF(D589=Accueil!$U$20,PRODUCT('Registre déchets'!G589,Accueil!$W$20),"")&amp; IF(D589=Accueil!$U$21,PRODUCT('Registre déchets'!G589,Accueil!$W$21),"") &amp; IF(D589=Accueil!$U$22,PRODUCT('Registre déchets'!G589,Accueil!$W$22),"")&amp; IF(D589=Accueil!$U$23,PRODUCT('Registre déchets'!G589,Accueil!$W$23),"")&amp; IF(D589=Accueil!$U$24,PRODUCT('Registre déchets'!G589,Accueil!$W$24),"")&amp; IF(D589=Accueil!$U$25,PRODUCT('Registre déchets'!G589,Accueil!$W$25),"")&amp; IF(D589=Accueil!$U$26,PRODUCT('Registre déchets'!G589,Accueil!$W$26),"")&amp; IF(D589=Accueil!$U$27,PRODUCT('Registre déchets'!G589,Accueil!$W$27),"")&amp; IF(D589=Accueil!$Y$7,PRODUCT('Registre déchets'!G589,Accueil!$AA$7),"") &amp; IF(D589=Accueil!$Y$8,PRODUCT('Registre déchets'!G589,Accueil!$AA$8),"") &amp; IF(D589=Accueil!$Y$9,PRODUCT('Registre déchets'!G589,Accueil!$AA$9),"")&amp; IF(D589=Accueil!$Y$10,PRODUCT('Registre déchets'!G589,Accueil!$AA$10),"")&amp; IF(D589=Accueil!$Y$11,PRODUCT('Registre déchets'!G589,Accueil!$AA$11),"")&amp; IF(D589=Accueil!$Y$12,PRODUCT('Registre déchets'!G589,Accueil!$AA$12),"")&amp; IF(D589=Accueil!$Y$13,PRODUCT('Registre déchets'!G589,Accueil!$AA$13),"")&amp; IF(D589=Accueil!$Y$14,PRODUCT('Registre déchets'!G589,Accueil!$AA$14),"")&amp; IF(D589=Accueil!$Y$15,PRODUCT('Registre déchets'!G589,Accueil!$AA$15),"")&amp; IF(D589=Accueil!$Y$16,PRODUCT('Registre déchets'!G589,Accueil!$AA$16),"")&amp; IF(D589=Accueil!$Y$17,PRODUCT('Registre déchets'!G589,Accueil!$AA$17),"")&amp; IF(D589=Accueil!$Y$18,PRODUCT('Registre déchets'!G589,Accueil!$AA$18),"")&amp; IF(D589=Accueil!$Y$19,PRODUCT('Registre déchets'!G589,Accueil!$AA$19),"")&amp; IF(D589=Accueil!$Y$20,PRODUCT('Registre déchets'!G589,Accueil!$AA$20),"")&amp; IF(D589=Accueil!$Y$21,PRODUCT('Registre déchets'!G589,Accueil!$AA$21),"")&amp; IF(D589=Accueil!$Y$22,PRODUCT('Registre déchets'!G589,Accueil!$AA$22),"")&amp; IF(D589=Accueil!$Y$23,PRODUCT('Registre déchets'!G589,Accueil!$AA$23),"")&amp; IF(D589=Accueil!$Y$24,PRODUCT('Registre déchets'!G589,Accueil!$AA$24),"")&amp; IF(D589=Accueil!$Y$25,PRODUCT('Registre déchets'!G589,Accueil!$AA$25),"")&amp; IF(D589=Accueil!$Y$26,PRODUCT('Registre déchets'!G589,Accueil!$AA$26),"")&amp; IF(D589=Accueil!$Y$27,PRODUCT('Registre déchets'!G589,Accueil!$AA$27),""))</f>
        <v/>
      </c>
      <c r="AQ589" s="79">
        <f t="shared" ref="AQ589:AQ652" si="97">IF(AP589="",0,VALUE(AP589))</f>
        <v>0</v>
      </c>
    </row>
    <row r="590" spans="1:43" ht="50.1" customHeight="1" x14ac:dyDescent="0.25">
      <c r="A590" s="90"/>
      <c r="B590" s="222" t="str">
        <f t="shared" si="91"/>
        <v/>
      </c>
      <c r="C590" s="221"/>
      <c r="D590" s="220"/>
      <c r="E590" s="80" t="str">
        <f t="shared" si="95"/>
        <v/>
      </c>
      <c r="F590" s="81"/>
      <c r="G590" s="82"/>
      <c r="H590" s="241">
        <f t="shared" si="92"/>
        <v>0</v>
      </c>
      <c r="I590" s="206"/>
      <c r="J590" s="206"/>
      <c r="K590" s="86"/>
      <c r="L590" s="86"/>
      <c r="M590" s="86"/>
      <c r="N590" s="82"/>
      <c r="O590" s="81"/>
      <c r="P590" s="82"/>
      <c r="Q590" s="207">
        <f t="shared" si="96"/>
        <v>0</v>
      </c>
      <c r="R590" s="83">
        <f t="shared" si="93"/>
        <v>0</v>
      </c>
      <c r="S590" s="83">
        <f t="shared" si="94"/>
        <v>0</v>
      </c>
      <c r="T590" s="209"/>
      <c r="U590" s="214"/>
      <c r="V590" s="214"/>
      <c r="W590" s="217" t="str">
        <f t="shared" si="89"/>
        <v/>
      </c>
      <c r="X590" s="214"/>
      <c r="Y590" s="224"/>
      <c r="Z590" s="214"/>
      <c r="AA590" s="214"/>
      <c r="AB590" s="35" t="str">
        <f t="shared" si="90"/>
        <v/>
      </c>
      <c r="AC590" s="35"/>
      <c r="AD590" s="35"/>
      <c r="AE590" s="35"/>
      <c r="AF590" s="35"/>
      <c r="AG590" s="35"/>
      <c r="AH590" s="35"/>
      <c r="AI590" s="35"/>
      <c r="AJ590" s="35"/>
      <c r="AK590" s="35"/>
      <c r="AL590" s="35"/>
      <c r="AM590" s="85" t="str">
        <f t="shared" si="88"/>
        <v/>
      </c>
      <c r="AN590" s="35"/>
      <c r="AO590" s="35"/>
      <c r="AP590" s="77" t="str">
        <f>IF(D590="","",IF(D590=Accueil!$Q$7,PRODUCT('Registre déchets'!G590,Accueil!$S$7),"") &amp; IF(D590=Accueil!$Q$8,PRODUCT('Registre déchets'!G590,Accueil!$S$8),"") &amp; IF(D590=Accueil!$Q$9,PRODUCT('Registre déchets'!G590,Accueil!$S$9),"")&amp; IF(D590=Accueil!$Q$10,PRODUCT('Registre déchets'!G590,Accueil!$S$10),"")&amp; IF(D590=Accueil!$Q$11,PRODUCT('Registre déchets'!G590,Accueil!$S$11),"")&amp; IF(D590=Accueil!$Q$12,PRODUCT('Registre déchets'!G590,Accueil!$S$12),"")&amp; IF(D590=Accueil!$Q$13,PRODUCT('Registre déchets'!G590,Accueil!$S$13),"")&amp; IF(D590=Accueil!$Q$14,PRODUCT('Registre déchets'!G590,Accueil!$S$14),"")&amp; IF(D590=Accueil!$Q$15,PRODUCT('Registre déchets'!G590,Accueil!$S$15),"")&amp; IF(D590=Accueil!$Q$16,PRODUCT('Registre déchets'!G590,Accueil!$S$16),"")&amp; IF(D590=Accueil!$Q$17,PRODUCT('Registre déchets'!G590,Accueil!$S$17),"")&amp; IF(D590=Accueil!$Q$18,PRODUCT('Registre déchets'!G590,Accueil!$S$18),"")&amp; IF(D590=Accueil!$Q$19,PRODUCT('Registre déchets'!G590,Accueil!$S$19),"")&amp; IF(D590=Accueil!$Q$20,PRODUCT('Registre déchets'!G590,Accueil!$S$20),"")&amp; IF(D590=Accueil!$Q$21,PRODUCT('Registre déchets'!G590,Accueil!$S$21),"")&amp; IF(D590=Accueil!$Q$22,PRODUCT('Registre déchets'!G590,Accueil!$S$22),"")&amp; IF(D590=Accueil!$Q$23,PRODUCT('Registre déchets'!G590,Accueil!$S$23),"")&amp; IF(D590=Accueil!$Q$24,PRODUCT('Registre déchets'!G590,Accueil!$S$24),"")&amp; IF(D590=Accueil!$Q$25,PRODUCT('Registre déchets'!G590,Accueil!$S$25),"")&amp; IF(D590=Accueil!$Q$26,PRODUCT('Registre déchets'!G590,Accueil!$S$26),"") &amp; IF(D590=Accueil!$U$7,PRODUCT('Registre déchets'!G590,Accueil!$W$7),"") &amp; IF(D590=Accueil!$U$8,PRODUCT('Registre déchets'!G590,Accueil!$W$8),"") &amp; IF(D590=Accueil!$U$9,PRODUCT('Registre déchets'!G590,Accueil!$W$9),"")&amp; IF(D590=Accueil!$U$10,PRODUCT('Registre déchets'!G590,Accueil!$W$10),"")&amp; IF(D590=Accueil!$U$11,PRODUCT('Registre déchets'!G590,Accueil!$W$11),"")&amp; IF(D590=Accueil!$U$12,PRODUCT('Registre déchets'!G590,Accueil!$W$12),"")&amp; IF(D590=Accueil!$U$13,PRODUCT('Registre déchets'!G590,Accueil!$W$13),"")&amp; IF(D590=Accueil!$U$14,PRODUCT('Registre déchets'!G590,Accueil!$W$14),"")&amp; IF(D590=Accueil!$U$15,PRODUCT('Registre déchets'!G590,Accueil!$W$15),"")&amp; IF(D590=Accueil!$U$16,PRODUCT('Registre déchets'!G590,Accueil!$W$16),"")&amp; IF(D590=Accueil!$U$17,PRODUCT('Registre déchets'!G590,Accueil!$W$17),"")&amp; IF(D590=Accueil!$U$18,PRODUCT('Registre déchets'!G590,Accueil!$W$18),"")&amp; IF(D590=Accueil!$U$19,PRODUCT('Registre déchets'!G590,Accueil!$W$19),"")&amp; IF(D590=Accueil!$U$20,PRODUCT('Registre déchets'!G590,Accueil!$W$20),"")&amp; IF(D590=Accueil!$U$21,PRODUCT('Registre déchets'!G590,Accueil!$W$21),"") &amp; IF(D590=Accueil!$U$22,PRODUCT('Registre déchets'!G590,Accueil!$W$22),"")&amp; IF(D590=Accueil!$U$23,PRODUCT('Registre déchets'!G590,Accueil!$W$23),"")&amp; IF(D590=Accueil!$U$24,PRODUCT('Registre déchets'!G590,Accueil!$W$24),"")&amp; IF(D590=Accueil!$U$25,PRODUCT('Registre déchets'!G590,Accueil!$W$25),"")&amp; IF(D590=Accueil!$U$26,PRODUCT('Registre déchets'!G590,Accueil!$W$26),"")&amp; IF(D590=Accueil!$U$27,PRODUCT('Registre déchets'!G590,Accueil!$W$27),"")&amp; IF(D590=Accueil!$Y$7,PRODUCT('Registre déchets'!G590,Accueil!$AA$7),"") &amp; IF(D590=Accueil!$Y$8,PRODUCT('Registre déchets'!G590,Accueil!$AA$8),"") &amp; IF(D590=Accueil!$Y$9,PRODUCT('Registre déchets'!G590,Accueil!$AA$9),"")&amp; IF(D590=Accueil!$Y$10,PRODUCT('Registre déchets'!G590,Accueil!$AA$10),"")&amp; IF(D590=Accueil!$Y$11,PRODUCT('Registre déchets'!G590,Accueil!$AA$11),"")&amp; IF(D590=Accueil!$Y$12,PRODUCT('Registre déchets'!G590,Accueil!$AA$12),"")&amp; IF(D590=Accueil!$Y$13,PRODUCT('Registre déchets'!G590,Accueil!$AA$13),"")&amp; IF(D590=Accueil!$Y$14,PRODUCT('Registre déchets'!G590,Accueil!$AA$14),"")&amp; IF(D590=Accueil!$Y$15,PRODUCT('Registre déchets'!G590,Accueil!$AA$15),"")&amp; IF(D590=Accueil!$Y$16,PRODUCT('Registre déchets'!G590,Accueil!$AA$16),"")&amp; IF(D590=Accueil!$Y$17,PRODUCT('Registre déchets'!G590,Accueil!$AA$17),"")&amp; IF(D590=Accueil!$Y$18,PRODUCT('Registre déchets'!G590,Accueil!$AA$18),"")&amp; IF(D590=Accueil!$Y$19,PRODUCT('Registre déchets'!G590,Accueil!$AA$19),"")&amp; IF(D590=Accueil!$Y$20,PRODUCT('Registre déchets'!G590,Accueil!$AA$20),"")&amp; IF(D590=Accueil!$Y$21,PRODUCT('Registre déchets'!G590,Accueil!$AA$21),"")&amp; IF(D590=Accueil!$Y$22,PRODUCT('Registre déchets'!G590,Accueil!$AA$22),"")&amp; IF(D590=Accueil!$Y$23,PRODUCT('Registre déchets'!G590,Accueil!$AA$23),"")&amp; IF(D590=Accueil!$Y$24,PRODUCT('Registre déchets'!G590,Accueil!$AA$24),"")&amp; IF(D590=Accueil!$Y$25,PRODUCT('Registre déchets'!G590,Accueil!$AA$25),"")&amp; IF(D590=Accueil!$Y$26,PRODUCT('Registre déchets'!G590,Accueil!$AA$26),"")&amp; IF(D590=Accueil!$Y$27,PRODUCT('Registre déchets'!G590,Accueil!$AA$27),""))</f>
        <v/>
      </c>
      <c r="AQ590" s="79">
        <f t="shared" si="97"/>
        <v>0</v>
      </c>
    </row>
    <row r="591" spans="1:43" ht="50.1" customHeight="1" x14ac:dyDescent="0.25">
      <c r="A591" s="90"/>
      <c r="B591" s="222" t="str">
        <f t="shared" si="91"/>
        <v/>
      </c>
      <c r="C591" s="221"/>
      <c r="D591" s="220"/>
      <c r="E591" s="80" t="str">
        <f t="shared" si="95"/>
        <v/>
      </c>
      <c r="F591" s="81"/>
      <c r="G591" s="82"/>
      <c r="H591" s="241">
        <f t="shared" si="92"/>
        <v>0</v>
      </c>
      <c r="I591" s="206"/>
      <c r="J591" s="206"/>
      <c r="K591" s="86"/>
      <c r="L591" s="86"/>
      <c r="M591" s="86"/>
      <c r="N591" s="82"/>
      <c r="O591" s="81"/>
      <c r="P591" s="82"/>
      <c r="Q591" s="207">
        <f t="shared" si="96"/>
        <v>0</v>
      </c>
      <c r="R591" s="83">
        <f t="shared" si="93"/>
        <v>0</v>
      </c>
      <c r="S591" s="83">
        <f t="shared" si="94"/>
        <v>0</v>
      </c>
      <c r="T591" s="209"/>
      <c r="U591" s="214"/>
      <c r="V591" s="214"/>
      <c r="W591" s="217" t="str">
        <f t="shared" si="89"/>
        <v/>
      </c>
      <c r="X591" s="214"/>
      <c r="Y591" s="224"/>
      <c r="Z591" s="214"/>
      <c r="AA591" s="214"/>
      <c r="AB591" s="35" t="str">
        <f t="shared" si="90"/>
        <v/>
      </c>
      <c r="AC591" s="35"/>
      <c r="AD591" s="35"/>
      <c r="AE591" s="35"/>
      <c r="AF591" s="35"/>
      <c r="AG591" s="35"/>
      <c r="AH591" s="35"/>
      <c r="AI591" s="35"/>
      <c r="AJ591" s="35"/>
      <c r="AK591" s="35"/>
      <c r="AL591" s="35"/>
      <c r="AM591" s="85" t="str">
        <f t="shared" si="88"/>
        <v/>
      </c>
      <c r="AN591" s="35"/>
      <c r="AO591" s="35"/>
      <c r="AP591" s="77" t="str">
        <f>IF(D591="","",IF(D591=Accueil!$Q$7,PRODUCT('Registre déchets'!G591,Accueil!$S$7),"") &amp; IF(D591=Accueil!$Q$8,PRODUCT('Registre déchets'!G591,Accueil!$S$8),"") &amp; IF(D591=Accueil!$Q$9,PRODUCT('Registre déchets'!G591,Accueil!$S$9),"")&amp; IF(D591=Accueil!$Q$10,PRODUCT('Registre déchets'!G591,Accueil!$S$10),"")&amp; IF(D591=Accueil!$Q$11,PRODUCT('Registre déchets'!G591,Accueil!$S$11),"")&amp; IF(D591=Accueil!$Q$12,PRODUCT('Registre déchets'!G591,Accueil!$S$12),"")&amp; IF(D591=Accueil!$Q$13,PRODUCT('Registre déchets'!G591,Accueil!$S$13),"")&amp; IF(D591=Accueil!$Q$14,PRODUCT('Registre déchets'!G591,Accueil!$S$14),"")&amp; IF(D591=Accueil!$Q$15,PRODUCT('Registre déchets'!G591,Accueil!$S$15),"")&amp; IF(D591=Accueil!$Q$16,PRODUCT('Registre déchets'!G591,Accueil!$S$16),"")&amp; IF(D591=Accueil!$Q$17,PRODUCT('Registre déchets'!G591,Accueil!$S$17),"")&amp; IF(D591=Accueil!$Q$18,PRODUCT('Registre déchets'!G591,Accueil!$S$18),"")&amp; IF(D591=Accueil!$Q$19,PRODUCT('Registre déchets'!G591,Accueil!$S$19),"")&amp; IF(D591=Accueil!$Q$20,PRODUCT('Registre déchets'!G591,Accueil!$S$20),"")&amp; IF(D591=Accueil!$Q$21,PRODUCT('Registre déchets'!G591,Accueil!$S$21),"")&amp; IF(D591=Accueil!$Q$22,PRODUCT('Registre déchets'!G591,Accueil!$S$22),"")&amp; IF(D591=Accueil!$Q$23,PRODUCT('Registre déchets'!G591,Accueil!$S$23),"")&amp; IF(D591=Accueil!$Q$24,PRODUCT('Registre déchets'!G591,Accueil!$S$24),"")&amp; IF(D591=Accueil!$Q$25,PRODUCT('Registre déchets'!G591,Accueil!$S$25),"")&amp; IF(D591=Accueil!$Q$26,PRODUCT('Registre déchets'!G591,Accueil!$S$26),"") &amp; IF(D591=Accueil!$U$7,PRODUCT('Registre déchets'!G591,Accueil!$W$7),"") &amp; IF(D591=Accueil!$U$8,PRODUCT('Registre déchets'!G591,Accueil!$W$8),"") &amp; IF(D591=Accueil!$U$9,PRODUCT('Registre déchets'!G591,Accueil!$W$9),"")&amp; IF(D591=Accueil!$U$10,PRODUCT('Registre déchets'!G591,Accueil!$W$10),"")&amp; IF(D591=Accueil!$U$11,PRODUCT('Registre déchets'!G591,Accueil!$W$11),"")&amp; IF(D591=Accueil!$U$12,PRODUCT('Registre déchets'!G591,Accueil!$W$12),"")&amp; IF(D591=Accueil!$U$13,PRODUCT('Registre déchets'!G591,Accueil!$W$13),"")&amp; IF(D591=Accueil!$U$14,PRODUCT('Registre déchets'!G591,Accueil!$W$14),"")&amp; IF(D591=Accueil!$U$15,PRODUCT('Registre déchets'!G591,Accueil!$W$15),"")&amp; IF(D591=Accueil!$U$16,PRODUCT('Registre déchets'!G591,Accueil!$W$16),"")&amp; IF(D591=Accueil!$U$17,PRODUCT('Registre déchets'!G591,Accueil!$W$17),"")&amp; IF(D591=Accueil!$U$18,PRODUCT('Registre déchets'!G591,Accueil!$W$18),"")&amp; IF(D591=Accueil!$U$19,PRODUCT('Registre déchets'!G591,Accueil!$W$19),"")&amp; IF(D591=Accueil!$U$20,PRODUCT('Registre déchets'!G591,Accueil!$W$20),"")&amp; IF(D591=Accueil!$U$21,PRODUCT('Registre déchets'!G591,Accueil!$W$21),"") &amp; IF(D591=Accueil!$U$22,PRODUCT('Registre déchets'!G591,Accueil!$W$22),"")&amp; IF(D591=Accueil!$U$23,PRODUCT('Registre déchets'!G591,Accueil!$W$23),"")&amp; IF(D591=Accueil!$U$24,PRODUCT('Registre déchets'!G591,Accueil!$W$24),"")&amp; IF(D591=Accueil!$U$25,PRODUCT('Registre déchets'!G591,Accueil!$W$25),"")&amp; IF(D591=Accueil!$U$26,PRODUCT('Registre déchets'!G591,Accueil!$W$26),"")&amp; IF(D591=Accueil!$U$27,PRODUCT('Registre déchets'!G591,Accueil!$W$27),"")&amp; IF(D591=Accueil!$Y$7,PRODUCT('Registre déchets'!G591,Accueil!$AA$7),"") &amp; IF(D591=Accueil!$Y$8,PRODUCT('Registre déchets'!G591,Accueil!$AA$8),"") &amp; IF(D591=Accueil!$Y$9,PRODUCT('Registre déchets'!G591,Accueil!$AA$9),"")&amp; IF(D591=Accueil!$Y$10,PRODUCT('Registre déchets'!G591,Accueil!$AA$10),"")&amp; IF(D591=Accueil!$Y$11,PRODUCT('Registre déchets'!G591,Accueil!$AA$11),"")&amp; IF(D591=Accueil!$Y$12,PRODUCT('Registre déchets'!G591,Accueil!$AA$12),"")&amp; IF(D591=Accueil!$Y$13,PRODUCT('Registre déchets'!G591,Accueil!$AA$13),"")&amp; IF(D591=Accueil!$Y$14,PRODUCT('Registre déchets'!G591,Accueil!$AA$14),"")&amp; IF(D591=Accueil!$Y$15,PRODUCT('Registre déchets'!G591,Accueil!$AA$15),"")&amp; IF(D591=Accueil!$Y$16,PRODUCT('Registre déchets'!G591,Accueil!$AA$16),"")&amp; IF(D591=Accueil!$Y$17,PRODUCT('Registre déchets'!G591,Accueil!$AA$17),"")&amp; IF(D591=Accueil!$Y$18,PRODUCT('Registre déchets'!G591,Accueil!$AA$18),"")&amp; IF(D591=Accueil!$Y$19,PRODUCT('Registre déchets'!G591,Accueil!$AA$19),"")&amp; IF(D591=Accueil!$Y$20,PRODUCT('Registre déchets'!G591,Accueil!$AA$20),"")&amp; IF(D591=Accueil!$Y$21,PRODUCT('Registre déchets'!G591,Accueil!$AA$21),"")&amp; IF(D591=Accueil!$Y$22,PRODUCT('Registre déchets'!G591,Accueil!$AA$22),"")&amp; IF(D591=Accueil!$Y$23,PRODUCT('Registre déchets'!G591,Accueil!$AA$23),"")&amp; IF(D591=Accueil!$Y$24,PRODUCT('Registre déchets'!G591,Accueil!$AA$24),"")&amp; IF(D591=Accueil!$Y$25,PRODUCT('Registre déchets'!G591,Accueil!$AA$25),"")&amp; IF(D591=Accueil!$Y$26,PRODUCT('Registre déchets'!G591,Accueil!$AA$26),"")&amp; IF(D591=Accueil!$Y$27,PRODUCT('Registre déchets'!G591,Accueil!$AA$27),""))</f>
        <v/>
      </c>
      <c r="AQ591" s="79">
        <f t="shared" si="97"/>
        <v>0</v>
      </c>
    </row>
    <row r="592" spans="1:43" ht="50.1" customHeight="1" x14ac:dyDescent="0.25">
      <c r="A592" s="90"/>
      <c r="B592" s="222" t="str">
        <f t="shared" si="91"/>
        <v/>
      </c>
      <c r="C592" s="221"/>
      <c r="D592" s="220"/>
      <c r="E592" s="80" t="str">
        <f t="shared" si="95"/>
        <v/>
      </c>
      <c r="F592" s="81"/>
      <c r="G592" s="82"/>
      <c r="H592" s="241">
        <f t="shared" si="92"/>
        <v>0</v>
      </c>
      <c r="I592" s="206"/>
      <c r="J592" s="206"/>
      <c r="K592" s="86"/>
      <c r="L592" s="86"/>
      <c r="M592" s="86"/>
      <c r="N592" s="82"/>
      <c r="O592" s="81"/>
      <c r="P592" s="82"/>
      <c r="Q592" s="207">
        <f t="shared" si="96"/>
        <v>0</v>
      </c>
      <c r="R592" s="83">
        <f t="shared" si="93"/>
        <v>0</v>
      </c>
      <c r="S592" s="83">
        <f t="shared" si="94"/>
        <v>0</v>
      </c>
      <c r="T592" s="209"/>
      <c r="U592" s="214"/>
      <c r="V592" s="214"/>
      <c r="W592" s="217" t="str">
        <f t="shared" si="89"/>
        <v/>
      </c>
      <c r="X592" s="214"/>
      <c r="Y592" s="224"/>
      <c r="Z592" s="214"/>
      <c r="AA592" s="214"/>
      <c r="AB592" s="35" t="str">
        <f t="shared" si="90"/>
        <v/>
      </c>
      <c r="AC592" s="35"/>
      <c r="AD592" s="35"/>
      <c r="AE592" s="35"/>
      <c r="AF592" s="35"/>
      <c r="AG592" s="35"/>
      <c r="AH592" s="35"/>
      <c r="AI592" s="35"/>
      <c r="AJ592" s="35"/>
      <c r="AK592" s="35"/>
      <c r="AL592" s="35"/>
      <c r="AM592" s="85" t="str">
        <f t="shared" si="88"/>
        <v/>
      </c>
      <c r="AN592" s="35"/>
      <c r="AO592" s="35"/>
      <c r="AP592" s="77" t="str">
        <f>IF(D592="","",IF(D592=Accueil!$Q$7,PRODUCT('Registre déchets'!G592,Accueil!$S$7),"") &amp; IF(D592=Accueil!$Q$8,PRODUCT('Registre déchets'!G592,Accueil!$S$8),"") &amp; IF(D592=Accueil!$Q$9,PRODUCT('Registre déchets'!G592,Accueil!$S$9),"")&amp; IF(D592=Accueil!$Q$10,PRODUCT('Registre déchets'!G592,Accueil!$S$10),"")&amp; IF(D592=Accueil!$Q$11,PRODUCT('Registre déchets'!G592,Accueil!$S$11),"")&amp; IF(D592=Accueil!$Q$12,PRODUCT('Registre déchets'!G592,Accueil!$S$12),"")&amp; IF(D592=Accueil!$Q$13,PRODUCT('Registre déchets'!G592,Accueil!$S$13),"")&amp; IF(D592=Accueil!$Q$14,PRODUCT('Registre déchets'!G592,Accueil!$S$14),"")&amp; IF(D592=Accueil!$Q$15,PRODUCT('Registre déchets'!G592,Accueil!$S$15),"")&amp; IF(D592=Accueil!$Q$16,PRODUCT('Registre déchets'!G592,Accueil!$S$16),"")&amp; IF(D592=Accueil!$Q$17,PRODUCT('Registre déchets'!G592,Accueil!$S$17),"")&amp; IF(D592=Accueil!$Q$18,PRODUCT('Registre déchets'!G592,Accueil!$S$18),"")&amp; IF(D592=Accueil!$Q$19,PRODUCT('Registre déchets'!G592,Accueil!$S$19),"")&amp; IF(D592=Accueil!$Q$20,PRODUCT('Registre déchets'!G592,Accueil!$S$20),"")&amp; IF(D592=Accueil!$Q$21,PRODUCT('Registre déchets'!G592,Accueil!$S$21),"")&amp; IF(D592=Accueil!$Q$22,PRODUCT('Registre déchets'!G592,Accueil!$S$22),"")&amp; IF(D592=Accueil!$Q$23,PRODUCT('Registre déchets'!G592,Accueil!$S$23),"")&amp; IF(D592=Accueil!$Q$24,PRODUCT('Registre déchets'!G592,Accueil!$S$24),"")&amp; IF(D592=Accueil!$Q$25,PRODUCT('Registre déchets'!G592,Accueil!$S$25),"")&amp; IF(D592=Accueil!$Q$26,PRODUCT('Registre déchets'!G592,Accueil!$S$26),"") &amp; IF(D592=Accueil!$U$7,PRODUCT('Registre déchets'!G592,Accueil!$W$7),"") &amp; IF(D592=Accueil!$U$8,PRODUCT('Registre déchets'!G592,Accueil!$W$8),"") &amp; IF(D592=Accueil!$U$9,PRODUCT('Registre déchets'!G592,Accueil!$W$9),"")&amp; IF(D592=Accueil!$U$10,PRODUCT('Registre déchets'!G592,Accueil!$W$10),"")&amp; IF(D592=Accueil!$U$11,PRODUCT('Registre déchets'!G592,Accueil!$W$11),"")&amp; IF(D592=Accueil!$U$12,PRODUCT('Registre déchets'!G592,Accueil!$W$12),"")&amp; IF(D592=Accueil!$U$13,PRODUCT('Registre déchets'!G592,Accueil!$W$13),"")&amp; IF(D592=Accueil!$U$14,PRODUCT('Registre déchets'!G592,Accueil!$W$14),"")&amp; IF(D592=Accueil!$U$15,PRODUCT('Registre déchets'!G592,Accueil!$W$15),"")&amp; IF(D592=Accueil!$U$16,PRODUCT('Registre déchets'!G592,Accueil!$W$16),"")&amp; IF(D592=Accueil!$U$17,PRODUCT('Registre déchets'!G592,Accueil!$W$17),"")&amp; IF(D592=Accueil!$U$18,PRODUCT('Registre déchets'!G592,Accueil!$W$18),"")&amp; IF(D592=Accueil!$U$19,PRODUCT('Registre déchets'!G592,Accueil!$W$19),"")&amp; IF(D592=Accueil!$U$20,PRODUCT('Registre déchets'!G592,Accueil!$W$20),"")&amp; IF(D592=Accueil!$U$21,PRODUCT('Registre déchets'!G592,Accueil!$W$21),"") &amp; IF(D592=Accueil!$U$22,PRODUCT('Registre déchets'!G592,Accueil!$W$22),"")&amp; IF(D592=Accueil!$U$23,PRODUCT('Registre déchets'!G592,Accueil!$W$23),"")&amp; IF(D592=Accueil!$U$24,PRODUCT('Registre déchets'!G592,Accueil!$W$24),"")&amp; IF(D592=Accueil!$U$25,PRODUCT('Registre déchets'!G592,Accueil!$W$25),"")&amp; IF(D592=Accueil!$U$26,PRODUCT('Registre déchets'!G592,Accueil!$W$26),"")&amp; IF(D592=Accueil!$U$27,PRODUCT('Registre déchets'!G592,Accueil!$W$27),"")&amp; IF(D592=Accueil!$Y$7,PRODUCT('Registre déchets'!G592,Accueil!$AA$7),"") &amp; IF(D592=Accueil!$Y$8,PRODUCT('Registre déchets'!G592,Accueil!$AA$8),"") &amp; IF(D592=Accueil!$Y$9,PRODUCT('Registre déchets'!G592,Accueil!$AA$9),"")&amp; IF(D592=Accueil!$Y$10,PRODUCT('Registre déchets'!G592,Accueil!$AA$10),"")&amp; IF(D592=Accueil!$Y$11,PRODUCT('Registre déchets'!G592,Accueil!$AA$11),"")&amp; IF(D592=Accueil!$Y$12,PRODUCT('Registre déchets'!G592,Accueil!$AA$12),"")&amp; IF(D592=Accueil!$Y$13,PRODUCT('Registre déchets'!G592,Accueil!$AA$13),"")&amp; IF(D592=Accueil!$Y$14,PRODUCT('Registre déchets'!G592,Accueil!$AA$14),"")&amp; IF(D592=Accueil!$Y$15,PRODUCT('Registre déchets'!G592,Accueil!$AA$15),"")&amp; IF(D592=Accueil!$Y$16,PRODUCT('Registre déchets'!G592,Accueil!$AA$16),"")&amp; IF(D592=Accueil!$Y$17,PRODUCT('Registre déchets'!G592,Accueil!$AA$17),"")&amp; IF(D592=Accueil!$Y$18,PRODUCT('Registre déchets'!G592,Accueil!$AA$18),"")&amp; IF(D592=Accueil!$Y$19,PRODUCT('Registre déchets'!G592,Accueil!$AA$19),"")&amp; IF(D592=Accueil!$Y$20,PRODUCT('Registre déchets'!G592,Accueil!$AA$20),"")&amp; IF(D592=Accueil!$Y$21,PRODUCT('Registre déchets'!G592,Accueil!$AA$21),"")&amp; IF(D592=Accueil!$Y$22,PRODUCT('Registre déchets'!G592,Accueil!$AA$22),"")&amp; IF(D592=Accueil!$Y$23,PRODUCT('Registre déchets'!G592,Accueil!$AA$23),"")&amp; IF(D592=Accueil!$Y$24,PRODUCT('Registre déchets'!G592,Accueil!$AA$24),"")&amp; IF(D592=Accueil!$Y$25,PRODUCT('Registre déchets'!G592,Accueil!$AA$25),"")&amp; IF(D592=Accueil!$Y$26,PRODUCT('Registre déchets'!G592,Accueil!$AA$26),"")&amp; IF(D592=Accueil!$Y$27,PRODUCT('Registre déchets'!G592,Accueil!$AA$27),""))</f>
        <v/>
      </c>
      <c r="AQ592" s="79">
        <f t="shared" si="97"/>
        <v>0</v>
      </c>
    </row>
    <row r="593" spans="1:43" ht="50.1" customHeight="1" x14ac:dyDescent="0.25">
      <c r="A593" s="90"/>
      <c r="B593" s="222" t="str">
        <f t="shared" si="91"/>
        <v/>
      </c>
      <c r="C593" s="221"/>
      <c r="D593" s="220"/>
      <c r="E593" s="80" t="str">
        <f t="shared" si="95"/>
        <v/>
      </c>
      <c r="F593" s="81"/>
      <c r="G593" s="82"/>
      <c r="H593" s="241">
        <f t="shared" si="92"/>
        <v>0</v>
      </c>
      <c r="I593" s="206"/>
      <c r="J593" s="206"/>
      <c r="K593" s="86"/>
      <c r="L593" s="86"/>
      <c r="M593" s="86"/>
      <c r="N593" s="82"/>
      <c r="O593" s="81"/>
      <c r="P593" s="82"/>
      <c r="Q593" s="207">
        <f t="shared" si="96"/>
        <v>0</v>
      </c>
      <c r="R593" s="83">
        <f t="shared" si="93"/>
        <v>0</v>
      </c>
      <c r="S593" s="83">
        <f t="shared" si="94"/>
        <v>0</v>
      </c>
      <c r="T593" s="209"/>
      <c r="U593" s="214"/>
      <c r="V593" s="214"/>
      <c r="W593" s="217" t="str">
        <f t="shared" si="89"/>
        <v/>
      </c>
      <c r="X593" s="214"/>
      <c r="Y593" s="224"/>
      <c r="Z593" s="214"/>
      <c r="AA593" s="214"/>
      <c r="AB593" s="35" t="str">
        <f t="shared" si="90"/>
        <v/>
      </c>
      <c r="AC593" s="35"/>
      <c r="AD593" s="35"/>
      <c r="AE593" s="35"/>
      <c r="AF593" s="35"/>
      <c r="AG593" s="35"/>
      <c r="AH593" s="35"/>
      <c r="AI593" s="35"/>
      <c r="AJ593" s="35"/>
      <c r="AK593" s="35"/>
      <c r="AL593" s="35"/>
      <c r="AM593" s="85" t="str">
        <f t="shared" si="88"/>
        <v/>
      </c>
      <c r="AN593" s="35"/>
      <c r="AO593" s="35"/>
      <c r="AP593" s="77" t="str">
        <f>IF(D593="","",IF(D593=Accueil!$Q$7,PRODUCT('Registre déchets'!G593,Accueil!$S$7),"") &amp; IF(D593=Accueil!$Q$8,PRODUCT('Registre déchets'!G593,Accueil!$S$8),"") &amp; IF(D593=Accueil!$Q$9,PRODUCT('Registre déchets'!G593,Accueil!$S$9),"")&amp; IF(D593=Accueil!$Q$10,PRODUCT('Registre déchets'!G593,Accueil!$S$10),"")&amp; IF(D593=Accueil!$Q$11,PRODUCT('Registre déchets'!G593,Accueil!$S$11),"")&amp; IF(D593=Accueil!$Q$12,PRODUCT('Registre déchets'!G593,Accueil!$S$12),"")&amp; IF(D593=Accueil!$Q$13,PRODUCT('Registre déchets'!G593,Accueil!$S$13),"")&amp; IF(D593=Accueil!$Q$14,PRODUCT('Registre déchets'!G593,Accueil!$S$14),"")&amp; IF(D593=Accueil!$Q$15,PRODUCT('Registre déchets'!G593,Accueil!$S$15),"")&amp; IF(D593=Accueil!$Q$16,PRODUCT('Registre déchets'!G593,Accueil!$S$16),"")&amp; IF(D593=Accueil!$Q$17,PRODUCT('Registre déchets'!G593,Accueil!$S$17),"")&amp; IF(D593=Accueil!$Q$18,PRODUCT('Registre déchets'!G593,Accueil!$S$18),"")&amp; IF(D593=Accueil!$Q$19,PRODUCT('Registre déchets'!G593,Accueil!$S$19),"")&amp; IF(D593=Accueil!$Q$20,PRODUCT('Registre déchets'!G593,Accueil!$S$20),"")&amp; IF(D593=Accueil!$Q$21,PRODUCT('Registre déchets'!G593,Accueil!$S$21),"")&amp; IF(D593=Accueil!$Q$22,PRODUCT('Registre déchets'!G593,Accueil!$S$22),"")&amp; IF(D593=Accueil!$Q$23,PRODUCT('Registre déchets'!G593,Accueil!$S$23),"")&amp; IF(D593=Accueil!$Q$24,PRODUCT('Registre déchets'!G593,Accueil!$S$24),"")&amp; IF(D593=Accueil!$Q$25,PRODUCT('Registre déchets'!G593,Accueil!$S$25),"")&amp; IF(D593=Accueil!$Q$26,PRODUCT('Registre déchets'!G593,Accueil!$S$26),"") &amp; IF(D593=Accueil!$U$7,PRODUCT('Registre déchets'!G593,Accueil!$W$7),"") &amp; IF(D593=Accueil!$U$8,PRODUCT('Registre déchets'!G593,Accueil!$W$8),"") &amp; IF(D593=Accueil!$U$9,PRODUCT('Registre déchets'!G593,Accueil!$W$9),"")&amp; IF(D593=Accueil!$U$10,PRODUCT('Registre déchets'!G593,Accueil!$W$10),"")&amp; IF(D593=Accueil!$U$11,PRODUCT('Registre déchets'!G593,Accueil!$W$11),"")&amp; IF(D593=Accueil!$U$12,PRODUCT('Registre déchets'!G593,Accueil!$W$12),"")&amp; IF(D593=Accueil!$U$13,PRODUCT('Registre déchets'!G593,Accueil!$W$13),"")&amp; IF(D593=Accueil!$U$14,PRODUCT('Registre déchets'!G593,Accueil!$W$14),"")&amp; IF(D593=Accueil!$U$15,PRODUCT('Registre déchets'!G593,Accueil!$W$15),"")&amp; IF(D593=Accueil!$U$16,PRODUCT('Registre déchets'!G593,Accueil!$W$16),"")&amp; IF(D593=Accueil!$U$17,PRODUCT('Registre déchets'!G593,Accueil!$W$17),"")&amp; IF(D593=Accueil!$U$18,PRODUCT('Registre déchets'!G593,Accueil!$W$18),"")&amp; IF(D593=Accueil!$U$19,PRODUCT('Registre déchets'!G593,Accueil!$W$19),"")&amp; IF(D593=Accueil!$U$20,PRODUCT('Registre déchets'!G593,Accueil!$W$20),"")&amp; IF(D593=Accueil!$U$21,PRODUCT('Registre déchets'!G593,Accueil!$W$21),"") &amp; IF(D593=Accueil!$U$22,PRODUCT('Registre déchets'!G593,Accueil!$W$22),"")&amp; IF(D593=Accueil!$U$23,PRODUCT('Registre déchets'!G593,Accueil!$W$23),"")&amp; IF(D593=Accueil!$U$24,PRODUCT('Registre déchets'!G593,Accueil!$W$24),"")&amp; IF(D593=Accueil!$U$25,PRODUCT('Registre déchets'!G593,Accueil!$W$25),"")&amp; IF(D593=Accueil!$U$26,PRODUCT('Registre déchets'!G593,Accueil!$W$26),"")&amp; IF(D593=Accueil!$U$27,PRODUCT('Registre déchets'!G593,Accueil!$W$27),"")&amp; IF(D593=Accueil!$Y$7,PRODUCT('Registre déchets'!G593,Accueil!$AA$7),"") &amp; IF(D593=Accueil!$Y$8,PRODUCT('Registre déchets'!G593,Accueil!$AA$8),"") &amp; IF(D593=Accueil!$Y$9,PRODUCT('Registre déchets'!G593,Accueil!$AA$9),"")&amp; IF(D593=Accueil!$Y$10,PRODUCT('Registre déchets'!G593,Accueil!$AA$10),"")&amp; IF(D593=Accueil!$Y$11,PRODUCT('Registre déchets'!G593,Accueil!$AA$11),"")&amp; IF(D593=Accueil!$Y$12,PRODUCT('Registre déchets'!G593,Accueil!$AA$12),"")&amp; IF(D593=Accueil!$Y$13,PRODUCT('Registre déchets'!G593,Accueil!$AA$13),"")&amp; IF(D593=Accueil!$Y$14,PRODUCT('Registre déchets'!G593,Accueil!$AA$14),"")&amp; IF(D593=Accueil!$Y$15,PRODUCT('Registre déchets'!G593,Accueil!$AA$15),"")&amp; IF(D593=Accueil!$Y$16,PRODUCT('Registre déchets'!G593,Accueil!$AA$16),"")&amp; IF(D593=Accueil!$Y$17,PRODUCT('Registre déchets'!G593,Accueil!$AA$17),"")&amp; IF(D593=Accueil!$Y$18,PRODUCT('Registre déchets'!G593,Accueil!$AA$18),"")&amp; IF(D593=Accueil!$Y$19,PRODUCT('Registre déchets'!G593,Accueil!$AA$19),"")&amp; IF(D593=Accueil!$Y$20,PRODUCT('Registre déchets'!G593,Accueil!$AA$20),"")&amp; IF(D593=Accueil!$Y$21,PRODUCT('Registre déchets'!G593,Accueil!$AA$21),"")&amp; IF(D593=Accueil!$Y$22,PRODUCT('Registre déchets'!G593,Accueil!$AA$22),"")&amp; IF(D593=Accueil!$Y$23,PRODUCT('Registre déchets'!G593,Accueil!$AA$23),"")&amp; IF(D593=Accueil!$Y$24,PRODUCT('Registre déchets'!G593,Accueil!$AA$24),"")&amp; IF(D593=Accueil!$Y$25,PRODUCT('Registre déchets'!G593,Accueil!$AA$25),"")&amp; IF(D593=Accueil!$Y$26,PRODUCT('Registre déchets'!G593,Accueil!$AA$26),"")&amp; IF(D593=Accueil!$Y$27,PRODUCT('Registre déchets'!G593,Accueil!$AA$27),""))</f>
        <v/>
      </c>
      <c r="AQ593" s="79">
        <f t="shared" si="97"/>
        <v>0</v>
      </c>
    </row>
    <row r="594" spans="1:43" ht="50.1" customHeight="1" x14ac:dyDescent="0.25">
      <c r="A594" s="90"/>
      <c r="B594" s="222" t="str">
        <f t="shared" si="91"/>
        <v/>
      </c>
      <c r="C594" s="221"/>
      <c r="D594" s="220"/>
      <c r="E594" s="80" t="str">
        <f t="shared" si="95"/>
        <v/>
      </c>
      <c r="F594" s="81"/>
      <c r="G594" s="82"/>
      <c r="H594" s="241">
        <f t="shared" si="92"/>
        <v>0</v>
      </c>
      <c r="I594" s="206"/>
      <c r="J594" s="206"/>
      <c r="K594" s="86"/>
      <c r="L594" s="86"/>
      <c r="M594" s="86"/>
      <c r="N594" s="82"/>
      <c r="O594" s="81"/>
      <c r="P594" s="82"/>
      <c r="Q594" s="207">
        <f t="shared" si="96"/>
        <v>0</v>
      </c>
      <c r="R594" s="83">
        <f t="shared" si="93"/>
        <v>0</v>
      </c>
      <c r="S594" s="83">
        <f t="shared" si="94"/>
        <v>0</v>
      </c>
      <c r="T594" s="209"/>
      <c r="U594" s="214"/>
      <c r="V594" s="214"/>
      <c r="W594" s="217" t="str">
        <f t="shared" si="89"/>
        <v/>
      </c>
      <c r="X594" s="214"/>
      <c r="Y594" s="224"/>
      <c r="Z594" s="214"/>
      <c r="AA594" s="214"/>
      <c r="AB594" s="35" t="str">
        <f t="shared" si="90"/>
        <v/>
      </c>
      <c r="AC594" s="35"/>
      <c r="AD594" s="35"/>
      <c r="AE594" s="35"/>
      <c r="AF594" s="35"/>
      <c r="AG594" s="35"/>
      <c r="AH594" s="35"/>
      <c r="AI594" s="35"/>
      <c r="AJ594" s="35"/>
      <c r="AK594" s="35"/>
      <c r="AL594" s="35"/>
      <c r="AM594" s="85" t="str">
        <f t="shared" si="88"/>
        <v/>
      </c>
      <c r="AN594" s="35"/>
      <c r="AO594" s="35"/>
      <c r="AP594" s="77" t="str">
        <f>IF(D594="","",IF(D594=Accueil!$Q$7,PRODUCT('Registre déchets'!G594,Accueil!$S$7),"") &amp; IF(D594=Accueil!$Q$8,PRODUCT('Registre déchets'!G594,Accueil!$S$8),"") &amp; IF(D594=Accueil!$Q$9,PRODUCT('Registre déchets'!G594,Accueil!$S$9),"")&amp; IF(D594=Accueil!$Q$10,PRODUCT('Registre déchets'!G594,Accueil!$S$10),"")&amp; IF(D594=Accueil!$Q$11,PRODUCT('Registre déchets'!G594,Accueil!$S$11),"")&amp; IF(D594=Accueil!$Q$12,PRODUCT('Registre déchets'!G594,Accueil!$S$12),"")&amp; IF(D594=Accueil!$Q$13,PRODUCT('Registre déchets'!G594,Accueil!$S$13),"")&amp; IF(D594=Accueil!$Q$14,PRODUCT('Registre déchets'!G594,Accueil!$S$14),"")&amp; IF(D594=Accueil!$Q$15,PRODUCT('Registre déchets'!G594,Accueil!$S$15),"")&amp; IF(D594=Accueil!$Q$16,PRODUCT('Registre déchets'!G594,Accueil!$S$16),"")&amp; IF(D594=Accueil!$Q$17,PRODUCT('Registre déchets'!G594,Accueil!$S$17),"")&amp; IF(D594=Accueil!$Q$18,PRODUCT('Registre déchets'!G594,Accueil!$S$18),"")&amp; IF(D594=Accueil!$Q$19,PRODUCT('Registre déchets'!G594,Accueil!$S$19),"")&amp; IF(D594=Accueil!$Q$20,PRODUCT('Registre déchets'!G594,Accueil!$S$20),"")&amp; IF(D594=Accueil!$Q$21,PRODUCT('Registre déchets'!G594,Accueil!$S$21),"")&amp; IF(D594=Accueil!$Q$22,PRODUCT('Registre déchets'!G594,Accueil!$S$22),"")&amp; IF(D594=Accueil!$Q$23,PRODUCT('Registre déchets'!G594,Accueil!$S$23),"")&amp; IF(D594=Accueil!$Q$24,PRODUCT('Registre déchets'!G594,Accueil!$S$24),"")&amp; IF(D594=Accueil!$Q$25,PRODUCT('Registre déchets'!G594,Accueil!$S$25),"")&amp; IF(D594=Accueil!$Q$26,PRODUCT('Registre déchets'!G594,Accueil!$S$26),"") &amp; IF(D594=Accueil!$U$7,PRODUCT('Registre déchets'!G594,Accueil!$W$7),"") &amp; IF(D594=Accueil!$U$8,PRODUCT('Registre déchets'!G594,Accueil!$W$8),"") &amp; IF(D594=Accueil!$U$9,PRODUCT('Registre déchets'!G594,Accueil!$W$9),"")&amp; IF(D594=Accueil!$U$10,PRODUCT('Registre déchets'!G594,Accueil!$W$10),"")&amp; IF(D594=Accueil!$U$11,PRODUCT('Registre déchets'!G594,Accueil!$W$11),"")&amp; IF(D594=Accueil!$U$12,PRODUCT('Registre déchets'!G594,Accueil!$W$12),"")&amp; IF(D594=Accueil!$U$13,PRODUCT('Registre déchets'!G594,Accueil!$W$13),"")&amp; IF(D594=Accueil!$U$14,PRODUCT('Registre déchets'!G594,Accueil!$W$14),"")&amp; IF(D594=Accueil!$U$15,PRODUCT('Registre déchets'!G594,Accueil!$W$15),"")&amp; IF(D594=Accueil!$U$16,PRODUCT('Registre déchets'!G594,Accueil!$W$16),"")&amp; IF(D594=Accueil!$U$17,PRODUCT('Registre déchets'!G594,Accueil!$W$17),"")&amp; IF(D594=Accueil!$U$18,PRODUCT('Registre déchets'!G594,Accueil!$W$18),"")&amp; IF(D594=Accueil!$U$19,PRODUCT('Registre déchets'!G594,Accueil!$W$19),"")&amp; IF(D594=Accueil!$U$20,PRODUCT('Registre déchets'!G594,Accueil!$W$20),"")&amp; IF(D594=Accueil!$U$21,PRODUCT('Registre déchets'!G594,Accueil!$W$21),"") &amp; IF(D594=Accueil!$U$22,PRODUCT('Registre déchets'!G594,Accueil!$W$22),"")&amp; IF(D594=Accueil!$U$23,PRODUCT('Registre déchets'!G594,Accueil!$W$23),"")&amp; IF(D594=Accueil!$U$24,PRODUCT('Registre déchets'!G594,Accueil!$W$24),"")&amp; IF(D594=Accueil!$U$25,PRODUCT('Registre déchets'!G594,Accueil!$W$25),"")&amp; IF(D594=Accueil!$U$26,PRODUCT('Registre déchets'!G594,Accueil!$W$26),"")&amp; IF(D594=Accueil!$U$27,PRODUCT('Registre déchets'!G594,Accueil!$W$27),"")&amp; IF(D594=Accueil!$Y$7,PRODUCT('Registre déchets'!G594,Accueil!$AA$7),"") &amp; IF(D594=Accueil!$Y$8,PRODUCT('Registre déchets'!G594,Accueil!$AA$8),"") &amp; IF(D594=Accueil!$Y$9,PRODUCT('Registre déchets'!G594,Accueil!$AA$9),"")&amp; IF(D594=Accueil!$Y$10,PRODUCT('Registre déchets'!G594,Accueil!$AA$10),"")&amp; IF(D594=Accueil!$Y$11,PRODUCT('Registre déchets'!G594,Accueil!$AA$11),"")&amp; IF(D594=Accueil!$Y$12,PRODUCT('Registre déchets'!G594,Accueil!$AA$12),"")&amp; IF(D594=Accueil!$Y$13,PRODUCT('Registre déchets'!G594,Accueil!$AA$13),"")&amp; IF(D594=Accueil!$Y$14,PRODUCT('Registre déchets'!G594,Accueil!$AA$14),"")&amp; IF(D594=Accueil!$Y$15,PRODUCT('Registre déchets'!G594,Accueil!$AA$15),"")&amp; IF(D594=Accueil!$Y$16,PRODUCT('Registre déchets'!G594,Accueil!$AA$16),"")&amp; IF(D594=Accueil!$Y$17,PRODUCT('Registre déchets'!G594,Accueil!$AA$17),"")&amp; IF(D594=Accueil!$Y$18,PRODUCT('Registre déchets'!G594,Accueil!$AA$18),"")&amp; IF(D594=Accueil!$Y$19,PRODUCT('Registre déchets'!G594,Accueil!$AA$19),"")&amp; IF(D594=Accueil!$Y$20,PRODUCT('Registre déchets'!G594,Accueil!$AA$20),"")&amp; IF(D594=Accueil!$Y$21,PRODUCT('Registre déchets'!G594,Accueil!$AA$21),"")&amp; IF(D594=Accueil!$Y$22,PRODUCT('Registre déchets'!G594,Accueil!$AA$22),"")&amp; IF(D594=Accueil!$Y$23,PRODUCT('Registre déchets'!G594,Accueil!$AA$23),"")&amp; IF(D594=Accueil!$Y$24,PRODUCT('Registre déchets'!G594,Accueil!$AA$24),"")&amp; IF(D594=Accueil!$Y$25,PRODUCT('Registre déchets'!G594,Accueil!$AA$25),"")&amp; IF(D594=Accueil!$Y$26,PRODUCT('Registre déchets'!G594,Accueil!$AA$26),"")&amp; IF(D594=Accueil!$Y$27,PRODUCT('Registre déchets'!G594,Accueil!$AA$27),""))</f>
        <v/>
      </c>
      <c r="AQ594" s="79">
        <f t="shared" si="97"/>
        <v>0</v>
      </c>
    </row>
    <row r="595" spans="1:43" ht="50.1" customHeight="1" x14ac:dyDescent="0.25">
      <c r="A595" s="90"/>
      <c r="B595" s="222" t="str">
        <f t="shared" si="91"/>
        <v/>
      </c>
      <c r="C595" s="221"/>
      <c r="D595" s="220"/>
      <c r="E595" s="80" t="str">
        <f t="shared" si="95"/>
        <v/>
      </c>
      <c r="F595" s="81"/>
      <c r="G595" s="82"/>
      <c r="H595" s="241">
        <f t="shared" si="92"/>
        <v>0</v>
      </c>
      <c r="I595" s="206"/>
      <c r="J595" s="206"/>
      <c r="K595" s="86"/>
      <c r="L595" s="86"/>
      <c r="M595" s="86"/>
      <c r="N595" s="82"/>
      <c r="O595" s="81"/>
      <c r="P595" s="82"/>
      <c r="Q595" s="207">
        <f t="shared" si="96"/>
        <v>0</v>
      </c>
      <c r="R595" s="83">
        <f t="shared" si="93"/>
        <v>0</v>
      </c>
      <c r="S595" s="83">
        <f t="shared" si="94"/>
        <v>0</v>
      </c>
      <c r="T595" s="209"/>
      <c r="U595" s="214"/>
      <c r="V595" s="214"/>
      <c r="W595" s="217" t="str">
        <f t="shared" si="89"/>
        <v/>
      </c>
      <c r="X595" s="214"/>
      <c r="Y595" s="224"/>
      <c r="Z595" s="214"/>
      <c r="AA595" s="214"/>
      <c r="AB595" s="35" t="str">
        <f t="shared" si="90"/>
        <v/>
      </c>
      <c r="AC595" s="35"/>
      <c r="AD595" s="35"/>
      <c r="AE595" s="35"/>
      <c r="AF595" s="35"/>
      <c r="AG595" s="35"/>
      <c r="AH595" s="35"/>
      <c r="AI595" s="35"/>
      <c r="AJ595" s="35"/>
      <c r="AK595" s="35"/>
      <c r="AL595" s="35"/>
      <c r="AM595" s="85" t="str">
        <f t="shared" si="88"/>
        <v/>
      </c>
      <c r="AN595" s="35"/>
      <c r="AO595" s="35"/>
      <c r="AP595" s="77" t="str">
        <f>IF(D595="","",IF(D595=Accueil!$Q$7,PRODUCT('Registre déchets'!G595,Accueil!$S$7),"") &amp; IF(D595=Accueil!$Q$8,PRODUCT('Registre déchets'!G595,Accueil!$S$8),"") &amp; IF(D595=Accueil!$Q$9,PRODUCT('Registre déchets'!G595,Accueil!$S$9),"")&amp; IF(D595=Accueil!$Q$10,PRODUCT('Registre déchets'!G595,Accueil!$S$10),"")&amp; IF(D595=Accueil!$Q$11,PRODUCT('Registre déchets'!G595,Accueil!$S$11),"")&amp; IF(D595=Accueil!$Q$12,PRODUCT('Registre déchets'!G595,Accueil!$S$12),"")&amp; IF(D595=Accueil!$Q$13,PRODUCT('Registre déchets'!G595,Accueil!$S$13),"")&amp; IF(D595=Accueil!$Q$14,PRODUCT('Registre déchets'!G595,Accueil!$S$14),"")&amp; IF(D595=Accueil!$Q$15,PRODUCT('Registre déchets'!G595,Accueil!$S$15),"")&amp; IF(D595=Accueil!$Q$16,PRODUCT('Registre déchets'!G595,Accueil!$S$16),"")&amp; IF(D595=Accueil!$Q$17,PRODUCT('Registre déchets'!G595,Accueil!$S$17),"")&amp; IF(D595=Accueil!$Q$18,PRODUCT('Registre déchets'!G595,Accueil!$S$18),"")&amp; IF(D595=Accueil!$Q$19,PRODUCT('Registre déchets'!G595,Accueil!$S$19),"")&amp; IF(D595=Accueil!$Q$20,PRODUCT('Registre déchets'!G595,Accueil!$S$20),"")&amp; IF(D595=Accueil!$Q$21,PRODUCT('Registre déchets'!G595,Accueil!$S$21),"")&amp; IF(D595=Accueil!$Q$22,PRODUCT('Registre déchets'!G595,Accueil!$S$22),"")&amp; IF(D595=Accueil!$Q$23,PRODUCT('Registre déchets'!G595,Accueil!$S$23),"")&amp; IF(D595=Accueil!$Q$24,PRODUCT('Registre déchets'!G595,Accueil!$S$24),"")&amp; IF(D595=Accueil!$Q$25,PRODUCT('Registre déchets'!G595,Accueil!$S$25),"")&amp; IF(D595=Accueil!$Q$26,PRODUCT('Registre déchets'!G595,Accueil!$S$26),"") &amp; IF(D595=Accueil!$U$7,PRODUCT('Registre déchets'!G595,Accueil!$W$7),"") &amp; IF(D595=Accueil!$U$8,PRODUCT('Registre déchets'!G595,Accueil!$W$8),"") &amp; IF(D595=Accueil!$U$9,PRODUCT('Registre déchets'!G595,Accueil!$W$9),"")&amp; IF(D595=Accueil!$U$10,PRODUCT('Registre déchets'!G595,Accueil!$W$10),"")&amp; IF(D595=Accueil!$U$11,PRODUCT('Registre déchets'!G595,Accueil!$W$11),"")&amp; IF(D595=Accueil!$U$12,PRODUCT('Registre déchets'!G595,Accueil!$W$12),"")&amp; IF(D595=Accueil!$U$13,PRODUCT('Registre déchets'!G595,Accueil!$W$13),"")&amp; IF(D595=Accueil!$U$14,PRODUCT('Registre déchets'!G595,Accueil!$W$14),"")&amp; IF(D595=Accueil!$U$15,PRODUCT('Registre déchets'!G595,Accueil!$W$15),"")&amp; IF(D595=Accueil!$U$16,PRODUCT('Registre déchets'!G595,Accueil!$W$16),"")&amp; IF(D595=Accueil!$U$17,PRODUCT('Registre déchets'!G595,Accueil!$W$17),"")&amp; IF(D595=Accueil!$U$18,PRODUCT('Registre déchets'!G595,Accueil!$W$18),"")&amp; IF(D595=Accueil!$U$19,PRODUCT('Registre déchets'!G595,Accueil!$W$19),"")&amp; IF(D595=Accueil!$U$20,PRODUCT('Registre déchets'!G595,Accueil!$W$20),"")&amp; IF(D595=Accueil!$U$21,PRODUCT('Registre déchets'!G595,Accueil!$W$21),"") &amp; IF(D595=Accueil!$U$22,PRODUCT('Registre déchets'!G595,Accueil!$W$22),"")&amp; IF(D595=Accueil!$U$23,PRODUCT('Registre déchets'!G595,Accueil!$W$23),"")&amp; IF(D595=Accueil!$U$24,PRODUCT('Registre déchets'!G595,Accueil!$W$24),"")&amp; IF(D595=Accueil!$U$25,PRODUCT('Registre déchets'!G595,Accueil!$W$25),"")&amp; IF(D595=Accueil!$U$26,PRODUCT('Registre déchets'!G595,Accueil!$W$26),"")&amp; IF(D595=Accueil!$U$27,PRODUCT('Registre déchets'!G595,Accueil!$W$27),"")&amp; IF(D595=Accueil!$Y$7,PRODUCT('Registre déchets'!G595,Accueil!$AA$7),"") &amp; IF(D595=Accueil!$Y$8,PRODUCT('Registre déchets'!G595,Accueil!$AA$8),"") &amp; IF(D595=Accueil!$Y$9,PRODUCT('Registre déchets'!G595,Accueil!$AA$9),"")&amp; IF(D595=Accueil!$Y$10,PRODUCT('Registre déchets'!G595,Accueil!$AA$10),"")&amp; IF(D595=Accueil!$Y$11,PRODUCT('Registre déchets'!G595,Accueil!$AA$11),"")&amp; IF(D595=Accueil!$Y$12,PRODUCT('Registre déchets'!G595,Accueil!$AA$12),"")&amp; IF(D595=Accueil!$Y$13,PRODUCT('Registre déchets'!G595,Accueil!$AA$13),"")&amp; IF(D595=Accueil!$Y$14,PRODUCT('Registre déchets'!G595,Accueil!$AA$14),"")&amp; IF(D595=Accueil!$Y$15,PRODUCT('Registre déchets'!G595,Accueil!$AA$15),"")&amp; IF(D595=Accueil!$Y$16,PRODUCT('Registre déchets'!G595,Accueil!$AA$16),"")&amp; IF(D595=Accueil!$Y$17,PRODUCT('Registre déchets'!G595,Accueil!$AA$17),"")&amp; IF(D595=Accueil!$Y$18,PRODUCT('Registre déchets'!G595,Accueil!$AA$18),"")&amp; IF(D595=Accueil!$Y$19,PRODUCT('Registre déchets'!G595,Accueil!$AA$19),"")&amp; IF(D595=Accueil!$Y$20,PRODUCT('Registre déchets'!G595,Accueil!$AA$20),"")&amp; IF(D595=Accueil!$Y$21,PRODUCT('Registre déchets'!G595,Accueil!$AA$21),"")&amp; IF(D595=Accueil!$Y$22,PRODUCT('Registre déchets'!G595,Accueil!$AA$22),"")&amp; IF(D595=Accueil!$Y$23,PRODUCT('Registre déchets'!G595,Accueil!$AA$23),"")&amp; IF(D595=Accueil!$Y$24,PRODUCT('Registre déchets'!G595,Accueil!$AA$24),"")&amp; IF(D595=Accueil!$Y$25,PRODUCT('Registre déchets'!G595,Accueil!$AA$25),"")&amp; IF(D595=Accueil!$Y$26,PRODUCT('Registre déchets'!G595,Accueil!$AA$26),"")&amp; IF(D595=Accueil!$Y$27,PRODUCT('Registre déchets'!G595,Accueil!$AA$27),""))</f>
        <v/>
      </c>
      <c r="AQ595" s="79">
        <f t="shared" si="97"/>
        <v>0</v>
      </c>
    </row>
    <row r="596" spans="1:43" ht="50.1" customHeight="1" x14ac:dyDescent="0.25">
      <c r="A596" s="90"/>
      <c r="B596" s="222" t="str">
        <f t="shared" si="91"/>
        <v/>
      </c>
      <c r="C596" s="221"/>
      <c r="D596" s="220"/>
      <c r="E596" s="80" t="str">
        <f t="shared" si="95"/>
        <v/>
      </c>
      <c r="F596" s="81"/>
      <c r="G596" s="82"/>
      <c r="H596" s="241">
        <f t="shared" si="92"/>
        <v>0</v>
      </c>
      <c r="I596" s="206"/>
      <c r="J596" s="206"/>
      <c r="K596" s="86"/>
      <c r="L596" s="86"/>
      <c r="M596" s="86"/>
      <c r="N596" s="82"/>
      <c r="O596" s="81"/>
      <c r="P596" s="82"/>
      <c r="Q596" s="207">
        <f t="shared" si="96"/>
        <v>0</v>
      </c>
      <c r="R596" s="83">
        <f t="shared" si="93"/>
        <v>0</v>
      </c>
      <c r="S596" s="83">
        <f t="shared" si="94"/>
        <v>0</v>
      </c>
      <c r="T596" s="209"/>
      <c r="U596" s="214"/>
      <c r="V596" s="214"/>
      <c r="W596" s="217" t="str">
        <f t="shared" si="89"/>
        <v/>
      </c>
      <c r="X596" s="214"/>
      <c r="Y596" s="224"/>
      <c r="Z596" s="214"/>
      <c r="AA596" s="214"/>
      <c r="AB596" s="35" t="str">
        <f t="shared" si="90"/>
        <v/>
      </c>
      <c r="AC596" s="35"/>
      <c r="AD596" s="35"/>
      <c r="AE596" s="35"/>
      <c r="AF596" s="35"/>
      <c r="AG596" s="35"/>
      <c r="AH596" s="35"/>
      <c r="AI596" s="35"/>
      <c r="AJ596" s="35"/>
      <c r="AK596" s="35"/>
      <c r="AL596" s="35"/>
      <c r="AM596" s="85" t="str">
        <f t="shared" si="88"/>
        <v/>
      </c>
      <c r="AN596" s="35"/>
      <c r="AO596" s="35"/>
      <c r="AP596" s="77" t="str">
        <f>IF(D596="","",IF(D596=Accueil!$Q$7,PRODUCT('Registre déchets'!G596,Accueil!$S$7),"") &amp; IF(D596=Accueil!$Q$8,PRODUCT('Registre déchets'!G596,Accueil!$S$8),"") &amp; IF(D596=Accueil!$Q$9,PRODUCT('Registre déchets'!G596,Accueil!$S$9),"")&amp; IF(D596=Accueil!$Q$10,PRODUCT('Registre déchets'!G596,Accueil!$S$10),"")&amp; IF(D596=Accueil!$Q$11,PRODUCT('Registre déchets'!G596,Accueil!$S$11),"")&amp; IF(D596=Accueil!$Q$12,PRODUCT('Registre déchets'!G596,Accueil!$S$12),"")&amp; IF(D596=Accueil!$Q$13,PRODUCT('Registre déchets'!G596,Accueil!$S$13),"")&amp; IF(D596=Accueil!$Q$14,PRODUCT('Registre déchets'!G596,Accueil!$S$14),"")&amp; IF(D596=Accueil!$Q$15,PRODUCT('Registre déchets'!G596,Accueil!$S$15),"")&amp; IF(D596=Accueil!$Q$16,PRODUCT('Registre déchets'!G596,Accueil!$S$16),"")&amp; IF(D596=Accueil!$Q$17,PRODUCT('Registre déchets'!G596,Accueil!$S$17),"")&amp; IF(D596=Accueil!$Q$18,PRODUCT('Registre déchets'!G596,Accueil!$S$18),"")&amp; IF(D596=Accueil!$Q$19,PRODUCT('Registre déchets'!G596,Accueil!$S$19),"")&amp; IF(D596=Accueil!$Q$20,PRODUCT('Registre déchets'!G596,Accueil!$S$20),"")&amp; IF(D596=Accueil!$Q$21,PRODUCT('Registre déchets'!G596,Accueil!$S$21),"")&amp; IF(D596=Accueil!$Q$22,PRODUCT('Registre déchets'!G596,Accueil!$S$22),"")&amp; IF(D596=Accueil!$Q$23,PRODUCT('Registre déchets'!G596,Accueil!$S$23),"")&amp; IF(D596=Accueil!$Q$24,PRODUCT('Registre déchets'!G596,Accueil!$S$24),"")&amp; IF(D596=Accueil!$Q$25,PRODUCT('Registre déchets'!G596,Accueil!$S$25),"")&amp; IF(D596=Accueil!$Q$26,PRODUCT('Registre déchets'!G596,Accueil!$S$26),"") &amp; IF(D596=Accueil!$U$7,PRODUCT('Registre déchets'!G596,Accueil!$W$7),"") &amp; IF(D596=Accueil!$U$8,PRODUCT('Registre déchets'!G596,Accueil!$W$8),"") &amp; IF(D596=Accueil!$U$9,PRODUCT('Registre déchets'!G596,Accueil!$W$9),"")&amp; IF(D596=Accueil!$U$10,PRODUCT('Registre déchets'!G596,Accueil!$W$10),"")&amp; IF(D596=Accueil!$U$11,PRODUCT('Registre déchets'!G596,Accueil!$W$11),"")&amp; IF(D596=Accueil!$U$12,PRODUCT('Registre déchets'!G596,Accueil!$W$12),"")&amp; IF(D596=Accueil!$U$13,PRODUCT('Registre déchets'!G596,Accueil!$W$13),"")&amp; IF(D596=Accueil!$U$14,PRODUCT('Registre déchets'!G596,Accueil!$W$14),"")&amp; IF(D596=Accueil!$U$15,PRODUCT('Registre déchets'!G596,Accueil!$W$15),"")&amp; IF(D596=Accueil!$U$16,PRODUCT('Registre déchets'!G596,Accueil!$W$16),"")&amp; IF(D596=Accueil!$U$17,PRODUCT('Registre déchets'!G596,Accueil!$W$17),"")&amp; IF(D596=Accueil!$U$18,PRODUCT('Registre déchets'!G596,Accueil!$W$18),"")&amp; IF(D596=Accueil!$U$19,PRODUCT('Registre déchets'!G596,Accueil!$W$19),"")&amp; IF(D596=Accueil!$U$20,PRODUCT('Registre déchets'!G596,Accueil!$W$20),"")&amp; IF(D596=Accueil!$U$21,PRODUCT('Registre déchets'!G596,Accueil!$W$21),"") &amp; IF(D596=Accueil!$U$22,PRODUCT('Registre déchets'!G596,Accueil!$W$22),"")&amp; IF(D596=Accueil!$U$23,PRODUCT('Registre déchets'!G596,Accueil!$W$23),"")&amp; IF(D596=Accueil!$U$24,PRODUCT('Registre déchets'!G596,Accueil!$W$24),"")&amp; IF(D596=Accueil!$U$25,PRODUCT('Registre déchets'!G596,Accueil!$W$25),"")&amp; IF(D596=Accueil!$U$26,PRODUCT('Registre déchets'!G596,Accueil!$W$26),"")&amp; IF(D596=Accueil!$U$27,PRODUCT('Registre déchets'!G596,Accueil!$W$27),"")&amp; IF(D596=Accueil!$Y$7,PRODUCT('Registre déchets'!G596,Accueil!$AA$7),"") &amp; IF(D596=Accueil!$Y$8,PRODUCT('Registre déchets'!G596,Accueil!$AA$8),"") &amp; IF(D596=Accueil!$Y$9,PRODUCT('Registre déchets'!G596,Accueil!$AA$9),"")&amp; IF(D596=Accueil!$Y$10,PRODUCT('Registre déchets'!G596,Accueil!$AA$10),"")&amp; IF(D596=Accueil!$Y$11,PRODUCT('Registre déchets'!G596,Accueil!$AA$11),"")&amp; IF(D596=Accueil!$Y$12,PRODUCT('Registre déchets'!G596,Accueil!$AA$12),"")&amp; IF(D596=Accueil!$Y$13,PRODUCT('Registre déchets'!G596,Accueil!$AA$13),"")&amp; IF(D596=Accueil!$Y$14,PRODUCT('Registre déchets'!G596,Accueil!$AA$14),"")&amp; IF(D596=Accueil!$Y$15,PRODUCT('Registre déchets'!G596,Accueil!$AA$15),"")&amp; IF(D596=Accueil!$Y$16,PRODUCT('Registre déchets'!G596,Accueil!$AA$16),"")&amp; IF(D596=Accueil!$Y$17,PRODUCT('Registre déchets'!G596,Accueil!$AA$17),"")&amp; IF(D596=Accueil!$Y$18,PRODUCT('Registre déchets'!G596,Accueil!$AA$18),"")&amp; IF(D596=Accueil!$Y$19,PRODUCT('Registre déchets'!G596,Accueil!$AA$19),"")&amp; IF(D596=Accueil!$Y$20,PRODUCT('Registre déchets'!G596,Accueil!$AA$20),"")&amp; IF(D596=Accueil!$Y$21,PRODUCT('Registre déchets'!G596,Accueil!$AA$21),"")&amp; IF(D596=Accueil!$Y$22,PRODUCT('Registre déchets'!G596,Accueil!$AA$22),"")&amp; IF(D596=Accueil!$Y$23,PRODUCT('Registre déchets'!G596,Accueil!$AA$23),"")&amp; IF(D596=Accueil!$Y$24,PRODUCT('Registre déchets'!G596,Accueil!$AA$24),"")&amp; IF(D596=Accueil!$Y$25,PRODUCT('Registre déchets'!G596,Accueil!$AA$25),"")&amp; IF(D596=Accueil!$Y$26,PRODUCT('Registre déchets'!G596,Accueil!$AA$26),"")&amp; IF(D596=Accueil!$Y$27,PRODUCT('Registre déchets'!G596,Accueil!$AA$27),""))</f>
        <v/>
      </c>
      <c r="AQ596" s="79">
        <f t="shared" si="97"/>
        <v>0</v>
      </c>
    </row>
    <row r="597" spans="1:43" ht="50.1" customHeight="1" x14ac:dyDescent="0.25">
      <c r="A597" s="90"/>
      <c r="B597" s="222" t="str">
        <f t="shared" si="91"/>
        <v/>
      </c>
      <c r="C597" s="221"/>
      <c r="D597" s="220"/>
      <c r="E597" s="80" t="str">
        <f t="shared" si="95"/>
        <v/>
      </c>
      <c r="F597" s="81"/>
      <c r="G597" s="82"/>
      <c r="H597" s="241">
        <f t="shared" si="92"/>
        <v>0</v>
      </c>
      <c r="I597" s="206"/>
      <c r="J597" s="206"/>
      <c r="K597" s="86"/>
      <c r="L597" s="86"/>
      <c r="M597" s="86"/>
      <c r="N597" s="82"/>
      <c r="O597" s="81"/>
      <c r="P597" s="82"/>
      <c r="Q597" s="207">
        <f t="shared" si="96"/>
        <v>0</v>
      </c>
      <c r="R597" s="83">
        <f t="shared" si="93"/>
        <v>0</v>
      </c>
      <c r="S597" s="83">
        <f t="shared" si="94"/>
        <v>0</v>
      </c>
      <c r="T597" s="209"/>
      <c r="U597" s="214"/>
      <c r="V597" s="214"/>
      <c r="W597" s="217" t="str">
        <f t="shared" si="89"/>
        <v/>
      </c>
      <c r="X597" s="214"/>
      <c r="Y597" s="224"/>
      <c r="Z597" s="214"/>
      <c r="AA597" s="214"/>
      <c r="AB597" s="35" t="str">
        <f t="shared" si="90"/>
        <v/>
      </c>
      <c r="AC597" s="35"/>
      <c r="AD597" s="35"/>
      <c r="AE597" s="35"/>
      <c r="AF597" s="35"/>
      <c r="AG597" s="35"/>
      <c r="AH597" s="35"/>
      <c r="AI597" s="35"/>
      <c r="AJ597" s="35"/>
      <c r="AK597" s="35"/>
      <c r="AL597" s="35"/>
      <c r="AM597" s="85" t="str">
        <f t="shared" si="88"/>
        <v/>
      </c>
      <c r="AN597" s="35"/>
      <c r="AO597" s="35"/>
      <c r="AP597" s="77" t="str">
        <f>IF(D597="","",IF(D597=Accueil!$Q$7,PRODUCT('Registre déchets'!G597,Accueil!$S$7),"") &amp; IF(D597=Accueil!$Q$8,PRODUCT('Registre déchets'!G597,Accueil!$S$8),"") &amp; IF(D597=Accueil!$Q$9,PRODUCT('Registre déchets'!G597,Accueil!$S$9),"")&amp; IF(D597=Accueil!$Q$10,PRODUCT('Registre déchets'!G597,Accueil!$S$10),"")&amp; IF(D597=Accueil!$Q$11,PRODUCT('Registre déchets'!G597,Accueil!$S$11),"")&amp; IF(D597=Accueil!$Q$12,PRODUCT('Registre déchets'!G597,Accueil!$S$12),"")&amp; IF(D597=Accueil!$Q$13,PRODUCT('Registre déchets'!G597,Accueil!$S$13),"")&amp; IF(D597=Accueil!$Q$14,PRODUCT('Registre déchets'!G597,Accueil!$S$14),"")&amp; IF(D597=Accueil!$Q$15,PRODUCT('Registre déchets'!G597,Accueil!$S$15),"")&amp; IF(D597=Accueil!$Q$16,PRODUCT('Registre déchets'!G597,Accueil!$S$16),"")&amp; IF(D597=Accueil!$Q$17,PRODUCT('Registre déchets'!G597,Accueil!$S$17),"")&amp; IF(D597=Accueil!$Q$18,PRODUCT('Registre déchets'!G597,Accueil!$S$18),"")&amp; IF(D597=Accueil!$Q$19,PRODUCT('Registre déchets'!G597,Accueil!$S$19),"")&amp; IF(D597=Accueil!$Q$20,PRODUCT('Registre déchets'!G597,Accueil!$S$20),"")&amp; IF(D597=Accueil!$Q$21,PRODUCT('Registre déchets'!G597,Accueil!$S$21),"")&amp; IF(D597=Accueil!$Q$22,PRODUCT('Registre déchets'!G597,Accueil!$S$22),"")&amp; IF(D597=Accueil!$Q$23,PRODUCT('Registre déchets'!G597,Accueil!$S$23),"")&amp; IF(D597=Accueil!$Q$24,PRODUCT('Registre déchets'!G597,Accueil!$S$24),"")&amp; IF(D597=Accueil!$Q$25,PRODUCT('Registre déchets'!G597,Accueil!$S$25),"")&amp; IF(D597=Accueil!$Q$26,PRODUCT('Registre déchets'!G597,Accueil!$S$26),"") &amp; IF(D597=Accueil!$U$7,PRODUCT('Registre déchets'!G597,Accueil!$W$7),"") &amp; IF(D597=Accueil!$U$8,PRODUCT('Registre déchets'!G597,Accueil!$W$8),"") &amp; IF(D597=Accueil!$U$9,PRODUCT('Registre déchets'!G597,Accueil!$W$9),"")&amp; IF(D597=Accueil!$U$10,PRODUCT('Registre déchets'!G597,Accueil!$W$10),"")&amp; IF(D597=Accueil!$U$11,PRODUCT('Registre déchets'!G597,Accueil!$W$11),"")&amp; IF(D597=Accueil!$U$12,PRODUCT('Registre déchets'!G597,Accueil!$W$12),"")&amp; IF(D597=Accueil!$U$13,PRODUCT('Registre déchets'!G597,Accueil!$W$13),"")&amp; IF(D597=Accueil!$U$14,PRODUCT('Registre déchets'!G597,Accueil!$W$14),"")&amp; IF(D597=Accueil!$U$15,PRODUCT('Registre déchets'!G597,Accueil!$W$15),"")&amp; IF(D597=Accueil!$U$16,PRODUCT('Registre déchets'!G597,Accueil!$W$16),"")&amp; IF(D597=Accueil!$U$17,PRODUCT('Registre déchets'!G597,Accueil!$W$17),"")&amp; IF(D597=Accueil!$U$18,PRODUCT('Registre déchets'!G597,Accueil!$W$18),"")&amp; IF(D597=Accueil!$U$19,PRODUCT('Registre déchets'!G597,Accueil!$W$19),"")&amp; IF(D597=Accueil!$U$20,PRODUCT('Registre déchets'!G597,Accueil!$W$20),"")&amp; IF(D597=Accueil!$U$21,PRODUCT('Registre déchets'!G597,Accueil!$W$21),"") &amp; IF(D597=Accueil!$U$22,PRODUCT('Registre déchets'!G597,Accueil!$W$22),"")&amp; IF(D597=Accueil!$U$23,PRODUCT('Registre déchets'!G597,Accueil!$W$23),"")&amp; IF(D597=Accueil!$U$24,PRODUCT('Registre déchets'!G597,Accueil!$W$24),"")&amp; IF(D597=Accueil!$U$25,PRODUCT('Registre déchets'!G597,Accueil!$W$25),"")&amp; IF(D597=Accueil!$U$26,PRODUCT('Registre déchets'!G597,Accueil!$W$26),"")&amp; IF(D597=Accueil!$U$27,PRODUCT('Registre déchets'!G597,Accueil!$W$27),"")&amp; IF(D597=Accueil!$Y$7,PRODUCT('Registre déchets'!G597,Accueil!$AA$7),"") &amp; IF(D597=Accueil!$Y$8,PRODUCT('Registre déchets'!G597,Accueil!$AA$8),"") &amp; IF(D597=Accueil!$Y$9,PRODUCT('Registre déchets'!G597,Accueil!$AA$9),"")&amp; IF(D597=Accueil!$Y$10,PRODUCT('Registre déchets'!G597,Accueil!$AA$10),"")&amp; IF(D597=Accueil!$Y$11,PRODUCT('Registre déchets'!G597,Accueil!$AA$11),"")&amp; IF(D597=Accueil!$Y$12,PRODUCT('Registre déchets'!G597,Accueil!$AA$12),"")&amp; IF(D597=Accueil!$Y$13,PRODUCT('Registre déchets'!G597,Accueil!$AA$13),"")&amp; IF(D597=Accueil!$Y$14,PRODUCT('Registre déchets'!G597,Accueil!$AA$14),"")&amp; IF(D597=Accueil!$Y$15,PRODUCT('Registre déchets'!G597,Accueil!$AA$15),"")&amp; IF(D597=Accueil!$Y$16,PRODUCT('Registre déchets'!G597,Accueil!$AA$16),"")&amp; IF(D597=Accueil!$Y$17,PRODUCT('Registre déchets'!G597,Accueil!$AA$17),"")&amp; IF(D597=Accueil!$Y$18,PRODUCT('Registre déchets'!G597,Accueil!$AA$18),"")&amp; IF(D597=Accueil!$Y$19,PRODUCT('Registre déchets'!G597,Accueil!$AA$19),"")&amp; IF(D597=Accueil!$Y$20,PRODUCT('Registre déchets'!G597,Accueil!$AA$20),"")&amp; IF(D597=Accueil!$Y$21,PRODUCT('Registre déchets'!G597,Accueil!$AA$21),"")&amp; IF(D597=Accueil!$Y$22,PRODUCT('Registre déchets'!G597,Accueil!$AA$22),"")&amp; IF(D597=Accueil!$Y$23,PRODUCT('Registre déchets'!G597,Accueil!$AA$23),"")&amp; IF(D597=Accueil!$Y$24,PRODUCT('Registre déchets'!G597,Accueil!$AA$24),"")&amp; IF(D597=Accueil!$Y$25,PRODUCT('Registre déchets'!G597,Accueil!$AA$25),"")&amp; IF(D597=Accueil!$Y$26,PRODUCT('Registre déchets'!G597,Accueil!$AA$26),"")&amp; IF(D597=Accueil!$Y$27,PRODUCT('Registre déchets'!G597,Accueil!$AA$27),""))</f>
        <v/>
      </c>
      <c r="AQ597" s="79">
        <f t="shared" si="97"/>
        <v>0</v>
      </c>
    </row>
    <row r="598" spans="1:43" ht="50.1" customHeight="1" x14ac:dyDescent="0.25">
      <c r="A598" s="90"/>
      <c r="B598" s="222" t="str">
        <f t="shared" si="91"/>
        <v/>
      </c>
      <c r="C598" s="221"/>
      <c r="D598" s="220"/>
      <c r="E598" s="80" t="str">
        <f t="shared" si="95"/>
        <v/>
      </c>
      <c r="F598" s="81"/>
      <c r="G598" s="82"/>
      <c r="H598" s="241">
        <f t="shared" si="92"/>
        <v>0</v>
      </c>
      <c r="I598" s="206"/>
      <c r="J598" s="206"/>
      <c r="K598" s="86"/>
      <c r="L598" s="86"/>
      <c r="M598" s="86"/>
      <c r="N598" s="82"/>
      <c r="O598" s="81"/>
      <c r="P598" s="82"/>
      <c r="Q598" s="207">
        <f t="shared" si="96"/>
        <v>0</v>
      </c>
      <c r="R598" s="83">
        <f t="shared" si="93"/>
        <v>0</v>
      </c>
      <c r="S598" s="83">
        <f t="shared" si="94"/>
        <v>0</v>
      </c>
      <c r="T598" s="209"/>
      <c r="U598" s="214"/>
      <c r="V598" s="214"/>
      <c r="W598" s="217" t="str">
        <f t="shared" si="89"/>
        <v/>
      </c>
      <c r="X598" s="214"/>
      <c r="Y598" s="224"/>
      <c r="Z598" s="214"/>
      <c r="AA598" s="214"/>
      <c r="AB598" s="35" t="str">
        <f t="shared" si="90"/>
        <v/>
      </c>
      <c r="AC598" s="35"/>
      <c r="AD598" s="35"/>
      <c r="AE598" s="35"/>
      <c r="AF598" s="35"/>
      <c r="AG598" s="35"/>
      <c r="AH598" s="35"/>
      <c r="AI598" s="35"/>
      <c r="AJ598" s="35"/>
      <c r="AK598" s="35"/>
      <c r="AL598" s="35"/>
      <c r="AM598" s="85" t="str">
        <f t="shared" si="88"/>
        <v/>
      </c>
      <c r="AN598" s="35"/>
      <c r="AO598" s="35"/>
      <c r="AP598" s="77" t="str">
        <f>IF(D598="","",IF(D598=Accueil!$Q$7,PRODUCT('Registre déchets'!G598,Accueil!$S$7),"") &amp; IF(D598=Accueil!$Q$8,PRODUCT('Registre déchets'!G598,Accueil!$S$8),"") &amp; IF(D598=Accueil!$Q$9,PRODUCT('Registre déchets'!G598,Accueil!$S$9),"")&amp; IF(D598=Accueil!$Q$10,PRODUCT('Registre déchets'!G598,Accueil!$S$10),"")&amp; IF(D598=Accueil!$Q$11,PRODUCT('Registre déchets'!G598,Accueil!$S$11),"")&amp; IF(D598=Accueil!$Q$12,PRODUCT('Registre déchets'!G598,Accueil!$S$12),"")&amp; IF(D598=Accueil!$Q$13,PRODUCT('Registre déchets'!G598,Accueil!$S$13),"")&amp; IF(D598=Accueil!$Q$14,PRODUCT('Registre déchets'!G598,Accueil!$S$14),"")&amp; IF(D598=Accueil!$Q$15,PRODUCT('Registre déchets'!G598,Accueil!$S$15),"")&amp; IF(D598=Accueil!$Q$16,PRODUCT('Registre déchets'!G598,Accueil!$S$16),"")&amp; IF(D598=Accueil!$Q$17,PRODUCT('Registre déchets'!G598,Accueil!$S$17),"")&amp; IF(D598=Accueil!$Q$18,PRODUCT('Registre déchets'!G598,Accueil!$S$18),"")&amp; IF(D598=Accueil!$Q$19,PRODUCT('Registre déchets'!G598,Accueil!$S$19),"")&amp; IF(D598=Accueil!$Q$20,PRODUCT('Registre déchets'!G598,Accueil!$S$20),"")&amp; IF(D598=Accueil!$Q$21,PRODUCT('Registre déchets'!G598,Accueil!$S$21),"")&amp; IF(D598=Accueil!$Q$22,PRODUCT('Registre déchets'!G598,Accueil!$S$22),"")&amp; IF(D598=Accueil!$Q$23,PRODUCT('Registre déchets'!G598,Accueil!$S$23),"")&amp; IF(D598=Accueil!$Q$24,PRODUCT('Registre déchets'!G598,Accueil!$S$24),"")&amp; IF(D598=Accueil!$Q$25,PRODUCT('Registre déchets'!G598,Accueil!$S$25),"")&amp; IF(D598=Accueil!$Q$26,PRODUCT('Registre déchets'!G598,Accueil!$S$26),"") &amp; IF(D598=Accueil!$U$7,PRODUCT('Registre déchets'!G598,Accueil!$W$7),"") &amp; IF(D598=Accueil!$U$8,PRODUCT('Registre déchets'!G598,Accueil!$W$8),"") &amp; IF(D598=Accueil!$U$9,PRODUCT('Registre déchets'!G598,Accueil!$W$9),"")&amp; IF(D598=Accueil!$U$10,PRODUCT('Registre déchets'!G598,Accueil!$W$10),"")&amp; IF(D598=Accueil!$U$11,PRODUCT('Registre déchets'!G598,Accueil!$W$11),"")&amp; IF(D598=Accueil!$U$12,PRODUCT('Registre déchets'!G598,Accueil!$W$12),"")&amp; IF(D598=Accueil!$U$13,PRODUCT('Registre déchets'!G598,Accueil!$W$13),"")&amp; IF(D598=Accueil!$U$14,PRODUCT('Registre déchets'!G598,Accueil!$W$14),"")&amp; IF(D598=Accueil!$U$15,PRODUCT('Registre déchets'!G598,Accueil!$W$15),"")&amp; IF(D598=Accueil!$U$16,PRODUCT('Registre déchets'!G598,Accueil!$W$16),"")&amp; IF(D598=Accueil!$U$17,PRODUCT('Registre déchets'!G598,Accueil!$W$17),"")&amp; IF(D598=Accueil!$U$18,PRODUCT('Registre déchets'!G598,Accueil!$W$18),"")&amp; IF(D598=Accueil!$U$19,PRODUCT('Registre déchets'!G598,Accueil!$W$19),"")&amp; IF(D598=Accueil!$U$20,PRODUCT('Registre déchets'!G598,Accueil!$W$20),"")&amp; IF(D598=Accueil!$U$21,PRODUCT('Registre déchets'!G598,Accueil!$W$21),"") &amp; IF(D598=Accueil!$U$22,PRODUCT('Registre déchets'!G598,Accueil!$W$22),"")&amp; IF(D598=Accueil!$U$23,PRODUCT('Registre déchets'!G598,Accueil!$W$23),"")&amp; IF(D598=Accueil!$U$24,PRODUCT('Registre déchets'!G598,Accueil!$W$24),"")&amp; IF(D598=Accueil!$U$25,PRODUCT('Registre déchets'!G598,Accueil!$W$25),"")&amp; IF(D598=Accueil!$U$26,PRODUCT('Registre déchets'!G598,Accueil!$W$26),"")&amp; IF(D598=Accueil!$U$27,PRODUCT('Registre déchets'!G598,Accueil!$W$27),"")&amp; IF(D598=Accueil!$Y$7,PRODUCT('Registre déchets'!G598,Accueil!$AA$7),"") &amp; IF(D598=Accueil!$Y$8,PRODUCT('Registre déchets'!G598,Accueil!$AA$8),"") &amp; IF(D598=Accueil!$Y$9,PRODUCT('Registre déchets'!G598,Accueil!$AA$9),"")&amp; IF(D598=Accueil!$Y$10,PRODUCT('Registre déchets'!G598,Accueil!$AA$10),"")&amp; IF(D598=Accueil!$Y$11,PRODUCT('Registre déchets'!G598,Accueil!$AA$11),"")&amp; IF(D598=Accueil!$Y$12,PRODUCT('Registre déchets'!G598,Accueil!$AA$12),"")&amp; IF(D598=Accueil!$Y$13,PRODUCT('Registre déchets'!G598,Accueil!$AA$13),"")&amp; IF(D598=Accueil!$Y$14,PRODUCT('Registre déchets'!G598,Accueil!$AA$14),"")&amp; IF(D598=Accueil!$Y$15,PRODUCT('Registre déchets'!G598,Accueil!$AA$15),"")&amp; IF(D598=Accueil!$Y$16,PRODUCT('Registre déchets'!G598,Accueil!$AA$16),"")&amp; IF(D598=Accueil!$Y$17,PRODUCT('Registre déchets'!G598,Accueil!$AA$17),"")&amp; IF(D598=Accueil!$Y$18,PRODUCT('Registre déchets'!G598,Accueil!$AA$18),"")&amp; IF(D598=Accueil!$Y$19,PRODUCT('Registre déchets'!G598,Accueil!$AA$19),"")&amp; IF(D598=Accueil!$Y$20,PRODUCT('Registre déchets'!G598,Accueil!$AA$20),"")&amp; IF(D598=Accueil!$Y$21,PRODUCT('Registre déchets'!G598,Accueil!$AA$21),"")&amp; IF(D598=Accueil!$Y$22,PRODUCT('Registre déchets'!G598,Accueil!$AA$22),"")&amp; IF(D598=Accueil!$Y$23,PRODUCT('Registre déchets'!G598,Accueil!$AA$23),"")&amp; IF(D598=Accueil!$Y$24,PRODUCT('Registre déchets'!G598,Accueil!$AA$24),"")&amp; IF(D598=Accueil!$Y$25,PRODUCT('Registre déchets'!G598,Accueil!$AA$25),"")&amp; IF(D598=Accueil!$Y$26,PRODUCT('Registre déchets'!G598,Accueil!$AA$26),"")&amp; IF(D598=Accueil!$Y$27,PRODUCT('Registre déchets'!G598,Accueil!$AA$27),""))</f>
        <v/>
      </c>
      <c r="AQ598" s="79">
        <f t="shared" si="97"/>
        <v>0</v>
      </c>
    </row>
    <row r="599" spans="1:43" ht="50.1" customHeight="1" x14ac:dyDescent="0.25">
      <c r="A599" s="90"/>
      <c r="B599" s="222" t="str">
        <f t="shared" si="91"/>
        <v/>
      </c>
      <c r="C599" s="221"/>
      <c r="D599" s="220"/>
      <c r="E599" s="80" t="str">
        <f t="shared" si="95"/>
        <v/>
      </c>
      <c r="F599" s="81"/>
      <c r="G599" s="82"/>
      <c r="H599" s="241">
        <f t="shared" si="92"/>
        <v>0</v>
      </c>
      <c r="I599" s="206"/>
      <c r="J599" s="206"/>
      <c r="K599" s="86"/>
      <c r="L599" s="86"/>
      <c r="M599" s="86"/>
      <c r="N599" s="82"/>
      <c r="O599" s="81"/>
      <c r="P599" s="82"/>
      <c r="Q599" s="207">
        <f t="shared" si="96"/>
        <v>0</v>
      </c>
      <c r="R599" s="83">
        <f t="shared" si="93"/>
        <v>0</v>
      </c>
      <c r="S599" s="83">
        <f t="shared" si="94"/>
        <v>0</v>
      </c>
      <c r="T599" s="209"/>
      <c r="U599" s="214"/>
      <c r="V599" s="214"/>
      <c r="W599" s="217" t="str">
        <f t="shared" si="89"/>
        <v/>
      </c>
      <c r="X599" s="214"/>
      <c r="Y599" s="224"/>
      <c r="Z599" s="214"/>
      <c r="AA599" s="214"/>
      <c r="AB599" s="35" t="str">
        <f t="shared" si="90"/>
        <v/>
      </c>
      <c r="AC599" s="35"/>
      <c r="AD599" s="35"/>
      <c r="AE599" s="35"/>
      <c r="AF599" s="35"/>
      <c r="AG599" s="35"/>
      <c r="AH599" s="35"/>
      <c r="AI599" s="35"/>
      <c r="AJ599" s="35"/>
      <c r="AK599" s="35"/>
      <c r="AL599" s="35"/>
      <c r="AM599" s="85" t="str">
        <f t="shared" si="88"/>
        <v/>
      </c>
      <c r="AN599" s="35"/>
      <c r="AO599" s="35"/>
      <c r="AP599" s="77" t="str">
        <f>IF(D599="","",IF(D599=Accueil!$Q$7,PRODUCT('Registre déchets'!G599,Accueil!$S$7),"") &amp; IF(D599=Accueil!$Q$8,PRODUCT('Registre déchets'!G599,Accueil!$S$8),"") &amp; IF(D599=Accueil!$Q$9,PRODUCT('Registre déchets'!G599,Accueil!$S$9),"")&amp; IF(D599=Accueil!$Q$10,PRODUCT('Registre déchets'!G599,Accueil!$S$10),"")&amp; IF(D599=Accueil!$Q$11,PRODUCT('Registre déchets'!G599,Accueil!$S$11),"")&amp; IF(D599=Accueil!$Q$12,PRODUCT('Registre déchets'!G599,Accueil!$S$12),"")&amp; IF(D599=Accueil!$Q$13,PRODUCT('Registre déchets'!G599,Accueil!$S$13),"")&amp; IF(D599=Accueil!$Q$14,PRODUCT('Registre déchets'!G599,Accueil!$S$14),"")&amp; IF(D599=Accueil!$Q$15,PRODUCT('Registre déchets'!G599,Accueil!$S$15),"")&amp; IF(D599=Accueil!$Q$16,PRODUCT('Registre déchets'!G599,Accueil!$S$16),"")&amp; IF(D599=Accueil!$Q$17,PRODUCT('Registre déchets'!G599,Accueil!$S$17),"")&amp; IF(D599=Accueil!$Q$18,PRODUCT('Registre déchets'!G599,Accueil!$S$18),"")&amp; IF(D599=Accueil!$Q$19,PRODUCT('Registre déchets'!G599,Accueil!$S$19),"")&amp; IF(D599=Accueil!$Q$20,PRODUCT('Registre déchets'!G599,Accueil!$S$20),"")&amp; IF(D599=Accueil!$Q$21,PRODUCT('Registre déchets'!G599,Accueil!$S$21),"")&amp; IF(D599=Accueil!$Q$22,PRODUCT('Registre déchets'!G599,Accueil!$S$22),"")&amp; IF(D599=Accueil!$Q$23,PRODUCT('Registre déchets'!G599,Accueil!$S$23),"")&amp; IF(D599=Accueil!$Q$24,PRODUCT('Registre déchets'!G599,Accueil!$S$24),"")&amp; IF(D599=Accueil!$Q$25,PRODUCT('Registre déchets'!G599,Accueil!$S$25),"")&amp; IF(D599=Accueil!$Q$26,PRODUCT('Registre déchets'!G599,Accueil!$S$26),"") &amp; IF(D599=Accueil!$U$7,PRODUCT('Registre déchets'!G599,Accueil!$W$7),"") &amp; IF(D599=Accueil!$U$8,PRODUCT('Registre déchets'!G599,Accueil!$W$8),"") &amp; IF(D599=Accueil!$U$9,PRODUCT('Registre déchets'!G599,Accueil!$W$9),"")&amp; IF(D599=Accueil!$U$10,PRODUCT('Registre déchets'!G599,Accueil!$W$10),"")&amp; IF(D599=Accueil!$U$11,PRODUCT('Registre déchets'!G599,Accueil!$W$11),"")&amp; IF(D599=Accueil!$U$12,PRODUCT('Registre déchets'!G599,Accueil!$W$12),"")&amp; IF(D599=Accueil!$U$13,PRODUCT('Registre déchets'!G599,Accueil!$W$13),"")&amp; IF(D599=Accueil!$U$14,PRODUCT('Registre déchets'!G599,Accueil!$W$14),"")&amp; IF(D599=Accueil!$U$15,PRODUCT('Registre déchets'!G599,Accueil!$W$15),"")&amp; IF(D599=Accueil!$U$16,PRODUCT('Registre déchets'!G599,Accueil!$W$16),"")&amp; IF(D599=Accueil!$U$17,PRODUCT('Registre déchets'!G599,Accueil!$W$17),"")&amp; IF(D599=Accueil!$U$18,PRODUCT('Registre déchets'!G599,Accueil!$W$18),"")&amp; IF(D599=Accueil!$U$19,PRODUCT('Registre déchets'!G599,Accueil!$W$19),"")&amp; IF(D599=Accueil!$U$20,PRODUCT('Registre déchets'!G599,Accueil!$W$20),"")&amp; IF(D599=Accueil!$U$21,PRODUCT('Registre déchets'!G599,Accueil!$W$21),"") &amp; IF(D599=Accueil!$U$22,PRODUCT('Registre déchets'!G599,Accueil!$W$22),"")&amp; IF(D599=Accueil!$U$23,PRODUCT('Registre déchets'!G599,Accueil!$W$23),"")&amp; IF(D599=Accueil!$U$24,PRODUCT('Registre déchets'!G599,Accueil!$W$24),"")&amp; IF(D599=Accueil!$U$25,PRODUCT('Registre déchets'!G599,Accueil!$W$25),"")&amp; IF(D599=Accueil!$U$26,PRODUCT('Registre déchets'!G599,Accueil!$W$26),"")&amp; IF(D599=Accueil!$U$27,PRODUCT('Registre déchets'!G599,Accueil!$W$27),"")&amp; IF(D599=Accueil!$Y$7,PRODUCT('Registre déchets'!G599,Accueil!$AA$7),"") &amp; IF(D599=Accueil!$Y$8,PRODUCT('Registre déchets'!G599,Accueil!$AA$8),"") &amp; IF(D599=Accueil!$Y$9,PRODUCT('Registre déchets'!G599,Accueil!$AA$9),"")&amp; IF(D599=Accueil!$Y$10,PRODUCT('Registre déchets'!G599,Accueil!$AA$10),"")&amp; IF(D599=Accueil!$Y$11,PRODUCT('Registre déchets'!G599,Accueil!$AA$11),"")&amp; IF(D599=Accueil!$Y$12,PRODUCT('Registre déchets'!G599,Accueil!$AA$12),"")&amp; IF(D599=Accueil!$Y$13,PRODUCT('Registre déchets'!G599,Accueil!$AA$13),"")&amp; IF(D599=Accueil!$Y$14,PRODUCT('Registre déchets'!G599,Accueil!$AA$14),"")&amp; IF(D599=Accueil!$Y$15,PRODUCT('Registre déchets'!G599,Accueil!$AA$15),"")&amp; IF(D599=Accueil!$Y$16,PRODUCT('Registre déchets'!G599,Accueil!$AA$16),"")&amp; IF(D599=Accueil!$Y$17,PRODUCT('Registre déchets'!G599,Accueil!$AA$17),"")&amp; IF(D599=Accueil!$Y$18,PRODUCT('Registre déchets'!G599,Accueil!$AA$18),"")&amp; IF(D599=Accueil!$Y$19,PRODUCT('Registre déchets'!G599,Accueil!$AA$19),"")&amp; IF(D599=Accueil!$Y$20,PRODUCT('Registre déchets'!G599,Accueil!$AA$20),"")&amp; IF(D599=Accueil!$Y$21,PRODUCT('Registre déchets'!G599,Accueil!$AA$21),"")&amp; IF(D599=Accueil!$Y$22,PRODUCT('Registre déchets'!G599,Accueil!$AA$22),"")&amp; IF(D599=Accueil!$Y$23,PRODUCT('Registre déchets'!G599,Accueil!$AA$23),"")&amp; IF(D599=Accueil!$Y$24,PRODUCT('Registre déchets'!G599,Accueil!$AA$24),"")&amp; IF(D599=Accueil!$Y$25,PRODUCT('Registre déchets'!G599,Accueil!$AA$25),"")&amp; IF(D599=Accueil!$Y$26,PRODUCT('Registre déchets'!G599,Accueil!$AA$26),"")&amp; IF(D599=Accueil!$Y$27,PRODUCT('Registre déchets'!G599,Accueil!$AA$27),""))</f>
        <v/>
      </c>
      <c r="AQ599" s="79">
        <f t="shared" si="97"/>
        <v>0</v>
      </c>
    </row>
    <row r="600" spans="1:43" ht="50.1" customHeight="1" x14ac:dyDescent="0.25">
      <c r="A600" s="90"/>
      <c r="B600" s="222" t="str">
        <f t="shared" si="91"/>
        <v/>
      </c>
      <c r="C600" s="221"/>
      <c r="D600" s="220"/>
      <c r="E600" s="80" t="str">
        <f t="shared" si="95"/>
        <v/>
      </c>
      <c r="F600" s="81"/>
      <c r="G600" s="82"/>
      <c r="H600" s="241">
        <f t="shared" si="92"/>
        <v>0</v>
      </c>
      <c r="I600" s="206"/>
      <c r="J600" s="206"/>
      <c r="K600" s="86"/>
      <c r="L600" s="86"/>
      <c r="M600" s="86"/>
      <c r="N600" s="82"/>
      <c r="O600" s="81"/>
      <c r="P600" s="82"/>
      <c r="Q600" s="207">
        <f t="shared" si="96"/>
        <v>0</v>
      </c>
      <c r="R600" s="83">
        <f t="shared" si="93"/>
        <v>0</v>
      </c>
      <c r="S600" s="83">
        <f t="shared" si="94"/>
        <v>0</v>
      </c>
      <c r="T600" s="209"/>
      <c r="U600" s="214"/>
      <c r="V600" s="214"/>
      <c r="W600" s="217" t="str">
        <f t="shared" si="89"/>
        <v/>
      </c>
      <c r="X600" s="214"/>
      <c r="Y600" s="224"/>
      <c r="Z600" s="214"/>
      <c r="AA600" s="214"/>
      <c r="AB600" s="35" t="str">
        <f t="shared" si="90"/>
        <v/>
      </c>
      <c r="AC600" s="35"/>
      <c r="AD600" s="35"/>
      <c r="AE600" s="35"/>
      <c r="AF600" s="35"/>
      <c r="AG600" s="35"/>
      <c r="AH600" s="35"/>
      <c r="AI600" s="35"/>
      <c r="AJ600" s="35"/>
      <c r="AK600" s="35"/>
      <c r="AL600" s="35"/>
      <c r="AM600" s="85" t="str">
        <f t="shared" si="88"/>
        <v/>
      </c>
      <c r="AN600" s="35"/>
      <c r="AO600" s="35"/>
      <c r="AP600" s="77" t="str">
        <f>IF(D600="","",IF(D600=Accueil!$Q$7,PRODUCT('Registre déchets'!G600,Accueil!$S$7),"") &amp; IF(D600=Accueil!$Q$8,PRODUCT('Registre déchets'!G600,Accueil!$S$8),"") &amp; IF(D600=Accueil!$Q$9,PRODUCT('Registre déchets'!G600,Accueil!$S$9),"")&amp; IF(D600=Accueil!$Q$10,PRODUCT('Registre déchets'!G600,Accueil!$S$10),"")&amp; IF(D600=Accueil!$Q$11,PRODUCT('Registre déchets'!G600,Accueil!$S$11),"")&amp; IF(D600=Accueil!$Q$12,PRODUCT('Registre déchets'!G600,Accueil!$S$12),"")&amp; IF(D600=Accueil!$Q$13,PRODUCT('Registre déchets'!G600,Accueil!$S$13),"")&amp; IF(D600=Accueil!$Q$14,PRODUCT('Registre déchets'!G600,Accueil!$S$14),"")&amp; IF(D600=Accueil!$Q$15,PRODUCT('Registre déchets'!G600,Accueil!$S$15),"")&amp; IF(D600=Accueil!$Q$16,PRODUCT('Registre déchets'!G600,Accueil!$S$16),"")&amp; IF(D600=Accueil!$Q$17,PRODUCT('Registre déchets'!G600,Accueil!$S$17),"")&amp; IF(D600=Accueil!$Q$18,PRODUCT('Registre déchets'!G600,Accueil!$S$18),"")&amp; IF(D600=Accueil!$Q$19,PRODUCT('Registre déchets'!G600,Accueil!$S$19),"")&amp; IF(D600=Accueil!$Q$20,PRODUCT('Registre déchets'!G600,Accueil!$S$20),"")&amp; IF(D600=Accueil!$Q$21,PRODUCT('Registre déchets'!G600,Accueil!$S$21),"")&amp; IF(D600=Accueil!$Q$22,PRODUCT('Registre déchets'!G600,Accueil!$S$22),"")&amp; IF(D600=Accueil!$Q$23,PRODUCT('Registre déchets'!G600,Accueil!$S$23),"")&amp; IF(D600=Accueil!$Q$24,PRODUCT('Registre déchets'!G600,Accueil!$S$24),"")&amp; IF(D600=Accueil!$Q$25,PRODUCT('Registre déchets'!G600,Accueil!$S$25),"")&amp; IF(D600=Accueil!$Q$26,PRODUCT('Registre déchets'!G600,Accueil!$S$26),"") &amp; IF(D600=Accueil!$U$7,PRODUCT('Registre déchets'!G600,Accueil!$W$7),"") &amp; IF(D600=Accueil!$U$8,PRODUCT('Registre déchets'!G600,Accueil!$W$8),"") &amp; IF(D600=Accueil!$U$9,PRODUCT('Registre déchets'!G600,Accueil!$W$9),"")&amp; IF(D600=Accueil!$U$10,PRODUCT('Registre déchets'!G600,Accueil!$W$10),"")&amp; IF(D600=Accueil!$U$11,PRODUCT('Registre déchets'!G600,Accueil!$W$11),"")&amp; IF(D600=Accueil!$U$12,PRODUCT('Registre déchets'!G600,Accueil!$W$12),"")&amp; IF(D600=Accueil!$U$13,PRODUCT('Registre déchets'!G600,Accueil!$W$13),"")&amp; IF(D600=Accueil!$U$14,PRODUCT('Registre déchets'!G600,Accueil!$W$14),"")&amp; IF(D600=Accueil!$U$15,PRODUCT('Registre déchets'!G600,Accueil!$W$15),"")&amp; IF(D600=Accueil!$U$16,PRODUCT('Registre déchets'!G600,Accueil!$W$16),"")&amp; IF(D600=Accueil!$U$17,PRODUCT('Registre déchets'!G600,Accueil!$W$17),"")&amp; IF(D600=Accueil!$U$18,PRODUCT('Registre déchets'!G600,Accueil!$W$18),"")&amp; IF(D600=Accueil!$U$19,PRODUCT('Registre déchets'!G600,Accueil!$W$19),"")&amp; IF(D600=Accueil!$U$20,PRODUCT('Registre déchets'!G600,Accueil!$W$20),"")&amp; IF(D600=Accueil!$U$21,PRODUCT('Registre déchets'!G600,Accueil!$W$21),"") &amp; IF(D600=Accueil!$U$22,PRODUCT('Registre déchets'!G600,Accueil!$W$22),"")&amp; IF(D600=Accueil!$U$23,PRODUCT('Registre déchets'!G600,Accueil!$W$23),"")&amp; IF(D600=Accueil!$U$24,PRODUCT('Registre déchets'!G600,Accueil!$W$24),"")&amp; IF(D600=Accueil!$U$25,PRODUCT('Registre déchets'!G600,Accueil!$W$25),"")&amp; IF(D600=Accueil!$U$26,PRODUCT('Registre déchets'!G600,Accueil!$W$26),"")&amp; IF(D600=Accueil!$U$27,PRODUCT('Registre déchets'!G600,Accueil!$W$27),"")&amp; IF(D600=Accueil!$Y$7,PRODUCT('Registre déchets'!G600,Accueil!$AA$7),"") &amp; IF(D600=Accueil!$Y$8,PRODUCT('Registre déchets'!G600,Accueil!$AA$8),"") &amp; IF(D600=Accueil!$Y$9,PRODUCT('Registre déchets'!G600,Accueil!$AA$9),"")&amp; IF(D600=Accueil!$Y$10,PRODUCT('Registre déchets'!G600,Accueil!$AA$10),"")&amp; IF(D600=Accueil!$Y$11,PRODUCT('Registre déchets'!G600,Accueil!$AA$11),"")&amp; IF(D600=Accueil!$Y$12,PRODUCT('Registre déchets'!G600,Accueil!$AA$12),"")&amp; IF(D600=Accueil!$Y$13,PRODUCT('Registre déchets'!G600,Accueil!$AA$13),"")&amp; IF(D600=Accueil!$Y$14,PRODUCT('Registre déchets'!G600,Accueil!$AA$14),"")&amp; IF(D600=Accueil!$Y$15,PRODUCT('Registre déchets'!G600,Accueil!$AA$15),"")&amp; IF(D600=Accueil!$Y$16,PRODUCT('Registre déchets'!G600,Accueil!$AA$16),"")&amp; IF(D600=Accueil!$Y$17,PRODUCT('Registre déchets'!G600,Accueil!$AA$17),"")&amp; IF(D600=Accueil!$Y$18,PRODUCT('Registre déchets'!G600,Accueil!$AA$18),"")&amp; IF(D600=Accueil!$Y$19,PRODUCT('Registre déchets'!G600,Accueil!$AA$19),"")&amp; IF(D600=Accueil!$Y$20,PRODUCT('Registre déchets'!G600,Accueil!$AA$20),"")&amp; IF(D600=Accueil!$Y$21,PRODUCT('Registre déchets'!G600,Accueil!$AA$21),"")&amp; IF(D600=Accueil!$Y$22,PRODUCT('Registre déchets'!G600,Accueil!$AA$22),"")&amp; IF(D600=Accueil!$Y$23,PRODUCT('Registre déchets'!G600,Accueil!$AA$23),"")&amp; IF(D600=Accueil!$Y$24,PRODUCT('Registre déchets'!G600,Accueil!$AA$24),"")&amp; IF(D600=Accueil!$Y$25,PRODUCT('Registre déchets'!G600,Accueil!$AA$25),"")&amp; IF(D600=Accueil!$Y$26,PRODUCT('Registre déchets'!G600,Accueil!$AA$26),"")&amp; IF(D600=Accueil!$Y$27,PRODUCT('Registre déchets'!G600,Accueil!$AA$27),""))</f>
        <v/>
      </c>
      <c r="AQ600" s="79">
        <f t="shared" si="97"/>
        <v>0</v>
      </c>
    </row>
    <row r="601" spans="1:43" ht="50.1" customHeight="1" x14ac:dyDescent="0.25">
      <c r="A601" s="90"/>
      <c r="B601" s="222" t="str">
        <f t="shared" si="91"/>
        <v/>
      </c>
      <c r="C601" s="221"/>
      <c r="D601" s="220"/>
      <c r="E601" s="80" t="str">
        <f t="shared" si="95"/>
        <v/>
      </c>
      <c r="F601" s="81"/>
      <c r="G601" s="82"/>
      <c r="H601" s="241">
        <f t="shared" si="92"/>
        <v>0</v>
      </c>
      <c r="I601" s="206"/>
      <c r="J601" s="206"/>
      <c r="K601" s="86"/>
      <c r="L601" s="86"/>
      <c r="M601" s="86"/>
      <c r="N601" s="82"/>
      <c r="O601" s="81"/>
      <c r="P601" s="82"/>
      <c r="Q601" s="207">
        <f t="shared" si="96"/>
        <v>0</v>
      </c>
      <c r="R601" s="83">
        <f t="shared" si="93"/>
        <v>0</v>
      </c>
      <c r="S601" s="83">
        <f t="shared" si="94"/>
        <v>0</v>
      </c>
      <c r="T601" s="209"/>
      <c r="U601" s="214"/>
      <c r="V601" s="214"/>
      <c r="W601" s="217" t="str">
        <f t="shared" si="89"/>
        <v/>
      </c>
      <c r="X601" s="214"/>
      <c r="Y601" s="224"/>
      <c r="Z601" s="214"/>
      <c r="AA601" s="214"/>
      <c r="AB601" s="35" t="str">
        <f t="shared" si="90"/>
        <v/>
      </c>
      <c r="AC601" s="35"/>
      <c r="AD601" s="35"/>
      <c r="AE601" s="35"/>
      <c r="AF601" s="35"/>
      <c r="AG601" s="35"/>
      <c r="AH601" s="35"/>
      <c r="AI601" s="35"/>
      <c r="AJ601" s="35"/>
      <c r="AK601" s="35"/>
      <c r="AL601" s="35"/>
      <c r="AM601" s="85" t="str">
        <f t="shared" si="88"/>
        <v/>
      </c>
      <c r="AN601" s="35"/>
      <c r="AO601" s="35"/>
      <c r="AP601" s="77" t="str">
        <f>IF(D601="","",IF(D601=Accueil!$Q$7,PRODUCT('Registre déchets'!G601,Accueil!$S$7),"") &amp; IF(D601=Accueil!$Q$8,PRODUCT('Registre déchets'!G601,Accueil!$S$8),"") &amp; IF(D601=Accueil!$Q$9,PRODUCT('Registre déchets'!G601,Accueil!$S$9),"")&amp; IF(D601=Accueil!$Q$10,PRODUCT('Registre déchets'!G601,Accueil!$S$10),"")&amp; IF(D601=Accueil!$Q$11,PRODUCT('Registre déchets'!G601,Accueil!$S$11),"")&amp; IF(D601=Accueil!$Q$12,PRODUCT('Registre déchets'!G601,Accueil!$S$12),"")&amp; IF(D601=Accueil!$Q$13,PRODUCT('Registre déchets'!G601,Accueil!$S$13),"")&amp; IF(D601=Accueil!$Q$14,PRODUCT('Registre déchets'!G601,Accueil!$S$14),"")&amp; IF(D601=Accueil!$Q$15,PRODUCT('Registre déchets'!G601,Accueil!$S$15),"")&amp; IF(D601=Accueil!$Q$16,PRODUCT('Registre déchets'!G601,Accueil!$S$16),"")&amp; IF(D601=Accueil!$Q$17,PRODUCT('Registre déchets'!G601,Accueil!$S$17),"")&amp; IF(D601=Accueil!$Q$18,PRODUCT('Registre déchets'!G601,Accueil!$S$18),"")&amp; IF(D601=Accueil!$Q$19,PRODUCT('Registre déchets'!G601,Accueil!$S$19),"")&amp; IF(D601=Accueil!$Q$20,PRODUCT('Registre déchets'!G601,Accueil!$S$20),"")&amp; IF(D601=Accueil!$Q$21,PRODUCT('Registre déchets'!G601,Accueil!$S$21),"")&amp; IF(D601=Accueil!$Q$22,PRODUCT('Registre déchets'!G601,Accueil!$S$22),"")&amp; IF(D601=Accueil!$Q$23,PRODUCT('Registre déchets'!G601,Accueil!$S$23),"")&amp; IF(D601=Accueil!$Q$24,PRODUCT('Registre déchets'!G601,Accueil!$S$24),"")&amp; IF(D601=Accueil!$Q$25,PRODUCT('Registre déchets'!G601,Accueil!$S$25),"")&amp; IF(D601=Accueil!$Q$26,PRODUCT('Registre déchets'!G601,Accueil!$S$26),"") &amp; IF(D601=Accueil!$U$7,PRODUCT('Registre déchets'!G601,Accueil!$W$7),"") &amp; IF(D601=Accueil!$U$8,PRODUCT('Registre déchets'!G601,Accueil!$W$8),"") &amp; IF(D601=Accueil!$U$9,PRODUCT('Registre déchets'!G601,Accueil!$W$9),"")&amp; IF(D601=Accueil!$U$10,PRODUCT('Registre déchets'!G601,Accueil!$W$10),"")&amp; IF(D601=Accueil!$U$11,PRODUCT('Registre déchets'!G601,Accueil!$W$11),"")&amp; IF(D601=Accueil!$U$12,PRODUCT('Registre déchets'!G601,Accueil!$W$12),"")&amp; IF(D601=Accueil!$U$13,PRODUCT('Registre déchets'!G601,Accueil!$W$13),"")&amp; IF(D601=Accueil!$U$14,PRODUCT('Registre déchets'!G601,Accueil!$W$14),"")&amp; IF(D601=Accueil!$U$15,PRODUCT('Registre déchets'!G601,Accueil!$W$15),"")&amp; IF(D601=Accueil!$U$16,PRODUCT('Registre déchets'!G601,Accueil!$W$16),"")&amp; IF(D601=Accueil!$U$17,PRODUCT('Registre déchets'!G601,Accueil!$W$17),"")&amp; IF(D601=Accueil!$U$18,PRODUCT('Registre déchets'!G601,Accueil!$W$18),"")&amp; IF(D601=Accueil!$U$19,PRODUCT('Registre déchets'!G601,Accueil!$W$19),"")&amp; IF(D601=Accueil!$U$20,PRODUCT('Registre déchets'!G601,Accueil!$W$20),"")&amp; IF(D601=Accueil!$U$21,PRODUCT('Registre déchets'!G601,Accueil!$W$21),"") &amp; IF(D601=Accueil!$U$22,PRODUCT('Registre déchets'!G601,Accueil!$W$22),"")&amp; IF(D601=Accueil!$U$23,PRODUCT('Registre déchets'!G601,Accueil!$W$23),"")&amp; IF(D601=Accueil!$U$24,PRODUCT('Registre déchets'!G601,Accueil!$W$24),"")&amp; IF(D601=Accueil!$U$25,PRODUCT('Registre déchets'!G601,Accueil!$W$25),"")&amp; IF(D601=Accueil!$U$26,PRODUCT('Registre déchets'!G601,Accueil!$W$26),"")&amp; IF(D601=Accueil!$U$27,PRODUCT('Registre déchets'!G601,Accueil!$W$27),"")&amp; IF(D601=Accueil!$Y$7,PRODUCT('Registre déchets'!G601,Accueil!$AA$7),"") &amp; IF(D601=Accueil!$Y$8,PRODUCT('Registre déchets'!G601,Accueil!$AA$8),"") &amp; IF(D601=Accueil!$Y$9,PRODUCT('Registre déchets'!G601,Accueil!$AA$9),"")&amp; IF(D601=Accueil!$Y$10,PRODUCT('Registre déchets'!G601,Accueil!$AA$10),"")&amp; IF(D601=Accueil!$Y$11,PRODUCT('Registre déchets'!G601,Accueil!$AA$11),"")&amp; IF(D601=Accueil!$Y$12,PRODUCT('Registre déchets'!G601,Accueil!$AA$12),"")&amp; IF(D601=Accueil!$Y$13,PRODUCT('Registre déchets'!G601,Accueil!$AA$13),"")&amp; IF(D601=Accueil!$Y$14,PRODUCT('Registre déchets'!G601,Accueil!$AA$14),"")&amp; IF(D601=Accueil!$Y$15,PRODUCT('Registre déchets'!G601,Accueil!$AA$15),"")&amp; IF(D601=Accueil!$Y$16,PRODUCT('Registre déchets'!G601,Accueil!$AA$16),"")&amp; IF(D601=Accueil!$Y$17,PRODUCT('Registre déchets'!G601,Accueil!$AA$17),"")&amp; IF(D601=Accueil!$Y$18,PRODUCT('Registre déchets'!G601,Accueil!$AA$18),"")&amp; IF(D601=Accueil!$Y$19,PRODUCT('Registre déchets'!G601,Accueil!$AA$19),"")&amp; IF(D601=Accueil!$Y$20,PRODUCT('Registre déchets'!G601,Accueil!$AA$20),"")&amp; IF(D601=Accueil!$Y$21,PRODUCT('Registre déchets'!G601,Accueil!$AA$21),"")&amp; IF(D601=Accueil!$Y$22,PRODUCT('Registre déchets'!G601,Accueil!$AA$22),"")&amp; IF(D601=Accueil!$Y$23,PRODUCT('Registre déchets'!G601,Accueil!$AA$23),"")&amp; IF(D601=Accueil!$Y$24,PRODUCT('Registre déchets'!G601,Accueil!$AA$24),"")&amp; IF(D601=Accueil!$Y$25,PRODUCT('Registre déchets'!G601,Accueil!$AA$25),"")&amp; IF(D601=Accueil!$Y$26,PRODUCT('Registre déchets'!G601,Accueil!$AA$26),"")&amp; IF(D601=Accueil!$Y$27,PRODUCT('Registre déchets'!G601,Accueil!$AA$27),""))</f>
        <v/>
      </c>
      <c r="AQ601" s="79">
        <f t="shared" si="97"/>
        <v>0</v>
      </c>
    </row>
    <row r="602" spans="1:43" ht="50.1" customHeight="1" x14ac:dyDescent="0.25">
      <c r="A602" s="90"/>
      <c r="B602" s="222" t="str">
        <f t="shared" si="91"/>
        <v/>
      </c>
      <c r="C602" s="221"/>
      <c r="D602" s="220"/>
      <c r="E602" s="80" t="str">
        <f t="shared" si="95"/>
        <v/>
      </c>
      <c r="F602" s="81"/>
      <c r="G602" s="82"/>
      <c r="H602" s="241">
        <f t="shared" si="92"/>
        <v>0</v>
      </c>
      <c r="I602" s="206"/>
      <c r="J602" s="206"/>
      <c r="K602" s="86"/>
      <c r="L602" s="86"/>
      <c r="M602" s="86"/>
      <c r="N602" s="82"/>
      <c r="O602" s="81"/>
      <c r="P602" s="82"/>
      <c r="Q602" s="207">
        <f t="shared" si="96"/>
        <v>0</v>
      </c>
      <c r="R602" s="83">
        <f t="shared" si="93"/>
        <v>0</v>
      </c>
      <c r="S602" s="83">
        <f t="shared" si="94"/>
        <v>0</v>
      </c>
      <c r="T602" s="209"/>
      <c r="U602" s="214"/>
      <c r="V602" s="214"/>
      <c r="W602" s="217" t="str">
        <f t="shared" si="89"/>
        <v/>
      </c>
      <c r="X602" s="214"/>
      <c r="Y602" s="224"/>
      <c r="Z602" s="214"/>
      <c r="AA602" s="214"/>
      <c r="AB602" s="35" t="str">
        <f t="shared" si="90"/>
        <v/>
      </c>
      <c r="AC602" s="35"/>
      <c r="AD602" s="35"/>
      <c r="AE602" s="35"/>
      <c r="AF602" s="35"/>
      <c r="AG602" s="35"/>
      <c r="AH602" s="35"/>
      <c r="AI602" s="35"/>
      <c r="AJ602" s="35"/>
      <c r="AK602" s="35"/>
      <c r="AL602" s="35"/>
      <c r="AM602" s="85" t="str">
        <f t="shared" si="88"/>
        <v/>
      </c>
      <c r="AN602" s="35"/>
      <c r="AO602" s="35"/>
      <c r="AP602" s="77" t="str">
        <f>IF(D602="","",IF(D602=Accueil!$Q$7,PRODUCT('Registre déchets'!G602,Accueil!$S$7),"") &amp; IF(D602=Accueil!$Q$8,PRODUCT('Registre déchets'!G602,Accueil!$S$8),"") &amp; IF(D602=Accueil!$Q$9,PRODUCT('Registre déchets'!G602,Accueil!$S$9),"")&amp; IF(D602=Accueil!$Q$10,PRODUCT('Registre déchets'!G602,Accueil!$S$10),"")&amp; IF(D602=Accueil!$Q$11,PRODUCT('Registre déchets'!G602,Accueil!$S$11),"")&amp; IF(D602=Accueil!$Q$12,PRODUCT('Registre déchets'!G602,Accueil!$S$12),"")&amp; IF(D602=Accueil!$Q$13,PRODUCT('Registre déchets'!G602,Accueil!$S$13),"")&amp; IF(D602=Accueil!$Q$14,PRODUCT('Registre déchets'!G602,Accueil!$S$14),"")&amp; IF(D602=Accueil!$Q$15,PRODUCT('Registre déchets'!G602,Accueil!$S$15),"")&amp; IF(D602=Accueil!$Q$16,PRODUCT('Registre déchets'!G602,Accueil!$S$16),"")&amp; IF(D602=Accueil!$Q$17,PRODUCT('Registre déchets'!G602,Accueil!$S$17),"")&amp; IF(D602=Accueil!$Q$18,PRODUCT('Registre déchets'!G602,Accueil!$S$18),"")&amp; IF(D602=Accueil!$Q$19,PRODUCT('Registre déchets'!G602,Accueil!$S$19),"")&amp; IF(D602=Accueil!$Q$20,PRODUCT('Registre déchets'!G602,Accueil!$S$20),"")&amp; IF(D602=Accueil!$Q$21,PRODUCT('Registre déchets'!G602,Accueil!$S$21),"")&amp; IF(D602=Accueil!$Q$22,PRODUCT('Registre déchets'!G602,Accueil!$S$22),"")&amp; IF(D602=Accueil!$Q$23,PRODUCT('Registre déchets'!G602,Accueil!$S$23),"")&amp; IF(D602=Accueil!$Q$24,PRODUCT('Registre déchets'!G602,Accueil!$S$24),"")&amp; IF(D602=Accueil!$Q$25,PRODUCT('Registre déchets'!G602,Accueil!$S$25),"")&amp; IF(D602=Accueil!$Q$26,PRODUCT('Registre déchets'!G602,Accueil!$S$26),"") &amp; IF(D602=Accueil!$U$7,PRODUCT('Registre déchets'!G602,Accueil!$W$7),"") &amp; IF(D602=Accueil!$U$8,PRODUCT('Registre déchets'!G602,Accueil!$W$8),"") &amp; IF(D602=Accueil!$U$9,PRODUCT('Registre déchets'!G602,Accueil!$W$9),"")&amp; IF(D602=Accueil!$U$10,PRODUCT('Registre déchets'!G602,Accueil!$W$10),"")&amp; IF(D602=Accueil!$U$11,PRODUCT('Registre déchets'!G602,Accueil!$W$11),"")&amp; IF(D602=Accueil!$U$12,PRODUCT('Registre déchets'!G602,Accueil!$W$12),"")&amp; IF(D602=Accueil!$U$13,PRODUCT('Registre déchets'!G602,Accueil!$W$13),"")&amp; IF(D602=Accueil!$U$14,PRODUCT('Registre déchets'!G602,Accueil!$W$14),"")&amp; IF(D602=Accueil!$U$15,PRODUCT('Registre déchets'!G602,Accueil!$W$15),"")&amp; IF(D602=Accueil!$U$16,PRODUCT('Registre déchets'!G602,Accueil!$W$16),"")&amp; IF(D602=Accueil!$U$17,PRODUCT('Registre déchets'!G602,Accueil!$W$17),"")&amp; IF(D602=Accueil!$U$18,PRODUCT('Registre déchets'!G602,Accueil!$W$18),"")&amp; IF(D602=Accueil!$U$19,PRODUCT('Registre déchets'!G602,Accueil!$W$19),"")&amp; IF(D602=Accueil!$U$20,PRODUCT('Registre déchets'!G602,Accueil!$W$20),"")&amp; IF(D602=Accueil!$U$21,PRODUCT('Registre déchets'!G602,Accueil!$W$21),"") &amp; IF(D602=Accueil!$U$22,PRODUCT('Registre déchets'!G602,Accueil!$W$22),"")&amp; IF(D602=Accueil!$U$23,PRODUCT('Registre déchets'!G602,Accueil!$W$23),"")&amp; IF(D602=Accueil!$U$24,PRODUCT('Registre déchets'!G602,Accueil!$W$24),"")&amp; IF(D602=Accueil!$U$25,PRODUCT('Registre déchets'!G602,Accueil!$W$25),"")&amp; IF(D602=Accueil!$U$26,PRODUCT('Registre déchets'!G602,Accueil!$W$26),"")&amp; IF(D602=Accueil!$U$27,PRODUCT('Registre déchets'!G602,Accueil!$W$27),"")&amp; IF(D602=Accueil!$Y$7,PRODUCT('Registre déchets'!G602,Accueil!$AA$7),"") &amp; IF(D602=Accueil!$Y$8,PRODUCT('Registre déchets'!G602,Accueil!$AA$8),"") &amp; IF(D602=Accueil!$Y$9,PRODUCT('Registre déchets'!G602,Accueil!$AA$9),"")&amp; IF(D602=Accueil!$Y$10,PRODUCT('Registre déchets'!G602,Accueil!$AA$10),"")&amp; IF(D602=Accueil!$Y$11,PRODUCT('Registre déchets'!G602,Accueil!$AA$11),"")&amp; IF(D602=Accueil!$Y$12,PRODUCT('Registre déchets'!G602,Accueil!$AA$12),"")&amp; IF(D602=Accueil!$Y$13,PRODUCT('Registre déchets'!G602,Accueil!$AA$13),"")&amp; IF(D602=Accueil!$Y$14,PRODUCT('Registre déchets'!G602,Accueil!$AA$14),"")&amp; IF(D602=Accueil!$Y$15,PRODUCT('Registre déchets'!G602,Accueil!$AA$15),"")&amp; IF(D602=Accueil!$Y$16,PRODUCT('Registre déchets'!G602,Accueil!$AA$16),"")&amp; IF(D602=Accueil!$Y$17,PRODUCT('Registre déchets'!G602,Accueil!$AA$17),"")&amp; IF(D602=Accueil!$Y$18,PRODUCT('Registre déchets'!G602,Accueil!$AA$18),"")&amp; IF(D602=Accueil!$Y$19,PRODUCT('Registre déchets'!G602,Accueil!$AA$19),"")&amp; IF(D602=Accueil!$Y$20,PRODUCT('Registre déchets'!G602,Accueil!$AA$20),"")&amp; IF(D602=Accueil!$Y$21,PRODUCT('Registre déchets'!G602,Accueil!$AA$21),"")&amp; IF(D602=Accueil!$Y$22,PRODUCT('Registre déchets'!G602,Accueil!$AA$22),"")&amp; IF(D602=Accueil!$Y$23,PRODUCT('Registre déchets'!G602,Accueil!$AA$23),"")&amp; IF(D602=Accueil!$Y$24,PRODUCT('Registre déchets'!G602,Accueil!$AA$24),"")&amp; IF(D602=Accueil!$Y$25,PRODUCT('Registre déchets'!G602,Accueil!$AA$25),"")&amp; IF(D602=Accueil!$Y$26,PRODUCT('Registre déchets'!G602,Accueil!$AA$26),"")&amp; IF(D602=Accueil!$Y$27,PRODUCT('Registre déchets'!G602,Accueil!$AA$27),""))</f>
        <v/>
      </c>
      <c r="AQ602" s="79">
        <f t="shared" si="97"/>
        <v>0</v>
      </c>
    </row>
    <row r="603" spans="1:43" ht="50.1" customHeight="1" x14ac:dyDescent="0.25">
      <c r="A603" s="90"/>
      <c r="B603" s="222" t="str">
        <f t="shared" si="91"/>
        <v/>
      </c>
      <c r="C603" s="221"/>
      <c r="D603" s="220"/>
      <c r="E603" s="80" t="str">
        <f t="shared" si="95"/>
        <v/>
      </c>
      <c r="F603" s="81"/>
      <c r="G603" s="82"/>
      <c r="H603" s="241">
        <f t="shared" si="92"/>
        <v>0</v>
      </c>
      <c r="I603" s="206"/>
      <c r="J603" s="206"/>
      <c r="K603" s="86"/>
      <c r="L603" s="86"/>
      <c r="M603" s="86"/>
      <c r="N603" s="82"/>
      <c r="O603" s="81"/>
      <c r="P603" s="82"/>
      <c r="Q603" s="207">
        <f t="shared" si="96"/>
        <v>0</v>
      </c>
      <c r="R603" s="83">
        <f t="shared" si="93"/>
        <v>0</v>
      </c>
      <c r="S603" s="83">
        <f t="shared" si="94"/>
        <v>0</v>
      </c>
      <c r="T603" s="209"/>
      <c r="U603" s="214"/>
      <c r="V603" s="214"/>
      <c r="W603" s="217" t="str">
        <f t="shared" si="89"/>
        <v/>
      </c>
      <c r="X603" s="214"/>
      <c r="Y603" s="224"/>
      <c r="Z603" s="214"/>
      <c r="AA603" s="214"/>
      <c r="AB603" s="35" t="str">
        <f t="shared" si="90"/>
        <v/>
      </c>
      <c r="AC603" s="35"/>
      <c r="AD603" s="35"/>
      <c r="AE603" s="35"/>
      <c r="AF603" s="35"/>
      <c r="AG603" s="35"/>
      <c r="AH603" s="35"/>
      <c r="AI603" s="35"/>
      <c r="AJ603" s="35"/>
      <c r="AK603" s="35"/>
      <c r="AL603" s="35"/>
      <c r="AM603" s="85" t="str">
        <f t="shared" si="88"/>
        <v/>
      </c>
      <c r="AN603" s="35"/>
      <c r="AO603" s="35"/>
      <c r="AP603" s="77" t="str">
        <f>IF(D603="","",IF(D603=Accueil!$Q$7,PRODUCT('Registre déchets'!G603,Accueil!$S$7),"") &amp; IF(D603=Accueil!$Q$8,PRODUCT('Registre déchets'!G603,Accueil!$S$8),"") &amp; IF(D603=Accueil!$Q$9,PRODUCT('Registre déchets'!G603,Accueil!$S$9),"")&amp; IF(D603=Accueil!$Q$10,PRODUCT('Registre déchets'!G603,Accueil!$S$10),"")&amp; IF(D603=Accueil!$Q$11,PRODUCT('Registre déchets'!G603,Accueil!$S$11),"")&amp; IF(D603=Accueil!$Q$12,PRODUCT('Registre déchets'!G603,Accueil!$S$12),"")&amp; IF(D603=Accueil!$Q$13,PRODUCT('Registre déchets'!G603,Accueil!$S$13),"")&amp; IF(D603=Accueil!$Q$14,PRODUCT('Registre déchets'!G603,Accueil!$S$14),"")&amp; IF(D603=Accueil!$Q$15,PRODUCT('Registre déchets'!G603,Accueil!$S$15),"")&amp; IF(D603=Accueil!$Q$16,PRODUCT('Registre déchets'!G603,Accueil!$S$16),"")&amp; IF(D603=Accueil!$Q$17,PRODUCT('Registre déchets'!G603,Accueil!$S$17),"")&amp; IF(D603=Accueil!$Q$18,PRODUCT('Registre déchets'!G603,Accueil!$S$18),"")&amp; IF(D603=Accueil!$Q$19,PRODUCT('Registre déchets'!G603,Accueil!$S$19),"")&amp; IF(D603=Accueil!$Q$20,PRODUCT('Registre déchets'!G603,Accueil!$S$20),"")&amp; IF(D603=Accueil!$Q$21,PRODUCT('Registre déchets'!G603,Accueil!$S$21),"")&amp; IF(D603=Accueil!$Q$22,PRODUCT('Registre déchets'!G603,Accueil!$S$22),"")&amp; IF(D603=Accueil!$Q$23,PRODUCT('Registre déchets'!G603,Accueil!$S$23),"")&amp; IF(D603=Accueil!$Q$24,PRODUCT('Registre déchets'!G603,Accueil!$S$24),"")&amp; IF(D603=Accueil!$Q$25,PRODUCT('Registre déchets'!G603,Accueil!$S$25),"")&amp; IF(D603=Accueil!$Q$26,PRODUCT('Registre déchets'!G603,Accueil!$S$26),"") &amp; IF(D603=Accueil!$U$7,PRODUCT('Registre déchets'!G603,Accueil!$W$7),"") &amp; IF(D603=Accueil!$U$8,PRODUCT('Registre déchets'!G603,Accueil!$W$8),"") &amp; IF(D603=Accueil!$U$9,PRODUCT('Registre déchets'!G603,Accueil!$W$9),"")&amp; IF(D603=Accueil!$U$10,PRODUCT('Registre déchets'!G603,Accueil!$W$10),"")&amp; IF(D603=Accueil!$U$11,PRODUCT('Registre déchets'!G603,Accueil!$W$11),"")&amp; IF(D603=Accueil!$U$12,PRODUCT('Registre déchets'!G603,Accueil!$W$12),"")&amp; IF(D603=Accueil!$U$13,PRODUCT('Registre déchets'!G603,Accueil!$W$13),"")&amp; IF(D603=Accueil!$U$14,PRODUCT('Registre déchets'!G603,Accueil!$W$14),"")&amp; IF(D603=Accueil!$U$15,PRODUCT('Registre déchets'!G603,Accueil!$W$15),"")&amp; IF(D603=Accueil!$U$16,PRODUCT('Registre déchets'!G603,Accueil!$W$16),"")&amp; IF(D603=Accueil!$U$17,PRODUCT('Registre déchets'!G603,Accueil!$W$17),"")&amp; IF(D603=Accueil!$U$18,PRODUCT('Registre déchets'!G603,Accueil!$W$18),"")&amp; IF(D603=Accueil!$U$19,PRODUCT('Registre déchets'!G603,Accueil!$W$19),"")&amp; IF(D603=Accueil!$U$20,PRODUCT('Registre déchets'!G603,Accueil!$W$20),"")&amp; IF(D603=Accueil!$U$21,PRODUCT('Registre déchets'!G603,Accueil!$W$21),"") &amp; IF(D603=Accueil!$U$22,PRODUCT('Registre déchets'!G603,Accueil!$W$22),"")&amp; IF(D603=Accueil!$U$23,PRODUCT('Registre déchets'!G603,Accueil!$W$23),"")&amp; IF(D603=Accueil!$U$24,PRODUCT('Registre déchets'!G603,Accueil!$W$24),"")&amp; IF(D603=Accueil!$U$25,PRODUCT('Registre déchets'!G603,Accueil!$W$25),"")&amp; IF(D603=Accueil!$U$26,PRODUCT('Registre déchets'!G603,Accueil!$W$26),"")&amp; IF(D603=Accueil!$U$27,PRODUCT('Registre déchets'!G603,Accueil!$W$27),"")&amp; IF(D603=Accueil!$Y$7,PRODUCT('Registre déchets'!G603,Accueil!$AA$7),"") &amp; IF(D603=Accueil!$Y$8,PRODUCT('Registre déchets'!G603,Accueil!$AA$8),"") &amp; IF(D603=Accueil!$Y$9,PRODUCT('Registre déchets'!G603,Accueil!$AA$9),"")&amp; IF(D603=Accueil!$Y$10,PRODUCT('Registre déchets'!G603,Accueil!$AA$10),"")&amp; IF(D603=Accueil!$Y$11,PRODUCT('Registre déchets'!G603,Accueil!$AA$11),"")&amp; IF(D603=Accueil!$Y$12,PRODUCT('Registre déchets'!G603,Accueil!$AA$12),"")&amp; IF(D603=Accueil!$Y$13,PRODUCT('Registre déchets'!G603,Accueil!$AA$13),"")&amp; IF(D603=Accueil!$Y$14,PRODUCT('Registre déchets'!G603,Accueil!$AA$14),"")&amp; IF(D603=Accueil!$Y$15,PRODUCT('Registre déchets'!G603,Accueil!$AA$15),"")&amp; IF(D603=Accueil!$Y$16,PRODUCT('Registre déchets'!G603,Accueil!$AA$16),"")&amp; IF(D603=Accueil!$Y$17,PRODUCT('Registre déchets'!G603,Accueil!$AA$17),"")&amp; IF(D603=Accueil!$Y$18,PRODUCT('Registre déchets'!G603,Accueil!$AA$18),"")&amp; IF(D603=Accueil!$Y$19,PRODUCT('Registre déchets'!G603,Accueil!$AA$19),"")&amp; IF(D603=Accueil!$Y$20,PRODUCT('Registre déchets'!G603,Accueil!$AA$20),"")&amp; IF(D603=Accueil!$Y$21,PRODUCT('Registre déchets'!G603,Accueil!$AA$21),"")&amp; IF(D603=Accueil!$Y$22,PRODUCT('Registre déchets'!G603,Accueil!$AA$22),"")&amp; IF(D603=Accueil!$Y$23,PRODUCT('Registre déchets'!G603,Accueil!$AA$23),"")&amp; IF(D603=Accueil!$Y$24,PRODUCT('Registre déchets'!G603,Accueil!$AA$24),"")&amp; IF(D603=Accueil!$Y$25,PRODUCT('Registre déchets'!G603,Accueil!$AA$25),"")&amp; IF(D603=Accueil!$Y$26,PRODUCT('Registre déchets'!G603,Accueil!$AA$26),"")&amp; IF(D603=Accueil!$Y$27,PRODUCT('Registre déchets'!G603,Accueil!$AA$27),""))</f>
        <v/>
      </c>
      <c r="AQ603" s="79">
        <f t="shared" si="97"/>
        <v>0</v>
      </c>
    </row>
    <row r="604" spans="1:43" ht="50.1" customHeight="1" x14ac:dyDescent="0.25">
      <c r="A604" s="90"/>
      <c r="B604" s="222" t="str">
        <f t="shared" si="91"/>
        <v/>
      </c>
      <c r="C604" s="221"/>
      <c r="D604" s="220"/>
      <c r="E604" s="80" t="str">
        <f t="shared" si="95"/>
        <v/>
      </c>
      <c r="F604" s="81"/>
      <c r="G604" s="82"/>
      <c r="H604" s="241">
        <f t="shared" si="92"/>
        <v>0</v>
      </c>
      <c r="I604" s="206"/>
      <c r="J604" s="206"/>
      <c r="K604" s="86"/>
      <c r="L604" s="86"/>
      <c r="M604" s="86"/>
      <c r="N604" s="82"/>
      <c r="O604" s="81"/>
      <c r="P604" s="82"/>
      <c r="Q604" s="207">
        <f t="shared" si="96"/>
        <v>0</v>
      </c>
      <c r="R604" s="83">
        <f t="shared" si="93"/>
        <v>0</v>
      </c>
      <c r="S604" s="83">
        <f t="shared" si="94"/>
        <v>0</v>
      </c>
      <c r="T604" s="209"/>
      <c r="U604" s="214"/>
      <c r="V604" s="214"/>
      <c r="W604" s="217" t="str">
        <f t="shared" si="89"/>
        <v/>
      </c>
      <c r="X604" s="214"/>
      <c r="Y604" s="224"/>
      <c r="Z604" s="214"/>
      <c r="AA604" s="214"/>
      <c r="AB604" s="35" t="str">
        <f t="shared" si="90"/>
        <v/>
      </c>
      <c r="AC604" s="35"/>
      <c r="AD604" s="35"/>
      <c r="AE604" s="35"/>
      <c r="AF604" s="35"/>
      <c r="AG604" s="35"/>
      <c r="AH604" s="35"/>
      <c r="AI604" s="35"/>
      <c r="AJ604" s="35"/>
      <c r="AK604" s="35"/>
      <c r="AL604" s="35"/>
      <c r="AM604" s="85" t="str">
        <f t="shared" si="88"/>
        <v/>
      </c>
      <c r="AN604" s="35"/>
      <c r="AO604" s="35"/>
      <c r="AP604" s="77" t="str">
        <f>IF(D604="","",IF(D604=Accueil!$Q$7,PRODUCT('Registre déchets'!G604,Accueil!$S$7),"") &amp; IF(D604=Accueil!$Q$8,PRODUCT('Registre déchets'!G604,Accueil!$S$8),"") &amp; IF(D604=Accueil!$Q$9,PRODUCT('Registre déchets'!G604,Accueil!$S$9),"")&amp; IF(D604=Accueil!$Q$10,PRODUCT('Registre déchets'!G604,Accueil!$S$10),"")&amp; IF(D604=Accueil!$Q$11,PRODUCT('Registre déchets'!G604,Accueil!$S$11),"")&amp; IF(D604=Accueil!$Q$12,PRODUCT('Registre déchets'!G604,Accueil!$S$12),"")&amp; IF(D604=Accueil!$Q$13,PRODUCT('Registre déchets'!G604,Accueil!$S$13),"")&amp; IF(D604=Accueil!$Q$14,PRODUCT('Registre déchets'!G604,Accueil!$S$14),"")&amp; IF(D604=Accueil!$Q$15,PRODUCT('Registre déchets'!G604,Accueil!$S$15),"")&amp; IF(D604=Accueil!$Q$16,PRODUCT('Registre déchets'!G604,Accueil!$S$16),"")&amp; IF(D604=Accueil!$Q$17,PRODUCT('Registre déchets'!G604,Accueil!$S$17),"")&amp; IF(D604=Accueil!$Q$18,PRODUCT('Registre déchets'!G604,Accueil!$S$18),"")&amp; IF(D604=Accueil!$Q$19,PRODUCT('Registre déchets'!G604,Accueil!$S$19),"")&amp; IF(D604=Accueil!$Q$20,PRODUCT('Registre déchets'!G604,Accueil!$S$20),"")&amp; IF(D604=Accueil!$Q$21,PRODUCT('Registre déchets'!G604,Accueil!$S$21),"")&amp; IF(D604=Accueil!$Q$22,PRODUCT('Registre déchets'!G604,Accueil!$S$22),"")&amp; IF(D604=Accueil!$Q$23,PRODUCT('Registre déchets'!G604,Accueil!$S$23),"")&amp; IF(D604=Accueil!$Q$24,PRODUCT('Registre déchets'!G604,Accueil!$S$24),"")&amp; IF(D604=Accueil!$Q$25,PRODUCT('Registre déchets'!G604,Accueil!$S$25),"")&amp; IF(D604=Accueil!$Q$26,PRODUCT('Registre déchets'!G604,Accueil!$S$26),"") &amp; IF(D604=Accueil!$U$7,PRODUCT('Registre déchets'!G604,Accueil!$W$7),"") &amp; IF(D604=Accueil!$U$8,PRODUCT('Registre déchets'!G604,Accueil!$W$8),"") &amp; IF(D604=Accueil!$U$9,PRODUCT('Registre déchets'!G604,Accueil!$W$9),"")&amp; IF(D604=Accueil!$U$10,PRODUCT('Registre déchets'!G604,Accueil!$W$10),"")&amp; IF(D604=Accueil!$U$11,PRODUCT('Registre déchets'!G604,Accueil!$W$11),"")&amp; IF(D604=Accueil!$U$12,PRODUCT('Registre déchets'!G604,Accueil!$W$12),"")&amp; IF(D604=Accueil!$U$13,PRODUCT('Registre déchets'!G604,Accueil!$W$13),"")&amp; IF(D604=Accueil!$U$14,PRODUCT('Registre déchets'!G604,Accueil!$W$14),"")&amp; IF(D604=Accueil!$U$15,PRODUCT('Registre déchets'!G604,Accueil!$W$15),"")&amp; IF(D604=Accueil!$U$16,PRODUCT('Registre déchets'!G604,Accueil!$W$16),"")&amp; IF(D604=Accueil!$U$17,PRODUCT('Registre déchets'!G604,Accueil!$W$17),"")&amp; IF(D604=Accueil!$U$18,PRODUCT('Registre déchets'!G604,Accueil!$W$18),"")&amp; IF(D604=Accueil!$U$19,PRODUCT('Registre déchets'!G604,Accueil!$W$19),"")&amp; IF(D604=Accueil!$U$20,PRODUCT('Registre déchets'!G604,Accueil!$W$20),"")&amp; IF(D604=Accueil!$U$21,PRODUCT('Registre déchets'!G604,Accueil!$W$21),"") &amp; IF(D604=Accueil!$U$22,PRODUCT('Registre déchets'!G604,Accueil!$W$22),"")&amp; IF(D604=Accueil!$U$23,PRODUCT('Registre déchets'!G604,Accueil!$W$23),"")&amp; IF(D604=Accueil!$U$24,PRODUCT('Registre déchets'!G604,Accueil!$W$24),"")&amp; IF(D604=Accueil!$U$25,PRODUCT('Registre déchets'!G604,Accueil!$W$25),"")&amp; IF(D604=Accueil!$U$26,PRODUCT('Registre déchets'!G604,Accueil!$W$26),"")&amp; IF(D604=Accueil!$U$27,PRODUCT('Registre déchets'!G604,Accueil!$W$27),"")&amp; IF(D604=Accueil!$Y$7,PRODUCT('Registre déchets'!G604,Accueil!$AA$7),"") &amp; IF(D604=Accueil!$Y$8,PRODUCT('Registre déchets'!G604,Accueil!$AA$8),"") &amp; IF(D604=Accueil!$Y$9,PRODUCT('Registre déchets'!G604,Accueil!$AA$9),"")&amp; IF(D604=Accueil!$Y$10,PRODUCT('Registre déchets'!G604,Accueil!$AA$10),"")&amp; IF(D604=Accueil!$Y$11,PRODUCT('Registre déchets'!G604,Accueil!$AA$11),"")&amp; IF(D604=Accueil!$Y$12,PRODUCT('Registre déchets'!G604,Accueil!$AA$12),"")&amp; IF(D604=Accueil!$Y$13,PRODUCT('Registre déchets'!G604,Accueil!$AA$13),"")&amp; IF(D604=Accueil!$Y$14,PRODUCT('Registre déchets'!G604,Accueil!$AA$14),"")&amp; IF(D604=Accueil!$Y$15,PRODUCT('Registre déchets'!G604,Accueil!$AA$15),"")&amp; IF(D604=Accueil!$Y$16,PRODUCT('Registre déchets'!G604,Accueil!$AA$16),"")&amp; IF(D604=Accueil!$Y$17,PRODUCT('Registre déchets'!G604,Accueil!$AA$17),"")&amp; IF(D604=Accueil!$Y$18,PRODUCT('Registre déchets'!G604,Accueil!$AA$18),"")&amp; IF(D604=Accueil!$Y$19,PRODUCT('Registre déchets'!G604,Accueil!$AA$19),"")&amp; IF(D604=Accueil!$Y$20,PRODUCT('Registre déchets'!G604,Accueil!$AA$20),"")&amp; IF(D604=Accueil!$Y$21,PRODUCT('Registre déchets'!G604,Accueil!$AA$21),"")&amp; IF(D604=Accueil!$Y$22,PRODUCT('Registre déchets'!G604,Accueil!$AA$22),"")&amp; IF(D604=Accueil!$Y$23,PRODUCT('Registre déchets'!G604,Accueil!$AA$23),"")&amp; IF(D604=Accueil!$Y$24,PRODUCT('Registre déchets'!G604,Accueil!$AA$24),"")&amp; IF(D604=Accueil!$Y$25,PRODUCT('Registre déchets'!G604,Accueil!$AA$25),"")&amp; IF(D604=Accueil!$Y$26,PRODUCT('Registre déchets'!G604,Accueil!$AA$26),"")&amp; IF(D604=Accueil!$Y$27,PRODUCT('Registre déchets'!G604,Accueil!$AA$27),""))</f>
        <v/>
      </c>
      <c r="AQ604" s="79">
        <f t="shared" si="97"/>
        <v>0</v>
      </c>
    </row>
    <row r="605" spans="1:43" ht="50.1" customHeight="1" x14ac:dyDescent="0.25">
      <c r="A605" s="90"/>
      <c r="B605" s="222" t="str">
        <f t="shared" si="91"/>
        <v/>
      </c>
      <c r="C605" s="221"/>
      <c r="D605" s="220"/>
      <c r="E605" s="80" t="str">
        <f t="shared" si="95"/>
        <v/>
      </c>
      <c r="F605" s="81"/>
      <c r="G605" s="82"/>
      <c r="H605" s="241">
        <f t="shared" si="92"/>
        <v>0</v>
      </c>
      <c r="I605" s="206"/>
      <c r="J605" s="206"/>
      <c r="K605" s="86"/>
      <c r="L605" s="86"/>
      <c r="M605" s="86"/>
      <c r="N605" s="82"/>
      <c r="O605" s="81"/>
      <c r="P605" s="82"/>
      <c r="Q605" s="207">
        <f t="shared" si="96"/>
        <v>0</v>
      </c>
      <c r="R605" s="83">
        <f t="shared" si="93"/>
        <v>0</v>
      </c>
      <c r="S605" s="83">
        <f t="shared" si="94"/>
        <v>0</v>
      </c>
      <c r="T605" s="209"/>
      <c r="U605" s="214"/>
      <c r="V605" s="214"/>
      <c r="W605" s="217" t="str">
        <f t="shared" si="89"/>
        <v/>
      </c>
      <c r="X605" s="214"/>
      <c r="Y605" s="224"/>
      <c r="Z605" s="214"/>
      <c r="AA605" s="214"/>
      <c r="AB605" s="35" t="str">
        <f t="shared" si="90"/>
        <v/>
      </c>
      <c r="AC605" s="35"/>
      <c r="AD605" s="35"/>
      <c r="AE605" s="35"/>
      <c r="AF605" s="35"/>
      <c r="AG605" s="35"/>
      <c r="AH605" s="35"/>
      <c r="AI605" s="35"/>
      <c r="AJ605" s="35"/>
      <c r="AK605" s="35"/>
      <c r="AL605" s="35"/>
      <c r="AM605" s="85" t="str">
        <f t="shared" si="88"/>
        <v/>
      </c>
      <c r="AN605" s="35"/>
      <c r="AO605" s="35"/>
      <c r="AP605" s="77" t="str">
        <f>IF(D605="","",IF(D605=Accueil!$Q$7,PRODUCT('Registre déchets'!G605,Accueil!$S$7),"") &amp; IF(D605=Accueil!$Q$8,PRODUCT('Registre déchets'!G605,Accueil!$S$8),"") &amp; IF(D605=Accueil!$Q$9,PRODUCT('Registre déchets'!G605,Accueil!$S$9),"")&amp; IF(D605=Accueil!$Q$10,PRODUCT('Registre déchets'!G605,Accueil!$S$10),"")&amp; IF(D605=Accueil!$Q$11,PRODUCT('Registre déchets'!G605,Accueil!$S$11),"")&amp; IF(D605=Accueil!$Q$12,PRODUCT('Registre déchets'!G605,Accueil!$S$12),"")&amp; IF(D605=Accueil!$Q$13,PRODUCT('Registre déchets'!G605,Accueil!$S$13),"")&amp; IF(D605=Accueil!$Q$14,PRODUCT('Registre déchets'!G605,Accueil!$S$14),"")&amp; IF(D605=Accueil!$Q$15,PRODUCT('Registre déchets'!G605,Accueil!$S$15),"")&amp; IF(D605=Accueil!$Q$16,PRODUCT('Registre déchets'!G605,Accueil!$S$16),"")&amp; IF(D605=Accueil!$Q$17,PRODUCT('Registre déchets'!G605,Accueil!$S$17),"")&amp; IF(D605=Accueil!$Q$18,PRODUCT('Registre déchets'!G605,Accueil!$S$18),"")&amp; IF(D605=Accueil!$Q$19,PRODUCT('Registre déchets'!G605,Accueil!$S$19),"")&amp; IF(D605=Accueil!$Q$20,PRODUCT('Registre déchets'!G605,Accueil!$S$20),"")&amp; IF(D605=Accueil!$Q$21,PRODUCT('Registre déchets'!G605,Accueil!$S$21),"")&amp; IF(D605=Accueil!$Q$22,PRODUCT('Registre déchets'!G605,Accueil!$S$22),"")&amp; IF(D605=Accueil!$Q$23,PRODUCT('Registre déchets'!G605,Accueil!$S$23),"")&amp; IF(D605=Accueil!$Q$24,PRODUCT('Registre déchets'!G605,Accueil!$S$24),"")&amp; IF(D605=Accueil!$Q$25,PRODUCT('Registre déchets'!G605,Accueil!$S$25),"")&amp; IF(D605=Accueil!$Q$26,PRODUCT('Registre déchets'!G605,Accueil!$S$26),"") &amp; IF(D605=Accueil!$U$7,PRODUCT('Registre déchets'!G605,Accueil!$W$7),"") &amp; IF(D605=Accueil!$U$8,PRODUCT('Registre déchets'!G605,Accueil!$W$8),"") &amp; IF(D605=Accueil!$U$9,PRODUCT('Registre déchets'!G605,Accueil!$W$9),"")&amp; IF(D605=Accueil!$U$10,PRODUCT('Registre déchets'!G605,Accueil!$W$10),"")&amp; IF(D605=Accueil!$U$11,PRODUCT('Registre déchets'!G605,Accueil!$W$11),"")&amp; IF(D605=Accueil!$U$12,PRODUCT('Registre déchets'!G605,Accueil!$W$12),"")&amp; IF(D605=Accueil!$U$13,PRODUCT('Registre déchets'!G605,Accueil!$W$13),"")&amp; IF(D605=Accueil!$U$14,PRODUCT('Registre déchets'!G605,Accueil!$W$14),"")&amp; IF(D605=Accueil!$U$15,PRODUCT('Registre déchets'!G605,Accueil!$W$15),"")&amp; IF(D605=Accueil!$U$16,PRODUCT('Registre déchets'!G605,Accueil!$W$16),"")&amp; IF(D605=Accueil!$U$17,PRODUCT('Registre déchets'!G605,Accueil!$W$17),"")&amp; IF(D605=Accueil!$U$18,PRODUCT('Registre déchets'!G605,Accueil!$W$18),"")&amp; IF(D605=Accueil!$U$19,PRODUCT('Registre déchets'!G605,Accueil!$W$19),"")&amp; IF(D605=Accueil!$U$20,PRODUCT('Registre déchets'!G605,Accueil!$W$20),"")&amp; IF(D605=Accueil!$U$21,PRODUCT('Registre déchets'!G605,Accueil!$W$21),"") &amp; IF(D605=Accueil!$U$22,PRODUCT('Registre déchets'!G605,Accueil!$W$22),"")&amp; IF(D605=Accueil!$U$23,PRODUCT('Registre déchets'!G605,Accueil!$W$23),"")&amp; IF(D605=Accueil!$U$24,PRODUCT('Registre déchets'!G605,Accueil!$W$24),"")&amp; IF(D605=Accueil!$U$25,PRODUCT('Registre déchets'!G605,Accueil!$W$25),"")&amp; IF(D605=Accueil!$U$26,PRODUCT('Registre déchets'!G605,Accueil!$W$26),"")&amp; IF(D605=Accueil!$U$27,PRODUCT('Registre déchets'!G605,Accueil!$W$27),"")&amp; IF(D605=Accueil!$Y$7,PRODUCT('Registre déchets'!G605,Accueil!$AA$7),"") &amp; IF(D605=Accueil!$Y$8,PRODUCT('Registre déchets'!G605,Accueil!$AA$8),"") &amp; IF(D605=Accueil!$Y$9,PRODUCT('Registre déchets'!G605,Accueil!$AA$9),"")&amp; IF(D605=Accueil!$Y$10,PRODUCT('Registre déchets'!G605,Accueil!$AA$10),"")&amp; IF(D605=Accueil!$Y$11,PRODUCT('Registre déchets'!G605,Accueil!$AA$11),"")&amp; IF(D605=Accueil!$Y$12,PRODUCT('Registre déchets'!G605,Accueil!$AA$12),"")&amp; IF(D605=Accueil!$Y$13,PRODUCT('Registre déchets'!G605,Accueil!$AA$13),"")&amp; IF(D605=Accueil!$Y$14,PRODUCT('Registre déchets'!G605,Accueil!$AA$14),"")&amp; IF(D605=Accueil!$Y$15,PRODUCT('Registre déchets'!G605,Accueil!$AA$15),"")&amp; IF(D605=Accueil!$Y$16,PRODUCT('Registre déchets'!G605,Accueil!$AA$16),"")&amp; IF(D605=Accueil!$Y$17,PRODUCT('Registre déchets'!G605,Accueil!$AA$17),"")&amp; IF(D605=Accueil!$Y$18,PRODUCT('Registre déchets'!G605,Accueil!$AA$18),"")&amp; IF(D605=Accueil!$Y$19,PRODUCT('Registre déchets'!G605,Accueil!$AA$19),"")&amp; IF(D605=Accueil!$Y$20,PRODUCT('Registre déchets'!G605,Accueil!$AA$20),"")&amp; IF(D605=Accueil!$Y$21,PRODUCT('Registre déchets'!G605,Accueil!$AA$21),"")&amp; IF(D605=Accueil!$Y$22,PRODUCT('Registre déchets'!G605,Accueil!$AA$22),"")&amp; IF(D605=Accueil!$Y$23,PRODUCT('Registre déchets'!G605,Accueil!$AA$23),"")&amp; IF(D605=Accueil!$Y$24,PRODUCT('Registre déchets'!G605,Accueil!$AA$24),"")&amp; IF(D605=Accueil!$Y$25,PRODUCT('Registre déchets'!G605,Accueil!$AA$25),"")&amp; IF(D605=Accueil!$Y$26,PRODUCT('Registre déchets'!G605,Accueil!$AA$26),"")&amp; IF(D605=Accueil!$Y$27,PRODUCT('Registre déchets'!G605,Accueil!$AA$27),""))</f>
        <v/>
      </c>
      <c r="AQ605" s="79">
        <f t="shared" si="97"/>
        <v>0</v>
      </c>
    </row>
    <row r="606" spans="1:43" ht="50.1" customHeight="1" x14ac:dyDescent="0.25">
      <c r="A606" s="90"/>
      <c r="B606" s="222" t="str">
        <f t="shared" si="91"/>
        <v/>
      </c>
      <c r="C606" s="221"/>
      <c r="D606" s="220"/>
      <c r="E606" s="80" t="str">
        <f t="shared" si="95"/>
        <v/>
      </c>
      <c r="F606" s="81"/>
      <c r="G606" s="82"/>
      <c r="H606" s="241">
        <f t="shared" si="92"/>
        <v>0</v>
      </c>
      <c r="I606" s="206"/>
      <c r="J606" s="206"/>
      <c r="K606" s="86"/>
      <c r="L606" s="86"/>
      <c r="M606" s="86"/>
      <c r="N606" s="82"/>
      <c r="O606" s="81"/>
      <c r="P606" s="82"/>
      <c r="Q606" s="207">
        <f t="shared" si="96"/>
        <v>0</v>
      </c>
      <c r="R606" s="83">
        <f t="shared" si="93"/>
        <v>0</v>
      </c>
      <c r="S606" s="83">
        <f t="shared" si="94"/>
        <v>0</v>
      </c>
      <c r="T606" s="209"/>
      <c r="U606" s="214"/>
      <c r="V606" s="214"/>
      <c r="W606" s="217" t="str">
        <f t="shared" si="89"/>
        <v/>
      </c>
      <c r="X606" s="214"/>
      <c r="Y606" s="224"/>
      <c r="Z606" s="214"/>
      <c r="AA606" s="214"/>
      <c r="AB606" s="35" t="str">
        <f t="shared" si="90"/>
        <v/>
      </c>
      <c r="AC606" s="35"/>
      <c r="AD606" s="35"/>
      <c r="AE606" s="35"/>
      <c r="AF606" s="35"/>
      <c r="AG606" s="35"/>
      <c r="AH606" s="35"/>
      <c r="AI606" s="35"/>
      <c r="AJ606" s="35"/>
      <c r="AK606" s="35"/>
      <c r="AL606" s="35"/>
      <c r="AM606" s="85" t="str">
        <f t="shared" si="88"/>
        <v/>
      </c>
      <c r="AN606" s="35"/>
      <c r="AO606" s="35"/>
      <c r="AP606" s="77" t="str">
        <f>IF(D606="","",IF(D606=Accueil!$Q$7,PRODUCT('Registre déchets'!G606,Accueil!$S$7),"") &amp; IF(D606=Accueil!$Q$8,PRODUCT('Registre déchets'!G606,Accueil!$S$8),"") &amp; IF(D606=Accueil!$Q$9,PRODUCT('Registre déchets'!G606,Accueil!$S$9),"")&amp; IF(D606=Accueil!$Q$10,PRODUCT('Registre déchets'!G606,Accueil!$S$10),"")&amp; IF(D606=Accueil!$Q$11,PRODUCT('Registre déchets'!G606,Accueil!$S$11),"")&amp; IF(D606=Accueil!$Q$12,PRODUCT('Registre déchets'!G606,Accueil!$S$12),"")&amp; IF(D606=Accueil!$Q$13,PRODUCT('Registre déchets'!G606,Accueil!$S$13),"")&amp; IF(D606=Accueil!$Q$14,PRODUCT('Registre déchets'!G606,Accueil!$S$14),"")&amp; IF(D606=Accueil!$Q$15,PRODUCT('Registre déchets'!G606,Accueil!$S$15),"")&amp; IF(D606=Accueil!$Q$16,PRODUCT('Registre déchets'!G606,Accueil!$S$16),"")&amp; IF(D606=Accueil!$Q$17,PRODUCT('Registre déchets'!G606,Accueil!$S$17),"")&amp; IF(D606=Accueil!$Q$18,PRODUCT('Registre déchets'!G606,Accueil!$S$18),"")&amp; IF(D606=Accueil!$Q$19,PRODUCT('Registre déchets'!G606,Accueil!$S$19),"")&amp; IF(D606=Accueil!$Q$20,PRODUCT('Registre déchets'!G606,Accueil!$S$20),"")&amp; IF(D606=Accueil!$Q$21,PRODUCT('Registre déchets'!G606,Accueil!$S$21),"")&amp; IF(D606=Accueil!$Q$22,PRODUCT('Registre déchets'!G606,Accueil!$S$22),"")&amp; IF(D606=Accueil!$Q$23,PRODUCT('Registre déchets'!G606,Accueil!$S$23),"")&amp; IF(D606=Accueil!$Q$24,PRODUCT('Registre déchets'!G606,Accueil!$S$24),"")&amp; IF(D606=Accueil!$Q$25,PRODUCT('Registre déchets'!G606,Accueil!$S$25),"")&amp; IF(D606=Accueil!$Q$26,PRODUCT('Registre déchets'!G606,Accueil!$S$26),"") &amp; IF(D606=Accueil!$U$7,PRODUCT('Registre déchets'!G606,Accueil!$W$7),"") &amp; IF(D606=Accueil!$U$8,PRODUCT('Registre déchets'!G606,Accueil!$W$8),"") &amp; IF(D606=Accueil!$U$9,PRODUCT('Registre déchets'!G606,Accueil!$W$9),"")&amp; IF(D606=Accueil!$U$10,PRODUCT('Registre déchets'!G606,Accueil!$W$10),"")&amp; IF(D606=Accueil!$U$11,PRODUCT('Registre déchets'!G606,Accueil!$W$11),"")&amp; IF(D606=Accueil!$U$12,PRODUCT('Registre déchets'!G606,Accueil!$W$12),"")&amp; IF(D606=Accueil!$U$13,PRODUCT('Registre déchets'!G606,Accueil!$W$13),"")&amp; IF(D606=Accueil!$U$14,PRODUCT('Registre déchets'!G606,Accueil!$W$14),"")&amp; IF(D606=Accueil!$U$15,PRODUCT('Registre déchets'!G606,Accueil!$W$15),"")&amp; IF(D606=Accueil!$U$16,PRODUCT('Registre déchets'!G606,Accueil!$W$16),"")&amp; IF(D606=Accueil!$U$17,PRODUCT('Registre déchets'!G606,Accueil!$W$17),"")&amp; IF(D606=Accueil!$U$18,PRODUCT('Registre déchets'!G606,Accueil!$W$18),"")&amp; IF(D606=Accueil!$U$19,PRODUCT('Registre déchets'!G606,Accueil!$W$19),"")&amp; IF(D606=Accueil!$U$20,PRODUCT('Registre déchets'!G606,Accueil!$W$20),"")&amp; IF(D606=Accueil!$U$21,PRODUCT('Registre déchets'!G606,Accueil!$W$21),"") &amp; IF(D606=Accueil!$U$22,PRODUCT('Registre déchets'!G606,Accueil!$W$22),"")&amp; IF(D606=Accueil!$U$23,PRODUCT('Registre déchets'!G606,Accueil!$W$23),"")&amp; IF(D606=Accueil!$U$24,PRODUCT('Registre déchets'!G606,Accueil!$W$24),"")&amp; IF(D606=Accueil!$U$25,PRODUCT('Registre déchets'!G606,Accueil!$W$25),"")&amp; IF(D606=Accueil!$U$26,PRODUCT('Registre déchets'!G606,Accueil!$W$26),"")&amp; IF(D606=Accueil!$U$27,PRODUCT('Registre déchets'!G606,Accueil!$W$27),"")&amp; IF(D606=Accueil!$Y$7,PRODUCT('Registre déchets'!G606,Accueil!$AA$7),"") &amp; IF(D606=Accueil!$Y$8,PRODUCT('Registre déchets'!G606,Accueil!$AA$8),"") &amp; IF(D606=Accueil!$Y$9,PRODUCT('Registre déchets'!G606,Accueil!$AA$9),"")&amp; IF(D606=Accueil!$Y$10,PRODUCT('Registre déchets'!G606,Accueil!$AA$10),"")&amp; IF(D606=Accueil!$Y$11,PRODUCT('Registre déchets'!G606,Accueil!$AA$11),"")&amp; IF(D606=Accueil!$Y$12,PRODUCT('Registre déchets'!G606,Accueil!$AA$12),"")&amp; IF(D606=Accueil!$Y$13,PRODUCT('Registre déchets'!G606,Accueil!$AA$13),"")&amp; IF(D606=Accueil!$Y$14,PRODUCT('Registre déchets'!G606,Accueil!$AA$14),"")&amp; IF(D606=Accueil!$Y$15,PRODUCT('Registre déchets'!G606,Accueil!$AA$15),"")&amp; IF(D606=Accueil!$Y$16,PRODUCT('Registre déchets'!G606,Accueil!$AA$16),"")&amp; IF(D606=Accueil!$Y$17,PRODUCT('Registre déchets'!G606,Accueil!$AA$17),"")&amp; IF(D606=Accueil!$Y$18,PRODUCT('Registre déchets'!G606,Accueil!$AA$18),"")&amp; IF(D606=Accueil!$Y$19,PRODUCT('Registre déchets'!G606,Accueil!$AA$19),"")&amp; IF(D606=Accueil!$Y$20,PRODUCT('Registre déchets'!G606,Accueil!$AA$20),"")&amp; IF(D606=Accueil!$Y$21,PRODUCT('Registre déchets'!G606,Accueil!$AA$21),"")&amp; IF(D606=Accueil!$Y$22,PRODUCT('Registre déchets'!G606,Accueil!$AA$22),"")&amp; IF(D606=Accueil!$Y$23,PRODUCT('Registre déchets'!G606,Accueil!$AA$23),"")&amp; IF(D606=Accueil!$Y$24,PRODUCT('Registre déchets'!G606,Accueil!$AA$24),"")&amp; IF(D606=Accueil!$Y$25,PRODUCT('Registre déchets'!G606,Accueil!$AA$25),"")&amp; IF(D606=Accueil!$Y$26,PRODUCT('Registre déchets'!G606,Accueil!$AA$26),"")&amp; IF(D606=Accueil!$Y$27,PRODUCT('Registre déchets'!G606,Accueil!$AA$27),""))</f>
        <v/>
      </c>
      <c r="AQ606" s="79">
        <f t="shared" si="97"/>
        <v>0</v>
      </c>
    </row>
    <row r="607" spans="1:43" ht="50.1" customHeight="1" x14ac:dyDescent="0.25">
      <c r="A607" s="90"/>
      <c r="B607" s="222" t="str">
        <f t="shared" si="91"/>
        <v/>
      </c>
      <c r="C607" s="221"/>
      <c r="D607" s="220"/>
      <c r="E607" s="80" t="str">
        <f t="shared" si="95"/>
        <v/>
      </c>
      <c r="F607" s="81"/>
      <c r="G607" s="82"/>
      <c r="H607" s="241">
        <f t="shared" si="92"/>
        <v>0</v>
      </c>
      <c r="I607" s="206"/>
      <c r="J607" s="206"/>
      <c r="K607" s="86"/>
      <c r="L607" s="86"/>
      <c r="M607" s="86"/>
      <c r="N607" s="82"/>
      <c r="O607" s="81"/>
      <c r="P607" s="82"/>
      <c r="Q607" s="207">
        <f t="shared" si="96"/>
        <v>0</v>
      </c>
      <c r="R607" s="83">
        <f t="shared" si="93"/>
        <v>0</v>
      </c>
      <c r="S607" s="83">
        <f t="shared" si="94"/>
        <v>0</v>
      </c>
      <c r="T607" s="209"/>
      <c r="U607" s="214"/>
      <c r="V607" s="214"/>
      <c r="W607" s="217" t="str">
        <f t="shared" si="89"/>
        <v/>
      </c>
      <c r="X607" s="214"/>
      <c r="Y607" s="224"/>
      <c r="Z607" s="214"/>
      <c r="AA607" s="214"/>
      <c r="AB607" s="35" t="str">
        <f t="shared" si="90"/>
        <v/>
      </c>
      <c r="AC607" s="35"/>
      <c r="AD607" s="35"/>
      <c r="AE607" s="35"/>
      <c r="AF607" s="35"/>
      <c r="AG607" s="35"/>
      <c r="AH607" s="35"/>
      <c r="AI607" s="35"/>
      <c r="AJ607" s="35"/>
      <c r="AK607" s="35"/>
      <c r="AL607" s="35"/>
      <c r="AM607" s="85" t="str">
        <f t="shared" si="88"/>
        <v/>
      </c>
      <c r="AN607" s="35"/>
      <c r="AO607" s="35"/>
      <c r="AP607" s="77" t="str">
        <f>IF(D607="","",IF(D607=Accueil!$Q$7,PRODUCT('Registre déchets'!G607,Accueil!$S$7),"") &amp; IF(D607=Accueil!$Q$8,PRODUCT('Registre déchets'!G607,Accueil!$S$8),"") &amp; IF(D607=Accueil!$Q$9,PRODUCT('Registre déchets'!G607,Accueil!$S$9),"")&amp; IF(D607=Accueil!$Q$10,PRODUCT('Registre déchets'!G607,Accueil!$S$10),"")&amp; IF(D607=Accueil!$Q$11,PRODUCT('Registre déchets'!G607,Accueil!$S$11),"")&amp; IF(D607=Accueil!$Q$12,PRODUCT('Registre déchets'!G607,Accueil!$S$12),"")&amp; IF(D607=Accueil!$Q$13,PRODUCT('Registre déchets'!G607,Accueil!$S$13),"")&amp; IF(D607=Accueil!$Q$14,PRODUCT('Registre déchets'!G607,Accueil!$S$14),"")&amp; IF(D607=Accueil!$Q$15,PRODUCT('Registre déchets'!G607,Accueil!$S$15),"")&amp; IF(D607=Accueil!$Q$16,PRODUCT('Registre déchets'!G607,Accueil!$S$16),"")&amp; IF(D607=Accueil!$Q$17,PRODUCT('Registre déchets'!G607,Accueil!$S$17),"")&amp; IF(D607=Accueil!$Q$18,PRODUCT('Registre déchets'!G607,Accueil!$S$18),"")&amp; IF(D607=Accueil!$Q$19,PRODUCT('Registre déchets'!G607,Accueil!$S$19),"")&amp; IF(D607=Accueil!$Q$20,PRODUCT('Registre déchets'!G607,Accueil!$S$20),"")&amp; IF(D607=Accueil!$Q$21,PRODUCT('Registre déchets'!G607,Accueil!$S$21),"")&amp; IF(D607=Accueil!$Q$22,PRODUCT('Registre déchets'!G607,Accueil!$S$22),"")&amp; IF(D607=Accueil!$Q$23,PRODUCT('Registre déchets'!G607,Accueil!$S$23),"")&amp; IF(D607=Accueil!$Q$24,PRODUCT('Registre déchets'!G607,Accueil!$S$24),"")&amp; IF(D607=Accueil!$Q$25,PRODUCT('Registre déchets'!G607,Accueil!$S$25),"")&amp; IF(D607=Accueil!$Q$26,PRODUCT('Registre déchets'!G607,Accueil!$S$26),"") &amp; IF(D607=Accueil!$U$7,PRODUCT('Registre déchets'!G607,Accueil!$W$7),"") &amp; IF(D607=Accueil!$U$8,PRODUCT('Registre déchets'!G607,Accueil!$W$8),"") &amp; IF(D607=Accueil!$U$9,PRODUCT('Registre déchets'!G607,Accueil!$W$9),"")&amp; IF(D607=Accueil!$U$10,PRODUCT('Registre déchets'!G607,Accueil!$W$10),"")&amp; IF(D607=Accueil!$U$11,PRODUCT('Registre déchets'!G607,Accueil!$W$11),"")&amp; IF(D607=Accueil!$U$12,PRODUCT('Registre déchets'!G607,Accueil!$W$12),"")&amp; IF(D607=Accueil!$U$13,PRODUCT('Registre déchets'!G607,Accueil!$W$13),"")&amp; IF(D607=Accueil!$U$14,PRODUCT('Registre déchets'!G607,Accueil!$W$14),"")&amp; IF(D607=Accueil!$U$15,PRODUCT('Registre déchets'!G607,Accueil!$W$15),"")&amp; IF(D607=Accueil!$U$16,PRODUCT('Registre déchets'!G607,Accueil!$W$16),"")&amp; IF(D607=Accueil!$U$17,PRODUCT('Registre déchets'!G607,Accueil!$W$17),"")&amp; IF(D607=Accueil!$U$18,PRODUCT('Registre déchets'!G607,Accueil!$W$18),"")&amp; IF(D607=Accueil!$U$19,PRODUCT('Registre déchets'!G607,Accueil!$W$19),"")&amp; IF(D607=Accueil!$U$20,PRODUCT('Registre déchets'!G607,Accueil!$W$20),"")&amp; IF(D607=Accueil!$U$21,PRODUCT('Registre déchets'!G607,Accueil!$W$21),"") &amp; IF(D607=Accueil!$U$22,PRODUCT('Registre déchets'!G607,Accueil!$W$22),"")&amp; IF(D607=Accueil!$U$23,PRODUCT('Registre déchets'!G607,Accueil!$W$23),"")&amp; IF(D607=Accueil!$U$24,PRODUCT('Registre déchets'!G607,Accueil!$W$24),"")&amp; IF(D607=Accueil!$U$25,PRODUCT('Registre déchets'!G607,Accueil!$W$25),"")&amp; IF(D607=Accueil!$U$26,PRODUCT('Registre déchets'!G607,Accueil!$W$26),"")&amp; IF(D607=Accueil!$U$27,PRODUCT('Registre déchets'!G607,Accueil!$W$27),"")&amp; IF(D607=Accueil!$Y$7,PRODUCT('Registre déchets'!G607,Accueil!$AA$7),"") &amp; IF(D607=Accueil!$Y$8,PRODUCT('Registre déchets'!G607,Accueil!$AA$8),"") &amp; IF(D607=Accueil!$Y$9,PRODUCT('Registre déchets'!G607,Accueil!$AA$9),"")&amp; IF(D607=Accueil!$Y$10,PRODUCT('Registre déchets'!G607,Accueil!$AA$10),"")&amp; IF(D607=Accueil!$Y$11,PRODUCT('Registre déchets'!G607,Accueil!$AA$11),"")&amp; IF(D607=Accueil!$Y$12,PRODUCT('Registre déchets'!G607,Accueil!$AA$12),"")&amp; IF(D607=Accueil!$Y$13,PRODUCT('Registre déchets'!G607,Accueil!$AA$13),"")&amp; IF(D607=Accueil!$Y$14,PRODUCT('Registre déchets'!G607,Accueil!$AA$14),"")&amp; IF(D607=Accueil!$Y$15,PRODUCT('Registre déchets'!G607,Accueil!$AA$15),"")&amp; IF(D607=Accueil!$Y$16,PRODUCT('Registre déchets'!G607,Accueil!$AA$16),"")&amp; IF(D607=Accueil!$Y$17,PRODUCT('Registre déchets'!G607,Accueil!$AA$17),"")&amp; IF(D607=Accueil!$Y$18,PRODUCT('Registre déchets'!G607,Accueil!$AA$18),"")&amp; IF(D607=Accueil!$Y$19,PRODUCT('Registre déchets'!G607,Accueil!$AA$19),"")&amp; IF(D607=Accueil!$Y$20,PRODUCT('Registre déchets'!G607,Accueil!$AA$20),"")&amp; IF(D607=Accueil!$Y$21,PRODUCT('Registre déchets'!G607,Accueil!$AA$21),"")&amp; IF(D607=Accueil!$Y$22,PRODUCT('Registre déchets'!G607,Accueil!$AA$22),"")&amp; IF(D607=Accueil!$Y$23,PRODUCT('Registre déchets'!G607,Accueil!$AA$23),"")&amp; IF(D607=Accueil!$Y$24,PRODUCT('Registre déchets'!G607,Accueil!$AA$24),"")&amp; IF(D607=Accueil!$Y$25,PRODUCT('Registre déchets'!G607,Accueil!$AA$25),"")&amp; IF(D607=Accueil!$Y$26,PRODUCT('Registre déchets'!G607,Accueil!$AA$26),"")&amp; IF(D607=Accueil!$Y$27,PRODUCT('Registre déchets'!G607,Accueil!$AA$27),""))</f>
        <v/>
      </c>
      <c r="AQ607" s="79">
        <f t="shared" si="97"/>
        <v>0</v>
      </c>
    </row>
    <row r="608" spans="1:43" ht="50.1" customHeight="1" x14ac:dyDescent="0.25">
      <c r="A608" s="90"/>
      <c r="B608" s="222" t="str">
        <f t="shared" si="91"/>
        <v/>
      </c>
      <c r="C608" s="221"/>
      <c r="D608" s="220"/>
      <c r="E608" s="80" t="str">
        <f t="shared" si="95"/>
        <v/>
      </c>
      <c r="F608" s="81"/>
      <c r="G608" s="82"/>
      <c r="H608" s="241">
        <f t="shared" si="92"/>
        <v>0</v>
      </c>
      <c r="I608" s="206"/>
      <c r="J608" s="206"/>
      <c r="K608" s="86"/>
      <c r="L608" s="86"/>
      <c r="M608" s="86"/>
      <c r="N608" s="82"/>
      <c r="O608" s="81"/>
      <c r="P608" s="82"/>
      <c r="Q608" s="207">
        <f t="shared" si="96"/>
        <v>0</v>
      </c>
      <c r="R608" s="83">
        <f t="shared" si="93"/>
        <v>0</v>
      </c>
      <c r="S608" s="83">
        <f t="shared" si="94"/>
        <v>0</v>
      </c>
      <c r="T608" s="209"/>
      <c r="U608" s="214"/>
      <c r="V608" s="214"/>
      <c r="W608" s="217" t="str">
        <f t="shared" si="89"/>
        <v/>
      </c>
      <c r="X608" s="214"/>
      <c r="Y608" s="224"/>
      <c r="Z608" s="214"/>
      <c r="AA608" s="214"/>
      <c r="AB608" s="35" t="str">
        <f t="shared" si="90"/>
        <v/>
      </c>
      <c r="AC608" s="35"/>
      <c r="AD608" s="35"/>
      <c r="AE608" s="35"/>
      <c r="AF608" s="35"/>
      <c r="AG608" s="35"/>
      <c r="AH608" s="35"/>
      <c r="AI608" s="35"/>
      <c r="AJ608" s="35"/>
      <c r="AK608" s="35"/>
      <c r="AL608" s="35"/>
      <c r="AM608" s="85" t="str">
        <f t="shared" si="88"/>
        <v/>
      </c>
      <c r="AN608" s="35"/>
      <c r="AO608" s="35"/>
      <c r="AP608" s="77" t="str">
        <f>IF(D608="","",IF(D608=Accueil!$Q$7,PRODUCT('Registre déchets'!G608,Accueil!$S$7),"") &amp; IF(D608=Accueil!$Q$8,PRODUCT('Registre déchets'!G608,Accueil!$S$8),"") &amp; IF(D608=Accueil!$Q$9,PRODUCT('Registre déchets'!G608,Accueil!$S$9),"")&amp; IF(D608=Accueil!$Q$10,PRODUCT('Registre déchets'!G608,Accueil!$S$10),"")&amp; IF(D608=Accueil!$Q$11,PRODUCT('Registre déchets'!G608,Accueil!$S$11),"")&amp; IF(D608=Accueil!$Q$12,PRODUCT('Registre déchets'!G608,Accueil!$S$12),"")&amp; IF(D608=Accueil!$Q$13,PRODUCT('Registre déchets'!G608,Accueil!$S$13),"")&amp; IF(D608=Accueil!$Q$14,PRODUCT('Registre déchets'!G608,Accueil!$S$14),"")&amp; IF(D608=Accueil!$Q$15,PRODUCT('Registre déchets'!G608,Accueil!$S$15),"")&amp; IF(D608=Accueil!$Q$16,PRODUCT('Registre déchets'!G608,Accueil!$S$16),"")&amp; IF(D608=Accueil!$Q$17,PRODUCT('Registre déchets'!G608,Accueil!$S$17),"")&amp; IF(D608=Accueil!$Q$18,PRODUCT('Registre déchets'!G608,Accueil!$S$18),"")&amp; IF(D608=Accueil!$Q$19,PRODUCT('Registre déchets'!G608,Accueil!$S$19),"")&amp; IF(D608=Accueil!$Q$20,PRODUCT('Registre déchets'!G608,Accueil!$S$20),"")&amp; IF(D608=Accueil!$Q$21,PRODUCT('Registre déchets'!G608,Accueil!$S$21),"")&amp; IF(D608=Accueil!$Q$22,PRODUCT('Registre déchets'!G608,Accueil!$S$22),"")&amp; IF(D608=Accueil!$Q$23,PRODUCT('Registre déchets'!G608,Accueil!$S$23),"")&amp; IF(D608=Accueil!$Q$24,PRODUCT('Registre déchets'!G608,Accueil!$S$24),"")&amp; IF(D608=Accueil!$Q$25,PRODUCT('Registre déchets'!G608,Accueil!$S$25),"")&amp; IF(D608=Accueil!$Q$26,PRODUCT('Registre déchets'!G608,Accueil!$S$26),"") &amp; IF(D608=Accueil!$U$7,PRODUCT('Registre déchets'!G608,Accueil!$W$7),"") &amp; IF(D608=Accueil!$U$8,PRODUCT('Registre déchets'!G608,Accueil!$W$8),"") &amp; IF(D608=Accueil!$U$9,PRODUCT('Registre déchets'!G608,Accueil!$W$9),"")&amp; IF(D608=Accueil!$U$10,PRODUCT('Registre déchets'!G608,Accueil!$W$10),"")&amp; IF(D608=Accueil!$U$11,PRODUCT('Registre déchets'!G608,Accueil!$W$11),"")&amp; IF(D608=Accueil!$U$12,PRODUCT('Registre déchets'!G608,Accueil!$W$12),"")&amp; IF(D608=Accueil!$U$13,PRODUCT('Registre déchets'!G608,Accueil!$W$13),"")&amp; IF(D608=Accueil!$U$14,PRODUCT('Registre déchets'!G608,Accueil!$W$14),"")&amp; IF(D608=Accueil!$U$15,PRODUCT('Registre déchets'!G608,Accueil!$W$15),"")&amp; IF(D608=Accueil!$U$16,PRODUCT('Registre déchets'!G608,Accueil!$W$16),"")&amp; IF(D608=Accueil!$U$17,PRODUCT('Registre déchets'!G608,Accueil!$W$17),"")&amp; IF(D608=Accueil!$U$18,PRODUCT('Registre déchets'!G608,Accueil!$W$18),"")&amp; IF(D608=Accueil!$U$19,PRODUCT('Registre déchets'!G608,Accueil!$W$19),"")&amp; IF(D608=Accueil!$U$20,PRODUCT('Registre déchets'!G608,Accueil!$W$20),"")&amp; IF(D608=Accueil!$U$21,PRODUCT('Registre déchets'!G608,Accueil!$W$21),"") &amp; IF(D608=Accueil!$U$22,PRODUCT('Registre déchets'!G608,Accueil!$W$22),"")&amp; IF(D608=Accueil!$U$23,PRODUCT('Registre déchets'!G608,Accueil!$W$23),"")&amp; IF(D608=Accueil!$U$24,PRODUCT('Registre déchets'!G608,Accueil!$W$24),"")&amp; IF(D608=Accueil!$U$25,PRODUCT('Registre déchets'!G608,Accueil!$W$25),"")&amp; IF(D608=Accueil!$U$26,PRODUCT('Registre déchets'!G608,Accueil!$W$26),"")&amp; IF(D608=Accueil!$U$27,PRODUCT('Registre déchets'!G608,Accueil!$W$27),"")&amp; IF(D608=Accueil!$Y$7,PRODUCT('Registre déchets'!G608,Accueil!$AA$7),"") &amp; IF(D608=Accueil!$Y$8,PRODUCT('Registre déchets'!G608,Accueil!$AA$8),"") &amp; IF(D608=Accueil!$Y$9,PRODUCT('Registre déchets'!G608,Accueil!$AA$9),"")&amp; IF(D608=Accueil!$Y$10,PRODUCT('Registre déchets'!G608,Accueil!$AA$10),"")&amp; IF(D608=Accueil!$Y$11,PRODUCT('Registre déchets'!G608,Accueil!$AA$11),"")&amp; IF(D608=Accueil!$Y$12,PRODUCT('Registre déchets'!G608,Accueil!$AA$12),"")&amp; IF(D608=Accueil!$Y$13,PRODUCT('Registre déchets'!G608,Accueil!$AA$13),"")&amp; IF(D608=Accueil!$Y$14,PRODUCT('Registre déchets'!G608,Accueil!$AA$14),"")&amp; IF(D608=Accueil!$Y$15,PRODUCT('Registre déchets'!G608,Accueil!$AA$15),"")&amp; IF(D608=Accueil!$Y$16,PRODUCT('Registre déchets'!G608,Accueil!$AA$16),"")&amp; IF(D608=Accueil!$Y$17,PRODUCT('Registre déchets'!G608,Accueil!$AA$17),"")&amp; IF(D608=Accueil!$Y$18,PRODUCT('Registre déchets'!G608,Accueil!$AA$18),"")&amp; IF(D608=Accueil!$Y$19,PRODUCT('Registre déchets'!G608,Accueil!$AA$19),"")&amp; IF(D608=Accueil!$Y$20,PRODUCT('Registre déchets'!G608,Accueil!$AA$20),"")&amp; IF(D608=Accueil!$Y$21,PRODUCT('Registre déchets'!G608,Accueil!$AA$21),"")&amp; IF(D608=Accueil!$Y$22,PRODUCT('Registre déchets'!G608,Accueil!$AA$22),"")&amp; IF(D608=Accueil!$Y$23,PRODUCT('Registre déchets'!G608,Accueil!$AA$23),"")&amp; IF(D608=Accueil!$Y$24,PRODUCT('Registre déchets'!G608,Accueil!$AA$24),"")&amp; IF(D608=Accueil!$Y$25,PRODUCT('Registre déchets'!G608,Accueil!$AA$25),"")&amp; IF(D608=Accueil!$Y$26,PRODUCT('Registre déchets'!G608,Accueil!$AA$26),"")&amp; IF(D608=Accueil!$Y$27,PRODUCT('Registre déchets'!G608,Accueil!$AA$27),""))</f>
        <v/>
      </c>
      <c r="AQ608" s="79">
        <f t="shared" si="97"/>
        <v>0</v>
      </c>
    </row>
    <row r="609" spans="1:43" ht="50.1" customHeight="1" x14ac:dyDescent="0.25">
      <c r="A609" s="90"/>
      <c r="B609" s="222" t="str">
        <f t="shared" si="91"/>
        <v/>
      </c>
      <c r="C609" s="221"/>
      <c r="D609" s="220"/>
      <c r="E609" s="80" t="str">
        <f t="shared" si="95"/>
        <v/>
      </c>
      <c r="F609" s="81"/>
      <c r="G609" s="82"/>
      <c r="H609" s="241">
        <f t="shared" si="92"/>
        <v>0</v>
      </c>
      <c r="I609" s="206"/>
      <c r="J609" s="206"/>
      <c r="K609" s="86"/>
      <c r="L609" s="86"/>
      <c r="M609" s="86"/>
      <c r="N609" s="82"/>
      <c r="O609" s="81"/>
      <c r="P609" s="82"/>
      <c r="Q609" s="207">
        <f t="shared" si="96"/>
        <v>0</v>
      </c>
      <c r="R609" s="83">
        <f t="shared" si="93"/>
        <v>0</v>
      </c>
      <c r="S609" s="83">
        <f t="shared" si="94"/>
        <v>0</v>
      </c>
      <c r="T609" s="209"/>
      <c r="U609" s="214"/>
      <c r="V609" s="214"/>
      <c r="W609" s="217" t="str">
        <f t="shared" si="89"/>
        <v/>
      </c>
      <c r="X609" s="214"/>
      <c r="Y609" s="224"/>
      <c r="Z609" s="214"/>
      <c r="AA609" s="214"/>
      <c r="AB609" s="35" t="str">
        <f t="shared" si="90"/>
        <v/>
      </c>
      <c r="AC609" s="35"/>
      <c r="AD609" s="35"/>
      <c r="AE609" s="35"/>
      <c r="AF609" s="35"/>
      <c r="AG609" s="35"/>
      <c r="AH609" s="35"/>
      <c r="AI609" s="35"/>
      <c r="AJ609" s="35"/>
      <c r="AK609" s="35"/>
      <c r="AL609" s="35"/>
      <c r="AM609" s="85" t="str">
        <f t="shared" ref="AM609:AM672" si="98">IF(O608="valorisation énergétique (R1)",100%,"") &amp; IF(O608="enfouissement (D1)",0%,"") &amp; IF(O608="valorisation matière (R5)","","")</f>
        <v/>
      </c>
      <c r="AN609" s="35"/>
      <c r="AO609" s="35"/>
      <c r="AP609" s="77" t="str">
        <f>IF(D609="","",IF(D609=Accueil!$Q$7,PRODUCT('Registre déchets'!G609,Accueil!$S$7),"") &amp; IF(D609=Accueil!$Q$8,PRODUCT('Registre déchets'!G609,Accueil!$S$8),"") &amp; IF(D609=Accueil!$Q$9,PRODUCT('Registre déchets'!G609,Accueil!$S$9),"")&amp; IF(D609=Accueil!$Q$10,PRODUCT('Registre déchets'!G609,Accueil!$S$10),"")&amp; IF(D609=Accueil!$Q$11,PRODUCT('Registre déchets'!G609,Accueil!$S$11),"")&amp; IF(D609=Accueil!$Q$12,PRODUCT('Registre déchets'!G609,Accueil!$S$12),"")&amp; IF(D609=Accueil!$Q$13,PRODUCT('Registre déchets'!G609,Accueil!$S$13),"")&amp; IF(D609=Accueil!$Q$14,PRODUCT('Registre déchets'!G609,Accueil!$S$14),"")&amp; IF(D609=Accueil!$Q$15,PRODUCT('Registre déchets'!G609,Accueil!$S$15),"")&amp; IF(D609=Accueil!$Q$16,PRODUCT('Registre déchets'!G609,Accueil!$S$16),"")&amp; IF(D609=Accueil!$Q$17,PRODUCT('Registre déchets'!G609,Accueil!$S$17),"")&amp; IF(D609=Accueil!$Q$18,PRODUCT('Registre déchets'!G609,Accueil!$S$18),"")&amp; IF(D609=Accueil!$Q$19,PRODUCT('Registre déchets'!G609,Accueil!$S$19),"")&amp; IF(D609=Accueil!$Q$20,PRODUCT('Registre déchets'!G609,Accueil!$S$20),"")&amp; IF(D609=Accueil!$Q$21,PRODUCT('Registre déchets'!G609,Accueil!$S$21),"")&amp; IF(D609=Accueil!$Q$22,PRODUCT('Registre déchets'!G609,Accueil!$S$22),"")&amp; IF(D609=Accueil!$Q$23,PRODUCT('Registre déchets'!G609,Accueil!$S$23),"")&amp; IF(D609=Accueil!$Q$24,PRODUCT('Registre déchets'!G609,Accueil!$S$24),"")&amp; IF(D609=Accueil!$Q$25,PRODUCT('Registre déchets'!G609,Accueil!$S$25),"")&amp; IF(D609=Accueil!$Q$26,PRODUCT('Registre déchets'!G609,Accueil!$S$26),"") &amp; IF(D609=Accueil!$U$7,PRODUCT('Registre déchets'!G609,Accueil!$W$7),"") &amp; IF(D609=Accueil!$U$8,PRODUCT('Registre déchets'!G609,Accueil!$W$8),"") &amp; IF(D609=Accueil!$U$9,PRODUCT('Registre déchets'!G609,Accueil!$W$9),"")&amp; IF(D609=Accueil!$U$10,PRODUCT('Registre déchets'!G609,Accueil!$W$10),"")&amp; IF(D609=Accueil!$U$11,PRODUCT('Registre déchets'!G609,Accueil!$W$11),"")&amp; IF(D609=Accueil!$U$12,PRODUCT('Registre déchets'!G609,Accueil!$W$12),"")&amp; IF(D609=Accueil!$U$13,PRODUCT('Registre déchets'!G609,Accueil!$W$13),"")&amp; IF(D609=Accueil!$U$14,PRODUCT('Registre déchets'!G609,Accueil!$W$14),"")&amp; IF(D609=Accueil!$U$15,PRODUCT('Registre déchets'!G609,Accueil!$W$15),"")&amp; IF(D609=Accueil!$U$16,PRODUCT('Registre déchets'!G609,Accueil!$W$16),"")&amp; IF(D609=Accueil!$U$17,PRODUCT('Registre déchets'!G609,Accueil!$W$17),"")&amp; IF(D609=Accueil!$U$18,PRODUCT('Registre déchets'!G609,Accueil!$W$18),"")&amp; IF(D609=Accueil!$U$19,PRODUCT('Registre déchets'!G609,Accueil!$W$19),"")&amp; IF(D609=Accueil!$U$20,PRODUCT('Registre déchets'!G609,Accueil!$W$20),"")&amp; IF(D609=Accueil!$U$21,PRODUCT('Registre déchets'!G609,Accueil!$W$21),"") &amp; IF(D609=Accueil!$U$22,PRODUCT('Registre déchets'!G609,Accueil!$W$22),"")&amp; IF(D609=Accueil!$U$23,PRODUCT('Registre déchets'!G609,Accueil!$W$23),"")&amp; IF(D609=Accueil!$U$24,PRODUCT('Registre déchets'!G609,Accueil!$W$24),"")&amp; IF(D609=Accueil!$U$25,PRODUCT('Registre déchets'!G609,Accueil!$W$25),"")&amp; IF(D609=Accueil!$U$26,PRODUCT('Registre déchets'!G609,Accueil!$W$26),"")&amp; IF(D609=Accueil!$U$27,PRODUCT('Registre déchets'!G609,Accueil!$W$27),"")&amp; IF(D609=Accueil!$Y$7,PRODUCT('Registre déchets'!G609,Accueil!$AA$7),"") &amp; IF(D609=Accueil!$Y$8,PRODUCT('Registre déchets'!G609,Accueil!$AA$8),"") &amp; IF(D609=Accueil!$Y$9,PRODUCT('Registre déchets'!G609,Accueil!$AA$9),"")&amp; IF(D609=Accueil!$Y$10,PRODUCT('Registre déchets'!G609,Accueil!$AA$10),"")&amp; IF(D609=Accueil!$Y$11,PRODUCT('Registre déchets'!G609,Accueil!$AA$11),"")&amp; IF(D609=Accueil!$Y$12,PRODUCT('Registre déchets'!G609,Accueil!$AA$12),"")&amp; IF(D609=Accueil!$Y$13,PRODUCT('Registre déchets'!G609,Accueil!$AA$13),"")&amp; IF(D609=Accueil!$Y$14,PRODUCT('Registre déchets'!G609,Accueil!$AA$14),"")&amp; IF(D609=Accueil!$Y$15,PRODUCT('Registre déchets'!G609,Accueil!$AA$15),"")&amp; IF(D609=Accueil!$Y$16,PRODUCT('Registre déchets'!G609,Accueil!$AA$16),"")&amp; IF(D609=Accueil!$Y$17,PRODUCT('Registre déchets'!G609,Accueil!$AA$17),"")&amp; IF(D609=Accueil!$Y$18,PRODUCT('Registre déchets'!G609,Accueil!$AA$18),"")&amp; IF(D609=Accueil!$Y$19,PRODUCT('Registre déchets'!G609,Accueil!$AA$19),"")&amp; IF(D609=Accueil!$Y$20,PRODUCT('Registre déchets'!G609,Accueil!$AA$20),"")&amp; IF(D609=Accueil!$Y$21,PRODUCT('Registre déchets'!G609,Accueil!$AA$21),"")&amp; IF(D609=Accueil!$Y$22,PRODUCT('Registre déchets'!G609,Accueil!$AA$22),"")&amp; IF(D609=Accueil!$Y$23,PRODUCT('Registre déchets'!G609,Accueil!$AA$23),"")&amp; IF(D609=Accueil!$Y$24,PRODUCT('Registre déchets'!G609,Accueil!$AA$24),"")&amp; IF(D609=Accueil!$Y$25,PRODUCT('Registre déchets'!G609,Accueil!$AA$25),"")&amp; IF(D609=Accueil!$Y$26,PRODUCT('Registre déchets'!G609,Accueil!$AA$26),"")&amp; IF(D609=Accueil!$Y$27,PRODUCT('Registre déchets'!G609,Accueil!$AA$27),""))</f>
        <v/>
      </c>
      <c r="AQ609" s="79">
        <f t="shared" si="97"/>
        <v>0</v>
      </c>
    </row>
    <row r="610" spans="1:43" ht="50.1" customHeight="1" x14ac:dyDescent="0.25">
      <c r="A610" s="90"/>
      <c r="B610" s="222" t="str">
        <f t="shared" si="91"/>
        <v/>
      </c>
      <c r="C610" s="221"/>
      <c r="D610" s="220"/>
      <c r="E610" s="80" t="str">
        <f t="shared" si="95"/>
        <v/>
      </c>
      <c r="F610" s="81"/>
      <c r="G610" s="82"/>
      <c r="H610" s="241">
        <f t="shared" si="92"/>
        <v>0</v>
      </c>
      <c r="I610" s="206"/>
      <c r="J610" s="206"/>
      <c r="K610" s="86"/>
      <c r="L610" s="86"/>
      <c r="M610" s="86"/>
      <c r="N610" s="82"/>
      <c r="O610" s="81"/>
      <c r="P610" s="82"/>
      <c r="Q610" s="207">
        <f t="shared" si="96"/>
        <v>0</v>
      </c>
      <c r="R610" s="83">
        <f t="shared" si="93"/>
        <v>0</v>
      </c>
      <c r="S610" s="83">
        <f t="shared" si="94"/>
        <v>0</v>
      </c>
      <c r="T610" s="209"/>
      <c r="U610" s="214"/>
      <c r="V610" s="214"/>
      <c r="W610" s="217" t="str">
        <f t="shared" si="89"/>
        <v/>
      </c>
      <c r="X610" s="214"/>
      <c r="Y610" s="224"/>
      <c r="Z610" s="214"/>
      <c r="AA610" s="214"/>
      <c r="AB610" s="35" t="str">
        <f t="shared" si="90"/>
        <v/>
      </c>
      <c r="AC610" s="35"/>
      <c r="AD610" s="35"/>
      <c r="AE610" s="35"/>
      <c r="AF610" s="35"/>
      <c r="AG610" s="35"/>
      <c r="AH610" s="35"/>
      <c r="AI610" s="35"/>
      <c r="AJ610" s="35"/>
      <c r="AK610" s="35"/>
      <c r="AL610" s="35"/>
      <c r="AM610" s="85" t="str">
        <f t="shared" si="98"/>
        <v/>
      </c>
      <c r="AN610" s="35"/>
      <c r="AO610" s="35"/>
      <c r="AP610" s="77" t="str">
        <f>IF(D610="","",IF(D610=Accueil!$Q$7,PRODUCT('Registre déchets'!G610,Accueil!$S$7),"") &amp; IF(D610=Accueil!$Q$8,PRODUCT('Registre déchets'!G610,Accueil!$S$8),"") &amp; IF(D610=Accueil!$Q$9,PRODUCT('Registre déchets'!G610,Accueil!$S$9),"")&amp; IF(D610=Accueil!$Q$10,PRODUCT('Registre déchets'!G610,Accueil!$S$10),"")&amp; IF(D610=Accueil!$Q$11,PRODUCT('Registre déchets'!G610,Accueil!$S$11),"")&amp; IF(D610=Accueil!$Q$12,PRODUCT('Registre déchets'!G610,Accueil!$S$12),"")&amp; IF(D610=Accueil!$Q$13,PRODUCT('Registre déchets'!G610,Accueil!$S$13),"")&amp; IF(D610=Accueil!$Q$14,PRODUCT('Registre déchets'!G610,Accueil!$S$14),"")&amp; IF(D610=Accueil!$Q$15,PRODUCT('Registre déchets'!G610,Accueil!$S$15),"")&amp; IF(D610=Accueil!$Q$16,PRODUCT('Registre déchets'!G610,Accueil!$S$16),"")&amp; IF(D610=Accueil!$Q$17,PRODUCT('Registre déchets'!G610,Accueil!$S$17),"")&amp; IF(D610=Accueil!$Q$18,PRODUCT('Registre déchets'!G610,Accueil!$S$18),"")&amp; IF(D610=Accueil!$Q$19,PRODUCT('Registre déchets'!G610,Accueil!$S$19),"")&amp; IF(D610=Accueil!$Q$20,PRODUCT('Registre déchets'!G610,Accueil!$S$20),"")&amp; IF(D610=Accueil!$Q$21,PRODUCT('Registre déchets'!G610,Accueil!$S$21),"")&amp; IF(D610=Accueil!$Q$22,PRODUCT('Registre déchets'!G610,Accueil!$S$22),"")&amp; IF(D610=Accueil!$Q$23,PRODUCT('Registre déchets'!G610,Accueil!$S$23),"")&amp; IF(D610=Accueil!$Q$24,PRODUCT('Registre déchets'!G610,Accueil!$S$24),"")&amp; IF(D610=Accueil!$Q$25,PRODUCT('Registre déchets'!G610,Accueil!$S$25),"")&amp; IF(D610=Accueil!$Q$26,PRODUCT('Registre déchets'!G610,Accueil!$S$26),"") &amp; IF(D610=Accueil!$U$7,PRODUCT('Registre déchets'!G610,Accueil!$W$7),"") &amp; IF(D610=Accueil!$U$8,PRODUCT('Registre déchets'!G610,Accueil!$W$8),"") &amp; IF(D610=Accueil!$U$9,PRODUCT('Registre déchets'!G610,Accueil!$W$9),"")&amp; IF(D610=Accueil!$U$10,PRODUCT('Registre déchets'!G610,Accueil!$W$10),"")&amp; IF(D610=Accueil!$U$11,PRODUCT('Registre déchets'!G610,Accueil!$W$11),"")&amp; IF(D610=Accueil!$U$12,PRODUCT('Registre déchets'!G610,Accueil!$W$12),"")&amp; IF(D610=Accueil!$U$13,PRODUCT('Registre déchets'!G610,Accueil!$W$13),"")&amp; IF(D610=Accueil!$U$14,PRODUCT('Registre déchets'!G610,Accueil!$W$14),"")&amp; IF(D610=Accueil!$U$15,PRODUCT('Registre déchets'!G610,Accueil!$W$15),"")&amp; IF(D610=Accueil!$U$16,PRODUCT('Registre déchets'!G610,Accueil!$W$16),"")&amp; IF(D610=Accueil!$U$17,PRODUCT('Registre déchets'!G610,Accueil!$W$17),"")&amp; IF(D610=Accueil!$U$18,PRODUCT('Registre déchets'!G610,Accueil!$W$18),"")&amp; IF(D610=Accueil!$U$19,PRODUCT('Registre déchets'!G610,Accueil!$W$19),"")&amp; IF(D610=Accueil!$U$20,PRODUCT('Registre déchets'!G610,Accueil!$W$20),"")&amp; IF(D610=Accueil!$U$21,PRODUCT('Registre déchets'!G610,Accueil!$W$21),"") &amp; IF(D610=Accueil!$U$22,PRODUCT('Registre déchets'!G610,Accueil!$W$22),"")&amp; IF(D610=Accueil!$U$23,PRODUCT('Registre déchets'!G610,Accueil!$W$23),"")&amp; IF(D610=Accueil!$U$24,PRODUCT('Registre déchets'!G610,Accueil!$W$24),"")&amp; IF(D610=Accueil!$U$25,PRODUCT('Registre déchets'!G610,Accueil!$W$25),"")&amp; IF(D610=Accueil!$U$26,PRODUCT('Registre déchets'!G610,Accueil!$W$26),"")&amp; IF(D610=Accueil!$U$27,PRODUCT('Registre déchets'!G610,Accueil!$W$27),"")&amp; IF(D610=Accueil!$Y$7,PRODUCT('Registre déchets'!G610,Accueil!$AA$7),"") &amp; IF(D610=Accueil!$Y$8,PRODUCT('Registre déchets'!G610,Accueil!$AA$8),"") &amp; IF(D610=Accueil!$Y$9,PRODUCT('Registre déchets'!G610,Accueil!$AA$9),"")&amp; IF(D610=Accueil!$Y$10,PRODUCT('Registre déchets'!G610,Accueil!$AA$10),"")&amp; IF(D610=Accueil!$Y$11,PRODUCT('Registre déchets'!G610,Accueil!$AA$11),"")&amp; IF(D610=Accueil!$Y$12,PRODUCT('Registre déchets'!G610,Accueil!$AA$12),"")&amp; IF(D610=Accueil!$Y$13,PRODUCT('Registre déchets'!G610,Accueil!$AA$13),"")&amp; IF(D610=Accueil!$Y$14,PRODUCT('Registre déchets'!G610,Accueil!$AA$14),"")&amp; IF(D610=Accueil!$Y$15,PRODUCT('Registre déchets'!G610,Accueil!$AA$15),"")&amp; IF(D610=Accueil!$Y$16,PRODUCT('Registre déchets'!G610,Accueil!$AA$16),"")&amp; IF(D610=Accueil!$Y$17,PRODUCT('Registre déchets'!G610,Accueil!$AA$17),"")&amp; IF(D610=Accueil!$Y$18,PRODUCT('Registre déchets'!G610,Accueil!$AA$18),"")&amp; IF(D610=Accueil!$Y$19,PRODUCT('Registre déchets'!G610,Accueil!$AA$19),"")&amp; IF(D610=Accueil!$Y$20,PRODUCT('Registre déchets'!G610,Accueil!$AA$20),"")&amp; IF(D610=Accueil!$Y$21,PRODUCT('Registre déchets'!G610,Accueil!$AA$21),"")&amp; IF(D610=Accueil!$Y$22,PRODUCT('Registre déchets'!G610,Accueil!$AA$22),"")&amp; IF(D610=Accueil!$Y$23,PRODUCT('Registre déchets'!G610,Accueil!$AA$23),"")&amp; IF(D610=Accueil!$Y$24,PRODUCT('Registre déchets'!G610,Accueil!$AA$24),"")&amp; IF(D610=Accueil!$Y$25,PRODUCT('Registre déchets'!G610,Accueil!$AA$25),"")&amp; IF(D610=Accueil!$Y$26,PRODUCT('Registre déchets'!G610,Accueil!$AA$26),"")&amp; IF(D610=Accueil!$Y$27,PRODUCT('Registre déchets'!G610,Accueil!$AA$27),""))</f>
        <v/>
      </c>
      <c r="AQ610" s="79">
        <f t="shared" si="97"/>
        <v>0</v>
      </c>
    </row>
    <row r="611" spans="1:43" ht="50.1" customHeight="1" x14ac:dyDescent="0.25">
      <c r="A611" s="90"/>
      <c r="B611" s="222" t="str">
        <f t="shared" si="91"/>
        <v/>
      </c>
      <c r="C611" s="221"/>
      <c r="D611" s="220"/>
      <c r="E611" s="80" t="str">
        <f t="shared" si="95"/>
        <v/>
      </c>
      <c r="F611" s="81"/>
      <c r="G611" s="82"/>
      <c r="H611" s="241">
        <f t="shared" si="92"/>
        <v>0</v>
      </c>
      <c r="I611" s="206"/>
      <c r="J611" s="206"/>
      <c r="K611" s="86"/>
      <c r="L611" s="86"/>
      <c r="M611" s="86"/>
      <c r="N611" s="82"/>
      <c r="O611" s="81"/>
      <c r="P611" s="82"/>
      <c r="Q611" s="207">
        <f t="shared" si="96"/>
        <v>0</v>
      </c>
      <c r="R611" s="83">
        <f t="shared" si="93"/>
        <v>0</v>
      </c>
      <c r="S611" s="83">
        <f t="shared" si="94"/>
        <v>0</v>
      </c>
      <c r="T611" s="209"/>
      <c r="U611" s="214"/>
      <c r="V611" s="214"/>
      <c r="W611" s="217" t="str">
        <f t="shared" si="89"/>
        <v/>
      </c>
      <c r="X611" s="214"/>
      <c r="Y611" s="224"/>
      <c r="Z611" s="214"/>
      <c r="AA611" s="214"/>
      <c r="AB611" s="35" t="str">
        <f t="shared" si="90"/>
        <v/>
      </c>
      <c r="AC611" s="35"/>
      <c r="AD611" s="35"/>
      <c r="AE611" s="35"/>
      <c r="AF611" s="35"/>
      <c r="AG611" s="35"/>
      <c r="AH611" s="35"/>
      <c r="AI611" s="35"/>
      <c r="AJ611" s="35"/>
      <c r="AK611" s="35"/>
      <c r="AL611" s="35"/>
      <c r="AM611" s="85" t="str">
        <f t="shared" si="98"/>
        <v/>
      </c>
      <c r="AN611" s="35"/>
      <c r="AO611" s="35"/>
      <c r="AP611" s="77" t="str">
        <f>IF(D611="","",IF(D611=Accueil!$Q$7,PRODUCT('Registre déchets'!G611,Accueil!$S$7),"") &amp; IF(D611=Accueil!$Q$8,PRODUCT('Registre déchets'!G611,Accueil!$S$8),"") &amp; IF(D611=Accueil!$Q$9,PRODUCT('Registre déchets'!G611,Accueil!$S$9),"")&amp; IF(D611=Accueil!$Q$10,PRODUCT('Registre déchets'!G611,Accueil!$S$10),"")&amp; IF(D611=Accueil!$Q$11,PRODUCT('Registre déchets'!G611,Accueil!$S$11),"")&amp; IF(D611=Accueil!$Q$12,PRODUCT('Registre déchets'!G611,Accueil!$S$12),"")&amp; IF(D611=Accueil!$Q$13,PRODUCT('Registre déchets'!G611,Accueil!$S$13),"")&amp; IF(D611=Accueil!$Q$14,PRODUCT('Registre déchets'!G611,Accueil!$S$14),"")&amp; IF(D611=Accueil!$Q$15,PRODUCT('Registre déchets'!G611,Accueil!$S$15),"")&amp; IF(D611=Accueil!$Q$16,PRODUCT('Registre déchets'!G611,Accueil!$S$16),"")&amp; IF(D611=Accueil!$Q$17,PRODUCT('Registre déchets'!G611,Accueil!$S$17),"")&amp; IF(D611=Accueil!$Q$18,PRODUCT('Registre déchets'!G611,Accueil!$S$18),"")&amp; IF(D611=Accueil!$Q$19,PRODUCT('Registre déchets'!G611,Accueil!$S$19),"")&amp; IF(D611=Accueil!$Q$20,PRODUCT('Registre déchets'!G611,Accueil!$S$20),"")&amp; IF(D611=Accueil!$Q$21,PRODUCT('Registre déchets'!G611,Accueil!$S$21),"")&amp; IF(D611=Accueil!$Q$22,PRODUCT('Registre déchets'!G611,Accueil!$S$22),"")&amp; IF(D611=Accueil!$Q$23,PRODUCT('Registre déchets'!G611,Accueil!$S$23),"")&amp; IF(D611=Accueil!$Q$24,PRODUCT('Registre déchets'!G611,Accueil!$S$24),"")&amp; IF(D611=Accueil!$Q$25,PRODUCT('Registre déchets'!G611,Accueil!$S$25),"")&amp; IF(D611=Accueil!$Q$26,PRODUCT('Registre déchets'!G611,Accueil!$S$26),"") &amp; IF(D611=Accueil!$U$7,PRODUCT('Registre déchets'!G611,Accueil!$W$7),"") &amp; IF(D611=Accueil!$U$8,PRODUCT('Registre déchets'!G611,Accueil!$W$8),"") &amp; IF(D611=Accueil!$U$9,PRODUCT('Registre déchets'!G611,Accueil!$W$9),"")&amp; IF(D611=Accueil!$U$10,PRODUCT('Registre déchets'!G611,Accueil!$W$10),"")&amp; IF(D611=Accueil!$U$11,PRODUCT('Registre déchets'!G611,Accueil!$W$11),"")&amp; IF(D611=Accueil!$U$12,PRODUCT('Registre déchets'!G611,Accueil!$W$12),"")&amp; IF(D611=Accueil!$U$13,PRODUCT('Registre déchets'!G611,Accueil!$W$13),"")&amp; IF(D611=Accueil!$U$14,PRODUCT('Registre déchets'!G611,Accueil!$W$14),"")&amp; IF(D611=Accueil!$U$15,PRODUCT('Registre déchets'!G611,Accueil!$W$15),"")&amp; IF(D611=Accueil!$U$16,PRODUCT('Registre déchets'!G611,Accueil!$W$16),"")&amp; IF(D611=Accueil!$U$17,PRODUCT('Registre déchets'!G611,Accueil!$W$17),"")&amp; IF(D611=Accueil!$U$18,PRODUCT('Registre déchets'!G611,Accueil!$W$18),"")&amp; IF(D611=Accueil!$U$19,PRODUCT('Registre déchets'!G611,Accueil!$W$19),"")&amp; IF(D611=Accueil!$U$20,PRODUCT('Registre déchets'!G611,Accueil!$W$20),"")&amp; IF(D611=Accueil!$U$21,PRODUCT('Registre déchets'!G611,Accueil!$W$21),"") &amp; IF(D611=Accueil!$U$22,PRODUCT('Registre déchets'!G611,Accueil!$W$22),"")&amp; IF(D611=Accueil!$U$23,PRODUCT('Registre déchets'!G611,Accueil!$W$23),"")&amp; IF(D611=Accueil!$U$24,PRODUCT('Registre déchets'!G611,Accueil!$W$24),"")&amp; IF(D611=Accueil!$U$25,PRODUCT('Registre déchets'!G611,Accueil!$W$25),"")&amp; IF(D611=Accueil!$U$26,PRODUCT('Registre déchets'!G611,Accueil!$W$26),"")&amp; IF(D611=Accueil!$U$27,PRODUCT('Registre déchets'!G611,Accueil!$W$27),"")&amp; IF(D611=Accueil!$Y$7,PRODUCT('Registre déchets'!G611,Accueil!$AA$7),"") &amp; IF(D611=Accueil!$Y$8,PRODUCT('Registre déchets'!G611,Accueil!$AA$8),"") &amp; IF(D611=Accueil!$Y$9,PRODUCT('Registre déchets'!G611,Accueil!$AA$9),"")&amp; IF(D611=Accueil!$Y$10,PRODUCT('Registre déchets'!G611,Accueil!$AA$10),"")&amp; IF(D611=Accueil!$Y$11,PRODUCT('Registre déchets'!G611,Accueil!$AA$11),"")&amp; IF(D611=Accueil!$Y$12,PRODUCT('Registre déchets'!G611,Accueil!$AA$12),"")&amp; IF(D611=Accueil!$Y$13,PRODUCT('Registre déchets'!G611,Accueil!$AA$13),"")&amp; IF(D611=Accueil!$Y$14,PRODUCT('Registre déchets'!G611,Accueil!$AA$14),"")&amp; IF(D611=Accueil!$Y$15,PRODUCT('Registre déchets'!G611,Accueil!$AA$15),"")&amp; IF(D611=Accueil!$Y$16,PRODUCT('Registre déchets'!G611,Accueil!$AA$16),"")&amp; IF(D611=Accueil!$Y$17,PRODUCT('Registre déchets'!G611,Accueil!$AA$17),"")&amp; IF(D611=Accueil!$Y$18,PRODUCT('Registre déchets'!G611,Accueil!$AA$18),"")&amp; IF(D611=Accueil!$Y$19,PRODUCT('Registre déchets'!G611,Accueil!$AA$19),"")&amp; IF(D611=Accueil!$Y$20,PRODUCT('Registre déchets'!G611,Accueil!$AA$20),"")&amp; IF(D611=Accueil!$Y$21,PRODUCT('Registre déchets'!G611,Accueil!$AA$21),"")&amp; IF(D611=Accueil!$Y$22,PRODUCT('Registre déchets'!G611,Accueil!$AA$22),"")&amp; IF(D611=Accueil!$Y$23,PRODUCT('Registre déchets'!G611,Accueil!$AA$23),"")&amp; IF(D611=Accueil!$Y$24,PRODUCT('Registre déchets'!G611,Accueil!$AA$24),"")&amp; IF(D611=Accueil!$Y$25,PRODUCT('Registre déchets'!G611,Accueil!$AA$25),"")&amp; IF(D611=Accueil!$Y$26,PRODUCT('Registre déchets'!G611,Accueil!$AA$26),"")&amp; IF(D611=Accueil!$Y$27,PRODUCT('Registre déchets'!G611,Accueil!$AA$27),""))</f>
        <v/>
      </c>
      <c r="AQ611" s="79">
        <f t="shared" si="97"/>
        <v>0</v>
      </c>
    </row>
    <row r="612" spans="1:43" ht="50.1" customHeight="1" x14ac:dyDescent="0.25">
      <c r="A612" s="90"/>
      <c r="B612" s="222" t="str">
        <f t="shared" si="91"/>
        <v/>
      </c>
      <c r="C612" s="221"/>
      <c r="D612" s="220"/>
      <c r="E612" s="80" t="str">
        <f t="shared" si="95"/>
        <v/>
      </c>
      <c r="F612" s="81"/>
      <c r="G612" s="82"/>
      <c r="H612" s="241">
        <f t="shared" si="92"/>
        <v>0</v>
      </c>
      <c r="I612" s="206"/>
      <c r="J612" s="206"/>
      <c r="K612" s="86"/>
      <c r="L612" s="86"/>
      <c r="M612" s="86"/>
      <c r="N612" s="82"/>
      <c r="O612" s="81"/>
      <c r="P612" s="82"/>
      <c r="Q612" s="207">
        <f t="shared" si="96"/>
        <v>0</v>
      </c>
      <c r="R612" s="83">
        <f t="shared" si="93"/>
        <v>0</v>
      </c>
      <c r="S612" s="83">
        <f t="shared" si="94"/>
        <v>0</v>
      </c>
      <c r="T612" s="209"/>
      <c r="U612" s="214"/>
      <c r="V612" s="214"/>
      <c r="W612" s="217" t="str">
        <f t="shared" si="89"/>
        <v/>
      </c>
      <c r="X612" s="214"/>
      <c r="Y612" s="224"/>
      <c r="Z612" s="214"/>
      <c r="AA612" s="214"/>
      <c r="AB612" s="35" t="str">
        <f t="shared" si="90"/>
        <v/>
      </c>
      <c r="AC612" s="35"/>
      <c r="AD612" s="35"/>
      <c r="AE612" s="35"/>
      <c r="AF612" s="35"/>
      <c r="AG612" s="35"/>
      <c r="AH612" s="35"/>
      <c r="AI612" s="35"/>
      <c r="AJ612" s="35"/>
      <c r="AK612" s="35"/>
      <c r="AL612" s="35"/>
      <c r="AM612" s="85" t="str">
        <f t="shared" si="98"/>
        <v/>
      </c>
      <c r="AN612" s="35"/>
      <c r="AO612" s="35"/>
      <c r="AP612" s="77" t="str">
        <f>IF(D612="","",IF(D612=Accueil!$Q$7,PRODUCT('Registre déchets'!G612,Accueil!$S$7),"") &amp; IF(D612=Accueil!$Q$8,PRODUCT('Registre déchets'!G612,Accueil!$S$8),"") &amp; IF(D612=Accueil!$Q$9,PRODUCT('Registre déchets'!G612,Accueil!$S$9),"")&amp; IF(D612=Accueil!$Q$10,PRODUCT('Registre déchets'!G612,Accueil!$S$10),"")&amp; IF(D612=Accueil!$Q$11,PRODUCT('Registre déchets'!G612,Accueil!$S$11),"")&amp; IF(D612=Accueil!$Q$12,PRODUCT('Registre déchets'!G612,Accueil!$S$12),"")&amp; IF(D612=Accueil!$Q$13,PRODUCT('Registre déchets'!G612,Accueil!$S$13),"")&amp; IF(D612=Accueil!$Q$14,PRODUCT('Registre déchets'!G612,Accueil!$S$14),"")&amp; IF(D612=Accueil!$Q$15,PRODUCT('Registre déchets'!G612,Accueil!$S$15),"")&amp; IF(D612=Accueil!$Q$16,PRODUCT('Registre déchets'!G612,Accueil!$S$16),"")&amp; IF(D612=Accueil!$Q$17,PRODUCT('Registre déchets'!G612,Accueil!$S$17),"")&amp; IF(D612=Accueil!$Q$18,PRODUCT('Registre déchets'!G612,Accueil!$S$18),"")&amp; IF(D612=Accueil!$Q$19,PRODUCT('Registre déchets'!G612,Accueil!$S$19),"")&amp; IF(D612=Accueil!$Q$20,PRODUCT('Registre déchets'!G612,Accueil!$S$20),"")&amp; IF(D612=Accueil!$Q$21,PRODUCT('Registre déchets'!G612,Accueil!$S$21),"")&amp; IF(D612=Accueil!$Q$22,PRODUCT('Registre déchets'!G612,Accueil!$S$22),"")&amp; IF(D612=Accueil!$Q$23,PRODUCT('Registre déchets'!G612,Accueil!$S$23),"")&amp; IF(D612=Accueil!$Q$24,PRODUCT('Registre déchets'!G612,Accueil!$S$24),"")&amp; IF(D612=Accueil!$Q$25,PRODUCT('Registre déchets'!G612,Accueil!$S$25),"")&amp; IF(D612=Accueil!$Q$26,PRODUCT('Registre déchets'!G612,Accueil!$S$26),"") &amp; IF(D612=Accueil!$U$7,PRODUCT('Registre déchets'!G612,Accueil!$W$7),"") &amp; IF(D612=Accueil!$U$8,PRODUCT('Registre déchets'!G612,Accueil!$W$8),"") &amp; IF(D612=Accueil!$U$9,PRODUCT('Registre déchets'!G612,Accueil!$W$9),"")&amp; IF(D612=Accueil!$U$10,PRODUCT('Registre déchets'!G612,Accueil!$W$10),"")&amp; IF(D612=Accueil!$U$11,PRODUCT('Registre déchets'!G612,Accueil!$W$11),"")&amp; IF(D612=Accueil!$U$12,PRODUCT('Registre déchets'!G612,Accueil!$W$12),"")&amp; IF(D612=Accueil!$U$13,PRODUCT('Registre déchets'!G612,Accueil!$W$13),"")&amp; IF(D612=Accueil!$U$14,PRODUCT('Registre déchets'!G612,Accueil!$W$14),"")&amp; IF(D612=Accueil!$U$15,PRODUCT('Registre déchets'!G612,Accueil!$W$15),"")&amp; IF(D612=Accueil!$U$16,PRODUCT('Registre déchets'!G612,Accueil!$W$16),"")&amp; IF(D612=Accueil!$U$17,PRODUCT('Registre déchets'!G612,Accueil!$W$17),"")&amp; IF(D612=Accueil!$U$18,PRODUCT('Registre déchets'!G612,Accueil!$W$18),"")&amp; IF(D612=Accueil!$U$19,PRODUCT('Registre déchets'!G612,Accueil!$W$19),"")&amp; IF(D612=Accueil!$U$20,PRODUCT('Registre déchets'!G612,Accueil!$W$20),"")&amp; IF(D612=Accueil!$U$21,PRODUCT('Registre déchets'!G612,Accueil!$W$21),"") &amp; IF(D612=Accueil!$U$22,PRODUCT('Registre déchets'!G612,Accueil!$W$22),"")&amp; IF(D612=Accueil!$U$23,PRODUCT('Registre déchets'!G612,Accueil!$W$23),"")&amp; IF(D612=Accueil!$U$24,PRODUCT('Registre déchets'!G612,Accueil!$W$24),"")&amp; IF(D612=Accueil!$U$25,PRODUCT('Registre déchets'!G612,Accueil!$W$25),"")&amp; IF(D612=Accueil!$U$26,PRODUCT('Registre déchets'!G612,Accueil!$W$26),"")&amp; IF(D612=Accueil!$U$27,PRODUCT('Registre déchets'!G612,Accueil!$W$27),"")&amp; IF(D612=Accueil!$Y$7,PRODUCT('Registre déchets'!G612,Accueil!$AA$7),"") &amp; IF(D612=Accueil!$Y$8,PRODUCT('Registre déchets'!G612,Accueil!$AA$8),"") &amp; IF(D612=Accueil!$Y$9,PRODUCT('Registre déchets'!G612,Accueil!$AA$9),"")&amp; IF(D612=Accueil!$Y$10,PRODUCT('Registre déchets'!G612,Accueil!$AA$10),"")&amp; IF(D612=Accueil!$Y$11,PRODUCT('Registre déchets'!G612,Accueil!$AA$11),"")&amp; IF(D612=Accueil!$Y$12,PRODUCT('Registre déchets'!G612,Accueil!$AA$12),"")&amp; IF(D612=Accueil!$Y$13,PRODUCT('Registre déchets'!G612,Accueil!$AA$13),"")&amp; IF(D612=Accueil!$Y$14,PRODUCT('Registre déchets'!G612,Accueil!$AA$14),"")&amp; IF(D612=Accueil!$Y$15,PRODUCT('Registre déchets'!G612,Accueil!$AA$15),"")&amp; IF(D612=Accueil!$Y$16,PRODUCT('Registre déchets'!G612,Accueil!$AA$16),"")&amp; IF(D612=Accueil!$Y$17,PRODUCT('Registre déchets'!G612,Accueil!$AA$17),"")&amp; IF(D612=Accueil!$Y$18,PRODUCT('Registre déchets'!G612,Accueil!$AA$18),"")&amp; IF(D612=Accueil!$Y$19,PRODUCT('Registre déchets'!G612,Accueil!$AA$19),"")&amp; IF(D612=Accueil!$Y$20,PRODUCT('Registre déchets'!G612,Accueil!$AA$20),"")&amp; IF(D612=Accueil!$Y$21,PRODUCT('Registre déchets'!G612,Accueil!$AA$21),"")&amp; IF(D612=Accueil!$Y$22,PRODUCT('Registre déchets'!G612,Accueil!$AA$22),"")&amp; IF(D612=Accueil!$Y$23,PRODUCT('Registre déchets'!G612,Accueil!$AA$23),"")&amp; IF(D612=Accueil!$Y$24,PRODUCT('Registre déchets'!G612,Accueil!$AA$24),"")&amp; IF(D612=Accueil!$Y$25,PRODUCT('Registre déchets'!G612,Accueil!$AA$25),"")&amp; IF(D612=Accueil!$Y$26,PRODUCT('Registre déchets'!G612,Accueil!$AA$26),"")&amp; IF(D612=Accueil!$Y$27,PRODUCT('Registre déchets'!G612,Accueil!$AA$27),""))</f>
        <v/>
      </c>
      <c r="AQ612" s="79">
        <f t="shared" si="97"/>
        <v>0</v>
      </c>
    </row>
    <row r="613" spans="1:43" ht="50.1" customHeight="1" x14ac:dyDescent="0.25">
      <c r="A613" s="90"/>
      <c r="B613" s="222" t="str">
        <f t="shared" si="91"/>
        <v/>
      </c>
      <c r="C613" s="221"/>
      <c r="D613" s="220"/>
      <c r="E613" s="80" t="str">
        <f t="shared" si="95"/>
        <v/>
      </c>
      <c r="F613" s="81"/>
      <c r="G613" s="82"/>
      <c r="H613" s="241">
        <f t="shared" si="92"/>
        <v>0</v>
      </c>
      <c r="I613" s="206"/>
      <c r="J613" s="206"/>
      <c r="K613" s="86"/>
      <c r="L613" s="86"/>
      <c r="M613" s="86"/>
      <c r="N613" s="82"/>
      <c r="O613" s="81"/>
      <c r="P613" s="82"/>
      <c r="Q613" s="207">
        <f t="shared" si="96"/>
        <v>0</v>
      </c>
      <c r="R613" s="83">
        <f t="shared" si="93"/>
        <v>0</v>
      </c>
      <c r="S613" s="83">
        <f t="shared" si="94"/>
        <v>0</v>
      </c>
      <c r="T613" s="209"/>
      <c r="U613" s="214"/>
      <c r="V613" s="214"/>
      <c r="W613" s="217" t="str">
        <f t="shared" si="89"/>
        <v/>
      </c>
      <c r="X613" s="214"/>
      <c r="Y613" s="224"/>
      <c r="Z613" s="214"/>
      <c r="AA613" s="214"/>
      <c r="AB613" s="35" t="str">
        <f t="shared" si="90"/>
        <v/>
      </c>
      <c r="AC613" s="35"/>
      <c r="AD613" s="35"/>
      <c r="AE613" s="35"/>
      <c r="AF613" s="35"/>
      <c r="AG613" s="35"/>
      <c r="AH613" s="35"/>
      <c r="AI613" s="35"/>
      <c r="AJ613" s="35"/>
      <c r="AK613" s="35"/>
      <c r="AL613" s="35"/>
      <c r="AM613" s="85" t="str">
        <f t="shared" si="98"/>
        <v/>
      </c>
      <c r="AN613" s="35"/>
      <c r="AO613" s="35"/>
      <c r="AP613" s="77" t="str">
        <f>IF(D613="","",IF(D613=Accueil!$Q$7,PRODUCT('Registre déchets'!G613,Accueil!$S$7),"") &amp; IF(D613=Accueil!$Q$8,PRODUCT('Registre déchets'!G613,Accueil!$S$8),"") &amp; IF(D613=Accueil!$Q$9,PRODUCT('Registre déchets'!G613,Accueil!$S$9),"")&amp; IF(D613=Accueil!$Q$10,PRODUCT('Registre déchets'!G613,Accueil!$S$10),"")&amp; IF(D613=Accueil!$Q$11,PRODUCT('Registre déchets'!G613,Accueil!$S$11),"")&amp; IF(D613=Accueil!$Q$12,PRODUCT('Registre déchets'!G613,Accueil!$S$12),"")&amp; IF(D613=Accueil!$Q$13,PRODUCT('Registre déchets'!G613,Accueil!$S$13),"")&amp; IF(D613=Accueil!$Q$14,PRODUCT('Registre déchets'!G613,Accueil!$S$14),"")&amp; IF(D613=Accueil!$Q$15,PRODUCT('Registre déchets'!G613,Accueil!$S$15),"")&amp; IF(D613=Accueil!$Q$16,PRODUCT('Registre déchets'!G613,Accueil!$S$16),"")&amp; IF(D613=Accueil!$Q$17,PRODUCT('Registre déchets'!G613,Accueil!$S$17),"")&amp; IF(D613=Accueil!$Q$18,PRODUCT('Registre déchets'!G613,Accueil!$S$18),"")&amp; IF(D613=Accueil!$Q$19,PRODUCT('Registre déchets'!G613,Accueil!$S$19),"")&amp; IF(D613=Accueil!$Q$20,PRODUCT('Registre déchets'!G613,Accueil!$S$20),"")&amp; IF(D613=Accueil!$Q$21,PRODUCT('Registre déchets'!G613,Accueil!$S$21),"")&amp; IF(D613=Accueil!$Q$22,PRODUCT('Registre déchets'!G613,Accueil!$S$22),"")&amp; IF(D613=Accueil!$Q$23,PRODUCT('Registre déchets'!G613,Accueil!$S$23),"")&amp; IF(D613=Accueil!$Q$24,PRODUCT('Registre déchets'!G613,Accueil!$S$24),"")&amp; IF(D613=Accueil!$Q$25,PRODUCT('Registre déchets'!G613,Accueil!$S$25),"")&amp; IF(D613=Accueil!$Q$26,PRODUCT('Registre déchets'!G613,Accueil!$S$26),"") &amp; IF(D613=Accueil!$U$7,PRODUCT('Registre déchets'!G613,Accueil!$W$7),"") &amp; IF(D613=Accueil!$U$8,PRODUCT('Registre déchets'!G613,Accueil!$W$8),"") &amp; IF(D613=Accueil!$U$9,PRODUCT('Registre déchets'!G613,Accueil!$W$9),"")&amp; IF(D613=Accueil!$U$10,PRODUCT('Registre déchets'!G613,Accueil!$W$10),"")&amp; IF(D613=Accueil!$U$11,PRODUCT('Registre déchets'!G613,Accueil!$W$11),"")&amp; IF(D613=Accueil!$U$12,PRODUCT('Registre déchets'!G613,Accueil!$W$12),"")&amp; IF(D613=Accueil!$U$13,PRODUCT('Registre déchets'!G613,Accueil!$W$13),"")&amp; IF(D613=Accueil!$U$14,PRODUCT('Registre déchets'!G613,Accueil!$W$14),"")&amp; IF(D613=Accueil!$U$15,PRODUCT('Registre déchets'!G613,Accueil!$W$15),"")&amp; IF(D613=Accueil!$U$16,PRODUCT('Registre déchets'!G613,Accueil!$W$16),"")&amp; IF(D613=Accueil!$U$17,PRODUCT('Registre déchets'!G613,Accueil!$W$17),"")&amp; IF(D613=Accueil!$U$18,PRODUCT('Registre déchets'!G613,Accueil!$W$18),"")&amp; IF(D613=Accueil!$U$19,PRODUCT('Registre déchets'!G613,Accueil!$W$19),"")&amp; IF(D613=Accueil!$U$20,PRODUCT('Registre déchets'!G613,Accueil!$W$20),"")&amp; IF(D613=Accueil!$U$21,PRODUCT('Registre déchets'!G613,Accueil!$W$21),"") &amp; IF(D613=Accueil!$U$22,PRODUCT('Registre déchets'!G613,Accueil!$W$22),"")&amp; IF(D613=Accueil!$U$23,PRODUCT('Registre déchets'!G613,Accueil!$W$23),"")&amp; IF(D613=Accueil!$U$24,PRODUCT('Registre déchets'!G613,Accueil!$W$24),"")&amp; IF(D613=Accueil!$U$25,PRODUCT('Registre déchets'!G613,Accueil!$W$25),"")&amp; IF(D613=Accueil!$U$26,PRODUCT('Registre déchets'!G613,Accueil!$W$26),"")&amp; IF(D613=Accueil!$U$27,PRODUCT('Registre déchets'!G613,Accueil!$W$27),"")&amp; IF(D613=Accueil!$Y$7,PRODUCT('Registre déchets'!G613,Accueil!$AA$7),"") &amp; IF(D613=Accueil!$Y$8,PRODUCT('Registre déchets'!G613,Accueil!$AA$8),"") &amp; IF(D613=Accueil!$Y$9,PRODUCT('Registre déchets'!G613,Accueil!$AA$9),"")&amp; IF(D613=Accueil!$Y$10,PRODUCT('Registre déchets'!G613,Accueil!$AA$10),"")&amp; IF(D613=Accueil!$Y$11,PRODUCT('Registre déchets'!G613,Accueil!$AA$11),"")&amp; IF(D613=Accueil!$Y$12,PRODUCT('Registre déchets'!G613,Accueil!$AA$12),"")&amp; IF(D613=Accueil!$Y$13,PRODUCT('Registre déchets'!G613,Accueil!$AA$13),"")&amp; IF(D613=Accueil!$Y$14,PRODUCT('Registre déchets'!G613,Accueil!$AA$14),"")&amp; IF(D613=Accueil!$Y$15,PRODUCT('Registre déchets'!G613,Accueil!$AA$15),"")&amp; IF(D613=Accueil!$Y$16,PRODUCT('Registre déchets'!G613,Accueil!$AA$16),"")&amp; IF(D613=Accueil!$Y$17,PRODUCT('Registre déchets'!G613,Accueil!$AA$17),"")&amp; IF(D613=Accueil!$Y$18,PRODUCT('Registre déchets'!G613,Accueil!$AA$18),"")&amp; IF(D613=Accueil!$Y$19,PRODUCT('Registre déchets'!G613,Accueil!$AA$19),"")&amp; IF(D613=Accueil!$Y$20,PRODUCT('Registre déchets'!G613,Accueil!$AA$20),"")&amp; IF(D613=Accueil!$Y$21,PRODUCT('Registre déchets'!G613,Accueil!$AA$21),"")&amp; IF(D613=Accueil!$Y$22,PRODUCT('Registre déchets'!G613,Accueil!$AA$22),"")&amp; IF(D613=Accueil!$Y$23,PRODUCT('Registre déchets'!G613,Accueil!$AA$23),"")&amp; IF(D613=Accueil!$Y$24,PRODUCT('Registre déchets'!G613,Accueil!$AA$24),"")&amp; IF(D613=Accueil!$Y$25,PRODUCT('Registre déchets'!G613,Accueil!$AA$25),"")&amp; IF(D613=Accueil!$Y$26,PRODUCT('Registre déchets'!G613,Accueil!$AA$26),"")&amp; IF(D613=Accueil!$Y$27,PRODUCT('Registre déchets'!G613,Accueil!$AA$27),""))</f>
        <v/>
      </c>
      <c r="AQ613" s="79">
        <f t="shared" si="97"/>
        <v>0</v>
      </c>
    </row>
    <row r="614" spans="1:43" ht="50.1" customHeight="1" x14ac:dyDescent="0.25">
      <c r="A614" s="90"/>
      <c r="B614" s="222" t="str">
        <f t="shared" si="91"/>
        <v/>
      </c>
      <c r="C614" s="221"/>
      <c r="D614" s="220"/>
      <c r="E614" s="80" t="str">
        <f t="shared" si="95"/>
        <v/>
      </c>
      <c r="F614" s="81"/>
      <c r="G614" s="82"/>
      <c r="H614" s="241">
        <f t="shared" si="92"/>
        <v>0</v>
      </c>
      <c r="I614" s="206"/>
      <c r="J614" s="206"/>
      <c r="K614" s="86"/>
      <c r="L614" s="86"/>
      <c r="M614" s="86"/>
      <c r="N614" s="82"/>
      <c r="O614" s="81"/>
      <c r="P614" s="82"/>
      <c r="Q614" s="207">
        <f t="shared" si="96"/>
        <v>0</v>
      </c>
      <c r="R614" s="83">
        <f t="shared" si="93"/>
        <v>0</v>
      </c>
      <c r="S614" s="83">
        <f t="shared" si="94"/>
        <v>0</v>
      </c>
      <c r="T614" s="209"/>
      <c r="U614" s="214"/>
      <c r="V614" s="214"/>
      <c r="W614" s="217" t="str">
        <f t="shared" si="89"/>
        <v/>
      </c>
      <c r="X614" s="214"/>
      <c r="Y614" s="224"/>
      <c r="Z614" s="214"/>
      <c r="AA614" s="214"/>
      <c r="AB614" s="35" t="str">
        <f t="shared" si="90"/>
        <v/>
      </c>
      <c r="AC614" s="35"/>
      <c r="AD614" s="35"/>
      <c r="AE614" s="35"/>
      <c r="AF614" s="35"/>
      <c r="AG614" s="35"/>
      <c r="AH614" s="35"/>
      <c r="AI614" s="35"/>
      <c r="AJ614" s="35"/>
      <c r="AK614" s="35"/>
      <c r="AL614" s="35"/>
      <c r="AM614" s="85" t="str">
        <f t="shared" si="98"/>
        <v/>
      </c>
      <c r="AN614" s="35"/>
      <c r="AO614" s="35"/>
      <c r="AP614" s="77" t="str">
        <f>IF(D614="","",IF(D614=Accueil!$Q$7,PRODUCT('Registre déchets'!G614,Accueil!$S$7),"") &amp; IF(D614=Accueil!$Q$8,PRODUCT('Registre déchets'!G614,Accueil!$S$8),"") &amp; IF(D614=Accueil!$Q$9,PRODUCT('Registre déchets'!G614,Accueil!$S$9),"")&amp; IF(D614=Accueil!$Q$10,PRODUCT('Registre déchets'!G614,Accueil!$S$10),"")&amp; IF(D614=Accueil!$Q$11,PRODUCT('Registre déchets'!G614,Accueil!$S$11),"")&amp; IF(D614=Accueil!$Q$12,PRODUCT('Registre déchets'!G614,Accueil!$S$12),"")&amp; IF(D614=Accueil!$Q$13,PRODUCT('Registre déchets'!G614,Accueil!$S$13),"")&amp; IF(D614=Accueil!$Q$14,PRODUCT('Registre déchets'!G614,Accueil!$S$14),"")&amp; IF(D614=Accueil!$Q$15,PRODUCT('Registre déchets'!G614,Accueil!$S$15),"")&amp; IF(D614=Accueil!$Q$16,PRODUCT('Registre déchets'!G614,Accueil!$S$16),"")&amp; IF(D614=Accueil!$Q$17,PRODUCT('Registre déchets'!G614,Accueil!$S$17),"")&amp; IF(D614=Accueil!$Q$18,PRODUCT('Registre déchets'!G614,Accueil!$S$18),"")&amp; IF(D614=Accueil!$Q$19,PRODUCT('Registre déchets'!G614,Accueil!$S$19),"")&amp; IF(D614=Accueil!$Q$20,PRODUCT('Registre déchets'!G614,Accueil!$S$20),"")&amp; IF(D614=Accueil!$Q$21,PRODUCT('Registre déchets'!G614,Accueil!$S$21),"")&amp; IF(D614=Accueil!$Q$22,PRODUCT('Registre déchets'!G614,Accueil!$S$22),"")&amp; IF(D614=Accueil!$Q$23,PRODUCT('Registre déchets'!G614,Accueil!$S$23),"")&amp; IF(D614=Accueil!$Q$24,PRODUCT('Registre déchets'!G614,Accueil!$S$24),"")&amp; IF(D614=Accueil!$Q$25,PRODUCT('Registre déchets'!G614,Accueil!$S$25),"")&amp; IF(D614=Accueil!$Q$26,PRODUCT('Registre déchets'!G614,Accueil!$S$26),"") &amp; IF(D614=Accueil!$U$7,PRODUCT('Registre déchets'!G614,Accueil!$W$7),"") &amp; IF(D614=Accueil!$U$8,PRODUCT('Registre déchets'!G614,Accueil!$W$8),"") &amp; IF(D614=Accueil!$U$9,PRODUCT('Registre déchets'!G614,Accueil!$W$9),"")&amp; IF(D614=Accueil!$U$10,PRODUCT('Registre déchets'!G614,Accueil!$W$10),"")&amp; IF(D614=Accueil!$U$11,PRODUCT('Registre déchets'!G614,Accueil!$W$11),"")&amp; IF(D614=Accueil!$U$12,PRODUCT('Registre déchets'!G614,Accueil!$W$12),"")&amp; IF(D614=Accueil!$U$13,PRODUCT('Registre déchets'!G614,Accueil!$W$13),"")&amp; IF(D614=Accueil!$U$14,PRODUCT('Registre déchets'!G614,Accueil!$W$14),"")&amp; IF(D614=Accueil!$U$15,PRODUCT('Registre déchets'!G614,Accueil!$W$15),"")&amp; IF(D614=Accueil!$U$16,PRODUCT('Registre déchets'!G614,Accueil!$W$16),"")&amp; IF(D614=Accueil!$U$17,PRODUCT('Registre déchets'!G614,Accueil!$W$17),"")&amp; IF(D614=Accueil!$U$18,PRODUCT('Registre déchets'!G614,Accueil!$W$18),"")&amp; IF(D614=Accueil!$U$19,PRODUCT('Registre déchets'!G614,Accueil!$W$19),"")&amp; IF(D614=Accueil!$U$20,PRODUCT('Registre déchets'!G614,Accueil!$W$20),"")&amp; IF(D614=Accueil!$U$21,PRODUCT('Registre déchets'!G614,Accueil!$W$21),"") &amp; IF(D614=Accueil!$U$22,PRODUCT('Registre déchets'!G614,Accueil!$W$22),"")&amp; IF(D614=Accueil!$U$23,PRODUCT('Registre déchets'!G614,Accueil!$W$23),"")&amp; IF(D614=Accueil!$U$24,PRODUCT('Registre déchets'!G614,Accueil!$W$24),"")&amp; IF(D614=Accueil!$U$25,PRODUCT('Registre déchets'!G614,Accueil!$W$25),"")&amp; IF(D614=Accueil!$U$26,PRODUCT('Registre déchets'!G614,Accueil!$W$26),"")&amp; IF(D614=Accueil!$U$27,PRODUCT('Registre déchets'!G614,Accueil!$W$27),"")&amp; IF(D614=Accueil!$Y$7,PRODUCT('Registre déchets'!G614,Accueil!$AA$7),"") &amp; IF(D614=Accueil!$Y$8,PRODUCT('Registre déchets'!G614,Accueil!$AA$8),"") &amp; IF(D614=Accueil!$Y$9,PRODUCT('Registre déchets'!G614,Accueil!$AA$9),"")&amp; IF(D614=Accueil!$Y$10,PRODUCT('Registre déchets'!G614,Accueil!$AA$10),"")&amp; IF(D614=Accueil!$Y$11,PRODUCT('Registre déchets'!G614,Accueil!$AA$11),"")&amp; IF(D614=Accueil!$Y$12,PRODUCT('Registre déchets'!G614,Accueil!$AA$12),"")&amp; IF(D614=Accueil!$Y$13,PRODUCT('Registre déchets'!G614,Accueil!$AA$13),"")&amp; IF(D614=Accueil!$Y$14,PRODUCT('Registre déchets'!G614,Accueil!$AA$14),"")&amp; IF(D614=Accueil!$Y$15,PRODUCT('Registre déchets'!G614,Accueil!$AA$15),"")&amp; IF(D614=Accueil!$Y$16,PRODUCT('Registre déchets'!G614,Accueil!$AA$16),"")&amp; IF(D614=Accueil!$Y$17,PRODUCT('Registre déchets'!G614,Accueil!$AA$17),"")&amp; IF(D614=Accueil!$Y$18,PRODUCT('Registre déchets'!G614,Accueil!$AA$18),"")&amp; IF(D614=Accueil!$Y$19,PRODUCT('Registre déchets'!G614,Accueil!$AA$19),"")&amp; IF(D614=Accueil!$Y$20,PRODUCT('Registre déchets'!G614,Accueil!$AA$20),"")&amp; IF(D614=Accueil!$Y$21,PRODUCT('Registre déchets'!G614,Accueil!$AA$21),"")&amp; IF(D614=Accueil!$Y$22,PRODUCT('Registre déchets'!G614,Accueil!$AA$22),"")&amp; IF(D614=Accueil!$Y$23,PRODUCT('Registre déchets'!G614,Accueil!$AA$23),"")&amp; IF(D614=Accueil!$Y$24,PRODUCT('Registre déchets'!G614,Accueil!$AA$24),"")&amp; IF(D614=Accueil!$Y$25,PRODUCT('Registre déchets'!G614,Accueil!$AA$25),"")&amp; IF(D614=Accueil!$Y$26,PRODUCT('Registre déchets'!G614,Accueil!$AA$26),"")&amp; IF(D614=Accueil!$Y$27,PRODUCT('Registre déchets'!G614,Accueil!$AA$27),""))</f>
        <v/>
      </c>
      <c r="AQ614" s="79">
        <f t="shared" si="97"/>
        <v>0</v>
      </c>
    </row>
    <row r="615" spans="1:43" ht="50.1" customHeight="1" x14ac:dyDescent="0.25">
      <c r="A615" s="90"/>
      <c r="B615" s="222" t="str">
        <f t="shared" si="91"/>
        <v/>
      </c>
      <c r="C615" s="221"/>
      <c r="D615" s="220"/>
      <c r="E615" s="80" t="str">
        <f t="shared" si="95"/>
        <v/>
      </c>
      <c r="F615" s="81"/>
      <c r="G615" s="82"/>
      <c r="H615" s="241">
        <f t="shared" si="92"/>
        <v>0</v>
      </c>
      <c r="I615" s="206"/>
      <c r="J615" s="206"/>
      <c r="K615" s="86"/>
      <c r="L615" s="86"/>
      <c r="M615" s="86"/>
      <c r="N615" s="82"/>
      <c r="O615" s="81"/>
      <c r="P615" s="82"/>
      <c r="Q615" s="207">
        <f t="shared" si="96"/>
        <v>0</v>
      </c>
      <c r="R615" s="83">
        <f t="shared" si="93"/>
        <v>0</v>
      </c>
      <c r="S615" s="83">
        <f t="shared" si="94"/>
        <v>0</v>
      </c>
      <c r="T615" s="209"/>
      <c r="U615" s="214"/>
      <c r="V615" s="214"/>
      <c r="W615" s="217" t="str">
        <f t="shared" si="89"/>
        <v/>
      </c>
      <c r="X615" s="214"/>
      <c r="Y615" s="224"/>
      <c r="Z615" s="214"/>
      <c r="AA615" s="214"/>
      <c r="AB615" s="35" t="str">
        <f t="shared" si="90"/>
        <v/>
      </c>
      <c r="AC615" s="35"/>
      <c r="AD615" s="35"/>
      <c r="AE615" s="35"/>
      <c r="AF615" s="35"/>
      <c r="AG615" s="35"/>
      <c r="AH615" s="35"/>
      <c r="AI615" s="35"/>
      <c r="AJ615" s="35"/>
      <c r="AK615" s="35"/>
      <c r="AL615" s="35"/>
      <c r="AM615" s="85" t="str">
        <f t="shared" si="98"/>
        <v/>
      </c>
      <c r="AN615" s="35"/>
      <c r="AO615" s="35"/>
      <c r="AP615" s="77" t="str">
        <f>IF(D615="","",IF(D615=Accueil!$Q$7,PRODUCT('Registre déchets'!G615,Accueil!$S$7),"") &amp; IF(D615=Accueil!$Q$8,PRODUCT('Registre déchets'!G615,Accueil!$S$8),"") &amp; IF(D615=Accueil!$Q$9,PRODUCT('Registre déchets'!G615,Accueil!$S$9),"")&amp; IF(D615=Accueil!$Q$10,PRODUCT('Registre déchets'!G615,Accueil!$S$10),"")&amp; IF(D615=Accueil!$Q$11,PRODUCT('Registre déchets'!G615,Accueil!$S$11),"")&amp; IF(D615=Accueil!$Q$12,PRODUCT('Registre déchets'!G615,Accueil!$S$12),"")&amp; IF(D615=Accueil!$Q$13,PRODUCT('Registre déchets'!G615,Accueil!$S$13),"")&amp; IF(D615=Accueil!$Q$14,PRODUCT('Registre déchets'!G615,Accueil!$S$14),"")&amp; IF(D615=Accueil!$Q$15,PRODUCT('Registre déchets'!G615,Accueil!$S$15),"")&amp; IF(D615=Accueil!$Q$16,PRODUCT('Registre déchets'!G615,Accueil!$S$16),"")&amp; IF(D615=Accueil!$Q$17,PRODUCT('Registre déchets'!G615,Accueil!$S$17),"")&amp; IF(D615=Accueil!$Q$18,PRODUCT('Registre déchets'!G615,Accueil!$S$18),"")&amp; IF(D615=Accueil!$Q$19,PRODUCT('Registre déchets'!G615,Accueil!$S$19),"")&amp; IF(D615=Accueil!$Q$20,PRODUCT('Registre déchets'!G615,Accueil!$S$20),"")&amp; IF(D615=Accueil!$Q$21,PRODUCT('Registre déchets'!G615,Accueil!$S$21),"")&amp; IF(D615=Accueil!$Q$22,PRODUCT('Registre déchets'!G615,Accueil!$S$22),"")&amp; IF(D615=Accueil!$Q$23,PRODUCT('Registre déchets'!G615,Accueil!$S$23),"")&amp; IF(D615=Accueil!$Q$24,PRODUCT('Registre déchets'!G615,Accueil!$S$24),"")&amp; IF(D615=Accueil!$Q$25,PRODUCT('Registre déchets'!G615,Accueil!$S$25),"")&amp; IF(D615=Accueil!$Q$26,PRODUCT('Registre déchets'!G615,Accueil!$S$26),"") &amp; IF(D615=Accueil!$U$7,PRODUCT('Registre déchets'!G615,Accueil!$W$7),"") &amp; IF(D615=Accueil!$U$8,PRODUCT('Registre déchets'!G615,Accueil!$W$8),"") &amp; IF(D615=Accueil!$U$9,PRODUCT('Registre déchets'!G615,Accueil!$W$9),"")&amp; IF(D615=Accueil!$U$10,PRODUCT('Registre déchets'!G615,Accueil!$W$10),"")&amp; IF(D615=Accueil!$U$11,PRODUCT('Registre déchets'!G615,Accueil!$W$11),"")&amp; IF(D615=Accueil!$U$12,PRODUCT('Registre déchets'!G615,Accueil!$W$12),"")&amp; IF(D615=Accueil!$U$13,PRODUCT('Registre déchets'!G615,Accueil!$W$13),"")&amp; IF(D615=Accueil!$U$14,PRODUCT('Registre déchets'!G615,Accueil!$W$14),"")&amp; IF(D615=Accueil!$U$15,PRODUCT('Registre déchets'!G615,Accueil!$W$15),"")&amp; IF(D615=Accueil!$U$16,PRODUCT('Registre déchets'!G615,Accueil!$W$16),"")&amp; IF(D615=Accueil!$U$17,PRODUCT('Registre déchets'!G615,Accueil!$W$17),"")&amp; IF(D615=Accueil!$U$18,PRODUCT('Registre déchets'!G615,Accueil!$W$18),"")&amp; IF(D615=Accueil!$U$19,PRODUCT('Registre déchets'!G615,Accueil!$W$19),"")&amp; IF(D615=Accueil!$U$20,PRODUCT('Registre déchets'!G615,Accueil!$W$20),"")&amp; IF(D615=Accueil!$U$21,PRODUCT('Registre déchets'!G615,Accueil!$W$21),"") &amp; IF(D615=Accueil!$U$22,PRODUCT('Registre déchets'!G615,Accueil!$W$22),"")&amp; IF(D615=Accueil!$U$23,PRODUCT('Registre déchets'!G615,Accueil!$W$23),"")&amp; IF(D615=Accueil!$U$24,PRODUCT('Registre déchets'!G615,Accueil!$W$24),"")&amp; IF(D615=Accueil!$U$25,PRODUCT('Registre déchets'!G615,Accueil!$W$25),"")&amp; IF(D615=Accueil!$U$26,PRODUCT('Registre déchets'!G615,Accueil!$W$26),"")&amp; IF(D615=Accueil!$U$27,PRODUCT('Registre déchets'!G615,Accueil!$W$27),"")&amp; IF(D615=Accueil!$Y$7,PRODUCT('Registre déchets'!G615,Accueil!$AA$7),"") &amp; IF(D615=Accueil!$Y$8,PRODUCT('Registre déchets'!G615,Accueil!$AA$8),"") &amp; IF(D615=Accueil!$Y$9,PRODUCT('Registre déchets'!G615,Accueil!$AA$9),"")&amp; IF(D615=Accueil!$Y$10,PRODUCT('Registre déchets'!G615,Accueil!$AA$10),"")&amp; IF(D615=Accueil!$Y$11,PRODUCT('Registre déchets'!G615,Accueil!$AA$11),"")&amp; IF(D615=Accueil!$Y$12,PRODUCT('Registre déchets'!G615,Accueil!$AA$12),"")&amp; IF(D615=Accueil!$Y$13,PRODUCT('Registre déchets'!G615,Accueil!$AA$13),"")&amp; IF(D615=Accueil!$Y$14,PRODUCT('Registre déchets'!G615,Accueil!$AA$14),"")&amp; IF(D615=Accueil!$Y$15,PRODUCT('Registre déchets'!G615,Accueil!$AA$15),"")&amp; IF(D615=Accueil!$Y$16,PRODUCT('Registre déchets'!G615,Accueil!$AA$16),"")&amp; IF(D615=Accueil!$Y$17,PRODUCT('Registre déchets'!G615,Accueil!$AA$17),"")&amp; IF(D615=Accueil!$Y$18,PRODUCT('Registre déchets'!G615,Accueil!$AA$18),"")&amp; IF(D615=Accueil!$Y$19,PRODUCT('Registre déchets'!G615,Accueil!$AA$19),"")&amp; IF(D615=Accueil!$Y$20,PRODUCT('Registre déchets'!G615,Accueil!$AA$20),"")&amp; IF(D615=Accueil!$Y$21,PRODUCT('Registre déchets'!G615,Accueil!$AA$21),"")&amp; IF(D615=Accueil!$Y$22,PRODUCT('Registre déchets'!G615,Accueil!$AA$22),"")&amp; IF(D615=Accueil!$Y$23,PRODUCT('Registre déchets'!G615,Accueil!$AA$23),"")&amp; IF(D615=Accueil!$Y$24,PRODUCT('Registre déchets'!G615,Accueil!$AA$24),"")&amp; IF(D615=Accueil!$Y$25,PRODUCT('Registre déchets'!G615,Accueil!$AA$25),"")&amp; IF(D615=Accueil!$Y$26,PRODUCT('Registre déchets'!G615,Accueil!$AA$26),"")&amp; IF(D615=Accueil!$Y$27,PRODUCT('Registre déchets'!G615,Accueil!$AA$27),""))</f>
        <v/>
      </c>
      <c r="AQ615" s="79">
        <f t="shared" si="97"/>
        <v>0</v>
      </c>
    </row>
    <row r="616" spans="1:43" ht="50.1" customHeight="1" x14ac:dyDescent="0.25">
      <c r="A616" s="90"/>
      <c r="B616" s="222" t="str">
        <f t="shared" si="91"/>
        <v/>
      </c>
      <c r="C616" s="221"/>
      <c r="D616" s="220"/>
      <c r="E616" s="80" t="str">
        <f t="shared" si="95"/>
        <v/>
      </c>
      <c r="F616" s="81"/>
      <c r="G616" s="82"/>
      <c r="H616" s="241">
        <f t="shared" si="92"/>
        <v>0</v>
      </c>
      <c r="I616" s="206"/>
      <c r="J616" s="206"/>
      <c r="K616" s="86"/>
      <c r="L616" s="86"/>
      <c r="M616" s="86"/>
      <c r="N616" s="82"/>
      <c r="O616" s="81"/>
      <c r="P616" s="82"/>
      <c r="Q616" s="207">
        <f t="shared" si="96"/>
        <v>0</v>
      </c>
      <c r="R616" s="83">
        <f t="shared" si="93"/>
        <v>0</v>
      </c>
      <c r="S616" s="83">
        <f t="shared" si="94"/>
        <v>0</v>
      </c>
      <c r="T616" s="209"/>
      <c r="U616" s="214"/>
      <c r="V616" s="214"/>
      <c r="W616" s="217" t="str">
        <f t="shared" si="89"/>
        <v/>
      </c>
      <c r="X616" s="214"/>
      <c r="Y616" s="224"/>
      <c r="Z616" s="214"/>
      <c r="AA616" s="214"/>
      <c r="AB616" s="35" t="str">
        <f t="shared" si="90"/>
        <v/>
      </c>
      <c r="AC616" s="35"/>
      <c r="AD616" s="35"/>
      <c r="AE616" s="35"/>
      <c r="AF616" s="35"/>
      <c r="AG616" s="35"/>
      <c r="AH616" s="35"/>
      <c r="AI616" s="35"/>
      <c r="AJ616" s="35"/>
      <c r="AK616" s="35"/>
      <c r="AL616" s="35"/>
      <c r="AM616" s="85" t="str">
        <f t="shared" si="98"/>
        <v/>
      </c>
      <c r="AN616" s="35"/>
      <c r="AO616" s="35"/>
      <c r="AP616" s="77" t="str">
        <f>IF(D616="","",IF(D616=Accueil!$Q$7,PRODUCT('Registre déchets'!G616,Accueil!$S$7),"") &amp; IF(D616=Accueil!$Q$8,PRODUCT('Registre déchets'!G616,Accueil!$S$8),"") &amp; IF(D616=Accueil!$Q$9,PRODUCT('Registre déchets'!G616,Accueil!$S$9),"")&amp; IF(D616=Accueil!$Q$10,PRODUCT('Registre déchets'!G616,Accueil!$S$10),"")&amp; IF(D616=Accueil!$Q$11,PRODUCT('Registre déchets'!G616,Accueil!$S$11),"")&amp; IF(D616=Accueil!$Q$12,PRODUCT('Registre déchets'!G616,Accueil!$S$12),"")&amp; IF(D616=Accueil!$Q$13,PRODUCT('Registre déchets'!G616,Accueil!$S$13),"")&amp; IF(D616=Accueil!$Q$14,PRODUCT('Registre déchets'!G616,Accueil!$S$14),"")&amp; IF(D616=Accueil!$Q$15,PRODUCT('Registre déchets'!G616,Accueil!$S$15),"")&amp; IF(D616=Accueil!$Q$16,PRODUCT('Registre déchets'!G616,Accueil!$S$16),"")&amp; IF(D616=Accueil!$Q$17,PRODUCT('Registre déchets'!G616,Accueil!$S$17),"")&amp; IF(D616=Accueil!$Q$18,PRODUCT('Registre déchets'!G616,Accueil!$S$18),"")&amp; IF(D616=Accueil!$Q$19,PRODUCT('Registre déchets'!G616,Accueil!$S$19),"")&amp; IF(D616=Accueil!$Q$20,PRODUCT('Registre déchets'!G616,Accueil!$S$20),"")&amp; IF(D616=Accueil!$Q$21,PRODUCT('Registre déchets'!G616,Accueil!$S$21),"")&amp; IF(D616=Accueil!$Q$22,PRODUCT('Registre déchets'!G616,Accueil!$S$22),"")&amp; IF(D616=Accueil!$Q$23,PRODUCT('Registre déchets'!G616,Accueil!$S$23),"")&amp; IF(D616=Accueil!$Q$24,PRODUCT('Registre déchets'!G616,Accueil!$S$24),"")&amp; IF(D616=Accueil!$Q$25,PRODUCT('Registre déchets'!G616,Accueil!$S$25),"")&amp; IF(D616=Accueil!$Q$26,PRODUCT('Registre déchets'!G616,Accueil!$S$26),"") &amp; IF(D616=Accueil!$U$7,PRODUCT('Registre déchets'!G616,Accueil!$W$7),"") &amp; IF(D616=Accueil!$U$8,PRODUCT('Registre déchets'!G616,Accueil!$W$8),"") &amp; IF(D616=Accueil!$U$9,PRODUCT('Registre déchets'!G616,Accueil!$W$9),"")&amp; IF(D616=Accueil!$U$10,PRODUCT('Registre déchets'!G616,Accueil!$W$10),"")&amp; IF(D616=Accueil!$U$11,PRODUCT('Registre déchets'!G616,Accueil!$W$11),"")&amp; IF(D616=Accueil!$U$12,PRODUCT('Registre déchets'!G616,Accueil!$W$12),"")&amp; IF(D616=Accueil!$U$13,PRODUCT('Registre déchets'!G616,Accueil!$W$13),"")&amp; IF(D616=Accueil!$U$14,PRODUCT('Registre déchets'!G616,Accueil!$W$14),"")&amp; IF(D616=Accueil!$U$15,PRODUCT('Registre déchets'!G616,Accueil!$W$15),"")&amp; IF(D616=Accueil!$U$16,PRODUCT('Registre déchets'!G616,Accueil!$W$16),"")&amp; IF(D616=Accueil!$U$17,PRODUCT('Registre déchets'!G616,Accueil!$W$17),"")&amp; IF(D616=Accueil!$U$18,PRODUCT('Registre déchets'!G616,Accueil!$W$18),"")&amp; IF(D616=Accueil!$U$19,PRODUCT('Registre déchets'!G616,Accueil!$W$19),"")&amp; IF(D616=Accueil!$U$20,PRODUCT('Registre déchets'!G616,Accueil!$W$20),"")&amp; IF(D616=Accueil!$U$21,PRODUCT('Registre déchets'!G616,Accueil!$W$21),"") &amp; IF(D616=Accueil!$U$22,PRODUCT('Registre déchets'!G616,Accueil!$W$22),"")&amp; IF(D616=Accueil!$U$23,PRODUCT('Registre déchets'!G616,Accueil!$W$23),"")&amp; IF(D616=Accueil!$U$24,PRODUCT('Registre déchets'!G616,Accueil!$W$24),"")&amp; IF(D616=Accueil!$U$25,PRODUCT('Registre déchets'!G616,Accueil!$W$25),"")&amp; IF(D616=Accueil!$U$26,PRODUCT('Registre déchets'!G616,Accueil!$W$26),"")&amp; IF(D616=Accueil!$U$27,PRODUCT('Registre déchets'!G616,Accueil!$W$27),"")&amp; IF(D616=Accueil!$Y$7,PRODUCT('Registre déchets'!G616,Accueil!$AA$7),"") &amp; IF(D616=Accueil!$Y$8,PRODUCT('Registre déchets'!G616,Accueil!$AA$8),"") &amp; IF(D616=Accueil!$Y$9,PRODUCT('Registre déchets'!G616,Accueil!$AA$9),"")&amp; IF(D616=Accueil!$Y$10,PRODUCT('Registre déchets'!G616,Accueil!$AA$10),"")&amp; IF(D616=Accueil!$Y$11,PRODUCT('Registre déchets'!G616,Accueil!$AA$11),"")&amp; IF(D616=Accueil!$Y$12,PRODUCT('Registre déchets'!G616,Accueil!$AA$12),"")&amp; IF(D616=Accueil!$Y$13,PRODUCT('Registre déchets'!G616,Accueil!$AA$13),"")&amp; IF(D616=Accueil!$Y$14,PRODUCT('Registre déchets'!G616,Accueil!$AA$14),"")&amp; IF(D616=Accueil!$Y$15,PRODUCT('Registre déchets'!G616,Accueil!$AA$15),"")&amp; IF(D616=Accueil!$Y$16,PRODUCT('Registre déchets'!G616,Accueil!$AA$16),"")&amp; IF(D616=Accueil!$Y$17,PRODUCT('Registre déchets'!G616,Accueil!$AA$17),"")&amp; IF(D616=Accueil!$Y$18,PRODUCT('Registre déchets'!G616,Accueil!$AA$18),"")&amp; IF(D616=Accueil!$Y$19,PRODUCT('Registre déchets'!G616,Accueil!$AA$19),"")&amp; IF(D616=Accueil!$Y$20,PRODUCT('Registre déchets'!G616,Accueil!$AA$20),"")&amp; IF(D616=Accueil!$Y$21,PRODUCT('Registre déchets'!G616,Accueil!$AA$21),"")&amp; IF(D616=Accueil!$Y$22,PRODUCT('Registre déchets'!G616,Accueil!$AA$22),"")&amp; IF(D616=Accueil!$Y$23,PRODUCT('Registre déchets'!G616,Accueil!$AA$23),"")&amp; IF(D616=Accueil!$Y$24,PRODUCT('Registre déchets'!G616,Accueil!$AA$24),"")&amp; IF(D616=Accueil!$Y$25,PRODUCT('Registre déchets'!G616,Accueil!$AA$25),"")&amp; IF(D616=Accueil!$Y$26,PRODUCT('Registre déchets'!G616,Accueil!$AA$26),"")&amp; IF(D616=Accueil!$Y$27,PRODUCT('Registre déchets'!G616,Accueil!$AA$27),""))</f>
        <v/>
      </c>
      <c r="AQ616" s="79">
        <f t="shared" si="97"/>
        <v>0</v>
      </c>
    </row>
    <row r="617" spans="1:43" ht="50.1" customHeight="1" x14ac:dyDescent="0.25">
      <c r="A617" s="90"/>
      <c r="B617" s="222" t="str">
        <f t="shared" si="91"/>
        <v/>
      </c>
      <c r="C617" s="221"/>
      <c r="D617" s="220"/>
      <c r="E617" s="80" t="str">
        <f t="shared" si="95"/>
        <v/>
      </c>
      <c r="F617" s="81"/>
      <c r="G617" s="82"/>
      <c r="H617" s="241">
        <f t="shared" si="92"/>
        <v>0</v>
      </c>
      <c r="I617" s="206"/>
      <c r="J617" s="206"/>
      <c r="K617" s="86"/>
      <c r="L617" s="86"/>
      <c r="M617" s="86"/>
      <c r="N617" s="82"/>
      <c r="O617" s="81"/>
      <c r="P617" s="82"/>
      <c r="Q617" s="207">
        <f t="shared" si="96"/>
        <v>0</v>
      </c>
      <c r="R617" s="83">
        <f t="shared" si="93"/>
        <v>0</v>
      </c>
      <c r="S617" s="83">
        <f t="shared" si="94"/>
        <v>0</v>
      </c>
      <c r="T617" s="209"/>
      <c r="U617" s="214"/>
      <c r="V617" s="214"/>
      <c r="W617" s="217" t="str">
        <f t="shared" si="89"/>
        <v/>
      </c>
      <c r="X617" s="214"/>
      <c r="Y617" s="224"/>
      <c r="Z617" s="214"/>
      <c r="AA617" s="214"/>
      <c r="AB617" s="35" t="str">
        <f t="shared" si="90"/>
        <v/>
      </c>
      <c r="AC617" s="35"/>
      <c r="AD617" s="35"/>
      <c r="AE617" s="35"/>
      <c r="AF617" s="35"/>
      <c r="AG617" s="35"/>
      <c r="AH617" s="35"/>
      <c r="AI617" s="35"/>
      <c r="AJ617" s="35"/>
      <c r="AK617" s="35"/>
      <c r="AL617" s="35"/>
      <c r="AM617" s="85" t="str">
        <f t="shared" si="98"/>
        <v/>
      </c>
      <c r="AN617" s="35"/>
      <c r="AO617" s="35"/>
      <c r="AP617" s="77" t="str">
        <f>IF(D617="","",IF(D617=Accueil!$Q$7,PRODUCT('Registre déchets'!G617,Accueil!$S$7),"") &amp; IF(D617=Accueil!$Q$8,PRODUCT('Registre déchets'!G617,Accueil!$S$8),"") &amp; IF(D617=Accueil!$Q$9,PRODUCT('Registre déchets'!G617,Accueil!$S$9),"")&amp; IF(D617=Accueil!$Q$10,PRODUCT('Registre déchets'!G617,Accueil!$S$10),"")&amp; IF(D617=Accueil!$Q$11,PRODUCT('Registre déchets'!G617,Accueil!$S$11),"")&amp; IF(D617=Accueil!$Q$12,PRODUCT('Registre déchets'!G617,Accueil!$S$12),"")&amp; IF(D617=Accueil!$Q$13,PRODUCT('Registre déchets'!G617,Accueil!$S$13),"")&amp; IF(D617=Accueil!$Q$14,PRODUCT('Registre déchets'!G617,Accueil!$S$14),"")&amp; IF(D617=Accueil!$Q$15,PRODUCT('Registre déchets'!G617,Accueil!$S$15),"")&amp; IF(D617=Accueil!$Q$16,PRODUCT('Registre déchets'!G617,Accueil!$S$16),"")&amp; IF(D617=Accueil!$Q$17,PRODUCT('Registre déchets'!G617,Accueil!$S$17),"")&amp; IF(D617=Accueil!$Q$18,PRODUCT('Registre déchets'!G617,Accueil!$S$18),"")&amp; IF(D617=Accueil!$Q$19,PRODUCT('Registre déchets'!G617,Accueil!$S$19),"")&amp; IF(D617=Accueil!$Q$20,PRODUCT('Registre déchets'!G617,Accueil!$S$20),"")&amp; IF(D617=Accueil!$Q$21,PRODUCT('Registre déchets'!G617,Accueil!$S$21),"")&amp; IF(D617=Accueil!$Q$22,PRODUCT('Registre déchets'!G617,Accueil!$S$22),"")&amp; IF(D617=Accueil!$Q$23,PRODUCT('Registre déchets'!G617,Accueil!$S$23),"")&amp; IF(D617=Accueil!$Q$24,PRODUCT('Registre déchets'!G617,Accueil!$S$24),"")&amp; IF(D617=Accueil!$Q$25,PRODUCT('Registre déchets'!G617,Accueil!$S$25),"")&amp; IF(D617=Accueil!$Q$26,PRODUCT('Registre déchets'!G617,Accueil!$S$26),"") &amp; IF(D617=Accueil!$U$7,PRODUCT('Registre déchets'!G617,Accueil!$W$7),"") &amp; IF(D617=Accueil!$U$8,PRODUCT('Registre déchets'!G617,Accueil!$W$8),"") &amp; IF(D617=Accueil!$U$9,PRODUCT('Registre déchets'!G617,Accueil!$W$9),"")&amp; IF(D617=Accueil!$U$10,PRODUCT('Registre déchets'!G617,Accueil!$W$10),"")&amp; IF(D617=Accueil!$U$11,PRODUCT('Registre déchets'!G617,Accueil!$W$11),"")&amp; IF(D617=Accueil!$U$12,PRODUCT('Registre déchets'!G617,Accueil!$W$12),"")&amp; IF(D617=Accueil!$U$13,PRODUCT('Registre déchets'!G617,Accueil!$W$13),"")&amp; IF(D617=Accueil!$U$14,PRODUCT('Registre déchets'!G617,Accueil!$W$14),"")&amp; IF(D617=Accueil!$U$15,PRODUCT('Registre déchets'!G617,Accueil!$W$15),"")&amp; IF(D617=Accueil!$U$16,PRODUCT('Registre déchets'!G617,Accueil!$W$16),"")&amp; IF(D617=Accueil!$U$17,PRODUCT('Registre déchets'!G617,Accueil!$W$17),"")&amp; IF(D617=Accueil!$U$18,PRODUCT('Registre déchets'!G617,Accueil!$W$18),"")&amp; IF(D617=Accueil!$U$19,PRODUCT('Registre déchets'!G617,Accueil!$W$19),"")&amp; IF(D617=Accueil!$U$20,PRODUCT('Registre déchets'!G617,Accueil!$W$20),"")&amp; IF(D617=Accueil!$U$21,PRODUCT('Registre déchets'!G617,Accueil!$W$21),"") &amp; IF(D617=Accueil!$U$22,PRODUCT('Registre déchets'!G617,Accueil!$W$22),"")&amp; IF(D617=Accueil!$U$23,PRODUCT('Registre déchets'!G617,Accueil!$W$23),"")&amp; IF(D617=Accueil!$U$24,PRODUCT('Registre déchets'!G617,Accueil!$W$24),"")&amp; IF(D617=Accueil!$U$25,PRODUCT('Registre déchets'!G617,Accueil!$W$25),"")&amp; IF(D617=Accueil!$U$26,PRODUCT('Registre déchets'!G617,Accueil!$W$26),"")&amp; IF(D617=Accueil!$U$27,PRODUCT('Registre déchets'!G617,Accueil!$W$27),"")&amp; IF(D617=Accueil!$Y$7,PRODUCT('Registre déchets'!G617,Accueil!$AA$7),"") &amp; IF(D617=Accueil!$Y$8,PRODUCT('Registre déchets'!G617,Accueil!$AA$8),"") &amp; IF(D617=Accueil!$Y$9,PRODUCT('Registre déchets'!G617,Accueil!$AA$9),"")&amp; IF(D617=Accueil!$Y$10,PRODUCT('Registre déchets'!G617,Accueil!$AA$10),"")&amp; IF(D617=Accueil!$Y$11,PRODUCT('Registre déchets'!G617,Accueil!$AA$11),"")&amp; IF(D617=Accueil!$Y$12,PRODUCT('Registre déchets'!G617,Accueil!$AA$12),"")&amp; IF(D617=Accueil!$Y$13,PRODUCT('Registre déchets'!G617,Accueil!$AA$13),"")&amp; IF(D617=Accueil!$Y$14,PRODUCT('Registre déchets'!G617,Accueil!$AA$14),"")&amp; IF(D617=Accueil!$Y$15,PRODUCT('Registre déchets'!G617,Accueil!$AA$15),"")&amp; IF(D617=Accueil!$Y$16,PRODUCT('Registre déchets'!G617,Accueil!$AA$16),"")&amp; IF(D617=Accueil!$Y$17,PRODUCT('Registre déchets'!G617,Accueil!$AA$17),"")&amp; IF(D617=Accueil!$Y$18,PRODUCT('Registre déchets'!G617,Accueil!$AA$18),"")&amp; IF(D617=Accueil!$Y$19,PRODUCT('Registre déchets'!G617,Accueil!$AA$19),"")&amp; IF(D617=Accueil!$Y$20,PRODUCT('Registre déchets'!G617,Accueil!$AA$20),"")&amp; IF(D617=Accueil!$Y$21,PRODUCT('Registre déchets'!G617,Accueil!$AA$21),"")&amp; IF(D617=Accueil!$Y$22,PRODUCT('Registre déchets'!G617,Accueil!$AA$22),"")&amp; IF(D617=Accueil!$Y$23,PRODUCT('Registre déchets'!G617,Accueil!$AA$23),"")&amp; IF(D617=Accueil!$Y$24,PRODUCT('Registre déchets'!G617,Accueil!$AA$24),"")&amp; IF(D617=Accueil!$Y$25,PRODUCT('Registre déchets'!G617,Accueil!$AA$25),"")&amp; IF(D617=Accueil!$Y$26,PRODUCT('Registre déchets'!G617,Accueil!$AA$26),"")&amp; IF(D617=Accueil!$Y$27,PRODUCT('Registre déchets'!G617,Accueil!$AA$27),""))</f>
        <v/>
      </c>
      <c r="AQ617" s="79">
        <f t="shared" si="97"/>
        <v>0</v>
      </c>
    </row>
    <row r="618" spans="1:43" ht="50.1" customHeight="1" x14ac:dyDescent="0.25">
      <c r="A618" s="90"/>
      <c r="B618" s="222" t="str">
        <f t="shared" si="91"/>
        <v/>
      </c>
      <c r="C618" s="221"/>
      <c r="D618" s="220"/>
      <c r="E618" s="80" t="str">
        <f t="shared" si="95"/>
        <v/>
      </c>
      <c r="F618" s="81"/>
      <c r="G618" s="82"/>
      <c r="H618" s="241">
        <f t="shared" si="92"/>
        <v>0</v>
      </c>
      <c r="I618" s="206"/>
      <c r="J618" s="206"/>
      <c r="K618" s="86"/>
      <c r="L618" s="86"/>
      <c r="M618" s="86"/>
      <c r="N618" s="82"/>
      <c r="O618" s="81"/>
      <c r="P618" s="82"/>
      <c r="Q618" s="207">
        <f t="shared" si="96"/>
        <v>0</v>
      </c>
      <c r="R618" s="83">
        <f t="shared" si="93"/>
        <v>0</v>
      </c>
      <c r="S618" s="83">
        <f t="shared" si="94"/>
        <v>0</v>
      </c>
      <c r="T618" s="209"/>
      <c r="U618" s="214"/>
      <c r="V618" s="214"/>
      <c r="W618" s="217" t="str">
        <f t="shared" si="89"/>
        <v/>
      </c>
      <c r="X618" s="214"/>
      <c r="Y618" s="224"/>
      <c r="Z618" s="214"/>
      <c r="AA618" s="214"/>
      <c r="AB618" s="35" t="str">
        <f t="shared" si="90"/>
        <v/>
      </c>
      <c r="AC618" s="35"/>
      <c r="AD618" s="35"/>
      <c r="AE618" s="35"/>
      <c r="AF618" s="35"/>
      <c r="AG618" s="35"/>
      <c r="AH618" s="35"/>
      <c r="AI618" s="35"/>
      <c r="AJ618" s="35"/>
      <c r="AK618" s="35"/>
      <c r="AL618" s="35"/>
      <c r="AM618" s="85" t="str">
        <f t="shared" si="98"/>
        <v/>
      </c>
      <c r="AN618" s="35"/>
      <c r="AO618" s="35"/>
      <c r="AP618" s="77" t="str">
        <f>IF(D618="","",IF(D618=Accueil!$Q$7,PRODUCT('Registre déchets'!G618,Accueil!$S$7),"") &amp; IF(D618=Accueil!$Q$8,PRODUCT('Registre déchets'!G618,Accueil!$S$8),"") &amp; IF(D618=Accueil!$Q$9,PRODUCT('Registre déchets'!G618,Accueil!$S$9),"")&amp; IF(D618=Accueil!$Q$10,PRODUCT('Registre déchets'!G618,Accueil!$S$10),"")&amp; IF(D618=Accueil!$Q$11,PRODUCT('Registre déchets'!G618,Accueil!$S$11),"")&amp; IF(D618=Accueil!$Q$12,PRODUCT('Registre déchets'!G618,Accueil!$S$12),"")&amp; IF(D618=Accueil!$Q$13,PRODUCT('Registre déchets'!G618,Accueil!$S$13),"")&amp; IF(D618=Accueil!$Q$14,PRODUCT('Registre déchets'!G618,Accueil!$S$14),"")&amp; IF(D618=Accueil!$Q$15,PRODUCT('Registre déchets'!G618,Accueil!$S$15),"")&amp; IF(D618=Accueil!$Q$16,PRODUCT('Registre déchets'!G618,Accueil!$S$16),"")&amp; IF(D618=Accueil!$Q$17,PRODUCT('Registre déchets'!G618,Accueil!$S$17),"")&amp; IF(D618=Accueil!$Q$18,PRODUCT('Registre déchets'!G618,Accueil!$S$18),"")&amp; IF(D618=Accueil!$Q$19,PRODUCT('Registre déchets'!G618,Accueil!$S$19),"")&amp; IF(D618=Accueil!$Q$20,PRODUCT('Registre déchets'!G618,Accueil!$S$20),"")&amp; IF(D618=Accueil!$Q$21,PRODUCT('Registre déchets'!G618,Accueil!$S$21),"")&amp; IF(D618=Accueil!$Q$22,PRODUCT('Registre déchets'!G618,Accueil!$S$22),"")&amp; IF(D618=Accueil!$Q$23,PRODUCT('Registre déchets'!G618,Accueil!$S$23),"")&amp; IF(D618=Accueil!$Q$24,PRODUCT('Registre déchets'!G618,Accueil!$S$24),"")&amp; IF(D618=Accueil!$Q$25,PRODUCT('Registre déchets'!G618,Accueil!$S$25),"")&amp; IF(D618=Accueil!$Q$26,PRODUCT('Registre déchets'!G618,Accueil!$S$26),"") &amp; IF(D618=Accueil!$U$7,PRODUCT('Registre déchets'!G618,Accueil!$W$7),"") &amp; IF(D618=Accueil!$U$8,PRODUCT('Registre déchets'!G618,Accueil!$W$8),"") &amp; IF(D618=Accueil!$U$9,PRODUCT('Registre déchets'!G618,Accueil!$W$9),"")&amp; IF(D618=Accueil!$U$10,PRODUCT('Registre déchets'!G618,Accueil!$W$10),"")&amp; IF(D618=Accueil!$U$11,PRODUCT('Registre déchets'!G618,Accueil!$W$11),"")&amp; IF(D618=Accueil!$U$12,PRODUCT('Registre déchets'!G618,Accueil!$W$12),"")&amp; IF(D618=Accueil!$U$13,PRODUCT('Registre déchets'!G618,Accueil!$W$13),"")&amp; IF(D618=Accueil!$U$14,PRODUCT('Registre déchets'!G618,Accueil!$W$14),"")&amp; IF(D618=Accueil!$U$15,PRODUCT('Registre déchets'!G618,Accueil!$W$15),"")&amp; IF(D618=Accueil!$U$16,PRODUCT('Registre déchets'!G618,Accueil!$W$16),"")&amp; IF(D618=Accueil!$U$17,PRODUCT('Registre déchets'!G618,Accueil!$W$17),"")&amp; IF(D618=Accueil!$U$18,PRODUCT('Registre déchets'!G618,Accueil!$W$18),"")&amp; IF(D618=Accueil!$U$19,PRODUCT('Registre déchets'!G618,Accueil!$W$19),"")&amp; IF(D618=Accueil!$U$20,PRODUCT('Registre déchets'!G618,Accueil!$W$20),"")&amp; IF(D618=Accueil!$U$21,PRODUCT('Registre déchets'!G618,Accueil!$W$21),"") &amp; IF(D618=Accueil!$U$22,PRODUCT('Registre déchets'!G618,Accueil!$W$22),"")&amp; IF(D618=Accueil!$U$23,PRODUCT('Registre déchets'!G618,Accueil!$W$23),"")&amp; IF(D618=Accueil!$U$24,PRODUCT('Registre déchets'!G618,Accueil!$W$24),"")&amp; IF(D618=Accueil!$U$25,PRODUCT('Registre déchets'!G618,Accueil!$W$25),"")&amp; IF(D618=Accueil!$U$26,PRODUCT('Registre déchets'!G618,Accueil!$W$26),"")&amp; IF(D618=Accueil!$U$27,PRODUCT('Registre déchets'!G618,Accueil!$W$27),"")&amp; IF(D618=Accueil!$Y$7,PRODUCT('Registre déchets'!G618,Accueil!$AA$7),"") &amp; IF(D618=Accueil!$Y$8,PRODUCT('Registre déchets'!G618,Accueil!$AA$8),"") &amp; IF(D618=Accueil!$Y$9,PRODUCT('Registre déchets'!G618,Accueil!$AA$9),"")&amp; IF(D618=Accueil!$Y$10,PRODUCT('Registre déchets'!G618,Accueil!$AA$10),"")&amp; IF(D618=Accueil!$Y$11,PRODUCT('Registre déchets'!G618,Accueil!$AA$11),"")&amp; IF(D618=Accueil!$Y$12,PRODUCT('Registre déchets'!G618,Accueil!$AA$12),"")&amp; IF(D618=Accueil!$Y$13,PRODUCT('Registre déchets'!G618,Accueil!$AA$13),"")&amp; IF(D618=Accueil!$Y$14,PRODUCT('Registre déchets'!G618,Accueil!$AA$14),"")&amp; IF(D618=Accueil!$Y$15,PRODUCT('Registre déchets'!G618,Accueil!$AA$15),"")&amp; IF(D618=Accueil!$Y$16,PRODUCT('Registre déchets'!G618,Accueil!$AA$16),"")&amp; IF(D618=Accueil!$Y$17,PRODUCT('Registre déchets'!G618,Accueil!$AA$17),"")&amp; IF(D618=Accueil!$Y$18,PRODUCT('Registre déchets'!G618,Accueil!$AA$18),"")&amp; IF(D618=Accueil!$Y$19,PRODUCT('Registre déchets'!G618,Accueil!$AA$19),"")&amp; IF(D618=Accueil!$Y$20,PRODUCT('Registre déchets'!G618,Accueil!$AA$20),"")&amp; IF(D618=Accueil!$Y$21,PRODUCT('Registre déchets'!G618,Accueil!$AA$21),"")&amp; IF(D618=Accueil!$Y$22,PRODUCT('Registre déchets'!G618,Accueil!$AA$22),"")&amp; IF(D618=Accueil!$Y$23,PRODUCT('Registre déchets'!G618,Accueil!$AA$23),"")&amp; IF(D618=Accueil!$Y$24,PRODUCT('Registre déchets'!G618,Accueil!$AA$24),"")&amp; IF(D618=Accueil!$Y$25,PRODUCT('Registre déchets'!G618,Accueil!$AA$25),"")&amp; IF(D618=Accueil!$Y$26,PRODUCT('Registre déchets'!G618,Accueil!$AA$26),"")&amp; IF(D618=Accueil!$Y$27,PRODUCT('Registre déchets'!G618,Accueil!$AA$27),""))</f>
        <v/>
      </c>
      <c r="AQ618" s="79">
        <f t="shared" si="97"/>
        <v>0</v>
      </c>
    </row>
    <row r="619" spans="1:43" ht="50.1" customHeight="1" x14ac:dyDescent="0.25">
      <c r="A619" s="90"/>
      <c r="B619" s="222" t="str">
        <f t="shared" si="91"/>
        <v/>
      </c>
      <c r="C619" s="221"/>
      <c r="D619" s="220"/>
      <c r="E619" s="80" t="str">
        <f t="shared" si="95"/>
        <v/>
      </c>
      <c r="F619" s="81"/>
      <c r="G619" s="82"/>
      <c r="H619" s="241">
        <f t="shared" si="92"/>
        <v>0</v>
      </c>
      <c r="I619" s="206"/>
      <c r="J619" s="206"/>
      <c r="K619" s="86"/>
      <c r="L619" s="86"/>
      <c r="M619" s="86"/>
      <c r="N619" s="82"/>
      <c r="O619" s="81"/>
      <c r="P619" s="82"/>
      <c r="Q619" s="207">
        <f t="shared" si="96"/>
        <v>0</v>
      </c>
      <c r="R619" s="83">
        <f t="shared" si="93"/>
        <v>0</v>
      </c>
      <c r="S619" s="83">
        <f t="shared" si="94"/>
        <v>0</v>
      </c>
      <c r="T619" s="209"/>
      <c r="U619" s="214"/>
      <c r="V619" s="214"/>
      <c r="W619" s="217" t="str">
        <f t="shared" si="89"/>
        <v/>
      </c>
      <c r="X619" s="214"/>
      <c r="Y619" s="224"/>
      <c r="Z619" s="214"/>
      <c r="AA619" s="214"/>
      <c r="AB619" s="35" t="str">
        <f t="shared" si="90"/>
        <v/>
      </c>
      <c r="AC619" s="35"/>
      <c r="AD619" s="35"/>
      <c r="AE619" s="35"/>
      <c r="AF619" s="35"/>
      <c r="AG619" s="35"/>
      <c r="AH619" s="35"/>
      <c r="AI619" s="35"/>
      <c r="AJ619" s="35"/>
      <c r="AK619" s="35"/>
      <c r="AL619" s="35"/>
      <c r="AM619" s="85" t="str">
        <f t="shared" si="98"/>
        <v/>
      </c>
      <c r="AN619" s="35"/>
      <c r="AO619" s="35"/>
      <c r="AP619" s="77" t="str">
        <f>IF(D619="","",IF(D619=Accueil!$Q$7,PRODUCT('Registre déchets'!G619,Accueil!$S$7),"") &amp; IF(D619=Accueil!$Q$8,PRODUCT('Registre déchets'!G619,Accueil!$S$8),"") &amp; IF(D619=Accueil!$Q$9,PRODUCT('Registre déchets'!G619,Accueil!$S$9),"")&amp; IF(D619=Accueil!$Q$10,PRODUCT('Registre déchets'!G619,Accueil!$S$10),"")&amp; IF(D619=Accueil!$Q$11,PRODUCT('Registre déchets'!G619,Accueil!$S$11),"")&amp; IF(D619=Accueil!$Q$12,PRODUCT('Registre déchets'!G619,Accueil!$S$12),"")&amp; IF(D619=Accueil!$Q$13,PRODUCT('Registre déchets'!G619,Accueil!$S$13),"")&amp; IF(D619=Accueil!$Q$14,PRODUCT('Registre déchets'!G619,Accueil!$S$14),"")&amp; IF(D619=Accueil!$Q$15,PRODUCT('Registre déchets'!G619,Accueil!$S$15),"")&amp; IF(D619=Accueil!$Q$16,PRODUCT('Registre déchets'!G619,Accueil!$S$16),"")&amp; IF(D619=Accueil!$Q$17,PRODUCT('Registre déchets'!G619,Accueil!$S$17),"")&amp; IF(D619=Accueil!$Q$18,PRODUCT('Registre déchets'!G619,Accueil!$S$18),"")&amp; IF(D619=Accueil!$Q$19,PRODUCT('Registre déchets'!G619,Accueil!$S$19),"")&amp; IF(D619=Accueil!$Q$20,PRODUCT('Registre déchets'!G619,Accueil!$S$20),"")&amp; IF(D619=Accueil!$Q$21,PRODUCT('Registre déchets'!G619,Accueil!$S$21),"")&amp; IF(D619=Accueil!$Q$22,PRODUCT('Registre déchets'!G619,Accueil!$S$22),"")&amp; IF(D619=Accueil!$Q$23,PRODUCT('Registre déchets'!G619,Accueil!$S$23),"")&amp; IF(D619=Accueil!$Q$24,PRODUCT('Registre déchets'!G619,Accueil!$S$24),"")&amp; IF(D619=Accueil!$Q$25,PRODUCT('Registre déchets'!G619,Accueil!$S$25),"")&amp; IF(D619=Accueil!$Q$26,PRODUCT('Registre déchets'!G619,Accueil!$S$26),"") &amp; IF(D619=Accueil!$U$7,PRODUCT('Registre déchets'!G619,Accueil!$W$7),"") &amp; IF(D619=Accueil!$U$8,PRODUCT('Registre déchets'!G619,Accueil!$W$8),"") &amp; IF(D619=Accueil!$U$9,PRODUCT('Registre déchets'!G619,Accueil!$W$9),"")&amp; IF(D619=Accueil!$U$10,PRODUCT('Registre déchets'!G619,Accueil!$W$10),"")&amp; IF(D619=Accueil!$U$11,PRODUCT('Registre déchets'!G619,Accueil!$W$11),"")&amp; IF(D619=Accueil!$U$12,PRODUCT('Registre déchets'!G619,Accueil!$W$12),"")&amp; IF(D619=Accueil!$U$13,PRODUCT('Registre déchets'!G619,Accueil!$W$13),"")&amp; IF(D619=Accueil!$U$14,PRODUCT('Registre déchets'!G619,Accueil!$W$14),"")&amp; IF(D619=Accueil!$U$15,PRODUCT('Registre déchets'!G619,Accueil!$W$15),"")&amp; IF(D619=Accueil!$U$16,PRODUCT('Registre déchets'!G619,Accueil!$W$16),"")&amp; IF(D619=Accueil!$U$17,PRODUCT('Registre déchets'!G619,Accueil!$W$17),"")&amp; IF(D619=Accueil!$U$18,PRODUCT('Registre déchets'!G619,Accueil!$W$18),"")&amp; IF(D619=Accueil!$U$19,PRODUCT('Registre déchets'!G619,Accueil!$W$19),"")&amp; IF(D619=Accueil!$U$20,PRODUCT('Registre déchets'!G619,Accueil!$W$20),"")&amp; IF(D619=Accueil!$U$21,PRODUCT('Registre déchets'!G619,Accueil!$W$21),"") &amp; IF(D619=Accueil!$U$22,PRODUCT('Registre déchets'!G619,Accueil!$W$22),"")&amp; IF(D619=Accueil!$U$23,PRODUCT('Registre déchets'!G619,Accueil!$W$23),"")&amp; IF(D619=Accueil!$U$24,PRODUCT('Registre déchets'!G619,Accueil!$W$24),"")&amp; IF(D619=Accueil!$U$25,PRODUCT('Registre déchets'!G619,Accueil!$W$25),"")&amp; IF(D619=Accueil!$U$26,PRODUCT('Registre déchets'!G619,Accueil!$W$26),"")&amp; IF(D619=Accueil!$U$27,PRODUCT('Registre déchets'!G619,Accueil!$W$27),"")&amp; IF(D619=Accueil!$Y$7,PRODUCT('Registre déchets'!G619,Accueil!$AA$7),"") &amp; IF(D619=Accueil!$Y$8,PRODUCT('Registre déchets'!G619,Accueil!$AA$8),"") &amp; IF(D619=Accueil!$Y$9,PRODUCT('Registre déchets'!G619,Accueil!$AA$9),"")&amp; IF(D619=Accueil!$Y$10,PRODUCT('Registre déchets'!G619,Accueil!$AA$10),"")&amp; IF(D619=Accueil!$Y$11,PRODUCT('Registre déchets'!G619,Accueil!$AA$11),"")&amp; IF(D619=Accueil!$Y$12,PRODUCT('Registre déchets'!G619,Accueil!$AA$12),"")&amp; IF(D619=Accueil!$Y$13,PRODUCT('Registre déchets'!G619,Accueil!$AA$13),"")&amp; IF(D619=Accueil!$Y$14,PRODUCT('Registre déchets'!G619,Accueil!$AA$14),"")&amp; IF(D619=Accueil!$Y$15,PRODUCT('Registre déchets'!G619,Accueil!$AA$15),"")&amp; IF(D619=Accueil!$Y$16,PRODUCT('Registre déchets'!G619,Accueil!$AA$16),"")&amp; IF(D619=Accueil!$Y$17,PRODUCT('Registre déchets'!G619,Accueil!$AA$17),"")&amp; IF(D619=Accueil!$Y$18,PRODUCT('Registre déchets'!G619,Accueil!$AA$18),"")&amp; IF(D619=Accueil!$Y$19,PRODUCT('Registre déchets'!G619,Accueil!$AA$19),"")&amp; IF(D619=Accueil!$Y$20,PRODUCT('Registre déchets'!G619,Accueil!$AA$20),"")&amp; IF(D619=Accueil!$Y$21,PRODUCT('Registre déchets'!G619,Accueil!$AA$21),"")&amp; IF(D619=Accueil!$Y$22,PRODUCT('Registre déchets'!G619,Accueil!$AA$22),"")&amp; IF(D619=Accueil!$Y$23,PRODUCT('Registre déchets'!G619,Accueil!$AA$23),"")&amp; IF(D619=Accueil!$Y$24,PRODUCT('Registre déchets'!G619,Accueil!$AA$24),"")&amp; IF(D619=Accueil!$Y$25,PRODUCT('Registre déchets'!G619,Accueil!$AA$25),"")&amp; IF(D619=Accueil!$Y$26,PRODUCT('Registre déchets'!G619,Accueil!$AA$26),"")&amp; IF(D619=Accueil!$Y$27,PRODUCT('Registre déchets'!G619,Accueil!$AA$27),""))</f>
        <v/>
      </c>
      <c r="AQ619" s="79">
        <f t="shared" si="97"/>
        <v>0</v>
      </c>
    </row>
    <row r="620" spans="1:43" ht="50.1" customHeight="1" x14ac:dyDescent="0.25">
      <c r="A620" s="90"/>
      <c r="B620" s="222" t="str">
        <f t="shared" si="91"/>
        <v/>
      </c>
      <c r="C620" s="221"/>
      <c r="D620" s="220"/>
      <c r="E620" s="80" t="str">
        <f t="shared" si="95"/>
        <v/>
      </c>
      <c r="F620" s="81"/>
      <c r="G620" s="82"/>
      <c r="H620" s="241">
        <f t="shared" si="92"/>
        <v>0</v>
      </c>
      <c r="I620" s="206"/>
      <c r="J620" s="206"/>
      <c r="K620" s="86"/>
      <c r="L620" s="86"/>
      <c r="M620" s="86"/>
      <c r="N620" s="82"/>
      <c r="O620" s="81"/>
      <c r="P620" s="82"/>
      <c r="Q620" s="207">
        <f t="shared" si="96"/>
        <v>0</v>
      </c>
      <c r="R620" s="83">
        <f t="shared" si="93"/>
        <v>0</v>
      </c>
      <c r="S620" s="83">
        <f t="shared" si="94"/>
        <v>0</v>
      </c>
      <c r="T620" s="209"/>
      <c r="U620" s="214"/>
      <c r="V620" s="214"/>
      <c r="W620" s="217" t="str">
        <f t="shared" si="89"/>
        <v/>
      </c>
      <c r="X620" s="214"/>
      <c r="Y620" s="224"/>
      <c r="Z620" s="214"/>
      <c r="AA620" s="214"/>
      <c r="AB620" s="35" t="str">
        <f t="shared" si="90"/>
        <v/>
      </c>
      <c r="AC620" s="35"/>
      <c r="AD620" s="35"/>
      <c r="AE620" s="35"/>
      <c r="AF620" s="35"/>
      <c r="AG620" s="35"/>
      <c r="AH620" s="35"/>
      <c r="AI620" s="35"/>
      <c r="AJ620" s="35"/>
      <c r="AK620" s="35"/>
      <c r="AL620" s="35"/>
      <c r="AM620" s="85" t="str">
        <f t="shared" si="98"/>
        <v/>
      </c>
      <c r="AN620" s="35"/>
      <c r="AO620" s="35"/>
      <c r="AP620" s="77" t="str">
        <f>IF(D620="","",IF(D620=Accueil!$Q$7,PRODUCT('Registre déchets'!G620,Accueil!$S$7),"") &amp; IF(D620=Accueil!$Q$8,PRODUCT('Registre déchets'!G620,Accueil!$S$8),"") &amp; IF(D620=Accueil!$Q$9,PRODUCT('Registre déchets'!G620,Accueil!$S$9),"")&amp; IF(D620=Accueil!$Q$10,PRODUCT('Registre déchets'!G620,Accueil!$S$10),"")&amp; IF(D620=Accueil!$Q$11,PRODUCT('Registre déchets'!G620,Accueil!$S$11),"")&amp; IF(D620=Accueil!$Q$12,PRODUCT('Registre déchets'!G620,Accueil!$S$12),"")&amp; IF(D620=Accueil!$Q$13,PRODUCT('Registre déchets'!G620,Accueil!$S$13),"")&amp; IF(D620=Accueil!$Q$14,PRODUCT('Registre déchets'!G620,Accueil!$S$14),"")&amp; IF(D620=Accueil!$Q$15,PRODUCT('Registre déchets'!G620,Accueil!$S$15),"")&amp; IF(D620=Accueil!$Q$16,PRODUCT('Registre déchets'!G620,Accueil!$S$16),"")&amp; IF(D620=Accueil!$Q$17,PRODUCT('Registre déchets'!G620,Accueil!$S$17),"")&amp; IF(D620=Accueil!$Q$18,PRODUCT('Registre déchets'!G620,Accueil!$S$18),"")&amp; IF(D620=Accueil!$Q$19,PRODUCT('Registre déchets'!G620,Accueil!$S$19),"")&amp; IF(D620=Accueil!$Q$20,PRODUCT('Registre déchets'!G620,Accueil!$S$20),"")&amp; IF(D620=Accueil!$Q$21,PRODUCT('Registre déchets'!G620,Accueil!$S$21),"")&amp; IF(D620=Accueil!$Q$22,PRODUCT('Registre déchets'!G620,Accueil!$S$22),"")&amp; IF(D620=Accueil!$Q$23,PRODUCT('Registre déchets'!G620,Accueil!$S$23),"")&amp; IF(D620=Accueil!$Q$24,PRODUCT('Registre déchets'!G620,Accueil!$S$24),"")&amp; IF(D620=Accueil!$Q$25,PRODUCT('Registre déchets'!G620,Accueil!$S$25),"")&amp; IF(D620=Accueil!$Q$26,PRODUCT('Registre déchets'!G620,Accueil!$S$26),"") &amp; IF(D620=Accueil!$U$7,PRODUCT('Registre déchets'!G620,Accueil!$W$7),"") &amp; IF(D620=Accueil!$U$8,PRODUCT('Registre déchets'!G620,Accueil!$W$8),"") &amp; IF(D620=Accueil!$U$9,PRODUCT('Registre déchets'!G620,Accueil!$W$9),"")&amp; IF(D620=Accueil!$U$10,PRODUCT('Registre déchets'!G620,Accueil!$W$10),"")&amp; IF(D620=Accueil!$U$11,PRODUCT('Registre déchets'!G620,Accueil!$W$11),"")&amp; IF(D620=Accueil!$U$12,PRODUCT('Registre déchets'!G620,Accueil!$W$12),"")&amp; IF(D620=Accueil!$U$13,PRODUCT('Registre déchets'!G620,Accueil!$W$13),"")&amp; IF(D620=Accueil!$U$14,PRODUCT('Registre déchets'!G620,Accueil!$W$14),"")&amp; IF(D620=Accueil!$U$15,PRODUCT('Registre déchets'!G620,Accueil!$W$15),"")&amp; IF(D620=Accueil!$U$16,PRODUCT('Registre déchets'!G620,Accueil!$W$16),"")&amp; IF(D620=Accueil!$U$17,PRODUCT('Registre déchets'!G620,Accueil!$W$17),"")&amp; IF(D620=Accueil!$U$18,PRODUCT('Registre déchets'!G620,Accueil!$W$18),"")&amp; IF(D620=Accueil!$U$19,PRODUCT('Registre déchets'!G620,Accueil!$W$19),"")&amp; IF(D620=Accueil!$U$20,PRODUCT('Registre déchets'!G620,Accueil!$W$20),"")&amp; IF(D620=Accueil!$U$21,PRODUCT('Registre déchets'!G620,Accueil!$W$21),"") &amp; IF(D620=Accueil!$U$22,PRODUCT('Registre déchets'!G620,Accueil!$W$22),"")&amp; IF(D620=Accueil!$U$23,PRODUCT('Registre déchets'!G620,Accueil!$W$23),"")&amp; IF(D620=Accueil!$U$24,PRODUCT('Registre déchets'!G620,Accueil!$W$24),"")&amp; IF(D620=Accueil!$U$25,PRODUCT('Registre déchets'!G620,Accueil!$W$25),"")&amp; IF(D620=Accueil!$U$26,PRODUCT('Registre déchets'!G620,Accueil!$W$26),"")&amp; IF(D620=Accueil!$U$27,PRODUCT('Registre déchets'!G620,Accueil!$W$27),"")&amp; IF(D620=Accueil!$Y$7,PRODUCT('Registre déchets'!G620,Accueil!$AA$7),"") &amp; IF(D620=Accueil!$Y$8,PRODUCT('Registre déchets'!G620,Accueil!$AA$8),"") &amp; IF(D620=Accueil!$Y$9,PRODUCT('Registre déchets'!G620,Accueil!$AA$9),"")&amp; IF(D620=Accueil!$Y$10,PRODUCT('Registre déchets'!G620,Accueil!$AA$10),"")&amp; IF(D620=Accueil!$Y$11,PRODUCT('Registre déchets'!G620,Accueil!$AA$11),"")&amp; IF(D620=Accueil!$Y$12,PRODUCT('Registre déchets'!G620,Accueil!$AA$12),"")&amp; IF(D620=Accueil!$Y$13,PRODUCT('Registre déchets'!G620,Accueil!$AA$13),"")&amp; IF(D620=Accueil!$Y$14,PRODUCT('Registre déchets'!G620,Accueil!$AA$14),"")&amp; IF(D620=Accueil!$Y$15,PRODUCT('Registre déchets'!G620,Accueil!$AA$15),"")&amp; IF(D620=Accueil!$Y$16,PRODUCT('Registre déchets'!G620,Accueil!$AA$16),"")&amp; IF(D620=Accueil!$Y$17,PRODUCT('Registre déchets'!G620,Accueil!$AA$17),"")&amp; IF(D620=Accueil!$Y$18,PRODUCT('Registre déchets'!G620,Accueil!$AA$18),"")&amp; IF(D620=Accueil!$Y$19,PRODUCT('Registre déchets'!G620,Accueil!$AA$19),"")&amp; IF(D620=Accueil!$Y$20,PRODUCT('Registre déchets'!G620,Accueil!$AA$20),"")&amp; IF(D620=Accueil!$Y$21,PRODUCT('Registre déchets'!G620,Accueil!$AA$21),"")&amp; IF(D620=Accueil!$Y$22,PRODUCT('Registre déchets'!G620,Accueil!$AA$22),"")&amp; IF(D620=Accueil!$Y$23,PRODUCT('Registre déchets'!G620,Accueil!$AA$23),"")&amp; IF(D620=Accueil!$Y$24,PRODUCT('Registre déchets'!G620,Accueil!$AA$24),"")&amp; IF(D620=Accueil!$Y$25,PRODUCT('Registre déchets'!G620,Accueil!$AA$25),"")&amp; IF(D620=Accueil!$Y$26,PRODUCT('Registre déchets'!G620,Accueil!$AA$26),"")&amp; IF(D620=Accueil!$Y$27,PRODUCT('Registre déchets'!G620,Accueil!$AA$27),""))</f>
        <v/>
      </c>
      <c r="AQ620" s="79">
        <f t="shared" si="97"/>
        <v>0</v>
      </c>
    </row>
    <row r="621" spans="1:43" ht="50.1" customHeight="1" x14ac:dyDescent="0.25">
      <c r="A621" s="90"/>
      <c r="B621" s="222" t="str">
        <f t="shared" si="91"/>
        <v/>
      </c>
      <c r="C621" s="221"/>
      <c r="D621" s="220"/>
      <c r="E621" s="80" t="str">
        <f t="shared" si="95"/>
        <v/>
      </c>
      <c r="F621" s="81"/>
      <c r="G621" s="82"/>
      <c r="H621" s="241">
        <f t="shared" si="92"/>
        <v>0</v>
      </c>
      <c r="I621" s="206"/>
      <c r="J621" s="206"/>
      <c r="K621" s="86"/>
      <c r="L621" s="86"/>
      <c r="M621" s="86"/>
      <c r="N621" s="82"/>
      <c r="O621" s="81"/>
      <c r="P621" s="82"/>
      <c r="Q621" s="207">
        <f t="shared" si="96"/>
        <v>0</v>
      </c>
      <c r="R621" s="83">
        <f t="shared" si="93"/>
        <v>0</v>
      </c>
      <c r="S621" s="83">
        <f t="shared" si="94"/>
        <v>0</v>
      </c>
      <c r="T621" s="209"/>
      <c r="U621" s="214"/>
      <c r="V621" s="214"/>
      <c r="W621" s="217" t="str">
        <f t="shared" si="89"/>
        <v/>
      </c>
      <c r="X621" s="214"/>
      <c r="Y621" s="224"/>
      <c r="Z621" s="214"/>
      <c r="AA621" s="214"/>
      <c r="AB621" s="35" t="str">
        <f t="shared" si="90"/>
        <v/>
      </c>
      <c r="AC621" s="35"/>
      <c r="AD621" s="35"/>
      <c r="AE621" s="35"/>
      <c r="AF621" s="35"/>
      <c r="AG621" s="35"/>
      <c r="AH621" s="35"/>
      <c r="AI621" s="35"/>
      <c r="AJ621" s="35"/>
      <c r="AK621" s="35"/>
      <c r="AL621" s="35"/>
      <c r="AM621" s="85" t="str">
        <f t="shared" si="98"/>
        <v/>
      </c>
      <c r="AN621" s="35"/>
      <c r="AO621" s="35"/>
      <c r="AP621" s="77" t="str">
        <f>IF(D621="","",IF(D621=Accueil!$Q$7,PRODUCT('Registre déchets'!G621,Accueil!$S$7),"") &amp; IF(D621=Accueil!$Q$8,PRODUCT('Registre déchets'!G621,Accueil!$S$8),"") &amp; IF(D621=Accueil!$Q$9,PRODUCT('Registre déchets'!G621,Accueil!$S$9),"")&amp; IF(D621=Accueil!$Q$10,PRODUCT('Registre déchets'!G621,Accueil!$S$10),"")&amp; IF(D621=Accueil!$Q$11,PRODUCT('Registre déchets'!G621,Accueil!$S$11),"")&amp; IF(D621=Accueil!$Q$12,PRODUCT('Registre déchets'!G621,Accueil!$S$12),"")&amp; IF(D621=Accueil!$Q$13,PRODUCT('Registre déchets'!G621,Accueil!$S$13),"")&amp; IF(D621=Accueil!$Q$14,PRODUCT('Registre déchets'!G621,Accueil!$S$14),"")&amp; IF(D621=Accueil!$Q$15,PRODUCT('Registre déchets'!G621,Accueil!$S$15),"")&amp; IF(D621=Accueil!$Q$16,PRODUCT('Registre déchets'!G621,Accueil!$S$16),"")&amp; IF(D621=Accueil!$Q$17,PRODUCT('Registre déchets'!G621,Accueil!$S$17),"")&amp; IF(D621=Accueil!$Q$18,PRODUCT('Registre déchets'!G621,Accueil!$S$18),"")&amp; IF(D621=Accueil!$Q$19,PRODUCT('Registre déchets'!G621,Accueil!$S$19),"")&amp; IF(D621=Accueil!$Q$20,PRODUCT('Registre déchets'!G621,Accueil!$S$20),"")&amp; IF(D621=Accueil!$Q$21,PRODUCT('Registre déchets'!G621,Accueil!$S$21),"")&amp; IF(D621=Accueil!$Q$22,PRODUCT('Registre déchets'!G621,Accueil!$S$22),"")&amp; IF(D621=Accueil!$Q$23,PRODUCT('Registre déchets'!G621,Accueil!$S$23),"")&amp; IF(D621=Accueil!$Q$24,PRODUCT('Registre déchets'!G621,Accueil!$S$24),"")&amp; IF(D621=Accueil!$Q$25,PRODUCT('Registre déchets'!G621,Accueil!$S$25),"")&amp; IF(D621=Accueil!$Q$26,PRODUCT('Registre déchets'!G621,Accueil!$S$26),"") &amp; IF(D621=Accueil!$U$7,PRODUCT('Registre déchets'!G621,Accueil!$W$7),"") &amp; IF(D621=Accueil!$U$8,PRODUCT('Registre déchets'!G621,Accueil!$W$8),"") &amp; IF(D621=Accueil!$U$9,PRODUCT('Registre déchets'!G621,Accueil!$W$9),"")&amp; IF(D621=Accueil!$U$10,PRODUCT('Registre déchets'!G621,Accueil!$W$10),"")&amp; IF(D621=Accueil!$U$11,PRODUCT('Registre déchets'!G621,Accueil!$W$11),"")&amp; IF(D621=Accueil!$U$12,PRODUCT('Registre déchets'!G621,Accueil!$W$12),"")&amp; IF(D621=Accueil!$U$13,PRODUCT('Registre déchets'!G621,Accueil!$W$13),"")&amp; IF(D621=Accueil!$U$14,PRODUCT('Registre déchets'!G621,Accueil!$W$14),"")&amp; IF(D621=Accueil!$U$15,PRODUCT('Registre déchets'!G621,Accueil!$W$15),"")&amp; IF(D621=Accueil!$U$16,PRODUCT('Registre déchets'!G621,Accueil!$W$16),"")&amp; IF(D621=Accueil!$U$17,PRODUCT('Registre déchets'!G621,Accueil!$W$17),"")&amp; IF(D621=Accueil!$U$18,PRODUCT('Registre déchets'!G621,Accueil!$W$18),"")&amp; IF(D621=Accueil!$U$19,PRODUCT('Registre déchets'!G621,Accueil!$W$19),"")&amp; IF(D621=Accueil!$U$20,PRODUCT('Registre déchets'!G621,Accueil!$W$20),"")&amp; IF(D621=Accueil!$U$21,PRODUCT('Registre déchets'!G621,Accueil!$W$21),"") &amp; IF(D621=Accueil!$U$22,PRODUCT('Registre déchets'!G621,Accueil!$W$22),"")&amp; IF(D621=Accueil!$U$23,PRODUCT('Registre déchets'!G621,Accueil!$W$23),"")&amp; IF(D621=Accueil!$U$24,PRODUCT('Registre déchets'!G621,Accueil!$W$24),"")&amp; IF(D621=Accueil!$U$25,PRODUCT('Registre déchets'!G621,Accueil!$W$25),"")&amp; IF(D621=Accueil!$U$26,PRODUCT('Registre déchets'!G621,Accueil!$W$26),"")&amp; IF(D621=Accueil!$U$27,PRODUCT('Registre déchets'!G621,Accueil!$W$27),"")&amp; IF(D621=Accueil!$Y$7,PRODUCT('Registre déchets'!G621,Accueil!$AA$7),"") &amp; IF(D621=Accueil!$Y$8,PRODUCT('Registre déchets'!G621,Accueil!$AA$8),"") &amp; IF(D621=Accueil!$Y$9,PRODUCT('Registre déchets'!G621,Accueil!$AA$9),"")&amp; IF(D621=Accueil!$Y$10,PRODUCT('Registre déchets'!G621,Accueil!$AA$10),"")&amp; IF(D621=Accueil!$Y$11,PRODUCT('Registre déchets'!G621,Accueil!$AA$11),"")&amp; IF(D621=Accueil!$Y$12,PRODUCT('Registre déchets'!G621,Accueil!$AA$12),"")&amp; IF(D621=Accueil!$Y$13,PRODUCT('Registre déchets'!G621,Accueil!$AA$13),"")&amp; IF(D621=Accueil!$Y$14,PRODUCT('Registre déchets'!G621,Accueil!$AA$14),"")&amp; IF(D621=Accueil!$Y$15,PRODUCT('Registre déchets'!G621,Accueil!$AA$15),"")&amp; IF(D621=Accueil!$Y$16,PRODUCT('Registre déchets'!G621,Accueil!$AA$16),"")&amp; IF(D621=Accueil!$Y$17,PRODUCT('Registre déchets'!G621,Accueil!$AA$17),"")&amp; IF(D621=Accueil!$Y$18,PRODUCT('Registre déchets'!G621,Accueil!$AA$18),"")&amp; IF(D621=Accueil!$Y$19,PRODUCT('Registre déchets'!G621,Accueil!$AA$19),"")&amp; IF(D621=Accueil!$Y$20,PRODUCT('Registre déchets'!G621,Accueil!$AA$20),"")&amp; IF(D621=Accueil!$Y$21,PRODUCT('Registre déchets'!G621,Accueil!$AA$21),"")&amp; IF(D621=Accueil!$Y$22,PRODUCT('Registre déchets'!G621,Accueil!$AA$22),"")&amp; IF(D621=Accueil!$Y$23,PRODUCT('Registre déchets'!G621,Accueil!$AA$23),"")&amp; IF(D621=Accueil!$Y$24,PRODUCT('Registre déchets'!G621,Accueil!$AA$24),"")&amp; IF(D621=Accueil!$Y$25,PRODUCT('Registre déchets'!G621,Accueil!$AA$25),"")&amp; IF(D621=Accueil!$Y$26,PRODUCT('Registre déchets'!G621,Accueil!$AA$26),"")&amp; IF(D621=Accueil!$Y$27,PRODUCT('Registre déchets'!G621,Accueil!$AA$27),""))</f>
        <v/>
      </c>
      <c r="AQ621" s="79">
        <f t="shared" si="97"/>
        <v>0</v>
      </c>
    </row>
    <row r="622" spans="1:43" ht="50.1" customHeight="1" x14ac:dyDescent="0.25">
      <c r="A622" s="90"/>
      <c r="B622" s="222" t="str">
        <f t="shared" si="91"/>
        <v/>
      </c>
      <c r="C622" s="221"/>
      <c r="D622" s="220"/>
      <c r="E622" s="80" t="str">
        <f t="shared" si="95"/>
        <v/>
      </c>
      <c r="F622" s="81"/>
      <c r="G622" s="82"/>
      <c r="H622" s="241">
        <f t="shared" si="92"/>
        <v>0</v>
      </c>
      <c r="I622" s="206"/>
      <c r="J622" s="206"/>
      <c r="K622" s="86"/>
      <c r="L622" s="86"/>
      <c r="M622" s="86"/>
      <c r="N622" s="82"/>
      <c r="O622" s="81"/>
      <c r="P622" s="82"/>
      <c r="Q622" s="207">
        <f t="shared" si="96"/>
        <v>0</v>
      </c>
      <c r="R622" s="83">
        <f t="shared" si="93"/>
        <v>0</v>
      </c>
      <c r="S622" s="83">
        <f t="shared" si="94"/>
        <v>0</v>
      </c>
      <c r="T622" s="209"/>
      <c r="U622" s="214"/>
      <c r="V622" s="214"/>
      <c r="W622" s="217" t="str">
        <f t="shared" si="89"/>
        <v/>
      </c>
      <c r="X622" s="214"/>
      <c r="Y622" s="224"/>
      <c r="Z622" s="214"/>
      <c r="AA622" s="214"/>
      <c r="AB622" s="35" t="str">
        <f t="shared" si="90"/>
        <v/>
      </c>
      <c r="AC622" s="35"/>
      <c r="AD622" s="35"/>
      <c r="AE622" s="35"/>
      <c r="AF622" s="35"/>
      <c r="AG622" s="35"/>
      <c r="AH622" s="35"/>
      <c r="AI622" s="35"/>
      <c r="AJ622" s="35"/>
      <c r="AK622" s="35"/>
      <c r="AL622" s="35"/>
      <c r="AM622" s="85" t="str">
        <f t="shared" si="98"/>
        <v/>
      </c>
      <c r="AN622" s="35"/>
      <c r="AO622" s="35"/>
      <c r="AP622" s="77" t="str">
        <f>IF(D622="","",IF(D622=Accueil!$Q$7,PRODUCT('Registre déchets'!G622,Accueil!$S$7),"") &amp; IF(D622=Accueil!$Q$8,PRODUCT('Registre déchets'!G622,Accueil!$S$8),"") &amp; IF(D622=Accueil!$Q$9,PRODUCT('Registre déchets'!G622,Accueil!$S$9),"")&amp; IF(D622=Accueil!$Q$10,PRODUCT('Registre déchets'!G622,Accueil!$S$10),"")&amp; IF(D622=Accueil!$Q$11,PRODUCT('Registre déchets'!G622,Accueil!$S$11),"")&amp; IF(D622=Accueil!$Q$12,PRODUCT('Registre déchets'!G622,Accueil!$S$12),"")&amp; IF(D622=Accueil!$Q$13,PRODUCT('Registre déchets'!G622,Accueil!$S$13),"")&amp; IF(D622=Accueil!$Q$14,PRODUCT('Registre déchets'!G622,Accueil!$S$14),"")&amp; IF(D622=Accueil!$Q$15,PRODUCT('Registre déchets'!G622,Accueil!$S$15),"")&amp; IF(D622=Accueil!$Q$16,PRODUCT('Registre déchets'!G622,Accueil!$S$16),"")&amp; IF(D622=Accueil!$Q$17,PRODUCT('Registre déchets'!G622,Accueil!$S$17),"")&amp; IF(D622=Accueil!$Q$18,PRODUCT('Registre déchets'!G622,Accueil!$S$18),"")&amp; IF(D622=Accueil!$Q$19,PRODUCT('Registre déchets'!G622,Accueil!$S$19),"")&amp; IF(D622=Accueil!$Q$20,PRODUCT('Registre déchets'!G622,Accueil!$S$20),"")&amp; IF(D622=Accueil!$Q$21,PRODUCT('Registre déchets'!G622,Accueil!$S$21),"")&amp; IF(D622=Accueil!$Q$22,PRODUCT('Registre déchets'!G622,Accueil!$S$22),"")&amp; IF(D622=Accueil!$Q$23,PRODUCT('Registre déchets'!G622,Accueil!$S$23),"")&amp; IF(D622=Accueil!$Q$24,PRODUCT('Registre déchets'!G622,Accueil!$S$24),"")&amp; IF(D622=Accueil!$Q$25,PRODUCT('Registre déchets'!G622,Accueil!$S$25),"")&amp; IF(D622=Accueil!$Q$26,PRODUCT('Registre déchets'!G622,Accueil!$S$26),"") &amp; IF(D622=Accueil!$U$7,PRODUCT('Registre déchets'!G622,Accueil!$W$7),"") &amp; IF(D622=Accueil!$U$8,PRODUCT('Registre déchets'!G622,Accueil!$W$8),"") &amp; IF(D622=Accueil!$U$9,PRODUCT('Registre déchets'!G622,Accueil!$W$9),"")&amp; IF(D622=Accueil!$U$10,PRODUCT('Registre déchets'!G622,Accueil!$W$10),"")&amp; IF(D622=Accueil!$U$11,PRODUCT('Registre déchets'!G622,Accueil!$W$11),"")&amp; IF(D622=Accueil!$U$12,PRODUCT('Registre déchets'!G622,Accueil!$W$12),"")&amp; IF(D622=Accueil!$U$13,PRODUCT('Registre déchets'!G622,Accueil!$W$13),"")&amp; IF(D622=Accueil!$U$14,PRODUCT('Registre déchets'!G622,Accueil!$W$14),"")&amp; IF(D622=Accueil!$U$15,PRODUCT('Registre déchets'!G622,Accueil!$W$15),"")&amp; IF(D622=Accueil!$U$16,PRODUCT('Registre déchets'!G622,Accueil!$W$16),"")&amp; IF(D622=Accueil!$U$17,PRODUCT('Registre déchets'!G622,Accueil!$W$17),"")&amp; IF(D622=Accueil!$U$18,PRODUCT('Registre déchets'!G622,Accueil!$W$18),"")&amp; IF(D622=Accueil!$U$19,PRODUCT('Registre déchets'!G622,Accueil!$W$19),"")&amp; IF(D622=Accueil!$U$20,PRODUCT('Registre déchets'!G622,Accueil!$W$20),"")&amp; IF(D622=Accueil!$U$21,PRODUCT('Registre déchets'!G622,Accueil!$W$21),"") &amp; IF(D622=Accueil!$U$22,PRODUCT('Registre déchets'!G622,Accueil!$W$22),"")&amp; IF(D622=Accueil!$U$23,PRODUCT('Registre déchets'!G622,Accueil!$W$23),"")&amp; IF(D622=Accueil!$U$24,PRODUCT('Registre déchets'!G622,Accueil!$W$24),"")&amp; IF(D622=Accueil!$U$25,PRODUCT('Registre déchets'!G622,Accueil!$W$25),"")&amp; IF(D622=Accueil!$U$26,PRODUCT('Registre déchets'!G622,Accueil!$W$26),"")&amp; IF(D622=Accueil!$U$27,PRODUCT('Registre déchets'!G622,Accueil!$W$27),"")&amp; IF(D622=Accueil!$Y$7,PRODUCT('Registre déchets'!G622,Accueil!$AA$7),"") &amp; IF(D622=Accueil!$Y$8,PRODUCT('Registre déchets'!G622,Accueil!$AA$8),"") &amp; IF(D622=Accueil!$Y$9,PRODUCT('Registre déchets'!G622,Accueil!$AA$9),"")&amp; IF(D622=Accueil!$Y$10,PRODUCT('Registre déchets'!G622,Accueil!$AA$10),"")&amp; IF(D622=Accueil!$Y$11,PRODUCT('Registre déchets'!G622,Accueil!$AA$11),"")&amp; IF(D622=Accueil!$Y$12,PRODUCT('Registre déchets'!G622,Accueil!$AA$12),"")&amp; IF(D622=Accueil!$Y$13,PRODUCT('Registre déchets'!G622,Accueil!$AA$13),"")&amp; IF(D622=Accueil!$Y$14,PRODUCT('Registre déchets'!G622,Accueil!$AA$14),"")&amp; IF(D622=Accueil!$Y$15,PRODUCT('Registre déchets'!G622,Accueil!$AA$15),"")&amp; IF(D622=Accueil!$Y$16,PRODUCT('Registre déchets'!G622,Accueil!$AA$16),"")&amp; IF(D622=Accueil!$Y$17,PRODUCT('Registre déchets'!G622,Accueil!$AA$17),"")&amp; IF(D622=Accueil!$Y$18,PRODUCT('Registre déchets'!G622,Accueil!$AA$18),"")&amp; IF(D622=Accueil!$Y$19,PRODUCT('Registre déchets'!G622,Accueil!$AA$19),"")&amp; IF(D622=Accueil!$Y$20,PRODUCT('Registre déchets'!G622,Accueil!$AA$20),"")&amp; IF(D622=Accueil!$Y$21,PRODUCT('Registre déchets'!G622,Accueil!$AA$21),"")&amp; IF(D622=Accueil!$Y$22,PRODUCT('Registre déchets'!G622,Accueil!$AA$22),"")&amp; IF(D622=Accueil!$Y$23,PRODUCT('Registre déchets'!G622,Accueil!$AA$23),"")&amp; IF(D622=Accueil!$Y$24,PRODUCT('Registre déchets'!G622,Accueil!$AA$24),"")&amp; IF(D622=Accueil!$Y$25,PRODUCT('Registre déchets'!G622,Accueil!$AA$25),"")&amp; IF(D622=Accueil!$Y$26,PRODUCT('Registre déchets'!G622,Accueil!$AA$26),"")&amp; IF(D622=Accueil!$Y$27,PRODUCT('Registre déchets'!G622,Accueil!$AA$27),""))</f>
        <v/>
      </c>
      <c r="AQ622" s="79">
        <f t="shared" si="97"/>
        <v>0</v>
      </c>
    </row>
    <row r="623" spans="1:43" ht="50.1" customHeight="1" x14ac:dyDescent="0.25">
      <c r="A623" s="90"/>
      <c r="B623" s="222" t="str">
        <f t="shared" si="91"/>
        <v/>
      </c>
      <c r="C623" s="221"/>
      <c r="D623" s="220"/>
      <c r="E623" s="80" t="str">
        <f t="shared" si="95"/>
        <v/>
      </c>
      <c r="F623" s="81"/>
      <c r="G623" s="82"/>
      <c r="H623" s="241">
        <f t="shared" si="92"/>
        <v>0</v>
      </c>
      <c r="I623" s="206"/>
      <c r="J623" s="206"/>
      <c r="K623" s="86"/>
      <c r="L623" s="86"/>
      <c r="M623" s="86"/>
      <c r="N623" s="82"/>
      <c r="O623" s="81"/>
      <c r="P623" s="82"/>
      <c r="Q623" s="207">
        <f t="shared" si="96"/>
        <v>0</v>
      </c>
      <c r="R623" s="83">
        <f t="shared" si="93"/>
        <v>0</v>
      </c>
      <c r="S623" s="83">
        <f t="shared" si="94"/>
        <v>0</v>
      </c>
      <c r="T623" s="209"/>
      <c r="U623" s="214"/>
      <c r="V623" s="214"/>
      <c r="W623" s="217" t="str">
        <f t="shared" si="89"/>
        <v/>
      </c>
      <c r="X623" s="214"/>
      <c r="Y623" s="224"/>
      <c r="Z623" s="214"/>
      <c r="AA623" s="214"/>
      <c r="AB623" s="35" t="str">
        <f t="shared" si="90"/>
        <v/>
      </c>
      <c r="AC623" s="35"/>
      <c r="AD623" s="35"/>
      <c r="AE623" s="35"/>
      <c r="AF623" s="35"/>
      <c r="AG623" s="35"/>
      <c r="AH623" s="35"/>
      <c r="AI623" s="35"/>
      <c r="AJ623" s="35"/>
      <c r="AK623" s="35"/>
      <c r="AL623" s="35"/>
      <c r="AM623" s="85" t="str">
        <f t="shared" si="98"/>
        <v/>
      </c>
      <c r="AN623" s="35"/>
      <c r="AO623" s="35"/>
      <c r="AP623" s="77" t="str">
        <f>IF(D623="","",IF(D623=Accueil!$Q$7,PRODUCT('Registre déchets'!G623,Accueil!$S$7),"") &amp; IF(D623=Accueil!$Q$8,PRODUCT('Registre déchets'!G623,Accueil!$S$8),"") &amp; IF(D623=Accueil!$Q$9,PRODUCT('Registre déchets'!G623,Accueil!$S$9),"")&amp; IF(D623=Accueil!$Q$10,PRODUCT('Registre déchets'!G623,Accueil!$S$10),"")&amp; IF(D623=Accueil!$Q$11,PRODUCT('Registre déchets'!G623,Accueil!$S$11),"")&amp; IF(D623=Accueil!$Q$12,PRODUCT('Registre déchets'!G623,Accueil!$S$12),"")&amp; IF(D623=Accueil!$Q$13,PRODUCT('Registre déchets'!G623,Accueil!$S$13),"")&amp; IF(D623=Accueil!$Q$14,PRODUCT('Registre déchets'!G623,Accueil!$S$14),"")&amp; IF(D623=Accueil!$Q$15,PRODUCT('Registre déchets'!G623,Accueil!$S$15),"")&amp; IF(D623=Accueil!$Q$16,PRODUCT('Registre déchets'!G623,Accueil!$S$16),"")&amp; IF(D623=Accueil!$Q$17,PRODUCT('Registre déchets'!G623,Accueil!$S$17),"")&amp; IF(D623=Accueil!$Q$18,PRODUCT('Registre déchets'!G623,Accueil!$S$18),"")&amp; IF(D623=Accueil!$Q$19,PRODUCT('Registre déchets'!G623,Accueil!$S$19),"")&amp; IF(D623=Accueil!$Q$20,PRODUCT('Registre déchets'!G623,Accueil!$S$20),"")&amp; IF(D623=Accueil!$Q$21,PRODUCT('Registre déchets'!G623,Accueil!$S$21),"")&amp; IF(D623=Accueil!$Q$22,PRODUCT('Registre déchets'!G623,Accueil!$S$22),"")&amp; IF(D623=Accueil!$Q$23,PRODUCT('Registre déchets'!G623,Accueil!$S$23),"")&amp; IF(D623=Accueil!$Q$24,PRODUCT('Registre déchets'!G623,Accueil!$S$24),"")&amp; IF(D623=Accueil!$Q$25,PRODUCT('Registre déchets'!G623,Accueil!$S$25),"")&amp; IF(D623=Accueil!$Q$26,PRODUCT('Registre déchets'!G623,Accueil!$S$26),"") &amp; IF(D623=Accueil!$U$7,PRODUCT('Registre déchets'!G623,Accueil!$W$7),"") &amp; IF(D623=Accueil!$U$8,PRODUCT('Registre déchets'!G623,Accueil!$W$8),"") &amp; IF(D623=Accueil!$U$9,PRODUCT('Registre déchets'!G623,Accueil!$W$9),"")&amp; IF(D623=Accueil!$U$10,PRODUCT('Registre déchets'!G623,Accueil!$W$10),"")&amp; IF(D623=Accueil!$U$11,PRODUCT('Registre déchets'!G623,Accueil!$W$11),"")&amp; IF(D623=Accueil!$U$12,PRODUCT('Registre déchets'!G623,Accueil!$W$12),"")&amp; IF(D623=Accueil!$U$13,PRODUCT('Registre déchets'!G623,Accueil!$W$13),"")&amp; IF(D623=Accueil!$U$14,PRODUCT('Registre déchets'!G623,Accueil!$W$14),"")&amp; IF(D623=Accueil!$U$15,PRODUCT('Registre déchets'!G623,Accueil!$W$15),"")&amp; IF(D623=Accueil!$U$16,PRODUCT('Registre déchets'!G623,Accueil!$W$16),"")&amp; IF(D623=Accueil!$U$17,PRODUCT('Registre déchets'!G623,Accueil!$W$17),"")&amp; IF(D623=Accueil!$U$18,PRODUCT('Registre déchets'!G623,Accueil!$W$18),"")&amp; IF(D623=Accueil!$U$19,PRODUCT('Registre déchets'!G623,Accueil!$W$19),"")&amp; IF(D623=Accueil!$U$20,PRODUCT('Registre déchets'!G623,Accueil!$W$20),"")&amp; IF(D623=Accueil!$U$21,PRODUCT('Registre déchets'!G623,Accueil!$W$21),"") &amp; IF(D623=Accueil!$U$22,PRODUCT('Registre déchets'!G623,Accueil!$W$22),"")&amp; IF(D623=Accueil!$U$23,PRODUCT('Registre déchets'!G623,Accueil!$W$23),"")&amp; IF(D623=Accueil!$U$24,PRODUCT('Registre déchets'!G623,Accueil!$W$24),"")&amp; IF(D623=Accueil!$U$25,PRODUCT('Registre déchets'!G623,Accueil!$W$25),"")&amp; IF(D623=Accueil!$U$26,PRODUCT('Registre déchets'!G623,Accueil!$W$26),"")&amp; IF(D623=Accueil!$U$27,PRODUCT('Registre déchets'!G623,Accueil!$W$27),"")&amp; IF(D623=Accueil!$Y$7,PRODUCT('Registre déchets'!G623,Accueil!$AA$7),"") &amp; IF(D623=Accueil!$Y$8,PRODUCT('Registre déchets'!G623,Accueil!$AA$8),"") &amp; IF(D623=Accueil!$Y$9,PRODUCT('Registre déchets'!G623,Accueil!$AA$9),"")&amp; IF(D623=Accueil!$Y$10,PRODUCT('Registre déchets'!G623,Accueil!$AA$10),"")&amp; IF(D623=Accueil!$Y$11,PRODUCT('Registre déchets'!G623,Accueil!$AA$11),"")&amp; IF(D623=Accueil!$Y$12,PRODUCT('Registre déchets'!G623,Accueil!$AA$12),"")&amp; IF(D623=Accueil!$Y$13,PRODUCT('Registre déchets'!G623,Accueil!$AA$13),"")&amp; IF(D623=Accueil!$Y$14,PRODUCT('Registre déchets'!G623,Accueil!$AA$14),"")&amp; IF(D623=Accueil!$Y$15,PRODUCT('Registre déchets'!G623,Accueil!$AA$15),"")&amp; IF(D623=Accueil!$Y$16,PRODUCT('Registre déchets'!G623,Accueil!$AA$16),"")&amp; IF(D623=Accueil!$Y$17,PRODUCT('Registre déchets'!G623,Accueil!$AA$17),"")&amp; IF(D623=Accueil!$Y$18,PRODUCT('Registre déchets'!G623,Accueil!$AA$18),"")&amp; IF(D623=Accueil!$Y$19,PRODUCT('Registre déchets'!G623,Accueil!$AA$19),"")&amp; IF(D623=Accueil!$Y$20,PRODUCT('Registre déchets'!G623,Accueil!$AA$20),"")&amp; IF(D623=Accueil!$Y$21,PRODUCT('Registre déchets'!G623,Accueil!$AA$21),"")&amp; IF(D623=Accueil!$Y$22,PRODUCT('Registre déchets'!G623,Accueil!$AA$22),"")&amp; IF(D623=Accueil!$Y$23,PRODUCT('Registre déchets'!G623,Accueil!$AA$23),"")&amp; IF(D623=Accueil!$Y$24,PRODUCT('Registre déchets'!G623,Accueil!$AA$24),"")&amp; IF(D623=Accueil!$Y$25,PRODUCT('Registre déchets'!G623,Accueil!$AA$25),"")&amp; IF(D623=Accueil!$Y$26,PRODUCT('Registre déchets'!G623,Accueil!$AA$26),"")&amp; IF(D623=Accueil!$Y$27,PRODUCT('Registre déchets'!G623,Accueil!$AA$27),""))</f>
        <v/>
      </c>
      <c r="AQ623" s="79">
        <f t="shared" si="97"/>
        <v>0</v>
      </c>
    </row>
    <row r="624" spans="1:43" ht="50.1" customHeight="1" x14ac:dyDescent="0.25">
      <c r="A624" s="90"/>
      <c r="B624" s="222" t="str">
        <f t="shared" si="91"/>
        <v/>
      </c>
      <c r="C624" s="221"/>
      <c r="D624" s="220"/>
      <c r="E624" s="80" t="str">
        <f t="shared" si="95"/>
        <v/>
      </c>
      <c r="F624" s="81"/>
      <c r="G624" s="82"/>
      <c r="H624" s="241">
        <f t="shared" si="92"/>
        <v>0</v>
      </c>
      <c r="I624" s="206"/>
      <c r="J624" s="206"/>
      <c r="K624" s="86"/>
      <c r="L624" s="86"/>
      <c r="M624" s="86"/>
      <c r="N624" s="82"/>
      <c r="O624" s="81"/>
      <c r="P624" s="82"/>
      <c r="Q624" s="207">
        <f t="shared" si="96"/>
        <v>0</v>
      </c>
      <c r="R624" s="83">
        <f t="shared" si="93"/>
        <v>0</v>
      </c>
      <c r="S624" s="83">
        <f t="shared" si="94"/>
        <v>0</v>
      </c>
      <c r="T624" s="209"/>
      <c r="U624" s="214"/>
      <c r="V624" s="214"/>
      <c r="W624" s="217" t="str">
        <f t="shared" si="89"/>
        <v/>
      </c>
      <c r="X624" s="214"/>
      <c r="Y624" s="224"/>
      <c r="Z624" s="214"/>
      <c r="AA624" s="214"/>
      <c r="AB624" s="35" t="str">
        <f t="shared" si="90"/>
        <v/>
      </c>
      <c r="AC624" s="35"/>
      <c r="AD624" s="35"/>
      <c r="AE624" s="35"/>
      <c r="AF624" s="35"/>
      <c r="AG624" s="35"/>
      <c r="AH624" s="35"/>
      <c r="AI624" s="35"/>
      <c r="AJ624" s="35"/>
      <c r="AK624" s="35"/>
      <c r="AL624" s="35"/>
      <c r="AM624" s="85" t="str">
        <f t="shared" si="98"/>
        <v/>
      </c>
      <c r="AN624" s="35"/>
      <c r="AO624" s="35"/>
      <c r="AP624" s="77" t="str">
        <f>IF(D624="","",IF(D624=Accueil!$Q$7,PRODUCT('Registre déchets'!G624,Accueil!$S$7),"") &amp; IF(D624=Accueil!$Q$8,PRODUCT('Registre déchets'!G624,Accueil!$S$8),"") &amp; IF(D624=Accueil!$Q$9,PRODUCT('Registre déchets'!G624,Accueil!$S$9),"")&amp; IF(D624=Accueil!$Q$10,PRODUCT('Registre déchets'!G624,Accueil!$S$10),"")&amp; IF(D624=Accueil!$Q$11,PRODUCT('Registre déchets'!G624,Accueil!$S$11),"")&amp; IF(D624=Accueil!$Q$12,PRODUCT('Registre déchets'!G624,Accueil!$S$12),"")&amp; IF(D624=Accueil!$Q$13,PRODUCT('Registre déchets'!G624,Accueil!$S$13),"")&amp; IF(D624=Accueil!$Q$14,PRODUCT('Registre déchets'!G624,Accueil!$S$14),"")&amp; IF(D624=Accueil!$Q$15,PRODUCT('Registre déchets'!G624,Accueil!$S$15),"")&amp; IF(D624=Accueil!$Q$16,PRODUCT('Registre déchets'!G624,Accueil!$S$16),"")&amp; IF(D624=Accueil!$Q$17,PRODUCT('Registre déchets'!G624,Accueil!$S$17),"")&amp; IF(D624=Accueil!$Q$18,PRODUCT('Registre déchets'!G624,Accueil!$S$18),"")&amp; IF(D624=Accueil!$Q$19,PRODUCT('Registre déchets'!G624,Accueil!$S$19),"")&amp; IF(D624=Accueil!$Q$20,PRODUCT('Registre déchets'!G624,Accueil!$S$20),"")&amp; IF(D624=Accueil!$Q$21,PRODUCT('Registre déchets'!G624,Accueil!$S$21),"")&amp; IF(D624=Accueil!$Q$22,PRODUCT('Registre déchets'!G624,Accueil!$S$22),"")&amp; IF(D624=Accueil!$Q$23,PRODUCT('Registre déchets'!G624,Accueil!$S$23),"")&amp; IF(D624=Accueil!$Q$24,PRODUCT('Registre déchets'!G624,Accueil!$S$24),"")&amp; IF(D624=Accueil!$Q$25,PRODUCT('Registre déchets'!G624,Accueil!$S$25),"")&amp; IF(D624=Accueil!$Q$26,PRODUCT('Registre déchets'!G624,Accueil!$S$26),"") &amp; IF(D624=Accueil!$U$7,PRODUCT('Registre déchets'!G624,Accueil!$W$7),"") &amp; IF(D624=Accueil!$U$8,PRODUCT('Registre déchets'!G624,Accueil!$W$8),"") &amp; IF(D624=Accueil!$U$9,PRODUCT('Registre déchets'!G624,Accueil!$W$9),"")&amp; IF(D624=Accueil!$U$10,PRODUCT('Registre déchets'!G624,Accueil!$W$10),"")&amp; IF(D624=Accueil!$U$11,PRODUCT('Registre déchets'!G624,Accueil!$W$11),"")&amp; IF(D624=Accueil!$U$12,PRODUCT('Registre déchets'!G624,Accueil!$W$12),"")&amp; IF(D624=Accueil!$U$13,PRODUCT('Registre déchets'!G624,Accueil!$W$13),"")&amp; IF(D624=Accueil!$U$14,PRODUCT('Registre déchets'!G624,Accueil!$W$14),"")&amp; IF(D624=Accueil!$U$15,PRODUCT('Registre déchets'!G624,Accueil!$W$15),"")&amp; IF(D624=Accueil!$U$16,PRODUCT('Registre déchets'!G624,Accueil!$W$16),"")&amp; IF(D624=Accueil!$U$17,PRODUCT('Registre déchets'!G624,Accueil!$W$17),"")&amp; IF(D624=Accueil!$U$18,PRODUCT('Registre déchets'!G624,Accueil!$W$18),"")&amp; IF(D624=Accueil!$U$19,PRODUCT('Registre déchets'!G624,Accueil!$W$19),"")&amp; IF(D624=Accueil!$U$20,PRODUCT('Registre déchets'!G624,Accueil!$W$20),"")&amp; IF(D624=Accueil!$U$21,PRODUCT('Registre déchets'!G624,Accueil!$W$21),"") &amp; IF(D624=Accueil!$U$22,PRODUCT('Registre déchets'!G624,Accueil!$W$22),"")&amp; IF(D624=Accueil!$U$23,PRODUCT('Registre déchets'!G624,Accueil!$W$23),"")&amp; IF(D624=Accueil!$U$24,PRODUCT('Registre déchets'!G624,Accueil!$W$24),"")&amp; IF(D624=Accueil!$U$25,PRODUCT('Registre déchets'!G624,Accueil!$W$25),"")&amp; IF(D624=Accueil!$U$26,PRODUCT('Registre déchets'!G624,Accueil!$W$26),"")&amp; IF(D624=Accueil!$U$27,PRODUCT('Registre déchets'!G624,Accueil!$W$27),"")&amp; IF(D624=Accueil!$Y$7,PRODUCT('Registre déchets'!G624,Accueil!$AA$7),"") &amp; IF(D624=Accueil!$Y$8,PRODUCT('Registre déchets'!G624,Accueil!$AA$8),"") &amp; IF(D624=Accueil!$Y$9,PRODUCT('Registre déchets'!G624,Accueil!$AA$9),"")&amp; IF(D624=Accueil!$Y$10,PRODUCT('Registre déchets'!G624,Accueil!$AA$10),"")&amp; IF(D624=Accueil!$Y$11,PRODUCT('Registre déchets'!G624,Accueil!$AA$11),"")&amp; IF(D624=Accueil!$Y$12,PRODUCT('Registre déchets'!G624,Accueil!$AA$12),"")&amp; IF(D624=Accueil!$Y$13,PRODUCT('Registre déchets'!G624,Accueil!$AA$13),"")&amp; IF(D624=Accueil!$Y$14,PRODUCT('Registre déchets'!G624,Accueil!$AA$14),"")&amp; IF(D624=Accueil!$Y$15,PRODUCT('Registre déchets'!G624,Accueil!$AA$15),"")&amp; IF(D624=Accueil!$Y$16,PRODUCT('Registre déchets'!G624,Accueil!$AA$16),"")&amp; IF(D624=Accueil!$Y$17,PRODUCT('Registre déchets'!G624,Accueil!$AA$17),"")&amp; IF(D624=Accueil!$Y$18,PRODUCT('Registre déchets'!G624,Accueil!$AA$18),"")&amp; IF(D624=Accueil!$Y$19,PRODUCT('Registre déchets'!G624,Accueil!$AA$19),"")&amp; IF(D624=Accueil!$Y$20,PRODUCT('Registre déchets'!G624,Accueil!$AA$20),"")&amp; IF(D624=Accueil!$Y$21,PRODUCT('Registre déchets'!G624,Accueil!$AA$21),"")&amp; IF(D624=Accueil!$Y$22,PRODUCT('Registre déchets'!G624,Accueil!$AA$22),"")&amp; IF(D624=Accueil!$Y$23,PRODUCT('Registre déchets'!G624,Accueil!$AA$23),"")&amp; IF(D624=Accueil!$Y$24,PRODUCT('Registre déchets'!G624,Accueil!$AA$24),"")&amp; IF(D624=Accueil!$Y$25,PRODUCT('Registre déchets'!G624,Accueil!$AA$25),"")&amp; IF(D624=Accueil!$Y$26,PRODUCT('Registre déchets'!G624,Accueil!$AA$26),"")&amp; IF(D624=Accueil!$Y$27,PRODUCT('Registre déchets'!G624,Accueil!$AA$27),""))</f>
        <v/>
      </c>
      <c r="AQ624" s="79">
        <f t="shared" si="97"/>
        <v>0</v>
      </c>
    </row>
    <row r="625" spans="1:43" ht="50.1" customHeight="1" x14ac:dyDescent="0.25">
      <c r="A625" s="90"/>
      <c r="B625" s="222" t="str">
        <f t="shared" si="91"/>
        <v/>
      </c>
      <c r="C625" s="221"/>
      <c r="D625" s="220"/>
      <c r="E625" s="80" t="str">
        <f t="shared" si="95"/>
        <v/>
      </c>
      <c r="F625" s="81"/>
      <c r="G625" s="82"/>
      <c r="H625" s="241">
        <f t="shared" si="92"/>
        <v>0</v>
      </c>
      <c r="I625" s="206"/>
      <c r="J625" s="206"/>
      <c r="K625" s="86"/>
      <c r="L625" s="86"/>
      <c r="M625" s="86"/>
      <c r="N625" s="82"/>
      <c r="O625" s="81"/>
      <c r="P625" s="82"/>
      <c r="Q625" s="207">
        <f t="shared" si="96"/>
        <v>0</v>
      </c>
      <c r="R625" s="83">
        <f t="shared" si="93"/>
        <v>0</v>
      </c>
      <c r="S625" s="83">
        <f t="shared" si="94"/>
        <v>0</v>
      </c>
      <c r="T625" s="209"/>
      <c r="U625" s="214"/>
      <c r="V625" s="214"/>
      <c r="W625" s="217" t="str">
        <f t="shared" si="89"/>
        <v/>
      </c>
      <c r="X625" s="214"/>
      <c r="Y625" s="224"/>
      <c r="Z625" s="214"/>
      <c r="AA625" s="214"/>
      <c r="AB625" s="35" t="str">
        <f t="shared" si="90"/>
        <v/>
      </c>
      <c r="AC625" s="35"/>
      <c r="AD625" s="35"/>
      <c r="AE625" s="35"/>
      <c r="AF625" s="35"/>
      <c r="AG625" s="35"/>
      <c r="AH625" s="35"/>
      <c r="AI625" s="35"/>
      <c r="AJ625" s="35"/>
      <c r="AK625" s="35"/>
      <c r="AL625" s="35"/>
      <c r="AM625" s="85" t="str">
        <f t="shared" si="98"/>
        <v/>
      </c>
      <c r="AN625" s="35"/>
      <c r="AO625" s="35"/>
      <c r="AP625" s="77" t="str">
        <f>IF(D625="","",IF(D625=Accueil!$Q$7,PRODUCT('Registre déchets'!G625,Accueil!$S$7),"") &amp; IF(D625=Accueil!$Q$8,PRODUCT('Registre déchets'!G625,Accueil!$S$8),"") &amp; IF(D625=Accueil!$Q$9,PRODUCT('Registre déchets'!G625,Accueil!$S$9),"")&amp; IF(D625=Accueil!$Q$10,PRODUCT('Registre déchets'!G625,Accueil!$S$10),"")&amp; IF(D625=Accueil!$Q$11,PRODUCT('Registre déchets'!G625,Accueil!$S$11),"")&amp; IF(D625=Accueil!$Q$12,PRODUCT('Registre déchets'!G625,Accueil!$S$12),"")&amp; IF(D625=Accueil!$Q$13,PRODUCT('Registre déchets'!G625,Accueil!$S$13),"")&amp; IF(D625=Accueil!$Q$14,PRODUCT('Registre déchets'!G625,Accueil!$S$14),"")&amp; IF(D625=Accueil!$Q$15,PRODUCT('Registre déchets'!G625,Accueil!$S$15),"")&amp; IF(D625=Accueil!$Q$16,PRODUCT('Registre déchets'!G625,Accueil!$S$16),"")&amp; IF(D625=Accueil!$Q$17,PRODUCT('Registre déchets'!G625,Accueil!$S$17),"")&amp; IF(D625=Accueil!$Q$18,PRODUCT('Registre déchets'!G625,Accueil!$S$18),"")&amp; IF(D625=Accueil!$Q$19,PRODUCT('Registre déchets'!G625,Accueil!$S$19),"")&amp; IF(D625=Accueil!$Q$20,PRODUCT('Registre déchets'!G625,Accueil!$S$20),"")&amp; IF(D625=Accueil!$Q$21,PRODUCT('Registre déchets'!G625,Accueil!$S$21),"")&amp; IF(D625=Accueil!$Q$22,PRODUCT('Registre déchets'!G625,Accueil!$S$22),"")&amp; IF(D625=Accueil!$Q$23,PRODUCT('Registre déchets'!G625,Accueil!$S$23),"")&amp; IF(D625=Accueil!$Q$24,PRODUCT('Registre déchets'!G625,Accueil!$S$24),"")&amp; IF(D625=Accueil!$Q$25,PRODUCT('Registre déchets'!G625,Accueil!$S$25),"")&amp; IF(D625=Accueil!$Q$26,PRODUCT('Registre déchets'!G625,Accueil!$S$26),"") &amp; IF(D625=Accueil!$U$7,PRODUCT('Registre déchets'!G625,Accueil!$W$7),"") &amp; IF(D625=Accueil!$U$8,PRODUCT('Registre déchets'!G625,Accueil!$W$8),"") &amp; IF(D625=Accueil!$U$9,PRODUCT('Registre déchets'!G625,Accueil!$W$9),"")&amp; IF(D625=Accueil!$U$10,PRODUCT('Registre déchets'!G625,Accueil!$W$10),"")&amp; IF(D625=Accueil!$U$11,PRODUCT('Registre déchets'!G625,Accueil!$W$11),"")&amp; IF(D625=Accueil!$U$12,PRODUCT('Registre déchets'!G625,Accueil!$W$12),"")&amp; IF(D625=Accueil!$U$13,PRODUCT('Registre déchets'!G625,Accueil!$W$13),"")&amp; IF(D625=Accueil!$U$14,PRODUCT('Registre déchets'!G625,Accueil!$W$14),"")&amp; IF(D625=Accueil!$U$15,PRODUCT('Registre déchets'!G625,Accueil!$W$15),"")&amp; IF(D625=Accueil!$U$16,PRODUCT('Registre déchets'!G625,Accueil!$W$16),"")&amp; IF(D625=Accueil!$U$17,PRODUCT('Registre déchets'!G625,Accueil!$W$17),"")&amp; IF(D625=Accueil!$U$18,PRODUCT('Registre déchets'!G625,Accueil!$W$18),"")&amp; IF(D625=Accueil!$U$19,PRODUCT('Registre déchets'!G625,Accueil!$W$19),"")&amp; IF(D625=Accueil!$U$20,PRODUCT('Registre déchets'!G625,Accueil!$W$20),"")&amp; IF(D625=Accueil!$U$21,PRODUCT('Registre déchets'!G625,Accueil!$W$21),"") &amp; IF(D625=Accueil!$U$22,PRODUCT('Registre déchets'!G625,Accueil!$W$22),"")&amp; IF(D625=Accueil!$U$23,PRODUCT('Registre déchets'!G625,Accueil!$W$23),"")&amp; IF(D625=Accueil!$U$24,PRODUCT('Registre déchets'!G625,Accueil!$W$24),"")&amp; IF(D625=Accueil!$U$25,PRODUCT('Registre déchets'!G625,Accueil!$W$25),"")&amp; IF(D625=Accueil!$U$26,PRODUCT('Registre déchets'!G625,Accueil!$W$26),"")&amp; IF(D625=Accueil!$U$27,PRODUCT('Registre déchets'!G625,Accueil!$W$27),"")&amp; IF(D625=Accueil!$Y$7,PRODUCT('Registre déchets'!G625,Accueil!$AA$7),"") &amp; IF(D625=Accueil!$Y$8,PRODUCT('Registre déchets'!G625,Accueil!$AA$8),"") &amp; IF(D625=Accueil!$Y$9,PRODUCT('Registre déchets'!G625,Accueil!$AA$9),"")&amp; IF(D625=Accueil!$Y$10,PRODUCT('Registre déchets'!G625,Accueil!$AA$10),"")&amp; IF(D625=Accueil!$Y$11,PRODUCT('Registre déchets'!G625,Accueil!$AA$11),"")&amp; IF(D625=Accueil!$Y$12,PRODUCT('Registre déchets'!G625,Accueil!$AA$12),"")&amp; IF(D625=Accueil!$Y$13,PRODUCT('Registre déchets'!G625,Accueil!$AA$13),"")&amp; IF(D625=Accueil!$Y$14,PRODUCT('Registre déchets'!G625,Accueil!$AA$14),"")&amp; IF(D625=Accueil!$Y$15,PRODUCT('Registre déchets'!G625,Accueil!$AA$15),"")&amp; IF(D625=Accueil!$Y$16,PRODUCT('Registre déchets'!G625,Accueil!$AA$16),"")&amp; IF(D625=Accueil!$Y$17,PRODUCT('Registre déchets'!G625,Accueil!$AA$17),"")&amp; IF(D625=Accueil!$Y$18,PRODUCT('Registre déchets'!G625,Accueil!$AA$18),"")&amp; IF(D625=Accueil!$Y$19,PRODUCT('Registre déchets'!G625,Accueil!$AA$19),"")&amp; IF(D625=Accueil!$Y$20,PRODUCT('Registre déchets'!G625,Accueil!$AA$20),"")&amp; IF(D625=Accueil!$Y$21,PRODUCT('Registre déchets'!G625,Accueil!$AA$21),"")&amp; IF(D625=Accueil!$Y$22,PRODUCT('Registre déchets'!G625,Accueil!$AA$22),"")&amp; IF(D625=Accueil!$Y$23,PRODUCT('Registre déchets'!G625,Accueil!$AA$23),"")&amp; IF(D625=Accueil!$Y$24,PRODUCT('Registre déchets'!G625,Accueil!$AA$24),"")&amp; IF(D625=Accueil!$Y$25,PRODUCT('Registre déchets'!G625,Accueil!$AA$25),"")&amp; IF(D625=Accueil!$Y$26,PRODUCT('Registre déchets'!G625,Accueil!$AA$26),"")&amp; IF(D625=Accueil!$Y$27,PRODUCT('Registre déchets'!G625,Accueil!$AA$27),""))</f>
        <v/>
      </c>
      <c r="AQ625" s="79">
        <f t="shared" si="97"/>
        <v>0</v>
      </c>
    </row>
    <row r="626" spans="1:43" ht="50.1" customHeight="1" x14ac:dyDescent="0.25">
      <c r="A626" s="90"/>
      <c r="B626" s="222" t="str">
        <f t="shared" si="91"/>
        <v/>
      </c>
      <c r="C626" s="221"/>
      <c r="D626" s="220"/>
      <c r="E626" s="80" t="str">
        <f t="shared" si="95"/>
        <v/>
      </c>
      <c r="F626" s="81"/>
      <c r="G626" s="82"/>
      <c r="H626" s="241">
        <f t="shared" si="92"/>
        <v>0</v>
      </c>
      <c r="I626" s="206"/>
      <c r="J626" s="206"/>
      <c r="K626" s="86"/>
      <c r="L626" s="86"/>
      <c r="M626" s="86"/>
      <c r="N626" s="82"/>
      <c r="O626" s="81"/>
      <c r="P626" s="82"/>
      <c r="Q626" s="207">
        <f t="shared" si="96"/>
        <v>0</v>
      </c>
      <c r="R626" s="83">
        <f t="shared" si="93"/>
        <v>0</v>
      </c>
      <c r="S626" s="83">
        <f t="shared" si="94"/>
        <v>0</v>
      </c>
      <c r="T626" s="209"/>
      <c r="U626" s="214"/>
      <c r="V626" s="214"/>
      <c r="W626" s="217" t="str">
        <f t="shared" si="89"/>
        <v/>
      </c>
      <c r="X626" s="214"/>
      <c r="Y626" s="224"/>
      <c r="Z626" s="214"/>
      <c r="AA626" s="214"/>
      <c r="AB626" s="35" t="str">
        <f t="shared" si="90"/>
        <v/>
      </c>
      <c r="AC626" s="35"/>
      <c r="AD626" s="35"/>
      <c r="AE626" s="35"/>
      <c r="AF626" s="35"/>
      <c r="AG626" s="35"/>
      <c r="AH626" s="35"/>
      <c r="AI626" s="35"/>
      <c r="AJ626" s="35"/>
      <c r="AK626" s="35"/>
      <c r="AL626" s="35"/>
      <c r="AM626" s="85" t="str">
        <f t="shared" si="98"/>
        <v/>
      </c>
      <c r="AN626" s="35"/>
      <c r="AO626" s="35"/>
      <c r="AP626" s="77" t="str">
        <f>IF(D626="","",IF(D626=Accueil!$Q$7,PRODUCT('Registre déchets'!G626,Accueil!$S$7),"") &amp; IF(D626=Accueil!$Q$8,PRODUCT('Registre déchets'!G626,Accueil!$S$8),"") &amp; IF(D626=Accueil!$Q$9,PRODUCT('Registre déchets'!G626,Accueil!$S$9),"")&amp; IF(D626=Accueil!$Q$10,PRODUCT('Registre déchets'!G626,Accueil!$S$10),"")&amp; IF(D626=Accueil!$Q$11,PRODUCT('Registre déchets'!G626,Accueil!$S$11),"")&amp; IF(D626=Accueil!$Q$12,PRODUCT('Registre déchets'!G626,Accueil!$S$12),"")&amp; IF(D626=Accueil!$Q$13,PRODUCT('Registre déchets'!G626,Accueil!$S$13),"")&amp; IF(D626=Accueil!$Q$14,PRODUCT('Registre déchets'!G626,Accueil!$S$14),"")&amp; IF(D626=Accueil!$Q$15,PRODUCT('Registre déchets'!G626,Accueil!$S$15),"")&amp; IF(D626=Accueil!$Q$16,PRODUCT('Registre déchets'!G626,Accueil!$S$16),"")&amp; IF(D626=Accueil!$Q$17,PRODUCT('Registre déchets'!G626,Accueil!$S$17),"")&amp; IF(D626=Accueil!$Q$18,PRODUCT('Registre déchets'!G626,Accueil!$S$18),"")&amp; IF(D626=Accueil!$Q$19,PRODUCT('Registre déchets'!G626,Accueil!$S$19),"")&amp; IF(D626=Accueil!$Q$20,PRODUCT('Registre déchets'!G626,Accueil!$S$20),"")&amp; IF(D626=Accueil!$Q$21,PRODUCT('Registre déchets'!G626,Accueil!$S$21),"")&amp; IF(D626=Accueil!$Q$22,PRODUCT('Registre déchets'!G626,Accueil!$S$22),"")&amp; IF(D626=Accueil!$Q$23,PRODUCT('Registre déchets'!G626,Accueil!$S$23),"")&amp; IF(D626=Accueil!$Q$24,PRODUCT('Registre déchets'!G626,Accueil!$S$24),"")&amp; IF(D626=Accueil!$Q$25,PRODUCT('Registre déchets'!G626,Accueil!$S$25),"")&amp; IF(D626=Accueil!$Q$26,PRODUCT('Registre déchets'!G626,Accueil!$S$26),"") &amp; IF(D626=Accueil!$U$7,PRODUCT('Registre déchets'!G626,Accueil!$W$7),"") &amp; IF(D626=Accueil!$U$8,PRODUCT('Registre déchets'!G626,Accueil!$W$8),"") &amp; IF(D626=Accueil!$U$9,PRODUCT('Registre déchets'!G626,Accueil!$W$9),"")&amp; IF(D626=Accueil!$U$10,PRODUCT('Registre déchets'!G626,Accueil!$W$10),"")&amp; IF(D626=Accueil!$U$11,PRODUCT('Registre déchets'!G626,Accueil!$W$11),"")&amp; IF(D626=Accueil!$U$12,PRODUCT('Registre déchets'!G626,Accueil!$W$12),"")&amp; IF(D626=Accueil!$U$13,PRODUCT('Registre déchets'!G626,Accueil!$W$13),"")&amp; IF(D626=Accueil!$U$14,PRODUCT('Registre déchets'!G626,Accueil!$W$14),"")&amp; IF(D626=Accueil!$U$15,PRODUCT('Registre déchets'!G626,Accueil!$W$15),"")&amp; IF(D626=Accueil!$U$16,PRODUCT('Registre déchets'!G626,Accueil!$W$16),"")&amp; IF(D626=Accueil!$U$17,PRODUCT('Registre déchets'!G626,Accueil!$W$17),"")&amp; IF(D626=Accueil!$U$18,PRODUCT('Registre déchets'!G626,Accueil!$W$18),"")&amp; IF(D626=Accueil!$U$19,PRODUCT('Registre déchets'!G626,Accueil!$W$19),"")&amp; IF(D626=Accueil!$U$20,PRODUCT('Registre déchets'!G626,Accueil!$W$20),"")&amp; IF(D626=Accueil!$U$21,PRODUCT('Registre déchets'!G626,Accueil!$W$21),"") &amp; IF(D626=Accueil!$U$22,PRODUCT('Registre déchets'!G626,Accueil!$W$22),"")&amp; IF(D626=Accueil!$U$23,PRODUCT('Registre déchets'!G626,Accueil!$W$23),"")&amp; IF(D626=Accueil!$U$24,PRODUCT('Registre déchets'!G626,Accueil!$W$24),"")&amp; IF(D626=Accueil!$U$25,PRODUCT('Registre déchets'!G626,Accueil!$W$25),"")&amp; IF(D626=Accueil!$U$26,PRODUCT('Registre déchets'!G626,Accueil!$W$26),"")&amp; IF(D626=Accueil!$U$27,PRODUCT('Registre déchets'!G626,Accueil!$W$27),"")&amp; IF(D626=Accueil!$Y$7,PRODUCT('Registre déchets'!G626,Accueil!$AA$7),"") &amp; IF(D626=Accueil!$Y$8,PRODUCT('Registre déchets'!G626,Accueil!$AA$8),"") &amp; IF(D626=Accueil!$Y$9,PRODUCT('Registre déchets'!G626,Accueil!$AA$9),"")&amp; IF(D626=Accueil!$Y$10,PRODUCT('Registre déchets'!G626,Accueil!$AA$10),"")&amp; IF(D626=Accueil!$Y$11,PRODUCT('Registre déchets'!G626,Accueil!$AA$11),"")&amp; IF(D626=Accueil!$Y$12,PRODUCT('Registre déchets'!G626,Accueil!$AA$12),"")&amp; IF(D626=Accueil!$Y$13,PRODUCT('Registre déchets'!G626,Accueil!$AA$13),"")&amp; IF(D626=Accueil!$Y$14,PRODUCT('Registre déchets'!G626,Accueil!$AA$14),"")&amp; IF(D626=Accueil!$Y$15,PRODUCT('Registre déchets'!G626,Accueil!$AA$15),"")&amp; IF(D626=Accueil!$Y$16,PRODUCT('Registre déchets'!G626,Accueil!$AA$16),"")&amp; IF(D626=Accueil!$Y$17,PRODUCT('Registre déchets'!G626,Accueil!$AA$17),"")&amp; IF(D626=Accueil!$Y$18,PRODUCT('Registre déchets'!G626,Accueil!$AA$18),"")&amp; IF(D626=Accueil!$Y$19,PRODUCT('Registre déchets'!G626,Accueil!$AA$19),"")&amp; IF(D626=Accueil!$Y$20,PRODUCT('Registre déchets'!G626,Accueil!$AA$20),"")&amp; IF(D626=Accueil!$Y$21,PRODUCT('Registre déchets'!G626,Accueil!$AA$21),"")&amp; IF(D626=Accueil!$Y$22,PRODUCT('Registre déchets'!G626,Accueil!$AA$22),"")&amp; IF(D626=Accueil!$Y$23,PRODUCT('Registre déchets'!G626,Accueil!$AA$23),"")&amp; IF(D626=Accueil!$Y$24,PRODUCT('Registre déchets'!G626,Accueil!$AA$24),"")&amp; IF(D626=Accueil!$Y$25,PRODUCT('Registre déchets'!G626,Accueil!$AA$25),"")&amp; IF(D626=Accueil!$Y$26,PRODUCT('Registre déchets'!G626,Accueil!$AA$26),"")&amp; IF(D626=Accueil!$Y$27,PRODUCT('Registre déchets'!G626,Accueil!$AA$27),""))</f>
        <v/>
      </c>
      <c r="AQ626" s="79">
        <f t="shared" si="97"/>
        <v>0</v>
      </c>
    </row>
    <row r="627" spans="1:43" ht="50.1" customHeight="1" x14ac:dyDescent="0.25">
      <c r="A627" s="90"/>
      <c r="B627" s="222" t="str">
        <f t="shared" si="91"/>
        <v/>
      </c>
      <c r="C627" s="221"/>
      <c r="D627" s="220"/>
      <c r="E627" s="80" t="str">
        <f t="shared" si="95"/>
        <v/>
      </c>
      <c r="F627" s="81"/>
      <c r="G627" s="82"/>
      <c r="H627" s="241">
        <f t="shared" si="92"/>
        <v>0</v>
      </c>
      <c r="I627" s="206"/>
      <c r="J627" s="206"/>
      <c r="K627" s="86"/>
      <c r="L627" s="86"/>
      <c r="M627" s="86"/>
      <c r="N627" s="82"/>
      <c r="O627" s="81"/>
      <c r="P627" s="82"/>
      <c r="Q627" s="207">
        <f t="shared" si="96"/>
        <v>0</v>
      </c>
      <c r="R627" s="83">
        <f t="shared" si="93"/>
        <v>0</v>
      </c>
      <c r="S627" s="83">
        <f t="shared" si="94"/>
        <v>0</v>
      </c>
      <c r="T627" s="209"/>
      <c r="U627" s="214"/>
      <c r="V627" s="214"/>
      <c r="W627" s="217" t="str">
        <f t="shared" si="89"/>
        <v/>
      </c>
      <c r="X627" s="214"/>
      <c r="Y627" s="224"/>
      <c r="Z627" s="214"/>
      <c r="AA627" s="214"/>
      <c r="AB627" s="35" t="str">
        <f t="shared" si="90"/>
        <v/>
      </c>
      <c r="AC627" s="35"/>
      <c r="AD627" s="35"/>
      <c r="AE627" s="35"/>
      <c r="AF627" s="35"/>
      <c r="AG627" s="35"/>
      <c r="AH627" s="35"/>
      <c r="AI627" s="35"/>
      <c r="AJ627" s="35"/>
      <c r="AK627" s="35"/>
      <c r="AL627" s="35"/>
      <c r="AM627" s="85" t="str">
        <f t="shared" si="98"/>
        <v/>
      </c>
      <c r="AN627" s="35"/>
      <c r="AO627" s="35"/>
      <c r="AP627" s="77" t="str">
        <f>IF(D627="","",IF(D627=Accueil!$Q$7,PRODUCT('Registre déchets'!G627,Accueil!$S$7),"") &amp; IF(D627=Accueil!$Q$8,PRODUCT('Registre déchets'!G627,Accueil!$S$8),"") &amp; IF(D627=Accueil!$Q$9,PRODUCT('Registre déchets'!G627,Accueil!$S$9),"")&amp; IF(D627=Accueil!$Q$10,PRODUCT('Registre déchets'!G627,Accueil!$S$10),"")&amp; IF(D627=Accueil!$Q$11,PRODUCT('Registre déchets'!G627,Accueil!$S$11),"")&amp; IF(D627=Accueil!$Q$12,PRODUCT('Registre déchets'!G627,Accueil!$S$12),"")&amp; IF(D627=Accueil!$Q$13,PRODUCT('Registre déchets'!G627,Accueil!$S$13),"")&amp; IF(D627=Accueil!$Q$14,PRODUCT('Registre déchets'!G627,Accueil!$S$14),"")&amp; IF(D627=Accueil!$Q$15,PRODUCT('Registre déchets'!G627,Accueil!$S$15),"")&amp; IF(D627=Accueil!$Q$16,PRODUCT('Registre déchets'!G627,Accueil!$S$16),"")&amp; IF(D627=Accueil!$Q$17,PRODUCT('Registre déchets'!G627,Accueil!$S$17),"")&amp; IF(D627=Accueil!$Q$18,PRODUCT('Registre déchets'!G627,Accueil!$S$18),"")&amp; IF(D627=Accueil!$Q$19,PRODUCT('Registre déchets'!G627,Accueil!$S$19),"")&amp; IF(D627=Accueil!$Q$20,PRODUCT('Registre déchets'!G627,Accueil!$S$20),"")&amp; IF(D627=Accueil!$Q$21,PRODUCT('Registre déchets'!G627,Accueil!$S$21),"")&amp; IF(D627=Accueil!$Q$22,PRODUCT('Registre déchets'!G627,Accueil!$S$22),"")&amp; IF(D627=Accueil!$Q$23,PRODUCT('Registre déchets'!G627,Accueil!$S$23),"")&amp; IF(D627=Accueil!$Q$24,PRODUCT('Registre déchets'!G627,Accueil!$S$24),"")&amp; IF(D627=Accueil!$Q$25,PRODUCT('Registre déchets'!G627,Accueil!$S$25),"")&amp; IF(D627=Accueil!$Q$26,PRODUCT('Registre déchets'!G627,Accueil!$S$26),"") &amp; IF(D627=Accueil!$U$7,PRODUCT('Registre déchets'!G627,Accueil!$W$7),"") &amp; IF(D627=Accueil!$U$8,PRODUCT('Registre déchets'!G627,Accueil!$W$8),"") &amp; IF(D627=Accueil!$U$9,PRODUCT('Registre déchets'!G627,Accueil!$W$9),"")&amp; IF(D627=Accueil!$U$10,PRODUCT('Registre déchets'!G627,Accueil!$W$10),"")&amp; IF(D627=Accueil!$U$11,PRODUCT('Registre déchets'!G627,Accueil!$W$11),"")&amp; IF(D627=Accueil!$U$12,PRODUCT('Registre déchets'!G627,Accueil!$W$12),"")&amp; IF(D627=Accueil!$U$13,PRODUCT('Registre déchets'!G627,Accueil!$W$13),"")&amp; IF(D627=Accueil!$U$14,PRODUCT('Registre déchets'!G627,Accueil!$W$14),"")&amp; IF(D627=Accueil!$U$15,PRODUCT('Registre déchets'!G627,Accueil!$W$15),"")&amp; IF(D627=Accueil!$U$16,PRODUCT('Registre déchets'!G627,Accueil!$W$16),"")&amp; IF(D627=Accueil!$U$17,PRODUCT('Registre déchets'!G627,Accueil!$W$17),"")&amp; IF(D627=Accueil!$U$18,PRODUCT('Registre déchets'!G627,Accueil!$W$18),"")&amp; IF(D627=Accueil!$U$19,PRODUCT('Registre déchets'!G627,Accueil!$W$19),"")&amp; IF(D627=Accueil!$U$20,PRODUCT('Registre déchets'!G627,Accueil!$W$20),"")&amp; IF(D627=Accueil!$U$21,PRODUCT('Registre déchets'!G627,Accueil!$W$21),"") &amp; IF(D627=Accueil!$U$22,PRODUCT('Registre déchets'!G627,Accueil!$W$22),"")&amp; IF(D627=Accueil!$U$23,PRODUCT('Registre déchets'!G627,Accueil!$W$23),"")&amp; IF(D627=Accueil!$U$24,PRODUCT('Registre déchets'!G627,Accueil!$W$24),"")&amp; IF(D627=Accueil!$U$25,PRODUCT('Registre déchets'!G627,Accueil!$W$25),"")&amp; IF(D627=Accueil!$U$26,PRODUCT('Registre déchets'!G627,Accueil!$W$26),"")&amp; IF(D627=Accueil!$U$27,PRODUCT('Registre déchets'!G627,Accueil!$W$27),"")&amp; IF(D627=Accueil!$Y$7,PRODUCT('Registre déchets'!G627,Accueil!$AA$7),"") &amp; IF(D627=Accueil!$Y$8,PRODUCT('Registre déchets'!G627,Accueil!$AA$8),"") &amp; IF(D627=Accueil!$Y$9,PRODUCT('Registre déchets'!G627,Accueil!$AA$9),"")&amp; IF(D627=Accueil!$Y$10,PRODUCT('Registre déchets'!G627,Accueil!$AA$10),"")&amp; IF(D627=Accueil!$Y$11,PRODUCT('Registre déchets'!G627,Accueil!$AA$11),"")&amp; IF(D627=Accueil!$Y$12,PRODUCT('Registre déchets'!G627,Accueil!$AA$12),"")&amp; IF(D627=Accueil!$Y$13,PRODUCT('Registre déchets'!G627,Accueil!$AA$13),"")&amp; IF(D627=Accueil!$Y$14,PRODUCT('Registre déchets'!G627,Accueil!$AA$14),"")&amp; IF(D627=Accueil!$Y$15,PRODUCT('Registre déchets'!G627,Accueil!$AA$15),"")&amp; IF(D627=Accueil!$Y$16,PRODUCT('Registre déchets'!G627,Accueil!$AA$16),"")&amp; IF(D627=Accueil!$Y$17,PRODUCT('Registre déchets'!G627,Accueil!$AA$17),"")&amp; IF(D627=Accueil!$Y$18,PRODUCT('Registre déchets'!G627,Accueil!$AA$18),"")&amp; IF(D627=Accueil!$Y$19,PRODUCT('Registre déchets'!G627,Accueil!$AA$19),"")&amp; IF(D627=Accueil!$Y$20,PRODUCT('Registre déchets'!G627,Accueil!$AA$20),"")&amp; IF(D627=Accueil!$Y$21,PRODUCT('Registre déchets'!G627,Accueil!$AA$21),"")&amp; IF(D627=Accueil!$Y$22,PRODUCT('Registre déchets'!G627,Accueil!$AA$22),"")&amp; IF(D627=Accueil!$Y$23,PRODUCT('Registre déchets'!G627,Accueil!$AA$23),"")&amp; IF(D627=Accueil!$Y$24,PRODUCT('Registre déchets'!G627,Accueil!$AA$24),"")&amp; IF(D627=Accueil!$Y$25,PRODUCT('Registre déchets'!G627,Accueil!$AA$25),"")&amp; IF(D627=Accueil!$Y$26,PRODUCT('Registre déchets'!G627,Accueil!$AA$26),"")&amp; IF(D627=Accueil!$Y$27,PRODUCT('Registre déchets'!G627,Accueil!$AA$27),""))</f>
        <v/>
      </c>
      <c r="AQ627" s="79">
        <f t="shared" si="97"/>
        <v>0</v>
      </c>
    </row>
    <row r="628" spans="1:43" ht="50.1" customHeight="1" x14ac:dyDescent="0.25">
      <c r="A628" s="90"/>
      <c r="B628" s="222" t="str">
        <f t="shared" si="91"/>
        <v/>
      </c>
      <c r="C628" s="221"/>
      <c r="D628" s="220"/>
      <c r="E628" s="80" t="str">
        <f t="shared" si="95"/>
        <v/>
      </c>
      <c r="F628" s="81"/>
      <c r="G628" s="82"/>
      <c r="H628" s="241">
        <f t="shared" si="92"/>
        <v>0</v>
      </c>
      <c r="I628" s="206"/>
      <c r="J628" s="206"/>
      <c r="K628" s="86"/>
      <c r="L628" s="86"/>
      <c r="M628" s="86"/>
      <c r="N628" s="82"/>
      <c r="O628" s="81"/>
      <c r="P628" s="82"/>
      <c r="Q628" s="207">
        <f t="shared" si="96"/>
        <v>0</v>
      </c>
      <c r="R628" s="83">
        <f t="shared" si="93"/>
        <v>0</v>
      </c>
      <c r="S628" s="83">
        <f t="shared" si="94"/>
        <v>0</v>
      </c>
      <c r="T628" s="209"/>
      <c r="U628" s="214"/>
      <c r="V628" s="214"/>
      <c r="W628" s="217" t="str">
        <f t="shared" si="89"/>
        <v/>
      </c>
      <c r="X628" s="214"/>
      <c r="Y628" s="224"/>
      <c r="Z628" s="214"/>
      <c r="AA628" s="214"/>
      <c r="AB628" s="35" t="str">
        <f t="shared" si="90"/>
        <v/>
      </c>
      <c r="AC628" s="35"/>
      <c r="AD628" s="35"/>
      <c r="AE628" s="35"/>
      <c r="AF628" s="35"/>
      <c r="AG628" s="35"/>
      <c r="AH628" s="35"/>
      <c r="AI628" s="35"/>
      <c r="AJ628" s="35"/>
      <c r="AK628" s="35"/>
      <c r="AL628" s="35"/>
      <c r="AM628" s="85" t="str">
        <f t="shared" si="98"/>
        <v/>
      </c>
      <c r="AN628" s="35"/>
      <c r="AO628" s="35"/>
      <c r="AP628" s="77" t="str">
        <f>IF(D628="","",IF(D628=Accueil!$Q$7,PRODUCT('Registre déchets'!G628,Accueil!$S$7),"") &amp; IF(D628=Accueil!$Q$8,PRODUCT('Registre déchets'!G628,Accueil!$S$8),"") &amp; IF(D628=Accueil!$Q$9,PRODUCT('Registre déchets'!G628,Accueil!$S$9),"")&amp; IF(D628=Accueil!$Q$10,PRODUCT('Registre déchets'!G628,Accueil!$S$10),"")&amp; IF(D628=Accueil!$Q$11,PRODUCT('Registre déchets'!G628,Accueil!$S$11),"")&amp; IF(D628=Accueil!$Q$12,PRODUCT('Registre déchets'!G628,Accueil!$S$12),"")&amp; IF(D628=Accueil!$Q$13,PRODUCT('Registre déchets'!G628,Accueil!$S$13),"")&amp; IF(D628=Accueil!$Q$14,PRODUCT('Registre déchets'!G628,Accueil!$S$14),"")&amp; IF(D628=Accueil!$Q$15,PRODUCT('Registre déchets'!G628,Accueil!$S$15),"")&amp; IF(D628=Accueil!$Q$16,PRODUCT('Registre déchets'!G628,Accueil!$S$16),"")&amp; IF(D628=Accueil!$Q$17,PRODUCT('Registre déchets'!G628,Accueil!$S$17),"")&amp; IF(D628=Accueil!$Q$18,PRODUCT('Registre déchets'!G628,Accueil!$S$18),"")&amp; IF(D628=Accueil!$Q$19,PRODUCT('Registre déchets'!G628,Accueil!$S$19),"")&amp; IF(D628=Accueil!$Q$20,PRODUCT('Registre déchets'!G628,Accueil!$S$20),"")&amp; IF(D628=Accueil!$Q$21,PRODUCT('Registre déchets'!G628,Accueil!$S$21),"")&amp; IF(D628=Accueil!$Q$22,PRODUCT('Registre déchets'!G628,Accueil!$S$22),"")&amp; IF(D628=Accueil!$Q$23,PRODUCT('Registre déchets'!G628,Accueil!$S$23),"")&amp; IF(D628=Accueil!$Q$24,PRODUCT('Registre déchets'!G628,Accueil!$S$24),"")&amp; IF(D628=Accueil!$Q$25,PRODUCT('Registre déchets'!G628,Accueil!$S$25),"")&amp; IF(D628=Accueil!$Q$26,PRODUCT('Registre déchets'!G628,Accueil!$S$26),"") &amp; IF(D628=Accueil!$U$7,PRODUCT('Registre déchets'!G628,Accueil!$W$7),"") &amp; IF(D628=Accueil!$U$8,PRODUCT('Registre déchets'!G628,Accueil!$W$8),"") &amp; IF(D628=Accueil!$U$9,PRODUCT('Registre déchets'!G628,Accueil!$W$9),"")&amp; IF(D628=Accueil!$U$10,PRODUCT('Registre déchets'!G628,Accueil!$W$10),"")&amp; IF(D628=Accueil!$U$11,PRODUCT('Registre déchets'!G628,Accueil!$W$11),"")&amp; IF(D628=Accueil!$U$12,PRODUCT('Registre déchets'!G628,Accueil!$W$12),"")&amp; IF(D628=Accueil!$U$13,PRODUCT('Registre déchets'!G628,Accueil!$W$13),"")&amp; IF(D628=Accueil!$U$14,PRODUCT('Registre déchets'!G628,Accueil!$W$14),"")&amp; IF(D628=Accueil!$U$15,PRODUCT('Registre déchets'!G628,Accueil!$W$15),"")&amp; IF(D628=Accueil!$U$16,PRODUCT('Registre déchets'!G628,Accueil!$W$16),"")&amp; IF(D628=Accueil!$U$17,PRODUCT('Registre déchets'!G628,Accueil!$W$17),"")&amp; IF(D628=Accueil!$U$18,PRODUCT('Registre déchets'!G628,Accueil!$W$18),"")&amp; IF(D628=Accueil!$U$19,PRODUCT('Registre déchets'!G628,Accueil!$W$19),"")&amp; IF(D628=Accueil!$U$20,PRODUCT('Registre déchets'!G628,Accueil!$W$20),"")&amp; IF(D628=Accueil!$U$21,PRODUCT('Registre déchets'!G628,Accueil!$W$21),"") &amp; IF(D628=Accueil!$U$22,PRODUCT('Registre déchets'!G628,Accueil!$W$22),"")&amp; IF(D628=Accueil!$U$23,PRODUCT('Registre déchets'!G628,Accueil!$W$23),"")&amp; IF(D628=Accueil!$U$24,PRODUCT('Registre déchets'!G628,Accueil!$W$24),"")&amp; IF(D628=Accueil!$U$25,PRODUCT('Registre déchets'!G628,Accueil!$W$25),"")&amp; IF(D628=Accueil!$U$26,PRODUCT('Registre déchets'!G628,Accueil!$W$26),"")&amp; IF(D628=Accueil!$U$27,PRODUCT('Registre déchets'!G628,Accueil!$W$27),"")&amp; IF(D628=Accueil!$Y$7,PRODUCT('Registre déchets'!G628,Accueil!$AA$7),"") &amp; IF(D628=Accueil!$Y$8,PRODUCT('Registre déchets'!G628,Accueil!$AA$8),"") &amp; IF(D628=Accueil!$Y$9,PRODUCT('Registre déchets'!G628,Accueil!$AA$9),"")&amp; IF(D628=Accueil!$Y$10,PRODUCT('Registre déchets'!G628,Accueil!$AA$10),"")&amp; IF(D628=Accueil!$Y$11,PRODUCT('Registre déchets'!G628,Accueil!$AA$11),"")&amp; IF(D628=Accueil!$Y$12,PRODUCT('Registre déchets'!G628,Accueil!$AA$12),"")&amp; IF(D628=Accueil!$Y$13,PRODUCT('Registre déchets'!G628,Accueil!$AA$13),"")&amp; IF(D628=Accueil!$Y$14,PRODUCT('Registre déchets'!G628,Accueil!$AA$14),"")&amp; IF(D628=Accueil!$Y$15,PRODUCT('Registre déchets'!G628,Accueil!$AA$15),"")&amp; IF(D628=Accueil!$Y$16,PRODUCT('Registre déchets'!G628,Accueil!$AA$16),"")&amp; IF(D628=Accueil!$Y$17,PRODUCT('Registre déchets'!G628,Accueil!$AA$17),"")&amp; IF(D628=Accueil!$Y$18,PRODUCT('Registre déchets'!G628,Accueil!$AA$18),"")&amp; IF(D628=Accueil!$Y$19,PRODUCT('Registre déchets'!G628,Accueil!$AA$19),"")&amp; IF(D628=Accueil!$Y$20,PRODUCT('Registre déchets'!G628,Accueil!$AA$20),"")&amp; IF(D628=Accueil!$Y$21,PRODUCT('Registre déchets'!G628,Accueil!$AA$21),"")&amp; IF(D628=Accueil!$Y$22,PRODUCT('Registre déchets'!G628,Accueil!$AA$22),"")&amp; IF(D628=Accueil!$Y$23,PRODUCT('Registre déchets'!G628,Accueil!$AA$23),"")&amp; IF(D628=Accueil!$Y$24,PRODUCT('Registre déchets'!G628,Accueil!$AA$24),"")&amp; IF(D628=Accueil!$Y$25,PRODUCT('Registre déchets'!G628,Accueil!$AA$25),"")&amp; IF(D628=Accueil!$Y$26,PRODUCT('Registre déchets'!G628,Accueil!$AA$26),"")&amp; IF(D628=Accueil!$Y$27,PRODUCT('Registre déchets'!G628,Accueil!$AA$27),""))</f>
        <v/>
      </c>
      <c r="AQ628" s="79">
        <f t="shared" si="97"/>
        <v>0</v>
      </c>
    </row>
    <row r="629" spans="1:43" ht="50.1" customHeight="1" x14ac:dyDescent="0.25">
      <c r="A629" s="90"/>
      <c r="B629" s="222" t="str">
        <f t="shared" si="91"/>
        <v/>
      </c>
      <c r="C629" s="221"/>
      <c r="D629" s="220"/>
      <c r="E629" s="80" t="str">
        <f t="shared" si="95"/>
        <v/>
      </c>
      <c r="F629" s="81"/>
      <c r="G629" s="82"/>
      <c r="H629" s="241">
        <f t="shared" si="92"/>
        <v>0</v>
      </c>
      <c r="I629" s="206"/>
      <c r="J629" s="206"/>
      <c r="K629" s="86"/>
      <c r="L629" s="86"/>
      <c r="M629" s="86"/>
      <c r="N629" s="82"/>
      <c r="O629" s="81"/>
      <c r="P629" s="82"/>
      <c r="Q629" s="207">
        <f t="shared" si="96"/>
        <v>0</v>
      </c>
      <c r="R629" s="83">
        <f t="shared" si="93"/>
        <v>0</v>
      </c>
      <c r="S629" s="83">
        <f t="shared" si="94"/>
        <v>0</v>
      </c>
      <c r="T629" s="209"/>
      <c r="U629" s="214"/>
      <c r="V629" s="214"/>
      <c r="W629" s="217" t="str">
        <f t="shared" si="89"/>
        <v/>
      </c>
      <c r="X629" s="214"/>
      <c r="Y629" s="224"/>
      <c r="Z629" s="214"/>
      <c r="AA629" s="214"/>
      <c r="AB629" s="35" t="str">
        <f t="shared" si="90"/>
        <v/>
      </c>
      <c r="AC629" s="35"/>
      <c r="AD629" s="35"/>
      <c r="AE629" s="35"/>
      <c r="AF629" s="35"/>
      <c r="AG629" s="35"/>
      <c r="AH629" s="35"/>
      <c r="AI629" s="35"/>
      <c r="AJ629" s="35"/>
      <c r="AK629" s="35"/>
      <c r="AL629" s="35"/>
      <c r="AM629" s="85" t="str">
        <f t="shared" si="98"/>
        <v/>
      </c>
      <c r="AN629" s="35"/>
      <c r="AO629" s="35"/>
      <c r="AP629" s="77" t="str">
        <f>IF(D629="","",IF(D629=Accueil!$Q$7,PRODUCT('Registre déchets'!G629,Accueil!$S$7),"") &amp; IF(D629=Accueil!$Q$8,PRODUCT('Registre déchets'!G629,Accueil!$S$8),"") &amp; IF(D629=Accueil!$Q$9,PRODUCT('Registre déchets'!G629,Accueil!$S$9),"")&amp; IF(D629=Accueil!$Q$10,PRODUCT('Registre déchets'!G629,Accueil!$S$10),"")&amp; IF(D629=Accueil!$Q$11,PRODUCT('Registre déchets'!G629,Accueil!$S$11),"")&amp; IF(D629=Accueil!$Q$12,PRODUCT('Registre déchets'!G629,Accueil!$S$12),"")&amp; IF(D629=Accueil!$Q$13,PRODUCT('Registre déchets'!G629,Accueil!$S$13),"")&amp; IF(D629=Accueil!$Q$14,PRODUCT('Registre déchets'!G629,Accueil!$S$14),"")&amp; IF(D629=Accueil!$Q$15,PRODUCT('Registre déchets'!G629,Accueil!$S$15),"")&amp; IF(D629=Accueil!$Q$16,PRODUCT('Registre déchets'!G629,Accueil!$S$16),"")&amp; IF(D629=Accueil!$Q$17,PRODUCT('Registre déchets'!G629,Accueil!$S$17),"")&amp; IF(D629=Accueil!$Q$18,PRODUCT('Registre déchets'!G629,Accueil!$S$18),"")&amp; IF(D629=Accueil!$Q$19,PRODUCT('Registre déchets'!G629,Accueil!$S$19),"")&amp; IF(D629=Accueil!$Q$20,PRODUCT('Registre déchets'!G629,Accueil!$S$20),"")&amp; IF(D629=Accueil!$Q$21,PRODUCT('Registre déchets'!G629,Accueil!$S$21),"")&amp; IF(D629=Accueil!$Q$22,PRODUCT('Registre déchets'!G629,Accueil!$S$22),"")&amp; IF(D629=Accueil!$Q$23,PRODUCT('Registre déchets'!G629,Accueil!$S$23),"")&amp; IF(D629=Accueil!$Q$24,PRODUCT('Registre déchets'!G629,Accueil!$S$24),"")&amp; IF(D629=Accueil!$Q$25,PRODUCT('Registre déchets'!G629,Accueil!$S$25),"")&amp; IF(D629=Accueil!$Q$26,PRODUCT('Registre déchets'!G629,Accueil!$S$26),"") &amp; IF(D629=Accueil!$U$7,PRODUCT('Registre déchets'!G629,Accueil!$W$7),"") &amp; IF(D629=Accueil!$U$8,PRODUCT('Registre déchets'!G629,Accueil!$W$8),"") &amp; IF(D629=Accueil!$U$9,PRODUCT('Registre déchets'!G629,Accueil!$W$9),"")&amp; IF(D629=Accueil!$U$10,PRODUCT('Registre déchets'!G629,Accueil!$W$10),"")&amp; IF(D629=Accueil!$U$11,PRODUCT('Registre déchets'!G629,Accueil!$W$11),"")&amp; IF(D629=Accueil!$U$12,PRODUCT('Registre déchets'!G629,Accueil!$W$12),"")&amp; IF(D629=Accueil!$U$13,PRODUCT('Registre déchets'!G629,Accueil!$W$13),"")&amp; IF(D629=Accueil!$U$14,PRODUCT('Registre déchets'!G629,Accueil!$W$14),"")&amp; IF(D629=Accueil!$U$15,PRODUCT('Registre déchets'!G629,Accueil!$W$15),"")&amp; IF(D629=Accueil!$U$16,PRODUCT('Registre déchets'!G629,Accueil!$W$16),"")&amp; IF(D629=Accueil!$U$17,PRODUCT('Registre déchets'!G629,Accueil!$W$17),"")&amp; IF(D629=Accueil!$U$18,PRODUCT('Registre déchets'!G629,Accueil!$W$18),"")&amp; IF(D629=Accueil!$U$19,PRODUCT('Registre déchets'!G629,Accueil!$W$19),"")&amp; IF(D629=Accueil!$U$20,PRODUCT('Registre déchets'!G629,Accueil!$W$20),"")&amp; IF(D629=Accueil!$U$21,PRODUCT('Registre déchets'!G629,Accueil!$W$21),"") &amp; IF(D629=Accueil!$U$22,PRODUCT('Registre déchets'!G629,Accueil!$W$22),"")&amp; IF(D629=Accueil!$U$23,PRODUCT('Registre déchets'!G629,Accueil!$W$23),"")&amp; IF(D629=Accueil!$U$24,PRODUCT('Registre déchets'!G629,Accueil!$W$24),"")&amp; IF(D629=Accueil!$U$25,PRODUCT('Registre déchets'!G629,Accueil!$W$25),"")&amp; IF(D629=Accueil!$U$26,PRODUCT('Registre déchets'!G629,Accueil!$W$26),"")&amp; IF(D629=Accueil!$U$27,PRODUCT('Registre déchets'!G629,Accueil!$W$27),"")&amp; IF(D629=Accueil!$Y$7,PRODUCT('Registre déchets'!G629,Accueil!$AA$7),"") &amp; IF(D629=Accueil!$Y$8,PRODUCT('Registre déchets'!G629,Accueil!$AA$8),"") &amp; IF(D629=Accueil!$Y$9,PRODUCT('Registre déchets'!G629,Accueil!$AA$9),"")&amp; IF(D629=Accueil!$Y$10,PRODUCT('Registre déchets'!G629,Accueil!$AA$10),"")&amp; IF(D629=Accueil!$Y$11,PRODUCT('Registre déchets'!G629,Accueil!$AA$11),"")&amp; IF(D629=Accueil!$Y$12,PRODUCT('Registre déchets'!G629,Accueil!$AA$12),"")&amp; IF(D629=Accueil!$Y$13,PRODUCT('Registre déchets'!G629,Accueil!$AA$13),"")&amp; IF(D629=Accueil!$Y$14,PRODUCT('Registre déchets'!G629,Accueil!$AA$14),"")&amp; IF(D629=Accueil!$Y$15,PRODUCT('Registre déchets'!G629,Accueil!$AA$15),"")&amp; IF(D629=Accueil!$Y$16,PRODUCT('Registre déchets'!G629,Accueil!$AA$16),"")&amp; IF(D629=Accueil!$Y$17,PRODUCT('Registre déchets'!G629,Accueil!$AA$17),"")&amp; IF(D629=Accueil!$Y$18,PRODUCT('Registre déchets'!G629,Accueil!$AA$18),"")&amp; IF(D629=Accueil!$Y$19,PRODUCT('Registre déchets'!G629,Accueil!$AA$19),"")&amp; IF(D629=Accueil!$Y$20,PRODUCT('Registre déchets'!G629,Accueil!$AA$20),"")&amp; IF(D629=Accueil!$Y$21,PRODUCT('Registre déchets'!G629,Accueil!$AA$21),"")&amp; IF(D629=Accueil!$Y$22,PRODUCT('Registre déchets'!G629,Accueil!$AA$22),"")&amp; IF(D629=Accueil!$Y$23,PRODUCT('Registre déchets'!G629,Accueil!$AA$23),"")&amp; IF(D629=Accueil!$Y$24,PRODUCT('Registre déchets'!G629,Accueil!$AA$24),"")&amp; IF(D629=Accueil!$Y$25,PRODUCT('Registre déchets'!G629,Accueil!$AA$25),"")&amp; IF(D629=Accueil!$Y$26,PRODUCT('Registre déchets'!G629,Accueil!$AA$26),"")&amp; IF(D629=Accueil!$Y$27,PRODUCT('Registre déchets'!G629,Accueil!$AA$27),""))</f>
        <v/>
      </c>
      <c r="AQ629" s="79">
        <f t="shared" si="97"/>
        <v>0</v>
      </c>
    </row>
    <row r="630" spans="1:43" ht="50.1" customHeight="1" x14ac:dyDescent="0.25">
      <c r="A630" s="90"/>
      <c r="B630" s="222" t="str">
        <f t="shared" si="91"/>
        <v/>
      </c>
      <c r="C630" s="221"/>
      <c r="D630" s="220"/>
      <c r="E630" s="80" t="str">
        <f t="shared" si="95"/>
        <v/>
      </c>
      <c r="F630" s="81"/>
      <c r="G630" s="82"/>
      <c r="H630" s="241">
        <f t="shared" si="92"/>
        <v>0</v>
      </c>
      <c r="I630" s="206"/>
      <c r="J630" s="206"/>
      <c r="K630" s="86"/>
      <c r="L630" s="86"/>
      <c r="M630" s="86"/>
      <c r="N630" s="82"/>
      <c r="O630" s="81"/>
      <c r="P630" s="82"/>
      <c r="Q630" s="207">
        <f t="shared" si="96"/>
        <v>0</v>
      </c>
      <c r="R630" s="83">
        <f t="shared" si="93"/>
        <v>0</v>
      </c>
      <c r="S630" s="83">
        <f t="shared" si="94"/>
        <v>0</v>
      </c>
      <c r="T630" s="209"/>
      <c r="U630" s="214"/>
      <c r="V630" s="214"/>
      <c r="W630" s="217" t="str">
        <f t="shared" si="89"/>
        <v/>
      </c>
      <c r="X630" s="214"/>
      <c r="Y630" s="224"/>
      <c r="Z630" s="214"/>
      <c r="AA630" s="214"/>
      <c r="AB630" s="35" t="str">
        <f t="shared" si="90"/>
        <v/>
      </c>
      <c r="AC630" s="35"/>
      <c r="AD630" s="35"/>
      <c r="AE630" s="35"/>
      <c r="AF630" s="35"/>
      <c r="AG630" s="35"/>
      <c r="AH630" s="35"/>
      <c r="AI630" s="35"/>
      <c r="AJ630" s="35"/>
      <c r="AK630" s="35"/>
      <c r="AL630" s="35"/>
      <c r="AM630" s="85" t="str">
        <f t="shared" si="98"/>
        <v/>
      </c>
      <c r="AN630" s="35"/>
      <c r="AO630" s="35"/>
      <c r="AP630" s="77" t="str">
        <f>IF(D630="","",IF(D630=Accueil!$Q$7,PRODUCT('Registre déchets'!G630,Accueil!$S$7),"") &amp; IF(D630=Accueil!$Q$8,PRODUCT('Registre déchets'!G630,Accueil!$S$8),"") &amp; IF(D630=Accueil!$Q$9,PRODUCT('Registre déchets'!G630,Accueil!$S$9),"")&amp; IF(D630=Accueil!$Q$10,PRODUCT('Registre déchets'!G630,Accueil!$S$10),"")&amp; IF(D630=Accueil!$Q$11,PRODUCT('Registre déchets'!G630,Accueil!$S$11),"")&amp; IF(D630=Accueil!$Q$12,PRODUCT('Registre déchets'!G630,Accueil!$S$12),"")&amp; IF(D630=Accueil!$Q$13,PRODUCT('Registre déchets'!G630,Accueil!$S$13),"")&amp; IF(D630=Accueil!$Q$14,PRODUCT('Registre déchets'!G630,Accueil!$S$14),"")&amp; IF(D630=Accueil!$Q$15,PRODUCT('Registre déchets'!G630,Accueil!$S$15),"")&amp; IF(D630=Accueil!$Q$16,PRODUCT('Registre déchets'!G630,Accueil!$S$16),"")&amp; IF(D630=Accueil!$Q$17,PRODUCT('Registre déchets'!G630,Accueil!$S$17),"")&amp; IF(D630=Accueil!$Q$18,PRODUCT('Registre déchets'!G630,Accueil!$S$18),"")&amp; IF(D630=Accueil!$Q$19,PRODUCT('Registre déchets'!G630,Accueil!$S$19),"")&amp; IF(D630=Accueil!$Q$20,PRODUCT('Registre déchets'!G630,Accueil!$S$20),"")&amp; IF(D630=Accueil!$Q$21,PRODUCT('Registre déchets'!G630,Accueil!$S$21),"")&amp; IF(D630=Accueil!$Q$22,PRODUCT('Registre déchets'!G630,Accueil!$S$22),"")&amp; IF(D630=Accueil!$Q$23,PRODUCT('Registre déchets'!G630,Accueil!$S$23),"")&amp; IF(D630=Accueil!$Q$24,PRODUCT('Registre déchets'!G630,Accueil!$S$24),"")&amp; IF(D630=Accueil!$Q$25,PRODUCT('Registre déchets'!G630,Accueil!$S$25),"")&amp; IF(D630=Accueil!$Q$26,PRODUCT('Registre déchets'!G630,Accueil!$S$26),"") &amp; IF(D630=Accueil!$U$7,PRODUCT('Registre déchets'!G630,Accueil!$W$7),"") &amp; IF(D630=Accueil!$U$8,PRODUCT('Registre déchets'!G630,Accueil!$W$8),"") &amp; IF(D630=Accueil!$U$9,PRODUCT('Registre déchets'!G630,Accueil!$W$9),"")&amp; IF(D630=Accueil!$U$10,PRODUCT('Registre déchets'!G630,Accueil!$W$10),"")&amp; IF(D630=Accueil!$U$11,PRODUCT('Registre déchets'!G630,Accueil!$W$11),"")&amp; IF(D630=Accueil!$U$12,PRODUCT('Registre déchets'!G630,Accueil!$W$12),"")&amp; IF(D630=Accueil!$U$13,PRODUCT('Registre déchets'!G630,Accueil!$W$13),"")&amp; IF(D630=Accueil!$U$14,PRODUCT('Registre déchets'!G630,Accueil!$W$14),"")&amp; IF(D630=Accueil!$U$15,PRODUCT('Registre déchets'!G630,Accueil!$W$15),"")&amp; IF(D630=Accueil!$U$16,PRODUCT('Registre déchets'!G630,Accueil!$W$16),"")&amp; IF(D630=Accueil!$U$17,PRODUCT('Registre déchets'!G630,Accueil!$W$17),"")&amp; IF(D630=Accueil!$U$18,PRODUCT('Registre déchets'!G630,Accueil!$W$18),"")&amp; IF(D630=Accueil!$U$19,PRODUCT('Registre déchets'!G630,Accueil!$W$19),"")&amp; IF(D630=Accueil!$U$20,PRODUCT('Registre déchets'!G630,Accueil!$W$20),"")&amp; IF(D630=Accueil!$U$21,PRODUCT('Registre déchets'!G630,Accueil!$W$21),"") &amp; IF(D630=Accueil!$U$22,PRODUCT('Registre déchets'!G630,Accueil!$W$22),"")&amp; IF(D630=Accueil!$U$23,PRODUCT('Registre déchets'!G630,Accueil!$W$23),"")&amp; IF(D630=Accueil!$U$24,PRODUCT('Registre déchets'!G630,Accueil!$W$24),"")&amp; IF(D630=Accueil!$U$25,PRODUCT('Registre déchets'!G630,Accueil!$W$25),"")&amp; IF(D630=Accueil!$U$26,PRODUCT('Registre déchets'!G630,Accueil!$W$26),"")&amp; IF(D630=Accueil!$U$27,PRODUCT('Registre déchets'!G630,Accueil!$W$27),"")&amp; IF(D630=Accueil!$Y$7,PRODUCT('Registre déchets'!G630,Accueil!$AA$7),"") &amp; IF(D630=Accueil!$Y$8,PRODUCT('Registre déchets'!G630,Accueil!$AA$8),"") &amp; IF(D630=Accueil!$Y$9,PRODUCT('Registre déchets'!G630,Accueil!$AA$9),"")&amp; IF(D630=Accueil!$Y$10,PRODUCT('Registre déchets'!G630,Accueil!$AA$10),"")&amp; IF(D630=Accueil!$Y$11,PRODUCT('Registre déchets'!G630,Accueil!$AA$11),"")&amp; IF(D630=Accueil!$Y$12,PRODUCT('Registre déchets'!G630,Accueil!$AA$12),"")&amp; IF(D630=Accueil!$Y$13,PRODUCT('Registre déchets'!G630,Accueil!$AA$13),"")&amp; IF(D630=Accueil!$Y$14,PRODUCT('Registre déchets'!G630,Accueil!$AA$14),"")&amp; IF(D630=Accueil!$Y$15,PRODUCT('Registre déchets'!G630,Accueil!$AA$15),"")&amp; IF(D630=Accueil!$Y$16,PRODUCT('Registre déchets'!G630,Accueil!$AA$16),"")&amp; IF(D630=Accueil!$Y$17,PRODUCT('Registre déchets'!G630,Accueil!$AA$17),"")&amp; IF(D630=Accueil!$Y$18,PRODUCT('Registre déchets'!G630,Accueil!$AA$18),"")&amp; IF(D630=Accueil!$Y$19,PRODUCT('Registre déchets'!G630,Accueil!$AA$19),"")&amp; IF(D630=Accueil!$Y$20,PRODUCT('Registre déchets'!G630,Accueil!$AA$20),"")&amp; IF(D630=Accueil!$Y$21,PRODUCT('Registre déchets'!G630,Accueil!$AA$21),"")&amp; IF(D630=Accueil!$Y$22,PRODUCT('Registre déchets'!G630,Accueil!$AA$22),"")&amp; IF(D630=Accueil!$Y$23,PRODUCT('Registre déchets'!G630,Accueil!$AA$23),"")&amp; IF(D630=Accueil!$Y$24,PRODUCT('Registre déchets'!G630,Accueil!$AA$24),"")&amp; IF(D630=Accueil!$Y$25,PRODUCT('Registre déchets'!G630,Accueil!$AA$25),"")&amp; IF(D630=Accueil!$Y$26,PRODUCT('Registre déchets'!G630,Accueil!$AA$26),"")&amp; IF(D630=Accueil!$Y$27,PRODUCT('Registre déchets'!G630,Accueil!$AA$27),""))</f>
        <v/>
      </c>
      <c r="AQ630" s="79">
        <f t="shared" si="97"/>
        <v>0</v>
      </c>
    </row>
    <row r="631" spans="1:43" ht="50.1" customHeight="1" x14ac:dyDescent="0.25">
      <c r="A631" s="90"/>
      <c r="B631" s="222" t="str">
        <f t="shared" si="91"/>
        <v/>
      </c>
      <c r="C631" s="221"/>
      <c r="D631" s="220"/>
      <c r="E631" s="80" t="str">
        <f t="shared" si="95"/>
        <v/>
      </c>
      <c r="F631" s="81"/>
      <c r="G631" s="82"/>
      <c r="H631" s="241">
        <f t="shared" si="92"/>
        <v>0</v>
      </c>
      <c r="I631" s="206"/>
      <c r="J631" s="206"/>
      <c r="K631" s="86"/>
      <c r="L631" s="86"/>
      <c r="M631" s="86"/>
      <c r="N631" s="82"/>
      <c r="O631" s="81"/>
      <c r="P631" s="82"/>
      <c r="Q631" s="207">
        <f t="shared" si="96"/>
        <v>0</v>
      </c>
      <c r="R631" s="83">
        <f t="shared" si="93"/>
        <v>0</v>
      </c>
      <c r="S631" s="83">
        <f t="shared" si="94"/>
        <v>0</v>
      </c>
      <c r="T631" s="209"/>
      <c r="U631" s="214"/>
      <c r="V631" s="214"/>
      <c r="W631" s="217" t="str">
        <f t="shared" si="89"/>
        <v/>
      </c>
      <c r="X631" s="214"/>
      <c r="Y631" s="224"/>
      <c r="Z631" s="214"/>
      <c r="AA631" s="214"/>
      <c r="AB631" s="35" t="str">
        <f t="shared" si="90"/>
        <v/>
      </c>
      <c r="AC631" s="35"/>
      <c r="AD631" s="35"/>
      <c r="AE631" s="35"/>
      <c r="AF631" s="35"/>
      <c r="AG631" s="35"/>
      <c r="AH631" s="35"/>
      <c r="AI631" s="35"/>
      <c r="AJ631" s="35"/>
      <c r="AK631" s="35"/>
      <c r="AL631" s="35"/>
      <c r="AM631" s="85" t="str">
        <f t="shared" si="98"/>
        <v/>
      </c>
      <c r="AN631" s="35"/>
      <c r="AO631" s="35"/>
      <c r="AP631" s="77" t="str">
        <f>IF(D631="","",IF(D631=Accueil!$Q$7,PRODUCT('Registre déchets'!G631,Accueil!$S$7),"") &amp; IF(D631=Accueil!$Q$8,PRODUCT('Registre déchets'!G631,Accueil!$S$8),"") &amp; IF(D631=Accueil!$Q$9,PRODUCT('Registre déchets'!G631,Accueil!$S$9),"")&amp; IF(D631=Accueil!$Q$10,PRODUCT('Registre déchets'!G631,Accueil!$S$10),"")&amp; IF(D631=Accueil!$Q$11,PRODUCT('Registre déchets'!G631,Accueil!$S$11),"")&amp; IF(D631=Accueil!$Q$12,PRODUCT('Registre déchets'!G631,Accueil!$S$12),"")&amp; IF(D631=Accueil!$Q$13,PRODUCT('Registre déchets'!G631,Accueil!$S$13),"")&amp; IF(D631=Accueil!$Q$14,PRODUCT('Registre déchets'!G631,Accueil!$S$14),"")&amp; IF(D631=Accueil!$Q$15,PRODUCT('Registre déchets'!G631,Accueil!$S$15),"")&amp; IF(D631=Accueil!$Q$16,PRODUCT('Registre déchets'!G631,Accueil!$S$16),"")&amp; IF(D631=Accueil!$Q$17,PRODUCT('Registre déchets'!G631,Accueil!$S$17),"")&amp; IF(D631=Accueil!$Q$18,PRODUCT('Registre déchets'!G631,Accueil!$S$18),"")&amp; IF(D631=Accueil!$Q$19,PRODUCT('Registre déchets'!G631,Accueil!$S$19),"")&amp; IF(D631=Accueil!$Q$20,PRODUCT('Registre déchets'!G631,Accueil!$S$20),"")&amp; IF(D631=Accueil!$Q$21,PRODUCT('Registre déchets'!G631,Accueil!$S$21),"")&amp; IF(D631=Accueil!$Q$22,PRODUCT('Registre déchets'!G631,Accueil!$S$22),"")&amp; IF(D631=Accueil!$Q$23,PRODUCT('Registre déchets'!G631,Accueil!$S$23),"")&amp; IF(D631=Accueil!$Q$24,PRODUCT('Registre déchets'!G631,Accueil!$S$24),"")&amp; IF(D631=Accueil!$Q$25,PRODUCT('Registre déchets'!G631,Accueil!$S$25),"")&amp; IF(D631=Accueil!$Q$26,PRODUCT('Registre déchets'!G631,Accueil!$S$26),"") &amp; IF(D631=Accueil!$U$7,PRODUCT('Registre déchets'!G631,Accueil!$W$7),"") &amp; IF(D631=Accueil!$U$8,PRODUCT('Registre déchets'!G631,Accueil!$W$8),"") &amp; IF(D631=Accueil!$U$9,PRODUCT('Registre déchets'!G631,Accueil!$W$9),"")&amp; IF(D631=Accueil!$U$10,PRODUCT('Registre déchets'!G631,Accueil!$W$10),"")&amp; IF(D631=Accueil!$U$11,PRODUCT('Registre déchets'!G631,Accueil!$W$11),"")&amp; IF(D631=Accueil!$U$12,PRODUCT('Registre déchets'!G631,Accueil!$W$12),"")&amp; IF(D631=Accueil!$U$13,PRODUCT('Registre déchets'!G631,Accueil!$W$13),"")&amp; IF(D631=Accueil!$U$14,PRODUCT('Registre déchets'!G631,Accueil!$W$14),"")&amp; IF(D631=Accueil!$U$15,PRODUCT('Registre déchets'!G631,Accueil!$W$15),"")&amp; IF(D631=Accueil!$U$16,PRODUCT('Registre déchets'!G631,Accueil!$W$16),"")&amp; IF(D631=Accueil!$U$17,PRODUCT('Registre déchets'!G631,Accueil!$W$17),"")&amp; IF(D631=Accueil!$U$18,PRODUCT('Registre déchets'!G631,Accueil!$W$18),"")&amp; IF(D631=Accueil!$U$19,PRODUCT('Registre déchets'!G631,Accueil!$W$19),"")&amp; IF(D631=Accueil!$U$20,PRODUCT('Registre déchets'!G631,Accueil!$W$20),"")&amp; IF(D631=Accueil!$U$21,PRODUCT('Registre déchets'!G631,Accueil!$W$21),"") &amp; IF(D631=Accueil!$U$22,PRODUCT('Registre déchets'!G631,Accueil!$W$22),"")&amp; IF(D631=Accueil!$U$23,PRODUCT('Registre déchets'!G631,Accueil!$W$23),"")&amp; IF(D631=Accueil!$U$24,PRODUCT('Registre déchets'!G631,Accueil!$W$24),"")&amp; IF(D631=Accueil!$U$25,PRODUCT('Registre déchets'!G631,Accueil!$W$25),"")&amp; IF(D631=Accueil!$U$26,PRODUCT('Registre déchets'!G631,Accueil!$W$26),"")&amp; IF(D631=Accueil!$U$27,PRODUCT('Registre déchets'!G631,Accueil!$W$27),"")&amp; IF(D631=Accueil!$Y$7,PRODUCT('Registre déchets'!G631,Accueil!$AA$7),"") &amp; IF(D631=Accueil!$Y$8,PRODUCT('Registre déchets'!G631,Accueil!$AA$8),"") &amp; IF(D631=Accueil!$Y$9,PRODUCT('Registre déchets'!G631,Accueil!$AA$9),"")&amp; IF(D631=Accueil!$Y$10,PRODUCT('Registre déchets'!G631,Accueil!$AA$10),"")&amp; IF(D631=Accueil!$Y$11,PRODUCT('Registre déchets'!G631,Accueil!$AA$11),"")&amp; IF(D631=Accueil!$Y$12,PRODUCT('Registre déchets'!G631,Accueil!$AA$12),"")&amp; IF(D631=Accueil!$Y$13,PRODUCT('Registre déchets'!G631,Accueil!$AA$13),"")&amp; IF(D631=Accueil!$Y$14,PRODUCT('Registre déchets'!G631,Accueil!$AA$14),"")&amp; IF(D631=Accueil!$Y$15,PRODUCT('Registre déchets'!G631,Accueil!$AA$15),"")&amp; IF(D631=Accueil!$Y$16,PRODUCT('Registre déchets'!G631,Accueil!$AA$16),"")&amp; IF(D631=Accueil!$Y$17,PRODUCT('Registre déchets'!G631,Accueil!$AA$17),"")&amp; IF(D631=Accueil!$Y$18,PRODUCT('Registre déchets'!G631,Accueil!$AA$18),"")&amp; IF(D631=Accueil!$Y$19,PRODUCT('Registre déchets'!G631,Accueil!$AA$19),"")&amp; IF(D631=Accueil!$Y$20,PRODUCT('Registre déchets'!G631,Accueil!$AA$20),"")&amp; IF(D631=Accueil!$Y$21,PRODUCT('Registre déchets'!G631,Accueil!$AA$21),"")&amp; IF(D631=Accueil!$Y$22,PRODUCT('Registre déchets'!G631,Accueil!$AA$22),"")&amp; IF(D631=Accueil!$Y$23,PRODUCT('Registre déchets'!G631,Accueil!$AA$23),"")&amp; IF(D631=Accueil!$Y$24,PRODUCT('Registre déchets'!G631,Accueil!$AA$24),"")&amp; IF(D631=Accueil!$Y$25,PRODUCT('Registre déchets'!G631,Accueil!$AA$25),"")&amp; IF(D631=Accueil!$Y$26,PRODUCT('Registre déchets'!G631,Accueil!$AA$26),"")&amp; IF(D631=Accueil!$Y$27,PRODUCT('Registre déchets'!G631,Accueil!$AA$27),""))</f>
        <v/>
      </c>
      <c r="AQ631" s="79">
        <f t="shared" si="97"/>
        <v>0</v>
      </c>
    </row>
    <row r="632" spans="1:43" ht="50.1" customHeight="1" x14ac:dyDescent="0.25">
      <c r="A632" s="90"/>
      <c r="B632" s="222" t="str">
        <f t="shared" si="91"/>
        <v/>
      </c>
      <c r="C632" s="221"/>
      <c r="D632" s="220"/>
      <c r="E632" s="80" t="str">
        <f t="shared" si="95"/>
        <v/>
      </c>
      <c r="F632" s="81"/>
      <c r="G632" s="82"/>
      <c r="H632" s="241">
        <f t="shared" si="92"/>
        <v>0</v>
      </c>
      <c r="I632" s="206"/>
      <c r="J632" s="206"/>
      <c r="K632" s="86"/>
      <c r="L632" s="86"/>
      <c r="M632" s="86"/>
      <c r="N632" s="82"/>
      <c r="O632" s="81"/>
      <c r="P632" s="82"/>
      <c r="Q632" s="207">
        <f t="shared" si="96"/>
        <v>0</v>
      </c>
      <c r="R632" s="83">
        <f t="shared" si="93"/>
        <v>0</v>
      </c>
      <c r="S632" s="83">
        <f t="shared" si="94"/>
        <v>0</v>
      </c>
      <c r="T632" s="209"/>
      <c r="U632" s="214"/>
      <c r="V632" s="214"/>
      <c r="W632" s="217" t="str">
        <f t="shared" si="89"/>
        <v/>
      </c>
      <c r="X632" s="214"/>
      <c r="Y632" s="224"/>
      <c r="Z632" s="214"/>
      <c r="AA632" s="214"/>
      <c r="AB632" s="35" t="str">
        <f t="shared" si="90"/>
        <v/>
      </c>
      <c r="AC632" s="35"/>
      <c r="AD632" s="35"/>
      <c r="AE632" s="35"/>
      <c r="AF632" s="35"/>
      <c r="AG632" s="35"/>
      <c r="AH632" s="35"/>
      <c r="AI632" s="35"/>
      <c r="AJ632" s="35"/>
      <c r="AK632" s="35"/>
      <c r="AL632" s="35"/>
      <c r="AM632" s="85" t="str">
        <f t="shared" si="98"/>
        <v/>
      </c>
      <c r="AN632" s="35"/>
      <c r="AO632" s="35"/>
      <c r="AP632" s="77" t="str">
        <f>IF(D632="","",IF(D632=Accueil!$Q$7,PRODUCT('Registre déchets'!G632,Accueil!$S$7),"") &amp; IF(D632=Accueil!$Q$8,PRODUCT('Registre déchets'!G632,Accueil!$S$8),"") &amp; IF(D632=Accueil!$Q$9,PRODUCT('Registre déchets'!G632,Accueil!$S$9),"")&amp; IF(D632=Accueil!$Q$10,PRODUCT('Registre déchets'!G632,Accueil!$S$10),"")&amp; IF(D632=Accueil!$Q$11,PRODUCT('Registre déchets'!G632,Accueil!$S$11),"")&amp; IF(D632=Accueil!$Q$12,PRODUCT('Registre déchets'!G632,Accueil!$S$12),"")&amp; IF(D632=Accueil!$Q$13,PRODUCT('Registre déchets'!G632,Accueil!$S$13),"")&amp; IF(D632=Accueil!$Q$14,PRODUCT('Registre déchets'!G632,Accueil!$S$14),"")&amp; IF(D632=Accueil!$Q$15,PRODUCT('Registre déchets'!G632,Accueil!$S$15),"")&amp; IF(D632=Accueil!$Q$16,PRODUCT('Registre déchets'!G632,Accueil!$S$16),"")&amp; IF(D632=Accueil!$Q$17,PRODUCT('Registre déchets'!G632,Accueil!$S$17),"")&amp; IF(D632=Accueil!$Q$18,PRODUCT('Registre déchets'!G632,Accueil!$S$18),"")&amp; IF(D632=Accueil!$Q$19,PRODUCT('Registre déchets'!G632,Accueil!$S$19),"")&amp; IF(D632=Accueil!$Q$20,PRODUCT('Registre déchets'!G632,Accueil!$S$20),"")&amp; IF(D632=Accueil!$Q$21,PRODUCT('Registre déchets'!G632,Accueil!$S$21),"")&amp; IF(D632=Accueil!$Q$22,PRODUCT('Registre déchets'!G632,Accueil!$S$22),"")&amp; IF(D632=Accueil!$Q$23,PRODUCT('Registre déchets'!G632,Accueil!$S$23),"")&amp; IF(D632=Accueil!$Q$24,PRODUCT('Registre déchets'!G632,Accueil!$S$24),"")&amp; IF(D632=Accueil!$Q$25,PRODUCT('Registre déchets'!G632,Accueil!$S$25),"")&amp; IF(D632=Accueil!$Q$26,PRODUCT('Registre déchets'!G632,Accueil!$S$26),"") &amp; IF(D632=Accueil!$U$7,PRODUCT('Registre déchets'!G632,Accueil!$W$7),"") &amp; IF(D632=Accueil!$U$8,PRODUCT('Registre déchets'!G632,Accueil!$W$8),"") &amp; IF(D632=Accueil!$U$9,PRODUCT('Registre déchets'!G632,Accueil!$W$9),"")&amp; IF(D632=Accueil!$U$10,PRODUCT('Registre déchets'!G632,Accueil!$W$10),"")&amp; IF(D632=Accueil!$U$11,PRODUCT('Registre déchets'!G632,Accueil!$W$11),"")&amp; IF(D632=Accueil!$U$12,PRODUCT('Registre déchets'!G632,Accueil!$W$12),"")&amp; IF(D632=Accueil!$U$13,PRODUCT('Registre déchets'!G632,Accueil!$W$13),"")&amp; IF(D632=Accueil!$U$14,PRODUCT('Registre déchets'!G632,Accueil!$W$14),"")&amp; IF(D632=Accueil!$U$15,PRODUCT('Registre déchets'!G632,Accueil!$W$15),"")&amp; IF(D632=Accueil!$U$16,PRODUCT('Registre déchets'!G632,Accueil!$W$16),"")&amp; IF(D632=Accueil!$U$17,PRODUCT('Registre déchets'!G632,Accueil!$W$17),"")&amp; IF(D632=Accueil!$U$18,PRODUCT('Registre déchets'!G632,Accueil!$W$18),"")&amp; IF(D632=Accueil!$U$19,PRODUCT('Registre déchets'!G632,Accueil!$W$19),"")&amp; IF(D632=Accueil!$U$20,PRODUCT('Registre déchets'!G632,Accueil!$W$20),"")&amp; IF(D632=Accueil!$U$21,PRODUCT('Registre déchets'!G632,Accueil!$W$21),"") &amp; IF(D632=Accueil!$U$22,PRODUCT('Registre déchets'!G632,Accueil!$W$22),"")&amp; IF(D632=Accueil!$U$23,PRODUCT('Registre déchets'!G632,Accueil!$W$23),"")&amp; IF(D632=Accueil!$U$24,PRODUCT('Registre déchets'!G632,Accueil!$W$24),"")&amp; IF(D632=Accueil!$U$25,PRODUCT('Registre déchets'!G632,Accueil!$W$25),"")&amp; IF(D632=Accueil!$U$26,PRODUCT('Registre déchets'!G632,Accueil!$W$26),"")&amp; IF(D632=Accueil!$U$27,PRODUCT('Registre déchets'!G632,Accueil!$W$27),"")&amp; IF(D632=Accueil!$Y$7,PRODUCT('Registre déchets'!G632,Accueil!$AA$7),"") &amp; IF(D632=Accueil!$Y$8,PRODUCT('Registre déchets'!G632,Accueil!$AA$8),"") &amp; IF(D632=Accueil!$Y$9,PRODUCT('Registre déchets'!G632,Accueil!$AA$9),"")&amp; IF(D632=Accueil!$Y$10,PRODUCT('Registre déchets'!G632,Accueil!$AA$10),"")&amp; IF(D632=Accueil!$Y$11,PRODUCT('Registre déchets'!G632,Accueil!$AA$11),"")&amp; IF(D632=Accueil!$Y$12,PRODUCT('Registre déchets'!G632,Accueil!$AA$12),"")&amp; IF(D632=Accueil!$Y$13,PRODUCT('Registre déchets'!G632,Accueil!$AA$13),"")&amp; IF(D632=Accueil!$Y$14,PRODUCT('Registre déchets'!G632,Accueil!$AA$14),"")&amp; IF(D632=Accueil!$Y$15,PRODUCT('Registre déchets'!G632,Accueil!$AA$15),"")&amp; IF(D632=Accueil!$Y$16,PRODUCT('Registre déchets'!G632,Accueil!$AA$16),"")&amp; IF(D632=Accueil!$Y$17,PRODUCT('Registre déchets'!G632,Accueil!$AA$17),"")&amp; IF(D632=Accueil!$Y$18,PRODUCT('Registre déchets'!G632,Accueil!$AA$18),"")&amp; IF(D632=Accueil!$Y$19,PRODUCT('Registre déchets'!G632,Accueil!$AA$19),"")&amp; IF(D632=Accueil!$Y$20,PRODUCT('Registre déchets'!G632,Accueil!$AA$20),"")&amp; IF(D632=Accueil!$Y$21,PRODUCT('Registre déchets'!G632,Accueil!$AA$21),"")&amp; IF(D632=Accueil!$Y$22,PRODUCT('Registre déchets'!G632,Accueil!$AA$22),"")&amp; IF(D632=Accueil!$Y$23,PRODUCT('Registre déchets'!G632,Accueil!$AA$23),"")&amp; IF(D632=Accueil!$Y$24,PRODUCT('Registre déchets'!G632,Accueil!$AA$24),"")&amp; IF(D632=Accueil!$Y$25,PRODUCT('Registre déchets'!G632,Accueil!$AA$25),"")&amp; IF(D632=Accueil!$Y$26,PRODUCT('Registre déchets'!G632,Accueil!$AA$26),"")&amp; IF(D632=Accueil!$Y$27,PRODUCT('Registre déchets'!G632,Accueil!$AA$27),""))</f>
        <v/>
      </c>
      <c r="AQ632" s="79">
        <f t="shared" si="97"/>
        <v>0</v>
      </c>
    </row>
    <row r="633" spans="1:43" ht="50.1" customHeight="1" x14ac:dyDescent="0.25">
      <c r="A633" s="90"/>
      <c r="B633" s="222" t="str">
        <f t="shared" si="91"/>
        <v/>
      </c>
      <c r="C633" s="221"/>
      <c r="D633" s="220"/>
      <c r="E633" s="80" t="str">
        <f t="shared" si="95"/>
        <v/>
      </c>
      <c r="F633" s="81"/>
      <c r="G633" s="82"/>
      <c r="H633" s="241">
        <f t="shared" si="92"/>
        <v>0</v>
      </c>
      <c r="I633" s="206"/>
      <c r="J633" s="206"/>
      <c r="K633" s="86"/>
      <c r="L633" s="86"/>
      <c r="M633" s="86"/>
      <c r="N633" s="82"/>
      <c r="O633" s="81"/>
      <c r="P633" s="82"/>
      <c r="Q633" s="207">
        <f t="shared" si="96"/>
        <v>0</v>
      </c>
      <c r="R633" s="83">
        <f t="shared" si="93"/>
        <v>0</v>
      </c>
      <c r="S633" s="83">
        <f t="shared" si="94"/>
        <v>0</v>
      </c>
      <c r="T633" s="209"/>
      <c r="U633" s="214"/>
      <c r="V633" s="214"/>
      <c r="W633" s="217" t="str">
        <f t="shared" si="89"/>
        <v/>
      </c>
      <c r="X633" s="214"/>
      <c r="Y633" s="224"/>
      <c r="Z633" s="214"/>
      <c r="AA633" s="214"/>
      <c r="AB633" s="35" t="str">
        <f t="shared" si="90"/>
        <v/>
      </c>
      <c r="AC633" s="35"/>
      <c r="AD633" s="35"/>
      <c r="AE633" s="35"/>
      <c r="AF633" s="35"/>
      <c r="AG633" s="35"/>
      <c r="AH633" s="35"/>
      <c r="AI633" s="35"/>
      <c r="AJ633" s="35"/>
      <c r="AK633" s="35"/>
      <c r="AL633" s="35"/>
      <c r="AM633" s="85" t="str">
        <f t="shared" si="98"/>
        <v/>
      </c>
      <c r="AN633" s="35"/>
      <c r="AO633" s="35"/>
      <c r="AP633" s="77" t="str">
        <f>IF(D633="","",IF(D633=Accueil!$Q$7,PRODUCT('Registre déchets'!G633,Accueil!$S$7),"") &amp; IF(D633=Accueil!$Q$8,PRODUCT('Registre déchets'!G633,Accueil!$S$8),"") &amp; IF(D633=Accueil!$Q$9,PRODUCT('Registre déchets'!G633,Accueil!$S$9),"")&amp; IF(D633=Accueil!$Q$10,PRODUCT('Registre déchets'!G633,Accueil!$S$10),"")&amp; IF(D633=Accueil!$Q$11,PRODUCT('Registre déchets'!G633,Accueil!$S$11),"")&amp; IF(D633=Accueil!$Q$12,PRODUCT('Registre déchets'!G633,Accueil!$S$12),"")&amp; IF(D633=Accueil!$Q$13,PRODUCT('Registre déchets'!G633,Accueil!$S$13),"")&amp; IF(D633=Accueil!$Q$14,PRODUCT('Registre déchets'!G633,Accueil!$S$14),"")&amp; IF(D633=Accueil!$Q$15,PRODUCT('Registre déchets'!G633,Accueil!$S$15),"")&amp; IF(D633=Accueil!$Q$16,PRODUCT('Registre déchets'!G633,Accueil!$S$16),"")&amp; IF(D633=Accueil!$Q$17,PRODUCT('Registre déchets'!G633,Accueil!$S$17),"")&amp; IF(D633=Accueil!$Q$18,PRODUCT('Registre déchets'!G633,Accueil!$S$18),"")&amp; IF(D633=Accueil!$Q$19,PRODUCT('Registre déchets'!G633,Accueil!$S$19),"")&amp; IF(D633=Accueil!$Q$20,PRODUCT('Registre déchets'!G633,Accueil!$S$20),"")&amp; IF(D633=Accueil!$Q$21,PRODUCT('Registre déchets'!G633,Accueil!$S$21),"")&amp; IF(D633=Accueil!$Q$22,PRODUCT('Registre déchets'!G633,Accueil!$S$22),"")&amp; IF(D633=Accueil!$Q$23,PRODUCT('Registre déchets'!G633,Accueil!$S$23),"")&amp; IF(D633=Accueil!$Q$24,PRODUCT('Registre déchets'!G633,Accueil!$S$24),"")&amp; IF(D633=Accueil!$Q$25,PRODUCT('Registre déchets'!G633,Accueil!$S$25),"")&amp; IF(D633=Accueil!$Q$26,PRODUCT('Registre déchets'!G633,Accueil!$S$26),"") &amp; IF(D633=Accueil!$U$7,PRODUCT('Registre déchets'!G633,Accueil!$W$7),"") &amp; IF(D633=Accueil!$U$8,PRODUCT('Registre déchets'!G633,Accueil!$W$8),"") &amp; IF(D633=Accueil!$U$9,PRODUCT('Registre déchets'!G633,Accueil!$W$9),"")&amp; IF(D633=Accueil!$U$10,PRODUCT('Registre déchets'!G633,Accueil!$W$10),"")&amp; IF(D633=Accueil!$U$11,PRODUCT('Registre déchets'!G633,Accueil!$W$11),"")&amp; IF(D633=Accueil!$U$12,PRODUCT('Registre déchets'!G633,Accueil!$W$12),"")&amp; IF(D633=Accueil!$U$13,PRODUCT('Registre déchets'!G633,Accueil!$W$13),"")&amp; IF(D633=Accueil!$U$14,PRODUCT('Registre déchets'!G633,Accueil!$W$14),"")&amp; IF(D633=Accueil!$U$15,PRODUCT('Registre déchets'!G633,Accueil!$W$15),"")&amp; IF(D633=Accueil!$U$16,PRODUCT('Registre déchets'!G633,Accueil!$W$16),"")&amp; IF(D633=Accueil!$U$17,PRODUCT('Registre déchets'!G633,Accueil!$W$17),"")&amp; IF(D633=Accueil!$U$18,PRODUCT('Registre déchets'!G633,Accueil!$W$18),"")&amp; IF(D633=Accueil!$U$19,PRODUCT('Registre déchets'!G633,Accueil!$W$19),"")&amp; IF(D633=Accueil!$U$20,PRODUCT('Registre déchets'!G633,Accueil!$W$20),"")&amp; IF(D633=Accueil!$U$21,PRODUCT('Registre déchets'!G633,Accueil!$W$21),"") &amp; IF(D633=Accueil!$U$22,PRODUCT('Registre déchets'!G633,Accueil!$W$22),"")&amp; IF(D633=Accueil!$U$23,PRODUCT('Registre déchets'!G633,Accueil!$W$23),"")&amp; IF(D633=Accueil!$U$24,PRODUCT('Registre déchets'!G633,Accueil!$W$24),"")&amp; IF(D633=Accueil!$U$25,PRODUCT('Registre déchets'!G633,Accueil!$W$25),"")&amp; IF(D633=Accueil!$U$26,PRODUCT('Registre déchets'!G633,Accueil!$W$26),"")&amp; IF(D633=Accueil!$U$27,PRODUCT('Registre déchets'!G633,Accueil!$W$27),"")&amp; IF(D633=Accueil!$Y$7,PRODUCT('Registre déchets'!G633,Accueil!$AA$7),"") &amp; IF(D633=Accueil!$Y$8,PRODUCT('Registre déchets'!G633,Accueil!$AA$8),"") &amp; IF(D633=Accueil!$Y$9,PRODUCT('Registre déchets'!G633,Accueil!$AA$9),"")&amp; IF(D633=Accueil!$Y$10,PRODUCT('Registre déchets'!G633,Accueil!$AA$10),"")&amp; IF(D633=Accueil!$Y$11,PRODUCT('Registre déchets'!G633,Accueil!$AA$11),"")&amp; IF(D633=Accueil!$Y$12,PRODUCT('Registre déchets'!G633,Accueil!$AA$12),"")&amp; IF(D633=Accueil!$Y$13,PRODUCT('Registre déchets'!G633,Accueil!$AA$13),"")&amp; IF(D633=Accueil!$Y$14,PRODUCT('Registre déchets'!G633,Accueil!$AA$14),"")&amp; IF(D633=Accueil!$Y$15,PRODUCT('Registre déchets'!G633,Accueil!$AA$15),"")&amp; IF(D633=Accueil!$Y$16,PRODUCT('Registre déchets'!G633,Accueil!$AA$16),"")&amp; IF(D633=Accueil!$Y$17,PRODUCT('Registre déchets'!G633,Accueil!$AA$17),"")&amp; IF(D633=Accueil!$Y$18,PRODUCT('Registre déchets'!G633,Accueil!$AA$18),"")&amp; IF(D633=Accueil!$Y$19,PRODUCT('Registre déchets'!G633,Accueil!$AA$19),"")&amp; IF(D633=Accueil!$Y$20,PRODUCT('Registre déchets'!G633,Accueil!$AA$20),"")&amp; IF(D633=Accueil!$Y$21,PRODUCT('Registre déchets'!G633,Accueil!$AA$21),"")&amp; IF(D633=Accueil!$Y$22,PRODUCT('Registre déchets'!G633,Accueil!$AA$22),"")&amp; IF(D633=Accueil!$Y$23,PRODUCT('Registre déchets'!G633,Accueil!$AA$23),"")&amp; IF(D633=Accueil!$Y$24,PRODUCT('Registre déchets'!G633,Accueil!$AA$24),"")&amp; IF(D633=Accueil!$Y$25,PRODUCT('Registre déchets'!G633,Accueil!$AA$25),"")&amp; IF(D633=Accueil!$Y$26,PRODUCT('Registre déchets'!G633,Accueil!$AA$26),"")&amp; IF(D633=Accueil!$Y$27,PRODUCT('Registre déchets'!G633,Accueil!$AA$27),""))</f>
        <v/>
      </c>
      <c r="AQ633" s="79">
        <f t="shared" si="97"/>
        <v>0</v>
      </c>
    </row>
    <row r="634" spans="1:43" ht="50.1" customHeight="1" x14ac:dyDescent="0.25">
      <c r="A634" s="90"/>
      <c r="B634" s="222" t="str">
        <f t="shared" si="91"/>
        <v/>
      </c>
      <c r="C634" s="221"/>
      <c r="D634" s="220"/>
      <c r="E634" s="80" t="str">
        <f t="shared" si="95"/>
        <v/>
      </c>
      <c r="F634" s="81"/>
      <c r="G634" s="82"/>
      <c r="H634" s="241">
        <f t="shared" si="92"/>
        <v>0</v>
      </c>
      <c r="I634" s="206"/>
      <c r="J634" s="206"/>
      <c r="K634" s="86"/>
      <c r="L634" s="86"/>
      <c r="M634" s="86"/>
      <c r="N634" s="82"/>
      <c r="O634" s="81"/>
      <c r="P634" s="82"/>
      <c r="Q634" s="207">
        <f t="shared" si="96"/>
        <v>0</v>
      </c>
      <c r="R634" s="83">
        <f t="shared" si="93"/>
        <v>0</v>
      </c>
      <c r="S634" s="83">
        <f t="shared" si="94"/>
        <v>0</v>
      </c>
      <c r="T634" s="209"/>
      <c r="U634" s="214"/>
      <c r="V634" s="214"/>
      <c r="W634" s="217" t="str">
        <f t="shared" si="89"/>
        <v/>
      </c>
      <c r="X634" s="214"/>
      <c r="Y634" s="224"/>
      <c r="Z634" s="214"/>
      <c r="AA634" s="214"/>
      <c r="AB634" s="35" t="str">
        <f t="shared" si="90"/>
        <v/>
      </c>
      <c r="AC634" s="35"/>
      <c r="AD634" s="35"/>
      <c r="AE634" s="35"/>
      <c r="AF634" s="35"/>
      <c r="AG634" s="35"/>
      <c r="AH634" s="35"/>
      <c r="AI634" s="35"/>
      <c r="AJ634" s="35"/>
      <c r="AK634" s="35"/>
      <c r="AL634" s="35"/>
      <c r="AM634" s="85" t="str">
        <f t="shared" si="98"/>
        <v/>
      </c>
      <c r="AN634" s="35"/>
      <c r="AO634" s="35"/>
      <c r="AP634" s="77" t="str">
        <f>IF(D634="","",IF(D634=Accueil!$Q$7,PRODUCT('Registre déchets'!G634,Accueil!$S$7),"") &amp; IF(D634=Accueil!$Q$8,PRODUCT('Registre déchets'!G634,Accueil!$S$8),"") &amp; IF(D634=Accueil!$Q$9,PRODUCT('Registre déchets'!G634,Accueil!$S$9),"")&amp; IF(D634=Accueil!$Q$10,PRODUCT('Registre déchets'!G634,Accueil!$S$10),"")&amp; IF(D634=Accueil!$Q$11,PRODUCT('Registre déchets'!G634,Accueil!$S$11),"")&amp; IF(D634=Accueil!$Q$12,PRODUCT('Registre déchets'!G634,Accueil!$S$12),"")&amp; IF(D634=Accueil!$Q$13,PRODUCT('Registre déchets'!G634,Accueil!$S$13),"")&amp; IF(D634=Accueil!$Q$14,PRODUCT('Registre déchets'!G634,Accueil!$S$14),"")&amp; IF(D634=Accueil!$Q$15,PRODUCT('Registre déchets'!G634,Accueil!$S$15),"")&amp; IF(D634=Accueil!$Q$16,PRODUCT('Registre déchets'!G634,Accueil!$S$16),"")&amp; IF(D634=Accueil!$Q$17,PRODUCT('Registre déchets'!G634,Accueil!$S$17),"")&amp; IF(D634=Accueil!$Q$18,PRODUCT('Registre déchets'!G634,Accueil!$S$18),"")&amp; IF(D634=Accueil!$Q$19,PRODUCT('Registre déchets'!G634,Accueil!$S$19),"")&amp; IF(D634=Accueil!$Q$20,PRODUCT('Registre déchets'!G634,Accueil!$S$20),"")&amp; IF(D634=Accueil!$Q$21,PRODUCT('Registre déchets'!G634,Accueil!$S$21),"")&amp; IF(D634=Accueil!$Q$22,PRODUCT('Registre déchets'!G634,Accueil!$S$22),"")&amp; IF(D634=Accueil!$Q$23,PRODUCT('Registre déchets'!G634,Accueil!$S$23),"")&amp; IF(D634=Accueil!$Q$24,PRODUCT('Registre déchets'!G634,Accueil!$S$24),"")&amp; IF(D634=Accueil!$Q$25,PRODUCT('Registre déchets'!G634,Accueil!$S$25),"")&amp; IF(D634=Accueil!$Q$26,PRODUCT('Registre déchets'!G634,Accueil!$S$26),"") &amp; IF(D634=Accueil!$U$7,PRODUCT('Registre déchets'!G634,Accueil!$W$7),"") &amp; IF(D634=Accueil!$U$8,PRODUCT('Registre déchets'!G634,Accueil!$W$8),"") &amp; IF(D634=Accueil!$U$9,PRODUCT('Registre déchets'!G634,Accueil!$W$9),"")&amp; IF(D634=Accueil!$U$10,PRODUCT('Registre déchets'!G634,Accueil!$W$10),"")&amp; IF(D634=Accueil!$U$11,PRODUCT('Registre déchets'!G634,Accueil!$W$11),"")&amp; IF(D634=Accueil!$U$12,PRODUCT('Registre déchets'!G634,Accueil!$W$12),"")&amp; IF(D634=Accueil!$U$13,PRODUCT('Registre déchets'!G634,Accueil!$W$13),"")&amp; IF(D634=Accueil!$U$14,PRODUCT('Registre déchets'!G634,Accueil!$W$14),"")&amp; IF(D634=Accueil!$U$15,PRODUCT('Registre déchets'!G634,Accueil!$W$15),"")&amp; IF(D634=Accueil!$U$16,PRODUCT('Registre déchets'!G634,Accueil!$W$16),"")&amp; IF(D634=Accueil!$U$17,PRODUCT('Registre déchets'!G634,Accueil!$W$17),"")&amp; IF(D634=Accueil!$U$18,PRODUCT('Registre déchets'!G634,Accueil!$W$18),"")&amp; IF(D634=Accueil!$U$19,PRODUCT('Registre déchets'!G634,Accueil!$W$19),"")&amp; IF(D634=Accueil!$U$20,PRODUCT('Registre déchets'!G634,Accueil!$W$20),"")&amp; IF(D634=Accueil!$U$21,PRODUCT('Registre déchets'!G634,Accueil!$W$21),"") &amp; IF(D634=Accueil!$U$22,PRODUCT('Registre déchets'!G634,Accueil!$W$22),"")&amp; IF(D634=Accueil!$U$23,PRODUCT('Registre déchets'!G634,Accueil!$W$23),"")&amp; IF(D634=Accueil!$U$24,PRODUCT('Registre déchets'!G634,Accueil!$W$24),"")&amp; IF(D634=Accueil!$U$25,PRODUCT('Registre déchets'!G634,Accueil!$W$25),"")&amp; IF(D634=Accueil!$U$26,PRODUCT('Registre déchets'!G634,Accueil!$W$26),"")&amp; IF(D634=Accueil!$U$27,PRODUCT('Registre déchets'!G634,Accueil!$W$27),"")&amp; IF(D634=Accueil!$Y$7,PRODUCT('Registre déchets'!G634,Accueil!$AA$7),"") &amp; IF(D634=Accueil!$Y$8,PRODUCT('Registre déchets'!G634,Accueil!$AA$8),"") &amp; IF(D634=Accueil!$Y$9,PRODUCT('Registre déchets'!G634,Accueil!$AA$9),"")&amp; IF(D634=Accueil!$Y$10,PRODUCT('Registre déchets'!G634,Accueil!$AA$10),"")&amp; IF(D634=Accueil!$Y$11,PRODUCT('Registre déchets'!G634,Accueil!$AA$11),"")&amp; IF(D634=Accueil!$Y$12,PRODUCT('Registre déchets'!G634,Accueil!$AA$12),"")&amp; IF(D634=Accueil!$Y$13,PRODUCT('Registre déchets'!G634,Accueil!$AA$13),"")&amp; IF(D634=Accueil!$Y$14,PRODUCT('Registre déchets'!G634,Accueil!$AA$14),"")&amp; IF(D634=Accueil!$Y$15,PRODUCT('Registre déchets'!G634,Accueil!$AA$15),"")&amp; IF(D634=Accueil!$Y$16,PRODUCT('Registre déchets'!G634,Accueil!$AA$16),"")&amp; IF(D634=Accueil!$Y$17,PRODUCT('Registre déchets'!G634,Accueil!$AA$17),"")&amp; IF(D634=Accueil!$Y$18,PRODUCT('Registre déchets'!G634,Accueil!$AA$18),"")&amp; IF(D634=Accueil!$Y$19,PRODUCT('Registre déchets'!G634,Accueil!$AA$19),"")&amp; IF(D634=Accueil!$Y$20,PRODUCT('Registre déchets'!G634,Accueil!$AA$20),"")&amp; IF(D634=Accueil!$Y$21,PRODUCT('Registre déchets'!G634,Accueil!$AA$21),"")&amp; IF(D634=Accueil!$Y$22,PRODUCT('Registre déchets'!G634,Accueil!$AA$22),"")&amp; IF(D634=Accueil!$Y$23,PRODUCT('Registre déchets'!G634,Accueil!$AA$23),"")&amp; IF(D634=Accueil!$Y$24,PRODUCT('Registre déchets'!G634,Accueil!$AA$24),"")&amp; IF(D634=Accueil!$Y$25,PRODUCT('Registre déchets'!G634,Accueil!$AA$25),"")&amp; IF(D634=Accueil!$Y$26,PRODUCT('Registre déchets'!G634,Accueil!$AA$26),"")&amp; IF(D634=Accueil!$Y$27,PRODUCT('Registre déchets'!G634,Accueil!$AA$27),""))</f>
        <v/>
      </c>
      <c r="AQ634" s="79">
        <f t="shared" si="97"/>
        <v>0</v>
      </c>
    </row>
    <row r="635" spans="1:43" ht="50.1" customHeight="1" x14ac:dyDescent="0.25">
      <c r="A635" s="90"/>
      <c r="B635" s="222" t="str">
        <f t="shared" si="91"/>
        <v/>
      </c>
      <c r="C635" s="221"/>
      <c r="D635" s="220"/>
      <c r="E635" s="80" t="str">
        <f t="shared" si="95"/>
        <v/>
      </c>
      <c r="F635" s="81"/>
      <c r="G635" s="82"/>
      <c r="H635" s="241">
        <f t="shared" si="92"/>
        <v>0</v>
      </c>
      <c r="I635" s="206"/>
      <c r="J635" s="206"/>
      <c r="K635" s="86"/>
      <c r="L635" s="86"/>
      <c r="M635" s="86"/>
      <c r="N635" s="82"/>
      <c r="O635" s="81"/>
      <c r="P635" s="82"/>
      <c r="Q635" s="207">
        <f t="shared" si="96"/>
        <v>0</v>
      </c>
      <c r="R635" s="83">
        <f t="shared" si="93"/>
        <v>0</v>
      </c>
      <c r="S635" s="83">
        <f t="shared" si="94"/>
        <v>0</v>
      </c>
      <c r="T635" s="209"/>
      <c r="U635" s="214"/>
      <c r="V635" s="214"/>
      <c r="W635" s="217" t="str">
        <f t="shared" si="89"/>
        <v/>
      </c>
      <c r="X635" s="214"/>
      <c r="Y635" s="224"/>
      <c r="Z635" s="214"/>
      <c r="AA635" s="214"/>
      <c r="AB635" s="35" t="str">
        <f t="shared" si="90"/>
        <v/>
      </c>
      <c r="AC635" s="35"/>
      <c r="AD635" s="35"/>
      <c r="AE635" s="35"/>
      <c r="AF635" s="35"/>
      <c r="AG635" s="35"/>
      <c r="AH635" s="35"/>
      <c r="AI635" s="35"/>
      <c r="AJ635" s="35"/>
      <c r="AK635" s="35"/>
      <c r="AL635" s="35"/>
      <c r="AM635" s="85" t="str">
        <f t="shared" si="98"/>
        <v/>
      </c>
      <c r="AN635" s="35"/>
      <c r="AO635" s="35"/>
      <c r="AP635" s="77" t="str">
        <f>IF(D635="","",IF(D635=Accueil!$Q$7,PRODUCT('Registre déchets'!G635,Accueil!$S$7),"") &amp; IF(D635=Accueil!$Q$8,PRODUCT('Registre déchets'!G635,Accueil!$S$8),"") &amp; IF(D635=Accueil!$Q$9,PRODUCT('Registre déchets'!G635,Accueil!$S$9),"")&amp; IF(D635=Accueil!$Q$10,PRODUCT('Registre déchets'!G635,Accueil!$S$10),"")&amp; IF(D635=Accueil!$Q$11,PRODUCT('Registre déchets'!G635,Accueil!$S$11),"")&amp; IF(D635=Accueil!$Q$12,PRODUCT('Registre déchets'!G635,Accueil!$S$12),"")&amp; IF(D635=Accueil!$Q$13,PRODUCT('Registre déchets'!G635,Accueil!$S$13),"")&amp; IF(D635=Accueil!$Q$14,PRODUCT('Registre déchets'!G635,Accueil!$S$14),"")&amp; IF(D635=Accueil!$Q$15,PRODUCT('Registre déchets'!G635,Accueil!$S$15),"")&amp; IF(D635=Accueil!$Q$16,PRODUCT('Registre déchets'!G635,Accueil!$S$16),"")&amp; IF(D635=Accueil!$Q$17,PRODUCT('Registre déchets'!G635,Accueil!$S$17),"")&amp; IF(D635=Accueil!$Q$18,PRODUCT('Registre déchets'!G635,Accueil!$S$18),"")&amp; IF(D635=Accueil!$Q$19,PRODUCT('Registre déchets'!G635,Accueil!$S$19),"")&amp; IF(D635=Accueil!$Q$20,PRODUCT('Registre déchets'!G635,Accueil!$S$20),"")&amp; IF(D635=Accueil!$Q$21,PRODUCT('Registre déchets'!G635,Accueil!$S$21),"")&amp; IF(D635=Accueil!$Q$22,PRODUCT('Registre déchets'!G635,Accueil!$S$22),"")&amp; IF(D635=Accueil!$Q$23,PRODUCT('Registre déchets'!G635,Accueil!$S$23),"")&amp; IF(D635=Accueil!$Q$24,PRODUCT('Registre déchets'!G635,Accueil!$S$24),"")&amp; IF(D635=Accueil!$Q$25,PRODUCT('Registre déchets'!G635,Accueil!$S$25),"")&amp; IF(D635=Accueil!$Q$26,PRODUCT('Registre déchets'!G635,Accueil!$S$26),"") &amp; IF(D635=Accueil!$U$7,PRODUCT('Registre déchets'!G635,Accueil!$W$7),"") &amp; IF(D635=Accueil!$U$8,PRODUCT('Registre déchets'!G635,Accueil!$W$8),"") &amp; IF(D635=Accueil!$U$9,PRODUCT('Registre déchets'!G635,Accueil!$W$9),"")&amp; IF(D635=Accueil!$U$10,PRODUCT('Registre déchets'!G635,Accueil!$W$10),"")&amp; IF(D635=Accueil!$U$11,PRODUCT('Registre déchets'!G635,Accueil!$W$11),"")&amp; IF(D635=Accueil!$U$12,PRODUCT('Registre déchets'!G635,Accueil!$W$12),"")&amp; IF(D635=Accueil!$U$13,PRODUCT('Registre déchets'!G635,Accueil!$W$13),"")&amp; IF(D635=Accueil!$U$14,PRODUCT('Registre déchets'!G635,Accueil!$W$14),"")&amp; IF(D635=Accueil!$U$15,PRODUCT('Registre déchets'!G635,Accueil!$W$15),"")&amp; IF(D635=Accueil!$U$16,PRODUCT('Registre déchets'!G635,Accueil!$W$16),"")&amp; IF(D635=Accueil!$U$17,PRODUCT('Registre déchets'!G635,Accueil!$W$17),"")&amp; IF(D635=Accueil!$U$18,PRODUCT('Registre déchets'!G635,Accueil!$W$18),"")&amp; IF(D635=Accueil!$U$19,PRODUCT('Registre déchets'!G635,Accueil!$W$19),"")&amp; IF(D635=Accueil!$U$20,PRODUCT('Registre déchets'!G635,Accueil!$W$20),"")&amp; IF(D635=Accueil!$U$21,PRODUCT('Registre déchets'!G635,Accueil!$W$21),"") &amp; IF(D635=Accueil!$U$22,PRODUCT('Registre déchets'!G635,Accueil!$W$22),"")&amp; IF(D635=Accueil!$U$23,PRODUCT('Registre déchets'!G635,Accueil!$W$23),"")&amp; IF(D635=Accueil!$U$24,PRODUCT('Registre déchets'!G635,Accueil!$W$24),"")&amp; IF(D635=Accueil!$U$25,PRODUCT('Registre déchets'!G635,Accueil!$W$25),"")&amp; IF(D635=Accueil!$U$26,PRODUCT('Registre déchets'!G635,Accueil!$W$26),"")&amp; IF(D635=Accueil!$U$27,PRODUCT('Registre déchets'!G635,Accueil!$W$27),"")&amp; IF(D635=Accueil!$Y$7,PRODUCT('Registre déchets'!G635,Accueil!$AA$7),"") &amp; IF(D635=Accueil!$Y$8,PRODUCT('Registre déchets'!G635,Accueil!$AA$8),"") &amp; IF(D635=Accueil!$Y$9,PRODUCT('Registre déchets'!G635,Accueil!$AA$9),"")&amp; IF(D635=Accueil!$Y$10,PRODUCT('Registre déchets'!G635,Accueil!$AA$10),"")&amp; IF(D635=Accueil!$Y$11,PRODUCT('Registre déchets'!G635,Accueil!$AA$11),"")&amp; IF(D635=Accueil!$Y$12,PRODUCT('Registre déchets'!G635,Accueil!$AA$12),"")&amp; IF(D635=Accueil!$Y$13,PRODUCT('Registre déchets'!G635,Accueil!$AA$13),"")&amp; IF(D635=Accueil!$Y$14,PRODUCT('Registre déchets'!G635,Accueil!$AA$14),"")&amp; IF(D635=Accueil!$Y$15,PRODUCT('Registre déchets'!G635,Accueil!$AA$15),"")&amp; IF(D635=Accueil!$Y$16,PRODUCT('Registre déchets'!G635,Accueil!$AA$16),"")&amp; IF(D635=Accueil!$Y$17,PRODUCT('Registre déchets'!G635,Accueil!$AA$17),"")&amp; IF(D635=Accueil!$Y$18,PRODUCT('Registre déchets'!G635,Accueil!$AA$18),"")&amp; IF(D635=Accueil!$Y$19,PRODUCT('Registre déchets'!G635,Accueil!$AA$19),"")&amp; IF(D635=Accueil!$Y$20,PRODUCT('Registre déchets'!G635,Accueil!$AA$20),"")&amp; IF(D635=Accueil!$Y$21,PRODUCT('Registre déchets'!G635,Accueil!$AA$21),"")&amp; IF(D635=Accueil!$Y$22,PRODUCT('Registre déchets'!G635,Accueil!$AA$22),"")&amp; IF(D635=Accueil!$Y$23,PRODUCT('Registre déchets'!G635,Accueil!$AA$23),"")&amp; IF(D635=Accueil!$Y$24,PRODUCT('Registre déchets'!G635,Accueil!$AA$24),"")&amp; IF(D635=Accueil!$Y$25,PRODUCT('Registre déchets'!G635,Accueil!$AA$25),"")&amp; IF(D635=Accueil!$Y$26,PRODUCT('Registre déchets'!G635,Accueil!$AA$26),"")&amp; IF(D635=Accueil!$Y$27,PRODUCT('Registre déchets'!G635,Accueil!$AA$27),""))</f>
        <v/>
      </c>
      <c r="AQ635" s="79">
        <f t="shared" si="97"/>
        <v>0</v>
      </c>
    </row>
    <row r="636" spans="1:43" ht="50.1" customHeight="1" x14ac:dyDescent="0.25">
      <c r="A636" s="90"/>
      <c r="B636" s="222" t="str">
        <f t="shared" si="91"/>
        <v/>
      </c>
      <c r="C636" s="221"/>
      <c r="D636" s="220"/>
      <c r="E636" s="80" t="str">
        <f t="shared" si="95"/>
        <v/>
      </c>
      <c r="F636" s="81"/>
      <c r="G636" s="82"/>
      <c r="H636" s="241">
        <f t="shared" si="92"/>
        <v>0</v>
      </c>
      <c r="I636" s="206"/>
      <c r="J636" s="206"/>
      <c r="K636" s="86"/>
      <c r="L636" s="86"/>
      <c r="M636" s="86"/>
      <c r="N636" s="82"/>
      <c r="O636" s="81"/>
      <c r="P636" s="82"/>
      <c r="Q636" s="207">
        <f t="shared" si="96"/>
        <v>0</v>
      </c>
      <c r="R636" s="83">
        <f t="shared" si="93"/>
        <v>0</v>
      </c>
      <c r="S636" s="83">
        <f t="shared" si="94"/>
        <v>0</v>
      </c>
      <c r="T636" s="209"/>
      <c r="U636" s="214"/>
      <c r="V636" s="214"/>
      <c r="W636" s="217" t="str">
        <f t="shared" si="89"/>
        <v/>
      </c>
      <c r="X636" s="214"/>
      <c r="Y636" s="224"/>
      <c r="Z636" s="214"/>
      <c r="AA636" s="214"/>
      <c r="AB636" s="35" t="str">
        <f t="shared" si="90"/>
        <v/>
      </c>
      <c r="AC636" s="35"/>
      <c r="AD636" s="35"/>
      <c r="AE636" s="35"/>
      <c r="AF636" s="35"/>
      <c r="AG636" s="35"/>
      <c r="AH636" s="35"/>
      <c r="AI636" s="35"/>
      <c r="AJ636" s="35"/>
      <c r="AK636" s="35"/>
      <c r="AL636" s="35"/>
      <c r="AM636" s="85" t="str">
        <f t="shared" si="98"/>
        <v/>
      </c>
      <c r="AN636" s="35"/>
      <c r="AO636" s="35"/>
      <c r="AP636" s="77" t="str">
        <f>IF(D636="","",IF(D636=Accueil!$Q$7,PRODUCT('Registre déchets'!G636,Accueil!$S$7),"") &amp; IF(D636=Accueil!$Q$8,PRODUCT('Registre déchets'!G636,Accueil!$S$8),"") &amp; IF(D636=Accueil!$Q$9,PRODUCT('Registre déchets'!G636,Accueil!$S$9),"")&amp; IF(D636=Accueil!$Q$10,PRODUCT('Registre déchets'!G636,Accueil!$S$10),"")&amp; IF(D636=Accueil!$Q$11,PRODUCT('Registre déchets'!G636,Accueil!$S$11),"")&amp; IF(D636=Accueil!$Q$12,PRODUCT('Registre déchets'!G636,Accueil!$S$12),"")&amp; IF(D636=Accueil!$Q$13,PRODUCT('Registre déchets'!G636,Accueil!$S$13),"")&amp; IF(D636=Accueil!$Q$14,PRODUCT('Registre déchets'!G636,Accueil!$S$14),"")&amp; IF(D636=Accueil!$Q$15,PRODUCT('Registre déchets'!G636,Accueil!$S$15),"")&amp; IF(D636=Accueil!$Q$16,PRODUCT('Registre déchets'!G636,Accueil!$S$16),"")&amp; IF(D636=Accueil!$Q$17,PRODUCT('Registre déchets'!G636,Accueil!$S$17),"")&amp; IF(D636=Accueil!$Q$18,PRODUCT('Registre déchets'!G636,Accueil!$S$18),"")&amp; IF(D636=Accueil!$Q$19,PRODUCT('Registre déchets'!G636,Accueil!$S$19),"")&amp; IF(D636=Accueil!$Q$20,PRODUCT('Registre déchets'!G636,Accueil!$S$20),"")&amp; IF(D636=Accueil!$Q$21,PRODUCT('Registre déchets'!G636,Accueil!$S$21),"")&amp; IF(D636=Accueil!$Q$22,PRODUCT('Registre déchets'!G636,Accueil!$S$22),"")&amp; IF(D636=Accueil!$Q$23,PRODUCT('Registre déchets'!G636,Accueil!$S$23),"")&amp; IF(D636=Accueil!$Q$24,PRODUCT('Registre déchets'!G636,Accueil!$S$24),"")&amp; IF(D636=Accueil!$Q$25,PRODUCT('Registre déchets'!G636,Accueil!$S$25),"")&amp; IF(D636=Accueil!$Q$26,PRODUCT('Registre déchets'!G636,Accueil!$S$26),"") &amp; IF(D636=Accueil!$U$7,PRODUCT('Registre déchets'!G636,Accueil!$W$7),"") &amp; IF(D636=Accueil!$U$8,PRODUCT('Registre déchets'!G636,Accueil!$W$8),"") &amp; IF(D636=Accueil!$U$9,PRODUCT('Registre déchets'!G636,Accueil!$W$9),"")&amp; IF(D636=Accueil!$U$10,PRODUCT('Registre déchets'!G636,Accueil!$W$10),"")&amp; IF(D636=Accueil!$U$11,PRODUCT('Registre déchets'!G636,Accueil!$W$11),"")&amp; IF(D636=Accueil!$U$12,PRODUCT('Registre déchets'!G636,Accueil!$W$12),"")&amp; IF(D636=Accueil!$U$13,PRODUCT('Registre déchets'!G636,Accueil!$W$13),"")&amp; IF(D636=Accueil!$U$14,PRODUCT('Registre déchets'!G636,Accueil!$W$14),"")&amp; IF(D636=Accueil!$U$15,PRODUCT('Registre déchets'!G636,Accueil!$W$15),"")&amp; IF(D636=Accueil!$U$16,PRODUCT('Registre déchets'!G636,Accueil!$W$16),"")&amp; IF(D636=Accueil!$U$17,PRODUCT('Registre déchets'!G636,Accueil!$W$17),"")&amp; IF(D636=Accueil!$U$18,PRODUCT('Registre déchets'!G636,Accueil!$W$18),"")&amp; IF(D636=Accueil!$U$19,PRODUCT('Registre déchets'!G636,Accueil!$W$19),"")&amp; IF(D636=Accueil!$U$20,PRODUCT('Registre déchets'!G636,Accueil!$W$20),"")&amp; IF(D636=Accueil!$U$21,PRODUCT('Registre déchets'!G636,Accueil!$W$21),"") &amp; IF(D636=Accueil!$U$22,PRODUCT('Registre déchets'!G636,Accueil!$W$22),"")&amp; IF(D636=Accueil!$U$23,PRODUCT('Registre déchets'!G636,Accueil!$W$23),"")&amp; IF(D636=Accueil!$U$24,PRODUCT('Registre déchets'!G636,Accueil!$W$24),"")&amp; IF(D636=Accueil!$U$25,PRODUCT('Registre déchets'!G636,Accueil!$W$25),"")&amp; IF(D636=Accueil!$U$26,PRODUCT('Registre déchets'!G636,Accueil!$W$26),"")&amp; IF(D636=Accueil!$U$27,PRODUCT('Registre déchets'!G636,Accueil!$W$27),"")&amp; IF(D636=Accueil!$Y$7,PRODUCT('Registre déchets'!G636,Accueil!$AA$7),"") &amp; IF(D636=Accueil!$Y$8,PRODUCT('Registre déchets'!G636,Accueil!$AA$8),"") &amp; IF(D636=Accueil!$Y$9,PRODUCT('Registre déchets'!G636,Accueil!$AA$9),"")&amp; IF(D636=Accueil!$Y$10,PRODUCT('Registre déchets'!G636,Accueil!$AA$10),"")&amp; IF(D636=Accueil!$Y$11,PRODUCT('Registre déchets'!G636,Accueil!$AA$11),"")&amp; IF(D636=Accueil!$Y$12,PRODUCT('Registre déchets'!G636,Accueil!$AA$12),"")&amp; IF(D636=Accueil!$Y$13,PRODUCT('Registre déchets'!G636,Accueil!$AA$13),"")&amp; IF(D636=Accueil!$Y$14,PRODUCT('Registre déchets'!G636,Accueil!$AA$14),"")&amp; IF(D636=Accueil!$Y$15,PRODUCT('Registre déchets'!G636,Accueil!$AA$15),"")&amp; IF(D636=Accueil!$Y$16,PRODUCT('Registre déchets'!G636,Accueil!$AA$16),"")&amp; IF(D636=Accueil!$Y$17,PRODUCT('Registre déchets'!G636,Accueil!$AA$17),"")&amp; IF(D636=Accueil!$Y$18,PRODUCT('Registre déchets'!G636,Accueil!$AA$18),"")&amp; IF(D636=Accueil!$Y$19,PRODUCT('Registre déchets'!G636,Accueil!$AA$19),"")&amp; IF(D636=Accueil!$Y$20,PRODUCT('Registre déchets'!G636,Accueil!$AA$20),"")&amp; IF(D636=Accueil!$Y$21,PRODUCT('Registre déchets'!G636,Accueil!$AA$21),"")&amp; IF(D636=Accueil!$Y$22,PRODUCT('Registre déchets'!G636,Accueil!$AA$22),"")&amp; IF(D636=Accueil!$Y$23,PRODUCT('Registre déchets'!G636,Accueil!$AA$23),"")&amp; IF(D636=Accueil!$Y$24,PRODUCT('Registre déchets'!G636,Accueil!$AA$24),"")&amp; IF(D636=Accueil!$Y$25,PRODUCT('Registre déchets'!G636,Accueil!$AA$25),"")&amp; IF(D636=Accueil!$Y$26,PRODUCT('Registre déchets'!G636,Accueil!$AA$26),"")&amp; IF(D636=Accueil!$Y$27,PRODUCT('Registre déchets'!G636,Accueil!$AA$27),""))</f>
        <v/>
      </c>
      <c r="AQ636" s="79">
        <f t="shared" si="97"/>
        <v>0</v>
      </c>
    </row>
    <row r="637" spans="1:43" ht="50.1" customHeight="1" x14ac:dyDescent="0.25">
      <c r="A637" s="90"/>
      <c r="B637" s="222" t="str">
        <f t="shared" si="91"/>
        <v/>
      </c>
      <c r="C637" s="221"/>
      <c r="D637" s="220"/>
      <c r="E637" s="80" t="str">
        <f t="shared" si="95"/>
        <v/>
      </c>
      <c r="F637" s="81"/>
      <c r="G637" s="82"/>
      <c r="H637" s="241">
        <f t="shared" si="92"/>
        <v>0</v>
      </c>
      <c r="I637" s="206"/>
      <c r="J637" s="206"/>
      <c r="K637" s="86"/>
      <c r="L637" s="86"/>
      <c r="M637" s="86"/>
      <c r="N637" s="82"/>
      <c r="O637" s="81"/>
      <c r="P637" s="82"/>
      <c r="Q637" s="207">
        <f t="shared" si="96"/>
        <v>0</v>
      </c>
      <c r="R637" s="83">
        <f t="shared" si="93"/>
        <v>0</v>
      </c>
      <c r="S637" s="83">
        <f t="shared" si="94"/>
        <v>0</v>
      </c>
      <c r="T637" s="209"/>
      <c r="U637" s="214"/>
      <c r="V637" s="214"/>
      <c r="W637" s="217" t="str">
        <f t="shared" si="89"/>
        <v/>
      </c>
      <c r="X637" s="214"/>
      <c r="Y637" s="224"/>
      <c r="Z637" s="214"/>
      <c r="AA637" s="214"/>
      <c r="AB637" s="35" t="str">
        <f t="shared" si="90"/>
        <v/>
      </c>
      <c r="AC637" s="35"/>
      <c r="AD637" s="35"/>
      <c r="AE637" s="35"/>
      <c r="AF637" s="35"/>
      <c r="AG637" s="35"/>
      <c r="AH637" s="35"/>
      <c r="AI637" s="35"/>
      <c r="AJ637" s="35"/>
      <c r="AK637" s="35"/>
      <c r="AL637" s="35"/>
      <c r="AM637" s="85" t="str">
        <f t="shared" si="98"/>
        <v/>
      </c>
      <c r="AN637" s="35"/>
      <c r="AO637" s="35"/>
      <c r="AP637" s="77" t="str">
        <f>IF(D637="","",IF(D637=Accueil!$Q$7,PRODUCT('Registre déchets'!G637,Accueil!$S$7),"") &amp; IF(D637=Accueil!$Q$8,PRODUCT('Registre déchets'!G637,Accueil!$S$8),"") &amp; IF(D637=Accueil!$Q$9,PRODUCT('Registre déchets'!G637,Accueil!$S$9),"")&amp; IF(D637=Accueil!$Q$10,PRODUCT('Registre déchets'!G637,Accueil!$S$10),"")&amp; IF(D637=Accueil!$Q$11,PRODUCT('Registre déchets'!G637,Accueil!$S$11),"")&amp; IF(D637=Accueil!$Q$12,PRODUCT('Registre déchets'!G637,Accueil!$S$12),"")&amp; IF(D637=Accueil!$Q$13,PRODUCT('Registre déchets'!G637,Accueil!$S$13),"")&amp; IF(D637=Accueil!$Q$14,PRODUCT('Registre déchets'!G637,Accueil!$S$14),"")&amp; IF(D637=Accueil!$Q$15,PRODUCT('Registre déchets'!G637,Accueil!$S$15),"")&amp; IF(D637=Accueil!$Q$16,PRODUCT('Registre déchets'!G637,Accueil!$S$16),"")&amp; IF(D637=Accueil!$Q$17,PRODUCT('Registre déchets'!G637,Accueil!$S$17),"")&amp; IF(D637=Accueil!$Q$18,PRODUCT('Registre déchets'!G637,Accueil!$S$18),"")&amp; IF(D637=Accueil!$Q$19,PRODUCT('Registre déchets'!G637,Accueil!$S$19),"")&amp; IF(D637=Accueil!$Q$20,PRODUCT('Registre déchets'!G637,Accueil!$S$20),"")&amp; IF(D637=Accueil!$Q$21,PRODUCT('Registre déchets'!G637,Accueil!$S$21),"")&amp; IF(D637=Accueil!$Q$22,PRODUCT('Registre déchets'!G637,Accueil!$S$22),"")&amp; IF(D637=Accueil!$Q$23,PRODUCT('Registre déchets'!G637,Accueil!$S$23),"")&amp; IF(D637=Accueil!$Q$24,PRODUCT('Registre déchets'!G637,Accueil!$S$24),"")&amp; IF(D637=Accueil!$Q$25,PRODUCT('Registre déchets'!G637,Accueil!$S$25),"")&amp; IF(D637=Accueil!$Q$26,PRODUCT('Registre déchets'!G637,Accueil!$S$26),"") &amp; IF(D637=Accueil!$U$7,PRODUCT('Registre déchets'!G637,Accueil!$W$7),"") &amp; IF(D637=Accueil!$U$8,PRODUCT('Registre déchets'!G637,Accueil!$W$8),"") &amp; IF(D637=Accueil!$U$9,PRODUCT('Registre déchets'!G637,Accueil!$W$9),"")&amp; IF(D637=Accueil!$U$10,PRODUCT('Registre déchets'!G637,Accueil!$W$10),"")&amp; IF(D637=Accueil!$U$11,PRODUCT('Registre déchets'!G637,Accueil!$W$11),"")&amp; IF(D637=Accueil!$U$12,PRODUCT('Registre déchets'!G637,Accueil!$W$12),"")&amp; IF(D637=Accueil!$U$13,PRODUCT('Registre déchets'!G637,Accueil!$W$13),"")&amp; IF(D637=Accueil!$U$14,PRODUCT('Registre déchets'!G637,Accueil!$W$14),"")&amp; IF(D637=Accueil!$U$15,PRODUCT('Registre déchets'!G637,Accueil!$W$15),"")&amp; IF(D637=Accueil!$U$16,PRODUCT('Registre déchets'!G637,Accueil!$W$16),"")&amp; IF(D637=Accueil!$U$17,PRODUCT('Registre déchets'!G637,Accueil!$W$17),"")&amp; IF(D637=Accueil!$U$18,PRODUCT('Registre déchets'!G637,Accueil!$W$18),"")&amp; IF(D637=Accueil!$U$19,PRODUCT('Registre déchets'!G637,Accueil!$W$19),"")&amp; IF(D637=Accueil!$U$20,PRODUCT('Registre déchets'!G637,Accueil!$W$20),"")&amp; IF(D637=Accueil!$U$21,PRODUCT('Registre déchets'!G637,Accueil!$W$21),"") &amp; IF(D637=Accueil!$U$22,PRODUCT('Registre déchets'!G637,Accueil!$W$22),"")&amp; IF(D637=Accueil!$U$23,PRODUCT('Registre déchets'!G637,Accueil!$W$23),"")&amp; IF(D637=Accueil!$U$24,PRODUCT('Registre déchets'!G637,Accueil!$W$24),"")&amp; IF(D637=Accueil!$U$25,PRODUCT('Registre déchets'!G637,Accueil!$W$25),"")&amp; IF(D637=Accueil!$U$26,PRODUCT('Registre déchets'!G637,Accueil!$W$26),"")&amp; IF(D637=Accueil!$U$27,PRODUCT('Registre déchets'!G637,Accueil!$W$27),"")&amp; IF(D637=Accueil!$Y$7,PRODUCT('Registre déchets'!G637,Accueil!$AA$7),"") &amp; IF(D637=Accueil!$Y$8,PRODUCT('Registre déchets'!G637,Accueil!$AA$8),"") &amp; IF(D637=Accueil!$Y$9,PRODUCT('Registre déchets'!G637,Accueil!$AA$9),"")&amp; IF(D637=Accueil!$Y$10,PRODUCT('Registre déchets'!G637,Accueil!$AA$10),"")&amp; IF(D637=Accueil!$Y$11,PRODUCT('Registre déchets'!G637,Accueil!$AA$11),"")&amp; IF(D637=Accueil!$Y$12,PRODUCT('Registre déchets'!G637,Accueil!$AA$12),"")&amp; IF(D637=Accueil!$Y$13,PRODUCT('Registre déchets'!G637,Accueil!$AA$13),"")&amp; IF(D637=Accueil!$Y$14,PRODUCT('Registre déchets'!G637,Accueil!$AA$14),"")&amp; IF(D637=Accueil!$Y$15,PRODUCT('Registre déchets'!G637,Accueil!$AA$15),"")&amp; IF(D637=Accueil!$Y$16,PRODUCT('Registre déchets'!G637,Accueil!$AA$16),"")&amp; IF(D637=Accueil!$Y$17,PRODUCT('Registre déchets'!G637,Accueil!$AA$17),"")&amp; IF(D637=Accueil!$Y$18,PRODUCT('Registre déchets'!G637,Accueil!$AA$18),"")&amp; IF(D637=Accueil!$Y$19,PRODUCT('Registre déchets'!G637,Accueil!$AA$19),"")&amp; IF(D637=Accueil!$Y$20,PRODUCT('Registre déchets'!G637,Accueil!$AA$20),"")&amp; IF(D637=Accueil!$Y$21,PRODUCT('Registre déchets'!G637,Accueil!$AA$21),"")&amp; IF(D637=Accueil!$Y$22,PRODUCT('Registre déchets'!G637,Accueil!$AA$22),"")&amp; IF(D637=Accueil!$Y$23,PRODUCT('Registre déchets'!G637,Accueil!$AA$23),"")&amp; IF(D637=Accueil!$Y$24,PRODUCT('Registre déchets'!G637,Accueil!$AA$24),"")&amp; IF(D637=Accueil!$Y$25,PRODUCT('Registre déchets'!G637,Accueil!$AA$25),"")&amp; IF(D637=Accueil!$Y$26,PRODUCT('Registre déchets'!G637,Accueil!$AA$26),"")&amp; IF(D637=Accueil!$Y$27,PRODUCT('Registre déchets'!G637,Accueil!$AA$27),""))</f>
        <v/>
      </c>
      <c r="AQ637" s="79">
        <f t="shared" si="97"/>
        <v>0</v>
      </c>
    </row>
    <row r="638" spans="1:43" ht="50.1" customHeight="1" x14ac:dyDescent="0.25">
      <c r="A638" s="90"/>
      <c r="B638" s="222" t="str">
        <f t="shared" si="91"/>
        <v/>
      </c>
      <c r="C638" s="221"/>
      <c r="D638" s="220"/>
      <c r="E638" s="80" t="str">
        <f t="shared" si="95"/>
        <v/>
      </c>
      <c r="F638" s="81"/>
      <c r="G638" s="82"/>
      <c r="H638" s="241">
        <f t="shared" si="92"/>
        <v>0</v>
      </c>
      <c r="I638" s="206"/>
      <c r="J638" s="206"/>
      <c r="K638" s="86"/>
      <c r="L638" s="86"/>
      <c r="M638" s="86"/>
      <c r="N638" s="82"/>
      <c r="O638" s="81"/>
      <c r="P638" s="82"/>
      <c r="Q638" s="207">
        <f t="shared" si="96"/>
        <v>0</v>
      </c>
      <c r="R638" s="83">
        <f t="shared" si="93"/>
        <v>0</v>
      </c>
      <c r="S638" s="83">
        <f t="shared" si="94"/>
        <v>0</v>
      </c>
      <c r="T638" s="209"/>
      <c r="U638" s="214"/>
      <c r="V638" s="214"/>
      <c r="W638" s="217" t="str">
        <f t="shared" si="89"/>
        <v/>
      </c>
      <c r="X638" s="214"/>
      <c r="Y638" s="224"/>
      <c r="Z638" s="214"/>
      <c r="AA638" s="214"/>
      <c r="AB638" s="35" t="str">
        <f t="shared" si="90"/>
        <v/>
      </c>
      <c r="AC638" s="35"/>
      <c r="AD638" s="35"/>
      <c r="AE638" s="35"/>
      <c r="AF638" s="35"/>
      <c r="AG638" s="35"/>
      <c r="AH638" s="35"/>
      <c r="AI638" s="35"/>
      <c r="AJ638" s="35"/>
      <c r="AK638" s="35"/>
      <c r="AL638" s="35"/>
      <c r="AM638" s="85" t="str">
        <f t="shared" si="98"/>
        <v/>
      </c>
      <c r="AN638" s="35"/>
      <c r="AO638" s="35"/>
      <c r="AP638" s="77" t="str">
        <f>IF(D638="","",IF(D638=Accueil!$Q$7,PRODUCT('Registre déchets'!G638,Accueil!$S$7),"") &amp; IF(D638=Accueil!$Q$8,PRODUCT('Registre déchets'!G638,Accueil!$S$8),"") &amp; IF(D638=Accueil!$Q$9,PRODUCT('Registre déchets'!G638,Accueil!$S$9),"")&amp; IF(D638=Accueil!$Q$10,PRODUCT('Registre déchets'!G638,Accueil!$S$10),"")&amp; IF(D638=Accueil!$Q$11,PRODUCT('Registre déchets'!G638,Accueil!$S$11),"")&amp; IF(D638=Accueil!$Q$12,PRODUCT('Registre déchets'!G638,Accueil!$S$12),"")&amp; IF(D638=Accueil!$Q$13,PRODUCT('Registre déchets'!G638,Accueil!$S$13),"")&amp; IF(D638=Accueil!$Q$14,PRODUCT('Registre déchets'!G638,Accueil!$S$14),"")&amp; IF(D638=Accueil!$Q$15,PRODUCT('Registre déchets'!G638,Accueil!$S$15),"")&amp; IF(D638=Accueil!$Q$16,PRODUCT('Registre déchets'!G638,Accueil!$S$16),"")&amp; IF(D638=Accueil!$Q$17,PRODUCT('Registre déchets'!G638,Accueil!$S$17),"")&amp; IF(D638=Accueil!$Q$18,PRODUCT('Registre déchets'!G638,Accueil!$S$18),"")&amp; IF(D638=Accueil!$Q$19,PRODUCT('Registre déchets'!G638,Accueil!$S$19),"")&amp; IF(D638=Accueil!$Q$20,PRODUCT('Registre déchets'!G638,Accueil!$S$20),"")&amp; IF(D638=Accueil!$Q$21,PRODUCT('Registre déchets'!G638,Accueil!$S$21),"")&amp; IF(D638=Accueil!$Q$22,PRODUCT('Registre déchets'!G638,Accueil!$S$22),"")&amp; IF(D638=Accueil!$Q$23,PRODUCT('Registre déchets'!G638,Accueil!$S$23),"")&amp; IF(D638=Accueil!$Q$24,PRODUCT('Registre déchets'!G638,Accueil!$S$24),"")&amp; IF(D638=Accueil!$Q$25,PRODUCT('Registre déchets'!G638,Accueil!$S$25),"")&amp; IF(D638=Accueil!$Q$26,PRODUCT('Registre déchets'!G638,Accueil!$S$26),"") &amp; IF(D638=Accueil!$U$7,PRODUCT('Registre déchets'!G638,Accueil!$W$7),"") &amp; IF(D638=Accueil!$U$8,PRODUCT('Registre déchets'!G638,Accueil!$W$8),"") &amp; IF(D638=Accueil!$U$9,PRODUCT('Registre déchets'!G638,Accueil!$W$9),"")&amp; IF(D638=Accueil!$U$10,PRODUCT('Registre déchets'!G638,Accueil!$W$10),"")&amp; IF(D638=Accueil!$U$11,PRODUCT('Registre déchets'!G638,Accueil!$W$11),"")&amp; IF(D638=Accueil!$U$12,PRODUCT('Registre déchets'!G638,Accueil!$W$12),"")&amp; IF(D638=Accueil!$U$13,PRODUCT('Registre déchets'!G638,Accueil!$W$13),"")&amp; IF(D638=Accueil!$U$14,PRODUCT('Registre déchets'!G638,Accueil!$W$14),"")&amp; IF(D638=Accueil!$U$15,PRODUCT('Registre déchets'!G638,Accueil!$W$15),"")&amp; IF(D638=Accueil!$U$16,PRODUCT('Registre déchets'!G638,Accueil!$W$16),"")&amp; IF(D638=Accueil!$U$17,PRODUCT('Registre déchets'!G638,Accueil!$W$17),"")&amp; IF(D638=Accueil!$U$18,PRODUCT('Registre déchets'!G638,Accueil!$W$18),"")&amp; IF(D638=Accueil!$U$19,PRODUCT('Registre déchets'!G638,Accueil!$W$19),"")&amp; IF(D638=Accueil!$U$20,PRODUCT('Registre déchets'!G638,Accueil!$W$20),"")&amp; IF(D638=Accueil!$U$21,PRODUCT('Registre déchets'!G638,Accueil!$W$21),"") &amp; IF(D638=Accueil!$U$22,PRODUCT('Registre déchets'!G638,Accueil!$W$22),"")&amp; IF(D638=Accueil!$U$23,PRODUCT('Registre déchets'!G638,Accueil!$W$23),"")&amp; IF(D638=Accueil!$U$24,PRODUCT('Registre déchets'!G638,Accueil!$W$24),"")&amp; IF(D638=Accueil!$U$25,PRODUCT('Registre déchets'!G638,Accueil!$W$25),"")&amp; IF(D638=Accueil!$U$26,PRODUCT('Registre déchets'!G638,Accueil!$W$26),"")&amp; IF(D638=Accueil!$U$27,PRODUCT('Registre déchets'!G638,Accueil!$W$27),"")&amp; IF(D638=Accueil!$Y$7,PRODUCT('Registre déchets'!G638,Accueil!$AA$7),"") &amp; IF(D638=Accueil!$Y$8,PRODUCT('Registre déchets'!G638,Accueil!$AA$8),"") &amp; IF(D638=Accueil!$Y$9,PRODUCT('Registre déchets'!G638,Accueil!$AA$9),"")&amp; IF(D638=Accueil!$Y$10,PRODUCT('Registre déchets'!G638,Accueil!$AA$10),"")&amp; IF(D638=Accueil!$Y$11,PRODUCT('Registre déchets'!G638,Accueil!$AA$11),"")&amp; IF(D638=Accueil!$Y$12,PRODUCT('Registre déchets'!G638,Accueil!$AA$12),"")&amp; IF(D638=Accueil!$Y$13,PRODUCT('Registre déchets'!G638,Accueil!$AA$13),"")&amp; IF(D638=Accueil!$Y$14,PRODUCT('Registre déchets'!G638,Accueil!$AA$14),"")&amp; IF(D638=Accueil!$Y$15,PRODUCT('Registre déchets'!G638,Accueil!$AA$15),"")&amp; IF(D638=Accueil!$Y$16,PRODUCT('Registre déchets'!G638,Accueil!$AA$16),"")&amp; IF(D638=Accueil!$Y$17,PRODUCT('Registre déchets'!G638,Accueil!$AA$17),"")&amp; IF(D638=Accueil!$Y$18,PRODUCT('Registre déchets'!G638,Accueil!$AA$18),"")&amp; IF(D638=Accueil!$Y$19,PRODUCT('Registre déchets'!G638,Accueil!$AA$19),"")&amp; IF(D638=Accueil!$Y$20,PRODUCT('Registre déchets'!G638,Accueil!$AA$20),"")&amp; IF(D638=Accueil!$Y$21,PRODUCT('Registre déchets'!G638,Accueil!$AA$21),"")&amp; IF(D638=Accueil!$Y$22,PRODUCT('Registre déchets'!G638,Accueil!$AA$22),"")&amp; IF(D638=Accueil!$Y$23,PRODUCT('Registre déchets'!G638,Accueil!$AA$23),"")&amp; IF(D638=Accueil!$Y$24,PRODUCT('Registre déchets'!G638,Accueil!$AA$24),"")&amp; IF(D638=Accueil!$Y$25,PRODUCT('Registre déchets'!G638,Accueil!$AA$25),"")&amp; IF(D638=Accueil!$Y$26,PRODUCT('Registre déchets'!G638,Accueil!$AA$26),"")&amp; IF(D638=Accueil!$Y$27,PRODUCT('Registre déchets'!G638,Accueil!$AA$27),""))</f>
        <v/>
      </c>
      <c r="AQ638" s="79">
        <f t="shared" si="97"/>
        <v>0</v>
      </c>
    </row>
    <row r="639" spans="1:43" ht="50.1" customHeight="1" x14ac:dyDescent="0.25">
      <c r="A639" s="90"/>
      <c r="B639" s="222" t="str">
        <f t="shared" si="91"/>
        <v/>
      </c>
      <c r="C639" s="221"/>
      <c r="D639" s="220"/>
      <c r="E639" s="80" t="str">
        <f t="shared" si="95"/>
        <v/>
      </c>
      <c r="F639" s="81"/>
      <c r="G639" s="82"/>
      <c r="H639" s="241">
        <f t="shared" si="92"/>
        <v>0</v>
      </c>
      <c r="I639" s="206"/>
      <c r="J639" s="206"/>
      <c r="K639" s="86"/>
      <c r="L639" s="86"/>
      <c r="M639" s="86"/>
      <c r="N639" s="82"/>
      <c r="O639" s="81"/>
      <c r="P639" s="82"/>
      <c r="Q639" s="207">
        <f t="shared" si="96"/>
        <v>0</v>
      </c>
      <c r="R639" s="83">
        <f t="shared" si="93"/>
        <v>0</v>
      </c>
      <c r="S639" s="83">
        <f t="shared" si="94"/>
        <v>0</v>
      </c>
      <c r="T639" s="209"/>
      <c r="U639" s="214"/>
      <c r="V639" s="214"/>
      <c r="W639" s="217" t="str">
        <f t="shared" si="89"/>
        <v/>
      </c>
      <c r="X639" s="214"/>
      <c r="Y639" s="224"/>
      <c r="Z639" s="214"/>
      <c r="AA639" s="214"/>
      <c r="AB639" s="35" t="str">
        <f t="shared" si="90"/>
        <v/>
      </c>
      <c r="AC639" s="35"/>
      <c r="AD639" s="35"/>
      <c r="AE639" s="35"/>
      <c r="AF639" s="35"/>
      <c r="AG639" s="35"/>
      <c r="AH639" s="35"/>
      <c r="AI639" s="35"/>
      <c r="AJ639" s="35"/>
      <c r="AK639" s="35"/>
      <c r="AL639" s="35"/>
      <c r="AM639" s="85" t="str">
        <f t="shared" si="98"/>
        <v/>
      </c>
      <c r="AN639" s="35"/>
      <c r="AO639" s="35"/>
      <c r="AP639" s="77" t="str">
        <f>IF(D639="","",IF(D639=Accueil!$Q$7,PRODUCT('Registre déchets'!G639,Accueil!$S$7),"") &amp; IF(D639=Accueil!$Q$8,PRODUCT('Registre déchets'!G639,Accueil!$S$8),"") &amp; IF(D639=Accueil!$Q$9,PRODUCT('Registre déchets'!G639,Accueil!$S$9),"")&amp; IF(D639=Accueil!$Q$10,PRODUCT('Registre déchets'!G639,Accueil!$S$10),"")&amp; IF(D639=Accueil!$Q$11,PRODUCT('Registre déchets'!G639,Accueil!$S$11),"")&amp; IF(D639=Accueil!$Q$12,PRODUCT('Registre déchets'!G639,Accueil!$S$12),"")&amp; IF(D639=Accueil!$Q$13,PRODUCT('Registre déchets'!G639,Accueil!$S$13),"")&amp; IF(D639=Accueil!$Q$14,PRODUCT('Registre déchets'!G639,Accueil!$S$14),"")&amp; IF(D639=Accueil!$Q$15,PRODUCT('Registre déchets'!G639,Accueil!$S$15),"")&amp; IF(D639=Accueil!$Q$16,PRODUCT('Registre déchets'!G639,Accueil!$S$16),"")&amp; IF(D639=Accueil!$Q$17,PRODUCT('Registre déchets'!G639,Accueil!$S$17),"")&amp; IF(D639=Accueil!$Q$18,PRODUCT('Registre déchets'!G639,Accueil!$S$18),"")&amp; IF(D639=Accueil!$Q$19,PRODUCT('Registre déchets'!G639,Accueil!$S$19),"")&amp; IF(D639=Accueil!$Q$20,PRODUCT('Registre déchets'!G639,Accueil!$S$20),"")&amp; IF(D639=Accueil!$Q$21,PRODUCT('Registre déchets'!G639,Accueil!$S$21),"")&amp; IF(D639=Accueil!$Q$22,PRODUCT('Registre déchets'!G639,Accueil!$S$22),"")&amp; IF(D639=Accueil!$Q$23,PRODUCT('Registre déchets'!G639,Accueil!$S$23),"")&amp; IF(D639=Accueil!$Q$24,PRODUCT('Registre déchets'!G639,Accueil!$S$24),"")&amp; IF(D639=Accueil!$Q$25,PRODUCT('Registre déchets'!G639,Accueil!$S$25),"")&amp; IF(D639=Accueil!$Q$26,PRODUCT('Registre déchets'!G639,Accueil!$S$26),"") &amp; IF(D639=Accueil!$U$7,PRODUCT('Registre déchets'!G639,Accueil!$W$7),"") &amp; IF(D639=Accueil!$U$8,PRODUCT('Registre déchets'!G639,Accueil!$W$8),"") &amp; IF(D639=Accueil!$U$9,PRODUCT('Registre déchets'!G639,Accueil!$W$9),"")&amp; IF(D639=Accueil!$U$10,PRODUCT('Registre déchets'!G639,Accueil!$W$10),"")&amp; IF(D639=Accueil!$U$11,PRODUCT('Registre déchets'!G639,Accueil!$W$11),"")&amp; IF(D639=Accueil!$U$12,PRODUCT('Registre déchets'!G639,Accueil!$W$12),"")&amp; IF(D639=Accueil!$U$13,PRODUCT('Registre déchets'!G639,Accueil!$W$13),"")&amp; IF(D639=Accueil!$U$14,PRODUCT('Registre déchets'!G639,Accueil!$W$14),"")&amp; IF(D639=Accueil!$U$15,PRODUCT('Registre déchets'!G639,Accueil!$W$15),"")&amp; IF(D639=Accueil!$U$16,PRODUCT('Registre déchets'!G639,Accueil!$W$16),"")&amp; IF(D639=Accueil!$U$17,PRODUCT('Registre déchets'!G639,Accueil!$W$17),"")&amp; IF(D639=Accueil!$U$18,PRODUCT('Registre déchets'!G639,Accueil!$W$18),"")&amp; IF(D639=Accueil!$U$19,PRODUCT('Registre déchets'!G639,Accueil!$W$19),"")&amp; IF(D639=Accueil!$U$20,PRODUCT('Registre déchets'!G639,Accueil!$W$20),"")&amp; IF(D639=Accueil!$U$21,PRODUCT('Registre déchets'!G639,Accueil!$W$21),"") &amp; IF(D639=Accueil!$U$22,PRODUCT('Registre déchets'!G639,Accueil!$W$22),"")&amp; IF(D639=Accueil!$U$23,PRODUCT('Registre déchets'!G639,Accueil!$W$23),"")&amp; IF(D639=Accueil!$U$24,PRODUCT('Registre déchets'!G639,Accueil!$W$24),"")&amp; IF(D639=Accueil!$U$25,PRODUCT('Registre déchets'!G639,Accueil!$W$25),"")&amp; IF(D639=Accueil!$U$26,PRODUCT('Registre déchets'!G639,Accueil!$W$26),"")&amp; IF(D639=Accueil!$U$27,PRODUCT('Registre déchets'!G639,Accueil!$W$27),"")&amp; IF(D639=Accueil!$Y$7,PRODUCT('Registre déchets'!G639,Accueil!$AA$7),"") &amp; IF(D639=Accueil!$Y$8,PRODUCT('Registre déchets'!G639,Accueil!$AA$8),"") &amp; IF(D639=Accueil!$Y$9,PRODUCT('Registre déchets'!G639,Accueil!$AA$9),"")&amp; IF(D639=Accueil!$Y$10,PRODUCT('Registre déchets'!G639,Accueil!$AA$10),"")&amp; IF(D639=Accueil!$Y$11,PRODUCT('Registre déchets'!G639,Accueil!$AA$11),"")&amp; IF(D639=Accueil!$Y$12,PRODUCT('Registre déchets'!G639,Accueil!$AA$12),"")&amp; IF(D639=Accueil!$Y$13,PRODUCT('Registre déchets'!G639,Accueil!$AA$13),"")&amp; IF(D639=Accueil!$Y$14,PRODUCT('Registre déchets'!G639,Accueil!$AA$14),"")&amp; IF(D639=Accueil!$Y$15,PRODUCT('Registre déchets'!G639,Accueil!$AA$15),"")&amp; IF(D639=Accueil!$Y$16,PRODUCT('Registre déchets'!G639,Accueil!$AA$16),"")&amp; IF(D639=Accueil!$Y$17,PRODUCT('Registre déchets'!G639,Accueil!$AA$17),"")&amp; IF(D639=Accueil!$Y$18,PRODUCT('Registre déchets'!G639,Accueil!$AA$18),"")&amp; IF(D639=Accueil!$Y$19,PRODUCT('Registre déchets'!G639,Accueil!$AA$19),"")&amp; IF(D639=Accueil!$Y$20,PRODUCT('Registre déchets'!G639,Accueil!$AA$20),"")&amp; IF(D639=Accueil!$Y$21,PRODUCT('Registre déchets'!G639,Accueil!$AA$21),"")&amp; IF(D639=Accueil!$Y$22,PRODUCT('Registre déchets'!G639,Accueil!$AA$22),"")&amp; IF(D639=Accueil!$Y$23,PRODUCT('Registre déchets'!G639,Accueil!$AA$23),"")&amp; IF(D639=Accueil!$Y$24,PRODUCT('Registre déchets'!G639,Accueil!$AA$24),"")&amp; IF(D639=Accueil!$Y$25,PRODUCT('Registre déchets'!G639,Accueil!$AA$25),"")&amp; IF(D639=Accueil!$Y$26,PRODUCT('Registre déchets'!G639,Accueil!$AA$26),"")&amp; IF(D639=Accueil!$Y$27,PRODUCT('Registre déchets'!G639,Accueil!$AA$27),""))</f>
        <v/>
      </c>
      <c r="AQ639" s="79">
        <f t="shared" si="97"/>
        <v>0</v>
      </c>
    </row>
    <row r="640" spans="1:43" ht="50.1" customHeight="1" x14ac:dyDescent="0.25">
      <c r="A640" s="90"/>
      <c r="B640" s="222" t="str">
        <f t="shared" si="91"/>
        <v/>
      </c>
      <c r="C640" s="221"/>
      <c r="D640" s="220"/>
      <c r="E640" s="80" t="str">
        <f t="shared" si="95"/>
        <v/>
      </c>
      <c r="F640" s="81"/>
      <c r="G640" s="82"/>
      <c r="H640" s="241">
        <f t="shared" si="92"/>
        <v>0</v>
      </c>
      <c r="I640" s="206"/>
      <c r="J640" s="206"/>
      <c r="K640" s="86"/>
      <c r="L640" s="86"/>
      <c r="M640" s="86"/>
      <c r="N640" s="82"/>
      <c r="O640" s="81"/>
      <c r="P640" s="82"/>
      <c r="Q640" s="207">
        <f t="shared" si="96"/>
        <v>0</v>
      </c>
      <c r="R640" s="83">
        <f t="shared" si="93"/>
        <v>0</v>
      </c>
      <c r="S640" s="83">
        <f t="shared" si="94"/>
        <v>0</v>
      </c>
      <c r="T640" s="209"/>
      <c r="U640" s="214"/>
      <c r="V640" s="214"/>
      <c r="W640" s="217" t="str">
        <f t="shared" si="89"/>
        <v/>
      </c>
      <c r="X640" s="214"/>
      <c r="Y640" s="224"/>
      <c r="Z640" s="214"/>
      <c r="AA640" s="214"/>
      <c r="AB640" s="35" t="str">
        <f t="shared" si="90"/>
        <v/>
      </c>
      <c r="AC640" s="35"/>
      <c r="AD640" s="35"/>
      <c r="AE640" s="35"/>
      <c r="AF640" s="35"/>
      <c r="AG640" s="35"/>
      <c r="AH640" s="35"/>
      <c r="AI640" s="35"/>
      <c r="AJ640" s="35"/>
      <c r="AK640" s="35"/>
      <c r="AL640" s="35"/>
      <c r="AM640" s="85" t="str">
        <f t="shared" si="98"/>
        <v/>
      </c>
      <c r="AN640" s="35"/>
      <c r="AO640" s="35"/>
      <c r="AP640" s="77" t="str">
        <f>IF(D640="","",IF(D640=Accueil!$Q$7,PRODUCT('Registre déchets'!G640,Accueil!$S$7),"") &amp; IF(D640=Accueil!$Q$8,PRODUCT('Registre déchets'!G640,Accueil!$S$8),"") &amp; IF(D640=Accueil!$Q$9,PRODUCT('Registre déchets'!G640,Accueil!$S$9),"")&amp; IF(D640=Accueil!$Q$10,PRODUCT('Registre déchets'!G640,Accueil!$S$10),"")&amp; IF(D640=Accueil!$Q$11,PRODUCT('Registre déchets'!G640,Accueil!$S$11),"")&amp; IF(D640=Accueil!$Q$12,PRODUCT('Registre déchets'!G640,Accueil!$S$12),"")&amp; IF(D640=Accueil!$Q$13,PRODUCT('Registre déchets'!G640,Accueil!$S$13),"")&amp; IF(D640=Accueil!$Q$14,PRODUCT('Registre déchets'!G640,Accueil!$S$14),"")&amp; IF(D640=Accueil!$Q$15,PRODUCT('Registre déchets'!G640,Accueil!$S$15),"")&amp; IF(D640=Accueil!$Q$16,PRODUCT('Registre déchets'!G640,Accueil!$S$16),"")&amp; IF(D640=Accueil!$Q$17,PRODUCT('Registre déchets'!G640,Accueil!$S$17),"")&amp; IF(D640=Accueil!$Q$18,PRODUCT('Registre déchets'!G640,Accueil!$S$18),"")&amp; IF(D640=Accueil!$Q$19,PRODUCT('Registre déchets'!G640,Accueil!$S$19),"")&amp; IF(D640=Accueil!$Q$20,PRODUCT('Registre déchets'!G640,Accueil!$S$20),"")&amp; IF(D640=Accueil!$Q$21,PRODUCT('Registre déchets'!G640,Accueil!$S$21),"")&amp; IF(D640=Accueil!$Q$22,PRODUCT('Registre déchets'!G640,Accueil!$S$22),"")&amp; IF(D640=Accueil!$Q$23,PRODUCT('Registre déchets'!G640,Accueil!$S$23),"")&amp; IF(D640=Accueil!$Q$24,PRODUCT('Registre déchets'!G640,Accueil!$S$24),"")&amp; IF(D640=Accueil!$Q$25,PRODUCT('Registre déchets'!G640,Accueil!$S$25),"")&amp; IF(D640=Accueil!$Q$26,PRODUCT('Registre déchets'!G640,Accueil!$S$26),"") &amp; IF(D640=Accueil!$U$7,PRODUCT('Registre déchets'!G640,Accueil!$W$7),"") &amp; IF(D640=Accueil!$U$8,PRODUCT('Registre déchets'!G640,Accueil!$W$8),"") &amp; IF(D640=Accueil!$U$9,PRODUCT('Registre déchets'!G640,Accueil!$W$9),"")&amp; IF(D640=Accueil!$U$10,PRODUCT('Registre déchets'!G640,Accueil!$W$10),"")&amp; IF(D640=Accueil!$U$11,PRODUCT('Registre déchets'!G640,Accueil!$W$11),"")&amp; IF(D640=Accueil!$U$12,PRODUCT('Registre déchets'!G640,Accueil!$W$12),"")&amp; IF(D640=Accueil!$U$13,PRODUCT('Registre déchets'!G640,Accueil!$W$13),"")&amp; IF(D640=Accueil!$U$14,PRODUCT('Registre déchets'!G640,Accueil!$W$14),"")&amp; IF(D640=Accueil!$U$15,PRODUCT('Registre déchets'!G640,Accueil!$W$15),"")&amp; IF(D640=Accueil!$U$16,PRODUCT('Registre déchets'!G640,Accueil!$W$16),"")&amp; IF(D640=Accueil!$U$17,PRODUCT('Registre déchets'!G640,Accueil!$W$17),"")&amp; IF(D640=Accueil!$U$18,PRODUCT('Registre déchets'!G640,Accueil!$W$18),"")&amp; IF(D640=Accueil!$U$19,PRODUCT('Registre déchets'!G640,Accueil!$W$19),"")&amp; IF(D640=Accueil!$U$20,PRODUCT('Registre déchets'!G640,Accueil!$W$20),"")&amp; IF(D640=Accueil!$U$21,PRODUCT('Registre déchets'!G640,Accueil!$W$21),"") &amp; IF(D640=Accueil!$U$22,PRODUCT('Registre déchets'!G640,Accueil!$W$22),"")&amp; IF(D640=Accueil!$U$23,PRODUCT('Registre déchets'!G640,Accueil!$W$23),"")&amp; IF(D640=Accueil!$U$24,PRODUCT('Registre déchets'!G640,Accueil!$W$24),"")&amp; IF(D640=Accueil!$U$25,PRODUCT('Registre déchets'!G640,Accueil!$W$25),"")&amp; IF(D640=Accueil!$U$26,PRODUCT('Registre déchets'!G640,Accueil!$W$26),"")&amp; IF(D640=Accueil!$U$27,PRODUCT('Registre déchets'!G640,Accueil!$W$27),"")&amp; IF(D640=Accueil!$Y$7,PRODUCT('Registre déchets'!G640,Accueil!$AA$7),"") &amp; IF(D640=Accueil!$Y$8,PRODUCT('Registre déchets'!G640,Accueil!$AA$8),"") &amp; IF(D640=Accueil!$Y$9,PRODUCT('Registre déchets'!G640,Accueil!$AA$9),"")&amp; IF(D640=Accueil!$Y$10,PRODUCT('Registre déchets'!G640,Accueil!$AA$10),"")&amp; IF(D640=Accueil!$Y$11,PRODUCT('Registre déchets'!G640,Accueil!$AA$11),"")&amp; IF(D640=Accueil!$Y$12,PRODUCT('Registre déchets'!G640,Accueil!$AA$12),"")&amp; IF(D640=Accueil!$Y$13,PRODUCT('Registre déchets'!G640,Accueil!$AA$13),"")&amp; IF(D640=Accueil!$Y$14,PRODUCT('Registre déchets'!G640,Accueil!$AA$14),"")&amp; IF(D640=Accueil!$Y$15,PRODUCT('Registre déchets'!G640,Accueil!$AA$15),"")&amp; IF(D640=Accueil!$Y$16,PRODUCT('Registre déchets'!G640,Accueil!$AA$16),"")&amp; IF(D640=Accueil!$Y$17,PRODUCT('Registre déchets'!G640,Accueil!$AA$17),"")&amp; IF(D640=Accueil!$Y$18,PRODUCT('Registre déchets'!G640,Accueil!$AA$18),"")&amp; IF(D640=Accueil!$Y$19,PRODUCT('Registre déchets'!G640,Accueil!$AA$19),"")&amp; IF(D640=Accueil!$Y$20,PRODUCT('Registre déchets'!G640,Accueil!$AA$20),"")&amp; IF(D640=Accueil!$Y$21,PRODUCT('Registre déchets'!G640,Accueil!$AA$21),"")&amp; IF(D640=Accueil!$Y$22,PRODUCT('Registre déchets'!G640,Accueil!$AA$22),"")&amp; IF(D640=Accueil!$Y$23,PRODUCT('Registre déchets'!G640,Accueil!$AA$23),"")&amp; IF(D640=Accueil!$Y$24,PRODUCT('Registre déchets'!G640,Accueil!$AA$24),"")&amp; IF(D640=Accueil!$Y$25,PRODUCT('Registre déchets'!G640,Accueil!$AA$25),"")&amp; IF(D640=Accueil!$Y$26,PRODUCT('Registre déchets'!G640,Accueil!$AA$26),"")&amp; IF(D640=Accueil!$Y$27,PRODUCT('Registre déchets'!G640,Accueil!$AA$27),""))</f>
        <v/>
      </c>
      <c r="AQ640" s="79">
        <f t="shared" si="97"/>
        <v>0</v>
      </c>
    </row>
    <row r="641" spans="1:43" ht="50.1" customHeight="1" x14ac:dyDescent="0.25">
      <c r="A641" s="90"/>
      <c r="B641" s="222" t="str">
        <f t="shared" si="91"/>
        <v/>
      </c>
      <c r="C641" s="221"/>
      <c r="D641" s="220"/>
      <c r="E641" s="80" t="str">
        <f t="shared" si="95"/>
        <v/>
      </c>
      <c r="F641" s="81"/>
      <c r="G641" s="82"/>
      <c r="H641" s="241">
        <f t="shared" si="92"/>
        <v>0</v>
      </c>
      <c r="I641" s="206"/>
      <c r="J641" s="206"/>
      <c r="K641" s="86"/>
      <c r="L641" s="86"/>
      <c r="M641" s="86"/>
      <c r="N641" s="82"/>
      <c r="O641" s="81"/>
      <c r="P641" s="82"/>
      <c r="Q641" s="207">
        <f t="shared" si="96"/>
        <v>0</v>
      </c>
      <c r="R641" s="83">
        <f t="shared" si="93"/>
        <v>0</v>
      </c>
      <c r="S641" s="83">
        <f t="shared" si="94"/>
        <v>0</v>
      </c>
      <c r="T641" s="209"/>
      <c r="U641" s="214"/>
      <c r="V641" s="214"/>
      <c r="W641" s="217" t="str">
        <f t="shared" si="89"/>
        <v/>
      </c>
      <c r="X641" s="214"/>
      <c r="Y641" s="224"/>
      <c r="Z641" s="214"/>
      <c r="AA641" s="214"/>
      <c r="AB641" s="35" t="str">
        <f t="shared" si="90"/>
        <v/>
      </c>
      <c r="AC641" s="35"/>
      <c r="AD641" s="35"/>
      <c r="AE641" s="35"/>
      <c r="AF641" s="35"/>
      <c r="AG641" s="35"/>
      <c r="AH641" s="35"/>
      <c r="AI641" s="35"/>
      <c r="AJ641" s="35"/>
      <c r="AK641" s="35"/>
      <c r="AL641" s="35"/>
      <c r="AM641" s="85" t="str">
        <f t="shared" si="98"/>
        <v/>
      </c>
      <c r="AN641" s="35"/>
      <c r="AO641" s="35"/>
      <c r="AP641" s="77" t="str">
        <f>IF(D641="","",IF(D641=Accueil!$Q$7,PRODUCT('Registre déchets'!G641,Accueil!$S$7),"") &amp; IF(D641=Accueil!$Q$8,PRODUCT('Registre déchets'!G641,Accueil!$S$8),"") &amp; IF(D641=Accueil!$Q$9,PRODUCT('Registre déchets'!G641,Accueil!$S$9),"")&amp; IF(D641=Accueil!$Q$10,PRODUCT('Registre déchets'!G641,Accueil!$S$10),"")&amp; IF(D641=Accueil!$Q$11,PRODUCT('Registre déchets'!G641,Accueil!$S$11),"")&amp; IF(D641=Accueil!$Q$12,PRODUCT('Registre déchets'!G641,Accueil!$S$12),"")&amp; IF(D641=Accueil!$Q$13,PRODUCT('Registre déchets'!G641,Accueil!$S$13),"")&amp; IF(D641=Accueil!$Q$14,PRODUCT('Registre déchets'!G641,Accueil!$S$14),"")&amp; IF(D641=Accueil!$Q$15,PRODUCT('Registre déchets'!G641,Accueil!$S$15),"")&amp; IF(D641=Accueil!$Q$16,PRODUCT('Registre déchets'!G641,Accueil!$S$16),"")&amp; IF(D641=Accueil!$Q$17,PRODUCT('Registre déchets'!G641,Accueil!$S$17),"")&amp; IF(D641=Accueil!$Q$18,PRODUCT('Registre déchets'!G641,Accueil!$S$18),"")&amp; IF(D641=Accueil!$Q$19,PRODUCT('Registre déchets'!G641,Accueil!$S$19),"")&amp; IF(D641=Accueil!$Q$20,PRODUCT('Registre déchets'!G641,Accueil!$S$20),"")&amp; IF(D641=Accueil!$Q$21,PRODUCT('Registre déchets'!G641,Accueil!$S$21),"")&amp; IF(D641=Accueil!$Q$22,PRODUCT('Registre déchets'!G641,Accueil!$S$22),"")&amp; IF(D641=Accueil!$Q$23,PRODUCT('Registre déchets'!G641,Accueil!$S$23),"")&amp; IF(D641=Accueil!$Q$24,PRODUCT('Registre déchets'!G641,Accueil!$S$24),"")&amp; IF(D641=Accueil!$Q$25,PRODUCT('Registre déchets'!G641,Accueil!$S$25),"")&amp; IF(D641=Accueil!$Q$26,PRODUCT('Registre déchets'!G641,Accueil!$S$26),"") &amp; IF(D641=Accueil!$U$7,PRODUCT('Registre déchets'!G641,Accueil!$W$7),"") &amp; IF(D641=Accueil!$U$8,PRODUCT('Registre déchets'!G641,Accueil!$W$8),"") &amp; IF(D641=Accueil!$U$9,PRODUCT('Registre déchets'!G641,Accueil!$W$9),"")&amp; IF(D641=Accueil!$U$10,PRODUCT('Registre déchets'!G641,Accueil!$W$10),"")&amp; IF(D641=Accueil!$U$11,PRODUCT('Registre déchets'!G641,Accueil!$W$11),"")&amp; IF(D641=Accueil!$U$12,PRODUCT('Registre déchets'!G641,Accueil!$W$12),"")&amp; IF(D641=Accueil!$U$13,PRODUCT('Registre déchets'!G641,Accueil!$W$13),"")&amp; IF(D641=Accueil!$U$14,PRODUCT('Registre déchets'!G641,Accueil!$W$14),"")&amp; IF(D641=Accueil!$U$15,PRODUCT('Registre déchets'!G641,Accueil!$W$15),"")&amp; IF(D641=Accueil!$U$16,PRODUCT('Registre déchets'!G641,Accueil!$W$16),"")&amp; IF(D641=Accueil!$U$17,PRODUCT('Registre déchets'!G641,Accueil!$W$17),"")&amp; IF(D641=Accueil!$U$18,PRODUCT('Registre déchets'!G641,Accueil!$W$18),"")&amp; IF(D641=Accueil!$U$19,PRODUCT('Registre déchets'!G641,Accueil!$W$19),"")&amp; IF(D641=Accueil!$U$20,PRODUCT('Registre déchets'!G641,Accueil!$W$20),"")&amp; IF(D641=Accueil!$U$21,PRODUCT('Registre déchets'!G641,Accueil!$W$21),"") &amp; IF(D641=Accueil!$U$22,PRODUCT('Registre déchets'!G641,Accueil!$W$22),"")&amp; IF(D641=Accueil!$U$23,PRODUCT('Registre déchets'!G641,Accueil!$W$23),"")&amp; IF(D641=Accueil!$U$24,PRODUCT('Registre déchets'!G641,Accueil!$W$24),"")&amp; IF(D641=Accueil!$U$25,PRODUCT('Registre déchets'!G641,Accueil!$W$25),"")&amp; IF(D641=Accueil!$U$26,PRODUCT('Registre déchets'!G641,Accueil!$W$26),"")&amp; IF(D641=Accueil!$U$27,PRODUCT('Registre déchets'!G641,Accueil!$W$27),"")&amp; IF(D641=Accueil!$Y$7,PRODUCT('Registre déchets'!G641,Accueil!$AA$7),"") &amp; IF(D641=Accueil!$Y$8,PRODUCT('Registre déchets'!G641,Accueil!$AA$8),"") &amp; IF(D641=Accueil!$Y$9,PRODUCT('Registre déchets'!G641,Accueil!$AA$9),"")&amp; IF(D641=Accueil!$Y$10,PRODUCT('Registre déchets'!G641,Accueil!$AA$10),"")&amp; IF(D641=Accueil!$Y$11,PRODUCT('Registre déchets'!G641,Accueil!$AA$11),"")&amp; IF(D641=Accueil!$Y$12,PRODUCT('Registre déchets'!G641,Accueil!$AA$12),"")&amp; IF(D641=Accueil!$Y$13,PRODUCT('Registre déchets'!G641,Accueil!$AA$13),"")&amp; IF(D641=Accueil!$Y$14,PRODUCT('Registre déchets'!G641,Accueil!$AA$14),"")&amp; IF(D641=Accueil!$Y$15,PRODUCT('Registre déchets'!G641,Accueil!$AA$15),"")&amp; IF(D641=Accueil!$Y$16,PRODUCT('Registre déchets'!G641,Accueil!$AA$16),"")&amp; IF(D641=Accueil!$Y$17,PRODUCT('Registre déchets'!G641,Accueil!$AA$17),"")&amp; IF(D641=Accueil!$Y$18,PRODUCT('Registre déchets'!G641,Accueil!$AA$18),"")&amp; IF(D641=Accueil!$Y$19,PRODUCT('Registre déchets'!G641,Accueil!$AA$19),"")&amp; IF(D641=Accueil!$Y$20,PRODUCT('Registre déchets'!G641,Accueil!$AA$20),"")&amp; IF(D641=Accueil!$Y$21,PRODUCT('Registre déchets'!G641,Accueil!$AA$21),"")&amp; IF(D641=Accueil!$Y$22,PRODUCT('Registre déchets'!G641,Accueil!$AA$22),"")&amp; IF(D641=Accueil!$Y$23,PRODUCT('Registre déchets'!G641,Accueil!$AA$23),"")&amp; IF(D641=Accueil!$Y$24,PRODUCT('Registre déchets'!G641,Accueil!$AA$24),"")&amp; IF(D641=Accueil!$Y$25,PRODUCT('Registre déchets'!G641,Accueil!$AA$25),"")&amp; IF(D641=Accueil!$Y$26,PRODUCT('Registre déchets'!G641,Accueil!$AA$26),"")&amp; IF(D641=Accueil!$Y$27,PRODUCT('Registre déchets'!G641,Accueil!$AA$27),""))</f>
        <v/>
      </c>
      <c r="AQ641" s="79">
        <f t="shared" si="97"/>
        <v>0</v>
      </c>
    </row>
    <row r="642" spans="1:43" ht="50.1" customHeight="1" x14ac:dyDescent="0.25">
      <c r="A642" s="90"/>
      <c r="B642" s="222" t="str">
        <f t="shared" si="91"/>
        <v/>
      </c>
      <c r="C642" s="221"/>
      <c r="D642" s="220"/>
      <c r="E642" s="80" t="str">
        <f t="shared" si="95"/>
        <v/>
      </c>
      <c r="F642" s="81"/>
      <c r="G642" s="82"/>
      <c r="H642" s="241">
        <f t="shared" si="92"/>
        <v>0</v>
      </c>
      <c r="I642" s="206"/>
      <c r="J642" s="206"/>
      <c r="K642" s="86"/>
      <c r="L642" s="86"/>
      <c r="M642" s="86"/>
      <c r="N642" s="82"/>
      <c r="O642" s="81"/>
      <c r="P642" s="82"/>
      <c r="Q642" s="207">
        <f t="shared" si="96"/>
        <v>0</v>
      </c>
      <c r="R642" s="83">
        <f t="shared" si="93"/>
        <v>0</v>
      </c>
      <c r="S642" s="83">
        <f t="shared" si="94"/>
        <v>0</v>
      </c>
      <c r="T642" s="209"/>
      <c r="U642" s="214"/>
      <c r="V642" s="214"/>
      <c r="W642" s="217" t="str">
        <f t="shared" si="89"/>
        <v/>
      </c>
      <c r="X642" s="214"/>
      <c r="Y642" s="224"/>
      <c r="Z642" s="214"/>
      <c r="AA642" s="214"/>
      <c r="AB642" s="35" t="str">
        <f t="shared" si="90"/>
        <v/>
      </c>
      <c r="AC642" s="35"/>
      <c r="AD642" s="35"/>
      <c r="AE642" s="35"/>
      <c r="AF642" s="35"/>
      <c r="AG642" s="35"/>
      <c r="AH642" s="35"/>
      <c r="AI642" s="35"/>
      <c r="AJ642" s="35"/>
      <c r="AK642" s="35"/>
      <c r="AL642" s="35"/>
      <c r="AM642" s="85" t="str">
        <f t="shared" si="98"/>
        <v/>
      </c>
      <c r="AN642" s="35"/>
      <c r="AO642" s="35"/>
      <c r="AP642" s="77" t="str">
        <f>IF(D642="","",IF(D642=Accueil!$Q$7,PRODUCT('Registre déchets'!G642,Accueil!$S$7),"") &amp; IF(D642=Accueil!$Q$8,PRODUCT('Registre déchets'!G642,Accueil!$S$8),"") &amp; IF(D642=Accueil!$Q$9,PRODUCT('Registre déchets'!G642,Accueil!$S$9),"")&amp; IF(D642=Accueil!$Q$10,PRODUCT('Registre déchets'!G642,Accueil!$S$10),"")&amp; IF(D642=Accueil!$Q$11,PRODUCT('Registre déchets'!G642,Accueil!$S$11),"")&amp; IF(D642=Accueil!$Q$12,PRODUCT('Registre déchets'!G642,Accueil!$S$12),"")&amp; IF(D642=Accueil!$Q$13,PRODUCT('Registre déchets'!G642,Accueil!$S$13),"")&amp; IF(D642=Accueil!$Q$14,PRODUCT('Registre déchets'!G642,Accueil!$S$14),"")&amp; IF(D642=Accueil!$Q$15,PRODUCT('Registre déchets'!G642,Accueil!$S$15),"")&amp; IF(D642=Accueil!$Q$16,PRODUCT('Registre déchets'!G642,Accueil!$S$16),"")&amp; IF(D642=Accueil!$Q$17,PRODUCT('Registre déchets'!G642,Accueil!$S$17),"")&amp; IF(D642=Accueil!$Q$18,PRODUCT('Registre déchets'!G642,Accueil!$S$18),"")&amp; IF(D642=Accueil!$Q$19,PRODUCT('Registre déchets'!G642,Accueil!$S$19),"")&amp; IF(D642=Accueil!$Q$20,PRODUCT('Registre déchets'!G642,Accueil!$S$20),"")&amp; IF(D642=Accueil!$Q$21,PRODUCT('Registre déchets'!G642,Accueil!$S$21),"")&amp; IF(D642=Accueil!$Q$22,PRODUCT('Registre déchets'!G642,Accueil!$S$22),"")&amp; IF(D642=Accueil!$Q$23,PRODUCT('Registre déchets'!G642,Accueil!$S$23),"")&amp; IF(D642=Accueil!$Q$24,PRODUCT('Registre déchets'!G642,Accueil!$S$24),"")&amp; IF(D642=Accueil!$Q$25,PRODUCT('Registre déchets'!G642,Accueil!$S$25),"")&amp; IF(D642=Accueil!$Q$26,PRODUCT('Registre déchets'!G642,Accueil!$S$26),"") &amp; IF(D642=Accueil!$U$7,PRODUCT('Registre déchets'!G642,Accueil!$W$7),"") &amp; IF(D642=Accueil!$U$8,PRODUCT('Registre déchets'!G642,Accueil!$W$8),"") &amp; IF(D642=Accueil!$U$9,PRODUCT('Registre déchets'!G642,Accueil!$W$9),"")&amp; IF(D642=Accueil!$U$10,PRODUCT('Registre déchets'!G642,Accueil!$W$10),"")&amp; IF(D642=Accueil!$U$11,PRODUCT('Registre déchets'!G642,Accueil!$W$11),"")&amp; IF(D642=Accueil!$U$12,PRODUCT('Registre déchets'!G642,Accueil!$W$12),"")&amp; IF(D642=Accueil!$U$13,PRODUCT('Registre déchets'!G642,Accueil!$W$13),"")&amp; IF(D642=Accueil!$U$14,PRODUCT('Registre déchets'!G642,Accueil!$W$14),"")&amp; IF(D642=Accueil!$U$15,PRODUCT('Registre déchets'!G642,Accueil!$W$15),"")&amp; IF(D642=Accueil!$U$16,PRODUCT('Registre déchets'!G642,Accueil!$W$16),"")&amp; IF(D642=Accueil!$U$17,PRODUCT('Registre déchets'!G642,Accueil!$W$17),"")&amp; IF(D642=Accueil!$U$18,PRODUCT('Registre déchets'!G642,Accueil!$W$18),"")&amp; IF(D642=Accueil!$U$19,PRODUCT('Registre déchets'!G642,Accueil!$W$19),"")&amp; IF(D642=Accueil!$U$20,PRODUCT('Registre déchets'!G642,Accueil!$W$20),"")&amp; IF(D642=Accueil!$U$21,PRODUCT('Registre déchets'!G642,Accueil!$W$21),"") &amp; IF(D642=Accueil!$U$22,PRODUCT('Registre déchets'!G642,Accueil!$W$22),"")&amp; IF(D642=Accueil!$U$23,PRODUCT('Registre déchets'!G642,Accueil!$W$23),"")&amp; IF(D642=Accueil!$U$24,PRODUCT('Registre déchets'!G642,Accueil!$W$24),"")&amp; IF(D642=Accueil!$U$25,PRODUCT('Registre déchets'!G642,Accueil!$W$25),"")&amp; IF(D642=Accueil!$U$26,PRODUCT('Registre déchets'!G642,Accueil!$W$26),"")&amp; IF(D642=Accueil!$U$27,PRODUCT('Registre déchets'!G642,Accueil!$W$27),"")&amp; IF(D642=Accueil!$Y$7,PRODUCT('Registre déchets'!G642,Accueil!$AA$7),"") &amp; IF(D642=Accueil!$Y$8,PRODUCT('Registre déchets'!G642,Accueil!$AA$8),"") &amp; IF(D642=Accueil!$Y$9,PRODUCT('Registre déchets'!G642,Accueil!$AA$9),"")&amp; IF(D642=Accueil!$Y$10,PRODUCT('Registre déchets'!G642,Accueil!$AA$10),"")&amp; IF(D642=Accueil!$Y$11,PRODUCT('Registre déchets'!G642,Accueil!$AA$11),"")&amp; IF(D642=Accueil!$Y$12,PRODUCT('Registre déchets'!G642,Accueil!$AA$12),"")&amp; IF(D642=Accueil!$Y$13,PRODUCT('Registre déchets'!G642,Accueil!$AA$13),"")&amp; IF(D642=Accueil!$Y$14,PRODUCT('Registre déchets'!G642,Accueil!$AA$14),"")&amp; IF(D642=Accueil!$Y$15,PRODUCT('Registre déchets'!G642,Accueil!$AA$15),"")&amp; IF(D642=Accueil!$Y$16,PRODUCT('Registre déchets'!G642,Accueil!$AA$16),"")&amp; IF(D642=Accueil!$Y$17,PRODUCT('Registre déchets'!G642,Accueil!$AA$17),"")&amp; IF(D642=Accueil!$Y$18,PRODUCT('Registre déchets'!G642,Accueil!$AA$18),"")&amp; IF(D642=Accueil!$Y$19,PRODUCT('Registre déchets'!G642,Accueil!$AA$19),"")&amp; IF(D642=Accueil!$Y$20,PRODUCT('Registre déchets'!G642,Accueil!$AA$20),"")&amp; IF(D642=Accueil!$Y$21,PRODUCT('Registre déchets'!G642,Accueil!$AA$21),"")&amp; IF(D642=Accueil!$Y$22,PRODUCT('Registre déchets'!G642,Accueil!$AA$22),"")&amp; IF(D642=Accueil!$Y$23,PRODUCT('Registre déchets'!G642,Accueil!$AA$23),"")&amp; IF(D642=Accueil!$Y$24,PRODUCT('Registre déchets'!G642,Accueil!$AA$24),"")&amp; IF(D642=Accueil!$Y$25,PRODUCT('Registre déchets'!G642,Accueil!$AA$25),"")&amp; IF(D642=Accueil!$Y$26,PRODUCT('Registre déchets'!G642,Accueil!$AA$26),"")&amp; IF(D642=Accueil!$Y$27,PRODUCT('Registre déchets'!G642,Accueil!$AA$27),""))</f>
        <v/>
      </c>
      <c r="AQ642" s="79">
        <f t="shared" si="97"/>
        <v>0</v>
      </c>
    </row>
    <row r="643" spans="1:43" ht="50.1" customHeight="1" x14ac:dyDescent="0.25">
      <c r="A643" s="90"/>
      <c r="B643" s="222" t="str">
        <f t="shared" si="91"/>
        <v/>
      </c>
      <c r="C643" s="221"/>
      <c r="D643" s="220"/>
      <c r="E643" s="80" t="str">
        <f t="shared" si="95"/>
        <v/>
      </c>
      <c r="F643" s="81"/>
      <c r="G643" s="82"/>
      <c r="H643" s="241">
        <f t="shared" si="92"/>
        <v>0</v>
      </c>
      <c r="I643" s="206"/>
      <c r="J643" s="206"/>
      <c r="K643" s="86"/>
      <c r="L643" s="86"/>
      <c r="M643" s="86"/>
      <c r="N643" s="82"/>
      <c r="O643" s="81"/>
      <c r="P643" s="82"/>
      <c r="Q643" s="207">
        <f t="shared" si="96"/>
        <v>0</v>
      </c>
      <c r="R643" s="83">
        <f t="shared" si="93"/>
        <v>0</v>
      </c>
      <c r="S643" s="83">
        <f t="shared" si="94"/>
        <v>0</v>
      </c>
      <c r="T643" s="209"/>
      <c r="U643" s="214"/>
      <c r="V643" s="214"/>
      <c r="W643" s="217" t="str">
        <f t="shared" si="89"/>
        <v/>
      </c>
      <c r="X643" s="214"/>
      <c r="Y643" s="224"/>
      <c r="Z643" s="214"/>
      <c r="AA643" s="214"/>
      <c r="AB643" s="35" t="str">
        <f t="shared" si="90"/>
        <v/>
      </c>
      <c r="AC643" s="35"/>
      <c r="AD643" s="35"/>
      <c r="AE643" s="35"/>
      <c r="AF643" s="35"/>
      <c r="AG643" s="35"/>
      <c r="AH643" s="35"/>
      <c r="AI643" s="35"/>
      <c r="AJ643" s="35"/>
      <c r="AK643" s="35"/>
      <c r="AL643" s="35"/>
      <c r="AM643" s="85" t="str">
        <f t="shared" si="98"/>
        <v/>
      </c>
      <c r="AN643" s="35"/>
      <c r="AO643" s="35"/>
      <c r="AP643" s="77" t="str">
        <f>IF(D643="","",IF(D643=Accueil!$Q$7,PRODUCT('Registre déchets'!G643,Accueil!$S$7),"") &amp; IF(D643=Accueil!$Q$8,PRODUCT('Registre déchets'!G643,Accueil!$S$8),"") &amp; IF(D643=Accueil!$Q$9,PRODUCT('Registre déchets'!G643,Accueil!$S$9),"")&amp; IF(D643=Accueil!$Q$10,PRODUCT('Registre déchets'!G643,Accueil!$S$10),"")&amp; IF(D643=Accueil!$Q$11,PRODUCT('Registre déchets'!G643,Accueil!$S$11),"")&amp; IF(D643=Accueil!$Q$12,PRODUCT('Registre déchets'!G643,Accueil!$S$12),"")&amp; IF(D643=Accueil!$Q$13,PRODUCT('Registre déchets'!G643,Accueil!$S$13),"")&amp; IF(D643=Accueil!$Q$14,PRODUCT('Registre déchets'!G643,Accueil!$S$14),"")&amp; IF(D643=Accueil!$Q$15,PRODUCT('Registre déchets'!G643,Accueil!$S$15),"")&amp; IF(D643=Accueil!$Q$16,PRODUCT('Registre déchets'!G643,Accueil!$S$16),"")&amp; IF(D643=Accueil!$Q$17,PRODUCT('Registre déchets'!G643,Accueil!$S$17),"")&amp; IF(D643=Accueil!$Q$18,PRODUCT('Registre déchets'!G643,Accueil!$S$18),"")&amp; IF(D643=Accueil!$Q$19,PRODUCT('Registre déchets'!G643,Accueil!$S$19),"")&amp; IF(D643=Accueil!$Q$20,PRODUCT('Registre déchets'!G643,Accueil!$S$20),"")&amp; IF(D643=Accueil!$Q$21,PRODUCT('Registre déchets'!G643,Accueil!$S$21),"")&amp; IF(D643=Accueil!$Q$22,PRODUCT('Registre déchets'!G643,Accueil!$S$22),"")&amp; IF(D643=Accueil!$Q$23,PRODUCT('Registre déchets'!G643,Accueil!$S$23),"")&amp; IF(D643=Accueil!$Q$24,PRODUCT('Registre déchets'!G643,Accueil!$S$24),"")&amp; IF(D643=Accueil!$Q$25,PRODUCT('Registre déchets'!G643,Accueil!$S$25),"")&amp; IF(D643=Accueil!$Q$26,PRODUCT('Registre déchets'!G643,Accueil!$S$26),"") &amp; IF(D643=Accueil!$U$7,PRODUCT('Registre déchets'!G643,Accueil!$W$7),"") &amp; IF(D643=Accueil!$U$8,PRODUCT('Registre déchets'!G643,Accueil!$W$8),"") &amp; IF(D643=Accueil!$U$9,PRODUCT('Registre déchets'!G643,Accueil!$W$9),"")&amp; IF(D643=Accueil!$U$10,PRODUCT('Registre déchets'!G643,Accueil!$W$10),"")&amp; IF(D643=Accueil!$U$11,PRODUCT('Registre déchets'!G643,Accueil!$W$11),"")&amp; IF(D643=Accueil!$U$12,PRODUCT('Registre déchets'!G643,Accueil!$W$12),"")&amp; IF(D643=Accueil!$U$13,PRODUCT('Registre déchets'!G643,Accueil!$W$13),"")&amp; IF(D643=Accueil!$U$14,PRODUCT('Registre déchets'!G643,Accueil!$W$14),"")&amp; IF(D643=Accueil!$U$15,PRODUCT('Registre déchets'!G643,Accueil!$W$15),"")&amp; IF(D643=Accueil!$U$16,PRODUCT('Registre déchets'!G643,Accueil!$W$16),"")&amp; IF(D643=Accueil!$U$17,PRODUCT('Registre déchets'!G643,Accueil!$W$17),"")&amp; IF(D643=Accueil!$U$18,PRODUCT('Registre déchets'!G643,Accueil!$W$18),"")&amp; IF(D643=Accueil!$U$19,PRODUCT('Registre déchets'!G643,Accueil!$W$19),"")&amp; IF(D643=Accueil!$U$20,PRODUCT('Registre déchets'!G643,Accueil!$W$20),"")&amp; IF(D643=Accueil!$U$21,PRODUCT('Registre déchets'!G643,Accueil!$W$21),"") &amp; IF(D643=Accueil!$U$22,PRODUCT('Registre déchets'!G643,Accueil!$W$22),"")&amp; IF(D643=Accueil!$U$23,PRODUCT('Registre déchets'!G643,Accueil!$W$23),"")&amp; IF(D643=Accueil!$U$24,PRODUCT('Registre déchets'!G643,Accueil!$W$24),"")&amp; IF(D643=Accueil!$U$25,PRODUCT('Registre déchets'!G643,Accueil!$W$25),"")&amp; IF(D643=Accueil!$U$26,PRODUCT('Registre déchets'!G643,Accueil!$W$26),"")&amp; IF(D643=Accueil!$U$27,PRODUCT('Registre déchets'!G643,Accueil!$W$27),"")&amp; IF(D643=Accueil!$Y$7,PRODUCT('Registre déchets'!G643,Accueil!$AA$7),"") &amp; IF(D643=Accueil!$Y$8,PRODUCT('Registre déchets'!G643,Accueil!$AA$8),"") &amp; IF(D643=Accueil!$Y$9,PRODUCT('Registre déchets'!G643,Accueil!$AA$9),"")&amp; IF(D643=Accueil!$Y$10,PRODUCT('Registre déchets'!G643,Accueil!$AA$10),"")&amp; IF(D643=Accueil!$Y$11,PRODUCT('Registre déchets'!G643,Accueil!$AA$11),"")&amp; IF(D643=Accueil!$Y$12,PRODUCT('Registre déchets'!G643,Accueil!$AA$12),"")&amp; IF(D643=Accueil!$Y$13,PRODUCT('Registre déchets'!G643,Accueil!$AA$13),"")&amp; IF(D643=Accueil!$Y$14,PRODUCT('Registre déchets'!G643,Accueil!$AA$14),"")&amp; IF(D643=Accueil!$Y$15,PRODUCT('Registre déchets'!G643,Accueil!$AA$15),"")&amp; IF(D643=Accueil!$Y$16,PRODUCT('Registre déchets'!G643,Accueil!$AA$16),"")&amp; IF(D643=Accueil!$Y$17,PRODUCT('Registre déchets'!G643,Accueil!$AA$17),"")&amp; IF(D643=Accueil!$Y$18,PRODUCT('Registre déchets'!G643,Accueil!$AA$18),"")&amp; IF(D643=Accueil!$Y$19,PRODUCT('Registre déchets'!G643,Accueil!$AA$19),"")&amp; IF(D643=Accueil!$Y$20,PRODUCT('Registre déchets'!G643,Accueil!$AA$20),"")&amp; IF(D643=Accueil!$Y$21,PRODUCT('Registre déchets'!G643,Accueil!$AA$21),"")&amp; IF(D643=Accueil!$Y$22,PRODUCT('Registre déchets'!G643,Accueil!$AA$22),"")&amp; IF(D643=Accueil!$Y$23,PRODUCT('Registre déchets'!G643,Accueil!$AA$23),"")&amp; IF(D643=Accueil!$Y$24,PRODUCT('Registre déchets'!G643,Accueil!$AA$24),"")&amp; IF(D643=Accueil!$Y$25,PRODUCT('Registre déchets'!G643,Accueil!$AA$25),"")&amp; IF(D643=Accueil!$Y$26,PRODUCT('Registre déchets'!G643,Accueil!$AA$26),"")&amp; IF(D643=Accueil!$Y$27,PRODUCT('Registre déchets'!G643,Accueil!$AA$27),""))</f>
        <v/>
      </c>
      <c r="AQ643" s="79">
        <f t="shared" si="97"/>
        <v>0</v>
      </c>
    </row>
    <row r="644" spans="1:43" ht="50.1" customHeight="1" x14ac:dyDescent="0.25">
      <c r="A644" s="90"/>
      <c r="B644" s="222" t="str">
        <f t="shared" si="91"/>
        <v/>
      </c>
      <c r="C644" s="221"/>
      <c r="D644" s="220"/>
      <c r="E644" s="80" t="str">
        <f t="shared" si="95"/>
        <v/>
      </c>
      <c r="F644" s="81"/>
      <c r="G644" s="82"/>
      <c r="H644" s="241">
        <f t="shared" si="92"/>
        <v>0</v>
      </c>
      <c r="I644" s="206"/>
      <c r="J644" s="206"/>
      <c r="K644" s="86"/>
      <c r="L644" s="86"/>
      <c r="M644" s="86"/>
      <c r="N644" s="82"/>
      <c r="O644" s="81"/>
      <c r="P644" s="82"/>
      <c r="Q644" s="207">
        <f t="shared" si="96"/>
        <v>0</v>
      </c>
      <c r="R644" s="83">
        <f t="shared" si="93"/>
        <v>0</v>
      </c>
      <c r="S644" s="83">
        <f t="shared" si="94"/>
        <v>0</v>
      </c>
      <c r="T644" s="209"/>
      <c r="U644" s="214"/>
      <c r="V644" s="214"/>
      <c r="W644" s="217" t="str">
        <f t="shared" si="89"/>
        <v/>
      </c>
      <c r="X644" s="214"/>
      <c r="Y644" s="224"/>
      <c r="Z644" s="214"/>
      <c r="AA644" s="214"/>
      <c r="AB644" s="35" t="str">
        <f t="shared" si="90"/>
        <v/>
      </c>
      <c r="AC644" s="35"/>
      <c r="AD644" s="35"/>
      <c r="AE644" s="35"/>
      <c r="AF644" s="35"/>
      <c r="AG644" s="35"/>
      <c r="AH644" s="35"/>
      <c r="AI644" s="35"/>
      <c r="AJ644" s="35"/>
      <c r="AK644" s="35"/>
      <c r="AL644" s="35"/>
      <c r="AM644" s="85" t="str">
        <f t="shared" si="98"/>
        <v/>
      </c>
      <c r="AN644" s="35"/>
      <c r="AO644" s="35"/>
      <c r="AP644" s="77" t="str">
        <f>IF(D644="","",IF(D644=Accueil!$Q$7,PRODUCT('Registre déchets'!G644,Accueil!$S$7),"") &amp; IF(D644=Accueil!$Q$8,PRODUCT('Registre déchets'!G644,Accueil!$S$8),"") &amp; IF(D644=Accueil!$Q$9,PRODUCT('Registre déchets'!G644,Accueil!$S$9),"")&amp; IF(D644=Accueil!$Q$10,PRODUCT('Registre déchets'!G644,Accueil!$S$10),"")&amp; IF(D644=Accueil!$Q$11,PRODUCT('Registre déchets'!G644,Accueil!$S$11),"")&amp; IF(D644=Accueil!$Q$12,PRODUCT('Registre déchets'!G644,Accueil!$S$12),"")&amp; IF(D644=Accueil!$Q$13,PRODUCT('Registre déchets'!G644,Accueil!$S$13),"")&amp; IF(D644=Accueil!$Q$14,PRODUCT('Registre déchets'!G644,Accueil!$S$14),"")&amp; IF(D644=Accueil!$Q$15,PRODUCT('Registre déchets'!G644,Accueil!$S$15),"")&amp; IF(D644=Accueil!$Q$16,PRODUCT('Registre déchets'!G644,Accueil!$S$16),"")&amp; IF(D644=Accueil!$Q$17,PRODUCT('Registre déchets'!G644,Accueil!$S$17),"")&amp; IF(D644=Accueil!$Q$18,PRODUCT('Registre déchets'!G644,Accueil!$S$18),"")&amp; IF(D644=Accueil!$Q$19,PRODUCT('Registre déchets'!G644,Accueil!$S$19),"")&amp; IF(D644=Accueil!$Q$20,PRODUCT('Registre déchets'!G644,Accueil!$S$20),"")&amp; IF(D644=Accueil!$Q$21,PRODUCT('Registre déchets'!G644,Accueil!$S$21),"")&amp; IF(D644=Accueil!$Q$22,PRODUCT('Registre déchets'!G644,Accueil!$S$22),"")&amp; IF(D644=Accueil!$Q$23,PRODUCT('Registre déchets'!G644,Accueil!$S$23),"")&amp; IF(D644=Accueil!$Q$24,PRODUCT('Registre déchets'!G644,Accueil!$S$24),"")&amp; IF(D644=Accueil!$Q$25,PRODUCT('Registre déchets'!G644,Accueil!$S$25),"")&amp; IF(D644=Accueil!$Q$26,PRODUCT('Registre déchets'!G644,Accueil!$S$26),"") &amp; IF(D644=Accueil!$U$7,PRODUCT('Registre déchets'!G644,Accueil!$W$7),"") &amp; IF(D644=Accueil!$U$8,PRODUCT('Registre déchets'!G644,Accueil!$W$8),"") &amp; IF(D644=Accueil!$U$9,PRODUCT('Registre déchets'!G644,Accueil!$W$9),"")&amp; IF(D644=Accueil!$U$10,PRODUCT('Registre déchets'!G644,Accueil!$W$10),"")&amp; IF(D644=Accueil!$U$11,PRODUCT('Registre déchets'!G644,Accueil!$W$11),"")&amp; IF(D644=Accueil!$U$12,PRODUCT('Registre déchets'!G644,Accueil!$W$12),"")&amp; IF(D644=Accueil!$U$13,PRODUCT('Registre déchets'!G644,Accueil!$W$13),"")&amp; IF(D644=Accueil!$U$14,PRODUCT('Registre déchets'!G644,Accueil!$W$14),"")&amp; IF(D644=Accueil!$U$15,PRODUCT('Registre déchets'!G644,Accueil!$W$15),"")&amp; IF(D644=Accueil!$U$16,PRODUCT('Registre déchets'!G644,Accueil!$W$16),"")&amp; IF(D644=Accueil!$U$17,PRODUCT('Registre déchets'!G644,Accueil!$W$17),"")&amp; IF(D644=Accueil!$U$18,PRODUCT('Registre déchets'!G644,Accueil!$W$18),"")&amp; IF(D644=Accueil!$U$19,PRODUCT('Registre déchets'!G644,Accueil!$W$19),"")&amp; IF(D644=Accueil!$U$20,PRODUCT('Registre déchets'!G644,Accueil!$W$20),"")&amp; IF(D644=Accueil!$U$21,PRODUCT('Registre déchets'!G644,Accueil!$W$21),"") &amp; IF(D644=Accueil!$U$22,PRODUCT('Registre déchets'!G644,Accueil!$W$22),"")&amp; IF(D644=Accueil!$U$23,PRODUCT('Registre déchets'!G644,Accueil!$W$23),"")&amp; IF(D644=Accueil!$U$24,PRODUCT('Registre déchets'!G644,Accueil!$W$24),"")&amp; IF(D644=Accueil!$U$25,PRODUCT('Registre déchets'!G644,Accueil!$W$25),"")&amp; IF(D644=Accueil!$U$26,PRODUCT('Registre déchets'!G644,Accueil!$W$26),"")&amp; IF(D644=Accueil!$U$27,PRODUCT('Registre déchets'!G644,Accueil!$W$27),"")&amp; IF(D644=Accueil!$Y$7,PRODUCT('Registre déchets'!G644,Accueil!$AA$7),"") &amp; IF(D644=Accueil!$Y$8,PRODUCT('Registre déchets'!G644,Accueil!$AA$8),"") &amp; IF(D644=Accueil!$Y$9,PRODUCT('Registre déchets'!G644,Accueil!$AA$9),"")&amp; IF(D644=Accueil!$Y$10,PRODUCT('Registre déchets'!G644,Accueil!$AA$10),"")&amp; IF(D644=Accueil!$Y$11,PRODUCT('Registre déchets'!G644,Accueil!$AA$11),"")&amp; IF(D644=Accueil!$Y$12,PRODUCT('Registre déchets'!G644,Accueil!$AA$12),"")&amp; IF(D644=Accueil!$Y$13,PRODUCT('Registre déchets'!G644,Accueil!$AA$13),"")&amp; IF(D644=Accueil!$Y$14,PRODUCT('Registre déchets'!G644,Accueil!$AA$14),"")&amp; IF(D644=Accueil!$Y$15,PRODUCT('Registre déchets'!G644,Accueil!$AA$15),"")&amp; IF(D644=Accueil!$Y$16,PRODUCT('Registre déchets'!G644,Accueil!$AA$16),"")&amp; IF(D644=Accueil!$Y$17,PRODUCT('Registre déchets'!G644,Accueil!$AA$17),"")&amp; IF(D644=Accueil!$Y$18,PRODUCT('Registre déchets'!G644,Accueil!$AA$18),"")&amp; IF(D644=Accueil!$Y$19,PRODUCT('Registre déchets'!G644,Accueil!$AA$19),"")&amp; IF(D644=Accueil!$Y$20,PRODUCT('Registre déchets'!G644,Accueil!$AA$20),"")&amp; IF(D644=Accueil!$Y$21,PRODUCT('Registre déchets'!G644,Accueil!$AA$21),"")&amp; IF(D644=Accueil!$Y$22,PRODUCT('Registre déchets'!G644,Accueil!$AA$22),"")&amp; IF(D644=Accueil!$Y$23,PRODUCT('Registre déchets'!G644,Accueil!$AA$23),"")&amp; IF(D644=Accueil!$Y$24,PRODUCT('Registre déchets'!G644,Accueil!$AA$24),"")&amp; IF(D644=Accueil!$Y$25,PRODUCT('Registre déchets'!G644,Accueil!$AA$25),"")&amp; IF(D644=Accueil!$Y$26,PRODUCT('Registre déchets'!G644,Accueil!$AA$26),"")&amp; IF(D644=Accueil!$Y$27,PRODUCT('Registre déchets'!G644,Accueil!$AA$27),""))</f>
        <v/>
      </c>
      <c r="AQ644" s="79">
        <f t="shared" si="97"/>
        <v>0</v>
      </c>
    </row>
    <row r="645" spans="1:43" ht="50.1" customHeight="1" x14ac:dyDescent="0.25">
      <c r="A645" s="90"/>
      <c r="B645" s="222" t="str">
        <f t="shared" si="91"/>
        <v/>
      </c>
      <c r="C645" s="221"/>
      <c r="D645" s="220"/>
      <c r="E645" s="80" t="str">
        <f t="shared" si="95"/>
        <v/>
      </c>
      <c r="F645" s="81"/>
      <c r="G645" s="82"/>
      <c r="H645" s="241">
        <f t="shared" si="92"/>
        <v>0</v>
      </c>
      <c r="I645" s="206"/>
      <c r="J645" s="206"/>
      <c r="K645" s="86"/>
      <c r="L645" s="86"/>
      <c r="M645" s="86"/>
      <c r="N645" s="82"/>
      <c r="O645" s="81"/>
      <c r="P645" s="82"/>
      <c r="Q645" s="207">
        <f t="shared" si="96"/>
        <v>0</v>
      </c>
      <c r="R645" s="83">
        <f t="shared" si="93"/>
        <v>0</v>
      </c>
      <c r="S645" s="83">
        <f t="shared" si="94"/>
        <v>0</v>
      </c>
      <c r="T645" s="209"/>
      <c r="U645" s="214"/>
      <c r="V645" s="214"/>
      <c r="W645" s="217" t="str">
        <f t="shared" si="89"/>
        <v/>
      </c>
      <c r="X645" s="214"/>
      <c r="Y645" s="224"/>
      <c r="Z645" s="214"/>
      <c r="AA645" s="214"/>
      <c r="AB645" s="35" t="str">
        <f t="shared" si="90"/>
        <v/>
      </c>
      <c r="AC645" s="35"/>
      <c r="AD645" s="35"/>
      <c r="AE645" s="35"/>
      <c r="AF645" s="35"/>
      <c r="AG645" s="35"/>
      <c r="AH645" s="35"/>
      <c r="AI645" s="35"/>
      <c r="AJ645" s="35"/>
      <c r="AK645" s="35"/>
      <c r="AL645" s="35"/>
      <c r="AM645" s="85" t="str">
        <f t="shared" si="98"/>
        <v/>
      </c>
      <c r="AN645" s="35"/>
      <c r="AO645" s="35"/>
      <c r="AP645" s="77" t="str">
        <f>IF(D645="","",IF(D645=Accueil!$Q$7,PRODUCT('Registre déchets'!G645,Accueil!$S$7),"") &amp; IF(D645=Accueil!$Q$8,PRODUCT('Registre déchets'!G645,Accueil!$S$8),"") &amp; IF(D645=Accueil!$Q$9,PRODUCT('Registre déchets'!G645,Accueil!$S$9),"")&amp; IF(D645=Accueil!$Q$10,PRODUCT('Registre déchets'!G645,Accueil!$S$10),"")&amp; IF(D645=Accueil!$Q$11,PRODUCT('Registre déchets'!G645,Accueil!$S$11),"")&amp; IF(D645=Accueil!$Q$12,PRODUCT('Registre déchets'!G645,Accueil!$S$12),"")&amp; IF(D645=Accueil!$Q$13,PRODUCT('Registre déchets'!G645,Accueil!$S$13),"")&amp; IF(D645=Accueil!$Q$14,PRODUCT('Registre déchets'!G645,Accueil!$S$14),"")&amp; IF(D645=Accueil!$Q$15,PRODUCT('Registre déchets'!G645,Accueil!$S$15),"")&amp; IF(D645=Accueil!$Q$16,PRODUCT('Registre déchets'!G645,Accueil!$S$16),"")&amp; IF(D645=Accueil!$Q$17,PRODUCT('Registre déchets'!G645,Accueil!$S$17),"")&amp; IF(D645=Accueil!$Q$18,PRODUCT('Registre déchets'!G645,Accueil!$S$18),"")&amp; IF(D645=Accueil!$Q$19,PRODUCT('Registre déchets'!G645,Accueil!$S$19),"")&amp; IF(D645=Accueil!$Q$20,PRODUCT('Registre déchets'!G645,Accueil!$S$20),"")&amp; IF(D645=Accueil!$Q$21,PRODUCT('Registre déchets'!G645,Accueil!$S$21),"")&amp; IF(D645=Accueil!$Q$22,PRODUCT('Registre déchets'!G645,Accueil!$S$22),"")&amp; IF(D645=Accueil!$Q$23,PRODUCT('Registre déchets'!G645,Accueil!$S$23),"")&amp; IF(D645=Accueil!$Q$24,PRODUCT('Registre déchets'!G645,Accueil!$S$24),"")&amp; IF(D645=Accueil!$Q$25,PRODUCT('Registre déchets'!G645,Accueil!$S$25),"")&amp; IF(D645=Accueil!$Q$26,PRODUCT('Registre déchets'!G645,Accueil!$S$26),"") &amp; IF(D645=Accueil!$U$7,PRODUCT('Registre déchets'!G645,Accueil!$W$7),"") &amp; IF(D645=Accueil!$U$8,PRODUCT('Registre déchets'!G645,Accueil!$W$8),"") &amp; IF(D645=Accueil!$U$9,PRODUCT('Registre déchets'!G645,Accueil!$W$9),"")&amp; IF(D645=Accueil!$U$10,PRODUCT('Registre déchets'!G645,Accueil!$W$10),"")&amp; IF(D645=Accueil!$U$11,PRODUCT('Registre déchets'!G645,Accueil!$W$11),"")&amp; IF(D645=Accueil!$U$12,PRODUCT('Registre déchets'!G645,Accueil!$W$12),"")&amp; IF(D645=Accueil!$U$13,PRODUCT('Registre déchets'!G645,Accueil!$W$13),"")&amp; IF(D645=Accueil!$U$14,PRODUCT('Registre déchets'!G645,Accueil!$W$14),"")&amp; IF(D645=Accueil!$U$15,PRODUCT('Registre déchets'!G645,Accueil!$W$15),"")&amp; IF(D645=Accueil!$U$16,PRODUCT('Registre déchets'!G645,Accueil!$W$16),"")&amp; IF(D645=Accueil!$U$17,PRODUCT('Registre déchets'!G645,Accueil!$W$17),"")&amp; IF(D645=Accueil!$U$18,PRODUCT('Registre déchets'!G645,Accueil!$W$18),"")&amp; IF(D645=Accueil!$U$19,PRODUCT('Registre déchets'!G645,Accueil!$W$19),"")&amp; IF(D645=Accueil!$U$20,PRODUCT('Registre déchets'!G645,Accueil!$W$20),"")&amp; IF(D645=Accueil!$U$21,PRODUCT('Registre déchets'!G645,Accueil!$W$21),"") &amp; IF(D645=Accueil!$U$22,PRODUCT('Registre déchets'!G645,Accueil!$W$22),"")&amp; IF(D645=Accueil!$U$23,PRODUCT('Registre déchets'!G645,Accueil!$W$23),"")&amp; IF(D645=Accueil!$U$24,PRODUCT('Registre déchets'!G645,Accueil!$W$24),"")&amp; IF(D645=Accueil!$U$25,PRODUCT('Registre déchets'!G645,Accueil!$W$25),"")&amp; IF(D645=Accueil!$U$26,PRODUCT('Registre déchets'!G645,Accueil!$W$26),"")&amp; IF(D645=Accueil!$U$27,PRODUCT('Registre déchets'!G645,Accueil!$W$27),"")&amp; IF(D645=Accueil!$Y$7,PRODUCT('Registre déchets'!G645,Accueil!$AA$7),"") &amp; IF(D645=Accueil!$Y$8,PRODUCT('Registre déchets'!G645,Accueil!$AA$8),"") &amp; IF(D645=Accueil!$Y$9,PRODUCT('Registre déchets'!G645,Accueil!$AA$9),"")&amp; IF(D645=Accueil!$Y$10,PRODUCT('Registre déchets'!G645,Accueil!$AA$10),"")&amp; IF(D645=Accueil!$Y$11,PRODUCT('Registre déchets'!G645,Accueil!$AA$11),"")&amp; IF(D645=Accueil!$Y$12,PRODUCT('Registre déchets'!G645,Accueil!$AA$12),"")&amp; IF(D645=Accueil!$Y$13,PRODUCT('Registre déchets'!G645,Accueil!$AA$13),"")&amp; IF(D645=Accueil!$Y$14,PRODUCT('Registre déchets'!G645,Accueil!$AA$14),"")&amp; IF(D645=Accueil!$Y$15,PRODUCT('Registre déchets'!G645,Accueil!$AA$15),"")&amp; IF(D645=Accueil!$Y$16,PRODUCT('Registre déchets'!G645,Accueil!$AA$16),"")&amp; IF(D645=Accueil!$Y$17,PRODUCT('Registre déchets'!G645,Accueil!$AA$17),"")&amp; IF(D645=Accueil!$Y$18,PRODUCT('Registre déchets'!G645,Accueil!$AA$18),"")&amp; IF(D645=Accueil!$Y$19,PRODUCT('Registre déchets'!G645,Accueil!$AA$19),"")&amp; IF(D645=Accueil!$Y$20,PRODUCT('Registre déchets'!G645,Accueil!$AA$20),"")&amp; IF(D645=Accueil!$Y$21,PRODUCT('Registre déchets'!G645,Accueil!$AA$21),"")&amp; IF(D645=Accueil!$Y$22,PRODUCT('Registre déchets'!G645,Accueil!$AA$22),"")&amp; IF(D645=Accueil!$Y$23,PRODUCT('Registre déchets'!G645,Accueil!$AA$23),"")&amp; IF(D645=Accueil!$Y$24,PRODUCT('Registre déchets'!G645,Accueil!$AA$24),"")&amp; IF(D645=Accueil!$Y$25,PRODUCT('Registre déchets'!G645,Accueil!$AA$25),"")&amp; IF(D645=Accueil!$Y$26,PRODUCT('Registre déchets'!G645,Accueil!$AA$26),"")&amp; IF(D645=Accueil!$Y$27,PRODUCT('Registre déchets'!G645,Accueil!$AA$27),""))</f>
        <v/>
      </c>
      <c r="AQ645" s="79">
        <f t="shared" si="97"/>
        <v>0</v>
      </c>
    </row>
    <row r="646" spans="1:43" ht="50.1" customHeight="1" x14ac:dyDescent="0.25">
      <c r="A646" s="90"/>
      <c r="B646" s="222" t="str">
        <f t="shared" si="91"/>
        <v/>
      </c>
      <c r="C646" s="221"/>
      <c r="D646" s="220"/>
      <c r="E646" s="80" t="str">
        <f t="shared" si="95"/>
        <v/>
      </c>
      <c r="F646" s="81"/>
      <c r="G646" s="82"/>
      <c r="H646" s="241">
        <f t="shared" si="92"/>
        <v>0</v>
      </c>
      <c r="I646" s="206"/>
      <c r="J646" s="206"/>
      <c r="K646" s="86"/>
      <c r="L646" s="86"/>
      <c r="M646" s="86"/>
      <c r="N646" s="82"/>
      <c r="O646" s="81"/>
      <c r="P646" s="82"/>
      <c r="Q646" s="207">
        <f t="shared" si="96"/>
        <v>0</v>
      </c>
      <c r="R646" s="83">
        <f t="shared" si="93"/>
        <v>0</v>
      </c>
      <c r="S646" s="83">
        <f t="shared" si="94"/>
        <v>0</v>
      </c>
      <c r="T646" s="209"/>
      <c r="U646" s="214"/>
      <c r="V646" s="214"/>
      <c r="W646" s="217" t="str">
        <f t="shared" si="89"/>
        <v/>
      </c>
      <c r="X646" s="214"/>
      <c r="Y646" s="224"/>
      <c r="Z646" s="214"/>
      <c r="AA646" s="214"/>
      <c r="AB646" s="35" t="str">
        <f t="shared" si="90"/>
        <v/>
      </c>
      <c r="AC646" s="35"/>
      <c r="AD646" s="35"/>
      <c r="AE646" s="35"/>
      <c r="AF646" s="35"/>
      <c r="AG646" s="35"/>
      <c r="AH646" s="35"/>
      <c r="AI646" s="35"/>
      <c r="AJ646" s="35"/>
      <c r="AK646" s="35"/>
      <c r="AL646" s="35"/>
      <c r="AM646" s="85" t="str">
        <f t="shared" si="98"/>
        <v/>
      </c>
      <c r="AN646" s="35"/>
      <c r="AO646" s="35"/>
      <c r="AP646" s="77" t="str">
        <f>IF(D646="","",IF(D646=Accueil!$Q$7,PRODUCT('Registre déchets'!G646,Accueil!$S$7),"") &amp; IF(D646=Accueil!$Q$8,PRODUCT('Registre déchets'!G646,Accueil!$S$8),"") &amp; IF(D646=Accueil!$Q$9,PRODUCT('Registre déchets'!G646,Accueil!$S$9),"")&amp; IF(D646=Accueil!$Q$10,PRODUCT('Registre déchets'!G646,Accueil!$S$10),"")&amp; IF(D646=Accueil!$Q$11,PRODUCT('Registre déchets'!G646,Accueil!$S$11),"")&amp; IF(D646=Accueil!$Q$12,PRODUCT('Registre déchets'!G646,Accueil!$S$12),"")&amp; IF(D646=Accueil!$Q$13,PRODUCT('Registre déchets'!G646,Accueil!$S$13),"")&amp; IF(D646=Accueil!$Q$14,PRODUCT('Registre déchets'!G646,Accueil!$S$14),"")&amp; IF(D646=Accueil!$Q$15,PRODUCT('Registre déchets'!G646,Accueil!$S$15),"")&amp; IF(D646=Accueil!$Q$16,PRODUCT('Registre déchets'!G646,Accueil!$S$16),"")&amp; IF(D646=Accueil!$Q$17,PRODUCT('Registre déchets'!G646,Accueil!$S$17),"")&amp; IF(D646=Accueil!$Q$18,PRODUCT('Registre déchets'!G646,Accueil!$S$18),"")&amp; IF(D646=Accueil!$Q$19,PRODUCT('Registre déchets'!G646,Accueil!$S$19),"")&amp; IF(D646=Accueil!$Q$20,PRODUCT('Registre déchets'!G646,Accueil!$S$20),"")&amp; IF(D646=Accueil!$Q$21,PRODUCT('Registre déchets'!G646,Accueil!$S$21),"")&amp; IF(D646=Accueil!$Q$22,PRODUCT('Registre déchets'!G646,Accueil!$S$22),"")&amp; IF(D646=Accueil!$Q$23,PRODUCT('Registre déchets'!G646,Accueil!$S$23),"")&amp; IF(D646=Accueil!$Q$24,PRODUCT('Registre déchets'!G646,Accueil!$S$24),"")&amp; IF(D646=Accueil!$Q$25,PRODUCT('Registre déchets'!G646,Accueil!$S$25),"")&amp; IF(D646=Accueil!$Q$26,PRODUCT('Registre déchets'!G646,Accueil!$S$26),"") &amp; IF(D646=Accueil!$U$7,PRODUCT('Registre déchets'!G646,Accueil!$W$7),"") &amp; IF(D646=Accueil!$U$8,PRODUCT('Registre déchets'!G646,Accueil!$W$8),"") &amp; IF(D646=Accueil!$U$9,PRODUCT('Registre déchets'!G646,Accueil!$W$9),"")&amp; IF(D646=Accueil!$U$10,PRODUCT('Registre déchets'!G646,Accueil!$W$10),"")&amp; IF(D646=Accueil!$U$11,PRODUCT('Registre déchets'!G646,Accueil!$W$11),"")&amp; IF(D646=Accueil!$U$12,PRODUCT('Registre déchets'!G646,Accueil!$W$12),"")&amp; IF(D646=Accueil!$U$13,PRODUCT('Registre déchets'!G646,Accueil!$W$13),"")&amp; IF(D646=Accueil!$U$14,PRODUCT('Registre déchets'!G646,Accueil!$W$14),"")&amp; IF(D646=Accueil!$U$15,PRODUCT('Registre déchets'!G646,Accueil!$W$15),"")&amp; IF(D646=Accueil!$U$16,PRODUCT('Registre déchets'!G646,Accueil!$W$16),"")&amp; IF(D646=Accueil!$U$17,PRODUCT('Registre déchets'!G646,Accueil!$W$17),"")&amp; IF(D646=Accueil!$U$18,PRODUCT('Registre déchets'!G646,Accueil!$W$18),"")&amp; IF(D646=Accueil!$U$19,PRODUCT('Registre déchets'!G646,Accueil!$W$19),"")&amp; IF(D646=Accueil!$U$20,PRODUCT('Registre déchets'!G646,Accueil!$W$20),"")&amp; IF(D646=Accueil!$U$21,PRODUCT('Registre déchets'!G646,Accueil!$W$21),"") &amp; IF(D646=Accueil!$U$22,PRODUCT('Registre déchets'!G646,Accueil!$W$22),"")&amp; IF(D646=Accueil!$U$23,PRODUCT('Registre déchets'!G646,Accueil!$W$23),"")&amp; IF(D646=Accueil!$U$24,PRODUCT('Registre déchets'!G646,Accueil!$W$24),"")&amp; IF(D646=Accueil!$U$25,PRODUCT('Registre déchets'!G646,Accueil!$W$25),"")&amp; IF(D646=Accueil!$U$26,PRODUCT('Registre déchets'!G646,Accueil!$W$26),"")&amp; IF(D646=Accueil!$U$27,PRODUCT('Registre déchets'!G646,Accueil!$W$27),"")&amp; IF(D646=Accueil!$Y$7,PRODUCT('Registre déchets'!G646,Accueil!$AA$7),"") &amp; IF(D646=Accueil!$Y$8,PRODUCT('Registre déchets'!G646,Accueil!$AA$8),"") &amp; IF(D646=Accueil!$Y$9,PRODUCT('Registre déchets'!G646,Accueil!$AA$9),"")&amp; IF(D646=Accueil!$Y$10,PRODUCT('Registre déchets'!G646,Accueil!$AA$10),"")&amp; IF(D646=Accueil!$Y$11,PRODUCT('Registre déchets'!G646,Accueil!$AA$11),"")&amp; IF(D646=Accueil!$Y$12,PRODUCT('Registre déchets'!G646,Accueil!$AA$12),"")&amp; IF(D646=Accueil!$Y$13,PRODUCT('Registre déchets'!G646,Accueil!$AA$13),"")&amp; IF(D646=Accueil!$Y$14,PRODUCT('Registre déchets'!G646,Accueil!$AA$14),"")&amp; IF(D646=Accueil!$Y$15,PRODUCT('Registre déchets'!G646,Accueil!$AA$15),"")&amp; IF(D646=Accueil!$Y$16,PRODUCT('Registre déchets'!G646,Accueil!$AA$16),"")&amp; IF(D646=Accueil!$Y$17,PRODUCT('Registre déchets'!G646,Accueil!$AA$17),"")&amp; IF(D646=Accueil!$Y$18,PRODUCT('Registre déchets'!G646,Accueil!$AA$18),"")&amp; IF(D646=Accueil!$Y$19,PRODUCT('Registre déchets'!G646,Accueil!$AA$19),"")&amp; IF(D646=Accueil!$Y$20,PRODUCT('Registre déchets'!G646,Accueil!$AA$20),"")&amp; IF(D646=Accueil!$Y$21,PRODUCT('Registre déchets'!G646,Accueil!$AA$21),"")&amp; IF(D646=Accueil!$Y$22,PRODUCT('Registre déchets'!G646,Accueil!$AA$22),"")&amp; IF(D646=Accueil!$Y$23,PRODUCT('Registre déchets'!G646,Accueil!$AA$23),"")&amp; IF(D646=Accueil!$Y$24,PRODUCT('Registre déchets'!G646,Accueil!$AA$24),"")&amp; IF(D646=Accueil!$Y$25,PRODUCT('Registre déchets'!G646,Accueil!$AA$25),"")&amp; IF(D646=Accueil!$Y$26,PRODUCT('Registre déchets'!G646,Accueil!$AA$26),"")&amp; IF(D646=Accueil!$Y$27,PRODUCT('Registre déchets'!G646,Accueil!$AA$27),""))</f>
        <v/>
      </c>
      <c r="AQ646" s="79">
        <f t="shared" si="97"/>
        <v>0</v>
      </c>
    </row>
    <row r="647" spans="1:43" ht="50.1" customHeight="1" x14ac:dyDescent="0.25">
      <c r="A647" s="90"/>
      <c r="B647" s="222" t="str">
        <f t="shared" si="91"/>
        <v/>
      </c>
      <c r="C647" s="221"/>
      <c r="D647" s="220"/>
      <c r="E647" s="80" t="str">
        <f t="shared" si="95"/>
        <v/>
      </c>
      <c r="F647" s="81"/>
      <c r="G647" s="82"/>
      <c r="H647" s="241">
        <f t="shared" si="92"/>
        <v>0</v>
      </c>
      <c r="I647" s="206"/>
      <c r="J647" s="206"/>
      <c r="K647" s="86"/>
      <c r="L647" s="86"/>
      <c r="M647" s="86"/>
      <c r="N647" s="82"/>
      <c r="O647" s="81"/>
      <c r="P647" s="82"/>
      <c r="Q647" s="207">
        <f t="shared" si="96"/>
        <v>0</v>
      </c>
      <c r="R647" s="83">
        <f t="shared" si="93"/>
        <v>0</v>
      </c>
      <c r="S647" s="83">
        <f t="shared" si="94"/>
        <v>0</v>
      </c>
      <c r="T647" s="209"/>
      <c r="U647" s="214"/>
      <c r="V647" s="214"/>
      <c r="W647" s="217" t="str">
        <f t="shared" si="89"/>
        <v/>
      </c>
      <c r="X647" s="214"/>
      <c r="Y647" s="224"/>
      <c r="Z647" s="214"/>
      <c r="AA647" s="214"/>
      <c r="AB647" s="35" t="str">
        <f t="shared" si="90"/>
        <v/>
      </c>
      <c r="AC647" s="35"/>
      <c r="AD647" s="35"/>
      <c r="AE647" s="35"/>
      <c r="AF647" s="35"/>
      <c r="AG647" s="35"/>
      <c r="AH647" s="35"/>
      <c r="AI647" s="35"/>
      <c r="AJ647" s="35"/>
      <c r="AK647" s="35"/>
      <c r="AL647" s="35"/>
      <c r="AM647" s="85" t="str">
        <f t="shared" si="98"/>
        <v/>
      </c>
      <c r="AN647" s="35"/>
      <c r="AO647" s="35"/>
      <c r="AP647" s="77" t="str">
        <f>IF(D647="","",IF(D647=Accueil!$Q$7,PRODUCT('Registre déchets'!G647,Accueil!$S$7),"") &amp; IF(D647=Accueil!$Q$8,PRODUCT('Registre déchets'!G647,Accueil!$S$8),"") &amp; IF(D647=Accueil!$Q$9,PRODUCT('Registre déchets'!G647,Accueil!$S$9),"")&amp; IF(D647=Accueil!$Q$10,PRODUCT('Registre déchets'!G647,Accueil!$S$10),"")&amp; IF(D647=Accueil!$Q$11,PRODUCT('Registre déchets'!G647,Accueil!$S$11),"")&amp; IF(D647=Accueil!$Q$12,PRODUCT('Registre déchets'!G647,Accueil!$S$12),"")&amp; IF(D647=Accueil!$Q$13,PRODUCT('Registre déchets'!G647,Accueil!$S$13),"")&amp; IF(D647=Accueil!$Q$14,PRODUCT('Registre déchets'!G647,Accueil!$S$14),"")&amp; IF(D647=Accueil!$Q$15,PRODUCT('Registre déchets'!G647,Accueil!$S$15),"")&amp; IF(D647=Accueil!$Q$16,PRODUCT('Registre déchets'!G647,Accueil!$S$16),"")&amp; IF(D647=Accueil!$Q$17,PRODUCT('Registre déchets'!G647,Accueil!$S$17),"")&amp; IF(D647=Accueil!$Q$18,PRODUCT('Registre déchets'!G647,Accueil!$S$18),"")&amp; IF(D647=Accueil!$Q$19,PRODUCT('Registre déchets'!G647,Accueil!$S$19),"")&amp; IF(D647=Accueil!$Q$20,PRODUCT('Registre déchets'!G647,Accueil!$S$20),"")&amp; IF(D647=Accueil!$Q$21,PRODUCT('Registre déchets'!G647,Accueil!$S$21),"")&amp; IF(D647=Accueil!$Q$22,PRODUCT('Registre déchets'!G647,Accueil!$S$22),"")&amp; IF(D647=Accueil!$Q$23,PRODUCT('Registre déchets'!G647,Accueil!$S$23),"")&amp; IF(D647=Accueil!$Q$24,PRODUCT('Registre déchets'!G647,Accueil!$S$24),"")&amp; IF(D647=Accueil!$Q$25,PRODUCT('Registre déchets'!G647,Accueil!$S$25),"")&amp; IF(D647=Accueil!$Q$26,PRODUCT('Registre déchets'!G647,Accueil!$S$26),"") &amp; IF(D647=Accueil!$U$7,PRODUCT('Registre déchets'!G647,Accueil!$W$7),"") &amp; IF(D647=Accueil!$U$8,PRODUCT('Registre déchets'!G647,Accueil!$W$8),"") &amp; IF(D647=Accueil!$U$9,PRODUCT('Registre déchets'!G647,Accueil!$W$9),"")&amp; IF(D647=Accueil!$U$10,PRODUCT('Registre déchets'!G647,Accueil!$W$10),"")&amp; IF(D647=Accueil!$U$11,PRODUCT('Registre déchets'!G647,Accueil!$W$11),"")&amp; IF(D647=Accueil!$U$12,PRODUCT('Registre déchets'!G647,Accueil!$W$12),"")&amp; IF(D647=Accueil!$U$13,PRODUCT('Registre déchets'!G647,Accueil!$W$13),"")&amp; IF(D647=Accueil!$U$14,PRODUCT('Registre déchets'!G647,Accueil!$W$14),"")&amp; IF(D647=Accueil!$U$15,PRODUCT('Registre déchets'!G647,Accueil!$W$15),"")&amp; IF(D647=Accueil!$U$16,PRODUCT('Registre déchets'!G647,Accueil!$W$16),"")&amp; IF(D647=Accueil!$U$17,PRODUCT('Registre déchets'!G647,Accueil!$W$17),"")&amp; IF(D647=Accueil!$U$18,PRODUCT('Registre déchets'!G647,Accueil!$W$18),"")&amp; IF(D647=Accueil!$U$19,PRODUCT('Registre déchets'!G647,Accueil!$W$19),"")&amp; IF(D647=Accueil!$U$20,PRODUCT('Registre déchets'!G647,Accueil!$W$20),"")&amp; IF(D647=Accueil!$U$21,PRODUCT('Registre déchets'!G647,Accueil!$W$21),"") &amp; IF(D647=Accueil!$U$22,PRODUCT('Registre déchets'!G647,Accueil!$W$22),"")&amp; IF(D647=Accueil!$U$23,PRODUCT('Registre déchets'!G647,Accueil!$W$23),"")&amp; IF(D647=Accueil!$U$24,PRODUCT('Registre déchets'!G647,Accueil!$W$24),"")&amp; IF(D647=Accueil!$U$25,PRODUCT('Registre déchets'!G647,Accueil!$W$25),"")&amp; IF(D647=Accueil!$U$26,PRODUCT('Registre déchets'!G647,Accueil!$W$26),"")&amp; IF(D647=Accueil!$U$27,PRODUCT('Registre déchets'!G647,Accueil!$W$27),"")&amp; IF(D647=Accueil!$Y$7,PRODUCT('Registre déchets'!G647,Accueil!$AA$7),"") &amp; IF(D647=Accueil!$Y$8,PRODUCT('Registre déchets'!G647,Accueil!$AA$8),"") &amp; IF(D647=Accueil!$Y$9,PRODUCT('Registre déchets'!G647,Accueil!$AA$9),"")&amp; IF(D647=Accueil!$Y$10,PRODUCT('Registre déchets'!G647,Accueil!$AA$10),"")&amp; IF(D647=Accueil!$Y$11,PRODUCT('Registre déchets'!G647,Accueil!$AA$11),"")&amp; IF(D647=Accueil!$Y$12,PRODUCT('Registre déchets'!G647,Accueil!$AA$12),"")&amp; IF(D647=Accueil!$Y$13,PRODUCT('Registre déchets'!G647,Accueil!$AA$13),"")&amp; IF(D647=Accueil!$Y$14,PRODUCT('Registre déchets'!G647,Accueil!$AA$14),"")&amp; IF(D647=Accueil!$Y$15,PRODUCT('Registre déchets'!G647,Accueil!$AA$15),"")&amp; IF(D647=Accueil!$Y$16,PRODUCT('Registre déchets'!G647,Accueil!$AA$16),"")&amp; IF(D647=Accueil!$Y$17,PRODUCT('Registre déchets'!G647,Accueil!$AA$17),"")&amp; IF(D647=Accueil!$Y$18,PRODUCT('Registre déchets'!G647,Accueil!$AA$18),"")&amp; IF(D647=Accueil!$Y$19,PRODUCT('Registre déchets'!G647,Accueil!$AA$19),"")&amp; IF(D647=Accueil!$Y$20,PRODUCT('Registre déchets'!G647,Accueil!$AA$20),"")&amp; IF(D647=Accueil!$Y$21,PRODUCT('Registre déchets'!G647,Accueil!$AA$21),"")&amp; IF(D647=Accueil!$Y$22,PRODUCT('Registre déchets'!G647,Accueil!$AA$22),"")&amp; IF(D647=Accueil!$Y$23,PRODUCT('Registre déchets'!G647,Accueil!$AA$23),"")&amp; IF(D647=Accueil!$Y$24,PRODUCT('Registre déchets'!G647,Accueil!$AA$24),"")&amp; IF(D647=Accueil!$Y$25,PRODUCT('Registre déchets'!G647,Accueil!$AA$25),"")&amp; IF(D647=Accueil!$Y$26,PRODUCT('Registre déchets'!G647,Accueil!$AA$26),"")&amp; IF(D647=Accueil!$Y$27,PRODUCT('Registre déchets'!G647,Accueil!$AA$27),""))</f>
        <v/>
      </c>
      <c r="AQ647" s="79">
        <f t="shared" si="97"/>
        <v>0</v>
      </c>
    </row>
    <row r="648" spans="1:43" ht="50.1" customHeight="1" x14ac:dyDescent="0.25">
      <c r="A648" s="90"/>
      <c r="B648" s="222" t="str">
        <f t="shared" si="91"/>
        <v/>
      </c>
      <c r="C648" s="221"/>
      <c r="D648" s="220"/>
      <c r="E648" s="80" t="str">
        <f t="shared" si="95"/>
        <v/>
      </c>
      <c r="F648" s="81"/>
      <c r="G648" s="82"/>
      <c r="H648" s="241">
        <f t="shared" si="92"/>
        <v>0</v>
      </c>
      <c r="I648" s="206"/>
      <c r="J648" s="206"/>
      <c r="K648" s="86"/>
      <c r="L648" s="86"/>
      <c r="M648" s="86"/>
      <c r="N648" s="82"/>
      <c r="O648" s="81"/>
      <c r="P648" s="82"/>
      <c r="Q648" s="207">
        <f t="shared" si="96"/>
        <v>0</v>
      </c>
      <c r="R648" s="83">
        <f t="shared" si="93"/>
        <v>0</v>
      </c>
      <c r="S648" s="83">
        <f t="shared" si="94"/>
        <v>0</v>
      </c>
      <c r="T648" s="209"/>
      <c r="U648" s="214"/>
      <c r="V648" s="214"/>
      <c r="W648" s="217" t="str">
        <f t="shared" ref="W648:W711" si="99">IF(T648="Libre","Oui",IF(T648="Lié","Non",""))</f>
        <v/>
      </c>
      <c r="X648" s="214"/>
      <c r="Y648" s="224"/>
      <c r="Z648" s="214"/>
      <c r="AA648" s="214"/>
      <c r="AB648" s="35" t="str">
        <f t="shared" ref="AB648:AB711" si="100">IF(OR(D648="Déchets dangereux (*)",D648="Aérosols",D648="Emballages souillés",D648="Peintures",D648="Absorbants, matériaux filtrants, chiffons d'essuyage et vêtements de protection souillés",D648="Matériaux d'isolation contenant de l'amiante",D648="Autres matériaux d'isolation à base de ou contenant des substances dangereuses",D648="Matériaux de construction contenant de l'amiante",D648="Bois, verre et matières plastiques contenant des substances dangereuses ou contaminés par de telles substances",D648="Patins à freins contenant de l’amiante",D648="Equipements mis au rebut contenant de l'amiante libre",D648="Terres souillées",D648="Huiles moteurs usagées",D648="Huiles hydrauliques usagées",D648="Métaux souillés",D648="Boues de dragage souillées",D648="Ballast de voie contenant des substances dangereuses",D648="Mélanges bitumineux contenant du goudron",D648="Matériaux de construction à base de gypse contaminés par des substances dangereuses",D648="Autres déchets de construction et de démolition (y compris en mélange) contenant des substances dangereuses",D648="Emballages métalliques contenant une matrice poreuse solide dangereuse (par exemple amiante), y compris des conteneurs à pression vides"),"ISDD",IF(OR(D648="Déchets Non Dangereux (DIB)",D648="DIB en mélange",D648="Gravats Impurs en mélange (GIM)",D648="Bois",D648="Ferraille",D648="Plâtre",D648="Menuiseries PVC",D648="Emballages en plastique",D648="Emballages en carton/papier",D648="Emballages en mélange",D648="Polystyrène",D648="DEEE"),"ISDND",IF(OR(D648="Déchets Inertes",D648="Béton",D648="Terre non souillée",D648="Verre",D648="Briques",D648="Tuiles et Céramiques",D648="Terre végétale"),"ISDI","")))</f>
        <v/>
      </c>
      <c r="AC648" s="35"/>
      <c r="AD648" s="35"/>
      <c r="AE648" s="35"/>
      <c r="AF648" s="35"/>
      <c r="AG648" s="35"/>
      <c r="AH648" s="35"/>
      <c r="AI648" s="35"/>
      <c r="AJ648" s="35"/>
      <c r="AK648" s="35"/>
      <c r="AL648" s="35"/>
      <c r="AM648" s="85" t="str">
        <f t="shared" si="98"/>
        <v/>
      </c>
      <c r="AN648" s="35"/>
      <c r="AO648" s="35"/>
      <c r="AP648" s="77" t="str">
        <f>IF(D648="","",IF(D648=Accueil!$Q$7,PRODUCT('Registre déchets'!G648,Accueil!$S$7),"") &amp; IF(D648=Accueil!$Q$8,PRODUCT('Registre déchets'!G648,Accueil!$S$8),"") &amp; IF(D648=Accueil!$Q$9,PRODUCT('Registre déchets'!G648,Accueil!$S$9),"")&amp; IF(D648=Accueil!$Q$10,PRODUCT('Registre déchets'!G648,Accueil!$S$10),"")&amp; IF(D648=Accueil!$Q$11,PRODUCT('Registre déchets'!G648,Accueil!$S$11),"")&amp; IF(D648=Accueil!$Q$12,PRODUCT('Registre déchets'!G648,Accueil!$S$12),"")&amp; IF(D648=Accueil!$Q$13,PRODUCT('Registre déchets'!G648,Accueil!$S$13),"")&amp; IF(D648=Accueil!$Q$14,PRODUCT('Registre déchets'!G648,Accueil!$S$14),"")&amp; IF(D648=Accueil!$Q$15,PRODUCT('Registre déchets'!G648,Accueil!$S$15),"")&amp; IF(D648=Accueil!$Q$16,PRODUCT('Registre déchets'!G648,Accueil!$S$16),"")&amp; IF(D648=Accueil!$Q$17,PRODUCT('Registre déchets'!G648,Accueil!$S$17),"")&amp; IF(D648=Accueil!$Q$18,PRODUCT('Registre déchets'!G648,Accueil!$S$18),"")&amp; IF(D648=Accueil!$Q$19,PRODUCT('Registre déchets'!G648,Accueil!$S$19),"")&amp; IF(D648=Accueil!$Q$20,PRODUCT('Registre déchets'!G648,Accueil!$S$20),"")&amp; IF(D648=Accueil!$Q$21,PRODUCT('Registre déchets'!G648,Accueil!$S$21),"")&amp; IF(D648=Accueil!$Q$22,PRODUCT('Registre déchets'!G648,Accueil!$S$22),"")&amp; IF(D648=Accueil!$Q$23,PRODUCT('Registre déchets'!G648,Accueil!$S$23),"")&amp; IF(D648=Accueil!$Q$24,PRODUCT('Registre déchets'!G648,Accueil!$S$24),"")&amp; IF(D648=Accueil!$Q$25,PRODUCT('Registre déchets'!G648,Accueil!$S$25),"")&amp; IF(D648=Accueil!$Q$26,PRODUCT('Registre déchets'!G648,Accueil!$S$26),"") &amp; IF(D648=Accueil!$U$7,PRODUCT('Registre déchets'!G648,Accueil!$W$7),"") &amp; IF(D648=Accueil!$U$8,PRODUCT('Registre déchets'!G648,Accueil!$W$8),"") &amp; IF(D648=Accueil!$U$9,PRODUCT('Registre déchets'!G648,Accueil!$W$9),"")&amp; IF(D648=Accueil!$U$10,PRODUCT('Registre déchets'!G648,Accueil!$W$10),"")&amp; IF(D648=Accueil!$U$11,PRODUCT('Registre déchets'!G648,Accueil!$W$11),"")&amp; IF(D648=Accueil!$U$12,PRODUCT('Registre déchets'!G648,Accueil!$W$12),"")&amp; IF(D648=Accueil!$U$13,PRODUCT('Registre déchets'!G648,Accueil!$W$13),"")&amp; IF(D648=Accueil!$U$14,PRODUCT('Registre déchets'!G648,Accueil!$W$14),"")&amp; IF(D648=Accueil!$U$15,PRODUCT('Registre déchets'!G648,Accueil!$W$15),"")&amp; IF(D648=Accueil!$U$16,PRODUCT('Registre déchets'!G648,Accueil!$W$16),"")&amp; IF(D648=Accueil!$U$17,PRODUCT('Registre déchets'!G648,Accueil!$W$17),"")&amp; IF(D648=Accueil!$U$18,PRODUCT('Registre déchets'!G648,Accueil!$W$18),"")&amp; IF(D648=Accueil!$U$19,PRODUCT('Registre déchets'!G648,Accueil!$W$19),"")&amp; IF(D648=Accueil!$U$20,PRODUCT('Registre déchets'!G648,Accueil!$W$20),"")&amp; IF(D648=Accueil!$U$21,PRODUCT('Registre déchets'!G648,Accueil!$W$21),"") &amp; IF(D648=Accueil!$U$22,PRODUCT('Registre déchets'!G648,Accueil!$W$22),"")&amp; IF(D648=Accueil!$U$23,PRODUCT('Registre déchets'!G648,Accueil!$W$23),"")&amp; IF(D648=Accueil!$U$24,PRODUCT('Registre déchets'!G648,Accueil!$W$24),"")&amp; IF(D648=Accueil!$U$25,PRODUCT('Registre déchets'!G648,Accueil!$W$25),"")&amp; IF(D648=Accueil!$U$26,PRODUCT('Registre déchets'!G648,Accueil!$W$26),"")&amp; IF(D648=Accueil!$U$27,PRODUCT('Registre déchets'!G648,Accueil!$W$27),"")&amp; IF(D648=Accueil!$Y$7,PRODUCT('Registre déchets'!G648,Accueil!$AA$7),"") &amp; IF(D648=Accueil!$Y$8,PRODUCT('Registre déchets'!G648,Accueil!$AA$8),"") &amp; IF(D648=Accueil!$Y$9,PRODUCT('Registre déchets'!G648,Accueil!$AA$9),"")&amp; IF(D648=Accueil!$Y$10,PRODUCT('Registre déchets'!G648,Accueil!$AA$10),"")&amp; IF(D648=Accueil!$Y$11,PRODUCT('Registre déchets'!G648,Accueil!$AA$11),"")&amp; IF(D648=Accueil!$Y$12,PRODUCT('Registre déchets'!G648,Accueil!$AA$12),"")&amp; IF(D648=Accueil!$Y$13,PRODUCT('Registre déchets'!G648,Accueil!$AA$13),"")&amp; IF(D648=Accueil!$Y$14,PRODUCT('Registre déchets'!G648,Accueil!$AA$14),"")&amp; IF(D648=Accueil!$Y$15,PRODUCT('Registre déchets'!G648,Accueil!$AA$15),"")&amp; IF(D648=Accueil!$Y$16,PRODUCT('Registre déchets'!G648,Accueil!$AA$16),"")&amp; IF(D648=Accueil!$Y$17,PRODUCT('Registre déchets'!G648,Accueil!$AA$17),"")&amp; IF(D648=Accueil!$Y$18,PRODUCT('Registre déchets'!G648,Accueil!$AA$18),"")&amp; IF(D648=Accueil!$Y$19,PRODUCT('Registre déchets'!G648,Accueil!$AA$19),"")&amp; IF(D648=Accueil!$Y$20,PRODUCT('Registre déchets'!G648,Accueil!$AA$20),"")&amp; IF(D648=Accueil!$Y$21,PRODUCT('Registre déchets'!G648,Accueil!$AA$21),"")&amp; IF(D648=Accueil!$Y$22,PRODUCT('Registre déchets'!G648,Accueil!$AA$22),"")&amp; IF(D648=Accueil!$Y$23,PRODUCT('Registre déchets'!G648,Accueil!$AA$23),"")&amp; IF(D648=Accueil!$Y$24,PRODUCT('Registre déchets'!G648,Accueil!$AA$24),"")&amp; IF(D648=Accueil!$Y$25,PRODUCT('Registre déchets'!G648,Accueil!$AA$25),"")&amp; IF(D648=Accueil!$Y$26,PRODUCT('Registre déchets'!G648,Accueil!$AA$26),"")&amp; IF(D648=Accueil!$Y$27,PRODUCT('Registre déchets'!G648,Accueil!$AA$27),""))</f>
        <v/>
      </c>
      <c r="AQ648" s="79">
        <f t="shared" si="97"/>
        <v>0</v>
      </c>
    </row>
    <row r="649" spans="1:43" ht="50.1" customHeight="1" x14ac:dyDescent="0.25">
      <c r="A649" s="90"/>
      <c r="B649" s="222" t="str">
        <f t="shared" ref="B649:B712" si="101">IF(OR(D649="Déchets dangereux (*)",D649="Aérosols",D649="Emballages souillés",D649="Peintures",D649="Absorbants, matériaux filtrants, chiffons d'essuyage et vêtements de protection souillés",D649="Matériaux d'isolation contenant de l'amiante",D649="Autres matériaux d'isolation à base de ou contenant des substances dangereuses",D649="Matériaux de construction contenant de l'amiante",D649="Bois, verre et matières plastiques contenant des substances dangereuses ou contaminés par de telles substances",D649="Patins à freins contenant de l’amiante",D649="Equipements mis au rebut contenant de l'amiante libre",D649="Terres souillées",D649="Huiles moteurs usagées",D649="Huiles hydrauliques usagées",D649="Métaux souillés",D649="Boues de dragage souillées",D649="Ballast de voie contenant des substances dangereuses",D649="Mélanges bitumineux contenant du goudron",D649="Matériaux de construction à base de gypse contaminés par des substances dangereuses",D649="Emballages métalliques contenant une matrice poreuse solide dangereuse (par exemple amiante), y compris des conteneurs à pression vides"),"DD",IF(OR(D649="Déchets Non Dangereux (DIB)",D649="DIB en mélange",D649="Gravats Impurs en mélange (GIM)",D649="Bois",D649="Ferraille",D649="Plâtre",D649="Menuiseries PVC",D649="Emballages en plastique",D649="Emballages en carton/papier",D649="Emballages en mélange",D649="Polystyrène",D649="DEEE",D649="Pneus hors d'usage"),"DND",IF(OR(D649="Déchets Inertes",D649="Béton",D649="Terre non souillée",D649="Verre",D649="Briques",D649="Tuiles et Céramiques",D649="Terre végétale"),"DI","")))</f>
        <v/>
      </c>
      <c r="C649" s="221"/>
      <c r="D649" s="220"/>
      <c r="E649" s="80" t="str">
        <f t="shared" si="95"/>
        <v/>
      </c>
      <c r="F649" s="81"/>
      <c r="G649" s="82"/>
      <c r="H649" s="241">
        <f t="shared" ref="H649:H712" si="102">AQ649</f>
        <v>0</v>
      </c>
      <c r="I649" s="206"/>
      <c r="J649" s="206"/>
      <c r="K649" s="86"/>
      <c r="L649" s="86"/>
      <c r="M649" s="86"/>
      <c r="N649" s="82"/>
      <c r="O649" s="81"/>
      <c r="P649" s="82"/>
      <c r="Q649" s="207">
        <f t="shared" si="96"/>
        <v>0</v>
      </c>
      <c r="R649" s="83">
        <f t="shared" ref="R649:R712" si="103">IF(H649="",0,H649*Q649)</f>
        <v>0</v>
      </c>
      <c r="S649" s="83">
        <f t="shared" ref="S649:S712" si="104">IF(H649="",0,H649-R649)</f>
        <v>0</v>
      </c>
      <c r="T649" s="209"/>
      <c r="U649" s="214"/>
      <c r="V649" s="214"/>
      <c r="W649" s="217" t="str">
        <f t="shared" si="99"/>
        <v/>
      </c>
      <c r="X649" s="214"/>
      <c r="Y649" s="224"/>
      <c r="Z649" s="214"/>
      <c r="AA649" s="214"/>
      <c r="AB649" s="35" t="str">
        <f t="shared" si="100"/>
        <v/>
      </c>
      <c r="AC649" s="35"/>
      <c r="AD649" s="35"/>
      <c r="AE649" s="35"/>
      <c r="AF649" s="35"/>
      <c r="AG649" s="35"/>
      <c r="AH649" s="35"/>
      <c r="AI649" s="35"/>
      <c r="AJ649" s="35"/>
      <c r="AK649" s="35"/>
      <c r="AL649" s="35"/>
      <c r="AM649" s="85" t="str">
        <f t="shared" si="98"/>
        <v/>
      </c>
      <c r="AN649" s="35"/>
      <c r="AO649" s="35"/>
      <c r="AP649" s="77" t="str">
        <f>IF(D649="","",IF(D649=Accueil!$Q$7,PRODUCT('Registre déchets'!G649,Accueil!$S$7),"") &amp; IF(D649=Accueil!$Q$8,PRODUCT('Registre déchets'!G649,Accueil!$S$8),"") &amp; IF(D649=Accueil!$Q$9,PRODUCT('Registre déchets'!G649,Accueil!$S$9),"")&amp; IF(D649=Accueil!$Q$10,PRODUCT('Registre déchets'!G649,Accueil!$S$10),"")&amp; IF(D649=Accueil!$Q$11,PRODUCT('Registre déchets'!G649,Accueil!$S$11),"")&amp; IF(D649=Accueil!$Q$12,PRODUCT('Registre déchets'!G649,Accueil!$S$12),"")&amp; IF(D649=Accueil!$Q$13,PRODUCT('Registre déchets'!G649,Accueil!$S$13),"")&amp; IF(D649=Accueil!$Q$14,PRODUCT('Registre déchets'!G649,Accueil!$S$14),"")&amp; IF(D649=Accueil!$Q$15,PRODUCT('Registre déchets'!G649,Accueil!$S$15),"")&amp; IF(D649=Accueil!$Q$16,PRODUCT('Registre déchets'!G649,Accueil!$S$16),"")&amp; IF(D649=Accueil!$Q$17,PRODUCT('Registre déchets'!G649,Accueil!$S$17),"")&amp; IF(D649=Accueil!$Q$18,PRODUCT('Registre déchets'!G649,Accueil!$S$18),"")&amp; IF(D649=Accueil!$Q$19,PRODUCT('Registre déchets'!G649,Accueil!$S$19),"")&amp; IF(D649=Accueil!$Q$20,PRODUCT('Registre déchets'!G649,Accueil!$S$20),"")&amp; IF(D649=Accueil!$Q$21,PRODUCT('Registre déchets'!G649,Accueil!$S$21),"")&amp; IF(D649=Accueil!$Q$22,PRODUCT('Registre déchets'!G649,Accueil!$S$22),"")&amp; IF(D649=Accueil!$Q$23,PRODUCT('Registre déchets'!G649,Accueil!$S$23),"")&amp; IF(D649=Accueil!$Q$24,PRODUCT('Registre déchets'!G649,Accueil!$S$24),"")&amp; IF(D649=Accueil!$Q$25,PRODUCT('Registre déchets'!G649,Accueil!$S$25),"")&amp; IF(D649=Accueil!$Q$26,PRODUCT('Registre déchets'!G649,Accueil!$S$26),"") &amp; IF(D649=Accueil!$U$7,PRODUCT('Registre déchets'!G649,Accueil!$W$7),"") &amp; IF(D649=Accueil!$U$8,PRODUCT('Registre déchets'!G649,Accueil!$W$8),"") &amp; IF(D649=Accueil!$U$9,PRODUCT('Registre déchets'!G649,Accueil!$W$9),"")&amp; IF(D649=Accueil!$U$10,PRODUCT('Registre déchets'!G649,Accueil!$W$10),"")&amp; IF(D649=Accueil!$U$11,PRODUCT('Registre déchets'!G649,Accueil!$W$11),"")&amp; IF(D649=Accueil!$U$12,PRODUCT('Registre déchets'!G649,Accueil!$W$12),"")&amp; IF(D649=Accueil!$U$13,PRODUCT('Registre déchets'!G649,Accueil!$W$13),"")&amp; IF(D649=Accueil!$U$14,PRODUCT('Registre déchets'!G649,Accueil!$W$14),"")&amp; IF(D649=Accueil!$U$15,PRODUCT('Registre déchets'!G649,Accueil!$W$15),"")&amp; IF(D649=Accueil!$U$16,PRODUCT('Registre déchets'!G649,Accueil!$W$16),"")&amp; IF(D649=Accueil!$U$17,PRODUCT('Registre déchets'!G649,Accueil!$W$17),"")&amp; IF(D649=Accueil!$U$18,PRODUCT('Registre déchets'!G649,Accueil!$W$18),"")&amp; IF(D649=Accueil!$U$19,PRODUCT('Registre déchets'!G649,Accueil!$W$19),"")&amp; IF(D649=Accueil!$U$20,PRODUCT('Registre déchets'!G649,Accueil!$W$20),"")&amp; IF(D649=Accueil!$U$21,PRODUCT('Registre déchets'!G649,Accueil!$W$21),"") &amp; IF(D649=Accueil!$U$22,PRODUCT('Registre déchets'!G649,Accueil!$W$22),"")&amp; IF(D649=Accueil!$U$23,PRODUCT('Registre déchets'!G649,Accueil!$W$23),"")&amp; IF(D649=Accueil!$U$24,PRODUCT('Registre déchets'!G649,Accueil!$W$24),"")&amp; IF(D649=Accueil!$U$25,PRODUCT('Registre déchets'!G649,Accueil!$W$25),"")&amp; IF(D649=Accueil!$U$26,PRODUCT('Registre déchets'!G649,Accueil!$W$26),"")&amp; IF(D649=Accueil!$U$27,PRODUCT('Registre déchets'!G649,Accueil!$W$27),"")&amp; IF(D649=Accueil!$Y$7,PRODUCT('Registre déchets'!G649,Accueil!$AA$7),"") &amp; IF(D649=Accueil!$Y$8,PRODUCT('Registre déchets'!G649,Accueil!$AA$8),"") &amp; IF(D649=Accueil!$Y$9,PRODUCT('Registre déchets'!G649,Accueil!$AA$9),"")&amp; IF(D649=Accueil!$Y$10,PRODUCT('Registre déchets'!G649,Accueil!$AA$10),"")&amp; IF(D649=Accueil!$Y$11,PRODUCT('Registre déchets'!G649,Accueil!$AA$11),"")&amp; IF(D649=Accueil!$Y$12,PRODUCT('Registre déchets'!G649,Accueil!$AA$12),"")&amp; IF(D649=Accueil!$Y$13,PRODUCT('Registre déchets'!G649,Accueil!$AA$13),"")&amp; IF(D649=Accueil!$Y$14,PRODUCT('Registre déchets'!G649,Accueil!$AA$14),"")&amp; IF(D649=Accueil!$Y$15,PRODUCT('Registre déchets'!G649,Accueil!$AA$15),"")&amp; IF(D649=Accueil!$Y$16,PRODUCT('Registre déchets'!G649,Accueil!$AA$16),"")&amp; IF(D649=Accueil!$Y$17,PRODUCT('Registre déchets'!G649,Accueil!$AA$17),"")&amp; IF(D649=Accueil!$Y$18,PRODUCT('Registre déchets'!G649,Accueil!$AA$18),"")&amp; IF(D649=Accueil!$Y$19,PRODUCT('Registre déchets'!G649,Accueil!$AA$19),"")&amp; IF(D649=Accueil!$Y$20,PRODUCT('Registre déchets'!G649,Accueil!$AA$20),"")&amp; IF(D649=Accueil!$Y$21,PRODUCT('Registre déchets'!G649,Accueil!$AA$21),"")&amp; IF(D649=Accueil!$Y$22,PRODUCT('Registre déchets'!G649,Accueil!$AA$22),"")&amp; IF(D649=Accueil!$Y$23,PRODUCT('Registre déchets'!G649,Accueil!$AA$23),"")&amp; IF(D649=Accueil!$Y$24,PRODUCT('Registre déchets'!G649,Accueil!$AA$24),"")&amp; IF(D649=Accueil!$Y$25,PRODUCT('Registre déchets'!G649,Accueil!$AA$25),"")&amp; IF(D649=Accueil!$Y$26,PRODUCT('Registre déchets'!G649,Accueil!$AA$26),"")&amp; IF(D649=Accueil!$Y$27,PRODUCT('Registre déchets'!G649,Accueil!$AA$27),""))</f>
        <v/>
      </c>
      <c r="AQ649" s="79">
        <f t="shared" si="97"/>
        <v>0</v>
      </c>
    </row>
    <row r="650" spans="1:43" ht="50.1" customHeight="1" x14ac:dyDescent="0.25">
      <c r="A650" s="90"/>
      <c r="B650" s="222" t="str">
        <f t="shared" si="101"/>
        <v/>
      </c>
      <c r="C650" s="221"/>
      <c r="D650" s="220"/>
      <c r="E650" s="80" t="str">
        <f t="shared" si="95"/>
        <v/>
      </c>
      <c r="F650" s="81"/>
      <c r="G650" s="82"/>
      <c r="H650" s="241">
        <f t="shared" si="102"/>
        <v>0</v>
      </c>
      <c r="I650" s="206"/>
      <c r="J650" s="206"/>
      <c r="K650" s="86"/>
      <c r="L650" s="86"/>
      <c r="M650" s="86"/>
      <c r="N650" s="82"/>
      <c r="O650" s="81"/>
      <c r="P650" s="82"/>
      <c r="Q650" s="207">
        <f t="shared" si="96"/>
        <v>0</v>
      </c>
      <c r="R650" s="83">
        <f t="shared" si="103"/>
        <v>0</v>
      </c>
      <c r="S650" s="83">
        <f t="shared" si="104"/>
        <v>0</v>
      </c>
      <c r="T650" s="209"/>
      <c r="U650" s="214"/>
      <c r="V650" s="214"/>
      <c r="W650" s="217" t="str">
        <f t="shared" si="99"/>
        <v/>
      </c>
      <c r="X650" s="214"/>
      <c r="Y650" s="224"/>
      <c r="Z650" s="214"/>
      <c r="AA650" s="214"/>
      <c r="AB650" s="35" t="str">
        <f t="shared" si="100"/>
        <v/>
      </c>
      <c r="AC650" s="35"/>
      <c r="AD650" s="35"/>
      <c r="AE650" s="35"/>
      <c r="AF650" s="35"/>
      <c r="AG650" s="35"/>
      <c r="AH650" s="35"/>
      <c r="AI650" s="35"/>
      <c r="AJ650" s="35"/>
      <c r="AK650" s="35"/>
      <c r="AL650" s="35"/>
      <c r="AM650" s="85" t="str">
        <f t="shared" si="98"/>
        <v/>
      </c>
      <c r="AN650" s="35"/>
      <c r="AO650" s="35"/>
      <c r="AP650" s="77" t="str">
        <f>IF(D650="","",IF(D650=Accueil!$Q$7,PRODUCT('Registre déchets'!G650,Accueil!$S$7),"") &amp; IF(D650=Accueil!$Q$8,PRODUCT('Registre déchets'!G650,Accueil!$S$8),"") &amp; IF(D650=Accueil!$Q$9,PRODUCT('Registre déchets'!G650,Accueil!$S$9),"")&amp; IF(D650=Accueil!$Q$10,PRODUCT('Registre déchets'!G650,Accueil!$S$10),"")&amp; IF(D650=Accueil!$Q$11,PRODUCT('Registre déchets'!G650,Accueil!$S$11),"")&amp; IF(D650=Accueil!$Q$12,PRODUCT('Registre déchets'!G650,Accueil!$S$12),"")&amp; IF(D650=Accueil!$Q$13,PRODUCT('Registre déchets'!G650,Accueil!$S$13),"")&amp; IF(D650=Accueil!$Q$14,PRODUCT('Registre déchets'!G650,Accueil!$S$14),"")&amp; IF(D650=Accueil!$Q$15,PRODUCT('Registre déchets'!G650,Accueil!$S$15),"")&amp; IF(D650=Accueil!$Q$16,PRODUCT('Registre déchets'!G650,Accueil!$S$16),"")&amp; IF(D650=Accueil!$Q$17,PRODUCT('Registre déchets'!G650,Accueil!$S$17),"")&amp; IF(D650=Accueil!$Q$18,PRODUCT('Registre déchets'!G650,Accueil!$S$18),"")&amp; IF(D650=Accueil!$Q$19,PRODUCT('Registre déchets'!G650,Accueil!$S$19),"")&amp; IF(D650=Accueil!$Q$20,PRODUCT('Registre déchets'!G650,Accueil!$S$20),"")&amp; IF(D650=Accueil!$Q$21,PRODUCT('Registre déchets'!G650,Accueil!$S$21),"")&amp; IF(D650=Accueil!$Q$22,PRODUCT('Registre déchets'!G650,Accueil!$S$22),"")&amp; IF(D650=Accueil!$Q$23,PRODUCT('Registre déchets'!G650,Accueil!$S$23),"")&amp; IF(D650=Accueil!$Q$24,PRODUCT('Registre déchets'!G650,Accueil!$S$24),"")&amp; IF(D650=Accueil!$Q$25,PRODUCT('Registre déchets'!G650,Accueil!$S$25),"")&amp; IF(D650=Accueil!$Q$26,PRODUCT('Registre déchets'!G650,Accueil!$S$26),"") &amp; IF(D650=Accueil!$U$7,PRODUCT('Registre déchets'!G650,Accueil!$W$7),"") &amp; IF(D650=Accueil!$U$8,PRODUCT('Registre déchets'!G650,Accueil!$W$8),"") &amp; IF(D650=Accueil!$U$9,PRODUCT('Registre déchets'!G650,Accueil!$W$9),"")&amp; IF(D650=Accueil!$U$10,PRODUCT('Registre déchets'!G650,Accueil!$W$10),"")&amp; IF(D650=Accueil!$U$11,PRODUCT('Registre déchets'!G650,Accueil!$W$11),"")&amp; IF(D650=Accueil!$U$12,PRODUCT('Registre déchets'!G650,Accueil!$W$12),"")&amp; IF(D650=Accueil!$U$13,PRODUCT('Registre déchets'!G650,Accueil!$W$13),"")&amp; IF(D650=Accueil!$U$14,PRODUCT('Registre déchets'!G650,Accueil!$W$14),"")&amp; IF(D650=Accueil!$U$15,PRODUCT('Registre déchets'!G650,Accueil!$W$15),"")&amp; IF(D650=Accueil!$U$16,PRODUCT('Registre déchets'!G650,Accueil!$W$16),"")&amp; IF(D650=Accueil!$U$17,PRODUCT('Registre déchets'!G650,Accueil!$W$17),"")&amp; IF(D650=Accueil!$U$18,PRODUCT('Registre déchets'!G650,Accueil!$W$18),"")&amp; IF(D650=Accueil!$U$19,PRODUCT('Registre déchets'!G650,Accueil!$W$19),"")&amp; IF(D650=Accueil!$U$20,PRODUCT('Registre déchets'!G650,Accueil!$W$20),"")&amp; IF(D650=Accueil!$U$21,PRODUCT('Registre déchets'!G650,Accueil!$W$21),"") &amp; IF(D650=Accueil!$U$22,PRODUCT('Registre déchets'!G650,Accueil!$W$22),"")&amp; IF(D650=Accueil!$U$23,PRODUCT('Registre déchets'!G650,Accueil!$W$23),"")&amp; IF(D650=Accueil!$U$24,PRODUCT('Registre déchets'!G650,Accueil!$W$24),"")&amp; IF(D650=Accueil!$U$25,PRODUCT('Registre déchets'!G650,Accueil!$W$25),"")&amp; IF(D650=Accueil!$U$26,PRODUCT('Registre déchets'!G650,Accueil!$W$26),"")&amp; IF(D650=Accueil!$U$27,PRODUCT('Registre déchets'!G650,Accueil!$W$27),"")&amp; IF(D650=Accueil!$Y$7,PRODUCT('Registre déchets'!G650,Accueil!$AA$7),"") &amp; IF(D650=Accueil!$Y$8,PRODUCT('Registre déchets'!G650,Accueil!$AA$8),"") &amp; IF(D650=Accueil!$Y$9,PRODUCT('Registre déchets'!G650,Accueil!$AA$9),"")&amp; IF(D650=Accueil!$Y$10,PRODUCT('Registre déchets'!G650,Accueil!$AA$10),"")&amp; IF(D650=Accueil!$Y$11,PRODUCT('Registre déchets'!G650,Accueil!$AA$11),"")&amp; IF(D650=Accueil!$Y$12,PRODUCT('Registre déchets'!G650,Accueil!$AA$12),"")&amp; IF(D650=Accueil!$Y$13,PRODUCT('Registre déchets'!G650,Accueil!$AA$13),"")&amp; IF(D650=Accueil!$Y$14,PRODUCT('Registre déchets'!G650,Accueil!$AA$14),"")&amp; IF(D650=Accueil!$Y$15,PRODUCT('Registre déchets'!G650,Accueil!$AA$15),"")&amp; IF(D650=Accueil!$Y$16,PRODUCT('Registre déchets'!G650,Accueil!$AA$16),"")&amp; IF(D650=Accueil!$Y$17,PRODUCT('Registre déchets'!G650,Accueil!$AA$17),"")&amp; IF(D650=Accueil!$Y$18,PRODUCT('Registre déchets'!G650,Accueil!$AA$18),"")&amp; IF(D650=Accueil!$Y$19,PRODUCT('Registre déchets'!G650,Accueil!$AA$19),"")&amp; IF(D650=Accueil!$Y$20,PRODUCT('Registre déchets'!G650,Accueil!$AA$20),"")&amp; IF(D650=Accueil!$Y$21,PRODUCT('Registre déchets'!G650,Accueil!$AA$21),"")&amp; IF(D650=Accueil!$Y$22,PRODUCT('Registre déchets'!G650,Accueil!$AA$22),"")&amp; IF(D650=Accueil!$Y$23,PRODUCT('Registre déchets'!G650,Accueil!$AA$23),"")&amp; IF(D650=Accueil!$Y$24,PRODUCT('Registre déchets'!G650,Accueil!$AA$24),"")&amp; IF(D650=Accueil!$Y$25,PRODUCT('Registre déchets'!G650,Accueil!$AA$25),"")&amp; IF(D650=Accueil!$Y$26,PRODUCT('Registre déchets'!G650,Accueil!$AA$26),"")&amp; IF(D650=Accueil!$Y$27,PRODUCT('Registre déchets'!G650,Accueil!$AA$27),""))</f>
        <v/>
      </c>
      <c r="AQ650" s="79">
        <f t="shared" si="97"/>
        <v>0</v>
      </c>
    </row>
    <row r="651" spans="1:43" ht="50.1" customHeight="1" x14ac:dyDescent="0.25">
      <c r="A651" s="90"/>
      <c r="B651" s="222" t="str">
        <f t="shared" si="101"/>
        <v/>
      </c>
      <c r="C651" s="221"/>
      <c r="D651" s="220"/>
      <c r="E651" s="80" t="str">
        <f t="shared" ref="E651:E714" si="105">IF(D651=$AD$9,$AE$9,"") &amp; IF(D651=$AD$10,$AE$10,"") &amp; IF(D651=$AD$11,$AE$11,"") &amp; IF(D651=$AD$12,$AE$12,"") &amp; IF(D651=$AD$13,$AE$13,"") &amp; IF(D651=$AD$14,$AE$14,"") &amp; IF(D651=$AD$15,$AE$15,"") &amp; IF(D651=$AD$16,$AE$16,"") &amp; IF(D651=$AD$17,$AE$17,"") &amp; IF(D651=$AD$18,$AE$18,"") &amp; IF(D651=$AD$19,$AE$19,"") &amp; IF(D651=$AD$20,$AE$20,"") &amp; IF(D651=$AD$21,$AE$21,"") &amp; IF(D651=$AD$22,$AE$22,"") &amp; IF(D651=$AD$23,$AE$23,"") &amp; IF(D651=$AD$24,$AE$24,"") &amp; IF(D651=$AD$25,$AE$25,"") &amp; IF(D651=$AD$26,$AE$26,"") &amp; IF(D651=$AD$27,$AE$27,"") &amp; IF(D651=$AD$28,$AE$28,"") &amp; IF(D651=$AD$29,$AE$29,"") &amp; IF(D651=$AD$30,$AE$30,"") &amp; IF(D651=$AD$31,$AE$31,"") &amp; IF(D651=$AD$33,$AE$33,"") &amp; IF(D651=$AD$34,$AE$34,"") &amp; IF(D651=$AD$35,$AE$35,"") &amp; IF(D651=$AD$36,$AE$36,"") &amp; IF(D651=$AD$37,$AE$37,"") &amp; IF(D651=$AD$38,$AE$38,"") &amp; IF(D651=$AD$39,$AE$39,"") &amp; IF(D651=$AD$40,$AE$40,"") &amp; IF(D651=$AD$41,$AE$41,"") &amp; IF(D651=$AD$42,$AE$42,"") &amp; IF(D651=$AD$43,$AE$43,"") &amp; IF(D651=$AD$44,$AE$44,"") &amp; IF(D651=$AD$45,$AE$45,"") &amp; IF(D651=$AD$46,$AE$46,"") &amp; IF(D651=$AD$48,$AE$48,"") &amp; IF(D651=$AD$49,$AE$49,"") &amp; IF(D651=$AD$50,$AE$50,"") &amp; IF(D651=$AD$51,$AE$51,"") &amp; IF(D651=$AD$52,$AE$52,"") &amp; IF(D651=$AD$53,$AE$53,"") &amp; IF(D651=$AD$54,$AE$54,"") &amp; IF(D651=$AD$55,$AE$55,"") &amp; IF(D651=$AD$56,$AE$56,"") &amp; IF(D651=$AD$57,$AE$57,"") &amp; IF(D651=$AD$58,$AE$58,"") &amp; IF(D651=$AD$59,$AE$59,"") &amp; IF(D651=$AD$60,$AE$60,"") &amp; IF(D651=$AD$61,$AE$61,"")</f>
        <v/>
      </c>
      <c r="F651" s="81"/>
      <c r="G651" s="82"/>
      <c r="H651" s="241">
        <f t="shared" si="102"/>
        <v>0</v>
      </c>
      <c r="I651" s="206"/>
      <c r="J651" s="206"/>
      <c r="K651" s="86"/>
      <c r="L651" s="86"/>
      <c r="M651" s="86"/>
      <c r="N651" s="82"/>
      <c r="O651" s="81"/>
      <c r="P651" s="82"/>
      <c r="Q651" s="207">
        <f t="shared" si="96"/>
        <v>0</v>
      </c>
      <c r="R651" s="83">
        <f t="shared" si="103"/>
        <v>0</v>
      </c>
      <c r="S651" s="83">
        <f t="shared" si="104"/>
        <v>0</v>
      </c>
      <c r="T651" s="209"/>
      <c r="U651" s="214"/>
      <c r="V651" s="214"/>
      <c r="W651" s="217" t="str">
        <f t="shared" si="99"/>
        <v/>
      </c>
      <c r="X651" s="214"/>
      <c r="Y651" s="224"/>
      <c r="Z651" s="214"/>
      <c r="AA651" s="214"/>
      <c r="AB651" s="35" t="str">
        <f t="shared" si="100"/>
        <v/>
      </c>
      <c r="AC651" s="35"/>
      <c r="AD651" s="35"/>
      <c r="AE651" s="35"/>
      <c r="AF651" s="35"/>
      <c r="AG651" s="35"/>
      <c r="AH651" s="35"/>
      <c r="AI651" s="35"/>
      <c r="AJ651" s="35"/>
      <c r="AK651" s="35"/>
      <c r="AL651" s="35"/>
      <c r="AM651" s="85" t="str">
        <f t="shared" si="98"/>
        <v/>
      </c>
      <c r="AN651" s="35"/>
      <c r="AO651" s="35"/>
      <c r="AP651" s="77" t="str">
        <f>IF(D651="","",IF(D651=Accueil!$Q$7,PRODUCT('Registre déchets'!G651,Accueil!$S$7),"") &amp; IF(D651=Accueil!$Q$8,PRODUCT('Registre déchets'!G651,Accueil!$S$8),"") &amp; IF(D651=Accueil!$Q$9,PRODUCT('Registre déchets'!G651,Accueil!$S$9),"")&amp; IF(D651=Accueil!$Q$10,PRODUCT('Registre déchets'!G651,Accueil!$S$10),"")&amp; IF(D651=Accueil!$Q$11,PRODUCT('Registre déchets'!G651,Accueil!$S$11),"")&amp; IF(D651=Accueil!$Q$12,PRODUCT('Registre déchets'!G651,Accueil!$S$12),"")&amp; IF(D651=Accueil!$Q$13,PRODUCT('Registre déchets'!G651,Accueil!$S$13),"")&amp; IF(D651=Accueil!$Q$14,PRODUCT('Registre déchets'!G651,Accueil!$S$14),"")&amp; IF(D651=Accueil!$Q$15,PRODUCT('Registre déchets'!G651,Accueil!$S$15),"")&amp; IF(D651=Accueil!$Q$16,PRODUCT('Registre déchets'!G651,Accueil!$S$16),"")&amp; IF(D651=Accueil!$Q$17,PRODUCT('Registre déchets'!G651,Accueil!$S$17),"")&amp; IF(D651=Accueil!$Q$18,PRODUCT('Registre déchets'!G651,Accueil!$S$18),"")&amp; IF(D651=Accueil!$Q$19,PRODUCT('Registre déchets'!G651,Accueil!$S$19),"")&amp; IF(D651=Accueil!$Q$20,PRODUCT('Registre déchets'!G651,Accueil!$S$20),"")&amp; IF(D651=Accueil!$Q$21,PRODUCT('Registre déchets'!G651,Accueil!$S$21),"")&amp; IF(D651=Accueil!$Q$22,PRODUCT('Registre déchets'!G651,Accueil!$S$22),"")&amp; IF(D651=Accueil!$Q$23,PRODUCT('Registre déchets'!G651,Accueil!$S$23),"")&amp; IF(D651=Accueil!$Q$24,PRODUCT('Registre déchets'!G651,Accueil!$S$24),"")&amp; IF(D651=Accueil!$Q$25,PRODUCT('Registre déchets'!G651,Accueil!$S$25),"")&amp; IF(D651=Accueil!$Q$26,PRODUCT('Registre déchets'!G651,Accueil!$S$26),"") &amp; IF(D651=Accueil!$U$7,PRODUCT('Registre déchets'!G651,Accueil!$W$7),"") &amp; IF(D651=Accueil!$U$8,PRODUCT('Registre déchets'!G651,Accueil!$W$8),"") &amp; IF(D651=Accueil!$U$9,PRODUCT('Registre déchets'!G651,Accueil!$W$9),"")&amp; IF(D651=Accueil!$U$10,PRODUCT('Registre déchets'!G651,Accueil!$W$10),"")&amp; IF(D651=Accueil!$U$11,PRODUCT('Registre déchets'!G651,Accueil!$W$11),"")&amp; IF(D651=Accueil!$U$12,PRODUCT('Registre déchets'!G651,Accueil!$W$12),"")&amp; IF(D651=Accueil!$U$13,PRODUCT('Registre déchets'!G651,Accueil!$W$13),"")&amp; IF(D651=Accueil!$U$14,PRODUCT('Registre déchets'!G651,Accueil!$W$14),"")&amp; IF(D651=Accueil!$U$15,PRODUCT('Registre déchets'!G651,Accueil!$W$15),"")&amp; IF(D651=Accueil!$U$16,PRODUCT('Registre déchets'!G651,Accueil!$W$16),"")&amp; IF(D651=Accueil!$U$17,PRODUCT('Registre déchets'!G651,Accueil!$W$17),"")&amp; IF(D651=Accueil!$U$18,PRODUCT('Registre déchets'!G651,Accueil!$W$18),"")&amp; IF(D651=Accueil!$U$19,PRODUCT('Registre déchets'!G651,Accueil!$W$19),"")&amp; IF(D651=Accueil!$U$20,PRODUCT('Registre déchets'!G651,Accueil!$W$20),"")&amp; IF(D651=Accueil!$U$21,PRODUCT('Registre déchets'!G651,Accueil!$W$21),"") &amp; IF(D651=Accueil!$U$22,PRODUCT('Registre déchets'!G651,Accueil!$W$22),"")&amp; IF(D651=Accueil!$U$23,PRODUCT('Registre déchets'!G651,Accueil!$W$23),"")&amp; IF(D651=Accueil!$U$24,PRODUCT('Registre déchets'!G651,Accueil!$W$24),"")&amp; IF(D651=Accueil!$U$25,PRODUCT('Registre déchets'!G651,Accueil!$W$25),"")&amp; IF(D651=Accueil!$U$26,PRODUCT('Registre déchets'!G651,Accueil!$W$26),"")&amp; IF(D651=Accueil!$U$27,PRODUCT('Registre déchets'!G651,Accueil!$W$27),"")&amp; IF(D651=Accueil!$Y$7,PRODUCT('Registre déchets'!G651,Accueil!$AA$7),"") &amp; IF(D651=Accueil!$Y$8,PRODUCT('Registre déchets'!G651,Accueil!$AA$8),"") &amp; IF(D651=Accueil!$Y$9,PRODUCT('Registre déchets'!G651,Accueil!$AA$9),"")&amp; IF(D651=Accueil!$Y$10,PRODUCT('Registre déchets'!G651,Accueil!$AA$10),"")&amp; IF(D651=Accueil!$Y$11,PRODUCT('Registre déchets'!G651,Accueil!$AA$11),"")&amp; IF(D651=Accueil!$Y$12,PRODUCT('Registre déchets'!G651,Accueil!$AA$12),"")&amp; IF(D651=Accueil!$Y$13,PRODUCT('Registre déchets'!G651,Accueil!$AA$13),"")&amp; IF(D651=Accueil!$Y$14,PRODUCT('Registre déchets'!G651,Accueil!$AA$14),"")&amp; IF(D651=Accueil!$Y$15,PRODUCT('Registre déchets'!G651,Accueil!$AA$15),"")&amp; IF(D651=Accueil!$Y$16,PRODUCT('Registre déchets'!G651,Accueil!$AA$16),"")&amp; IF(D651=Accueil!$Y$17,PRODUCT('Registre déchets'!G651,Accueil!$AA$17),"")&amp; IF(D651=Accueil!$Y$18,PRODUCT('Registre déchets'!G651,Accueil!$AA$18),"")&amp; IF(D651=Accueil!$Y$19,PRODUCT('Registre déchets'!G651,Accueil!$AA$19),"")&amp; IF(D651=Accueil!$Y$20,PRODUCT('Registre déchets'!G651,Accueil!$AA$20),"")&amp; IF(D651=Accueil!$Y$21,PRODUCT('Registre déchets'!G651,Accueil!$AA$21),"")&amp; IF(D651=Accueil!$Y$22,PRODUCT('Registre déchets'!G651,Accueil!$AA$22),"")&amp; IF(D651=Accueil!$Y$23,PRODUCT('Registre déchets'!G651,Accueil!$AA$23),"")&amp; IF(D651=Accueil!$Y$24,PRODUCT('Registre déchets'!G651,Accueil!$AA$24),"")&amp; IF(D651=Accueil!$Y$25,PRODUCT('Registre déchets'!G651,Accueil!$AA$25),"")&amp; IF(D651=Accueil!$Y$26,PRODUCT('Registre déchets'!G651,Accueil!$AA$26),"")&amp; IF(D651=Accueil!$Y$27,PRODUCT('Registre déchets'!G651,Accueil!$AA$27),""))</f>
        <v/>
      </c>
      <c r="AQ651" s="79">
        <f t="shared" si="97"/>
        <v>0</v>
      </c>
    </row>
    <row r="652" spans="1:43" ht="50.1" customHeight="1" x14ac:dyDescent="0.25">
      <c r="A652" s="90"/>
      <c r="B652" s="222" t="str">
        <f t="shared" si="101"/>
        <v/>
      </c>
      <c r="C652" s="221"/>
      <c r="D652" s="220"/>
      <c r="E652" s="80" t="str">
        <f t="shared" si="105"/>
        <v/>
      </c>
      <c r="F652" s="81"/>
      <c r="G652" s="82"/>
      <c r="H652" s="241">
        <f t="shared" si="102"/>
        <v>0</v>
      </c>
      <c r="I652" s="206"/>
      <c r="J652" s="206"/>
      <c r="K652" s="86"/>
      <c r="L652" s="86"/>
      <c r="M652" s="86"/>
      <c r="N652" s="82"/>
      <c r="O652" s="81"/>
      <c r="P652" s="82"/>
      <c r="Q652" s="207">
        <f t="shared" si="96"/>
        <v>0</v>
      </c>
      <c r="R652" s="83">
        <f t="shared" si="103"/>
        <v>0</v>
      </c>
      <c r="S652" s="83">
        <f t="shared" si="104"/>
        <v>0</v>
      </c>
      <c r="T652" s="209"/>
      <c r="U652" s="214"/>
      <c r="V652" s="214"/>
      <c r="W652" s="217" t="str">
        <f t="shared" si="99"/>
        <v/>
      </c>
      <c r="X652" s="214"/>
      <c r="Y652" s="224"/>
      <c r="Z652" s="214"/>
      <c r="AA652" s="214"/>
      <c r="AB652" s="35" t="str">
        <f t="shared" si="100"/>
        <v/>
      </c>
      <c r="AC652" s="35"/>
      <c r="AD652" s="35"/>
      <c r="AE652" s="35"/>
      <c r="AF652" s="35"/>
      <c r="AG652" s="35"/>
      <c r="AH652" s="35"/>
      <c r="AI652" s="35"/>
      <c r="AJ652" s="35"/>
      <c r="AK652" s="35"/>
      <c r="AL652" s="35"/>
      <c r="AM652" s="85" t="str">
        <f t="shared" si="98"/>
        <v/>
      </c>
      <c r="AN652" s="35"/>
      <c r="AO652" s="35"/>
      <c r="AP652" s="77" t="str">
        <f>IF(D652="","",IF(D652=Accueil!$Q$7,PRODUCT('Registre déchets'!G652,Accueil!$S$7),"") &amp; IF(D652=Accueil!$Q$8,PRODUCT('Registre déchets'!G652,Accueil!$S$8),"") &amp; IF(D652=Accueil!$Q$9,PRODUCT('Registre déchets'!G652,Accueil!$S$9),"")&amp; IF(D652=Accueil!$Q$10,PRODUCT('Registre déchets'!G652,Accueil!$S$10),"")&amp; IF(D652=Accueil!$Q$11,PRODUCT('Registre déchets'!G652,Accueil!$S$11),"")&amp; IF(D652=Accueil!$Q$12,PRODUCT('Registre déchets'!G652,Accueil!$S$12),"")&amp; IF(D652=Accueil!$Q$13,PRODUCT('Registre déchets'!G652,Accueil!$S$13),"")&amp; IF(D652=Accueil!$Q$14,PRODUCT('Registre déchets'!G652,Accueil!$S$14),"")&amp; IF(D652=Accueil!$Q$15,PRODUCT('Registre déchets'!G652,Accueil!$S$15),"")&amp; IF(D652=Accueil!$Q$16,PRODUCT('Registre déchets'!G652,Accueil!$S$16),"")&amp; IF(D652=Accueil!$Q$17,PRODUCT('Registre déchets'!G652,Accueil!$S$17),"")&amp; IF(D652=Accueil!$Q$18,PRODUCT('Registre déchets'!G652,Accueil!$S$18),"")&amp; IF(D652=Accueil!$Q$19,PRODUCT('Registre déchets'!G652,Accueil!$S$19),"")&amp; IF(D652=Accueil!$Q$20,PRODUCT('Registre déchets'!G652,Accueil!$S$20),"")&amp; IF(D652=Accueil!$Q$21,PRODUCT('Registre déchets'!G652,Accueil!$S$21),"")&amp; IF(D652=Accueil!$Q$22,PRODUCT('Registre déchets'!G652,Accueil!$S$22),"")&amp; IF(D652=Accueil!$Q$23,PRODUCT('Registre déchets'!G652,Accueil!$S$23),"")&amp; IF(D652=Accueil!$Q$24,PRODUCT('Registre déchets'!G652,Accueil!$S$24),"")&amp; IF(D652=Accueil!$Q$25,PRODUCT('Registre déchets'!G652,Accueil!$S$25),"")&amp; IF(D652=Accueil!$Q$26,PRODUCT('Registre déchets'!G652,Accueil!$S$26),"") &amp; IF(D652=Accueil!$U$7,PRODUCT('Registre déchets'!G652,Accueil!$W$7),"") &amp; IF(D652=Accueil!$U$8,PRODUCT('Registre déchets'!G652,Accueil!$W$8),"") &amp; IF(D652=Accueil!$U$9,PRODUCT('Registre déchets'!G652,Accueil!$W$9),"")&amp; IF(D652=Accueil!$U$10,PRODUCT('Registre déchets'!G652,Accueil!$W$10),"")&amp; IF(D652=Accueil!$U$11,PRODUCT('Registre déchets'!G652,Accueil!$W$11),"")&amp; IF(D652=Accueil!$U$12,PRODUCT('Registre déchets'!G652,Accueil!$W$12),"")&amp; IF(D652=Accueil!$U$13,PRODUCT('Registre déchets'!G652,Accueil!$W$13),"")&amp; IF(D652=Accueil!$U$14,PRODUCT('Registre déchets'!G652,Accueil!$W$14),"")&amp; IF(D652=Accueil!$U$15,PRODUCT('Registre déchets'!G652,Accueil!$W$15),"")&amp; IF(D652=Accueil!$U$16,PRODUCT('Registre déchets'!G652,Accueil!$W$16),"")&amp; IF(D652=Accueil!$U$17,PRODUCT('Registre déchets'!G652,Accueil!$W$17),"")&amp; IF(D652=Accueil!$U$18,PRODUCT('Registre déchets'!G652,Accueil!$W$18),"")&amp; IF(D652=Accueil!$U$19,PRODUCT('Registre déchets'!G652,Accueil!$W$19),"")&amp; IF(D652=Accueil!$U$20,PRODUCT('Registre déchets'!G652,Accueil!$W$20),"")&amp; IF(D652=Accueil!$U$21,PRODUCT('Registre déchets'!G652,Accueil!$W$21),"") &amp; IF(D652=Accueil!$U$22,PRODUCT('Registre déchets'!G652,Accueil!$W$22),"")&amp; IF(D652=Accueil!$U$23,PRODUCT('Registre déchets'!G652,Accueil!$W$23),"")&amp; IF(D652=Accueil!$U$24,PRODUCT('Registre déchets'!G652,Accueil!$W$24),"")&amp; IF(D652=Accueil!$U$25,PRODUCT('Registre déchets'!G652,Accueil!$W$25),"")&amp; IF(D652=Accueil!$U$26,PRODUCT('Registre déchets'!G652,Accueil!$W$26),"")&amp; IF(D652=Accueil!$U$27,PRODUCT('Registre déchets'!G652,Accueil!$W$27),"")&amp; IF(D652=Accueil!$Y$7,PRODUCT('Registre déchets'!G652,Accueil!$AA$7),"") &amp; IF(D652=Accueil!$Y$8,PRODUCT('Registre déchets'!G652,Accueil!$AA$8),"") &amp; IF(D652=Accueil!$Y$9,PRODUCT('Registre déchets'!G652,Accueil!$AA$9),"")&amp; IF(D652=Accueil!$Y$10,PRODUCT('Registre déchets'!G652,Accueil!$AA$10),"")&amp; IF(D652=Accueil!$Y$11,PRODUCT('Registre déchets'!G652,Accueil!$AA$11),"")&amp; IF(D652=Accueil!$Y$12,PRODUCT('Registre déchets'!G652,Accueil!$AA$12),"")&amp; IF(D652=Accueil!$Y$13,PRODUCT('Registre déchets'!G652,Accueil!$AA$13),"")&amp; IF(D652=Accueil!$Y$14,PRODUCT('Registre déchets'!G652,Accueil!$AA$14),"")&amp; IF(D652=Accueil!$Y$15,PRODUCT('Registre déchets'!G652,Accueil!$AA$15),"")&amp; IF(D652=Accueil!$Y$16,PRODUCT('Registre déchets'!G652,Accueil!$AA$16),"")&amp; IF(D652=Accueil!$Y$17,PRODUCT('Registre déchets'!G652,Accueil!$AA$17),"")&amp; IF(D652=Accueil!$Y$18,PRODUCT('Registre déchets'!G652,Accueil!$AA$18),"")&amp; IF(D652=Accueil!$Y$19,PRODUCT('Registre déchets'!G652,Accueil!$AA$19),"")&amp; IF(D652=Accueil!$Y$20,PRODUCT('Registre déchets'!G652,Accueil!$AA$20),"")&amp; IF(D652=Accueil!$Y$21,PRODUCT('Registre déchets'!G652,Accueil!$AA$21),"")&amp; IF(D652=Accueil!$Y$22,PRODUCT('Registre déchets'!G652,Accueil!$AA$22),"")&amp; IF(D652=Accueil!$Y$23,PRODUCT('Registre déchets'!G652,Accueil!$AA$23),"")&amp; IF(D652=Accueil!$Y$24,PRODUCT('Registre déchets'!G652,Accueil!$AA$24),"")&amp; IF(D652=Accueil!$Y$25,PRODUCT('Registre déchets'!G652,Accueil!$AA$25),"")&amp; IF(D652=Accueil!$Y$26,PRODUCT('Registre déchets'!G652,Accueil!$AA$26),"")&amp; IF(D652=Accueil!$Y$27,PRODUCT('Registre déchets'!G652,Accueil!$AA$27),""))</f>
        <v/>
      </c>
      <c r="AQ652" s="79">
        <f t="shared" si="97"/>
        <v>0</v>
      </c>
    </row>
    <row r="653" spans="1:43" ht="50.1" customHeight="1" x14ac:dyDescent="0.25">
      <c r="A653" s="90"/>
      <c r="B653" s="222" t="str">
        <f t="shared" si="101"/>
        <v/>
      </c>
      <c r="C653" s="221"/>
      <c r="D653" s="220"/>
      <c r="E653" s="80" t="str">
        <f t="shared" si="105"/>
        <v/>
      </c>
      <c r="F653" s="81"/>
      <c r="G653" s="82"/>
      <c r="H653" s="241">
        <f t="shared" si="102"/>
        <v>0</v>
      </c>
      <c r="I653" s="206"/>
      <c r="J653" s="206"/>
      <c r="K653" s="86"/>
      <c r="L653" s="86"/>
      <c r="M653" s="86"/>
      <c r="N653" s="82"/>
      <c r="O653" s="81"/>
      <c r="P653" s="82"/>
      <c r="Q653" s="207">
        <f t="shared" ref="Q653:Q716" si="106">IF(AM654="",,VALUE(AM654))</f>
        <v>0</v>
      </c>
      <c r="R653" s="83">
        <f t="shared" si="103"/>
        <v>0</v>
      </c>
      <c r="S653" s="83">
        <f t="shared" si="104"/>
        <v>0</v>
      </c>
      <c r="T653" s="209"/>
      <c r="U653" s="214"/>
      <c r="V653" s="214"/>
      <c r="W653" s="217" t="str">
        <f t="shared" si="99"/>
        <v/>
      </c>
      <c r="X653" s="214"/>
      <c r="Y653" s="224"/>
      <c r="Z653" s="214"/>
      <c r="AA653" s="214"/>
      <c r="AB653" s="35" t="str">
        <f t="shared" si="100"/>
        <v/>
      </c>
      <c r="AC653" s="35"/>
      <c r="AD653" s="35"/>
      <c r="AE653" s="35"/>
      <c r="AF653" s="35"/>
      <c r="AG653" s="35"/>
      <c r="AH653" s="35"/>
      <c r="AI653" s="35"/>
      <c r="AJ653" s="35"/>
      <c r="AK653" s="35"/>
      <c r="AL653" s="35"/>
      <c r="AM653" s="85" t="str">
        <f t="shared" si="98"/>
        <v/>
      </c>
      <c r="AN653" s="35"/>
      <c r="AO653" s="35"/>
      <c r="AP653" s="77" t="str">
        <f>IF(D653="","",IF(D653=Accueil!$Q$7,PRODUCT('Registre déchets'!G653,Accueil!$S$7),"") &amp; IF(D653=Accueil!$Q$8,PRODUCT('Registre déchets'!G653,Accueil!$S$8),"") &amp; IF(D653=Accueil!$Q$9,PRODUCT('Registre déchets'!G653,Accueil!$S$9),"")&amp; IF(D653=Accueil!$Q$10,PRODUCT('Registre déchets'!G653,Accueil!$S$10),"")&amp; IF(D653=Accueil!$Q$11,PRODUCT('Registre déchets'!G653,Accueil!$S$11),"")&amp; IF(D653=Accueil!$Q$12,PRODUCT('Registre déchets'!G653,Accueil!$S$12),"")&amp; IF(D653=Accueil!$Q$13,PRODUCT('Registre déchets'!G653,Accueil!$S$13),"")&amp; IF(D653=Accueil!$Q$14,PRODUCT('Registre déchets'!G653,Accueil!$S$14),"")&amp; IF(D653=Accueil!$Q$15,PRODUCT('Registre déchets'!G653,Accueil!$S$15),"")&amp; IF(D653=Accueil!$Q$16,PRODUCT('Registre déchets'!G653,Accueil!$S$16),"")&amp; IF(D653=Accueil!$Q$17,PRODUCT('Registre déchets'!G653,Accueil!$S$17),"")&amp; IF(D653=Accueil!$Q$18,PRODUCT('Registre déchets'!G653,Accueil!$S$18),"")&amp; IF(D653=Accueil!$Q$19,PRODUCT('Registre déchets'!G653,Accueil!$S$19),"")&amp; IF(D653=Accueil!$Q$20,PRODUCT('Registre déchets'!G653,Accueil!$S$20),"")&amp; IF(D653=Accueil!$Q$21,PRODUCT('Registre déchets'!G653,Accueil!$S$21),"")&amp; IF(D653=Accueil!$Q$22,PRODUCT('Registre déchets'!G653,Accueil!$S$22),"")&amp; IF(D653=Accueil!$Q$23,PRODUCT('Registre déchets'!G653,Accueil!$S$23),"")&amp; IF(D653=Accueil!$Q$24,PRODUCT('Registre déchets'!G653,Accueil!$S$24),"")&amp; IF(D653=Accueil!$Q$25,PRODUCT('Registre déchets'!G653,Accueil!$S$25),"")&amp; IF(D653=Accueil!$Q$26,PRODUCT('Registre déchets'!G653,Accueil!$S$26),"") &amp; IF(D653=Accueil!$U$7,PRODUCT('Registre déchets'!G653,Accueil!$W$7),"") &amp; IF(D653=Accueil!$U$8,PRODUCT('Registre déchets'!G653,Accueil!$W$8),"") &amp; IF(D653=Accueil!$U$9,PRODUCT('Registre déchets'!G653,Accueil!$W$9),"")&amp; IF(D653=Accueil!$U$10,PRODUCT('Registre déchets'!G653,Accueil!$W$10),"")&amp; IF(D653=Accueil!$U$11,PRODUCT('Registre déchets'!G653,Accueil!$W$11),"")&amp; IF(D653=Accueil!$U$12,PRODUCT('Registre déchets'!G653,Accueil!$W$12),"")&amp; IF(D653=Accueil!$U$13,PRODUCT('Registre déchets'!G653,Accueil!$W$13),"")&amp; IF(D653=Accueil!$U$14,PRODUCT('Registre déchets'!G653,Accueil!$W$14),"")&amp; IF(D653=Accueil!$U$15,PRODUCT('Registre déchets'!G653,Accueil!$W$15),"")&amp; IF(D653=Accueil!$U$16,PRODUCT('Registre déchets'!G653,Accueil!$W$16),"")&amp; IF(D653=Accueil!$U$17,PRODUCT('Registre déchets'!G653,Accueil!$W$17),"")&amp; IF(D653=Accueil!$U$18,PRODUCT('Registre déchets'!G653,Accueil!$W$18),"")&amp; IF(D653=Accueil!$U$19,PRODUCT('Registre déchets'!G653,Accueil!$W$19),"")&amp; IF(D653=Accueil!$U$20,PRODUCT('Registre déchets'!G653,Accueil!$W$20),"")&amp; IF(D653=Accueil!$U$21,PRODUCT('Registre déchets'!G653,Accueil!$W$21),"") &amp; IF(D653=Accueil!$U$22,PRODUCT('Registre déchets'!G653,Accueil!$W$22),"")&amp; IF(D653=Accueil!$U$23,PRODUCT('Registre déchets'!G653,Accueil!$W$23),"")&amp; IF(D653=Accueil!$U$24,PRODUCT('Registre déchets'!G653,Accueil!$W$24),"")&amp; IF(D653=Accueil!$U$25,PRODUCT('Registre déchets'!G653,Accueil!$W$25),"")&amp; IF(D653=Accueil!$U$26,PRODUCT('Registre déchets'!G653,Accueil!$W$26),"")&amp; IF(D653=Accueil!$U$27,PRODUCT('Registre déchets'!G653,Accueil!$W$27),"")&amp; IF(D653=Accueil!$Y$7,PRODUCT('Registre déchets'!G653,Accueil!$AA$7),"") &amp; IF(D653=Accueil!$Y$8,PRODUCT('Registre déchets'!G653,Accueil!$AA$8),"") &amp; IF(D653=Accueil!$Y$9,PRODUCT('Registre déchets'!G653,Accueil!$AA$9),"")&amp; IF(D653=Accueil!$Y$10,PRODUCT('Registre déchets'!G653,Accueil!$AA$10),"")&amp; IF(D653=Accueil!$Y$11,PRODUCT('Registre déchets'!G653,Accueil!$AA$11),"")&amp; IF(D653=Accueil!$Y$12,PRODUCT('Registre déchets'!G653,Accueil!$AA$12),"")&amp; IF(D653=Accueil!$Y$13,PRODUCT('Registre déchets'!G653,Accueil!$AA$13),"")&amp; IF(D653=Accueil!$Y$14,PRODUCT('Registre déchets'!G653,Accueil!$AA$14),"")&amp; IF(D653=Accueil!$Y$15,PRODUCT('Registre déchets'!G653,Accueil!$AA$15),"")&amp; IF(D653=Accueil!$Y$16,PRODUCT('Registre déchets'!G653,Accueil!$AA$16),"")&amp; IF(D653=Accueil!$Y$17,PRODUCT('Registre déchets'!G653,Accueil!$AA$17),"")&amp; IF(D653=Accueil!$Y$18,PRODUCT('Registre déchets'!G653,Accueil!$AA$18),"")&amp; IF(D653=Accueil!$Y$19,PRODUCT('Registre déchets'!G653,Accueil!$AA$19),"")&amp; IF(D653=Accueil!$Y$20,PRODUCT('Registre déchets'!G653,Accueil!$AA$20),"")&amp; IF(D653=Accueil!$Y$21,PRODUCT('Registre déchets'!G653,Accueil!$AA$21),"")&amp; IF(D653=Accueil!$Y$22,PRODUCT('Registre déchets'!G653,Accueil!$AA$22),"")&amp; IF(D653=Accueil!$Y$23,PRODUCT('Registre déchets'!G653,Accueil!$AA$23),"")&amp; IF(D653=Accueil!$Y$24,PRODUCT('Registre déchets'!G653,Accueil!$AA$24),"")&amp; IF(D653=Accueil!$Y$25,PRODUCT('Registre déchets'!G653,Accueil!$AA$25),"")&amp; IF(D653=Accueil!$Y$26,PRODUCT('Registre déchets'!G653,Accueil!$AA$26),"")&amp; IF(D653=Accueil!$Y$27,PRODUCT('Registre déchets'!G653,Accueil!$AA$27),""))</f>
        <v/>
      </c>
      <c r="AQ653" s="79">
        <f t="shared" ref="AQ653:AQ716" si="107">IF(AP653="",0,VALUE(AP653))</f>
        <v>0</v>
      </c>
    </row>
    <row r="654" spans="1:43" ht="50.1" customHeight="1" x14ac:dyDescent="0.25">
      <c r="A654" s="90"/>
      <c r="B654" s="222" t="str">
        <f t="shared" si="101"/>
        <v/>
      </c>
      <c r="C654" s="221"/>
      <c r="D654" s="220"/>
      <c r="E654" s="80" t="str">
        <f t="shared" si="105"/>
        <v/>
      </c>
      <c r="F654" s="81"/>
      <c r="G654" s="82"/>
      <c r="H654" s="241">
        <f t="shared" si="102"/>
        <v>0</v>
      </c>
      <c r="I654" s="206"/>
      <c r="J654" s="206"/>
      <c r="K654" s="86"/>
      <c r="L654" s="86"/>
      <c r="M654" s="86"/>
      <c r="N654" s="82"/>
      <c r="O654" s="81"/>
      <c r="P654" s="82"/>
      <c r="Q654" s="207">
        <f t="shared" si="106"/>
        <v>0</v>
      </c>
      <c r="R654" s="83">
        <f t="shared" si="103"/>
        <v>0</v>
      </c>
      <c r="S654" s="83">
        <f t="shared" si="104"/>
        <v>0</v>
      </c>
      <c r="T654" s="209"/>
      <c r="U654" s="214"/>
      <c r="V654" s="214"/>
      <c r="W654" s="217" t="str">
        <f t="shared" si="99"/>
        <v/>
      </c>
      <c r="X654" s="214"/>
      <c r="Y654" s="224"/>
      <c r="Z654" s="214"/>
      <c r="AA654" s="214"/>
      <c r="AB654" s="35" t="str">
        <f t="shared" si="100"/>
        <v/>
      </c>
      <c r="AC654" s="35"/>
      <c r="AD654" s="35"/>
      <c r="AE654" s="35"/>
      <c r="AF654" s="35"/>
      <c r="AG654" s="35"/>
      <c r="AH654" s="35"/>
      <c r="AI654" s="35"/>
      <c r="AJ654" s="35"/>
      <c r="AK654" s="35"/>
      <c r="AL654" s="35"/>
      <c r="AM654" s="85" t="str">
        <f t="shared" si="98"/>
        <v/>
      </c>
      <c r="AN654" s="35"/>
      <c r="AO654" s="35"/>
      <c r="AP654" s="77" t="str">
        <f>IF(D654="","",IF(D654=Accueil!$Q$7,PRODUCT('Registre déchets'!G654,Accueil!$S$7),"") &amp; IF(D654=Accueil!$Q$8,PRODUCT('Registre déchets'!G654,Accueil!$S$8),"") &amp; IF(D654=Accueil!$Q$9,PRODUCT('Registre déchets'!G654,Accueil!$S$9),"")&amp; IF(D654=Accueil!$Q$10,PRODUCT('Registre déchets'!G654,Accueil!$S$10),"")&amp; IF(D654=Accueil!$Q$11,PRODUCT('Registre déchets'!G654,Accueil!$S$11),"")&amp; IF(D654=Accueil!$Q$12,PRODUCT('Registre déchets'!G654,Accueil!$S$12),"")&amp; IF(D654=Accueil!$Q$13,PRODUCT('Registre déchets'!G654,Accueil!$S$13),"")&amp; IF(D654=Accueil!$Q$14,PRODUCT('Registre déchets'!G654,Accueil!$S$14),"")&amp; IF(D654=Accueil!$Q$15,PRODUCT('Registre déchets'!G654,Accueil!$S$15),"")&amp; IF(D654=Accueil!$Q$16,PRODUCT('Registre déchets'!G654,Accueil!$S$16),"")&amp; IF(D654=Accueil!$Q$17,PRODUCT('Registre déchets'!G654,Accueil!$S$17),"")&amp; IF(D654=Accueil!$Q$18,PRODUCT('Registre déchets'!G654,Accueil!$S$18),"")&amp; IF(D654=Accueil!$Q$19,PRODUCT('Registre déchets'!G654,Accueil!$S$19),"")&amp; IF(D654=Accueil!$Q$20,PRODUCT('Registre déchets'!G654,Accueil!$S$20),"")&amp; IF(D654=Accueil!$Q$21,PRODUCT('Registre déchets'!G654,Accueil!$S$21),"")&amp; IF(D654=Accueil!$Q$22,PRODUCT('Registre déchets'!G654,Accueil!$S$22),"")&amp; IF(D654=Accueil!$Q$23,PRODUCT('Registre déchets'!G654,Accueil!$S$23),"")&amp; IF(D654=Accueil!$Q$24,PRODUCT('Registre déchets'!G654,Accueil!$S$24),"")&amp; IF(D654=Accueil!$Q$25,PRODUCT('Registre déchets'!G654,Accueil!$S$25),"")&amp; IF(D654=Accueil!$Q$26,PRODUCT('Registre déchets'!G654,Accueil!$S$26),"") &amp; IF(D654=Accueil!$U$7,PRODUCT('Registre déchets'!G654,Accueil!$W$7),"") &amp; IF(D654=Accueil!$U$8,PRODUCT('Registre déchets'!G654,Accueil!$W$8),"") &amp; IF(D654=Accueil!$U$9,PRODUCT('Registre déchets'!G654,Accueil!$W$9),"")&amp; IF(D654=Accueil!$U$10,PRODUCT('Registre déchets'!G654,Accueil!$W$10),"")&amp; IF(D654=Accueil!$U$11,PRODUCT('Registre déchets'!G654,Accueil!$W$11),"")&amp; IF(D654=Accueil!$U$12,PRODUCT('Registre déchets'!G654,Accueil!$W$12),"")&amp; IF(D654=Accueil!$U$13,PRODUCT('Registre déchets'!G654,Accueil!$W$13),"")&amp; IF(D654=Accueil!$U$14,PRODUCT('Registre déchets'!G654,Accueil!$W$14),"")&amp; IF(D654=Accueil!$U$15,PRODUCT('Registre déchets'!G654,Accueil!$W$15),"")&amp; IF(D654=Accueil!$U$16,PRODUCT('Registre déchets'!G654,Accueil!$W$16),"")&amp; IF(D654=Accueil!$U$17,PRODUCT('Registre déchets'!G654,Accueil!$W$17),"")&amp; IF(D654=Accueil!$U$18,PRODUCT('Registre déchets'!G654,Accueil!$W$18),"")&amp; IF(D654=Accueil!$U$19,PRODUCT('Registre déchets'!G654,Accueil!$W$19),"")&amp; IF(D654=Accueil!$U$20,PRODUCT('Registre déchets'!G654,Accueil!$W$20),"")&amp; IF(D654=Accueil!$U$21,PRODUCT('Registre déchets'!G654,Accueil!$W$21),"") &amp; IF(D654=Accueil!$U$22,PRODUCT('Registre déchets'!G654,Accueil!$W$22),"")&amp; IF(D654=Accueil!$U$23,PRODUCT('Registre déchets'!G654,Accueil!$W$23),"")&amp; IF(D654=Accueil!$U$24,PRODUCT('Registre déchets'!G654,Accueil!$W$24),"")&amp; IF(D654=Accueil!$U$25,PRODUCT('Registre déchets'!G654,Accueil!$W$25),"")&amp; IF(D654=Accueil!$U$26,PRODUCT('Registre déchets'!G654,Accueil!$W$26),"")&amp; IF(D654=Accueil!$U$27,PRODUCT('Registre déchets'!G654,Accueil!$W$27),"")&amp; IF(D654=Accueil!$Y$7,PRODUCT('Registre déchets'!G654,Accueil!$AA$7),"") &amp; IF(D654=Accueil!$Y$8,PRODUCT('Registre déchets'!G654,Accueil!$AA$8),"") &amp; IF(D654=Accueil!$Y$9,PRODUCT('Registre déchets'!G654,Accueil!$AA$9),"")&amp; IF(D654=Accueil!$Y$10,PRODUCT('Registre déchets'!G654,Accueil!$AA$10),"")&amp; IF(D654=Accueil!$Y$11,PRODUCT('Registre déchets'!G654,Accueil!$AA$11),"")&amp; IF(D654=Accueil!$Y$12,PRODUCT('Registre déchets'!G654,Accueil!$AA$12),"")&amp; IF(D654=Accueil!$Y$13,PRODUCT('Registre déchets'!G654,Accueil!$AA$13),"")&amp; IF(D654=Accueil!$Y$14,PRODUCT('Registre déchets'!G654,Accueil!$AA$14),"")&amp; IF(D654=Accueil!$Y$15,PRODUCT('Registre déchets'!G654,Accueil!$AA$15),"")&amp; IF(D654=Accueil!$Y$16,PRODUCT('Registre déchets'!G654,Accueil!$AA$16),"")&amp; IF(D654=Accueil!$Y$17,PRODUCT('Registre déchets'!G654,Accueil!$AA$17),"")&amp; IF(D654=Accueil!$Y$18,PRODUCT('Registre déchets'!G654,Accueil!$AA$18),"")&amp; IF(D654=Accueil!$Y$19,PRODUCT('Registre déchets'!G654,Accueil!$AA$19),"")&amp; IF(D654=Accueil!$Y$20,PRODUCT('Registre déchets'!G654,Accueil!$AA$20),"")&amp; IF(D654=Accueil!$Y$21,PRODUCT('Registre déchets'!G654,Accueil!$AA$21),"")&amp; IF(D654=Accueil!$Y$22,PRODUCT('Registre déchets'!G654,Accueil!$AA$22),"")&amp; IF(D654=Accueil!$Y$23,PRODUCT('Registre déchets'!G654,Accueil!$AA$23),"")&amp; IF(D654=Accueil!$Y$24,PRODUCT('Registre déchets'!G654,Accueil!$AA$24),"")&amp; IF(D654=Accueil!$Y$25,PRODUCT('Registre déchets'!G654,Accueil!$AA$25),"")&amp; IF(D654=Accueil!$Y$26,PRODUCT('Registre déchets'!G654,Accueil!$AA$26),"")&amp; IF(D654=Accueil!$Y$27,PRODUCT('Registre déchets'!G654,Accueil!$AA$27),""))</f>
        <v/>
      </c>
      <c r="AQ654" s="79">
        <f t="shared" si="107"/>
        <v>0</v>
      </c>
    </row>
    <row r="655" spans="1:43" ht="50.1" customHeight="1" x14ac:dyDescent="0.25">
      <c r="A655" s="90"/>
      <c r="B655" s="222" t="str">
        <f t="shared" si="101"/>
        <v/>
      </c>
      <c r="C655" s="221"/>
      <c r="D655" s="220"/>
      <c r="E655" s="80" t="str">
        <f t="shared" si="105"/>
        <v/>
      </c>
      <c r="F655" s="81"/>
      <c r="G655" s="82"/>
      <c r="H655" s="241">
        <f t="shared" si="102"/>
        <v>0</v>
      </c>
      <c r="I655" s="206"/>
      <c r="J655" s="206"/>
      <c r="K655" s="86"/>
      <c r="L655" s="86"/>
      <c r="M655" s="86"/>
      <c r="N655" s="82"/>
      <c r="O655" s="81"/>
      <c r="P655" s="82"/>
      <c r="Q655" s="207">
        <f t="shared" si="106"/>
        <v>0</v>
      </c>
      <c r="R655" s="83">
        <f t="shared" si="103"/>
        <v>0</v>
      </c>
      <c r="S655" s="83">
        <f t="shared" si="104"/>
        <v>0</v>
      </c>
      <c r="T655" s="209"/>
      <c r="U655" s="214"/>
      <c r="V655" s="214"/>
      <c r="W655" s="217" t="str">
        <f t="shared" si="99"/>
        <v/>
      </c>
      <c r="X655" s="214"/>
      <c r="Y655" s="224"/>
      <c r="Z655" s="214"/>
      <c r="AA655" s="214"/>
      <c r="AB655" s="35" t="str">
        <f t="shared" si="100"/>
        <v/>
      </c>
      <c r="AC655" s="35"/>
      <c r="AD655" s="35"/>
      <c r="AE655" s="35"/>
      <c r="AF655" s="35"/>
      <c r="AG655" s="35"/>
      <c r="AH655" s="35"/>
      <c r="AI655" s="35"/>
      <c r="AJ655" s="35"/>
      <c r="AK655" s="35"/>
      <c r="AL655" s="35"/>
      <c r="AM655" s="85" t="str">
        <f t="shared" si="98"/>
        <v/>
      </c>
      <c r="AN655" s="35"/>
      <c r="AO655" s="35"/>
      <c r="AP655" s="77" t="str">
        <f>IF(D655="","",IF(D655=Accueil!$Q$7,PRODUCT('Registre déchets'!G655,Accueil!$S$7),"") &amp; IF(D655=Accueil!$Q$8,PRODUCT('Registre déchets'!G655,Accueil!$S$8),"") &amp; IF(D655=Accueil!$Q$9,PRODUCT('Registre déchets'!G655,Accueil!$S$9),"")&amp; IF(D655=Accueil!$Q$10,PRODUCT('Registre déchets'!G655,Accueil!$S$10),"")&amp; IF(D655=Accueil!$Q$11,PRODUCT('Registre déchets'!G655,Accueil!$S$11),"")&amp; IF(D655=Accueil!$Q$12,PRODUCT('Registre déchets'!G655,Accueil!$S$12),"")&amp; IF(D655=Accueil!$Q$13,PRODUCT('Registre déchets'!G655,Accueil!$S$13),"")&amp; IF(D655=Accueil!$Q$14,PRODUCT('Registre déchets'!G655,Accueil!$S$14),"")&amp; IF(D655=Accueil!$Q$15,PRODUCT('Registre déchets'!G655,Accueil!$S$15),"")&amp; IF(D655=Accueil!$Q$16,PRODUCT('Registre déchets'!G655,Accueil!$S$16),"")&amp; IF(D655=Accueil!$Q$17,PRODUCT('Registre déchets'!G655,Accueil!$S$17),"")&amp; IF(D655=Accueil!$Q$18,PRODUCT('Registre déchets'!G655,Accueil!$S$18),"")&amp; IF(D655=Accueil!$Q$19,PRODUCT('Registre déchets'!G655,Accueil!$S$19),"")&amp; IF(D655=Accueil!$Q$20,PRODUCT('Registre déchets'!G655,Accueil!$S$20),"")&amp; IF(D655=Accueil!$Q$21,PRODUCT('Registre déchets'!G655,Accueil!$S$21),"")&amp; IF(D655=Accueil!$Q$22,PRODUCT('Registre déchets'!G655,Accueil!$S$22),"")&amp; IF(D655=Accueil!$Q$23,PRODUCT('Registre déchets'!G655,Accueil!$S$23),"")&amp; IF(D655=Accueil!$Q$24,PRODUCT('Registre déchets'!G655,Accueil!$S$24),"")&amp; IF(D655=Accueil!$Q$25,PRODUCT('Registre déchets'!G655,Accueil!$S$25),"")&amp; IF(D655=Accueil!$Q$26,PRODUCT('Registre déchets'!G655,Accueil!$S$26),"") &amp; IF(D655=Accueil!$U$7,PRODUCT('Registre déchets'!G655,Accueil!$W$7),"") &amp; IF(D655=Accueil!$U$8,PRODUCT('Registre déchets'!G655,Accueil!$W$8),"") &amp; IF(D655=Accueil!$U$9,PRODUCT('Registre déchets'!G655,Accueil!$W$9),"")&amp; IF(D655=Accueil!$U$10,PRODUCT('Registre déchets'!G655,Accueil!$W$10),"")&amp; IF(D655=Accueil!$U$11,PRODUCT('Registre déchets'!G655,Accueil!$W$11),"")&amp; IF(D655=Accueil!$U$12,PRODUCT('Registre déchets'!G655,Accueil!$W$12),"")&amp; IF(D655=Accueil!$U$13,PRODUCT('Registre déchets'!G655,Accueil!$W$13),"")&amp; IF(D655=Accueil!$U$14,PRODUCT('Registre déchets'!G655,Accueil!$W$14),"")&amp; IF(D655=Accueil!$U$15,PRODUCT('Registre déchets'!G655,Accueil!$W$15),"")&amp; IF(D655=Accueil!$U$16,PRODUCT('Registre déchets'!G655,Accueil!$W$16),"")&amp; IF(D655=Accueil!$U$17,PRODUCT('Registre déchets'!G655,Accueil!$W$17),"")&amp; IF(D655=Accueil!$U$18,PRODUCT('Registre déchets'!G655,Accueil!$W$18),"")&amp; IF(D655=Accueil!$U$19,PRODUCT('Registre déchets'!G655,Accueil!$W$19),"")&amp; IF(D655=Accueil!$U$20,PRODUCT('Registre déchets'!G655,Accueil!$W$20),"")&amp; IF(D655=Accueil!$U$21,PRODUCT('Registre déchets'!G655,Accueil!$W$21),"") &amp; IF(D655=Accueil!$U$22,PRODUCT('Registre déchets'!G655,Accueil!$W$22),"")&amp; IF(D655=Accueil!$U$23,PRODUCT('Registre déchets'!G655,Accueil!$W$23),"")&amp; IF(D655=Accueil!$U$24,PRODUCT('Registre déchets'!G655,Accueil!$W$24),"")&amp; IF(D655=Accueil!$U$25,PRODUCT('Registre déchets'!G655,Accueil!$W$25),"")&amp; IF(D655=Accueil!$U$26,PRODUCT('Registre déchets'!G655,Accueil!$W$26),"")&amp; IF(D655=Accueil!$U$27,PRODUCT('Registre déchets'!G655,Accueil!$W$27),"")&amp; IF(D655=Accueil!$Y$7,PRODUCT('Registre déchets'!G655,Accueil!$AA$7),"") &amp; IF(D655=Accueil!$Y$8,PRODUCT('Registre déchets'!G655,Accueil!$AA$8),"") &amp; IF(D655=Accueil!$Y$9,PRODUCT('Registre déchets'!G655,Accueil!$AA$9),"")&amp; IF(D655=Accueil!$Y$10,PRODUCT('Registre déchets'!G655,Accueil!$AA$10),"")&amp; IF(D655=Accueil!$Y$11,PRODUCT('Registre déchets'!G655,Accueil!$AA$11),"")&amp; IF(D655=Accueil!$Y$12,PRODUCT('Registre déchets'!G655,Accueil!$AA$12),"")&amp; IF(D655=Accueil!$Y$13,PRODUCT('Registre déchets'!G655,Accueil!$AA$13),"")&amp; IF(D655=Accueil!$Y$14,PRODUCT('Registre déchets'!G655,Accueil!$AA$14),"")&amp; IF(D655=Accueil!$Y$15,PRODUCT('Registre déchets'!G655,Accueil!$AA$15),"")&amp; IF(D655=Accueil!$Y$16,PRODUCT('Registre déchets'!G655,Accueil!$AA$16),"")&amp; IF(D655=Accueil!$Y$17,PRODUCT('Registre déchets'!G655,Accueil!$AA$17),"")&amp; IF(D655=Accueil!$Y$18,PRODUCT('Registre déchets'!G655,Accueil!$AA$18),"")&amp; IF(D655=Accueil!$Y$19,PRODUCT('Registre déchets'!G655,Accueil!$AA$19),"")&amp; IF(D655=Accueil!$Y$20,PRODUCT('Registre déchets'!G655,Accueil!$AA$20),"")&amp; IF(D655=Accueil!$Y$21,PRODUCT('Registre déchets'!G655,Accueil!$AA$21),"")&amp; IF(D655=Accueil!$Y$22,PRODUCT('Registre déchets'!G655,Accueil!$AA$22),"")&amp; IF(D655=Accueil!$Y$23,PRODUCT('Registre déchets'!G655,Accueil!$AA$23),"")&amp; IF(D655=Accueil!$Y$24,PRODUCT('Registre déchets'!G655,Accueil!$AA$24),"")&amp; IF(D655=Accueil!$Y$25,PRODUCT('Registre déchets'!G655,Accueil!$AA$25),"")&amp; IF(D655=Accueil!$Y$26,PRODUCT('Registre déchets'!G655,Accueil!$AA$26),"")&amp; IF(D655=Accueil!$Y$27,PRODUCT('Registre déchets'!G655,Accueil!$AA$27),""))</f>
        <v/>
      </c>
      <c r="AQ655" s="79">
        <f t="shared" si="107"/>
        <v>0</v>
      </c>
    </row>
    <row r="656" spans="1:43" ht="50.1" customHeight="1" x14ac:dyDescent="0.25">
      <c r="A656" s="90"/>
      <c r="B656" s="222" t="str">
        <f t="shared" si="101"/>
        <v/>
      </c>
      <c r="C656" s="221"/>
      <c r="D656" s="220"/>
      <c r="E656" s="80" t="str">
        <f t="shared" si="105"/>
        <v/>
      </c>
      <c r="F656" s="81"/>
      <c r="G656" s="82"/>
      <c r="H656" s="241">
        <f t="shared" si="102"/>
        <v>0</v>
      </c>
      <c r="I656" s="206"/>
      <c r="J656" s="206"/>
      <c r="K656" s="86"/>
      <c r="L656" s="86"/>
      <c r="M656" s="86"/>
      <c r="N656" s="82"/>
      <c r="O656" s="81"/>
      <c r="P656" s="82"/>
      <c r="Q656" s="207">
        <f t="shared" si="106"/>
        <v>0</v>
      </c>
      <c r="R656" s="83">
        <f t="shared" si="103"/>
        <v>0</v>
      </c>
      <c r="S656" s="83">
        <f t="shared" si="104"/>
        <v>0</v>
      </c>
      <c r="T656" s="209"/>
      <c r="U656" s="214"/>
      <c r="V656" s="214"/>
      <c r="W656" s="217" t="str">
        <f t="shared" si="99"/>
        <v/>
      </c>
      <c r="X656" s="214"/>
      <c r="Y656" s="224"/>
      <c r="Z656" s="214"/>
      <c r="AA656" s="214"/>
      <c r="AB656" s="35" t="str">
        <f t="shared" si="100"/>
        <v/>
      </c>
      <c r="AC656" s="35"/>
      <c r="AD656" s="35"/>
      <c r="AE656" s="35"/>
      <c r="AF656" s="35"/>
      <c r="AG656" s="35"/>
      <c r="AH656" s="35"/>
      <c r="AI656" s="35"/>
      <c r="AJ656" s="35"/>
      <c r="AK656" s="35"/>
      <c r="AL656" s="35"/>
      <c r="AM656" s="85" t="str">
        <f t="shared" si="98"/>
        <v/>
      </c>
      <c r="AN656" s="35"/>
      <c r="AO656" s="35"/>
      <c r="AP656" s="77" t="str">
        <f>IF(D656="","",IF(D656=Accueil!$Q$7,PRODUCT('Registre déchets'!G656,Accueil!$S$7),"") &amp; IF(D656=Accueil!$Q$8,PRODUCT('Registre déchets'!G656,Accueil!$S$8),"") &amp; IF(D656=Accueil!$Q$9,PRODUCT('Registre déchets'!G656,Accueil!$S$9),"")&amp; IF(D656=Accueil!$Q$10,PRODUCT('Registre déchets'!G656,Accueil!$S$10),"")&amp; IF(D656=Accueil!$Q$11,PRODUCT('Registre déchets'!G656,Accueil!$S$11),"")&amp; IF(D656=Accueil!$Q$12,PRODUCT('Registre déchets'!G656,Accueil!$S$12),"")&amp; IF(D656=Accueil!$Q$13,PRODUCT('Registre déchets'!G656,Accueil!$S$13),"")&amp; IF(D656=Accueil!$Q$14,PRODUCT('Registre déchets'!G656,Accueil!$S$14),"")&amp; IF(D656=Accueil!$Q$15,PRODUCT('Registre déchets'!G656,Accueil!$S$15),"")&amp; IF(D656=Accueil!$Q$16,PRODUCT('Registre déchets'!G656,Accueil!$S$16),"")&amp; IF(D656=Accueil!$Q$17,PRODUCT('Registre déchets'!G656,Accueil!$S$17),"")&amp; IF(D656=Accueil!$Q$18,PRODUCT('Registre déchets'!G656,Accueil!$S$18),"")&amp; IF(D656=Accueil!$Q$19,PRODUCT('Registre déchets'!G656,Accueil!$S$19),"")&amp; IF(D656=Accueil!$Q$20,PRODUCT('Registre déchets'!G656,Accueil!$S$20),"")&amp; IF(D656=Accueil!$Q$21,PRODUCT('Registre déchets'!G656,Accueil!$S$21),"")&amp; IF(D656=Accueil!$Q$22,PRODUCT('Registre déchets'!G656,Accueil!$S$22),"")&amp; IF(D656=Accueil!$Q$23,PRODUCT('Registre déchets'!G656,Accueil!$S$23),"")&amp; IF(D656=Accueil!$Q$24,PRODUCT('Registre déchets'!G656,Accueil!$S$24),"")&amp; IF(D656=Accueil!$Q$25,PRODUCT('Registre déchets'!G656,Accueil!$S$25),"")&amp; IF(D656=Accueil!$Q$26,PRODUCT('Registre déchets'!G656,Accueil!$S$26),"") &amp; IF(D656=Accueil!$U$7,PRODUCT('Registre déchets'!G656,Accueil!$W$7),"") &amp; IF(D656=Accueil!$U$8,PRODUCT('Registre déchets'!G656,Accueil!$W$8),"") &amp; IF(D656=Accueil!$U$9,PRODUCT('Registre déchets'!G656,Accueil!$W$9),"")&amp; IF(D656=Accueil!$U$10,PRODUCT('Registre déchets'!G656,Accueil!$W$10),"")&amp; IF(D656=Accueil!$U$11,PRODUCT('Registre déchets'!G656,Accueil!$W$11),"")&amp; IF(D656=Accueil!$U$12,PRODUCT('Registre déchets'!G656,Accueil!$W$12),"")&amp; IF(D656=Accueil!$U$13,PRODUCT('Registre déchets'!G656,Accueil!$W$13),"")&amp; IF(D656=Accueil!$U$14,PRODUCT('Registre déchets'!G656,Accueil!$W$14),"")&amp; IF(D656=Accueil!$U$15,PRODUCT('Registre déchets'!G656,Accueil!$W$15),"")&amp; IF(D656=Accueil!$U$16,PRODUCT('Registre déchets'!G656,Accueil!$W$16),"")&amp; IF(D656=Accueil!$U$17,PRODUCT('Registre déchets'!G656,Accueil!$W$17),"")&amp; IF(D656=Accueil!$U$18,PRODUCT('Registre déchets'!G656,Accueil!$W$18),"")&amp; IF(D656=Accueil!$U$19,PRODUCT('Registre déchets'!G656,Accueil!$W$19),"")&amp; IF(D656=Accueil!$U$20,PRODUCT('Registre déchets'!G656,Accueil!$W$20),"")&amp; IF(D656=Accueil!$U$21,PRODUCT('Registre déchets'!G656,Accueil!$W$21),"") &amp; IF(D656=Accueil!$U$22,PRODUCT('Registre déchets'!G656,Accueil!$W$22),"")&amp; IF(D656=Accueil!$U$23,PRODUCT('Registre déchets'!G656,Accueil!$W$23),"")&amp; IF(D656=Accueil!$U$24,PRODUCT('Registre déchets'!G656,Accueil!$W$24),"")&amp; IF(D656=Accueil!$U$25,PRODUCT('Registre déchets'!G656,Accueil!$W$25),"")&amp; IF(D656=Accueil!$U$26,PRODUCT('Registre déchets'!G656,Accueil!$W$26),"")&amp; IF(D656=Accueil!$U$27,PRODUCT('Registre déchets'!G656,Accueil!$W$27),"")&amp; IF(D656=Accueil!$Y$7,PRODUCT('Registre déchets'!G656,Accueil!$AA$7),"") &amp; IF(D656=Accueil!$Y$8,PRODUCT('Registre déchets'!G656,Accueil!$AA$8),"") &amp; IF(D656=Accueil!$Y$9,PRODUCT('Registre déchets'!G656,Accueil!$AA$9),"")&amp; IF(D656=Accueil!$Y$10,PRODUCT('Registre déchets'!G656,Accueil!$AA$10),"")&amp; IF(D656=Accueil!$Y$11,PRODUCT('Registre déchets'!G656,Accueil!$AA$11),"")&amp; IF(D656=Accueil!$Y$12,PRODUCT('Registre déchets'!G656,Accueil!$AA$12),"")&amp; IF(D656=Accueil!$Y$13,PRODUCT('Registre déchets'!G656,Accueil!$AA$13),"")&amp; IF(D656=Accueil!$Y$14,PRODUCT('Registre déchets'!G656,Accueil!$AA$14),"")&amp; IF(D656=Accueil!$Y$15,PRODUCT('Registre déchets'!G656,Accueil!$AA$15),"")&amp; IF(D656=Accueil!$Y$16,PRODUCT('Registre déchets'!G656,Accueil!$AA$16),"")&amp; IF(D656=Accueil!$Y$17,PRODUCT('Registre déchets'!G656,Accueil!$AA$17),"")&amp; IF(D656=Accueil!$Y$18,PRODUCT('Registre déchets'!G656,Accueil!$AA$18),"")&amp; IF(D656=Accueil!$Y$19,PRODUCT('Registre déchets'!G656,Accueil!$AA$19),"")&amp; IF(D656=Accueil!$Y$20,PRODUCT('Registre déchets'!G656,Accueil!$AA$20),"")&amp; IF(D656=Accueil!$Y$21,PRODUCT('Registre déchets'!G656,Accueil!$AA$21),"")&amp; IF(D656=Accueil!$Y$22,PRODUCT('Registre déchets'!G656,Accueil!$AA$22),"")&amp; IF(D656=Accueil!$Y$23,PRODUCT('Registre déchets'!G656,Accueil!$AA$23),"")&amp; IF(D656=Accueil!$Y$24,PRODUCT('Registre déchets'!G656,Accueil!$AA$24),"")&amp; IF(D656=Accueil!$Y$25,PRODUCT('Registre déchets'!G656,Accueil!$AA$25),"")&amp; IF(D656=Accueil!$Y$26,PRODUCT('Registre déchets'!G656,Accueil!$AA$26),"")&amp; IF(D656=Accueil!$Y$27,PRODUCT('Registre déchets'!G656,Accueil!$AA$27),""))</f>
        <v/>
      </c>
      <c r="AQ656" s="79">
        <f t="shared" si="107"/>
        <v>0</v>
      </c>
    </row>
    <row r="657" spans="1:43" ht="50.1" customHeight="1" x14ac:dyDescent="0.25">
      <c r="A657" s="90"/>
      <c r="B657" s="222" t="str">
        <f t="shared" si="101"/>
        <v/>
      </c>
      <c r="C657" s="221"/>
      <c r="D657" s="220"/>
      <c r="E657" s="80" t="str">
        <f t="shared" si="105"/>
        <v/>
      </c>
      <c r="F657" s="81"/>
      <c r="G657" s="82"/>
      <c r="H657" s="241">
        <f t="shared" si="102"/>
        <v>0</v>
      </c>
      <c r="I657" s="206"/>
      <c r="J657" s="206"/>
      <c r="K657" s="86"/>
      <c r="L657" s="86"/>
      <c r="M657" s="86"/>
      <c r="N657" s="82"/>
      <c r="O657" s="81"/>
      <c r="P657" s="82"/>
      <c r="Q657" s="207">
        <f t="shared" si="106"/>
        <v>0</v>
      </c>
      <c r="R657" s="83">
        <f t="shared" si="103"/>
        <v>0</v>
      </c>
      <c r="S657" s="83">
        <f t="shared" si="104"/>
        <v>0</v>
      </c>
      <c r="T657" s="209"/>
      <c r="U657" s="214"/>
      <c r="V657" s="214"/>
      <c r="W657" s="217" t="str">
        <f t="shared" si="99"/>
        <v/>
      </c>
      <c r="X657" s="214"/>
      <c r="Y657" s="224"/>
      <c r="Z657" s="214"/>
      <c r="AA657" s="214"/>
      <c r="AB657" s="35" t="str">
        <f t="shared" si="100"/>
        <v/>
      </c>
      <c r="AC657" s="35"/>
      <c r="AD657" s="35"/>
      <c r="AE657" s="35"/>
      <c r="AF657" s="35"/>
      <c r="AG657" s="35"/>
      <c r="AH657" s="35"/>
      <c r="AI657" s="35"/>
      <c r="AJ657" s="35"/>
      <c r="AK657" s="35"/>
      <c r="AL657" s="35"/>
      <c r="AM657" s="85" t="str">
        <f t="shared" si="98"/>
        <v/>
      </c>
      <c r="AN657" s="35"/>
      <c r="AO657" s="35"/>
      <c r="AP657" s="77" t="str">
        <f>IF(D657="","",IF(D657=Accueil!$Q$7,PRODUCT('Registre déchets'!G657,Accueil!$S$7),"") &amp; IF(D657=Accueil!$Q$8,PRODUCT('Registre déchets'!G657,Accueil!$S$8),"") &amp; IF(D657=Accueil!$Q$9,PRODUCT('Registre déchets'!G657,Accueil!$S$9),"")&amp; IF(D657=Accueil!$Q$10,PRODUCT('Registre déchets'!G657,Accueil!$S$10),"")&amp; IF(D657=Accueil!$Q$11,PRODUCT('Registre déchets'!G657,Accueil!$S$11),"")&amp; IF(D657=Accueil!$Q$12,PRODUCT('Registre déchets'!G657,Accueil!$S$12),"")&amp; IF(D657=Accueil!$Q$13,PRODUCT('Registre déchets'!G657,Accueil!$S$13),"")&amp; IF(D657=Accueil!$Q$14,PRODUCT('Registre déchets'!G657,Accueil!$S$14),"")&amp; IF(D657=Accueil!$Q$15,PRODUCT('Registre déchets'!G657,Accueil!$S$15),"")&amp; IF(D657=Accueil!$Q$16,PRODUCT('Registre déchets'!G657,Accueil!$S$16),"")&amp; IF(D657=Accueil!$Q$17,PRODUCT('Registre déchets'!G657,Accueil!$S$17),"")&amp; IF(D657=Accueil!$Q$18,PRODUCT('Registre déchets'!G657,Accueil!$S$18),"")&amp; IF(D657=Accueil!$Q$19,PRODUCT('Registre déchets'!G657,Accueil!$S$19),"")&amp; IF(D657=Accueil!$Q$20,PRODUCT('Registre déchets'!G657,Accueil!$S$20),"")&amp; IF(D657=Accueil!$Q$21,PRODUCT('Registre déchets'!G657,Accueil!$S$21),"")&amp; IF(D657=Accueil!$Q$22,PRODUCT('Registre déchets'!G657,Accueil!$S$22),"")&amp; IF(D657=Accueil!$Q$23,PRODUCT('Registre déchets'!G657,Accueil!$S$23),"")&amp; IF(D657=Accueil!$Q$24,PRODUCT('Registre déchets'!G657,Accueil!$S$24),"")&amp; IF(D657=Accueil!$Q$25,PRODUCT('Registre déchets'!G657,Accueil!$S$25),"")&amp; IF(D657=Accueil!$Q$26,PRODUCT('Registre déchets'!G657,Accueil!$S$26),"") &amp; IF(D657=Accueil!$U$7,PRODUCT('Registre déchets'!G657,Accueil!$W$7),"") &amp; IF(D657=Accueil!$U$8,PRODUCT('Registre déchets'!G657,Accueil!$W$8),"") &amp; IF(D657=Accueil!$U$9,PRODUCT('Registre déchets'!G657,Accueil!$W$9),"")&amp; IF(D657=Accueil!$U$10,PRODUCT('Registre déchets'!G657,Accueil!$W$10),"")&amp; IF(D657=Accueil!$U$11,PRODUCT('Registre déchets'!G657,Accueil!$W$11),"")&amp; IF(D657=Accueil!$U$12,PRODUCT('Registre déchets'!G657,Accueil!$W$12),"")&amp; IF(D657=Accueil!$U$13,PRODUCT('Registre déchets'!G657,Accueil!$W$13),"")&amp; IF(D657=Accueil!$U$14,PRODUCT('Registre déchets'!G657,Accueil!$W$14),"")&amp; IF(D657=Accueil!$U$15,PRODUCT('Registre déchets'!G657,Accueil!$W$15),"")&amp; IF(D657=Accueil!$U$16,PRODUCT('Registre déchets'!G657,Accueil!$W$16),"")&amp; IF(D657=Accueil!$U$17,PRODUCT('Registre déchets'!G657,Accueil!$W$17),"")&amp; IF(D657=Accueil!$U$18,PRODUCT('Registre déchets'!G657,Accueil!$W$18),"")&amp; IF(D657=Accueil!$U$19,PRODUCT('Registre déchets'!G657,Accueil!$W$19),"")&amp; IF(D657=Accueil!$U$20,PRODUCT('Registre déchets'!G657,Accueil!$W$20),"")&amp; IF(D657=Accueil!$U$21,PRODUCT('Registre déchets'!G657,Accueil!$W$21),"") &amp; IF(D657=Accueil!$U$22,PRODUCT('Registre déchets'!G657,Accueil!$W$22),"")&amp; IF(D657=Accueil!$U$23,PRODUCT('Registre déchets'!G657,Accueil!$W$23),"")&amp; IF(D657=Accueil!$U$24,PRODUCT('Registre déchets'!G657,Accueil!$W$24),"")&amp; IF(D657=Accueil!$U$25,PRODUCT('Registre déchets'!G657,Accueil!$W$25),"")&amp; IF(D657=Accueil!$U$26,PRODUCT('Registre déchets'!G657,Accueil!$W$26),"")&amp; IF(D657=Accueil!$U$27,PRODUCT('Registre déchets'!G657,Accueil!$W$27),"")&amp; IF(D657=Accueil!$Y$7,PRODUCT('Registre déchets'!G657,Accueil!$AA$7),"") &amp; IF(D657=Accueil!$Y$8,PRODUCT('Registre déchets'!G657,Accueil!$AA$8),"") &amp; IF(D657=Accueil!$Y$9,PRODUCT('Registre déchets'!G657,Accueil!$AA$9),"")&amp; IF(D657=Accueil!$Y$10,PRODUCT('Registre déchets'!G657,Accueil!$AA$10),"")&amp; IF(D657=Accueil!$Y$11,PRODUCT('Registre déchets'!G657,Accueil!$AA$11),"")&amp; IF(D657=Accueil!$Y$12,PRODUCT('Registre déchets'!G657,Accueil!$AA$12),"")&amp; IF(D657=Accueil!$Y$13,PRODUCT('Registre déchets'!G657,Accueil!$AA$13),"")&amp; IF(D657=Accueil!$Y$14,PRODUCT('Registre déchets'!G657,Accueil!$AA$14),"")&amp; IF(D657=Accueil!$Y$15,PRODUCT('Registre déchets'!G657,Accueil!$AA$15),"")&amp; IF(D657=Accueil!$Y$16,PRODUCT('Registre déchets'!G657,Accueil!$AA$16),"")&amp; IF(D657=Accueil!$Y$17,PRODUCT('Registre déchets'!G657,Accueil!$AA$17),"")&amp; IF(D657=Accueil!$Y$18,PRODUCT('Registre déchets'!G657,Accueil!$AA$18),"")&amp; IF(D657=Accueil!$Y$19,PRODUCT('Registre déchets'!G657,Accueil!$AA$19),"")&amp; IF(D657=Accueil!$Y$20,PRODUCT('Registre déchets'!G657,Accueil!$AA$20),"")&amp; IF(D657=Accueil!$Y$21,PRODUCT('Registre déchets'!G657,Accueil!$AA$21),"")&amp; IF(D657=Accueil!$Y$22,PRODUCT('Registre déchets'!G657,Accueil!$AA$22),"")&amp; IF(D657=Accueil!$Y$23,PRODUCT('Registre déchets'!G657,Accueil!$AA$23),"")&amp; IF(D657=Accueil!$Y$24,PRODUCT('Registre déchets'!G657,Accueil!$AA$24),"")&amp; IF(D657=Accueil!$Y$25,PRODUCT('Registre déchets'!G657,Accueil!$AA$25),"")&amp; IF(D657=Accueil!$Y$26,PRODUCT('Registre déchets'!G657,Accueil!$AA$26),"")&amp; IF(D657=Accueil!$Y$27,PRODUCT('Registre déchets'!G657,Accueil!$AA$27),""))</f>
        <v/>
      </c>
      <c r="AQ657" s="79">
        <f t="shared" si="107"/>
        <v>0</v>
      </c>
    </row>
    <row r="658" spans="1:43" ht="50.1" customHeight="1" x14ac:dyDescent="0.25">
      <c r="A658" s="90"/>
      <c r="B658" s="222" t="str">
        <f t="shared" si="101"/>
        <v/>
      </c>
      <c r="C658" s="221"/>
      <c r="D658" s="220"/>
      <c r="E658" s="80" t="str">
        <f t="shared" si="105"/>
        <v/>
      </c>
      <c r="F658" s="81"/>
      <c r="G658" s="82"/>
      <c r="H658" s="241">
        <f t="shared" si="102"/>
        <v>0</v>
      </c>
      <c r="I658" s="206"/>
      <c r="J658" s="206"/>
      <c r="K658" s="86"/>
      <c r="L658" s="86"/>
      <c r="M658" s="86"/>
      <c r="N658" s="82"/>
      <c r="O658" s="81"/>
      <c r="P658" s="82"/>
      <c r="Q658" s="207">
        <f t="shared" si="106"/>
        <v>0</v>
      </c>
      <c r="R658" s="83">
        <f t="shared" si="103"/>
        <v>0</v>
      </c>
      <c r="S658" s="83">
        <f t="shared" si="104"/>
        <v>0</v>
      </c>
      <c r="T658" s="209"/>
      <c r="U658" s="214"/>
      <c r="V658" s="214"/>
      <c r="W658" s="217" t="str">
        <f t="shared" si="99"/>
        <v/>
      </c>
      <c r="X658" s="214"/>
      <c r="Y658" s="224"/>
      <c r="Z658" s="214"/>
      <c r="AA658" s="214"/>
      <c r="AB658" s="35" t="str">
        <f t="shared" si="100"/>
        <v/>
      </c>
      <c r="AC658" s="35"/>
      <c r="AD658" s="35"/>
      <c r="AE658" s="35"/>
      <c r="AF658" s="35"/>
      <c r="AG658" s="35"/>
      <c r="AH658" s="35"/>
      <c r="AI658" s="35"/>
      <c r="AJ658" s="35"/>
      <c r="AK658" s="35"/>
      <c r="AL658" s="35"/>
      <c r="AM658" s="85" t="str">
        <f t="shared" si="98"/>
        <v/>
      </c>
      <c r="AN658" s="35"/>
      <c r="AO658" s="35"/>
      <c r="AP658" s="77" t="str">
        <f>IF(D658="","",IF(D658=Accueil!$Q$7,PRODUCT('Registre déchets'!G658,Accueil!$S$7),"") &amp; IF(D658=Accueil!$Q$8,PRODUCT('Registre déchets'!G658,Accueil!$S$8),"") &amp; IF(D658=Accueil!$Q$9,PRODUCT('Registre déchets'!G658,Accueil!$S$9),"")&amp; IF(D658=Accueil!$Q$10,PRODUCT('Registre déchets'!G658,Accueil!$S$10),"")&amp; IF(D658=Accueil!$Q$11,PRODUCT('Registre déchets'!G658,Accueil!$S$11),"")&amp; IF(D658=Accueil!$Q$12,PRODUCT('Registre déchets'!G658,Accueil!$S$12),"")&amp; IF(D658=Accueil!$Q$13,PRODUCT('Registre déchets'!G658,Accueil!$S$13),"")&amp; IF(D658=Accueil!$Q$14,PRODUCT('Registre déchets'!G658,Accueil!$S$14),"")&amp; IF(D658=Accueil!$Q$15,PRODUCT('Registre déchets'!G658,Accueil!$S$15),"")&amp; IF(D658=Accueil!$Q$16,PRODUCT('Registre déchets'!G658,Accueil!$S$16),"")&amp; IF(D658=Accueil!$Q$17,PRODUCT('Registre déchets'!G658,Accueil!$S$17),"")&amp; IF(D658=Accueil!$Q$18,PRODUCT('Registre déchets'!G658,Accueil!$S$18),"")&amp; IF(D658=Accueil!$Q$19,PRODUCT('Registre déchets'!G658,Accueil!$S$19),"")&amp; IF(D658=Accueil!$Q$20,PRODUCT('Registre déchets'!G658,Accueil!$S$20),"")&amp; IF(D658=Accueil!$Q$21,PRODUCT('Registre déchets'!G658,Accueil!$S$21),"")&amp; IF(D658=Accueil!$Q$22,PRODUCT('Registre déchets'!G658,Accueil!$S$22),"")&amp; IF(D658=Accueil!$Q$23,PRODUCT('Registre déchets'!G658,Accueil!$S$23),"")&amp; IF(D658=Accueil!$Q$24,PRODUCT('Registre déchets'!G658,Accueil!$S$24),"")&amp; IF(D658=Accueil!$Q$25,PRODUCT('Registre déchets'!G658,Accueil!$S$25),"")&amp; IF(D658=Accueil!$Q$26,PRODUCT('Registre déchets'!G658,Accueil!$S$26),"") &amp; IF(D658=Accueil!$U$7,PRODUCT('Registre déchets'!G658,Accueil!$W$7),"") &amp; IF(D658=Accueil!$U$8,PRODUCT('Registre déchets'!G658,Accueil!$W$8),"") &amp; IF(D658=Accueil!$U$9,PRODUCT('Registre déchets'!G658,Accueil!$W$9),"")&amp; IF(D658=Accueil!$U$10,PRODUCT('Registre déchets'!G658,Accueil!$W$10),"")&amp; IF(D658=Accueil!$U$11,PRODUCT('Registre déchets'!G658,Accueil!$W$11),"")&amp; IF(D658=Accueil!$U$12,PRODUCT('Registre déchets'!G658,Accueil!$W$12),"")&amp; IF(D658=Accueil!$U$13,PRODUCT('Registre déchets'!G658,Accueil!$W$13),"")&amp; IF(D658=Accueil!$U$14,PRODUCT('Registre déchets'!G658,Accueil!$W$14),"")&amp; IF(D658=Accueil!$U$15,PRODUCT('Registre déchets'!G658,Accueil!$W$15),"")&amp; IF(D658=Accueil!$U$16,PRODUCT('Registre déchets'!G658,Accueil!$W$16),"")&amp; IF(D658=Accueil!$U$17,PRODUCT('Registre déchets'!G658,Accueil!$W$17),"")&amp; IF(D658=Accueil!$U$18,PRODUCT('Registre déchets'!G658,Accueil!$W$18),"")&amp; IF(D658=Accueil!$U$19,PRODUCT('Registre déchets'!G658,Accueil!$W$19),"")&amp; IF(D658=Accueil!$U$20,PRODUCT('Registre déchets'!G658,Accueil!$W$20),"")&amp; IF(D658=Accueil!$U$21,PRODUCT('Registre déchets'!G658,Accueil!$W$21),"") &amp; IF(D658=Accueil!$U$22,PRODUCT('Registre déchets'!G658,Accueil!$W$22),"")&amp; IF(D658=Accueil!$U$23,PRODUCT('Registre déchets'!G658,Accueil!$W$23),"")&amp; IF(D658=Accueil!$U$24,PRODUCT('Registre déchets'!G658,Accueil!$W$24),"")&amp; IF(D658=Accueil!$U$25,PRODUCT('Registre déchets'!G658,Accueil!$W$25),"")&amp; IF(D658=Accueil!$U$26,PRODUCT('Registre déchets'!G658,Accueil!$W$26),"")&amp; IF(D658=Accueil!$U$27,PRODUCT('Registre déchets'!G658,Accueil!$W$27),"")&amp; IF(D658=Accueil!$Y$7,PRODUCT('Registre déchets'!G658,Accueil!$AA$7),"") &amp; IF(D658=Accueil!$Y$8,PRODUCT('Registre déchets'!G658,Accueil!$AA$8),"") &amp; IF(D658=Accueil!$Y$9,PRODUCT('Registre déchets'!G658,Accueil!$AA$9),"")&amp; IF(D658=Accueil!$Y$10,PRODUCT('Registre déchets'!G658,Accueil!$AA$10),"")&amp; IF(D658=Accueil!$Y$11,PRODUCT('Registre déchets'!G658,Accueil!$AA$11),"")&amp; IF(D658=Accueil!$Y$12,PRODUCT('Registre déchets'!G658,Accueil!$AA$12),"")&amp; IF(D658=Accueil!$Y$13,PRODUCT('Registre déchets'!G658,Accueil!$AA$13),"")&amp; IF(D658=Accueil!$Y$14,PRODUCT('Registre déchets'!G658,Accueil!$AA$14),"")&amp; IF(D658=Accueil!$Y$15,PRODUCT('Registre déchets'!G658,Accueil!$AA$15),"")&amp; IF(D658=Accueil!$Y$16,PRODUCT('Registre déchets'!G658,Accueil!$AA$16),"")&amp; IF(D658=Accueil!$Y$17,PRODUCT('Registre déchets'!G658,Accueil!$AA$17),"")&amp; IF(D658=Accueil!$Y$18,PRODUCT('Registre déchets'!G658,Accueil!$AA$18),"")&amp; IF(D658=Accueil!$Y$19,PRODUCT('Registre déchets'!G658,Accueil!$AA$19),"")&amp; IF(D658=Accueil!$Y$20,PRODUCT('Registre déchets'!G658,Accueil!$AA$20),"")&amp; IF(D658=Accueil!$Y$21,PRODUCT('Registre déchets'!G658,Accueil!$AA$21),"")&amp; IF(D658=Accueil!$Y$22,PRODUCT('Registre déchets'!G658,Accueil!$AA$22),"")&amp; IF(D658=Accueil!$Y$23,PRODUCT('Registre déchets'!G658,Accueil!$AA$23),"")&amp; IF(D658=Accueil!$Y$24,PRODUCT('Registre déchets'!G658,Accueil!$AA$24),"")&amp; IF(D658=Accueil!$Y$25,PRODUCT('Registre déchets'!G658,Accueil!$AA$25),"")&amp; IF(D658=Accueil!$Y$26,PRODUCT('Registre déchets'!G658,Accueil!$AA$26),"")&amp; IF(D658=Accueil!$Y$27,PRODUCT('Registre déchets'!G658,Accueil!$AA$27),""))</f>
        <v/>
      </c>
      <c r="AQ658" s="79">
        <f t="shared" si="107"/>
        <v>0</v>
      </c>
    </row>
    <row r="659" spans="1:43" ht="50.1" customHeight="1" x14ac:dyDescent="0.25">
      <c r="A659" s="90"/>
      <c r="B659" s="222" t="str">
        <f t="shared" si="101"/>
        <v/>
      </c>
      <c r="C659" s="221"/>
      <c r="D659" s="220"/>
      <c r="E659" s="80" t="str">
        <f t="shared" si="105"/>
        <v/>
      </c>
      <c r="F659" s="81"/>
      <c r="G659" s="82"/>
      <c r="H659" s="241">
        <f t="shared" si="102"/>
        <v>0</v>
      </c>
      <c r="I659" s="206"/>
      <c r="J659" s="206"/>
      <c r="K659" s="86"/>
      <c r="L659" s="86"/>
      <c r="M659" s="86"/>
      <c r="N659" s="82"/>
      <c r="O659" s="81"/>
      <c r="P659" s="82"/>
      <c r="Q659" s="207">
        <f t="shared" si="106"/>
        <v>0</v>
      </c>
      <c r="R659" s="83">
        <f t="shared" si="103"/>
        <v>0</v>
      </c>
      <c r="S659" s="83">
        <f t="shared" si="104"/>
        <v>0</v>
      </c>
      <c r="T659" s="209"/>
      <c r="U659" s="214"/>
      <c r="V659" s="214"/>
      <c r="W659" s="217" t="str">
        <f t="shared" si="99"/>
        <v/>
      </c>
      <c r="X659" s="214"/>
      <c r="Y659" s="224"/>
      <c r="Z659" s="214"/>
      <c r="AA659" s="214"/>
      <c r="AB659" s="35" t="str">
        <f t="shared" si="100"/>
        <v/>
      </c>
      <c r="AC659" s="35"/>
      <c r="AD659" s="35"/>
      <c r="AE659" s="35"/>
      <c r="AF659" s="35"/>
      <c r="AG659" s="35"/>
      <c r="AH659" s="35"/>
      <c r="AI659" s="35"/>
      <c r="AJ659" s="35"/>
      <c r="AK659" s="35"/>
      <c r="AL659" s="35"/>
      <c r="AM659" s="85" t="str">
        <f t="shared" si="98"/>
        <v/>
      </c>
      <c r="AN659" s="35"/>
      <c r="AO659" s="35"/>
      <c r="AP659" s="77" t="str">
        <f>IF(D659="","",IF(D659=Accueil!$Q$7,PRODUCT('Registre déchets'!G659,Accueil!$S$7),"") &amp; IF(D659=Accueil!$Q$8,PRODUCT('Registre déchets'!G659,Accueil!$S$8),"") &amp; IF(D659=Accueil!$Q$9,PRODUCT('Registre déchets'!G659,Accueil!$S$9),"")&amp; IF(D659=Accueil!$Q$10,PRODUCT('Registre déchets'!G659,Accueil!$S$10),"")&amp; IF(D659=Accueil!$Q$11,PRODUCT('Registre déchets'!G659,Accueil!$S$11),"")&amp; IF(D659=Accueil!$Q$12,PRODUCT('Registre déchets'!G659,Accueil!$S$12),"")&amp; IF(D659=Accueil!$Q$13,PRODUCT('Registre déchets'!G659,Accueil!$S$13),"")&amp; IF(D659=Accueil!$Q$14,PRODUCT('Registre déchets'!G659,Accueil!$S$14),"")&amp; IF(D659=Accueil!$Q$15,PRODUCT('Registre déchets'!G659,Accueil!$S$15),"")&amp; IF(D659=Accueil!$Q$16,PRODUCT('Registre déchets'!G659,Accueil!$S$16),"")&amp; IF(D659=Accueil!$Q$17,PRODUCT('Registre déchets'!G659,Accueil!$S$17),"")&amp; IF(D659=Accueil!$Q$18,PRODUCT('Registre déchets'!G659,Accueil!$S$18),"")&amp; IF(D659=Accueil!$Q$19,PRODUCT('Registre déchets'!G659,Accueil!$S$19),"")&amp; IF(D659=Accueil!$Q$20,PRODUCT('Registre déchets'!G659,Accueil!$S$20),"")&amp; IF(D659=Accueil!$Q$21,PRODUCT('Registre déchets'!G659,Accueil!$S$21),"")&amp; IF(D659=Accueil!$Q$22,PRODUCT('Registre déchets'!G659,Accueil!$S$22),"")&amp; IF(D659=Accueil!$Q$23,PRODUCT('Registre déchets'!G659,Accueil!$S$23),"")&amp; IF(D659=Accueil!$Q$24,PRODUCT('Registre déchets'!G659,Accueil!$S$24),"")&amp; IF(D659=Accueil!$Q$25,PRODUCT('Registre déchets'!G659,Accueil!$S$25),"")&amp; IF(D659=Accueil!$Q$26,PRODUCT('Registre déchets'!G659,Accueil!$S$26),"") &amp; IF(D659=Accueil!$U$7,PRODUCT('Registre déchets'!G659,Accueil!$W$7),"") &amp; IF(D659=Accueil!$U$8,PRODUCT('Registre déchets'!G659,Accueil!$W$8),"") &amp; IF(D659=Accueil!$U$9,PRODUCT('Registre déchets'!G659,Accueil!$W$9),"")&amp; IF(D659=Accueil!$U$10,PRODUCT('Registre déchets'!G659,Accueil!$W$10),"")&amp; IF(D659=Accueil!$U$11,PRODUCT('Registre déchets'!G659,Accueil!$W$11),"")&amp; IF(D659=Accueil!$U$12,PRODUCT('Registre déchets'!G659,Accueil!$W$12),"")&amp; IF(D659=Accueil!$U$13,PRODUCT('Registre déchets'!G659,Accueil!$W$13),"")&amp; IF(D659=Accueil!$U$14,PRODUCT('Registre déchets'!G659,Accueil!$W$14),"")&amp; IF(D659=Accueil!$U$15,PRODUCT('Registre déchets'!G659,Accueil!$W$15),"")&amp; IF(D659=Accueil!$U$16,PRODUCT('Registre déchets'!G659,Accueil!$W$16),"")&amp; IF(D659=Accueil!$U$17,PRODUCT('Registre déchets'!G659,Accueil!$W$17),"")&amp; IF(D659=Accueil!$U$18,PRODUCT('Registre déchets'!G659,Accueil!$W$18),"")&amp; IF(D659=Accueil!$U$19,PRODUCT('Registre déchets'!G659,Accueil!$W$19),"")&amp; IF(D659=Accueil!$U$20,PRODUCT('Registre déchets'!G659,Accueil!$W$20),"")&amp; IF(D659=Accueil!$U$21,PRODUCT('Registre déchets'!G659,Accueil!$W$21),"") &amp; IF(D659=Accueil!$U$22,PRODUCT('Registre déchets'!G659,Accueil!$W$22),"")&amp; IF(D659=Accueil!$U$23,PRODUCT('Registre déchets'!G659,Accueil!$W$23),"")&amp; IF(D659=Accueil!$U$24,PRODUCT('Registre déchets'!G659,Accueil!$W$24),"")&amp; IF(D659=Accueil!$U$25,PRODUCT('Registre déchets'!G659,Accueil!$W$25),"")&amp; IF(D659=Accueil!$U$26,PRODUCT('Registre déchets'!G659,Accueil!$W$26),"")&amp; IF(D659=Accueil!$U$27,PRODUCT('Registre déchets'!G659,Accueil!$W$27),"")&amp; IF(D659=Accueil!$Y$7,PRODUCT('Registre déchets'!G659,Accueil!$AA$7),"") &amp; IF(D659=Accueil!$Y$8,PRODUCT('Registre déchets'!G659,Accueil!$AA$8),"") &amp; IF(D659=Accueil!$Y$9,PRODUCT('Registre déchets'!G659,Accueil!$AA$9),"")&amp; IF(D659=Accueil!$Y$10,PRODUCT('Registre déchets'!G659,Accueil!$AA$10),"")&amp; IF(D659=Accueil!$Y$11,PRODUCT('Registre déchets'!G659,Accueil!$AA$11),"")&amp; IF(D659=Accueil!$Y$12,PRODUCT('Registre déchets'!G659,Accueil!$AA$12),"")&amp; IF(D659=Accueil!$Y$13,PRODUCT('Registre déchets'!G659,Accueil!$AA$13),"")&amp; IF(D659=Accueil!$Y$14,PRODUCT('Registre déchets'!G659,Accueil!$AA$14),"")&amp; IF(D659=Accueil!$Y$15,PRODUCT('Registre déchets'!G659,Accueil!$AA$15),"")&amp; IF(D659=Accueil!$Y$16,PRODUCT('Registre déchets'!G659,Accueil!$AA$16),"")&amp; IF(D659=Accueil!$Y$17,PRODUCT('Registre déchets'!G659,Accueil!$AA$17),"")&amp; IF(D659=Accueil!$Y$18,PRODUCT('Registre déchets'!G659,Accueil!$AA$18),"")&amp; IF(D659=Accueil!$Y$19,PRODUCT('Registre déchets'!G659,Accueil!$AA$19),"")&amp; IF(D659=Accueil!$Y$20,PRODUCT('Registre déchets'!G659,Accueil!$AA$20),"")&amp; IF(D659=Accueil!$Y$21,PRODUCT('Registre déchets'!G659,Accueil!$AA$21),"")&amp; IF(D659=Accueil!$Y$22,PRODUCT('Registre déchets'!G659,Accueil!$AA$22),"")&amp; IF(D659=Accueil!$Y$23,PRODUCT('Registre déchets'!G659,Accueil!$AA$23),"")&amp; IF(D659=Accueil!$Y$24,PRODUCT('Registre déchets'!G659,Accueil!$AA$24),"")&amp; IF(D659=Accueil!$Y$25,PRODUCT('Registre déchets'!G659,Accueil!$AA$25),"")&amp; IF(D659=Accueil!$Y$26,PRODUCT('Registre déchets'!G659,Accueil!$AA$26),"")&amp; IF(D659=Accueil!$Y$27,PRODUCT('Registre déchets'!G659,Accueil!$AA$27),""))</f>
        <v/>
      </c>
      <c r="AQ659" s="79">
        <f t="shared" si="107"/>
        <v>0</v>
      </c>
    </row>
    <row r="660" spans="1:43" ht="50.1" customHeight="1" x14ac:dyDescent="0.25">
      <c r="A660" s="90"/>
      <c r="B660" s="222" t="str">
        <f t="shared" si="101"/>
        <v/>
      </c>
      <c r="C660" s="221"/>
      <c r="D660" s="220"/>
      <c r="E660" s="80" t="str">
        <f t="shared" si="105"/>
        <v/>
      </c>
      <c r="F660" s="81"/>
      <c r="G660" s="82"/>
      <c r="H660" s="241">
        <f t="shared" si="102"/>
        <v>0</v>
      </c>
      <c r="I660" s="206"/>
      <c r="J660" s="206"/>
      <c r="K660" s="86"/>
      <c r="L660" s="86"/>
      <c r="M660" s="86"/>
      <c r="N660" s="82"/>
      <c r="O660" s="81"/>
      <c r="P660" s="82"/>
      <c r="Q660" s="207">
        <f t="shared" si="106"/>
        <v>0</v>
      </c>
      <c r="R660" s="83">
        <f t="shared" si="103"/>
        <v>0</v>
      </c>
      <c r="S660" s="83">
        <f t="shared" si="104"/>
        <v>0</v>
      </c>
      <c r="T660" s="209"/>
      <c r="U660" s="214"/>
      <c r="V660" s="214"/>
      <c r="W660" s="217" t="str">
        <f t="shared" si="99"/>
        <v/>
      </c>
      <c r="X660" s="214"/>
      <c r="Y660" s="224"/>
      <c r="Z660" s="214"/>
      <c r="AA660" s="214"/>
      <c r="AB660" s="35" t="str">
        <f t="shared" si="100"/>
        <v/>
      </c>
      <c r="AC660" s="35"/>
      <c r="AD660" s="35"/>
      <c r="AE660" s="35"/>
      <c r="AF660" s="35"/>
      <c r="AG660" s="35"/>
      <c r="AH660" s="35"/>
      <c r="AI660" s="35"/>
      <c r="AJ660" s="35"/>
      <c r="AK660" s="35"/>
      <c r="AL660" s="35"/>
      <c r="AM660" s="85" t="str">
        <f t="shared" si="98"/>
        <v/>
      </c>
      <c r="AN660" s="35"/>
      <c r="AO660" s="35"/>
      <c r="AP660" s="77" t="str">
        <f>IF(D660="","",IF(D660=Accueil!$Q$7,PRODUCT('Registre déchets'!G660,Accueil!$S$7),"") &amp; IF(D660=Accueil!$Q$8,PRODUCT('Registre déchets'!G660,Accueil!$S$8),"") &amp; IF(D660=Accueil!$Q$9,PRODUCT('Registre déchets'!G660,Accueil!$S$9),"")&amp; IF(D660=Accueil!$Q$10,PRODUCT('Registre déchets'!G660,Accueil!$S$10),"")&amp; IF(D660=Accueil!$Q$11,PRODUCT('Registre déchets'!G660,Accueil!$S$11),"")&amp; IF(D660=Accueil!$Q$12,PRODUCT('Registre déchets'!G660,Accueil!$S$12),"")&amp; IF(D660=Accueil!$Q$13,PRODUCT('Registre déchets'!G660,Accueil!$S$13),"")&amp; IF(D660=Accueil!$Q$14,PRODUCT('Registre déchets'!G660,Accueil!$S$14),"")&amp; IF(D660=Accueil!$Q$15,PRODUCT('Registre déchets'!G660,Accueil!$S$15),"")&amp; IF(D660=Accueil!$Q$16,PRODUCT('Registre déchets'!G660,Accueil!$S$16),"")&amp; IF(D660=Accueil!$Q$17,PRODUCT('Registre déchets'!G660,Accueil!$S$17),"")&amp; IF(D660=Accueil!$Q$18,PRODUCT('Registre déchets'!G660,Accueil!$S$18),"")&amp; IF(D660=Accueil!$Q$19,PRODUCT('Registre déchets'!G660,Accueil!$S$19),"")&amp; IF(D660=Accueil!$Q$20,PRODUCT('Registre déchets'!G660,Accueil!$S$20),"")&amp; IF(D660=Accueil!$Q$21,PRODUCT('Registre déchets'!G660,Accueil!$S$21),"")&amp; IF(D660=Accueil!$Q$22,PRODUCT('Registre déchets'!G660,Accueil!$S$22),"")&amp; IF(D660=Accueil!$Q$23,PRODUCT('Registre déchets'!G660,Accueil!$S$23),"")&amp; IF(D660=Accueil!$Q$24,PRODUCT('Registre déchets'!G660,Accueil!$S$24),"")&amp; IF(D660=Accueil!$Q$25,PRODUCT('Registre déchets'!G660,Accueil!$S$25),"")&amp; IF(D660=Accueil!$Q$26,PRODUCT('Registre déchets'!G660,Accueil!$S$26),"") &amp; IF(D660=Accueil!$U$7,PRODUCT('Registre déchets'!G660,Accueil!$W$7),"") &amp; IF(D660=Accueil!$U$8,PRODUCT('Registre déchets'!G660,Accueil!$W$8),"") &amp; IF(D660=Accueil!$U$9,PRODUCT('Registre déchets'!G660,Accueil!$W$9),"")&amp; IF(D660=Accueil!$U$10,PRODUCT('Registre déchets'!G660,Accueil!$W$10),"")&amp; IF(D660=Accueil!$U$11,PRODUCT('Registre déchets'!G660,Accueil!$W$11),"")&amp; IF(D660=Accueil!$U$12,PRODUCT('Registre déchets'!G660,Accueil!$W$12),"")&amp; IF(D660=Accueil!$U$13,PRODUCT('Registre déchets'!G660,Accueil!$W$13),"")&amp; IF(D660=Accueil!$U$14,PRODUCT('Registre déchets'!G660,Accueil!$W$14),"")&amp; IF(D660=Accueil!$U$15,PRODUCT('Registre déchets'!G660,Accueil!$W$15),"")&amp; IF(D660=Accueil!$U$16,PRODUCT('Registre déchets'!G660,Accueil!$W$16),"")&amp; IF(D660=Accueil!$U$17,PRODUCT('Registre déchets'!G660,Accueil!$W$17),"")&amp; IF(D660=Accueil!$U$18,PRODUCT('Registre déchets'!G660,Accueil!$W$18),"")&amp; IF(D660=Accueil!$U$19,PRODUCT('Registre déchets'!G660,Accueil!$W$19),"")&amp; IF(D660=Accueil!$U$20,PRODUCT('Registre déchets'!G660,Accueil!$W$20),"")&amp; IF(D660=Accueil!$U$21,PRODUCT('Registre déchets'!G660,Accueil!$W$21),"") &amp; IF(D660=Accueil!$U$22,PRODUCT('Registre déchets'!G660,Accueil!$W$22),"")&amp; IF(D660=Accueil!$U$23,PRODUCT('Registre déchets'!G660,Accueil!$W$23),"")&amp; IF(D660=Accueil!$U$24,PRODUCT('Registre déchets'!G660,Accueil!$W$24),"")&amp; IF(D660=Accueil!$U$25,PRODUCT('Registre déchets'!G660,Accueil!$W$25),"")&amp; IF(D660=Accueil!$U$26,PRODUCT('Registre déchets'!G660,Accueil!$W$26),"")&amp; IF(D660=Accueil!$U$27,PRODUCT('Registre déchets'!G660,Accueil!$W$27),"")&amp; IF(D660=Accueil!$Y$7,PRODUCT('Registre déchets'!G660,Accueil!$AA$7),"") &amp; IF(D660=Accueil!$Y$8,PRODUCT('Registre déchets'!G660,Accueil!$AA$8),"") &amp; IF(D660=Accueil!$Y$9,PRODUCT('Registre déchets'!G660,Accueil!$AA$9),"")&amp; IF(D660=Accueil!$Y$10,PRODUCT('Registre déchets'!G660,Accueil!$AA$10),"")&amp; IF(D660=Accueil!$Y$11,PRODUCT('Registre déchets'!G660,Accueil!$AA$11),"")&amp; IF(D660=Accueil!$Y$12,PRODUCT('Registre déchets'!G660,Accueil!$AA$12),"")&amp; IF(D660=Accueil!$Y$13,PRODUCT('Registre déchets'!G660,Accueil!$AA$13),"")&amp; IF(D660=Accueil!$Y$14,PRODUCT('Registre déchets'!G660,Accueil!$AA$14),"")&amp; IF(D660=Accueil!$Y$15,PRODUCT('Registre déchets'!G660,Accueil!$AA$15),"")&amp; IF(D660=Accueil!$Y$16,PRODUCT('Registre déchets'!G660,Accueil!$AA$16),"")&amp; IF(D660=Accueil!$Y$17,PRODUCT('Registre déchets'!G660,Accueil!$AA$17),"")&amp; IF(D660=Accueil!$Y$18,PRODUCT('Registre déchets'!G660,Accueil!$AA$18),"")&amp; IF(D660=Accueil!$Y$19,PRODUCT('Registre déchets'!G660,Accueil!$AA$19),"")&amp; IF(D660=Accueil!$Y$20,PRODUCT('Registre déchets'!G660,Accueil!$AA$20),"")&amp; IF(D660=Accueil!$Y$21,PRODUCT('Registre déchets'!G660,Accueil!$AA$21),"")&amp; IF(D660=Accueil!$Y$22,PRODUCT('Registre déchets'!G660,Accueil!$AA$22),"")&amp; IF(D660=Accueil!$Y$23,PRODUCT('Registre déchets'!G660,Accueil!$AA$23),"")&amp; IF(D660=Accueil!$Y$24,PRODUCT('Registre déchets'!G660,Accueil!$AA$24),"")&amp; IF(D660=Accueil!$Y$25,PRODUCT('Registre déchets'!G660,Accueil!$AA$25),"")&amp; IF(D660=Accueil!$Y$26,PRODUCT('Registre déchets'!G660,Accueil!$AA$26),"")&amp; IF(D660=Accueil!$Y$27,PRODUCT('Registre déchets'!G660,Accueil!$AA$27),""))</f>
        <v/>
      </c>
      <c r="AQ660" s="79">
        <f t="shared" si="107"/>
        <v>0</v>
      </c>
    </row>
    <row r="661" spans="1:43" ht="50.1" customHeight="1" x14ac:dyDescent="0.25">
      <c r="A661" s="90"/>
      <c r="B661" s="222" t="str">
        <f t="shared" si="101"/>
        <v/>
      </c>
      <c r="C661" s="221"/>
      <c r="D661" s="220"/>
      <c r="E661" s="80" t="str">
        <f t="shared" si="105"/>
        <v/>
      </c>
      <c r="F661" s="81"/>
      <c r="G661" s="82"/>
      <c r="H661" s="241">
        <f t="shared" si="102"/>
        <v>0</v>
      </c>
      <c r="I661" s="206"/>
      <c r="J661" s="206"/>
      <c r="K661" s="86"/>
      <c r="L661" s="86"/>
      <c r="M661" s="86"/>
      <c r="N661" s="82"/>
      <c r="O661" s="81"/>
      <c r="P661" s="82"/>
      <c r="Q661" s="207">
        <f t="shared" si="106"/>
        <v>0</v>
      </c>
      <c r="R661" s="83">
        <f t="shared" si="103"/>
        <v>0</v>
      </c>
      <c r="S661" s="83">
        <f t="shared" si="104"/>
        <v>0</v>
      </c>
      <c r="T661" s="209"/>
      <c r="U661" s="214"/>
      <c r="V661" s="214"/>
      <c r="W661" s="217" t="str">
        <f t="shared" si="99"/>
        <v/>
      </c>
      <c r="X661" s="214"/>
      <c r="Y661" s="224"/>
      <c r="Z661" s="214"/>
      <c r="AA661" s="214"/>
      <c r="AB661" s="35" t="str">
        <f t="shared" si="100"/>
        <v/>
      </c>
      <c r="AC661" s="35"/>
      <c r="AD661" s="35"/>
      <c r="AE661" s="35"/>
      <c r="AF661" s="35"/>
      <c r="AG661" s="35"/>
      <c r="AH661" s="35"/>
      <c r="AI661" s="35"/>
      <c r="AJ661" s="35"/>
      <c r="AK661" s="35"/>
      <c r="AL661" s="35"/>
      <c r="AM661" s="85" t="str">
        <f t="shared" si="98"/>
        <v/>
      </c>
      <c r="AN661" s="35"/>
      <c r="AO661" s="35"/>
      <c r="AP661" s="77" t="str">
        <f>IF(D661="","",IF(D661=Accueil!$Q$7,PRODUCT('Registre déchets'!G661,Accueil!$S$7),"") &amp; IF(D661=Accueil!$Q$8,PRODUCT('Registre déchets'!G661,Accueil!$S$8),"") &amp; IF(D661=Accueil!$Q$9,PRODUCT('Registre déchets'!G661,Accueil!$S$9),"")&amp; IF(D661=Accueil!$Q$10,PRODUCT('Registre déchets'!G661,Accueil!$S$10),"")&amp; IF(D661=Accueil!$Q$11,PRODUCT('Registre déchets'!G661,Accueil!$S$11),"")&amp; IF(D661=Accueil!$Q$12,PRODUCT('Registre déchets'!G661,Accueil!$S$12),"")&amp; IF(D661=Accueil!$Q$13,PRODUCT('Registre déchets'!G661,Accueil!$S$13),"")&amp; IF(D661=Accueil!$Q$14,PRODUCT('Registre déchets'!G661,Accueil!$S$14),"")&amp; IF(D661=Accueil!$Q$15,PRODUCT('Registre déchets'!G661,Accueil!$S$15),"")&amp; IF(D661=Accueil!$Q$16,PRODUCT('Registre déchets'!G661,Accueil!$S$16),"")&amp; IF(D661=Accueil!$Q$17,PRODUCT('Registre déchets'!G661,Accueil!$S$17),"")&amp; IF(D661=Accueil!$Q$18,PRODUCT('Registre déchets'!G661,Accueil!$S$18),"")&amp; IF(D661=Accueil!$Q$19,PRODUCT('Registre déchets'!G661,Accueil!$S$19),"")&amp; IF(D661=Accueil!$Q$20,PRODUCT('Registre déchets'!G661,Accueil!$S$20),"")&amp; IF(D661=Accueil!$Q$21,PRODUCT('Registre déchets'!G661,Accueil!$S$21),"")&amp; IF(D661=Accueil!$Q$22,PRODUCT('Registre déchets'!G661,Accueil!$S$22),"")&amp; IF(D661=Accueil!$Q$23,PRODUCT('Registre déchets'!G661,Accueil!$S$23),"")&amp; IF(D661=Accueil!$Q$24,PRODUCT('Registre déchets'!G661,Accueil!$S$24),"")&amp; IF(D661=Accueil!$Q$25,PRODUCT('Registre déchets'!G661,Accueil!$S$25),"")&amp; IF(D661=Accueil!$Q$26,PRODUCT('Registre déchets'!G661,Accueil!$S$26),"") &amp; IF(D661=Accueil!$U$7,PRODUCT('Registre déchets'!G661,Accueil!$W$7),"") &amp; IF(D661=Accueil!$U$8,PRODUCT('Registre déchets'!G661,Accueil!$W$8),"") &amp; IF(D661=Accueil!$U$9,PRODUCT('Registre déchets'!G661,Accueil!$W$9),"")&amp; IF(D661=Accueil!$U$10,PRODUCT('Registre déchets'!G661,Accueil!$W$10),"")&amp; IF(D661=Accueil!$U$11,PRODUCT('Registre déchets'!G661,Accueil!$W$11),"")&amp; IF(D661=Accueil!$U$12,PRODUCT('Registre déchets'!G661,Accueil!$W$12),"")&amp; IF(D661=Accueil!$U$13,PRODUCT('Registre déchets'!G661,Accueil!$W$13),"")&amp; IF(D661=Accueil!$U$14,PRODUCT('Registre déchets'!G661,Accueil!$W$14),"")&amp; IF(D661=Accueil!$U$15,PRODUCT('Registre déchets'!G661,Accueil!$W$15),"")&amp; IF(D661=Accueil!$U$16,PRODUCT('Registre déchets'!G661,Accueil!$W$16),"")&amp; IF(D661=Accueil!$U$17,PRODUCT('Registre déchets'!G661,Accueil!$W$17),"")&amp; IF(D661=Accueil!$U$18,PRODUCT('Registre déchets'!G661,Accueil!$W$18),"")&amp; IF(D661=Accueil!$U$19,PRODUCT('Registre déchets'!G661,Accueil!$W$19),"")&amp; IF(D661=Accueil!$U$20,PRODUCT('Registre déchets'!G661,Accueil!$W$20),"")&amp; IF(D661=Accueil!$U$21,PRODUCT('Registre déchets'!G661,Accueil!$W$21),"") &amp; IF(D661=Accueil!$U$22,PRODUCT('Registre déchets'!G661,Accueil!$W$22),"")&amp; IF(D661=Accueil!$U$23,PRODUCT('Registre déchets'!G661,Accueil!$W$23),"")&amp; IF(D661=Accueil!$U$24,PRODUCT('Registre déchets'!G661,Accueil!$W$24),"")&amp; IF(D661=Accueil!$U$25,PRODUCT('Registre déchets'!G661,Accueil!$W$25),"")&amp; IF(D661=Accueil!$U$26,PRODUCT('Registre déchets'!G661,Accueil!$W$26),"")&amp; IF(D661=Accueil!$U$27,PRODUCT('Registre déchets'!G661,Accueil!$W$27),"")&amp; IF(D661=Accueil!$Y$7,PRODUCT('Registre déchets'!G661,Accueil!$AA$7),"") &amp; IF(D661=Accueil!$Y$8,PRODUCT('Registre déchets'!G661,Accueil!$AA$8),"") &amp; IF(D661=Accueil!$Y$9,PRODUCT('Registre déchets'!G661,Accueil!$AA$9),"")&amp; IF(D661=Accueil!$Y$10,PRODUCT('Registre déchets'!G661,Accueil!$AA$10),"")&amp; IF(D661=Accueil!$Y$11,PRODUCT('Registre déchets'!G661,Accueil!$AA$11),"")&amp; IF(D661=Accueil!$Y$12,PRODUCT('Registre déchets'!G661,Accueil!$AA$12),"")&amp; IF(D661=Accueil!$Y$13,PRODUCT('Registre déchets'!G661,Accueil!$AA$13),"")&amp; IF(D661=Accueil!$Y$14,PRODUCT('Registre déchets'!G661,Accueil!$AA$14),"")&amp; IF(D661=Accueil!$Y$15,PRODUCT('Registre déchets'!G661,Accueil!$AA$15),"")&amp; IF(D661=Accueil!$Y$16,PRODUCT('Registre déchets'!G661,Accueil!$AA$16),"")&amp; IF(D661=Accueil!$Y$17,PRODUCT('Registre déchets'!G661,Accueil!$AA$17),"")&amp; IF(D661=Accueil!$Y$18,PRODUCT('Registre déchets'!G661,Accueil!$AA$18),"")&amp; IF(D661=Accueil!$Y$19,PRODUCT('Registre déchets'!G661,Accueil!$AA$19),"")&amp; IF(D661=Accueil!$Y$20,PRODUCT('Registre déchets'!G661,Accueil!$AA$20),"")&amp; IF(D661=Accueil!$Y$21,PRODUCT('Registre déchets'!G661,Accueil!$AA$21),"")&amp; IF(D661=Accueil!$Y$22,PRODUCT('Registre déchets'!G661,Accueil!$AA$22),"")&amp; IF(D661=Accueil!$Y$23,PRODUCT('Registre déchets'!G661,Accueil!$AA$23),"")&amp; IF(D661=Accueil!$Y$24,PRODUCT('Registre déchets'!G661,Accueil!$AA$24),"")&amp; IF(D661=Accueil!$Y$25,PRODUCT('Registre déchets'!G661,Accueil!$AA$25),"")&amp; IF(D661=Accueil!$Y$26,PRODUCT('Registre déchets'!G661,Accueil!$AA$26),"")&amp; IF(D661=Accueil!$Y$27,PRODUCT('Registre déchets'!G661,Accueil!$AA$27),""))</f>
        <v/>
      </c>
      <c r="AQ661" s="79">
        <f t="shared" si="107"/>
        <v>0</v>
      </c>
    </row>
    <row r="662" spans="1:43" ht="50.1" customHeight="1" x14ac:dyDescent="0.25">
      <c r="A662" s="90"/>
      <c r="B662" s="222" t="str">
        <f t="shared" si="101"/>
        <v/>
      </c>
      <c r="C662" s="221"/>
      <c r="D662" s="220"/>
      <c r="E662" s="80" t="str">
        <f t="shared" si="105"/>
        <v/>
      </c>
      <c r="F662" s="81"/>
      <c r="G662" s="82"/>
      <c r="H662" s="241">
        <f t="shared" si="102"/>
        <v>0</v>
      </c>
      <c r="I662" s="206"/>
      <c r="J662" s="206"/>
      <c r="K662" s="86"/>
      <c r="L662" s="86"/>
      <c r="M662" s="86"/>
      <c r="N662" s="82"/>
      <c r="O662" s="81"/>
      <c r="P662" s="82"/>
      <c r="Q662" s="207">
        <f t="shared" si="106"/>
        <v>0</v>
      </c>
      <c r="R662" s="83">
        <f t="shared" si="103"/>
        <v>0</v>
      </c>
      <c r="S662" s="83">
        <f t="shared" si="104"/>
        <v>0</v>
      </c>
      <c r="T662" s="209"/>
      <c r="U662" s="214"/>
      <c r="V662" s="214"/>
      <c r="W662" s="217" t="str">
        <f t="shared" si="99"/>
        <v/>
      </c>
      <c r="X662" s="214"/>
      <c r="Y662" s="224"/>
      <c r="Z662" s="214"/>
      <c r="AA662" s="214"/>
      <c r="AB662" s="35" t="str">
        <f t="shared" si="100"/>
        <v/>
      </c>
      <c r="AC662" s="35"/>
      <c r="AD662" s="35"/>
      <c r="AE662" s="35"/>
      <c r="AF662" s="35"/>
      <c r="AG662" s="35"/>
      <c r="AH662" s="35"/>
      <c r="AI662" s="35"/>
      <c r="AJ662" s="35"/>
      <c r="AK662" s="35"/>
      <c r="AL662" s="35"/>
      <c r="AM662" s="85" t="str">
        <f t="shared" si="98"/>
        <v/>
      </c>
      <c r="AN662" s="35"/>
      <c r="AO662" s="35"/>
      <c r="AP662" s="77" t="str">
        <f>IF(D662="","",IF(D662=Accueil!$Q$7,PRODUCT('Registre déchets'!G662,Accueil!$S$7),"") &amp; IF(D662=Accueil!$Q$8,PRODUCT('Registre déchets'!G662,Accueil!$S$8),"") &amp; IF(D662=Accueil!$Q$9,PRODUCT('Registre déchets'!G662,Accueil!$S$9),"")&amp; IF(D662=Accueil!$Q$10,PRODUCT('Registre déchets'!G662,Accueil!$S$10),"")&amp; IF(D662=Accueil!$Q$11,PRODUCT('Registre déchets'!G662,Accueil!$S$11),"")&amp; IF(D662=Accueil!$Q$12,PRODUCT('Registre déchets'!G662,Accueil!$S$12),"")&amp; IF(D662=Accueil!$Q$13,PRODUCT('Registre déchets'!G662,Accueil!$S$13),"")&amp; IF(D662=Accueil!$Q$14,PRODUCT('Registre déchets'!G662,Accueil!$S$14),"")&amp; IF(D662=Accueil!$Q$15,PRODUCT('Registre déchets'!G662,Accueil!$S$15),"")&amp; IF(D662=Accueil!$Q$16,PRODUCT('Registre déchets'!G662,Accueil!$S$16),"")&amp; IF(D662=Accueil!$Q$17,PRODUCT('Registre déchets'!G662,Accueil!$S$17),"")&amp; IF(D662=Accueil!$Q$18,PRODUCT('Registre déchets'!G662,Accueil!$S$18),"")&amp; IF(D662=Accueil!$Q$19,PRODUCT('Registre déchets'!G662,Accueil!$S$19),"")&amp; IF(D662=Accueil!$Q$20,PRODUCT('Registre déchets'!G662,Accueil!$S$20),"")&amp; IF(D662=Accueil!$Q$21,PRODUCT('Registre déchets'!G662,Accueil!$S$21),"")&amp; IF(D662=Accueil!$Q$22,PRODUCT('Registre déchets'!G662,Accueil!$S$22),"")&amp; IF(D662=Accueil!$Q$23,PRODUCT('Registre déchets'!G662,Accueil!$S$23),"")&amp; IF(D662=Accueil!$Q$24,PRODUCT('Registre déchets'!G662,Accueil!$S$24),"")&amp; IF(D662=Accueil!$Q$25,PRODUCT('Registre déchets'!G662,Accueil!$S$25),"")&amp; IF(D662=Accueil!$Q$26,PRODUCT('Registre déchets'!G662,Accueil!$S$26),"") &amp; IF(D662=Accueil!$U$7,PRODUCT('Registre déchets'!G662,Accueil!$W$7),"") &amp; IF(D662=Accueil!$U$8,PRODUCT('Registre déchets'!G662,Accueil!$W$8),"") &amp; IF(D662=Accueil!$U$9,PRODUCT('Registre déchets'!G662,Accueil!$W$9),"")&amp; IF(D662=Accueil!$U$10,PRODUCT('Registre déchets'!G662,Accueil!$W$10),"")&amp; IF(D662=Accueil!$U$11,PRODUCT('Registre déchets'!G662,Accueil!$W$11),"")&amp; IF(D662=Accueil!$U$12,PRODUCT('Registre déchets'!G662,Accueil!$W$12),"")&amp; IF(D662=Accueil!$U$13,PRODUCT('Registre déchets'!G662,Accueil!$W$13),"")&amp; IF(D662=Accueil!$U$14,PRODUCT('Registre déchets'!G662,Accueil!$W$14),"")&amp; IF(D662=Accueil!$U$15,PRODUCT('Registre déchets'!G662,Accueil!$W$15),"")&amp; IF(D662=Accueil!$U$16,PRODUCT('Registre déchets'!G662,Accueil!$W$16),"")&amp; IF(D662=Accueil!$U$17,PRODUCT('Registre déchets'!G662,Accueil!$W$17),"")&amp; IF(D662=Accueil!$U$18,PRODUCT('Registre déchets'!G662,Accueil!$W$18),"")&amp; IF(D662=Accueil!$U$19,PRODUCT('Registre déchets'!G662,Accueil!$W$19),"")&amp; IF(D662=Accueil!$U$20,PRODUCT('Registre déchets'!G662,Accueil!$W$20),"")&amp; IF(D662=Accueil!$U$21,PRODUCT('Registre déchets'!G662,Accueil!$W$21),"") &amp; IF(D662=Accueil!$U$22,PRODUCT('Registre déchets'!G662,Accueil!$W$22),"")&amp; IF(D662=Accueil!$U$23,PRODUCT('Registre déchets'!G662,Accueil!$W$23),"")&amp; IF(D662=Accueil!$U$24,PRODUCT('Registre déchets'!G662,Accueil!$W$24),"")&amp; IF(D662=Accueil!$U$25,PRODUCT('Registre déchets'!G662,Accueil!$W$25),"")&amp; IF(D662=Accueil!$U$26,PRODUCT('Registre déchets'!G662,Accueil!$W$26),"")&amp; IF(D662=Accueil!$U$27,PRODUCT('Registre déchets'!G662,Accueil!$W$27),"")&amp; IF(D662=Accueil!$Y$7,PRODUCT('Registre déchets'!G662,Accueil!$AA$7),"") &amp; IF(D662=Accueil!$Y$8,PRODUCT('Registre déchets'!G662,Accueil!$AA$8),"") &amp; IF(D662=Accueil!$Y$9,PRODUCT('Registre déchets'!G662,Accueil!$AA$9),"")&amp; IF(D662=Accueil!$Y$10,PRODUCT('Registre déchets'!G662,Accueil!$AA$10),"")&amp; IF(D662=Accueil!$Y$11,PRODUCT('Registre déchets'!G662,Accueil!$AA$11),"")&amp; IF(D662=Accueil!$Y$12,PRODUCT('Registre déchets'!G662,Accueil!$AA$12),"")&amp; IF(D662=Accueil!$Y$13,PRODUCT('Registre déchets'!G662,Accueil!$AA$13),"")&amp; IF(D662=Accueil!$Y$14,PRODUCT('Registre déchets'!G662,Accueil!$AA$14),"")&amp; IF(D662=Accueil!$Y$15,PRODUCT('Registre déchets'!G662,Accueil!$AA$15),"")&amp; IF(D662=Accueil!$Y$16,PRODUCT('Registre déchets'!G662,Accueil!$AA$16),"")&amp; IF(D662=Accueil!$Y$17,PRODUCT('Registre déchets'!G662,Accueil!$AA$17),"")&amp; IF(D662=Accueil!$Y$18,PRODUCT('Registre déchets'!G662,Accueil!$AA$18),"")&amp; IF(D662=Accueil!$Y$19,PRODUCT('Registre déchets'!G662,Accueil!$AA$19),"")&amp; IF(D662=Accueil!$Y$20,PRODUCT('Registre déchets'!G662,Accueil!$AA$20),"")&amp; IF(D662=Accueil!$Y$21,PRODUCT('Registre déchets'!G662,Accueil!$AA$21),"")&amp; IF(D662=Accueil!$Y$22,PRODUCT('Registre déchets'!G662,Accueil!$AA$22),"")&amp; IF(D662=Accueil!$Y$23,PRODUCT('Registre déchets'!G662,Accueil!$AA$23),"")&amp; IF(D662=Accueil!$Y$24,PRODUCT('Registre déchets'!G662,Accueil!$AA$24),"")&amp; IF(D662=Accueil!$Y$25,PRODUCT('Registre déchets'!G662,Accueil!$AA$25),"")&amp; IF(D662=Accueil!$Y$26,PRODUCT('Registre déchets'!G662,Accueil!$AA$26),"")&amp; IF(D662=Accueil!$Y$27,PRODUCT('Registre déchets'!G662,Accueil!$AA$27),""))</f>
        <v/>
      </c>
      <c r="AQ662" s="79">
        <f t="shared" si="107"/>
        <v>0</v>
      </c>
    </row>
    <row r="663" spans="1:43" ht="50.1" customHeight="1" x14ac:dyDescent="0.25">
      <c r="A663" s="90"/>
      <c r="B663" s="222" t="str">
        <f t="shared" si="101"/>
        <v/>
      </c>
      <c r="C663" s="221"/>
      <c r="D663" s="220"/>
      <c r="E663" s="80" t="str">
        <f t="shared" si="105"/>
        <v/>
      </c>
      <c r="F663" s="81"/>
      <c r="G663" s="82"/>
      <c r="H663" s="241">
        <f t="shared" si="102"/>
        <v>0</v>
      </c>
      <c r="I663" s="206"/>
      <c r="J663" s="206"/>
      <c r="K663" s="86"/>
      <c r="L663" s="86"/>
      <c r="M663" s="86"/>
      <c r="N663" s="82"/>
      <c r="O663" s="81"/>
      <c r="P663" s="82"/>
      <c r="Q663" s="207">
        <f t="shared" si="106"/>
        <v>0</v>
      </c>
      <c r="R663" s="83">
        <f t="shared" si="103"/>
        <v>0</v>
      </c>
      <c r="S663" s="83">
        <f t="shared" si="104"/>
        <v>0</v>
      </c>
      <c r="T663" s="209"/>
      <c r="U663" s="214"/>
      <c r="V663" s="214"/>
      <c r="W663" s="217" t="str">
        <f t="shared" si="99"/>
        <v/>
      </c>
      <c r="X663" s="214"/>
      <c r="Y663" s="224"/>
      <c r="Z663" s="214"/>
      <c r="AA663" s="214"/>
      <c r="AB663" s="35" t="str">
        <f t="shared" si="100"/>
        <v/>
      </c>
      <c r="AC663" s="35"/>
      <c r="AD663" s="35"/>
      <c r="AE663" s="35"/>
      <c r="AF663" s="35"/>
      <c r="AG663" s="35"/>
      <c r="AH663" s="35"/>
      <c r="AI663" s="35"/>
      <c r="AJ663" s="35"/>
      <c r="AK663" s="35"/>
      <c r="AL663" s="35"/>
      <c r="AM663" s="85" t="str">
        <f t="shared" si="98"/>
        <v/>
      </c>
      <c r="AN663" s="35"/>
      <c r="AO663" s="35"/>
      <c r="AP663" s="77" t="str">
        <f>IF(D663="","",IF(D663=Accueil!$Q$7,PRODUCT('Registre déchets'!G663,Accueil!$S$7),"") &amp; IF(D663=Accueil!$Q$8,PRODUCT('Registre déchets'!G663,Accueil!$S$8),"") &amp; IF(D663=Accueil!$Q$9,PRODUCT('Registre déchets'!G663,Accueil!$S$9),"")&amp; IF(D663=Accueil!$Q$10,PRODUCT('Registre déchets'!G663,Accueil!$S$10),"")&amp; IF(D663=Accueil!$Q$11,PRODUCT('Registre déchets'!G663,Accueil!$S$11),"")&amp; IF(D663=Accueil!$Q$12,PRODUCT('Registre déchets'!G663,Accueil!$S$12),"")&amp; IF(D663=Accueil!$Q$13,PRODUCT('Registre déchets'!G663,Accueil!$S$13),"")&amp; IF(D663=Accueil!$Q$14,PRODUCT('Registre déchets'!G663,Accueil!$S$14),"")&amp; IF(D663=Accueil!$Q$15,PRODUCT('Registre déchets'!G663,Accueil!$S$15),"")&amp; IF(D663=Accueil!$Q$16,PRODUCT('Registre déchets'!G663,Accueil!$S$16),"")&amp; IF(D663=Accueil!$Q$17,PRODUCT('Registre déchets'!G663,Accueil!$S$17),"")&amp; IF(D663=Accueil!$Q$18,PRODUCT('Registre déchets'!G663,Accueil!$S$18),"")&amp; IF(D663=Accueil!$Q$19,PRODUCT('Registre déchets'!G663,Accueil!$S$19),"")&amp; IF(D663=Accueil!$Q$20,PRODUCT('Registre déchets'!G663,Accueil!$S$20),"")&amp; IF(D663=Accueil!$Q$21,PRODUCT('Registre déchets'!G663,Accueil!$S$21),"")&amp; IF(D663=Accueil!$Q$22,PRODUCT('Registre déchets'!G663,Accueil!$S$22),"")&amp; IF(D663=Accueil!$Q$23,PRODUCT('Registre déchets'!G663,Accueil!$S$23),"")&amp; IF(D663=Accueil!$Q$24,PRODUCT('Registre déchets'!G663,Accueil!$S$24),"")&amp; IF(D663=Accueil!$Q$25,PRODUCT('Registre déchets'!G663,Accueil!$S$25),"")&amp; IF(D663=Accueil!$Q$26,PRODUCT('Registre déchets'!G663,Accueil!$S$26),"") &amp; IF(D663=Accueil!$U$7,PRODUCT('Registre déchets'!G663,Accueil!$W$7),"") &amp; IF(D663=Accueil!$U$8,PRODUCT('Registre déchets'!G663,Accueil!$W$8),"") &amp; IF(D663=Accueil!$U$9,PRODUCT('Registre déchets'!G663,Accueil!$W$9),"")&amp; IF(D663=Accueil!$U$10,PRODUCT('Registre déchets'!G663,Accueil!$W$10),"")&amp; IF(D663=Accueil!$U$11,PRODUCT('Registre déchets'!G663,Accueil!$W$11),"")&amp; IF(D663=Accueil!$U$12,PRODUCT('Registre déchets'!G663,Accueil!$W$12),"")&amp; IF(D663=Accueil!$U$13,PRODUCT('Registre déchets'!G663,Accueil!$W$13),"")&amp; IF(D663=Accueil!$U$14,PRODUCT('Registre déchets'!G663,Accueil!$W$14),"")&amp; IF(D663=Accueil!$U$15,PRODUCT('Registre déchets'!G663,Accueil!$W$15),"")&amp; IF(D663=Accueil!$U$16,PRODUCT('Registre déchets'!G663,Accueil!$W$16),"")&amp; IF(D663=Accueil!$U$17,PRODUCT('Registre déchets'!G663,Accueil!$W$17),"")&amp; IF(D663=Accueil!$U$18,PRODUCT('Registre déchets'!G663,Accueil!$W$18),"")&amp; IF(D663=Accueil!$U$19,PRODUCT('Registre déchets'!G663,Accueil!$W$19),"")&amp; IF(D663=Accueil!$U$20,PRODUCT('Registre déchets'!G663,Accueil!$W$20),"")&amp; IF(D663=Accueil!$U$21,PRODUCT('Registre déchets'!G663,Accueil!$W$21),"") &amp; IF(D663=Accueil!$U$22,PRODUCT('Registre déchets'!G663,Accueil!$W$22),"")&amp; IF(D663=Accueil!$U$23,PRODUCT('Registre déchets'!G663,Accueil!$W$23),"")&amp; IF(D663=Accueil!$U$24,PRODUCT('Registre déchets'!G663,Accueil!$W$24),"")&amp; IF(D663=Accueil!$U$25,PRODUCT('Registre déchets'!G663,Accueil!$W$25),"")&amp; IF(D663=Accueil!$U$26,PRODUCT('Registre déchets'!G663,Accueil!$W$26),"")&amp; IF(D663=Accueil!$U$27,PRODUCT('Registre déchets'!G663,Accueil!$W$27),"")&amp; IF(D663=Accueil!$Y$7,PRODUCT('Registre déchets'!G663,Accueil!$AA$7),"") &amp; IF(D663=Accueil!$Y$8,PRODUCT('Registre déchets'!G663,Accueil!$AA$8),"") &amp; IF(D663=Accueil!$Y$9,PRODUCT('Registre déchets'!G663,Accueil!$AA$9),"")&amp; IF(D663=Accueil!$Y$10,PRODUCT('Registre déchets'!G663,Accueil!$AA$10),"")&amp; IF(D663=Accueil!$Y$11,PRODUCT('Registre déchets'!G663,Accueil!$AA$11),"")&amp; IF(D663=Accueil!$Y$12,PRODUCT('Registre déchets'!G663,Accueil!$AA$12),"")&amp; IF(D663=Accueil!$Y$13,PRODUCT('Registre déchets'!G663,Accueil!$AA$13),"")&amp; IF(D663=Accueil!$Y$14,PRODUCT('Registre déchets'!G663,Accueil!$AA$14),"")&amp; IF(D663=Accueil!$Y$15,PRODUCT('Registre déchets'!G663,Accueil!$AA$15),"")&amp; IF(D663=Accueil!$Y$16,PRODUCT('Registre déchets'!G663,Accueil!$AA$16),"")&amp; IF(D663=Accueil!$Y$17,PRODUCT('Registre déchets'!G663,Accueil!$AA$17),"")&amp; IF(D663=Accueil!$Y$18,PRODUCT('Registre déchets'!G663,Accueil!$AA$18),"")&amp; IF(D663=Accueil!$Y$19,PRODUCT('Registre déchets'!G663,Accueil!$AA$19),"")&amp; IF(D663=Accueil!$Y$20,PRODUCT('Registre déchets'!G663,Accueil!$AA$20),"")&amp; IF(D663=Accueil!$Y$21,PRODUCT('Registre déchets'!G663,Accueil!$AA$21),"")&amp; IF(D663=Accueil!$Y$22,PRODUCT('Registre déchets'!G663,Accueil!$AA$22),"")&amp; IF(D663=Accueil!$Y$23,PRODUCT('Registre déchets'!G663,Accueil!$AA$23),"")&amp; IF(D663=Accueil!$Y$24,PRODUCT('Registre déchets'!G663,Accueil!$AA$24),"")&amp; IF(D663=Accueil!$Y$25,PRODUCT('Registre déchets'!G663,Accueil!$AA$25),"")&amp; IF(D663=Accueil!$Y$26,PRODUCT('Registre déchets'!G663,Accueil!$AA$26),"")&amp; IF(D663=Accueil!$Y$27,PRODUCT('Registre déchets'!G663,Accueil!$AA$27),""))</f>
        <v/>
      </c>
      <c r="AQ663" s="79">
        <f t="shared" si="107"/>
        <v>0</v>
      </c>
    </row>
    <row r="664" spans="1:43" ht="50.1" customHeight="1" x14ac:dyDescent="0.25">
      <c r="A664" s="90"/>
      <c r="B664" s="222" t="str">
        <f t="shared" si="101"/>
        <v/>
      </c>
      <c r="C664" s="221"/>
      <c r="D664" s="220"/>
      <c r="E664" s="80" t="str">
        <f t="shared" si="105"/>
        <v/>
      </c>
      <c r="F664" s="81"/>
      <c r="G664" s="82"/>
      <c r="H664" s="241">
        <f t="shared" si="102"/>
        <v>0</v>
      </c>
      <c r="I664" s="206"/>
      <c r="J664" s="206"/>
      <c r="K664" s="86"/>
      <c r="L664" s="86"/>
      <c r="M664" s="86"/>
      <c r="N664" s="82"/>
      <c r="O664" s="81"/>
      <c r="P664" s="82"/>
      <c r="Q664" s="207">
        <f t="shared" si="106"/>
        <v>0</v>
      </c>
      <c r="R664" s="83">
        <f t="shared" si="103"/>
        <v>0</v>
      </c>
      <c r="S664" s="83">
        <f t="shared" si="104"/>
        <v>0</v>
      </c>
      <c r="T664" s="209"/>
      <c r="U664" s="214"/>
      <c r="V664" s="214"/>
      <c r="W664" s="217" t="str">
        <f t="shared" si="99"/>
        <v/>
      </c>
      <c r="X664" s="214"/>
      <c r="Y664" s="224"/>
      <c r="Z664" s="214"/>
      <c r="AA664" s="214"/>
      <c r="AB664" s="35" t="str">
        <f t="shared" si="100"/>
        <v/>
      </c>
      <c r="AC664" s="35"/>
      <c r="AD664" s="35"/>
      <c r="AE664" s="35"/>
      <c r="AF664" s="35"/>
      <c r="AG664" s="35"/>
      <c r="AH664" s="35"/>
      <c r="AI664" s="35"/>
      <c r="AJ664" s="35"/>
      <c r="AK664" s="35"/>
      <c r="AL664" s="35"/>
      <c r="AM664" s="85" t="str">
        <f t="shared" si="98"/>
        <v/>
      </c>
      <c r="AN664" s="35"/>
      <c r="AO664" s="35"/>
      <c r="AP664" s="77" t="str">
        <f>IF(D664="","",IF(D664=Accueil!$Q$7,PRODUCT('Registre déchets'!G664,Accueil!$S$7),"") &amp; IF(D664=Accueil!$Q$8,PRODUCT('Registre déchets'!G664,Accueil!$S$8),"") &amp; IF(D664=Accueil!$Q$9,PRODUCT('Registre déchets'!G664,Accueil!$S$9),"")&amp; IF(D664=Accueil!$Q$10,PRODUCT('Registre déchets'!G664,Accueil!$S$10),"")&amp; IF(D664=Accueil!$Q$11,PRODUCT('Registre déchets'!G664,Accueil!$S$11),"")&amp; IF(D664=Accueil!$Q$12,PRODUCT('Registre déchets'!G664,Accueil!$S$12),"")&amp; IF(D664=Accueil!$Q$13,PRODUCT('Registre déchets'!G664,Accueil!$S$13),"")&amp; IF(D664=Accueil!$Q$14,PRODUCT('Registre déchets'!G664,Accueil!$S$14),"")&amp; IF(D664=Accueil!$Q$15,PRODUCT('Registre déchets'!G664,Accueil!$S$15),"")&amp; IF(D664=Accueil!$Q$16,PRODUCT('Registre déchets'!G664,Accueil!$S$16),"")&amp; IF(D664=Accueil!$Q$17,PRODUCT('Registre déchets'!G664,Accueil!$S$17),"")&amp; IF(D664=Accueil!$Q$18,PRODUCT('Registre déchets'!G664,Accueil!$S$18),"")&amp; IF(D664=Accueil!$Q$19,PRODUCT('Registre déchets'!G664,Accueil!$S$19),"")&amp; IF(D664=Accueil!$Q$20,PRODUCT('Registre déchets'!G664,Accueil!$S$20),"")&amp; IF(D664=Accueil!$Q$21,PRODUCT('Registre déchets'!G664,Accueil!$S$21),"")&amp; IF(D664=Accueil!$Q$22,PRODUCT('Registre déchets'!G664,Accueil!$S$22),"")&amp; IF(D664=Accueil!$Q$23,PRODUCT('Registre déchets'!G664,Accueil!$S$23),"")&amp; IF(D664=Accueil!$Q$24,PRODUCT('Registre déchets'!G664,Accueil!$S$24),"")&amp; IF(D664=Accueil!$Q$25,PRODUCT('Registre déchets'!G664,Accueil!$S$25),"")&amp; IF(D664=Accueil!$Q$26,PRODUCT('Registre déchets'!G664,Accueil!$S$26),"") &amp; IF(D664=Accueil!$U$7,PRODUCT('Registre déchets'!G664,Accueil!$W$7),"") &amp; IF(D664=Accueil!$U$8,PRODUCT('Registre déchets'!G664,Accueil!$W$8),"") &amp; IF(D664=Accueil!$U$9,PRODUCT('Registre déchets'!G664,Accueil!$W$9),"")&amp; IF(D664=Accueil!$U$10,PRODUCT('Registre déchets'!G664,Accueil!$W$10),"")&amp; IF(D664=Accueil!$U$11,PRODUCT('Registre déchets'!G664,Accueil!$W$11),"")&amp; IF(D664=Accueil!$U$12,PRODUCT('Registre déchets'!G664,Accueil!$W$12),"")&amp; IF(D664=Accueil!$U$13,PRODUCT('Registre déchets'!G664,Accueil!$W$13),"")&amp; IF(D664=Accueil!$U$14,PRODUCT('Registre déchets'!G664,Accueil!$W$14),"")&amp; IF(D664=Accueil!$U$15,PRODUCT('Registre déchets'!G664,Accueil!$W$15),"")&amp; IF(D664=Accueil!$U$16,PRODUCT('Registre déchets'!G664,Accueil!$W$16),"")&amp; IF(D664=Accueil!$U$17,PRODUCT('Registre déchets'!G664,Accueil!$W$17),"")&amp; IF(D664=Accueil!$U$18,PRODUCT('Registre déchets'!G664,Accueil!$W$18),"")&amp; IF(D664=Accueil!$U$19,PRODUCT('Registre déchets'!G664,Accueil!$W$19),"")&amp; IF(D664=Accueil!$U$20,PRODUCT('Registre déchets'!G664,Accueil!$W$20),"")&amp; IF(D664=Accueil!$U$21,PRODUCT('Registre déchets'!G664,Accueil!$W$21),"") &amp; IF(D664=Accueil!$U$22,PRODUCT('Registre déchets'!G664,Accueil!$W$22),"")&amp; IF(D664=Accueil!$U$23,PRODUCT('Registre déchets'!G664,Accueil!$W$23),"")&amp; IF(D664=Accueil!$U$24,PRODUCT('Registre déchets'!G664,Accueil!$W$24),"")&amp; IF(D664=Accueil!$U$25,PRODUCT('Registre déchets'!G664,Accueil!$W$25),"")&amp; IF(D664=Accueil!$U$26,PRODUCT('Registre déchets'!G664,Accueil!$W$26),"")&amp; IF(D664=Accueil!$U$27,PRODUCT('Registre déchets'!G664,Accueil!$W$27),"")&amp; IF(D664=Accueil!$Y$7,PRODUCT('Registre déchets'!G664,Accueil!$AA$7),"") &amp; IF(D664=Accueil!$Y$8,PRODUCT('Registre déchets'!G664,Accueil!$AA$8),"") &amp; IF(D664=Accueil!$Y$9,PRODUCT('Registre déchets'!G664,Accueil!$AA$9),"")&amp; IF(D664=Accueil!$Y$10,PRODUCT('Registre déchets'!G664,Accueil!$AA$10),"")&amp; IF(D664=Accueil!$Y$11,PRODUCT('Registre déchets'!G664,Accueil!$AA$11),"")&amp; IF(D664=Accueil!$Y$12,PRODUCT('Registre déchets'!G664,Accueil!$AA$12),"")&amp; IF(D664=Accueil!$Y$13,PRODUCT('Registre déchets'!G664,Accueil!$AA$13),"")&amp; IF(D664=Accueil!$Y$14,PRODUCT('Registre déchets'!G664,Accueil!$AA$14),"")&amp; IF(D664=Accueil!$Y$15,PRODUCT('Registre déchets'!G664,Accueil!$AA$15),"")&amp; IF(D664=Accueil!$Y$16,PRODUCT('Registre déchets'!G664,Accueil!$AA$16),"")&amp; IF(D664=Accueil!$Y$17,PRODUCT('Registre déchets'!G664,Accueil!$AA$17),"")&amp; IF(D664=Accueil!$Y$18,PRODUCT('Registre déchets'!G664,Accueil!$AA$18),"")&amp; IF(D664=Accueil!$Y$19,PRODUCT('Registre déchets'!G664,Accueil!$AA$19),"")&amp; IF(D664=Accueil!$Y$20,PRODUCT('Registre déchets'!G664,Accueil!$AA$20),"")&amp; IF(D664=Accueil!$Y$21,PRODUCT('Registre déchets'!G664,Accueil!$AA$21),"")&amp; IF(D664=Accueil!$Y$22,PRODUCT('Registre déchets'!G664,Accueil!$AA$22),"")&amp; IF(D664=Accueil!$Y$23,PRODUCT('Registre déchets'!G664,Accueil!$AA$23),"")&amp; IF(D664=Accueil!$Y$24,PRODUCT('Registre déchets'!G664,Accueil!$AA$24),"")&amp; IF(D664=Accueil!$Y$25,PRODUCT('Registre déchets'!G664,Accueil!$AA$25),"")&amp; IF(D664=Accueil!$Y$26,PRODUCT('Registre déchets'!G664,Accueil!$AA$26),"")&amp; IF(D664=Accueil!$Y$27,PRODUCT('Registre déchets'!G664,Accueil!$AA$27),""))</f>
        <v/>
      </c>
      <c r="AQ664" s="79">
        <f t="shared" si="107"/>
        <v>0</v>
      </c>
    </row>
    <row r="665" spans="1:43" ht="50.1" customHeight="1" x14ac:dyDescent="0.25">
      <c r="A665" s="90"/>
      <c r="B665" s="222" t="str">
        <f t="shared" si="101"/>
        <v/>
      </c>
      <c r="C665" s="221"/>
      <c r="D665" s="220"/>
      <c r="E665" s="80" t="str">
        <f t="shared" si="105"/>
        <v/>
      </c>
      <c r="F665" s="81"/>
      <c r="G665" s="82"/>
      <c r="H665" s="241">
        <f t="shared" si="102"/>
        <v>0</v>
      </c>
      <c r="I665" s="206"/>
      <c r="J665" s="206"/>
      <c r="K665" s="86"/>
      <c r="L665" s="86"/>
      <c r="M665" s="86"/>
      <c r="N665" s="82"/>
      <c r="O665" s="81"/>
      <c r="P665" s="82"/>
      <c r="Q665" s="207">
        <f t="shared" si="106"/>
        <v>0</v>
      </c>
      <c r="R665" s="83">
        <f t="shared" si="103"/>
        <v>0</v>
      </c>
      <c r="S665" s="83">
        <f t="shared" si="104"/>
        <v>0</v>
      </c>
      <c r="T665" s="209"/>
      <c r="U665" s="214"/>
      <c r="V665" s="214"/>
      <c r="W665" s="217" t="str">
        <f t="shared" si="99"/>
        <v/>
      </c>
      <c r="X665" s="214"/>
      <c r="Y665" s="224"/>
      <c r="Z665" s="214"/>
      <c r="AA665" s="214"/>
      <c r="AB665" s="35" t="str">
        <f t="shared" si="100"/>
        <v/>
      </c>
      <c r="AC665" s="35"/>
      <c r="AD665" s="35"/>
      <c r="AE665" s="35"/>
      <c r="AF665" s="35"/>
      <c r="AG665" s="35"/>
      <c r="AH665" s="35"/>
      <c r="AI665" s="35"/>
      <c r="AJ665" s="35"/>
      <c r="AK665" s="35"/>
      <c r="AL665" s="35"/>
      <c r="AM665" s="85" t="str">
        <f t="shared" si="98"/>
        <v/>
      </c>
      <c r="AN665" s="35"/>
      <c r="AO665" s="35"/>
      <c r="AP665" s="77" t="str">
        <f>IF(D665="","",IF(D665=Accueil!$Q$7,PRODUCT('Registre déchets'!G665,Accueil!$S$7),"") &amp; IF(D665=Accueil!$Q$8,PRODUCT('Registre déchets'!G665,Accueil!$S$8),"") &amp; IF(D665=Accueil!$Q$9,PRODUCT('Registre déchets'!G665,Accueil!$S$9),"")&amp; IF(D665=Accueil!$Q$10,PRODUCT('Registre déchets'!G665,Accueil!$S$10),"")&amp; IF(D665=Accueil!$Q$11,PRODUCT('Registre déchets'!G665,Accueil!$S$11),"")&amp; IF(D665=Accueil!$Q$12,PRODUCT('Registre déchets'!G665,Accueil!$S$12),"")&amp; IF(D665=Accueil!$Q$13,PRODUCT('Registre déchets'!G665,Accueil!$S$13),"")&amp; IF(D665=Accueil!$Q$14,PRODUCT('Registre déchets'!G665,Accueil!$S$14),"")&amp; IF(D665=Accueil!$Q$15,PRODUCT('Registre déchets'!G665,Accueil!$S$15),"")&amp; IF(D665=Accueil!$Q$16,PRODUCT('Registre déchets'!G665,Accueil!$S$16),"")&amp; IF(D665=Accueil!$Q$17,PRODUCT('Registre déchets'!G665,Accueil!$S$17),"")&amp; IF(D665=Accueil!$Q$18,PRODUCT('Registre déchets'!G665,Accueil!$S$18),"")&amp; IF(D665=Accueil!$Q$19,PRODUCT('Registre déchets'!G665,Accueil!$S$19),"")&amp; IF(D665=Accueil!$Q$20,PRODUCT('Registre déchets'!G665,Accueil!$S$20),"")&amp; IF(D665=Accueil!$Q$21,PRODUCT('Registre déchets'!G665,Accueil!$S$21),"")&amp; IF(D665=Accueil!$Q$22,PRODUCT('Registre déchets'!G665,Accueil!$S$22),"")&amp; IF(D665=Accueil!$Q$23,PRODUCT('Registre déchets'!G665,Accueil!$S$23),"")&amp; IF(D665=Accueil!$Q$24,PRODUCT('Registre déchets'!G665,Accueil!$S$24),"")&amp; IF(D665=Accueil!$Q$25,PRODUCT('Registre déchets'!G665,Accueil!$S$25),"")&amp; IF(D665=Accueil!$Q$26,PRODUCT('Registre déchets'!G665,Accueil!$S$26),"") &amp; IF(D665=Accueil!$U$7,PRODUCT('Registre déchets'!G665,Accueil!$W$7),"") &amp; IF(D665=Accueil!$U$8,PRODUCT('Registre déchets'!G665,Accueil!$W$8),"") &amp; IF(D665=Accueil!$U$9,PRODUCT('Registre déchets'!G665,Accueil!$W$9),"")&amp; IF(D665=Accueil!$U$10,PRODUCT('Registre déchets'!G665,Accueil!$W$10),"")&amp; IF(D665=Accueil!$U$11,PRODUCT('Registre déchets'!G665,Accueil!$W$11),"")&amp; IF(D665=Accueil!$U$12,PRODUCT('Registre déchets'!G665,Accueil!$W$12),"")&amp; IF(D665=Accueil!$U$13,PRODUCT('Registre déchets'!G665,Accueil!$W$13),"")&amp; IF(D665=Accueil!$U$14,PRODUCT('Registre déchets'!G665,Accueil!$W$14),"")&amp; IF(D665=Accueil!$U$15,PRODUCT('Registre déchets'!G665,Accueil!$W$15),"")&amp; IF(D665=Accueil!$U$16,PRODUCT('Registre déchets'!G665,Accueil!$W$16),"")&amp; IF(D665=Accueil!$U$17,PRODUCT('Registre déchets'!G665,Accueil!$W$17),"")&amp; IF(D665=Accueil!$U$18,PRODUCT('Registre déchets'!G665,Accueil!$W$18),"")&amp; IF(D665=Accueil!$U$19,PRODUCT('Registre déchets'!G665,Accueil!$W$19),"")&amp; IF(D665=Accueil!$U$20,PRODUCT('Registre déchets'!G665,Accueil!$W$20),"")&amp; IF(D665=Accueil!$U$21,PRODUCT('Registre déchets'!G665,Accueil!$W$21),"") &amp; IF(D665=Accueil!$U$22,PRODUCT('Registre déchets'!G665,Accueil!$W$22),"")&amp; IF(D665=Accueil!$U$23,PRODUCT('Registre déchets'!G665,Accueil!$W$23),"")&amp; IF(D665=Accueil!$U$24,PRODUCT('Registre déchets'!G665,Accueil!$W$24),"")&amp; IF(D665=Accueil!$U$25,PRODUCT('Registre déchets'!G665,Accueil!$W$25),"")&amp; IF(D665=Accueil!$U$26,PRODUCT('Registre déchets'!G665,Accueil!$W$26),"")&amp; IF(D665=Accueil!$U$27,PRODUCT('Registre déchets'!G665,Accueil!$W$27),"")&amp; IF(D665=Accueil!$Y$7,PRODUCT('Registre déchets'!G665,Accueil!$AA$7),"") &amp; IF(D665=Accueil!$Y$8,PRODUCT('Registre déchets'!G665,Accueil!$AA$8),"") &amp; IF(D665=Accueil!$Y$9,PRODUCT('Registre déchets'!G665,Accueil!$AA$9),"")&amp; IF(D665=Accueil!$Y$10,PRODUCT('Registre déchets'!G665,Accueil!$AA$10),"")&amp; IF(D665=Accueil!$Y$11,PRODUCT('Registre déchets'!G665,Accueil!$AA$11),"")&amp; IF(D665=Accueil!$Y$12,PRODUCT('Registre déchets'!G665,Accueil!$AA$12),"")&amp; IF(D665=Accueil!$Y$13,PRODUCT('Registre déchets'!G665,Accueil!$AA$13),"")&amp; IF(D665=Accueil!$Y$14,PRODUCT('Registre déchets'!G665,Accueil!$AA$14),"")&amp; IF(D665=Accueil!$Y$15,PRODUCT('Registre déchets'!G665,Accueil!$AA$15),"")&amp; IF(D665=Accueil!$Y$16,PRODUCT('Registre déchets'!G665,Accueil!$AA$16),"")&amp; IF(D665=Accueil!$Y$17,PRODUCT('Registre déchets'!G665,Accueil!$AA$17),"")&amp; IF(D665=Accueil!$Y$18,PRODUCT('Registre déchets'!G665,Accueil!$AA$18),"")&amp; IF(D665=Accueil!$Y$19,PRODUCT('Registre déchets'!G665,Accueil!$AA$19),"")&amp; IF(D665=Accueil!$Y$20,PRODUCT('Registre déchets'!G665,Accueil!$AA$20),"")&amp; IF(D665=Accueil!$Y$21,PRODUCT('Registre déchets'!G665,Accueil!$AA$21),"")&amp; IF(D665=Accueil!$Y$22,PRODUCT('Registre déchets'!G665,Accueil!$AA$22),"")&amp; IF(D665=Accueil!$Y$23,PRODUCT('Registre déchets'!G665,Accueil!$AA$23),"")&amp; IF(D665=Accueil!$Y$24,PRODUCT('Registre déchets'!G665,Accueil!$AA$24),"")&amp; IF(D665=Accueil!$Y$25,PRODUCT('Registre déchets'!G665,Accueil!$AA$25),"")&amp; IF(D665=Accueil!$Y$26,PRODUCT('Registre déchets'!G665,Accueil!$AA$26),"")&amp; IF(D665=Accueil!$Y$27,PRODUCT('Registre déchets'!G665,Accueil!$AA$27),""))</f>
        <v/>
      </c>
      <c r="AQ665" s="79">
        <f t="shared" si="107"/>
        <v>0</v>
      </c>
    </row>
    <row r="666" spans="1:43" ht="50.1" customHeight="1" x14ac:dyDescent="0.25">
      <c r="A666" s="90"/>
      <c r="B666" s="222" t="str">
        <f t="shared" si="101"/>
        <v/>
      </c>
      <c r="C666" s="221"/>
      <c r="D666" s="220"/>
      <c r="E666" s="80" t="str">
        <f t="shared" si="105"/>
        <v/>
      </c>
      <c r="F666" s="81"/>
      <c r="G666" s="82"/>
      <c r="H666" s="241">
        <f t="shared" si="102"/>
        <v>0</v>
      </c>
      <c r="I666" s="206"/>
      <c r="J666" s="206"/>
      <c r="K666" s="86"/>
      <c r="L666" s="86"/>
      <c r="M666" s="86"/>
      <c r="N666" s="82"/>
      <c r="O666" s="81"/>
      <c r="P666" s="82"/>
      <c r="Q666" s="207">
        <f t="shared" si="106"/>
        <v>0</v>
      </c>
      <c r="R666" s="83">
        <f t="shared" si="103"/>
        <v>0</v>
      </c>
      <c r="S666" s="83">
        <f t="shared" si="104"/>
        <v>0</v>
      </c>
      <c r="T666" s="209"/>
      <c r="U666" s="214"/>
      <c r="V666" s="214"/>
      <c r="W666" s="217" t="str">
        <f t="shared" si="99"/>
        <v/>
      </c>
      <c r="X666" s="214"/>
      <c r="Y666" s="224"/>
      <c r="Z666" s="214"/>
      <c r="AA666" s="214"/>
      <c r="AB666" s="35" t="str">
        <f t="shared" si="100"/>
        <v/>
      </c>
      <c r="AC666" s="35"/>
      <c r="AD666" s="35"/>
      <c r="AE666" s="35"/>
      <c r="AF666" s="35"/>
      <c r="AG666" s="35"/>
      <c r="AH666" s="35"/>
      <c r="AI666" s="35"/>
      <c r="AJ666" s="35"/>
      <c r="AK666" s="35"/>
      <c r="AL666" s="35"/>
      <c r="AM666" s="85" t="str">
        <f t="shared" si="98"/>
        <v/>
      </c>
      <c r="AN666" s="35"/>
      <c r="AO666" s="35"/>
      <c r="AP666" s="77" t="str">
        <f>IF(D666="","",IF(D666=Accueil!$Q$7,PRODUCT('Registre déchets'!G666,Accueil!$S$7),"") &amp; IF(D666=Accueil!$Q$8,PRODUCT('Registre déchets'!G666,Accueil!$S$8),"") &amp; IF(D666=Accueil!$Q$9,PRODUCT('Registre déchets'!G666,Accueil!$S$9),"")&amp; IF(D666=Accueil!$Q$10,PRODUCT('Registre déchets'!G666,Accueil!$S$10),"")&amp; IF(D666=Accueil!$Q$11,PRODUCT('Registre déchets'!G666,Accueil!$S$11),"")&amp; IF(D666=Accueil!$Q$12,PRODUCT('Registre déchets'!G666,Accueil!$S$12),"")&amp; IF(D666=Accueil!$Q$13,PRODUCT('Registre déchets'!G666,Accueil!$S$13),"")&amp; IF(D666=Accueil!$Q$14,PRODUCT('Registre déchets'!G666,Accueil!$S$14),"")&amp; IF(D666=Accueil!$Q$15,PRODUCT('Registre déchets'!G666,Accueil!$S$15),"")&amp; IF(D666=Accueil!$Q$16,PRODUCT('Registre déchets'!G666,Accueil!$S$16),"")&amp; IF(D666=Accueil!$Q$17,PRODUCT('Registre déchets'!G666,Accueil!$S$17),"")&amp; IF(D666=Accueil!$Q$18,PRODUCT('Registre déchets'!G666,Accueil!$S$18),"")&amp; IF(D666=Accueil!$Q$19,PRODUCT('Registre déchets'!G666,Accueil!$S$19),"")&amp; IF(D666=Accueil!$Q$20,PRODUCT('Registre déchets'!G666,Accueil!$S$20),"")&amp; IF(D666=Accueil!$Q$21,PRODUCT('Registre déchets'!G666,Accueil!$S$21),"")&amp; IF(D666=Accueil!$Q$22,PRODUCT('Registre déchets'!G666,Accueil!$S$22),"")&amp; IF(D666=Accueil!$Q$23,PRODUCT('Registre déchets'!G666,Accueil!$S$23),"")&amp; IF(D666=Accueil!$Q$24,PRODUCT('Registre déchets'!G666,Accueil!$S$24),"")&amp; IF(D666=Accueil!$Q$25,PRODUCT('Registre déchets'!G666,Accueil!$S$25),"")&amp; IF(D666=Accueil!$Q$26,PRODUCT('Registre déchets'!G666,Accueil!$S$26),"") &amp; IF(D666=Accueil!$U$7,PRODUCT('Registre déchets'!G666,Accueil!$W$7),"") &amp; IF(D666=Accueil!$U$8,PRODUCT('Registre déchets'!G666,Accueil!$W$8),"") &amp; IF(D666=Accueil!$U$9,PRODUCT('Registre déchets'!G666,Accueil!$W$9),"")&amp; IF(D666=Accueil!$U$10,PRODUCT('Registre déchets'!G666,Accueil!$W$10),"")&amp; IF(D666=Accueil!$U$11,PRODUCT('Registre déchets'!G666,Accueil!$W$11),"")&amp; IF(D666=Accueil!$U$12,PRODUCT('Registre déchets'!G666,Accueil!$W$12),"")&amp; IF(D666=Accueil!$U$13,PRODUCT('Registre déchets'!G666,Accueil!$W$13),"")&amp; IF(D666=Accueil!$U$14,PRODUCT('Registre déchets'!G666,Accueil!$W$14),"")&amp; IF(D666=Accueil!$U$15,PRODUCT('Registre déchets'!G666,Accueil!$W$15),"")&amp; IF(D666=Accueil!$U$16,PRODUCT('Registre déchets'!G666,Accueil!$W$16),"")&amp; IF(D666=Accueil!$U$17,PRODUCT('Registre déchets'!G666,Accueil!$W$17),"")&amp; IF(D666=Accueil!$U$18,PRODUCT('Registre déchets'!G666,Accueil!$W$18),"")&amp; IF(D666=Accueil!$U$19,PRODUCT('Registre déchets'!G666,Accueil!$W$19),"")&amp; IF(D666=Accueil!$U$20,PRODUCT('Registre déchets'!G666,Accueil!$W$20),"")&amp; IF(D666=Accueil!$U$21,PRODUCT('Registre déchets'!G666,Accueil!$W$21),"") &amp; IF(D666=Accueil!$U$22,PRODUCT('Registre déchets'!G666,Accueil!$W$22),"")&amp; IF(D666=Accueil!$U$23,PRODUCT('Registre déchets'!G666,Accueil!$W$23),"")&amp; IF(D666=Accueil!$U$24,PRODUCT('Registre déchets'!G666,Accueil!$W$24),"")&amp; IF(D666=Accueil!$U$25,PRODUCT('Registre déchets'!G666,Accueil!$W$25),"")&amp; IF(D666=Accueil!$U$26,PRODUCT('Registre déchets'!G666,Accueil!$W$26),"")&amp; IF(D666=Accueil!$U$27,PRODUCT('Registre déchets'!G666,Accueil!$W$27),"")&amp; IF(D666=Accueil!$Y$7,PRODUCT('Registre déchets'!G666,Accueil!$AA$7),"") &amp; IF(D666=Accueil!$Y$8,PRODUCT('Registre déchets'!G666,Accueil!$AA$8),"") &amp; IF(D666=Accueil!$Y$9,PRODUCT('Registre déchets'!G666,Accueil!$AA$9),"")&amp; IF(D666=Accueil!$Y$10,PRODUCT('Registre déchets'!G666,Accueil!$AA$10),"")&amp; IF(D666=Accueil!$Y$11,PRODUCT('Registre déchets'!G666,Accueil!$AA$11),"")&amp; IF(D666=Accueil!$Y$12,PRODUCT('Registre déchets'!G666,Accueil!$AA$12),"")&amp; IF(D666=Accueil!$Y$13,PRODUCT('Registre déchets'!G666,Accueil!$AA$13),"")&amp; IF(D666=Accueil!$Y$14,PRODUCT('Registre déchets'!G666,Accueil!$AA$14),"")&amp; IF(D666=Accueil!$Y$15,PRODUCT('Registre déchets'!G666,Accueil!$AA$15),"")&amp; IF(D666=Accueil!$Y$16,PRODUCT('Registre déchets'!G666,Accueil!$AA$16),"")&amp; IF(D666=Accueil!$Y$17,PRODUCT('Registre déchets'!G666,Accueil!$AA$17),"")&amp; IF(D666=Accueil!$Y$18,PRODUCT('Registre déchets'!G666,Accueil!$AA$18),"")&amp; IF(D666=Accueil!$Y$19,PRODUCT('Registre déchets'!G666,Accueil!$AA$19),"")&amp; IF(D666=Accueil!$Y$20,PRODUCT('Registre déchets'!G666,Accueil!$AA$20),"")&amp; IF(D666=Accueil!$Y$21,PRODUCT('Registre déchets'!G666,Accueil!$AA$21),"")&amp; IF(D666=Accueil!$Y$22,PRODUCT('Registre déchets'!G666,Accueil!$AA$22),"")&amp; IF(D666=Accueil!$Y$23,PRODUCT('Registre déchets'!G666,Accueil!$AA$23),"")&amp; IF(D666=Accueil!$Y$24,PRODUCT('Registre déchets'!G666,Accueil!$AA$24),"")&amp; IF(D666=Accueil!$Y$25,PRODUCT('Registre déchets'!G666,Accueil!$AA$25),"")&amp; IF(D666=Accueil!$Y$26,PRODUCT('Registre déchets'!G666,Accueil!$AA$26),"")&amp; IF(D666=Accueil!$Y$27,PRODUCT('Registre déchets'!G666,Accueil!$AA$27),""))</f>
        <v/>
      </c>
      <c r="AQ666" s="79">
        <f t="shared" si="107"/>
        <v>0</v>
      </c>
    </row>
    <row r="667" spans="1:43" ht="50.1" customHeight="1" x14ac:dyDescent="0.25">
      <c r="A667" s="90"/>
      <c r="B667" s="222" t="str">
        <f t="shared" si="101"/>
        <v/>
      </c>
      <c r="C667" s="221"/>
      <c r="D667" s="220"/>
      <c r="E667" s="80" t="str">
        <f t="shared" si="105"/>
        <v/>
      </c>
      <c r="F667" s="81"/>
      <c r="G667" s="82"/>
      <c r="H667" s="241">
        <f t="shared" si="102"/>
        <v>0</v>
      </c>
      <c r="I667" s="206"/>
      <c r="J667" s="206"/>
      <c r="K667" s="86"/>
      <c r="L667" s="86"/>
      <c r="M667" s="86"/>
      <c r="N667" s="82"/>
      <c r="O667" s="81"/>
      <c r="P667" s="82"/>
      <c r="Q667" s="207">
        <f t="shared" si="106"/>
        <v>0</v>
      </c>
      <c r="R667" s="83">
        <f t="shared" si="103"/>
        <v>0</v>
      </c>
      <c r="S667" s="83">
        <f t="shared" si="104"/>
        <v>0</v>
      </c>
      <c r="T667" s="209"/>
      <c r="U667" s="214"/>
      <c r="V667" s="214"/>
      <c r="W667" s="217" t="str">
        <f t="shared" si="99"/>
        <v/>
      </c>
      <c r="X667" s="214"/>
      <c r="Y667" s="224"/>
      <c r="Z667" s="214"/>
      <c r="AA667" s="214"/>
      <c r="AB667" s="35" t="str">
        <f t="shared" si="100"/>
        <v/>
      </c>
      <c r="AC667" s="35"/>
      <c r="AD667" s="35"/>
      <c r="AE667" s="35"/>
      <c r="AF667" s="35"/>
      <c r="AG667" s="35"/>
      <c r="AH667" s="35"/>
      <c r="AI667" s="35"/>
      <c r="AJ667" s="35"/>
      <c r="AK667" s="35"/>
      <c r="AL667" s="35"/>
      <c r="AM667" s="85" t="str">
        <f t="shared" si="98"/>
        <v/>
      </c>
      <c r="AN667" s="35"/>
      <c r="AO667" s="35"/>
      <c r="AP667" s="77" t="str">
        <f>IF(D667="","",IF(D667=Accueil!$Q$7,PRODUCT('Registre déchets'!G667,Accueil!$S$7),"") &amp; IF(D667=Accueil!$Q$8,PRODUCT('Registre déchets'!G667,Accueil!$S$8),"") &amp; IF(D667=Accueil!$Q$9,PRODUCT('Registre déchets'!G667,Accueil!$S$9),"")&amp; IF(D667=Accueil!$Q$10,PRODUCT('Registre déchets'!G667,Accueil!$S$10),"")&amp; IF(D667=Accueil!$Q$11,PRODUCT('Registre déchets'!G667,Accueil!$S$11),"")&amp; IF(D667=Accueil!$Q$12,PRODUCT('Registre déchets'!G667,Accueil!$S$12),"")&amp; IF(D667=Accueil!$Q$13,PRODUCT('Registre déchets'!G667,Accueil!$S$13),"")&amp; IF(D667=Accueil!$Q$14,PRODUCT('Registre déchets'!G667,Accueil!$S$14),"")&amp; IF(D667=Accueil!$Q$15,PRODUCT('Registre déchets'!G667,Accueil!$S$15),"")&amp; IF(D667=Accueil!$Q$16,PRODUCT('Registre déchets'!G667,Accueil!$S$16),"")&amp; IF(D667=Accueil!$Q$17,PRODUCT('Registre déchets'!G667,Accueil!$S$17),"")&amp; IF(D667=Accueil!$Q$18,PRODUCT('Registre déchets'!G667,Accueil!$S$18),"")&amp; IF(D667=Accueil!$Q$19,PRODUCT('Registre déchets'!G667,Accueil!$S$19),"")&amp; IF(D667=Accueil!$Q$20,PRODUCT('Registre déchets'!G667,Accueil!$S$20),"")&amp; IF(D667=Accueil!$Q$21,PRODUCT('Registre déchets'!G667,Accueil!$S$21),"")&amp; IF(D667=Accueil!$Q$22,PRODUCT('Registre déchets'!G667,Accueil!$S$22),"")&amp; IF(D667=Accueil!$Q$23,PRODUCT('Registre déchets'!G667,Accueil!$S$23),"")&amp; IF(D667=Accueil!$Q$24,PRODUCT('Registre déchets'!G667,Accueil!$S$24),"")&amp; IF(D667=Accueil!$Q$25,PRODUCT('Registre déchets'!G667,Accueil!$S$25),"")&amp; IF(D667=Accueil!$Q$26,PRODUCT('Registre déchets'!G667,Accueil!$S$26),"") &amp; IF(D667=Accueil!$U$7,PRODUCT('Registre déchets'!G667,Accueil!$W$7),"") &amp; IF(D667=Accueil!$U$8,PRODUCT('Registre déchets'!G667,Accueil!$W$8),"") &amp; IF(D667=Accueil!$U$9,PRODUCT('Registre déchets'!G667,Accueil!$W$9),"")&amp; IF(D667=Accueil!$U$10,PRODUCT('Registre déchets'!G667,Accueil!$W$10),"")&amp; IF(D667=Accueil!$U$11,PRODUCT('Registre déchets'!G667,Accueil!$W$11),"")&amp; IF(D667=Accueil!$U$12,PRODUCT('Registre déchets'!G667,Accueil!$W$12),"")&amp; IF(D667=Accueil!$U$13,PRODUCT('Registre déchets'!G667,Accueil!$W$13),"")&amp; IF(D667=Accueil!$U$14,PRODUCT('Registre déchets'!G667,Accueil!$W$14),"")&amp; IF(D667=Accueil!$U$15,PRODUCT('Registre déchets'!G667,Accueil!$W$15),"")&amp; IF(D667=Accueil!$U$16,PRODUCT('Registre déchets'!G667,Accueil!$W$16),"")&amp; IF(D667=Accueil!$U$17,PRODUCT('Registre déchets'!G667,Accueil!$W$17),"")&amp; IF(D667=Accueil!$U$18,PRODUCT('Registre déchets'!G667,Accueil!$W$18),"")&amp; IF(D667=Accueil!$U$19,PRODUCT('Registre déchets'!G667,Accueil!$W$19),"")&amp; IF(D667=Accueil!$U$20,PRODUCT('Registre déchets'!G667,Accueil!$W$20),"")&amp; IF(D667=Accueil!$U$21,PRODUCT('Registre déchets'!G667,Accueil!$W$21),"") &amp; IF(D667=Accueil!$U$22,PRODUCT('Registre déchets'!G667,Accueil!$W$22),"")&amp; IF(D667=Accueil!$U$23,PRODUCT('Registre déchets'!G667,Accueil!$W$23),"")&amp; IF(D667=Accueil!$U$24,PRODUCT('Registre déchets'!G667,Accueil!$W$24),"")&amp; IF(D667=Accueil!$U$25,PRODUCT('Registre déchets'!G667,Accueil!$W$25),"")&amp; IF(D667=Accueil!$U$26,PRODUCT('Registre déchets'!G667,Accueil!$W$26),"")&amp; IF(D667=Accueil!$U$27,PRODUCT('Registre déchets'!G667,Accueil!$W$27),"")&amp; IF(D667=Accueil!$Y$7,PRODUCT('Registre déchets'!G667,Accueil!$AA$7),"") &amp; IF(D667=Accueil!$Y$8,PRODUCT('Registre déchets'!G667,Accueil!$AA$8),"") &amp; IF(D667=Accueil!$Y$9,PRODUCT('Registre déchets'!G667,Accueil!$AA$9),"")&amp; IF(D667=Accueil!$Y$10,PRODUCT('Registre déchets'!G667,Accueil!$AA$10),"")&amp; IF(D667=Accueil!$Y$11,PRODUCT('Registre déchets'!G667,Accueil!$AA$11),"")&amp; IF(D667=Accueil!$Y$12,PRODUCT('Registre déchets'!G667,Accueil!$AA$12),"")&amp; IF(D667=Accueil!$Y$13,PRODUCT('Registre déchets'!G667,Accueil!$AA$13),"")&amp; IF(D667=Accueil!$Y$14,PRODUCT('Registre déchets'!G667,Accueil!$AA$14),"")&amp; IF(D667=Accueil!$Y$15,PRODUCT('Registre déchets'!G667,Accueil!$AA$15),"")&amp; IF(D667=Accueil!$Y$16,PRODUCT('Registre déchets'!G667,Accueil!$AA$16),"")&amp; IF(D667=Accueil!$Y$17,PRODUCT('Registre déchets'!G667,Accueil!$AA$17),"")&amp; IF(D667=Accueil!$Y$18,PRODUCT('Registre déchets'!G667,Accueil!$AA$18),"")&amp; IF(D667=Accueil!$Y$19,PRODUCT('Registre déchets'!G667,Accueil!$AA$19),"")&amp; IF(D667=Accueil!$Y$20,PRODUCT('Registre déchets'!G667,Accueil!$AA$20),"")&amp; IF(D667=Accueil!$Y$21,PRODUCT('Registre déchets'!G667,Accueil!$AA$21),"")&amp; IF(D667=Accueil!$Y$22,PRODUCT('Registre déchets'!G667,Accueil!$AA$22),"")&amp; IF(D667=Accueil!$Y$23,PRODUCT('Registre déchets'!G667,Accueil!$AA$23),"")&amp; IF(D667=Accueil!$Y$24,PRODUCT('Registre déchets'!G667,Accueil!$AA$24),"")&amp; IF(D667=Accueil!$Y$25,PRODUCT('Registre déchets'!G667,Accueil!$AA$25),"")&amp; IF(D667=Accueil!$Y$26,PRODUCT('Registre déchets'!G667,Accueil!$AA$26),"")&amp; IF(D667=Accueil!$Y$27,PRODUCT('Registre déchets'!G667,Accueil!$AA$27),""))</f>
        <v/>
      </c>
      <c r="AQ667" s="79">
        <f t="shared" si="107"/>
        <v>0</v>
      </c>
    </row>
    <row r="668" spans="1:43" ht="50.1" customHeight="1" x14ac:dyDescent="0.25">
      <c r="A668" s="90"/>
      <c r="B668" s="222" t="str">
        <f t="shared" si="101"/>
        <v/>
      </c>
      <c r="C668" s="221"/>
      <c r="D668" s="220"/>
      <c r="E668" s="80" t="str">
        <f t="shared" si="105"/>
        <v/>
      </c>
      <c r="F668" s="81"/>
      <c r="G668" s="82"/>
      <c r="H668" s="241">
        <f t="shared" si="102"/>
        <v>0</v>
      </c>
      <c r="I668" s="206"/>
      <c r="J668" s="206"/>
      <c r="K668" s="86"/>
      <c r="L668" s="86"/>
      <c r="M668" s="86"/>
      <c r="N668" s="82"/>
      <c r="O668" s="81"/>
      <c r="P668" s="82"/>
      <c r="Q668" s="207">
        <f t="shared" si="106"/>
        <v>0</v>
      </c>
      <c r="R668" s="83">
        <f t="shared" si="103"/>
        <v>0</v>
      </c>
      <c r="S668" s="83">
        <f t="shared" si="104"/>
        <v>0</v>
      </c>
      <c r="T668" s="209"/>
      <c r="U668" s="214"/>
      <c r="V668" s="214"/>
      <c r="W668" s="217" t="str">
        <f t="shared" si="99"/>
        <v/>
      </c>
      <c r="X668" s="214"/>
      <c r="Y668" s="224"/>
      <c r="Z668" s="214"/>
      <c r="AA668" s="214"/>
      <c r="AB668" s="35" t="str">
        <f t="shared" si="100"/>
        <v/>
      </c>
      <c r="AC668" s="35"/>
      <c r="AD668" s="35"/>
      <c r="AE668" s="35"/>
      <c r="AF668" s="35"/>
      <c r="AG668" s="35"/>
      <c r="AH668" s="35"/>
      <c r="AI668" s="35"/>
      <c r="AJ668" s="35"/>
      <c r="AK668" s="35"/>
      <c r="AL668" s="35"/>
      <c r="AM668" s="85" t="str">
        <f t="shared" si="98"/>
        <v/>
      </c>
      <c r="AN668" s="35"/>
      <c r="AO668" s="35"/>
      <c r="AP668" s="77" t="str">
        <f>IF(D668="","",IF(D668=Accueil!$Q$7,PRODUCT('Registre déchets'!G668,Accueil!$S$7),"") &amp; IF(D668=Accueil!$Q$8,PRODUCT('Registre déchets'!G668,Accueil!$S$8),"") &amp; IF(D668=Accueil!$Q$9,PRODUCT('Registre déchets'!G668,Accueil!$S$9),"")&amp; IF(D668=Accueil!$Q$10,PRODUCT('Registre déchets'!G668,Accueil!$S$10),"")&amp; IF(D668=Accueil!$Q$11,PRODUCT('Registre déchets'!G668,Accueil!$S$11),"")&amp; IF(D668=Accueil!$Q$12,PRODUCT('Registre déchets'!G668,Accueil!$S$12),"")&amp; IF(D668=Accueil!$Q$13,PRODUCT('Registre déchets'!G668,Accueil!$S$13),"")&amp; IF(D668=Accueil!$Q$14,PRODUCT('Registre déchets'!G668,Accueil!$S$14),"")&amp; IF(D668=Accueil!$Q$15,PRODUCT('Registre déchets'!G668,Accueil!$S$15),"")&amp; IF(D668=Accueil!$Q$16,PRODUCT('Registre déchets'!G668,Accueil!$S$16),"")&amp; IF(D668=Accueil!$Q$17,PRODUCT('Registre déchets'!G668,Accueil!$S$17),"")&amp; IF(D668=Accueil!$Q$18,PRODUCT('Registre déchets'!G668,Accueil!$S$18),"")&amp; IF(D668=Accueil!$Q$19,PRODUCT('Registre déchets'!G668,Accueil!$S$19),"")&amp; IF(D668=Accueil!$Q$20,PRODUCT('Registre déchets'!G668,Accueil!$S$20),"")&amp; IF(D668=Accueil!$Q$21,PRODUCT('Registre déchets'!G668,Accueil!$S$21),"")&amp; IF(D668=Accueil!$Q$22,PRODUCT('Registre déchets'!G668,Accueil!$S$22),"")&amp; IF(D668=Accueil!$Q$23,PRODUCT('Registre déchets'!G668,Accueil!$S$23),"")&amp; IF(D668=Accueil!$Q$24,PRODUCT('Registre déchets'!G668,Accueil!$S$24),"")&amp; IF(D668=Accueil!$Q$25,PRODUCT('Registre déchets'!G668,Accueil!$S$25),"")&amp; IF(D668=Accueil!$Q$26,PRODUCT('Registre déchets'!G668,Accueil!$S$26),"") &amp; IF(D668=Accueil!$U$7,PRODUCT('Registre déchets'!G668,Accueil!$W$7),"") &amp; IF(D668=Accueil!$U$8,PRODUCT('Registre déchets'!G668,Accueil!$W$8),"") &amp; IF(D668=Accueil!$U$9,PRODUCT('Registre déchets'!G668,Accueil!$W$9),"")&amp; IF(D668=Accueil!$U$10,PRODUCT('Registre déchets'!G668,Accueil!$W$10),"")&amp; IF(D668=Accueil!$U$11,PRODUCT('Registre déchets'!G668,Accueil!$W$11),"")&amp; IF(D668=Accueil!$U$12,PRODUCT('Registre déchets'!G668,Accueil!$W$12),"")&amp; IF(D668=Accueil!$U$13,PRODUCT('Registre déchets'!G668,Accueil!$W$13),"")&amp; IF(D668=Accueil!$U$14,PRODUCT('Registre déchets'!G668,Accueil!$W$14),"")&amp; IF(D668=Accueil!$U$15,PRODUCT('Registre déchets'!G668,Accueil!$W$15),"")&amp; IF(D668=Accueil!$U$16,PRODUCT('Registre déchets'!G668,Accueil!$W$16),"")&amp; IF(D668=Accueil!$U$17,PRODUCT('Registre déchets'!G668,Accueil!$W$17),"")&amp; IF(D668=Accueil!$U$18,PRODUCT('Registre déchets'!G668,Accueil!$W$18),"")&amp; IF(D668=Accueil!$U$19,PRODUCT('Registre déchets'!G668,Accueil!$W$19),"")&amp; IF(D668=Accueil!$U$20,PRODUCT('Registre déchets'!G668,Accueil!$W$20),"")&amp; IF(D668=Accueil!$U$21,PRODUCT('Registre déchets'!G668,Accueil!$W$21),"") &amp; IF(D668=Accueil!$U$22,PRODUCT('Registre déchets'!G668,Accueil!$W$22),"")&amp; IF(D668=Accueil!$U$23,PRODUCT('Registre déchets'!G668,Accueil!$W$23),"")&amp; IF(D668=Accueil!$U$24,PRODUCT('Registre déchets'!G668,Accueil!$W$24),"")&amp; IF(D668=Accueil!$U$25,PRODUCT('Registre déchets'!G668,Accueil!$W$25),"")&amp; IF(D668=Accueil!$U$26,PRODUCT('Registre déchets'!G668,Accueil!$W$26),"")&amp; IF(D668=Accueil!$U$27,PRODUCT('Registre déchets'!G668,Accueil!$W$27),"")&amp; IF(D668=Accueil!$Y$7,PRODUCT('Registre déchets'!G668,Accueil!$AA$7),"") &amp; IF(D668=Accueil!$Y$8,PRODUCT('Registre déchets'!G668,Accueil!$AA$8),"") &amp; IF(D668=Accueil!$Y$9,PRODUCT('Registre déchets'!G668,Accueil!$AA$9),"")&amp; IF(D668=Accueil!$Y$10,PRODUCT('Registre déchets'!G668,Accueil!$AA$10),"")&amp; IF(D668=Accueil!$Y$11,PRODUCT('Registre déchets'!G668,Accueil!$AA$11),"")&amp; IF(D668=Accueil!$Y$12,PRODUCT('Registre déchets'!G668,Accueil!$AA$12),"")&amp; IF(D668=Accueil!$Y$13,PRODUCT('Registre déchets'!G668,Accueil!$AA$13),"")&amp; IF(D668=Accueil!$Y$14,PRODUCT('Registre déchets'!G668,Accueil!$AA$14),"")&amp; IF(D668=Accueil!$Y$15,PRODUCT('Registre déchets'!G668,Accueil!$AA$15),"")&amp; IF(D668=Accueil!$Y$16,PRODUCT('Registre déchets'!G668,Accueil!$AA$16),"")&amp; IF(D668=Accueil!$Y$17,PRODUCT('Registre déchets'!G668,Accueil!$AA$17),"")&amp; IF(D668=Accueil!$Y$18,PRODUCT('Registre déchets'!G668,Accueil!$AA$18),"")&amp; IF(D668=Accueil!$Y$19,PRODUCT('Registre déchets'!G668,Accueil!$AA$19),"")&amp; IF(D668=Accueil!$Y$20,PRODUCT('Registre déchets'!G668,Accueil!$AA$20),"")&amp; IF(D668=Accueil!$Y$21,PRODUCT('Registre déchets'!G668,Accueil!$AA$21),"")&amp; IF(D668=Accueil!$Y$22,PRODUCT('Registre déchets'!G668,Accueil!$AA$22),"")&amp; IF(D668=Accueil!$Y$23,PRODUCT('Registre déchets'!G668,Accueil!$AA$23),"")&amp; IF(D668=Accueil!$Y$24,PRODUCT('Registre déchets'!G668,Accueil!$AA$24),"")&amp; IF(D668=Accueil!$Y$25,PRODUCT('Registre déchets'!G668,Accueil!$AA$25),"")&amp; IF(D668=Accueil!$Y$26,PRODUCT('Registre déchets'!G668,Accueil!$AA$26),"")&amp; IF(D668=Accueil!$Y$27,PRODUCT('Registre déchets'!G668,Accueil!$AA$27),""))</f>
        <v/>
      </c>
      <c r="AQ668" s="79">
        <f t="shared" si="107"/>
        <v>0</v>
      </c>
    </row>
    <row r="669" spans="1:43" ht="50.1" customHeight="1" x14ac:dyDescent="0.25">
      <c r="A669" s="90"/>
      <c r="B669" s="222" t="str">
        <f t="shared" si="101"/>
        <v/>
      </c>
      <c r="C669" s="221"/>
      <c r="D669" s="220"/>
      <c r="E669" s="80" t="str">
        <f t="shared" si="105"/>
        <v/>
      </c>
      <c r="F669" s="81"/>
      <c r="G669" s="82"/>
      <c r="H669" s="241">
        <f t="shared" si="102"/>
        <v>0</v>
      </c>
      <c r="I669" s="206"/>
      <c r="J669" s="206"/>
      <c r="K669" s="86"/>
      <c r="L669" s="86"/>
      <c r="M669" s="86"/>
      <c r="N669" s="82"/>
      <c r="O669" s="81"/>
      <c r="P669" s="82"/>
      <c r="Q669" s="207">
        <f t="shared" si="106"/>
        <v>0</v>
      </c>
      <c r="R669" s="83">
        <f t="shared" si="103"/>
        <v>0</v>
      </c>
      <c r="S669" s="83">
        <f t="shared" si="104"/>
        <v>0</v>
      </c>
      <c r="T669" s="209"/>
      <c r="U669" s="214"/>
      <c r="V669" s="214"/>
      <c r="W669" s="217" t="str">
        <f t="shared" si="99"/>
        <v/>
      </c>
      <c r="X669" s="214"/>
      <c r="Y669" s="224"/>
      <c r="Z669" s="214"/>
      <c r="AA669" s="214"/>
      <c r="AB669" s="35" t="str">
        <f t="shared" si="100"/>
        <v/>
      </c>
      <c r="AC669" s="35"/>
      <c r="AD669" s="35"/>
      <c r="AE669" s="35"/>
      <c r="AF669" s="35"/>
      <c r="AG669" s="35"/>
      <c r="AH669" s="35"/>
      <c r="AI669" s="35"/>
      <c r="AJ669" s="35"/>
      <c r="AK669" s="35"/>
      <c r="AL669" s="35"/>
      <c r="AM669" s="85" t="str">
        <f t="shared" si="98"/>
        <v/>
      </c>
      <c r="AN669" s="35"/>
      <c r="AO669" s="35"/>
      <c r="AP669" s="77" t="str">
        <f>IF(D669="","",IF(D669=Accueil!$Q$7,PRODUCT('Registre déchets'!G669,Accueil!$S$7),"") &amp; IF(D669=Accueil!$Q$8,PRODUCT('Registre déchets'!G669,Accueil!$S$8),"") &amp; IF(D669=Accueil!$Q$9,PRODUCT('Registre déchets'!G669,Accueil!$S$9),"")&amp; IF(D669=Accueil!$Q$10,PRODUCT('Registre déchets'!G669,Accueil!$S$10),"")&amp; IF(D669=Accueil!$Q$11,PRODUCT('Registre déchets'!G669,Accueil!$S$11),"")&amp; IF(D669=Accueil!$Q$12,PRODUCT('Registre déchets'!G669,Accueil!$S$12),"")&amp; IF(D669=Accueil!$Q$13,PRODUCT('Registre déchets'!G669,Accueil!$S$13),"")&amp; IF(D669=Accueil!$Q$14,PRODUCT('Registre déchets'!G669,Accueil!$S$14),"")&amp; IF(D669=Accueil!$Q$15,PRODUCT('Registre déchets'!G669,Accueil!$S$15),"")&amp; IF(D669=Accueil!$Q$16,PRODUCT('Registre déchets'!G669,Accueil!$S$16),"")&amp; IF(D669=Accueil!$Q$17,PRODUCT('Registre déchets'!G669,Accueil!$S$17),"")&amp; IF(D669=Accueil!$Q$18,PRODUCT('Registre déchets'!G669,Accueil!$S$18),"")&amp; IF(D669=Accueil!$Q$19,PRODUCT('Registre déchets'!G669,Accueil!$S$19),"")&amp; IF(D669=Accueil!$Q$20,PRODUCT('Registre déchets'!G669,Accueil!$S$20),"")&amp; IF(D669=Accueil!$Q$21,PRODUCT('Registre déchets'!G669,Accueil!$S$21),"")&amp; IF(D669=Accueil!$Q$22,PRODUCT('Registre déchets'!G669,Accueil!$S$22),"")&amp; IF(D669=Accueil!$Q$23,PRODUCT('Registre déchets'!G669,Accueil!$S$23),"")&amp; IF(D669=Accueil!$Q$24,PRODUCT('Registre déchets'!G669,Accueil!$S$24),"")&amp; IF(D669=Accueil!$Q$25,PRODUCT('Registre déchets'!G669,Accueil!$S$25),"")&amp; IF(D669=Accueil!$Q$26,PRODUCT('Registre déchets'!G669,Accueil!$S$26),"") &amp; IF(D669=Accueil!$U$7,PRODUCT('Registre déchets'!G669,Accueil!$W$7),"") &amp; IF(D669=Accueil!$U$8,PRODUCT('Registre déchets'!G669,Accueil!$W$8),"") &amp; IF(D669=Accueil!$U$9,PRODUCT('Registre déchets'!G669,Accueil!$W$9),"")&amp; IF(D669=Accueil!$U$10,PRODUCT('Registre déchets'!G669,Accueil!$W$10),"")&amp; IF(D669=Accueil!$U$11,PRODUCT('Registre déchets'!G669,Accueil!$W$11),"")&amp; IF(D669=Accueil!$U$12,PRODUCT('Registre déchets'!G669,Accueil!$W$12),"")&amp; IF(D669=Accueil!$U$13,PRODUCT('Registre déchets'!G669,Accueil!$W$13),"")&amp; IF(D669=Accueil!$U$14,PRODUCT('Registre déchets'!G669,Accueil!$W$14),"")&amp; IF(D669=Accueil!$U$15,PRODUCT('Registre déchets'!G669,Accueil!$W$15),"")&amp; IF(D669=Accueil!$U$16,PRODUCT('Registre déchets'!G669,Accueil!$W$16),"")&amp; IF(D669=Accueil!$U$17,PRODUCT('Registre déchets'!G669,Accueil!$W$17),"")&amp; IF(D669=Accueil!$U$18,PRODUCT('Registre déchets'!G669,Accueil!$W$18),"")&amp; IF(D669=Accueil!$U$19,PRODUCT('Registre déchets'!G669,Accueil!$W$19),"")&amp; IF(D669=Accueil!$U$20,PRODUCT('Registre déchets'!G669,Accueil!$W$20),"")&amp; IF(D669=Accueil!$U$21,PRODUCT('Registre déchets'!G669,Accueil!$W$21),"") &amp; IF(D669=Accueil!$U$22,PRODUCT('Registre déchets'!G669,Accueil!$W$22),"")&amp; IF(D669=Accueil!$U$23,PRODUCT('Registre déchets'!G669,Accueil!$W$23),"")&amp; IF(D669=Accueil!$U$24,PRODUCT('Registre déchets'!G669,Accueil!$W$24),"")&amp; IF(D669=Accueil!$U$25,PRODUCT('Registre déchets'!G669,Accueil!$W$25),"")&amp; IF(D669=Accueil!$U$26,PRODUCT('Registre déchets'!G669,Accueil!$W$26),"")&amp; IF(D669=Accueil!$U$27,PRODUCT('Registre déchets'!G669,Accueil!$W$27),"")&amp; IF(D669=Accueil!$Y$7,PRODUCT('Registre déchets'!G669,Accueil!$AA$7),"") &amp; IF(D669=Accueil!$Y$8,PRODUCT('Registre déchets'!G669,Accueil!$AA$8),"") &amp; IF(D669=Accueil!$Y$9,PRODUCT('Registre déchets'!G669,Accueil!$AA$9),"")&amp; IF(D669=Accueil!$Y$10,PRODUCT('Registre déchets'!G669,Accueil!$AA$10),"")&amp; IF(D669=Accueil!$Y$11,PRODUCT('Registre déchets'!G669,Accueil!$AA$11),"")&amp; IF(D669=Accueil!$Y$12,PRODUCT('Registre déchets'!G669,Accueil!$AA$12),"")&amp; IF(D669=Accueil!$Y$13,PRODUCT('Registre déchets'!G669,Accueil!$AA$13),"")&amp; IF(D669=Accueil!$Y$14,PRODUCT('Registre déchets'!G669,Accueil!$AA$14),"")&amp; IF(D669=Accueil!$Y$15,PRODUCT('Registre déchets'!G669,Accueil!$AA$15),"")&amp; IF(D669=Accueil!$Y$16,PRODUCT('Registre déchets'!G669,Accueil!$AA$16),"")&amp; IF(D669=Accueil!$Y$17,PRODUCT('Registre déchets'!G669,Accueil!$AA$17),"")&amp; IF(D669=Accueil!$Y$18,PRODUCT('Registre déchets'!G669,Accueil!$AA$18),"")&amp; IF(D669=Accueil!$Y$19,PRODUCT('Registre déchets'!G669,Accueil!$AA$19),"")&amp; IF(D669=Accueil!$Y$20,PRODUCT('Registre déchets'!G669,Accueil!$AA$20),"")&amp; IF(D669=Accueil!$Y$21,PRODUCT('Registre déchets'!G669,Accueil!$AA$21),"")&amp; IF(D669=Accueil!$Y$22,PRODUCT('Registre déchets'!G669,Accueil!$AA$22),"")&amp; IF(D669=Accueil!$Y$23,PRODUCT('Registre déchets'!G669,Accueil!$AA$23),"")&amp; IF(D669=Accueil!$Y$24,PRODUCT('Registre déchets'!G669,Accueil!$AA$24),"")&amp; IF(D669=Accueil!$Y$25,PRODUCT('Registre déchets'!G669,Accueil!$AA$25),"")&amp; IF(D669=Accueil!$Y$26,PRODUCT('Registre déchets'!G669,Accueil!$AA$26),"")&amp; IF(D669=Accueil!$Y$27,PRODUCT('Registre déchets'!G669,Accueil!$AA$27),""))</f>
        <v/>
      </c>
      <c r="AQ669" s="79">
        <f t="shared" si="107"/>
        <v>0</v>
      </c>
    </row>
    <row r="670" spans="1:43" ht="50.1" customHeight="1" x14ac:dyDescent="0.25">
      <c r="A670" s="90"/>
      <c r="B670" s="222" t="str">
        <f t="shared" si="101"/>
        <v/>
      </c>
      <c r="C670" s="221"/>
      <c r="D670" s="220"/>
      <c r="E670" s="80" t="str">
        <f t="shared" si="105"/>
        <v/>
      </c>
      <c r="F670" s="81"/>
      <c r="G670" s="82"/>
      <c r="H670" s="241">
        <f t="shared" si="102"/>
        <v>0</v>
      </c>
      <c r="I670" s="206"/>
      <c r="J670" s="206"/>
      <c r="K670" s="86"/>
      <c r="L670" s="86"/>
      <c r="M670" s="86"/>
      <c r="N670" s="82"/>
      <c r="O670" s="81"/>
      <c r="P670" s="82"/>
      <c r="Q670" s="207">
        <f t="shared" si="106"/>
        <v>0</v>
      </c>
      <c r="R670" s="83">
        <f t="shared" si="103"/>
        <v>0</v>
      </c>
      <c r="S670" s="83">
        <f t="shared" si="104"/>
        <v>0</v>
      </c>
      <c r="T670" s="209"/>
      <c r="U670" s="214"/>
      <c r="V670" s="214"/>
      <c r="W670" s="217" t="str">
        <f t="shared" si="99"/>
        <v/>
      </c>
      <c r="X670" s="214"/>
      <c r="Y670" s="224"/>
      <c r="Z670" s="214"/>
      <c r="AA670" s="214"/>
      <c r="AB670" s="35" t="str">
        <f t="shared" si="100"/>
        <v/>
      </c>
      <c r="AC670" s="35"/>
      <c r="AD670" s="35"/>
      <c r="AE670" s="35"/>
      <c r="AF670" s="35"/>
      <c r="AG670" s="35"/>
      <c r="AH670" s="35"/>
      <c r="AI670" s="35"/>
      <c r="AJ670" s="35"/>
      <c r="AK670" s="35"/>
      <c r="AL670" s="35"/>
      <c r="AM670" s="85" t="str">
        <f t="shared" si="98"/>
        <v/>
      </c>
      <c r="AN670" s="35"/>
      <c r="AO670" s="35"/>
      <c r="AP670" s="77" t="str">
        <f>IF(D670="","",IF(D670=Accueil!$Q$7,PRODUCT('Registre déchets'!G670,Accueil!$S$7),"") &amp; IF(D670=Accueil!$Q$8,PRODUCT('Registre déchets'!G670,Accueil!$S$8),"") &amp; IF(D670=Accueil!$Q$9,PRODUCT('Registre déchets'!G670,Accueil!$S$9),"")&amp; IF(D670=Accueil!$Q$10,PRODUCT('Registre déchets'!G670,Accueil!$S$10),"")&amp; IF(D670=Accueil!$Q$11,PRODUCT('Registre déchets'!G670,Accueil!$S$11),"")&amp; IF(D670=Accueil!$Q$12,PRODUCT('Registre déchets'!G670,Accueil!$S$12),"")&amp; IF(D670=Accueil!$Q$13,PRODUCT('Registre déchets'!G670,Accueil!$S$13),"")&amp; IF(D670=Accueil!$Q$14,PRODUCT('Registre déchets'!G670,Accueil!$S$14),"")&amp; IF(D670=Accueil!$Q$15,PRODUCT('Registre déchets'!G670,Accueil!$S$15),"")&amp; IF(D670=Accueil!$Q$16,PRODUCT('Registre déchets'!G670,Accueil!$S$16),"")&amp; IF(D670=Accueil!$Q$17,PRODUCT('Registre déchets'!G670,Accueil!$S$17),"")&amp; IF(D670=Accueil!$Q$18,PRODUCT('Registre déchets'!G670,Accueil!$S$18),"")&amp; IF(D670=Accueil!$Q$19,PRODUCT('Registre déchets'!G670,Accueil!$S$19),"")&amp; IF(D670=Accueil!$Q$20,PRODUCT('Registre déchets'!G670,Accueil!$S$20),"")&amp; IF(D670=Accueil!$Q$21,PRODUCT('Registre déchets'!G670,Accueil!$S$21),"")&amp; IF(D670=Accueil!$Q$22,PRODUCT('Registre déchets'!G670,Accueil!$S$22),"")&amp; IF(D670=Accueil!$Q$23,PRODUCT('Registre déchets'!G670,Accueil!$S$23),"")&amp; IF(D670=Accueil!$Q$24,PRODUCT('Registre déchets'!G670,Accueil!$S$24),"")&amp; IF(D670=Accueil!$Q$25,PRODUCT('Registre déchets'!G670,Accueil!$S$25),"")&amp; IF(D670=Accueil!$Q$26,PRODUCT('Registre déchets'!G670,Accueil!$S$26),"") &amp; IF(D670=Accueil!$U$7,PRODUCT('Registre déchets'!G670,Accueil!$W$7),"") &amp; IF(D670=Accueil!$U$8,PRODUCT('Registre déchets'!G670,Accueil!$W$8),"") &amp; IF(D670=Accueil!$U$9,PRODUCT('Registre déchets'!G670,Accueil!$W$9),"")&amp; IF(D670=Accueil!$U$10,PRODUCT('Registre déchets'!G670,Accueil!$W$10),"")&amp; IF(D670=Accueil!$U$11,PRODUCT('Registre déchets'!G670,Accueil!$W$11),"")&amp; IF(D670=Accueil!$U$12,PRODUCT('Registre déchets'!G670,Accueil!$W$12),"")&amp; IF(D670=Accueil!$U$13,PRODUCT('Registre déchets'!G670,Accueil!$W$13),"")&amp; IF(D670=Accueil!$U$14,PRODUCT('Registre déchets'!G670,Accueil!$W$14),"")&amp; IF(D670=Accueil!$U$15,PRODUCT('Registre déchets'!G670,Accueil!$W$15),"")&amp; IF(D670=Accueil!$U$16,PRODUCT('Registre déchets'!G670,Accueil!$W$16),"")&amp; IF(D670=Accueil!$U$17,PRODUCT('Registre déchets'!G670,Accueil!$W$17),"")&amp; IF(D670=Accueil!$U$18,PRODUCT('Registre déchets'!G670,Accueil!$W$18),"")&amp; IF(D670=Accueil!$U$19,PRODUCT('Registre déchets'!G670,Accueil!$W$19),"")&amp; IF(D670=Accueil!$U$20,PRODUCT('Registre déchets'!G670,Accueil!$W$20),"")&amp; IF(D670=Accueil!$U$21,PRODUCT('Registre déchets'!G670,Accueil!$W$21),"") &amp; IF(D670=Accueil!$U$22,PRODUCT('Registre déchets'!G670,Accueil!$W$22),"")&amp; IF(D670=Accueil!$U$23,PRODUCT('Registre déchets'!G670,Accueil!$W$23),"")&amp; IF(D670=Accueil!$U$24,PRODUCT('Registre déchets'!G670,Accueil!$W$24),"")&amp; IF(D670=Accueil!$U$25,PRODUCT('Registre déchets'!G670,Accueil!$W$25),"")&amp; IF(D670=Accueil!$U$26,PRODUCT('Registre déchets'!G670,Accueil!$W$26),"")&amp; IF(D670=Accueil!$U$27,PRODUCT('Registre déchets'!G670,Accueil!$W$27),"")&amp; IF(D670=Accueil!$Y$7,PRODUCT('Registre déchets'!G670,Accueil!$AA$7),"") &amp; IF(D670=Accueil!$Y$8,PRODUCT('Registre déchets'!G670,Accueil!$AA$8),"") &amp; IF(D670=Accueil!$Y$9,PRODUCT('Registre déchets'!G670,Accueil!$AA$9),"")&amp; IF(D670=Accueil!$Y$10,PRODUCT('Registre déchets'!G670,Accueil!$AA$10),"")&amp; IF(D670=Accueil!$Y$11,PRODUCT('Registre déchets'!G670,Accueil!$AA$11),"")&amp; IF(D670=Accueil!$Y$12,PRODUCT('Registre déchets'!G670,Accueil!$AA$12),"")&amp; IF(D670=Accueil!$Y$13,PRODUCT('Registre déchets'!G670,Accueil!$AA$13),"")&amp; IF(D670=Accueil!$Y$14,PRODUCT('Registre déchets'!G670,Accueil!$AA$14),"")&amp; IF(D670=Accueil!$Y$15,PRODUCT('Registre déchets'!G670,Accueil!$AA$15),"")&amp; IF(D670=Accueil!$Y$16,PRODUCT('Registre déchets'!G670,Accueil!$AA$16),"")&amp; IF(D670=Accueil!$Y$17,PRODUCT('Registre déchets'!G670,Accueil!$AA$17),"")&amp; IF(D670=Accueil!$Y$18,PRODUCT('Registre déchets'!G670,Accueil!$AA$18),"")&amp; IF(D670=Accueil!$Y$19,PRODUCT('Registre déchets'!G670,Accueil!$AA$19),"")&amp; IF(D670=Accueil!$Y$20,PRODUCT('Registre déchets'!G670,Accueil!$AA$20),"")&amp; IF(D670=Accueil!$Y$21,PRODUCT('Registre déchets'!G670,Accueil!$AA$21),"")&amp; IF(D670=Accueil!$Y$22,PRODUCT('Registre déchets'!G670,Accueil!$AA$22),"")&amp; IF(D670=Accueil!$Y$23,PRODUCT('Registre déchets'!G670,Accueil!$AA$23),"")&amp; IF(D670=Accueil!$Y$24,PRODUCT('Registre déchets'!G670,Accueil!$AA$24),"")&amp; IF(D670=Accueil!$Y$25,PRODUCT('Registre déchets'!G670,Accueil!$AA$25),"")&amp; IF(D670=Accueil!$Y$26,PRODUCT('Registre déchets'!G670,Accueil!$AA$26),"")&amp; IF(D670=Accueil!$Y$27,PRODUCT('Registre déchets'!G670,Accueil!$AA$27),""))</f>
        <v/>
      </c>
      <c r="AQ670" s="79">
        <f t="shared" si="107"/>
        <v>0</v>
      </c>
    </row>
    <row r="671" spans="1:43" ht="50.1" customHeight="1" x14ac:dyDescent="0.25">
      <c r="A671" s="90"/>
      <c r="B671" s="222" t="str">
        <f t="shared" si="101"/>
        <v/>
      </c>
      <c r="C671" s="221"/>
      <c r="D671" s="220"/>
      <c r="E671" s="80" t="str">
        <f t="shared" si="105"/>
        <v/>
      </c>
      <c r="F671" s="81"/>
      <c r="G671" s="82"/>
      <c r="H671" s="241">
        <f t="shared" si="102"/>
        <v>0</v>
      </c>
      <c r="I671" s="206"/>
      <c r="J671" s="206"/>
      <c r="K671" s="86"/>
      <c r="L671" s="86"/>
      <c r="M671" s="86"/>
      <c r="N671" s="82"/>
      <c r="O671" s="81"/>
      <c r="P671" s="82"/>
      <c r="Q671" s="207">
        <f t="shared" si="106"/>
        <v>0</v>
      </c>
      <c r="R671" s="83">
        <f t="shared" si="103"/>
        <v>0</v>
      </c>
      <c r="S671" s="83">
        <f t="shared" si="104"/>
        <v>0</v>
      </c>
      <c r="T671" s="209"/>
      <c r="U671" s="214"/>
      <c r="V671" s="214"/>
      <c r="W671" s="217" t="str">
        <f t="shared" si="99"/>
        <v/>
      </c>
      <c r="X671" s="214"/>
      <c r="Y671" s="224"/>
      <c r="Z671" s="214"/>
      <c r="AA671" s="214"/>
      <c r="AB671" s="35" t="str">
        <f t="shared" si="100"/>
        <v/>
      </c>
      <c r="AC671" s="35"/>
      <c r="AD671" s="35"/>
      <c r="AE671" s="35"/>
      <c r="AF671" s="35"/>
      <c r="AG671" s="35"/>
      <c r="AH671" s="35"/>
      <c r="AI671" s="35"/>
      <c r="AJ671" s="35"/>
      <c r="AK671" s="35"/>
      <c r="AL671" s="35"/>
      <c r="AM671" s="85" t="str">
        <f t="shared" si="98"/>
        <v/>
      </c>
      <c r="AN671" s="35"/>
      <c r="AO671" s="35"/>
      <c r="AP671" s="77" t="str">
        <f>IF(D671="","",IF(D671=Accueil!$Q$7,PRODUCT('Registre déchets'!G671,Accueil!$S$7),"") &amp; IF(D671=Accueil!$Q$8,PRODUCT('Registre déchets'!G671,Accueil!$S$8),"") &amp; IF(D671=Accueil!$Q$9,PRODUCT('Registre déchets'!G671,Accueil!$S$9),"")&amp; IF(D671=Accueil!$Q$10,PRODUCT('Registre déchets'!G671,Accueil!$S$10),"")&amp; IF(D671=Accueil!$Q$11,PRODUCT('Registre déchets'!G671,Accueil!$S$11),"")&amp; IF(D671=Accueil!$Q$12,PRODUCT('Registre déchets'!G671,Accueil!$S$12),"")&amp; IF(D671=Accueil!$Q$13,PRODUCT('Registre déchets'!G671,Accueil!$S$13),"")&amp; IF(D671=Accueil!$Q$14,PRODUCT('Registre déchets'!G671,Accueil!$S$14),"")&amp; IF(D671=Accueil!$Q$15,PRODUCT('Registre déchets'!G671,Accueil!$S$15),"")&amp; IF(D671=Accueil!$Q$16,PRODUCT('Registre déchets'!G671,Accueil!$S$16),"")&amp; IF(D671=Accueil!$Q$17,PRODUCT('Registre déchets'!G671,Accueil!$S$17),"")&amp; IF(D671=Accueil!$Q$18,PRODUCT('Registre déchets'!G671,Accueil!$S$18),"")&amp; IF(D671=Accueil!$Q$19,PRODUCT('Registre déchets'!G671,Accueil!$S$19),"")&amp; IF(D671=Accueil!$Q$20,PRODUCT('Registre déchets'!G671,Accueil!$S$20),"")&amp; IF(D671=Accueil!$Q$21,PRODUCT('Registre déchets'!G671,Accueil!$S$21),"")&amp; IF(D671=Accueil!$Q$22,PRODUCT('Registre déchets'!G671,Accueil!$S$22),"")&amp; IF(D671=Accueil!$Q$23,PRODUCT('Registre déchets'!G671,Accueil!$S$23),"")&amp; IF(D671=Accueil!$Q$24,PRODUCT('Registre déchets'!G671,Accueil!$S$24),"")&amp; IF(D671=Accueil!$Q$25,PRODUCT('Registre déchets'!G671,Accueil!$S$25),"")&amp; IF(D671=Accueil!$Q$26,PRODUCT('Registre déchets'!G671,Accueil!$S$26),"") &amp; IF(D671=Accueil!$U$7,PRODUCT('Registre déchets'!G671,Accueil!$W$7),"") &amp; IF(D671=Accueil!$U$8,PRODUCT('Registre déchets'!G671,Accueil!$W$8),"") &amp; IF(D671=Accueil!$U$9,PRODUCT('Registre déchets'!G671,Accueil!$W$9),"")&amp; IF(D671=Accueil!$U$10,PRODUCT('Registre déchets'!G671,Accueil!$W$10),"")&amp; IF(D671=Accueil!$U$11,PRODUCT('Registre déchets'!G671,Accueil!$W$11),"")&amp; IF(D671=Accueil!$U$12,PRODUCT('Registre déchets'!G671,Accueil!$W$12),"")&amp; IF(D671=Accueil!$U$13,PRODUCT('Registre déchets'!G671,Accueil!$W$13),"")&amp; IF(D671=Accueil!$U$14,PRODUCT('Registre déchets'!G671,Accueil!$W$14),"")&amp; IF(D671=Accueil!$U$15,PRODUCT('Registre déchets'!G671,Accueil!$W$15),"")&amp; IF(D671=Accueil!$U$16,PRODUCT('Registre déchets'!G671,Accueil!$W$16),"")&amp; IF(D671=Accueil!$U$17,PRODUCT('Registre déchets'!G671,Accueil!$W$17),"")&amp; IF(D671=Accueil!$U$18,PRODUCT('Registre déchets'!G671,Accueil!$W$18),"")&amp; IF(D671=Accueil!$U$19,PRODUCT('Registre déchets'!G671,Accueil!$W$19),"")&amp; IF(D671=Accueil!$U$20,PRODUCT('Registre déchets'!G671,Accueil!$W$20),"")&amp; IF(D671=Accueil!$U$21,PRODUCT('Registre déchets'!G671,Accueil!$W$21),"") &amp; IF(D671=Accueil!$U$22,PRODUCT('Registre déchets'!G671,Accueil!$W$22),"")&amp; IF(D671=Accueil!$U$23,PRODUCT('Registre déchets'!G671,Accueil!$W$23),"")&amp; IF(D671=Accueil!$U$24,PRODUCT('Registre déchets'!G671,Accueil!$W$24),"")&amp; IF(D671=Accueil!$U$25,PRODUCT('Registre déchets'!G671,Accueil!$W$25),"")&amp; IF(D671=Accueil!$U$26,PRODUCT('Registre déchets'!G671,Accueil!$W$26),"")&amp; IF(D671=Accueil!$U$27,PRODUCT('Registre déchets'!G671,Accueil!$W$27),"")&amp; IF(D671=Accueil!$Y$7,PRODUCT('Registre déchets'!G671,Accueil!$AA$7),"") &amp; IF(D671=Accueil!$Y$8,PRODUCT('Registre déchets'!G671,Accueil!$AA$8),"") &amp; IF(D671=Accueil!$Y$9,PRODUCT('Registre déchets'!G671,Accueil!$AA$9),"")&amp; IF(D671=Accueil!$Y$10,PRODUCT('Registre déchets'!G671,Accueil!$AA$10),"")&amp; IF(D671=Accueil!$Y$11,PRODUCT('Registre déchets'!G671,Accueil!$AA$11),"")&amp; IF(D671=Accueil!$Y$12,PRODUCT('Registre déchets'!G671,Accueil!$AA$12),"")&amp; IF(D671=Accueil!$Y$13,PRODUCT('Registre déchets'!G671,Accueil!$AA$13),"")&amp; IF(D671=Accueil!$Y$14,PRODUCT('Registre déchets'!G671,Accueil!$AA$14),"")&amp; IF(D671=Accueil!$Y$15,PRODUCT('Registre déchets'!G671,Accueil!$AA$15),"")&amp; IF(D671=Accueil!$Y$16,PRODUCT('Registre déchets'!G671,Accueil!$AA$16),"")&amp; IF(D671=Accueil!$Y$17,PRODUCT('Registre déchets'!G671,Accueil!$AA$17),"")&amp; IF(D671=Accueil!$Y$18,PRODUCT('Registre déchets'!G671,Accueil!$AA$18),"")&amp; IF(D671=Accueil!$Y$19,PRODUCT('Registre déchets'!G671,Accueil!$AA$19),"")&amp; IF(D671=Accueil!$Y$20,PRODUCT('Registre déchets'!G671,Accueil!$AA$20),"")&amp; IF(D671=Accueil!$Y$21,PRODUCT('Registre déchets'!G671,Accueil!$AA$21),"")&amp; IF(D671=Accueil!$Y$22,PRODUCT('Registre déchets'!G671,Accueil!$AA$22),"")&amp; IF(D671=Accueil!$Y$23,PRODUCT('Registre déchets'!G671,Accueil!$AA$23),"")&amp; IF(D671=Accueil!$Y$24,PRODUCT('Registre déchets'!G671,Accueil!$AA$24),"")&amp; IF(D671=Accueil!$Y$25,PRODUCT('Registre déchets'!G671,Accueil!$AA$25),"")&amp; IF(D671=Accueil!$Y$26,PRODUCT('Registre déchets'!G671,Accueil!$AA$26),"")&amp; IF(D671=Accueil!$Y$27,PRODUCT('Registre déchets'!G671,Accueil!$AA$27),""))</f>
        <v/>
      </c>
      <c r="AQ671" s="79">
        <f t="shared" si="107"/>
        <v>0</v>
      </c>
    </row>
    <row r="672" spans="1:43" ht="50.1" customHeight="1" x14ac:dyDescent="0.25">
      <c r="A672" s="90"/>
      <c r="B672" s="222" t="str">
        <f t="shared" si="101"/>
        <v/>
      </c>
      <c r="C672" s="221"/>
      <c r="D672" s="220"/>
      <c r="E672" s="80" t="str">
        <f t="shared" si="105"/>
        <v/>
      </c>
      <c r="F672" s="81"/>
      <c r="G672" s="82"/>
      <c r="H672" s="241">
        <f t="shared" si="102"/>
        <v>0</v>
      </c>
      <c r="I672" s="206"/>
      <c r="J672" s="206"/>
      <c r="K672" s="86"/>
      <c r="L672" s="86"/>
      <c r="M672" s="86"/>
      <c r="N672" s="82"/>
      <c r="O672" s="81"/>
      <c r="P672" s="82"/>
      <c r="Q672" s="207">
        <f t="shared" si="106"/>
        <v>0</v>
      </c>
      <c r="R672" s="83">
        <f t="shared" si="103"/>
        <v>0</v>
      </c>
      <c r="S672" s="83">
        <f t="shared" si="104"/>
        <v>0</v>
      </c>
      <c r="T672" s="209"/>
      <c r="U672" s="214"/>
      <c r="V672" s="214"/>
      <c r="W672" s="217" t="str">
        <f t="shared" si="99"/>
        <v/>
      </c>
      <c r="X672" s="214"/>
      <c r="Y672" s="224"/>
      <c r="Z672" s="214"/>
      <c r="AA672" s="214"/>
      <c r="AB672" s="35" t="str">
        <f t="shared" si="100"/>
        <v/>
      </c>
      <c r="AC672" s="35"/>
      <c r="AD672" s="35"/>
      <c r="AE672" s="35"/>
      <c r="AF672" s="35"/>
      <c r="AG672" s="35"/>
      <c r="AH672" s="35"/>
      <c r="AI672" s="35"/>
      <c r="AJ672" s="35"/>
      <c r="AK672" s="35"/>
      <c r="AL672" s="35"/>
      <c r="AM672" s="85" t="str">
        <f t="shared" si="98"/>
        <v/>
      </c>
      <c r="AN672" s="35"/>
      <c r="AO672" s="35"/>
      <c r="AP672" s="77" t="str">
        <f>IF(D672="","",IF(D672=Accueil!$Q$7,PRODUCT('Registre déchets'!G672,Accueil!$S$7),"") &amp; IF(D672=Accueil!$Q$8,PRODUCT('Registre déchets'!G672,Accueil!$S$8),"") &amp; IF(D672=Accueil!$Q$9,PRODUCT('Registre déchets'!G672,Accueil!$S$9),"")&amp; IF(D672=Accueil!$Q$10,PRODUCT('Registre déchets'!G672,Accueil!$S$10),"")&amp; IF(D672=Accueil!$Q$11,PRODUCT('Registre déchets'!G672,Accueil!$S$11),"")&amp; IF(D672=Accueil!$Q$12,PRODUCT('Registre déchets'!G672,Accueil!$S$12),"")&amp; IF(D672=Accueil!$Q$13,PRODUCT('Registre déchets'!G672,Accueil!$S$13),"")&amp; IF(D672=Accueil!$Q$14,PRODUCT('Registre déchets'!G672,Accueil!$S$14),"")&amp; IF(D672=Accueil!$Q$15,PRODUCT('Registre déchets'!G672,Accueil!$S$15),"")&amp; IF(D672=Accueil!$Q$16,PRODUCT('Registre déchets'!G672,Accueil!$S$16),"")&amp; IF(D672=Accueil!$Q$17,PRODUCT('Registre déchets'!G672,Accueil!$S$17),"")&amp; IF(D672=Accueil!$Q$18,PRODUCT('Registre déchets'!G672,Accueil!$S$18),"")&amp; IF(D672=Accueil!$Q$19,PRODUCT('Registre déchets'!G672,Accueil!$S$19),"")&amp; IF(D672=Accueil!$Q$20,PRODUCT('Registre déchets'!G672,Accueil!$S$20),"")&amp; IF(D672=Accueil!$Q$21,PRODUCT('Registre déchets'!G672,Accueil!$S$21),"")&amp; IF(D672=Accueil!$Q$22,PRODUCT('Registre déchets'!G672,Accueil!$S$22),"")&amp; IF(D672=Accueil!$Q$23,PRODUCT('Registre déchets'!G672,Accueil!$S$23),"")&amp; IF(D672=Accueil!$Q$24,PRODUCT('Registre déchets'!G672,Accueil!$S$24),"")&amp; IF(D672=Accueil!$Q$25,PRODUCT('Registre déchets'!G672,Accueil!$S$25),"")&amp; IF(D672=Accueil!$Q$26,PRODUCT('Registre déchets'!G672,Accueil!$S$26),"") &amp; IF(D672=Accueil!$U$7,PRODUCT('Registre déchets'!G672,Accueil!$W$7),"") &amp; IF(D672=Accueil!$U$8,PRODUCT('Registre déchets'!G672,Accueil!$W$8),"") &amp; IF(D672=Accueil!$U$9,PRODUCT('Registre déchets'!G672,Accueil!$W$9),"")&amp; IF(D672=Accueil!$U$10,PRODUCT('Registre déchets'!G672,Accueil!$W$10),"")&amp; IF(D672=Accueil!$U$11,PRODUCT('Registre déchets'!G672,Accueil!$W$11),"")&amp; IF(D672=Accueil!$U$12,PRODUCT('Registre déchets'!G672,Accueil!$W$12),"")&amp; IF(D672=Accueil!$U$13,PRODUCT('Registre déchets'!G672,Accueil!$W$13),"")&amp; IF(D672=Accueil!$U$14,PRODUCT('Registre déchets'!G672,Accueil!$W$14),"")&amp; IF(D672=Accueil!$U$15,PRODUCT('Registre déchets'!G672,Accueil!$W$15),"")&amp; IF(D672=Accueil!$U$16,PRODUCT('Registre déchets'!G672,Accueil!$W$16),"")&amp; IF(D672=Accueil!$U$17,PRODUCT('Registre déchets'!G672,Accueil!$W$17),"")&amp; IF(D672=Accueil!$U$18,PRODUCT('Registre déchets'!G672,Accueil!$W$18),"")&amp; IF(D672=Accueil!$U$19,PRODUCT('Registre déchets'!G672,Accueil!$W$19),"")&amp; IF(D672=Accueil!$U$20,PRODUCT('Registre déchets'!G672,Accueil!$W$20),"")&amp; IF(D672=Accueil!$U$21,PRODUCT('Registre déchets'!G672,Accueil!$W$21),"") &amp; IF(D672=Accueil!$U$22,PRODUCT('Registre déchets'!G672,Accueil!$W$22),"")&amp; IF(D672=Accueil!$U$23,PRODUCT('Registre déchets'!G672,Accueil!$W$23),"")&amp; IF(D672=Accueil!$U$24,PRODUCT('Registre déchets'!G672,Accueil!$W$24),"")&amp; IF(D672=Accueil!$U$25,PRODUCT('Registre déchets'!G672,Accueil!$W$25),"")&amp; IF(D672=Accueil!$U$26,PRODUCT('Registre déchets'!G672,Accueil!$W$26),"")&amp; IF(D672=Accueil!$U$27,PRODUCT('Registre déchets'!G672,Accueil!$W$27),"")&amp; IF(D672=Accueil!$Y$7,PRODUCT('Registre déchets'!G672,Accueil!$AA$7),"") &amp; IF(D672=Accueil!$Y$8,PRODUCT('Registre déchets'!G672,Accueil!$AA$8),"") &amp; IF(D672=Accueil!$Y$9,PRODUCT('Registre déchets'!G672,Accueil!$AA$9),"")&amp; IF(D672=Accueil!$Y$10,PRODUCT('Registre déchets'!G672,Accueil!$AA$10),"")&amp; IF(D672=Accueil!$Y$11,PRODUCT('Registre déchets'!G672,Accueil!$AA$11),"")&amp; IF(D672=Accueil!$Y$12,PRODUCT('Registre déchets'!G672,Accueil!$AA$12),"")&amp; IF(D672=Accueil!$Y$13,PRODUCT('Registre déchets'!G672,Accueil!$AA$13),"")&amp; IF(D672=Accueil!$Y$14,PRODUCT('Registre déchets'!G672,Accueil!$AA$14),"")&amp; IF(D672=Accueil!$Y$15,PRODUCT('Registre déchets'!G672,Accueil!$AA$15),"")&amp; IF(D672=Accueil!$Y$16,PRODUCT('Registre déchets'!G672,Accueil!$AA$16),"")&amp; IF(D672=Accueil!$Y$17,PRODUCT('Registre déchets'!G672,Accueil!$AA$17),"")&amp; IF(D672=Accueil!$Y$18,PRODUCT('Registre déchets'!G672,Accueil!$AA$18),"")&amp; IF(D672=Accueil!$Y$19,PRODUCT('Registre déchets'!G672,Accueil!$AA$19),"")&amp; IF(D672=Accueil!$Y$20,PRODUCT('Registre déchets'!G672,Accueil!$AA$20),"")&amp; IF(D672=Accueil!$Y$21,PRODUCT('Registre déchets'!G672,Accueil!$AA$21),"")&amp; IF(D672=Accueil!$Y$22,PRODUCT('Registre déchets'!G672,Accueil!$AA$22),"")&amp; IF(D672=Accueil!$Y$23,PRODUCT('Registre déchets'!G672,Accueil!$AA$23),"")&amp; IF(D672=Accueil!$Y$24,PRODUCT('Registre déchets'!G672,Accueil!$AA$24),"")&amp; IF(D672=Accueil!$Y$25,PRODUCT('Registre déchets'!G672,Accueil!$AA$25),"")&amp; IF(D672=Accueil!$Y$26,PRODUCT('Registre déchets'!G672,Accueil!$AA$26),"")&amp; IF(D672=Accueil!$Y$27,PRODUCT('Registre déchets'!G672,Accueil!$AA$27),""))</f>
        <v/>
      </c>
      <c r="AQ672" s="79">
        <f t="shared" si="107"/>
        <v>0</v>
      </c>
    </row>
    <row r="673" spans="1:43" ht="50.1" customHeight="1" x14ac:dyDescent="0.25">
      <c r="A673" s="90"/>
      <c r="B673" s="222" t="str">
        <f t="shared" si="101"/>
        <v/>
      </c>
      <c r="C673" s="221"/>
      <c r="D673" s="220"/>
      <c r="E673" s="80" t="str">
        <f t="shared" si="105"/>
        <v/>
      </c>
      <c r="F673" s="81"/>
      <c r="G673" s="82"/>
      <c r="H673" s="241">
        <f t="shared" si="102"/>
        <v>0</v>
      </c>
      <c r="I673" s="206"/>
      <c r="J673" s="206"/>
      <c r="K673" s="86"/>
      <c r="L673" s="86"/>
      <c r="M673" s="86"/>
      <c r="N673" s="82"/>
      <c r="O673" s="81"/>
      <c r="P673" s="82"/>
      <c r="Q673" s="207">
        <f t="shared" si="106"/>
        <v>0</v>
      </c>
      <c r="R673" s="83">
        <f t="shared" si="103"/>
        <v>0</v>
      </c>
      <c r="S673" s="83">
        <f t="shared" si="104"/>
        <v>0</v>
      </c>
      <c r="T673" s="209"/>
      <c r="U673" s="214"/>
      <c r="V673" s="214"/>
      <c r="W673" s="217" t="str">
        <f t="shared" si="99"/>
        <v/>
      </c>
      <c r="X673" s="214"/>
      <c r="Y673" s="224"/>
      <c r="Z673" s="214"/>
      <c r="AA673" s="214"/>
      <c r="AB673" s="35" t="str">
        <f t="shared" si="100"/>
        <v/>
      </c>
      <c r="AC673" s="35"/>
      <c r="AD673" s="35"/>
      <c r="AE673" s="35"/>
      <c r="AF673" s="35"/>
      <c r="AG673" s="35"/>
      <c r="AH673" s="35"/>
      <c r="AI673" s="35"/>
      <c r="AJ673" s="35"/>
      <c r="AK673" s="35"/>
      <c r="AL673" s="35"/>
      <c r="AM673" s="85" t="str">
        <f t="shared" ref="AM673:AM736" si="108">IF(O672="valorisation énergétique (R1)",100%,"") &amp; IF(O672="enfouissement (D1)",0%,"") &amp; IF(O672="valorisation matière (R5)","","")</f>
        <v/>
      </c>
      <c r="AN673" s="35"/>
      <c r="AO673" s="35"/>
      <c r="AP673" s="77" t="str">
        <f>IF(D673="","",IF(D673=Accueil!$Q$7,PRODUCT('Registre déchets'!G673,Accueil!$S$7),"") &amp; IF(D673=Accueil!$Q$8,PRODUCT('Registre déchets'!G673,Accueil!$S$8),"") &amp; IF(D673=Accueil!$Q$9,PRODUCT('Registre déchets'!G673,Accueil!$S$9),"")&amp; IF(D673=Accueil!$Q$10,PRODUCT('Registre déchets'!G673,Accueil!$S$10),"")&amp; IF(D673=Accueil!$Q$11,PRODUCT('Registre déchets'!G673,Accueil!$S$11),"")&amp; IF(D673=Accueil!$Q$12,PRODUCT('Registre déchets'!G673,Accueil!$S$12),"")&amp; IF(D673=Accueil!$Q$13,PRODUCT('Registre déchets'!G673,Accueil!$S$13),"")&amp; IF(D673=Accueil!$Q$14,PRODUCT('Registre déchets'!G673,Accueil!$S$14),"")&amp; IF(D673=Accueil!$Q$15,PRODUCT('Registre déchets'!G673,Accueil!$S$15),"")&amp; IF(D673=Accueil!$Q$16,PRODUCT('Registre déchets'!G673,Accueil!$S$16),"")&amp; IF(D673=Accueil!$Q$17,PRODUCT('Registre déchets'!G673,Accueil!$S$17),"")&amp; IF(D673=Accueil!$Q$18,PRODUCT('Registre déchets'!G673,Accueil!$S$18),"")&amp; IF(D673=Accueil!$Q$19,PRODUCT('Registre déchets'!G673,Accueil!$S$19),"")&amp; IF(D673=Accueil!$Q$20,PRODUCT('Registre déchets'!G673,Accueil!$S$20),"")&amp; IF(D673=Accueil!$Q$21,PRODUCT('Registre déchets'!G673,Accueil!$S$21),"")&amp; IF(D673=Accueil!$Q$22,PRODUCT('Registre déchets'!G673,Accueil!$S$22),"")&amp; IF(D673=Accueil!$Q$23,PRODUCT('Registre déchets'!G673,Accueil!$S$23),"")&amp; IF(D673=Accueil!$Q$24,PRODUCT('Registre déchets'!G673,Accueil!$S$24),"")&amp; IF(D673=Accueil!$Q$25,PRODUCT('Registre déchets'!G673,Accueil!$S$25),"")&amp; IF(D673=Accueil!$Q$26,PRODUCT('Registre déchets'!G673,Accueil!$S$26),"") &amp; IF(D673=Accueil!$U$7,PRODUCT('Registre déchets'!G673,Accueil!$W$7),"") &amp; IF(D673=Accueil!$U$8,PRODUCT('Registre déchets'!G673,Accueil!$W$8),"") &amp; IF(D673=Accueil!$U$9,PRODUCT('Registre déchets'!G673,Accueil!$W$9),"")&amp; IF(D673=Accueil!$U$10,PRODUCT('Registre déchets'!G673,Accueil!$W$10),"")&amp; IF(D673=Accueil!$U$11,PRODUCT('Registre déchets'!G673,Accueil!$W$11),"")&amp; IF(D673=Accueil!$U$12,PRODUCT('Registre déchets'!G673,Accueil!$W$12),"")&amp; IF(D673=Accueil!$U$13,PRODUCT('Registre déchets'!G673,Accueil!$W$13),"")&amp; IF(D673=Accueil!$U$14,PRODUCT('Registre déchets'!G673,Accueil!$W$14),"")&amp; IF(D673=Accueil!$U$15,PRODUCT('Registre déchets'!G673,Accueil!$W$15),"")&amp; IF(D673=Accueil!$U$16,PRODUCT('Registre déchets'!G673,Accueil!$W$16),"")&amp; IF(D673=Accueil!$U$17,PRODUCT('Registre déchets'!G673,Accueil!$W$17),"")&amp; IF(D673=Accueil!$U$18,PRODUCT('Registre déchets'!G673,Accueil!$W$18),"")&amp; IF(D673=Accueil!$U$19,PRODUCT('Registre déchets'!G673,Accueil!$W$19),"")&amp; IF(D673=Accueil!$U$20,PRODUCT('Registre déchets'!G673,Accueil!$W$20),"")&amp; IF(D673=Accueil!$U$21,PRODUCT('Registre déchets'!G673,Accueil!$W$21),"") &amp; IF(D673=Accueil!$U$22,PRODUCT('Registre déchets'!G673,Accueil!$W$22),"")&amp; IF(D673=Accueil!$U$23,PRODUCT('Registre déchets'!G673,Accueil!$W$23),"")&amp; IF(D673=Accueil!$U$24,PRODUCT('Registre déchets'!G673,Accueil!$W$24),"")&amp; IF(D673=Accueil!$U$25,PRODUCT('Registre déchets'!G673,Accueil!$W$25),"")&amp; IF(D673=Accueil!$U$26,PRODUCT('Registre déchets'!G673,Accueil!$W$26),"")&amp; IF(D673=Accueil!$U$27,PRODUCT('Registre déchets'!G673,Accueil!$W$27),"")&amp; IF(D673=Accueil!$Y$7,PRODUCT('Registre déchets'!G673,Accueil!$AA$7),"") &amp; IF(D673=Accueil!$Y$8,PRODUCT('Registre déchets'!G673,Accueil!$AA$8),"") &amp; IF(D673=Accueil!$Y$9,PRODUCT('Registre déchets'!G673,Accueil!$AA$9),"")&amp; IF(D673=Accueil!$Y$10,PRODUCT('Registre déchets'!G673,Accueil!$AA$10),"")&amp; IF(D673=Accueil!$Y$11,PRODUCT('Registre déchets'!G673,Accueil!$AA$11),"")&amp; IF(D673=Accueil!$Y$12,PRODUCT('Registre déchets'!G673,Accueil!$AA$12),"")&amp; IF(D673=Accueil!$Y$13,PRODUCT('Registre déchets'!G673,Accueil!$AA$13),"")&amp; IF(D673=Accueil!$Y$14,PRODUCT('Registre déchets'!G673,Accueil!$AA$14),"")&amp; IF(D673=Accueil!$Y$15,PRODUCT('Registre déchets'!G673,Accueil!$AA$15),"")&amp; IF(D673=Accueil!$Y$16,PRODUCT('Registre déchets'!G673,Accueil!$AA$16),"")&amp; IF(D673=Accueil!$Y$17,PRODUCT('Registre déchets'!G673,Accueil!$AA$17),"")&amp; IF(D673=Accueil!$Y$18,PRODUCT('Registre déchets'!G673,Accueil!$AA$18),"")&amp; IF(D673=Accueil!$Y$19,PRODUCT('Registre déchets'!G673,Accueil!$AA$19),"")&amp; IF(D673=Accueil!$Y$20,PRODUCT('Registre déchets'!G673,Accueil!$AA$20),"")&amp; IF(D673=Accueil!$Y$21,PRODUCT('Registre déchets'!G673,Accueil!$AA$21),"")&amp; IF(D673=Accueil!$Y$22,PRODUCT('Registre déchets'!G673,Accueil!$AA$22),"")&amp; IF(D673=Accueil!$Y$23,PRODUCT('Registre déchets'!G673,Accueil!$AA$23),"")&amp; IF(D673=Accueil!$Y$24,PRODUCT('Registre déchets'!G673,Accueil!$AA$24),"")&amp; IF(D673=Accueil!$Y$25,PRODUCT('Registre déchets'!G673,Accueil!$AA$25),"")&amp; IF(D673=Accueil!$Y$26,PRODUCT('Registre déchets'!G673,Accueil!$AA$26),"")&amp; IF(D673=Accueil!$Y$27,PRODUCT('Registre déchets'!G673,Accueil!$AA$27),""))</f>
        <v/>
      </c>
      <c r="AQ673" s="79">
        <f t="shared" si="107"/>
        <v>0</v>
      </c>
    </row>
    <row r="674" spans="1:43" ht="50.1" customHeight="1" x14ac:dyDescent="0.25">
      <c r="A674" s="90"/>
      <c r="B674" s="222" t="str">
        <f t="shared" si="101"/>
        <v/>
      </c>
      <c r="C674" s="221"/>
      <c r="D674" s="220"/>
      <c r="E674" s="80" t="str">
        <f t="shared" si="105"/>
        <v/>
      </c>
      <c r="F674" s="81"/>
      <c r="G674" s="82"/>
      <c r="H674" s="241">
        <f t="shared" si="102"/>
        <v>0</v>
      </c>
      <c r="I674" s="206"/>
      <c r="J674" s="206"/>
      <c r="K674" s="86"/>
      <c r="L674" s="86"/>
      <c r="M674" s="86"/>
      <c r="N674" s="82"/>
      <c r="O674" s="81"/>
      <c r="P674" s="82"/>
      <c r="Q674" s="207">
        <f t="shared" si="106"/>
        <v>0</v>
      </c>
      <c r="R674" s="83">
        <f t="shared" si="103"/>
        <v>0</v>
      </c>
      <c r="S674" s="83">
        <f t="shared" si="104"/>
        <v>0</v>
      </c>
      <c r="T674" s="209"/>
      <c r="U674" s="214"/>
      <c r="V674" s="214"/>
      <c r="W674" s="217" t="str">
        <f t="shared" si="99"/>
        <v/>
      </c>
      <c r="X674" s="214"/>
      <c r="Y674" s="224"/>
      <c r="Z674" s="214"/>
      <c r="AA674" s="214"/>
      <c r="AB674" s="35" t="str">
        <f t="shared" si="100"/>
        <v/>
      </c>
      <c r="AC674" s="35"/>
      <c r="AD674" s="35"/>
      <c r="AE674" s="35"/>
      <c r="AF674" s="35"/>
      <c r="AG674" s="35"/>
      <c r="AH674" s="35"/>
      <c r="AI674" s="35"/>
      <c r="AJ674" s="35"/>
      <c r="AK674" s="35"/>
      <c r="AL674" s="35"/>
      <c r="AM674" s="85" t="str">
        <f t="shared" si="108"/>
        <v/>
      </c>
      <c r="AN674" s="35"/>
      <c r="AO674" s="35"/>
      <c r="AP674" s="77" t="str">
        <f>IF(D674="","",IF(D674=Accueil!$Q$7,PRODUCT('Registre déchets'!G674,Accueil!$S$7),"") &amp; IF(D674=Accueil!$Q$8,PRODUCT('Registre déchets'!G674,Accueil!$S$8),"") &amp; IF(D674=Accueil!$Q$9,PRODUCT('Registre déchets'!G674,Accueil!$S$9),"")&amp; IF(D674=Accueil!$Q$10,PRODUCT('Registre déchets'!G674,Accueil!$S$10),"")&amp; IF(D674=Accueil!$Q$11,PRODUCT('Registre déchets'!G674,Accueil!$S$11),"")&amp; IF(D674=Accueil!$Q$12,PRODUCT('Registre déchets'!G674,Accueil!$S$12),"")&amp; IF(D674=Accueil!$Q$13,PRODUCT('Registre déchets'!G674,Accueil!$S$13),"")&amp; IF(D674=Accueil!$Q$14,PRODUCT('Registre déchets'!G674,Accueil!$S$14),"")&amp; IF(D674=Accueil!$Q$15,PRODUCT('Registre déchets'!G674,Accueil!$S$15),"")&amp; IF(D674=Accueil!$Q$16,PRODUCT('Registre déchets'!G674,Accueil!$S$16),"")&amp; IF(D674=Accueil!$Q$17,PRODUCT('Registre déchets'!G674,Accueil!$S$17),"")&amp; IF(D674=Accueil!$Q$18,PRODUCT('Registre déchets'!G674,Accueil!$S$18),"")&amp; IF(D674=Accueil!$Q$19,PRODUCT('Registre déchets'!G674,Accueil!$S$19),"")&amp; IF(D674=Accueil!$Q$20,PRODUCT('Registre déchets'!G674,Accueil!$S$20),"")&amp; IF(D674=Accueil!$Q$21,PRODUCT('Registre déchets'!G674,Accueil!$S$21),"")&amp; IF(D674=Accueil!$Q$22,PRODUCT('Registre déchets'!G674,Accueil!$S$22),"")&amp; IF(D674=Accueil!$Q$23,PRODUCT('Registre déchets'!G674,Accueil!$S$23),"")&amp; IF(D674=Accueil!$Q$24,PRODUCT('Registre déchets'!G674,Accueil!$S$24),"")&amp; IF(D674=Accueil!$Q$25,PRODUCT('Registre déchets'!G674,Accueil!$S$25),"")&amp; IF(D674=Accueil!$Q$26,PRODUCT('Registre déchets'!G674,Accueil!$S$26),"") &amp; IF(D674=Accueil!$U$7,PRODUCT('Registre déchets'!G674,Accueil!$W$7),"") &amp; IF(D674=Accueil!$U$8,PRODUCT('Registre déchets'!G674,Accueil!$W$8),"") &amp; IF(D674=Accueil!$U$9,PRODUCT('Registre déchets'!G674,Accueil!$W$9),"")&amp; IF(D674=Accueil!$U$10,PRODUCT('Registre déchets'!G674,Accueil!$W$10),"")&amp; IF(D674=Accueil!$U$11,PRODUCT('Registre déchets'!G674,Accueil!$W$11),"")&amp; IF(D674=Accueil!$U$12,PRODUCT('Registre déchets'!G674,Accueil!$W$12),"")&amp; IF(D674=Accueil!$U$13,PRODUCT('Registre déchets'!G674,Accueil!$W$13),"")&amp; IF(D674=Accueil!$U$14,PRODUCT('Registre déchets'!G674,Accueil!$W$14),"")&amp; IF(D674=Accueil!$U$15,PRODUCT('Registre déchets'!G674,Accueil!$W$15),"")&amp; IF(D674=Accueil!$U$16,PRODUCT('Registre déchets'!G674,Accueil!$W$16),"")&amp; IF(D674=Accueil!$U$17,PRODUCT('Registre déchets'!G674,Accueil!$W$17),"")&amp; IF(D674=Accueil!$U$18,PRODUCT('Registre déchets'!G674,Accueil!$W$18),"")&amp; IF(D674=Accueil!$U$19,PRODUCT('Registre déchets'!G674,Accueil!$W$19),"")&amp; IF(D674=Accueil!$U$20,PRODUCT('Registre déchets'!G674,Accueil!$W$20),"")&amp; IF(D674=Accueil!$U$21,PRODUCT('Registre déchets'!G674,Accueil!$W$21),"") &amp; IF(D674=Accueil!$U$22,PRODUCT('Registre déchets'!G674,Accueil!$W$22),"")&amp; IF(D674=Accueil!$U$23,PRODUCT('Registre déchets'!G674,Accueil!$W$23),"")&amp; IF(D674=Accueil!$U$24,PRODUCT('Registre déchets'!G674,Accueil!$W$24),"")&amp; IF(D674=Accueil!$U$25,PRODUCT('Registre déchets'!G674,Accueil!$W$25),"")&amp; IF(D674=Accueil!$U$26,PRODUCT('Registre déchets'!G674,Accueil!$W$26),"")&amp; IF(D674=Accueil!$U$27,PRODUCT('Registre déchets'!G674,Accueil!$W$27),"")&amp; IF(D674=Accueil!$Y$7,PRODUCT('Registre déchets'!G674,Accueil!$AA$7),"") &amp; IF(D674=Accueil!$Y$8,PRODUCT('Registre déchets'!G674,Accueil!$AA$8),"") &amp; IF(D674=Accueil!$Y$9,PRODUCT('Registre déchets'!G674,Accueil!$AA$9),"")&amp; IF(D674=Accueil!$Y$10,PRODUCT('Registre déchets'!G674,Accueil!$AA$10),"")&amp; IF(D674=Accueil!$Y$11,PRODUCT('Registre déchets'!G674,Accueil!$AA$11),"")&amp; IF(D674=Accueil!$Y$12,PRODUCT('Registre déchets'!G674,Accueil!$AA$12),"")&amp; IF(D674=Accueil!$Y$13,PRODUCT('Registre déchets'!G674,Accueil!$AA$13),"")&amp; IF(D674=Accueil!$Y$14,PRODUCT('Registre déchets'!G674,Accueil!$AA$14),"")&amp; IF(D674=Accueil!$Y$15,PRODUCT('Registre déchets'!G674,Accueil!$AA$15),"")&amp; IF(D674=Accueil!$Y$16,PRODUCT('Registre déchets'!G674,Accueil!$AA$16),"")&amp; IF(D674=Accueil!$Y$17,PRODUCT('Registre déchets'!G674,Accueil!$AA$17),"")&amp; IF(D674=Accueil!$Y$18,PRODUCT('Registre déchets'!G674,Accueil!$AA$18),"")&amp; IF(D674=Accueil!$Y$19,PRODUCT('Registre déchets'!G674,Accueil!$AA$19),"")&amp; IF(D674=Accueil!$Y$20,PRODUCT('Registre déchets'!G674,Accueil!$AA$20),"")&amp; IF(D674=Accueil!$Y$21,PRODUCT('Registre déchets'!G674,Accueil!$AA$21),"")&amp; IF(D674=Accueil!$Y$22,PRODUCT('Registre déchets'!G674,Accueil!$AA$22),"")&amp; IF(D674=Accueil!$Y$23,PRODUCT('Registre déchets'!G674,Accueil!$AA$23),"")&amp; IF(D674=Accueil!$Y$24,PRODUCT('Registre déchets'!G674,Accueil!$AA$24),"")&amp; IF(D674=Accueil!$Y$25,PRODUCT('Registre déchets'!G674,Accueil!$AA$25),"")&amp; IF(D674=Accueil!$Y$26,PRODUCT('Registre déchets'!G674,Accueil!$AA$26),"")&amp; IF(D674=Accueil!$Y$27,PRODUCT('Registre déchets'!G674,Accueil!$AA$27),""))</f>
        <v/>
      </c>
      <c r="AQ674" s="79">
        <f t="shared" si="107"/>
        <v>0</v>
      </c>
    </row>
    <row r="675" spans="1:43" ht="50.1" customHeight="1" x14ac:dyDescent="0.25">
      <c r="A675" s="90"/>
      <c r="B675" s="222" t="str">
        <f t="shared" si="101"/>
        <v/>
      </c>
      <c r="C675" s="221"/>
      <c r="D675" s="220"/>
      <c r="E675" s="80" t="str">
        <f t="shared" si="105"/>
        <v/>
      </c>
      <c r="F675" s="81"/>
      <c r="G675" s="82"/>
      <c r="H675" s="241">
        <f t="shared" si="102"/>
        <v>0</v>
      </c>
      <c r="I675" s="206"/>
      <c r="J675" s="206"/>
      <c r="K675" s="86"/>
      <c r="L675" s="86"/>
      <c r="M675" s="86"/>
      <c r="N675" s="82"/>
      <c r="O675" s="81"/>
      <c r="P675" s="82"/>
      <c r="Q675" s="207">
        <f t="shared" si="106"/>
        <v>0</v>
      </c>
      <c r="R675" s="83">
        <f t="shared" si="103"/>
        <v>0</v>
      </c>
      <c r="S675" s="83">
        <f t="shared" si="104"/>
        <v>0</v>
      </c>
      <c r="T675" s="209"/>
      <c r="U675" s="214"/>
      <c r="V675" s="214"/>
      <c r="W675" s="217" t="str">
        <f t="shared" si="99"/>
        <v/>
      </c>
      <c r="X675" s="214"/>
      <c r="Y675" s="224"/>
      <c r="Z675" s="214"/>
      <c r="AA675" s="214"/>
      <c r="AB675" s="35" t="str">
        <f t="shared" si="100"/>
        <v/>
      </c>
      <c r="AC675" s="35"/>
      <c r="AD675" s="35"/>
      <c r="AE675" s="35"/>
      <c r="AF675" s="35"/>
      <c r="AG675" s="35"/>
      <c r="AH675" s="35"/>
      <c r="AI675" s="35"/>
      <c r="AJ675" s="35"/>
      <c r="AK675" s="35"/>
      <c r="AL675" s="35"/>
      <c r="AM675" s="85" t="str">
        <f t="shared" si="108"/>
        <v/>
      </c>
      <c r="AN675" s="35"/>
      <c r="AO675" s="35"/>
      <c r="AP675" s="77" t="str">
        <f>IF(D675="","",IF(D675=Accueil!$Q$7,PRODUCT('Registre déchets'!G675,Accueil!$S$7),"") &amp; IF(D675=Accueil!$Q$8,PRODUCT('Registre déchets'!G675,Accueil!$S$8),"") &amp; IF(D675=Accueil!$Q$9,PRODUCT('Registre déchets'!G675,Accueil!$S$9),"")&amp; IF(D675=Accueil!$Q$10,PRODUCT('Registre déchets'!G675,Accueil!$S$10),"")&amp; IF(D675=Accueil!$Q$11,PRODUCT('Registre déchets'!G675,Accueil!$S$11),"")&amp; IF(D675=Accueil!$Q$12,PRODUCT('Registre déchets'!G675,Accueil!$S$12),"")&amp; IF(D675=Accueil!$Q$13,PRODUCT('Registre déchets'!G675,Accueil!$S$13),"")&amp; IF(D675=Accueil!$Q$14,PRODUCT('Registre déchets'!G675,Accueil!$S$14),"")&amp; IF(D675=Accueil!$Q$15,PRODUCT('Registre déchets'!G675,Accueil!$S$15),"")&amp; IF(D675=Accueil!$Q$16,PRODUCT('Registre déchets'!G675,Accueil!$S$16),"")&amp; IF(D675=Accueil!$Q$17,PRODUCT('Registre déchets'!G675,Accueil!$S$17),"")&amp; IF(D675=Accueil!$Q$18,PRODUCT('Registre déchets'!G675,Accueil!$S$18),"")&amp; IF(D675=Accueil!$Q$19,PRODUCT('Registre déchets'!G675,Accueil!$S$19),"")&amp; IF(D675=Accueil!$Q$20,PRODUCT('Registre déchets'!G675,Accueil!$S$20),"")&amp; IF(D675=Accueil!$Q$21,PRODUCT('Registre déchets'!G675,Accueil!$S$21),"")&amp; IF(D675=Accueil!$Q$22,PRODUCT('Registre déchets'!G675,Accueil!$S$22),"")&amp; IF(D675=Accueil!$Q$23,PRODUCT('Registre déchets'!G675,Accueil!$S$23),"")&amp; IF(D675=Accueil!$Q$24,PRODUCT('Registre déchets'!G675,Accueil!$S$24),"")&amp; IF(D675=Accueil!$Q$25,PRODUCT('Registre déchets'!G675,Accueil!$S$25),"")&amp; IF(D675=Accueil!$Q$26,PRODUCT('Registre déchets'!G675,Accueil!$S$26),"") &amp; IF(D675=Accueil!$U$7,PRODUCT('Registre déchets'!G675,Accueil!$W$7),"") &amp; IF(D675=Accueil!$U$8,PRODUCT('Registre déchets'!G675,Accueil!$W$8),"") &amp; IF(D675=Accueil!$U$9,PRODUCT('Registre déchets'!G675,Accueil!$W$9),"")&amp; IF(D675=Accueil!$U$10,PRODUCT('Registre déchets'!G675,Accueil!$W$10),"")&amp; IF(D675=Accueil!$U$11,PRODUCT('Registre déchets'!G675,Accueil!$W$11),"")&amp; IF(D675=Accueil!$U$12,PRODUCT('Registre déchets'!G675,Accueil!$W$12),"")&amp; IF(D675=Accueil!$U$13,PRODUCT('Registre déchets'!G675,Accueil!$W$13),"")&amp; IF(D675=Accueil!$U$14,PRODUCT('Registre déchets'!G675,Accueil!$W$14),"")&amp; IF(D675=Accueil!$U$15,PRODUCT('Registre déchets'!G675,Accueil!$W$15),"")&amp; IF(D675=Accueil!$U$16,PRODUCT('Registre déchets'!G675,Accueil!$W$16),"")&amp; IF(D675=Accueil!$U$17,PRODUCT('Registre déchets'!G675,Accueil!$W$17),"")&amp; IF(D675=Accueil!$U$18,PRODUCT('Registre déchets'!G675,Accueil!$W$18),"")&amp; IF(D675=Accueil!$U$19,PRODUCT('Registre déchets'!G675,Accueil!$W$19),"")&amp; IF(D675=Accueil!$U$20,PRODUCT('Registre déchets'!G675,Accueil!$W$20),"")&amp; IF(D675=Accueil!$U$21,PRODUCT('Registre déchets'!G675,Accueil!$W$21),"") &amp; IF(D675=Accueil!$U$22,PRODUCT('Registre déchets'!G675,Accueil!$W$22),"")&amp; IF(D675=Accueil!$U$23,PRODUCT('Registre déchets'!G675,Accueil!$W$23),"")&amp; IF(D675=Accueil!$U$24,PRODUCT('Registre déchets'!G675,Accueil!$W$24),"")&amp; IF(D675=Accueil!$U$25,PRODUCT('Registre déchets'!G675,Accueil!$W$25),"")&amp; IF(D675=Accueil!$U$26,PRODUCT('Registre déchets'!G675,Accueil!$W$26),"")&amp; IF(D675=Accueil!$U$27,PRODUCT('Registre déchets'!G675,Accueil!$W$27),"")&amp; IF(D675=Accueil!$Y$7,PRODUCT('Registre déchets'!G675,Accueil!$AA$7),"") &amp; IF(D675=Accueil!$Y$8,PRODUCT('Registre déchets'!G675,Accueil!$AA$8),"") &amp; IF(D675=Accueil!$Y$9,PRODUCT('Registre déchets'!G675,Accueil!$AA$9),"")&amp; IF(D675=Accueil!$Y$10,PRODUCT('Registre déchets'!G675,Accueil!$AA$10),"")&amp; IF(D675=Accueil!$Y$11,PRODUCT('Registre déchets'!G675,Accueil!$AA$11),"")&amp; IF(D675=Accueil!$Y$12,PRODUCT('Registre déchets'!G675,Accueil!$AA$12),"")&amp; IF(D675=Accueil!$Y$13,PRODUCT('Registre déchets'!G675,Accueil!$AA$13),"")&amp; IF(D675=Accueil!$Y$14,PRODUCT('Registre déchets'!G675,Accueil!$AA$14),"")&amp; IF(D675=Accueil!$Y$15,PRODUCT('Registre déchets'!G675,Accueil!$AA$15),"")&amp; IF(D675=Accueil!$Y$16,PRODUCT('Registre déchets'!G675,Accueil!$AA$16),"")&amp; IF(D675=Accueil!$Y$17,PRODUCT('Registre déchets'!G675,Accueil!$AA$17),"")&amp; IF(D675=Accueil!$Y$18,PRODUCT('Registre déchets'!G675,Accueil!$AA$18),"")&amp; IF(D675=Accueil!$Y$19,PRODUCT('Registre déchets'!G675,Accueil!$AA$19),"")&amp; IF(D675=Accueil!$Y$20,PRODUCT('Registre déchets'!G675,Accueil!$AA$20),"")&amp; IF(D675=Accueil!$Y$21,PRODUCT('Registre déchets'!G675,Accueil!$AA$21),"")&amp; IF(D675=Accueil!$Y$22,PRODUCT('Registre déchets'!G675,Accueil!$AA$22),"")&amp; IF(D675=Accueil!$Y$23,PRODUCT('Registre déchets'!G675,Accueil!$AA$23),"")&amp; IF(D675=Accueil!$Y$24,PRODUCT('Registre déchets'!G675,Accueil!$AA$24),"")&amp; IF(D675=Accueil!$Y$25,PRODUCT('Registre déchets'!G675,Accueil!$AA$25),"")&amp; IF(D675=Accueil!$Y$26,PRODUCT('Registre déchets'!G675,Accueil!$AA$26),"")&amp; IF(D675=Accueil!$Y$27,PRODUCT('Registre déchets'!G675,Accueil!$AA$27),""))</f>
        <v/>
      </c>
      <c r="AQ675" s="79">
        <f t="shared" si="107"/>
        <v>0</v>
      </c>
    </row>
    <row r="676" spans="1:43" ht="50.1" customHeight="1" x14ac:dyDescent="0.25">
      <c r="A676" s="90"/>
      <c r="B676" s="222" t="str">
        <f t="shared" si="101"/>
        <v/>
      </c>
      <c r="C676" s="221"/>
      <c r="D676" s="220"/>
      <c r="E676" s="80" t="str">
        <f t="shared" si="105"/>
        <v/>
      </c>
      <c r="F676" s="81"/>
      <c r="G676" s="82"/>
      <c r="H676" s="241">
        <f t="shared" si="102"/>
        <v>0</v>
      </c>
      <c r="I676" s="206"/>
      <c r="J676" s="206"/>
      <c r="K676" s="86"/>
      <c r="L676" s="86"/>
      <c r="M676" s="86"/>
      <c r="N676" s="82"/>
      <c r="O676" s="81"/>
      <c r="P676" s="82"/>
      <c r="Q676" s="207">
        <f t="shared" si="106"/>
        <v>0</v>
      </c>
      <c r="R676" s="83">
        <f t="shared" si="103"/>
        <v>0</v>
      </c>
      <c r="S676" s="83">
        <f t="shared" si="104"/>
        <v>0</v>
      </c>
      <c r="T676" s="209"/>
      <c r="U676" s="214"/>
      <c r="V676" s="214"/>
      <c r="W676" s="217" t="str">
        <f t="shared" si="99"/>
        <v/>
      </c>
      <c r="X676" s="214"/>
      <c r="Y676" s="224"/>
      <c r="Z676" s="214"/>
      <c r="AA676" s="214"/>
      <c r="AB676" s="35" t="str">
        <f t="shared" si="100"/>
        <v/>
      </c>
      <c r="AC676" s="35"/>
      <c r="AD676" s="35"/>
      <c r="AE676" s="35"/>
      <c r="AF676" s="35"/>
      <c r="AG676" s="35"/>
      <c r="AH676" s="35"/>
      <c r="AI676" s="35"/>
      <c r="AJ676" s="35"/>
      <c r="AK676" s="35"/>
      <c r="AL676" s="35"/>
      <c r="AM676" s="85" t="str">
        <f t="shared" si="108"/>
        <v/>
      </c>
      <c r="AN676" s="35"/>
      <c r="AO676" s="35"/>
      <c r="AP676" s="77" t="str">
        <f>IF(D676="","",IF(D676=Accueil!$Q$7,PRODUCT('Registre déchets'!G676,Accueil!$S$7),"") &amp; IF(D676=Accueil!$Q$8,PRODUCT('Registre déchets'!G676,Accueil!$S$8),"") &amp; IF(D676=Accueil!$Q$9,PRODUCT('Registre déchets'!G676,Accueil!$S$9),"")&amp; IF(D676=Accueil!$Q$10,PRODUCT('Registre déchets'!G676,Accueil!$S$10),"")&amp; IF(D676=Accueil!$Q$11,PRODUCT('Registre déchets'!G676,Accueil!$S$11),"")&amp; IF(D676=Accueil!$Q$12,PRODUCT('Registre déchets'!G676,Accueil!$S$12),"")&amp; IF(D676=Accueil!$Q$13,PRODUCT('Registre déchets'!G676,Accueil!$S$13),"")&amp; IF(D676=Accueil!$Q$14,PRODUCT('Registre déchets'!G676,Accueil!$S$14),"")&amp; IF(D676=Accueil!$Q$15,PRODUCT('Registre déchets'!G676,Accueil!$S$15),"")&amp; IF(D676=Accueil!$Q$16,PRODUCT('Registre déchets'!G676,Accueil!$S$16),"")&amp; IF(D676=Accueil!$Q$17,PRODUCT('Registre déchets'!G676,Accueil!$S$17),"")&amp; IF(D676=Accueil!$Q$18,PRODUCT('Registre déchets'!G676,Accueil!$S$18),"")&amp; IF(D676=Accueil!$Q$19,PRODUCT('Registre déchets'!G676,Accueil!$S$19),"")&amp; IF(D676=Accueil!$Q$20,PRODUCT('Registre déchets'!G676,Accueil!$S$20),"")&amp; IF(D676=Accueil!$Q$21,PRODUCT('Registre déchets'!G676,Accueil!$S$21),"")&amp; IF(D676=Accueil!$Q$22,PRODUCT('Registre déchets'!G676,Accueil!$S$22),"")&amp; IF(D676=Accueil!$Q$23,PRODUCT('Registre déchets'!G676,Accueil!$S$23),"")&amp; IF(D676=Accueil!$Q$24,PRODUCT('Registre déchets'!G676,Accueil!$S$24),"")&amp; IF(D676=Accueil!$Q$25,PRODUCT('Registre déchets'!G676,Accueil!$S$25),"")&amp; IF(D676=Accueil!$Q$26,PRODUCT('Registre déchets'!G676,Accueil!$S$26),"") &amp; IF(D676=Accueil!$U$7,PRODUCT('Registre déchets'!G676,Accueil!$W$7),"") &amp; IF(D676=Accueil!$U$8,PRODUCT('Registre déchets'!G676,Accueil!$W$8),"") &amp; IF(D676=Accueil!$U$9,PRODUCT('Registre déchets'!G676,Accueil!$W$9),"")&amp; IF(D676=Accueil!$U$10,PRODUCT('Registre déchets'!G676,Accueil!$W$10),"")&amp; IF(D676=Accueil!$U$11,PRODUCT('Registre déchets'!G676,Accueil!$W$11),"")&amp; IF(D676=Accueil!$U$12,PRODUCT('Registre déchets'!G676,Accueil!$W$12),"")&amp; IF(D676=Accueil!$U$13,PRODUCT('Registre déchets'!G676,Accueil!$W$13),"")&amp; IF(D676=Accueil!$U$14,PRODUCT('Registre déchets'!G676,Accueil!$W$14),"")&amp; IF(D676=Accueil!$U$15,PRODUCT('Registre déchets'!G676,Accueil!$W$15),"")&amp; IF(D676=Accueil!$U$16,PRODUCT('Registre déchets'!G676,Accueil!$W$16),"")&amp; IF(D676=Accueil!$U$17,PRODUCT('Registre déchets'!G676,Accueil!$W$17),"")&amp; IF(D676=Accueil!$U$18,PRODUCT('Registre déchets'!G676,Accueil!$W$18),"")&amp; IF(D676=Accueil!$U$19,PRODUCT('Registre déchets'!G676,Accueil!$W$19),"")&amp; IF(D676=Accueil!$U$20,PRODUCT('Registre déchets'!G676,Accueil!$W$20),"")&amp; IF(D676=Accueil!$U$21,PRODUCT('Registre déchets'!G676,Accueil!$W$21),"") &amp; IF(D676=Accueil!$U$22,PRODUCT('Registre déchets'!G676,Accueil!$W$22),"")&amp; IF(D676=Accueil!$U$23,PRODUCT('Registre déchets'!G676,Accueil!$W$23),"")&amp; IF(D676=Accueil!$U$24,PRODUCT('Registre déchets'!G676,Accueil!$W$24),"")&amp; IF(D676=Accueil!$U$25,PRODUCT('Registre déchets'!G676,Accueil!$W$25),"")&amp; IF(D676=Accueil!$U$26,PRODUCT('Registre déchets'!G676,Accueil!$W$26),"")&amp; IF(D676=Accueil!$U$27,PRODUCT('Registre déchets'!G676,Accueil!$W$27),"")&amp; IF(D676=Accueil!$Y$7,PRODUCT('Registre déchets'!G676,Accueil!$AA$7),"") &amp; IF(D676=Accueil!$Y$8,PRODUCT('Registre déchets'!G676,Accueil!$AA$8),"") &amp; IF(D676=Accueil!$Y$9,PRODUCT('Registre déchets'!G676,Accueil!$AA$9),"")&amp; IF(D676=Accueil!$Y$10,PRODUCT('Registre déchets'!G676,Accueil!$AA$10),"")&amp; IF(D676=Accueil!$Y$11,PRODUCT('Registre déchets'!G676,Accueil!$AA$11),"")&amp; IF(D676=Accueil!$Y$12,PRODUCT('Registre déchets'!G676,Accueil!$AA$12),"")&amp; IF(D676=Accueil!$Y$13,PRODUCT('Registre déchets'!G676,Accueil!$AA$13),"")&amp; IF(D676=Accueil!$Y$14,PRODUCT('Registre déchets'!G676,Accueil!$AA$14),"")&amp; IF(D676=Accueil!$Y$15,PRODUCT('Registre déchets'!G676,Accueil!$AA$15),"")&amp; IF(D676=Accueil!$Y$16,PRODUCT('Registre déchets'!G676,Accueil!$AA$16),"")&amp; IF(D676=Accueil!$Y$17,PRODUCT('Registre déchets'!G676,Accueil!$AA$17),"")&amp; IF(D676=Accueil!$Y$18,PRODUCT('Registre déchets'!G676,Accueil!$AA$18),"")&amp; IF(D676=Accueil!$Y$19,PRODUCT('Registre déchets'!G676,Accueil!$AA$19),"")&amp; IF(D676=Accueil!$Y$20,PRODUCT('Registre déchets'!G676,Accueil!$AA$20),"")&amp; IF(D676=Accueil!$Y$21,PRODUCT('Registre déchets'!G676,Accueil!$AA$21),"")&amp; IF(D676=Accueil!$Y$22,PRODUCT('Registre déchets'!G676,Accueil!$AA$22),"")&amp; IF(D676=Accueil!$Y$23,PRODUCT('Registre déchets'!G676,Accueil!$AA$23),"")&amp; IF(D676=Accueil!$Y$24,PRODUCT('Registre déchets'!G676,Accueil!$AA$24),"")&amp; IF(D676=Accueil!$Y$25,PRODUCT('Registre déchets'!G676,Accueil!$AA$25),"")&amp; IF(D676=Accueil!$Y$26,PRODUCT('Registre déchets'!G676,Accueil!$AA$26),"")&amp; IF(D676=Accueil!$Y$27,PRODUCT('Registre déchets'!G676,Accueil!$AA$27),""))</f>
        <v/>
      </c>
      <c r="AQ676" s="79">
        <f t="shared" si="107"/>
        <v>0</v>
      </c>
    </row>
    <row r="677" spans="1:43" ht="50.1" customHeight="1" x14ac:dyDescent="0.25">
      <c r="A677" s="90"/>
      <c r="B677" s="222" t="str">
        <f t="shared" si="101"/>
        <v/>
      </c>
      <c r="C677" s="221"/>
      <c r="D677" s="220"/>
      <c r="E677" s="80" t="str">
        <f t="shared" si="105"/>
        <v/>
      </c>
      <c r="F677" s="81"/>
      <c r="G677" s="82"/>
      <c r="H677" s="241">
        <f t="shared" si="102"/>
        <v>0</v>
      </c>
      <c r="I677" s="206"/>
      <c r="J677" s="206"/>
      <c r="K677" s="86"/>
      <c r="L677" s="86"/>
      <c r="M677" s="86"/>
      <c r="N677" s="82"/>
      <c r="O677" s="81"/>
      <c r="P677" s="82"/>
      <c r="Q677" s="207">
        <f t="shared" si="106"/>
        <v>0</v>
      </c>
      <c r="R677" s="83">
        <f t="shared" si="103"/>
        <v>0</v>
      </c>
      <c r="S677" s="83">
        <f t="shared" si="104"/>
        <v>0</v>
      </c>
      <c r="T677" s="209"/>
      <c r="U677" s="214"/>
      <c r="V677" s="214"/>
      <c r="W677" s="217" t="str">
        <f t="shared" si="99"/>
        <v/>
      </c>
      <c r="X677" s="214"/>
      <c r="Y677" s="224"/>
      <c r="Z677" s="214"/>
      <c r="AA677" s="214"/>
      <c r="AB677" s="35" t="str">
        <f t="shared" si="100"/>
        <v/>
      </c>
      <c r="AC677" s="35"/>
      <c r="AD677" s="35"/>
      <c r="AE677" s="35"/>
      <c r="AF677" s="35"/>
      <c r="AG677" s="35"/>
      <c r="AH677" s="35"/>
      <c r="AI677" s="35"/>
      <c r="AJ677" s="35"/>
      <c r="AK677" s="35"/>
      <c r="AL677" s="35"/>
      <c r="AM677" s="85" t="str">
        <f t="shared" si="108"/>
        <v/>
      </c>
      <c r="AN677" s="35"/>
      <c r="AO677" s="35"/>
      <c r="AP677" s="77" t="str">
        <f>IF(D677="","",IF(D677=Accueil!$Q$7,PRODUCT('Registre déchets'!G677,Accueil!$S$7),"") &amp; IF(D677=Accueil!$Q$8,PRODUCT('Registre déchets'!G677,Accueil!$S$8),"") &amp; IF(D677=Accueil!$Q$9,PRODUCT('Registre déchets'!G677,Accueil!$S$9),"")&amp; IF(D677=Accueil!$Q$10,PRODUCT('Registre déchets'!G677,Accueil!$S$10),"")&amp; IF(D677=Accueil!$Q$11,PRODUCT('Registre déchets'!G677,Accueil!$S$11),"")&amp; IF(D677=Accueil!$Q$12,PRODUCT('Registre déchets'!G677,Accueil!$S$12),"")&amp; IF(D677=Accueil!$Q$13,PRODUCT('Registre déchets'!G677,Accueil!$S$13),"")&amp; IF(D677=Accueil!$Q$14,PRODUCT('Registre déchets'!G677,Accueil!$S$14),"")&amp; IF(D677=Accueil!$Q$15,PRODUCT('Registre déchets'!G677,Accueil!$S$15),"")&amp; IF(D677=Accueil!$Q$16,PRODUCT('Registre déchets'!G677,Accueil!$S$16),"")&amp; IF(D677=Accueil!$Q$17,PRODUCT('Registre déchets'!G677,Accueil!$S$17),"")&amp; IF(D677=Accueil!$Q$18,PRODUCT('Registre déchets'!G677,Accueil!$S$18),"")&amp; IF(D677=Accueil!$Q$19,PRODUCT('Registre déchets'!G677,Accueil!$S$19),"")&amp; IF(D677=Accueil!$Q$20,PRODUCT('Registre déchets'!G677,Accueil!$S$20),"")&amp; IF(D677=Accueil!$Q$21,PRODUCT('Registre déchets'!G677,Accueil!$S$21),"")&amp; IF(D677=Accueil!$Q$22,PRODUCT('Registre déchets'!G677,Accueil!$S$22),"")&amp; IF(D677=Accueil!$Q$23,PRODUCT('Registre déchets'!G677,Accueil!$S$23),"")&amp; IF(D677=Accueil!$Q$24,PRODUCT('Registre déchets'!G677,Accueil!$S$24),"")&amp; IF(D677=Accueil!$Q$25,PRODUCT('Registre déchets'!G677,Accueil!$S$25),"")&amp; IF(D677=Accueil!$Q$26,PRODUCT('Registre déchets'!G677,Accueil!$S$26),"") &amp; IF(D677=Accueil!$U$7,PRODUCT('Registre déchets'!G677,Accueil!$W$7),"") &amp; IF(D677=Accueil!$U$8,PRODUCT('Registre déchets'!G677,Accueil!$W$8),"") &amp; IF(D677=Accueil!$U$9,PRODUCT('Registre déchets'!G677,Accueil!$W$9),"")&amp; IF(D677=Accueil!$U$10,PRODUCT('Registre déchets'!G677,Accueil!$W$10),"")&amp; IF(D677=Accueil!$U$11,PRODUCT('Registre déchets'!G677,Accueil!$W$11),"")&amp; IF(D677=Accueil!$U$12,PRODUCT('Registre déchets'!G677,Accueil!$W$12),"")&amp; IF(D677=Accueil!$U$13,PRODUCT('Registre déchets'!G677,Accueil!$W$13),"")&amp; IF(D677=Accueil!$U$14,PRODUCT('Registre déchets'!G677,Accueil!$W$14),"")&amp; IF(D677=Accueil!$U$15,PRODUCT('Registre déchets'!G677,Accueil!$W$15),"")&amp; IF(D677=Accueil!$U$16,PRODUCT('Registre déchets'!G677,Accueil!$W$16),"")&amp; IF(D677=Accueil!$U$17,PRODUCT('Registre déchets'!G677,Accueil!$W$17),"")&amp; IF(D677=Accueil!$U$18,PRODUCT('Registre déchets'!G677,Accueil!$W$18),"")&amp; IF(D677=Accueil!$U$19,PRODUCT('Registre déchets'!G677,Accueil!$W$19),"")&amp; IF(D677=Accueil!$U$20,PRODUCT('Registre déchets'!G677,Accueil!$W$20),"")&amp; IF(D677=Accueil!$U$21,PRODUCT('Registre déchets'!G677,Accueil!$W$21),"") &amp; IF(D677=Accueil!$U$22,PRODUCT('Registre déchets'!G677,Accueil!$W$22),"")&amp; IF(D677=Accueil!$U$23,PRODUCT('Registre déchets'!G677,Accueil!$W$23),"")&amp; IF(D677=Accueil!$U$24,PRODUCT('Registre déchets'!G677,Accueil!$W$24),"")&amp; IF(D677=Accueil!$U$25,PRODUCT('Registre déchets'!G677,Accueil!$W$25),"")&amp; IF(D677=Accueil!$U$26,PRODUCT('Registre déchets'!G677,Accueil!$W$26),"")&amp; IF(D677=Accueil!$U$27,PRODUCT('Registre déchets'!G677,Accueil!$W$27),"")&amp; IF(D677=Accueil!$Y$7,PRODUCT('Registre déchets'!G677,Accueil!$AA$7),"") &amp; IF(D677=Accueil!$Y$8,PRODUCT('Registre déchets'!G677,Accueil!$AA$8),"") &amp; IF(D677=Accueil!$Y$9,PRODUCT('Registre déchets'!G677,Accueil!$AA$9),"")&amp; IF(D677=Accueil!$Y$10,PRODUCT('Registre déchets'!G677,Accueil!$AA$10),"")&amp; IF(D677=Accueil!$Y$11,PRODUCT('Registre déchets'!G677,Accueil!$AA$11),"")&amp; IF(D677=Accueil!$Y$12,PRODUCT('Registre déchets'!G677,Accueil!$AA$12),"")&amp; IF(D677=Accueil!$Y$13,PRODUCT('Registre déchets'!G677,Accueil!$AA$13),"")&amp; IF(D677=Accueil!$Y$14,PRODUCT('Registre déchets'!G677,Accueil!$AA$14),"")&amp; IF(D677=Accueil!$Y$15,PRODUCT('Registre déchets'!G677,Accueil!$AA$15),"")&amp; IF(D677=Accueil!$Y$16,PRODUCT('Registre déchets'!G677,Accueil!$AA$16),"")&amp; IF(D677=Accueil!$Y$17,PRODUCT('Registre déchets'!G677,Accueil!$AA$17),"")&amp; IF(D677=Accueil!$Y$18,PRODUCT('Registre déchets'!G677,Accueil!$AA$18),"")&amp; IF(D677=Accueil!$Y$19,PRODUCT('Registre déchets'!G677,Accueil!$AA$19),"")&amp; IF(D677=Accueil!$Y$20,PRODUCT('Registre déchets'!G677,Accueil!$AA$20),"")&amp; IF(D677=Accueil!$Y$21,PRODUCT('Registre déchets'!G677,Accueil!$AA$21),"")&amp; IF(D677=Accueil!$Y$22,PRODUCT('Registre déchets'!G677,Accueil!$AA$22),"")&amp; IF(D677=Accueil!$Y$23,PRODUCT('Registre déchets'!G677,Accueil!$AA$23),"")&amp; IF(D677=Accueil!$Y$24,PRODUCT('Registre déchets'!G677,Accueil!$AA$24),"")&amp; IF(D677=Accueil!$Y$25,PRODUCT('Registre déchets'!G677,Accueil!$AA$25),"")&amp; IF(D677=Accueil!$Y$26,PRODUCT('Registre déchets'!G677,Accueil!$AA$26),"")&amp; IF(D677=Accueil!$Y$27,PRODUCT('Registre déchets'!G677,Accueil!$AA$27),""))</f>
        <v/>
      </c>
      <c r="AQ677" s="79">
        <f t="shared" si="107"/>
        <v>0</v>
      </c>
    </row>
    <row r="678" spans="1:43" ht="50.1" customHeight="1" x14ac:dyDescent="0.25">
      <c r="A678" s="90"/>
      <c r="B678" s="222" t="str">
        <f t="shared" si="101"/>
        <v/>
      </c>
      <c r="C678" s="221"/>
      <c r="D678" s="220"/>
      <c r="E678" s="80" t="str">
        <f t="shared" si="105"/>
        <v/>
      </c>
      <c r="F678" s="81"/>
      <c r="G678" s="82"/>
      <c r="H678" s="241">
        <f t="shared" si="102"/>
        <v>0</v>
      </c>
      <c r="I678" s="206"/>
      <c r="J678" s="206"/>
      <c r="K678" s="86"/>
      <c r="L678" s="86"/>
      <c r="M678" s="86"/>
      <c r="N678" s="82"/>
      <c r="O678" s="81"/>
      <c r="P678" s="82"/>
      <c r="Q678" s="207">
        <f t="shared" si="106"/>
        <v>0</v>
      </c>
      <c r="R678" s="83">
        <f t="shared" si="103"/>
        <v>0</v>
      </c>
      <c r="S678" s="83">
        <f t="shared" si="104"/>
        <v>0</v>
      </c>
      <c r="T678" s="209"/>
      <c r="U678" s="214"/>
      <c r="V678" s="214"/>
      <c r="W678" s="217" t="str">
        <f t="shared" si="99"/>
        <v/>
      </c>
      <c r="X678" s="214"/>
      <c r="Y678" s="224"/>
      <c r="Z678" s="214"/>
      <c r="AA678" s="214"/>
      <c r="AB678" s="35" t="str">
        <f t="shared" si="100"/>
        <v/>
      </c>
      <c r="AC678" s="35"/>
      <c r="AD678" s="35"/>
      <c r="AE678" s="35"/>
      <c r="AF678" s="35"/>
      <c r="AG678" s="35"/>
      <c r="AH678" s="35"/>
      <c r="AI678" s="35"/>
      <c r="AJ678" s="35"/>
      <c r="AK678" s="35"/>
      <c r="AL678" s="35"/>
      <c r="AM678" s="85" t="str">
        <f t="shared" si="108"/>
        <v/>
      </c>
      <c r="AN678" s="35"/>
      <c r="AO678" s="35"/>
      <c r="AP678" s="77" t="str">
        <f>IF(D678="","",IF(D678=Accueil!$Q$7,PRODUCT('Registre déchets'!G678,Accueil!$S$7),"") &amp; IF(D678=Accueil!$Q$8,PRODUCT('Registre déchets'!G678,Accueil!$S$8),"") &amp; IF(D678=Accueil!$Q$9,PRODUCT('Registre déchets'!G678,Accueil!$S$9),"")&amp; IF(D678=Accueil!$Q$10,PRODUCT('Registre déchets'!G678,Accueil!$S$10),"")&amp; IF(D678=Accueil!$Q$11,PRODUCT('Registre déchets'!G678,Accueil!$S$11),"")&amp; IF(D678=Accueil!$Q$12,PRODUCT('Registre déchets'!G678,Accueil!$S$12),"")&amp; IF(D678=Accueil!$Q$13,PRODUCT('Registre déchets'!G678,Accueil!$S$13),"")&amp; IF(D678=Accueil!$Q$14,PRODUCT('Registre déchets'!G678,Accueil!$S$14),"")&amp; IF(D678=Accueil!$Q$15,PRODUCT('Registre déchets'!G678,Accueil!$S$15),"")&amp; IF(D678=Accueil!$Q$16,PRODUCT('Registre déchets'!G678,Accueil!$S$16),"")&amp; IF(D678=Accueil!$Q$17,PRODUCT('Registre déchets'!G678,Accueil!$S$17),"")&amp; IF(D678=Accueil!$Q$18,PRODUCT('Registre déchets'!G678,Accueil!$S$18),"")&amp; IF(D678=Accueil!$Q$19,PRODUCT('Registre déchets'!G678,Accueil!$S$19),"")&amp; IF(D678=Accueil!$Q$20,PRODUCT('Registre déchets'!G678,Accueil!$S$20),"")&amp; IF(D678=Accueil!$Q$21,PRODUCT('Registre déchets'!G678,Accueil!$S$21),"")&amp; IF(D678=Accueil!$Q$22,PRODUCT('Registre déchets'!G678,Accueil!$S$22),"")&amp; IF(D678=Accueil!$Q$23,PRODUCT('Registre déchets'!G678,Accueil!$S$23),"")&amp; IF(D678=Accueil!$Q$24,PRODUCT('Registre déchets'!G678,Accueil!$S$24),"")&amp; IF(D678=Accueil!$Q$25,PRODUCT('Registre déchets'!G678,Accueil!$S$25),"")&amp; IF(D678=Accueil!$Q$26,PRODUCT('Registre déchets'!G678,Accueil!$S$26),"") &amp; IF(D678=Accueil!$U$7,PRODUCT('Registre déchets'!G678,Accueil!$W$7),"") &amp; IF(D678=Accueil!$U$8,PRODUCT('Registre déchets'!G678,Accueil!$W$8),"") &amp; IF(D678=Accueil!$U$9,PRODUCT('Registre déchets'!G678,Accueil!$W$9),"")&amp; IF(D678=Accueil!$U$10,PRODUCT('Registre déchets'!G678,Accueil!$W$10),"")&amp; IF(D678=Accueil!$U$11,PRODUCT('Registre déchets'!G678,Accueil!$W$11),"")&amp; IF(D678=Accueil!$U$12,PRODUCT('Registre déchets'!G678,Accueil!$W$12),"")&amp; IF(D678=Accueil!$U$13,PRODUCT('Registre déchets'!G678,Accueil!$W$13),"")&amp; IF(D678=Accueil!$U$14,PRODUCT('Registre déchets'!G678,Accueil!$W$14),"")&amp; IF(D678=Accueil!$U$15,PRODUCT('Registre déchets'!G678,Accueil!$W$15),"")&amp; IF(D678=Accueil!$U$16,PRODUCT('Registre déchets'!G678,Accueil!$W$16),"")&amp; IF(D678=Accueil!$U$17,PRODUCT('Registre déchets'!G678,Accueil!$W$17),"")&amp; IF(D678=Accueil!$U$18,PRODUCT('Registre déchets'!G678,Accueil!$W$18),"")&amp; IF(D678=Accueil!$U$19,PRODUCT('Registre déchets'!G678,Accueil!$W$19),"")&amp; IF(D678=Accueil!$U$20,PRODUCT('Registre déchets'!G678,Accueil!$W$20),"")&amp; IF(D678=Accueil!$U$21,PRODUCT('Registre déchets'!G678,Accueil!$W$21),"") &amp; IF(D678=Accueil!$U$22,PRODUCT('Registre déchets'!G678,Accueil!$W$22),"")&amp; IF(D678=Accueil!$U$23,PRODUCT('Registre déchets'!G678,Accueil!$W$23),"")&amp; IF(D678=Accueil!$U$24,PRODUCT('Registre déchets'!G678,Accueil!$W$24),"")&amp; IF(D678=Accueil!$U$25,PRODUCT('Registre déchets'!G678,Accueil!$W$25),"")&amp; IF(D678=Accueil!$U$26,PRODUCT('Registre déchets'!G678,Accueil!$W$26),"")&amp; IF(D678=Accueil!$U$27,PRODUCT('Registre déchets'!G678,Accueil!$W$27),"")&amp; IF(D678=Accueil!$Y$7,PRODUCT('Registre déchets'!G678,Accueil!$AA$7),"") &amp; IF(D678=Accueil!$Y$8,PRODUCT('Registre déchets'!G678,Accueil!$AA$8),"") &amp; IF(D678=Accueil!$Y$9,PRODUCT('Registre déchets'!G678,Accueil!$AA$9),"")&amp; IF(D678=Accueil!$Y$10,PRODUCT('Registre déchets'!G678,Accueil!$AA$10),"")&amp; IF(D678=Accueil!$Y$11,PRODUCT('Registre déchets'!G678,Accueil!$AA$11),"")&amp; IF(D678=Accueil!$Y$12,PRODUCT('Registre déchets'!G678,Accueil!$AA$12),"")&amp; IF(D678=Accueil!$Y$13,PRODUCT('Registre déchets'!G678,Accueil!$AA$13),"")&amp; IF(D678=Accueil!$Y$14,PRODUCT('Registre déchets'!G678,Accueil!$AA$14),"")&amp; IF(D678=Accueil!$Y$15,PRODUCT('Registre déchets'!G678,Accueil!$AA$15),"")&amp; IF(D678=Accueil!$Y$16,PRODUCT('Registre déchets'!G678,Accueil!$AA$16),"")&amp; IF(D678=Accueil!$Y$17,PRODUCT('Registre déchets'!G678,Accueil!$AA$17),"")&amp; IF(D678=Accueil!$Y$18,PRODUCT('Registre déchets'!G678,Accueil!$AA$18),"")&amp; IF(D678=Accueil!$Y$19,PRODUCT('Registre déchets'!G678,Accueil!$AA$19),"")&amp; IF(D678=Accueil!$Y$20,PRODUCT('Registre déchets'!G678,Accueil!$AA$20),"")&amp; IF(D678=Accueil!$Y$21,PRODUCT('Registre déchets'!G678,Accueil!$AA$21),"")&amp; IF(D678=Accueil!$Y$22,PRODUCT('Registre déchets'!G678,Accueil!$AA$22),"")&amp; IF(D678=Accueil!$Y$23,PRODUCT('Registre déchets'!G678,Accueil!$AA$23),"")&amp; IF(D678=Accueil!$Y$24,PRODUCT('Registre déchets'!G678,Accueil!$AA$24),"")&amp; IF(D678=Accueil!$Y$25,PRODUCT('Registre déchets'!G678,Accueil!$AA$25),"")&amp; IF(D678=Accueil!$Y$26,PRODUCT('Registre déchets'!G678,Accueil!$AA$26),"")&amp; IF(D678=Accueil!$Y$27,PRODUCT('Registre déchets'!G678,Accueil!$AA$27),""))</f>
        <v/>
      </c>
      <c r="AQ678" s="79">
        <f t="shared" si="107"/>
        <v>0</v>
      </c>
    </row>
    <row r="679" spans="1:43" ht="50.1" customHeight="1" x14ac:dyDescent="0.25">
      <c r="A679" s="90"/>
      <c r="B679" s="222" t="str">
        <f t="shared" si="101"/>
        <v/>
      </c>
      <c r="C679" s="221"/>
      <c r="D679" s="220"/>
      <c r="E679" s="80" t="str">
        <f t="shared" si="105"/>
        <v/>
      </c>
      <c r="F679" s="81"/>
      <c r="G679" s="82"/>
      <c r="H679" s="241">
        <f t="shared" si="102"/>
        <v>0</v>
      </c>
      <c r="I679" s="206"/>
      <c r="J679" s="206"/>
      <c r="K679" s="86"/>
      <c r="L679" s="86"/>
      <c r="M679" s="86"/>
      <c r="N679" s="82"/>
      <c r="O679" s="81"/>
      <c r="P679" s="82"/>
      <c r="Q679" s="207">
        <f t="shared" si="106"/>
        <v>0</v>
      </c>
      <c r="R679" s="83">
        <f t="shared" si="103"/>
        <v>0</v>
      </c>
      <c r="S679" s="83">
        <f t="shared" si="104"/>
        <v>0</v>
      </c>
      <c r="T679" s="209"/>
      <c r="U679" s="214"/>
      <c r="V679" s="214"/>
      <c r="W679" s="217" t="str">
        <f t="shared" si="99"/>
        <v/>
      </c>
      <c r="X679" s="214"/>
      <c r="Y679" s="224"/>
      <c r="Z679" s="214"/>
      <c r="AA679" s="214"/>
      <c r="AB679" s="35" t="str">
        <f t="shared" si="100"/>
        <v/>
      </c>
      <c r="AC679" s="35"/>
      <c r="AD679" s="35"/>
      <c r="AE679" s="35"/>
      <c r="AF679" s="35"/>
      <c r="AG679" s="35"/>
      <c r="AH679" s="35"/>
      <c r="AI679" s="35"/>
      <c r="AJ679" s="35"/>
      <c r="AK679" s="35"/>
      <c r="AL679" s="35"/>
      <c r="AM679" s="85" t="str">
        <f t="shared" si="108"/>
        <v/>
      </c>
      <c r="AN679" s="35"/>
      <c r="AO679" s="35"/>
      <c r="AP679" s="77" t="str">
        <f>IF(D679="","",IF(D679=Accueil!$Q$7,PRODUCT('Registre déchets'!G679,Accueil!$S$7),"") &amp; IF(D679=Accueil!$Q$8,PRODUCT('Registre déchets'!G679,Accueil!$S$8),"") &amp; IF(D679=Accueil!$Q$9,PRODUCT('Registre déchets'!G679,Accueil!$S$9),"")&amp; IF(D679=Accueil!$Q$10,PRODUCT('Registre déchets'!G679,Accueil!$S$10),"")&amp; IF(D679=Accueil!$Q$11,PRODUCT('Registre déchets'!G679,Accueil!$S$11),"")&amp; IF(D679=Accueil!$Q$12,PRODUCT('Registre déchets'!G679,Accueil!$S$12),"")&amp; IF(D679=Accueil!$Q$13,PRODUCT('Registre déchets'!G679,Accueil!$S$13),"")&amp; IF(D679=Accueil!$Q$14,PRODUCT('Registre déchets'!G679,Accueil!$S$14),"")&amp; IF(D679=Accueil!$Q$15,PRODUCT('Registre déchets'!G679,Accueil!$S$15),"")&amp; IF(D679=Accueil!$Q$16,PRODUCT('Registre déchets'!G679,Accueil!$S$16),"")&amp; IF(D679=Accueil!$Q$17,PRODUCT('Registre déchets'!G679,Accueil!$S$17),"")&amp; IF(D679=Accueil!$Q$18,PRODUCT('Registre déchets'!G679,Accueil!$S$18),"")&amp; IF(D679=Accueil!$Q$19,PRODUCT('Registre déchets'!G679,Accueil!$S$19),"")&amp; IF(D679=Accueil!$Q$20,PRODUCT('Registre déchets'!G679,Accueil!$S$20),"")&amp; IF(D679=Accueil!$Q$21,PRODUCT('Registre déchets'!G679,Accueil!$S$21),"")&amp; IF(D679=Accueil!$Q$22,PRODUCT('Registre déchets'!G679,Accueil!$S$22),"")&amp; IF(D679=Accueil!$Q$23,PRODUCT('Registre déchets'!G679,Accueil!$S$23),"")&amp; IF(D679=Accueil!$Q$24,PRODUCT('Registre déchets'!G679,Accueil!$S$24),"")&amp; IF(D679=Accueil!$Q$25,PRODUCT('Registre déchets'!G679,Accueil!$S$25),"")&amp; IF(D679=Accueil!$Q$26,PRODUCT('Registre déchets'!G679,Accueil!$S$26),"") &amp; IF(D679=Accueil!$U$7,PRODUCT('Registre déchets'!G679,Accueil!$W$7),"") &amp; IF(D679=Accueil!$U$8,PRODUCT('Registre déchets'!G679,Accueil!$W$8),"") &amp; IF(D679=Accueil!$U$9,PRODUCT('Registre déchets'!G679,Accueil!$W$9),"")&amp; IF(D679=Accueil!$U$10,PRODUCT('Registre déchets'!G679,Accueil!$W$10),"")&amp; IF(D679=Accueil!$U$11,PRODUCT('Registre déchets'!G679,Accueil!$W$11),"")&amp; IF(D679=Accueil!$U$12,PRODUCT('Registre déchets'!G679,Accueil!$W$12),"")&amp; IF(D679=Accueil!$U$13,PRODUCT('Registre déchets'!G679,Accueil!$W$13),"")&amp; IF(D679=Accueil!$U$14,PRODUCT('Registre déchets'!G679,Accueil!$W$14),"")&amp; IF(D679=Accueil!$U$15,PRODUCT('Registre déchets'!G679,Accueil!$W$15),"")&amp; IF(D679=Accueil!$U$16,PRODUCT('Registre déchets'!G679,Accueil!$W$16),"")&amp; IF(D679=Accueil!$U$17,PRODUCT('Registre déchets'!G679,Accueil!$W$17),"")&amp; IF(D679=Accueil!$U$18,PRODUCT('Registre déchets'!G679,Accueil!$W$18),"")&amp; IF(D679=Accueil!$U$19,PRODUCT('Registre déchets'!G679,Accueil!$W$19),"")&amp; IF(D679=Accueil!$U$20,PRODUCT('Registre déchets'!G679,Accueil!$W$20),"")&amp; IF(D679=Accueil!$U$21,PRODUCT('Registre déchets'!G679,Accueil!$W$21),"") &amp; IF(D679=Accueil!$U$22,PRODUCT('Registre déchets'!G679,Accueil!$W$22),"")&amp; IF(D679=Accueil!$U$23,PRODUCT('Registre déchets'!G679,Accueil!$W$23),"")&amp; IF(D679=Accueil!$U$24,PRODUCT('Registre déchets'!G679,Accueil!$W$24),"")&amp; IF(D679=Accueil!$U$25,PRODUCT('Registre déchets'!G679,Accueil!$W$25),"")&amp; IF(D679=Accueil!$U$26,PRODUCT('Registre déchets'!G679,Accueil!$W$26),"")&amp; IF(D679=Accueil!$U$27,PRODUCT('Registre déchets'!G679,Accueil!$W$27),"")&amp; IF(D679=Accueil!$Y$7,PRODUCT('Registre déchets'!G679,Accueil!$AA$7),"") &amp; IF(D679=Accueil!$Y$8,PRODUCT('Registre déchets'!G679,Accueil!$AA$8),"") &amp; IF(D679=Accueil!$Y$9,PRODUCT('Registre déchets'!G679,Accueil!$AA$9),"")&amp; IF(D679=Accueil!$Y$10,PRODUCT('Registre déchets'!G679,Accueil!$AA$10),"")&amp; IF(D679=Accueil!$Y$11,PRODUCT('Registre déchets'!G679,Accueil!$AA$11),"")&amp; IF(D679=Accueil!$Y$12,PRODUCT('Registre déchets'!G679,Accueil!$AA$12),"")&amp; IF(D679=Accueil!$Y$13,PRODUCT('Registre déchets'!G679,Accueil!$AA$13),"")&amp; IF(D679=Accueil!$Y$14,PRODUCT('Registre déchets'!G679,Accueil!$AA$14),"")&amp; IF(D679=Accueil!$Y$15,PRODUCT('Registre déchets'!G679,Accueil!$AA$15),"")&amp; IF(D679=Accueil!$Y$16,PRODUCT('Registre déchets'!G679,Accueil!$AA$16),"")&amp; IF(D679=Accueil!$Y$17,PRODUCT('Registre déchets'!G679,Accueil!$AA$17),"")&amp; IF(D679=Accueil!$Y$18,PRODUCT('Registre déchets'!G679,Accueil!$AA$18),"")&amp; IF(D679=Accueil!$Y$19,PRODUCT('Registre déchets'!G679,Accueil!$AA$19),"")&amp; IF(D679=Accueil!$Y$20,PRODUCT('Registre déchets'!G679,Accueil!$AA$20),"")&amp; IF(D679=Accueil!$Y$21,PRODUCT('Registre déchets'!G679,Accueil!$AA$21),"")&amp; IF(D679=Accueil!$Y$22,PRODUCT('Registre déchets'!G679,Accueil!$AA$22),"")&amp; IF(D679=Accueil!$Y$23,PRODUCT('Registre déchets'!G679,Accueil!$AA$23),"")&amp; IF(D679=Accueil!$Y$24,PRODUCT('Registre déchets'!G679,Accueil!$AA$24),"")&amp; IF(D679=Accueil!$Y$25,PRODUCT('Registre déchets'!G679,Accueil!$AA$25),"")&amp; IF(D679=Accueil!$Y$26,PRODUCT('Registre déchets'!G679,Accueil!$AA$26),"")&amp; IF(D679=Accueil!$Y$27,PRODUCT('Registre déchets'!G679,Accueil!$AA$27),""))</f>
        <v/>
      </c>
      <c r="AQ679" s="79">
        <f t="shared" si="107"/>
        <v>0</v>
      </c>
    </row>
    <row r="680" spans="1:43" ht="50.1" customHeight="1" x14ac:dyDescent="0.25">
      <c r="A680" s="90"/>
      <c r="B680" s="222" t="str">
        <f t="shared" si="101"/>
        <v/>
      </c>
      <c r="C680" s="221"/>
      <c r="D680" s="220"/>
      <c r="E680" s="80" t="str">
        <f t="shared" si="105"/>
        <v/>
      </c>
      <c r="F680" s="81"/>
      <c r="G680" s="82"/>
      <c r="H680" s="241">
        <f t="shared" si="102"/>
        <v>0</v>
      </c>
      <c r="I680" s="206"/>
      <c r="J680" s="206"/>
      <c r="K680" s="86"/>
      <c r="L680" s="86"/>
      <c r="M680" s="86"/>
      <c r="N680" s="82"/>
      <c r="O680" s="81"/>
      <c r="P680" s="82"/>
      <c r="Q680" s="207">
        <f t="shared" si="106"/>
        <v>0</v>
      </c>
      <c r="R680" s="83">
        <f t="shared" si="103"/>
        <v>0</v>
      </c>
      <c r="S680" s="83">
        <f t="shared" si="104"/>
        <v>0</v>
      </c>
      <c r="T680" s="209"/>
      <c r="U680" s="214"/>
      <c r="V680" s="214"/>
      <c r="W680" s="217" t="str">
        <f t="shared" si="99"/>
        <v/>
      </c>
      <c r="X680" s="214"/>
      <c r="Y680" s="224"/>
      <c r="Z680" s="214"/>
      <c r="AA680" s="214"/>
      <c r="AB680" s="35" t="str">
        <f t="shared" si="100"/>
        <v/>
      </c>
      <c r="AC680" s="35"/>
      <c r="AD680" s="35"/>
      <c r="AE680" s="35"/>
      <c r="AF680" s="35"/>
      <c r="AG680" s="35"/>
      <c r="AH680" s="35"/>
      <c r="AI680" s="35"/>
      <c r="AJ680" s="35"/>
      <c r="AK680" s="35"/>
      <c r="AL680" s="35"/>
      <c r="AM680" s="85" t="str">
        <f t="shared" si="108"/>
        <v/>
      </c>
      <c r="AN680" s="35"/>
      <c r="AO680" s="35"/>
      <c r="AP680" s="77" t="str">
        <f>IF(D680="","",IF(D680=Accueil!$Q$7,PRODUCT('Registre déchets'!G680,Accueil!$S$7),"") &amp; IF(D680=Accueil!$Q$8,PRODUCT('Registre déchets'!G680,Accueil!$S$8),"") &amp; IF(D680=Accueil!$Q$9,PRODUCT('Registre déchets'!G680,Accueil!$S$9),"")&amp; IF(D680=Accueil!$Q$10,PRODUCT('Registre déchets'!G680,Accueil!$S$10),"")&amp; IF(D680=Accueil!$Q$11,PRODUCT('Registre déchets'!G680,Accueil!$S$11),"")&amp; IF(D680=Accueil!$Q$12,PRODUCT('Registre déchets'!G680,Accueil!$S$12),"")&amp; IF(D680=Accueil!$Q$13,PRODUCT('Registre déchets'!G680,Accueil!$S$13),"")&amp; IF(D680=Accueil!$Q$14,PRODUCT('Registre déchets'!G680,Accueil!$S$14),"")&amp; IF(D680=Accueil!$Q$15,PRODUCT('Registre déchets'!G680,Accueil!$S$15),"")&amp; IF(D680=Accueil!$Q$16,PRODUCT('Registre déchets'!G680,Accueil!$S$16),"")&amp; IF(D680=Accueil!$Q$17,PRODUCT('Registre déchets'!G680,Accueil!$S$17),"")&amp; IF(D680=Accueil!$Q$18,PRODUCT('Registre déchets'!G680,Accueil!$S$18),"")&amp; IF(D680=Accueil!$Q$19,PRODUCT('Registre déchets'!G680,Accueil!$S$19),"")&amp; IF(D680=Accueil!$Q$20,PRODUCT('Registre déchets'!G680,Accueil!$S$20),"")&amp; IF(D680=Accueil!$Q$21,PRODUCT('Registre déchets'!G680,Accueil!$S$21),"")&amp; IF(D680=Accueil!$Q$22,PRODUCT('Registre déchets'!G680,Accueil!$S$22),"")&amp; IF(D680=Accueil!$Q$23,PRODUCT('Registre déchets'!G680,Accueil!$S$23),"")&amp; IF(D680=Accueil!$Q$24,PRODUCT('Registre déchets'!G680,Accueil!$S$24),"")&amp; IF(D680=Accueil!$Q$25,PRODUCT('Registre déchets'!G680,Accueil!$S$25),"")&amp; IF(D680=Accueil!$Q$26,PRODUCT('Registre déchets'!G680,Accueil!$S$26),"") &amp; IF(D680=Accueil!$U$7,PRODUCT('Registre déchets'!G680,Accueil!$W$7),"") &amp; IF(D680=Accueil!$U$8,PRODUCT('Registre déchets'!G680,Accueil!$W$8),"") &amp; IF(D680=Accueil!$U$9,PRODUCT('Registre déchets'!G680,Accueil!$W$9),"")&amp; IF(D680=Accueil!$U$10,PRODUCT('Registre déchets'!G680,Accueil!$W$10),"")&amp; IF(D680=Accueil!$U$11,PRODUCT('Registre déchets'!G680,Accueil!$W$11),"")&amp; IF(D680=Accueil!$U$12,PRODUCT('Registre déchets'!G680,Accueil!$W$12),"")&amp; IF(D680=Accueil!$U$13,PRODUCT('Registre déchets'!G680,Accueil!$W$13),"")&amp; IF(D680=Accueil!$U$14,PRODUCT('Registre déchets'!G680,Accueil!$W$14),"")&amp; IF(D680=Accueil!$U$15,PRODUCT('Registre déchets'!G680,Accueil!$W$15),"")&amp; IF(D680=Accueil!$U$16,PRODUCT('Registre déchets'!G680,Accueil!$W$16),"")&amp; IF(D680=Accueil!$U$17,PRODUCT('Registre déchets'!G680,Accueil!$W$17),"")&amp; IF(D680=Accueil!$U$18,PRODUCT('Registre déchets'!G680,Accueil!$W$18),"")&amp; IF(D680=Accueil!$U$19,PRODUCT('Registre déchets'!G680,Accueil!$W$19),"")&amp; IF(D680=Accueil!$U$20,PRODUCT('Registre déchets'!G680,Accueil!$W$20),"")&amp; IF(D680=Accueil!$U$21,PRODUCT('Registre déchets'!G680,Accueil!$W$21),"") &amp; IF(D680=Accueil!$U$22,PRODUCT('Registre déchets'!G680,Accueil!$W$22),"")&amp; IF(D680=Accueil!$U$23,PRODUCT('Registre déchets'!G680,Accueil!$W$23),"")&amp; IF(D680=Accueil!$U$24,PRODUCT('Registre déchets'!G680,Accueil!$W$24),"")&amp; IF(D680=Accueil!$U$25,PRODUCT('Registre déchets'!G680,Accueil!$W$25),"")&amp; IF(D680=Accueil!$U$26,PRODUCT('Registre déchets'!G680,Accueil!$W$26),"")&amp; IF(D680=Accueil!$U$27,PRODUCT('Registre déchets'!G680,Accueil!$W$27),"")&amp; IF(D680=Accueil!$Y$7,PRODUCT('Registre déchets'!G680,Accueil!$AA$7),"") &amp; IF(D680=Accueil!$Y$8,PRODUCT('Registre déchets'!G680,Accueil!$AA$8),"") &amp; IF(D680=Accueil!$Y$9,PRODUCT('Registre déchets'!G680,Accueil!$AA$9),"")&amp; IF(D680=Accueil!$Y$10,PRODUCT('Registre déchets'!G680,Accueil!$AA$10),"")&amp; IF(D680=Accueil!$Y$11,PRODUCT('Registre déchets'!G680,Accueil!$AA$11),"")&amp; IF(D680=Accueil!$Y$12,PRODUCT('Registre déchets'!G680,Accueil!$AA$12),"")&amp; IF(D680=Accueil!$Y$13,PRODUCT('Registre déchets'!G680,Accueil!$AA$13),"")&amp; IF(D680=Accueil!$Y$14,PRODUCT('Registre déchets'!G680,Accueil!$AA$14),"")&amp; IF(D680=Accueil!$Y$15,PRODUCT('Registre déchets'!G680,Accueil!$AA$15),"")&amp; IF(D680=Accueil!$Y$16,PRODUCT('Registre déchets'!G680,Accueil!$AA$16),"")&amp; IF(D680=Accueil!$Y$17,PRODUCT('Registre déchets'!G680,Accueil!$AA$17),"")&amp; IF(D680=Accueil!$Y$18,PRODUCT('Registre déchets'!G680,Accueil!$AA$18),"")&amp; IF(D680=Accueil!$Y$19,PRODUCT('Registre déchets'!G680,Accueil!$AA$19),"")&amp; IF(D680=Accueil!$Y$20,PRODUCT('Registre déchets'!G680,Accueil!$AA$20),"")&amp; IF(D680=Accueil!$Y$21,PRODUCT('Registre déchets'!G680,Accueil!$AA$21),"")&amp; IF(D680=Accueil!$Y$22,PRODUCT('Registre déchets'!G680,Accueil!$AA$22),"")&amp; IF(D680=Accueil!$Y$23,PRODUCT('Registre déchets'!G680,Accueil!$AA$23),"")&amp; IF(D680=Accueil!$Y$24,PRODUCT('Registre déchets'!G680,Accueil!$AA$24),"")&amp; IF(D680=Accueil!$Y$25,PRODUCT('Registre déchets'!G680,Accueil!$AA$25),"")&amp; IF(D680=Accueil!$Y$26,PRODUCT('Registre déchets'!G680,Accueil!$AA$26),"")&amp; IF(D680=Accueil!$Y$27,PRODUCT('Registre déchets'!G680,Accueil!$AA$27),""))</f>
        <v/>
      </c>
      <c r="AQ680" s="79">
        <f t="shared" si="107"/>
        <v>0</v>
      </c>
    </row>
    <row r="681" spans="1:43" ht="50.1" customHeight="1" x14ac:dyDescent="0.25">
      <c r="A681" s="90"/>
      <c r="B681" s="222" t="str">
        <f t="shared" si="101"/>
        <v/>
      </c>
      <c r="C681" s="221"/>
      <c r="D681" s="220"/>
      <c r="E681" s="80" t="str">
        <f t="shared" si="105"/>
        <v/>
      </c>
      <c r="F681" s="81"/>
      <c r="G681" s="82"/>
      <c r="H681" s="241">
        <f t="shared" si="102"/>
        <v>0</v>
      </c>
      <c r="I681" s="206"/>
      <c r="J681" s="206"/>
      <c r="K681" s="86"/>
      <c r="L681" s="86"/>
      <c r="M681" s="86"/>
      <c r="N681" s="82"/>
      <c r="O681" s="81"/>
      <c r="P681" s="82"/>
      <c r="Q681" s="207">
        <f t="shared" si="106"/>
        <v>0</v>
      </c>
      <c r="R681" s="83">
        <f t="shared" si="103"/>
        <v>0</v>
      </c>
      <c r="S681" s="83">
        <f t="shared" si="104"/>
        <v>0</v>
      </c>
      <c r="T681" s="209"/>
      <c r="U681" s="214"/>
      <c r="V681" s="214"/>
      <c r="W681" s="217" t="str">
        <f t="shared" si="99"/>
        <v/>
      </c>
      <c r="X681" s="214"/>
      <c r="Y681" s="224"/>
      <c r="Z681" s="214"/>
      <c r="AA681" s="214"/>
      <c r="AB681" s="35" t="str">
        <f t="shared" si="100"/>
        <v/>
      </c>
      <c r="AC681" s="35"/>
      <c r="AD681" s="35"/>
      <c r="AE681" s="35"/>
      <c r="AF681" s="35"/>
      <c r="AG681" s="35"/>
      <c r="AH681" s="35"/>
      <c r="AI681" s="35"/>
      <c r="AJ681" s="35"/>
      <c r="AK681" s="35"/>
      <c r="AL681" s="35"/>
      <c r="AM681" s="85" t="str">
        <f t="shared" si="108"/>
        <v/>
      </c>
      <c r="AN681" s="35"/>
      <c r="AO681" s="35"/>
      <c r="AP681" s="77" t="str">
        <f>IF(D681="","",IF(D681=Accueil!$Q$7,PRODUCT('Registre déchets'!G681,Accueil!$S$7),"") &amp; IF(D681=Accueil!$Q$8,PRODUCT('Registre déchets'!G681,Accueil!$S$8),"") &amp; IF(D681=Accueil!$Q$9,PRODUCT('Registre déchets'!G681,Accueil!$S$9),"")&amp; IF(D681=Accueil!$Q$10,PRODUCT('Registre déchets'!G681,Accueil!$S$10),"")&amp; IF(D681=Accueil!$Q$11,PRODUCT('Registre déchets'!G681,Accueil!$S$11),"")&amp; IF(D681=Accueil!$Q$12,PRODUCT('Registre déchets'!G681,Accueil!$S$12),"")&amp; IF(D681=Accueil!$Q$13,PRODUCT('Registre déchets'!G681,Accueil!$S$13),"")&amp; IF(D681=Accueil!$Q$14,PRODUCT('Registre déchets'!G681,Accueil!$S$14),"")&amp; IF(D681=Accueil!$Q$15,PRODUCT('Registre déchets'!G681,Accueil!$S$15),"")&amp; IF(D681=Accueil!$Q$16,PRODUCT('Registre déchets'!G681,Accueil!$S$16),"")&amp; IF(D681=Accueil!$Q$17,PRODUCT('Registre déchets'!G681,Accueil!$S$17),"")&amp; IF(D681=Accueil!$Q$18,PRODUCT('Registre déchets'!G681,Accueil!$S$18),"")&amp; IF(D681=Accueil!$Q$19,PRODUCT('Registre déchets'!G681,Accueil!$S$19),"")&amp; IF(D681=Accueil!$Q$20,PRODUCT('Registre déchets'!G681,Accueil!$S$20),"")&amp; IF(D681=Accueil!$Q$21,PRODUCT('Registre déchets'!G681,Accueil!$S$21),"")&amp; IF(D681=Accueil!$Q$22,PRODUCT('Registre déchets'!G681,Accueil!$S$22),"")&amp; IF(D681=Accueil!$Q$23,PRODUCT('Registre déchets'!G681,Accueil!$S$23),"")&amp; IF(D681=Accueil!$Q$24,PRODUCT('Registre déchets'!G681,Accueil!$S$24),"")&amp; IF(D681=Accueil!$Q$25,PRODUCT('Registre déchets'!G681,Accueil!$S$25),"")&amp; IF(D681=Accueil!$Q$26,PRODUCT('Registre déchets'!G681,Accueil!$S$26),"") &amp; IF(D681=Accueil!$U$7,PRODUCT('Registre déchets'!G681,Accueil!$W$7),"") &amp; IF(D681=Accueil!$U$8,PRODUCT('Registre déchets'!G681,Accueil!$W$8),"") &amp; IF(D681=Accueil!$U$9,PRODUCT('Registre déchets'!G681,Accueil!$W$9),"")&amp; IF(D681=Accueil!$U$10,PRODUCT('Registre déchets'!G681,Accueil!$W$10),"")&amp; IF(D681=Accueil!$U$11,PRODUCT('Registre déchets'!G681,Accueil!$W$11),"")&amp; IF(D681=Accueil!$U$12,PRODUCT('Registre déchets'!G681,Accueil!$W$12),"")&amp; IF(D681=Accueil!$U$13,PRODUCT('Registre déchets'!G681,Accueil!$W$13),"")&amp; IF(D681=Accueil!$U$14,PRODUCT('Registre déchets'!G681,Accueil!$W$14),"")&amp; IF(D681=Accueil!$U$15,PRODUCT('Registre déchets'!G681,Accueil!$W$15),"")&amp; IF(D681=Accueil!$U$16,PRODUCT('Registre déchets'!G681,Accueil!$W$16),"")&amp; IF(D681=Accueil!$U$17,PRODUCT('Registre déchets'!G681,Accueil!$W$17),"")&amp; IF(D681=Accueil!$U$18,PRODUCT('Registre déchets'!G681,Accueil!$W$18),"")&amp; IF(D681=Accueil!$U$19,PRODUCT('Registre déchets'!G681,Accueil!$W$19),"")&amp; IF(D681=Accueil!$U$20,PRODUCT('Registre déchets'!G681,Accueil!$W$20),"")&amp; IF(D681=Accueil!$U$21,PRODUCT('Registre déchets'!G681,Accueil!$W$21),"") &amp; IF(D681=Accueil!$U$22,PRODUCT('Registre déchets'!G681,Accueil!$W$22),"")&amp; IF(D681=Accueil!$U$23,PRODUCT('Registre déchets'!G681,Accueil!$W$23),"")&amp; IF(D681=Accueil!$U$24,PRODUCT('Registre déchets'!G681,Accueil!$W$24),"")&amp; IF(D681=Accueil!$U$25,PRODUCT('Registre déchets'!G681,Accueil!$W$25),"")&amp; IF(D681=Accueil!$U$26,PRODUCT('Registre déchets'!G681,Accueil!$W$26),"")&amp; IF(D681=Accueil!$U$27,PRODUCT('Registre déchets'!G681,Accueil!$W$27),"")&amp; IF(D681=Accueil!$Y$7,PRODUCT('Registre déchets'!G681,Accueil!$AA$7),"") &amp; IF(D681=Accueil!$Y$8,PRODUCT('Registre déchets'!G681,Accueil!$AA$8),"") &amp; IF(D681=Accueil!$Y$9,PRODUCT('Registre déchets'!G681,Accueil!$AA$9),"")&amp; IF(D681=Accueil!$Y$10,PRODUCT('Registre déchets'!G681,Accueil!$AA$10),"")&amp; IF(D681=Accueil!$Y$11,PRODUCT('Registre déchets'!G681,Accueil!$AA$11),"")&amp; IF(D681=Accueil!$Y$12,PRODUCT('Registre déchets'!G681,Accueil!$AA$12),"")&amp; IF(D681=Accueil!$Y$13,PRODUCT('Registre déchets'!G681,Accueil!$AA$13),"")&amp; IF(D681=Accueil!$Y$14,PRODUCT('Registre déchets'!G681,Accueil!$AA$14),"")&amp; IF(D681=Accueil!$Y$15,PRODUCT('Registre déchets'!G681,Accueil!$AA$15),"")&amp; IF(D681=Accueil!$Y$16,PRODUCT('Registre déchets'!G681,Accueil!$AA$16),"")&amp; IF(D681=Accueil!$Y$17,PRODUCT('Registre déchets'!G681,Accueil!$AA$17),"")&amp; IF(D681=Accueil!$Y$18,PRODUCT('Registre déchets'!G681,Accueil!$AA$18),"")&amp; IF(D681=Accueil!$Y$19,PRODUCT('Registre déchets'!G681,Accueil!$AA$19),"")&amp; IF(D681=Accueil!$Y$20,PRODUCT('Registre déchets'!G681,Accueil!$AA$20),"")&amp; IF(D681=Accueil!$Y$21,PRODUCT('Registre déchets'!G681,Accueil!$AA$21),"")&amp; IF(D681=Accueil!$Y$22,PRODUCT('Registre déchets'!G681,Accueil!$AA$22),"")&amp; IF(D681=Accueil!$Y$23,PRODUCT('Registre déchets'!G681,Accueil!$AA$23),"")&amp; IF(D681=Accueil!$Y$24,PRODUCT('Registre déchets'!G681,Accueil!$AA$24),"")&amp; IF(D681=Accueil!$Y$25,PRODUCT('Registre déchets'!G681,Accueil!$AA$25),"")&amp; IF(D681=Accueil!$Y$26,PRODUCT('Registre déchets'!G681,Accueil!$AA$26),"")&amp; IF(D681=Accueil!$Y$27,PRODUCT('Registre déchets'!G681,Accueil!$AA$27),""))</f>
        <v/>
      </c>
      <c r="AQ681" s="79">
        <f t="shared" si="107"/>
        <v>0</v>
      </c>
    </row>
    <row r="682" spans="1:43" ht="50.1" customHeight="1" x14ac:dyDescent="0.25">
      <c r="A682" s="90"/>
      <c r="B682" s="222" t="str">
        <f t="shared" si="101"/>
        <v/>
      </c>
      <c r="C682" s="221"/>
      <c r="D682" s="220"/>
      <c r="E682" s="80" t="str">
        <f t="shared" si="105"/>
        <v/>
      </c>
      <c r="F682" s="81"/>
      <c r="G682" s="82"/>
      <c r="H682" s="241">
        <f t="shared" si="102"/>
        <v>0</v>
      </c>
      <c r="I682" s="206"/>
      <c r="J682" s="206"/>
      <c r="K682" s="86"/>
      <c r="L682" s="86"/>
      <c r="M682" s="86"/>
      <c r="N682" s="82"/>
      <c r="O682" s="81"/>
      <c r="P682" s="82"/>
      <c r="Q682" s="207">
        <f t="shared" si="106"/>
        <v>0</v>
      </c>
      <c r="R682" s="83">
        <f t="shared" si="103"/>
        <v>0</v>
      </c>
      <c r="S682" s="83">
        <f t="shared" si="104"/>
        <v>0</v>
      </c>
      <c r="T682" s="209"/>
      <c r="U682" s="214"/>
      <c r="V682" s="214"/>
      <c r="W682" s="217" t="str">
        <f t="shared" si="99"/>
        <v/>
      </c>
      <c r="X682" s="214"/>
      <c r="Y682" s="224"/>
      <c r="Z682" s="214"/>
      <c r="AA682" s="214"/>
      <c r="AB682" s="35" t="str">
        <f t="shared" si="100"/>
        <v/>
      </c>
      <c r="AC682" s="35"/>
      <c r="AD682" s="35"/>
      <c r="AE682" s="35"/>
      <c r="AF682" s="35"/>
      <c r="AG682" s="35"/>
      <c r="AH682" s="35"/>
      <c r="AI682" s="35"/>
      <c r="AJ682" s="35"/>
      <c r="AK682" s="35"/>
      <c r="AL682" s="35"/>
      <c r="AM682" s="85" t="str">
        <f t="shared" si="108"/>
        <v/>
      </c>
      <c r="AN682" s="35"/>
      <c r="AO682" s="35"/>
      <c r="AP682" s="77" t="str">
        <f>IF(D682="","",IF(D682=Accueil!$Q$7,PRODUCT('Registre déchets'!G682,Accueil!$S$7),"") &amp; IF(D682=Accueil!$Q$8,PRODUCT('Registre déchets'!G682,Accueil!$S$8),"") &amp; IF(D682=Accueil!$Q$9,PRODUCT('Registre déchets'!G682,Accueil!$S$9),"")&amp; IF(D682=Accueil!$Q$10,PRODUCT('Registre déchets'!G682,Accueil!$S$10),"")&amp; IF(D682=Accueil!$Q$11,PRODUCT('Registre déchets'!G682,Accueil!$S$11),"")&amp; IF(D682=Accueil!$Q$12,PRODUCT('Registre déchets'!G682,Accueil!$S$12),"")&amp; IF(D682=Accueil!$Q$13,PRODUCT('Registre déchets'!G682,Accueil!$S$13),"")&amp; IF(D682=Accueil!$Q$14,PRODUCT('Registre déchets'!G682,Accueil!$S$14),"")&amp; IF(D682=Accueil!$Q$15,PRODUCT('Registre déchets'!G682,Accueil!$S$15),"")&amp; IF(D682=Accueil!$Q$16,PRODUCT('Registre déchets'!G682,Accueil!$S$16),"")&amp; IF(D682=Accueil!$Q$17,PRODUCT('Registre déchets'!G682,Accueil!$S$17),"")&amp; IF(D682=Accueil!$Q$18,PRODUCT('Registre déchets'!G682,Accueil!$S$18),"")&amp; IF(D682=Accueil!$Q$19,PRODUCT('Registre déchets'!G682,Accueil!$S$19),"")&amp; IF(D682=Accueil!$Q$20,PRODUCT('Registre déchets'!G682,Accueil!$S$20),"")&amp; IF(D682=Accueil!$Q$21,PRODUCT('Registre déchets'!G682,Accueil!$S$21),"")&amp; IF(D682=Accueil!$Q$22,PRODUCT('Registre déchets'!G682,Accueil!$S$22),"")&amp; IF(D682=Accueil!$Q$23,PRODUCT('Registre déchets'!G682,Accueil!$S$23),"")&amp; IF(D682=Accueil!$Q$24,PRODUCT('Registre déchets'!G682,Accueil!$S$24),"")&amp; IF(D682=Accueil!$Q$25,PRODUCT('Registre déchets'!G682,Accueil!$S$25),"")&amp; IF(D682=Accueil!$Q$26,PRODUCT('Registre déchets'!G682,Accueil!$S$26),"") &amp; IF(D682=Accueil!$U$7,PRODUCT('Registre déchets'!G682,Accueil!$W$7),"") &amp; IF(D682=Accueil!$U$8,PRODUCT('Registre déchets'!G682,Accueil!$W$8),"") &amp; IF(D682=Accueil!$U$9,PRODUCT('Registre déchets'!G682,Accueil!$W$9),"")&amp; IF(D682=Accueil!$U$10,PRODUCT('Registre déchets'!G682,Accueil!$W$10),"")&amp; IF(D682=Accueil!$U$11,PRODUCT('Registre déchets'!G682,Accueil!$W$11),"")&amp; IF(D682=Accueil!$U$12,PRODUCT('Registre déchets'!G682,Accueil!$W$12),"")&amp; IF(D682=Accueil!$U$13,PRODUCT('Registre déchets'!G682,Accueil!$W$13),"")&amp; IF(D682=Accueil!$U$14,PRODUCT('Registre déchets'!G682,Accueil!$W$14),"")&amp; IF(D682=Accueil!$U$15,PRODUCT('Registre déchets'!G682,Accueil!$W$15),"")&amp; IF(D682=Accueil!$U$16,PRODUCT('Registre déchets'!G682,Accueil!$W$16),"")&amp; IF(D682=Accueil!$U$17,PRODUCT('Registre déchets'!G682,Accueil!$W$17),"")&amp; IF(D682=Accueil!$U$18,PRODUCT('Registre déchets'!G682,Accueil!$W$18),"")&amp; IF(D682=Accueil!$U$19,PRODUCT('Registre déchets'!G682,Accueil!$W$19),"")&amp; IF(D682=Accueil!$U$20,PRODUCT('Registre déchets'!G682,Accueil!$W$20),"")&amp; IF(D682=Accueil!$U$21,PRODUCT('Registre déchets'!G682,Accueil!$W$21),"") &amp; IF(D682=Accueil!$U$22,PRODUCT('Registre déchets'!G682,Accueil!$W$22),"")&amp; IF(D682=Accueil!$U$23,PRODUCT('Registre déchets'!G682,Accueil!$W$23),"")&amp; IF(D682=Accueil!$U$24,PRODUCT('Registre déchets'!G682,Accueil!$W$24),"")&amp; IF(D682=Accueil!$U$25,PRODUCT('Registre déchets'!G682,Accueil!$W$25),"")&amp; IF(D682=Accueil!$U$26,PRODUCT('Registre déchets'!G682,Accueil!$W$26),"")&amp; IF(D682=Accueil!$U$27,PRODUCT('Registre déchets'!G682,Accueil!$W$27),"")&amp; IF(D682=Accueil!$Y$7,PRODUCT('Registre déchets'!G682,Accueil!$AA$7),"") &amp; IF(D682=Accueil!$Y$8,PRODUCT('Registre déchets'!G682,Accueil!$AA$8),"") &amp; IF(D682=Accueil!$Y$9,PRODUCT('Registre déchets'!G682,Accueil!$AA$9),"")&amp; IF(D682=Accueil!$Y$10,PRODUCT('Registre déchets'!G682,Accueil!$AA$10),"")&amp; IF(D682=Accueil!$Y$11,PRODUCT('Registre déchets'!G682,Accueil!$AA$11),"")&amp; IF(D682=Accueil!$Y$12,PRODUCT('Registre déchets'!G682,Accueil!$AA$12),"")&amp; IF(D682=Accueil!$Y$13,PRODUCT('Registre déchets'!G682,Accueil!$AA$13),"")&amp; IF(D682=Accueil!$Y$14,PRODUCT('Registre déchets'!G682,Accueil!$AA$14),"")&amp; IF(D682=Accueil!$Y$15,PRODUCT('Registre déchets'!G682,Accueil!$AA$15),"")&amp; IF(D682=Accueil!$Y$16,PRODUCT('Registre déchets'!G682,Accueil!$AA$16),"")&amp; IF(D682=Accueil!$Y$17,PRODUCT('Registre déchets'!G682,Accueil!$AA$17),"")&amp; IF(D682=Accueil!$Y$18,PRODUCT('Registre déchets'!G682,Accueil!$AA$18),"")&amp; IF(D682=Accueil!$Y$19,PRODUCT('Registre déchets'!G682,Accueil!$AA$19),"")&amp; IF(D682=Accueil!$Y$20,PRODUCT('Registre déchets'!G682,Accueil!$AA$20),"")&amp; IF(D682=Accueil!$Y$21,PRODUCT('Registre déchets'!G682,Accueil!$AA$21),"")&amp; IF(D682=Accueil!$Y$22,PRODUCT('Registre déchets'!G682,Accueil!$AA$22),"")&amp; IF(D682=Accueil!$Y$23,PRODUCT('Registre déchets'!G682,Accueil!$AA$23),"")&amp; IF(D682=Accueil!$Y$24,PRODUCT('Registre déchets'!G682,Accueil!$AA$24),"")&amp; IF(D682=Accueil!$Y$25,PRODUCT('Registre déchets'!G682,Accueil!$AA$25),"")&amp; IF(D682=Accueil!$Y$26,PRODUCT('Registre déchets'!G682,Accueil!$AA$26),"")&amp; IF(D682=Accueil!$Y$27,PRODUCT('Registre déchets'!G682,Accueil!$AA$27),""))</f>
        <v/>
      </c>
      <c r="AQ682" s="79">
        <f t="shared" si="107"/>
        <v>0</v>
      </c>
    </row>
    <row r="683" spans="1:43" ht="50.1" customHeight="1" x14ac:dyDescent="0.25">
      <c r="A683" s="90"/>
      <c r="B683" s="222" t="str">
        <f t="shared" si="101"/>
        <v/>
      </c>
      <c r="C683" s="221"/>
      <c r="D683" s="220"/>
      <c r="E683" s="80" t="str">
        <f t="shared" si="105"/>
        <v/>
      </c>
      <c r="F683" s="81"/>
      <c r="G683" s="82"/>
      <c r="H683" s="241">
        <f t="shared" si="102"/>
        <v>0</v>
      </c>
      <c r="I683" s="206"/>
      <c r="J683" s="206"/>
      <c r="K683" s="86"/>
      <c r="L683" s="86"/>
      <c r="M683" s="86"/>
      <c r="N683" s="82"/>
      <c r="O683" s="81"/>
      <c r="P683" s="82"/>
      <c r="Q683" s="207">
        <f t="shared" si="106"/>
        <v>0</v>
      </c>
      <c r="R683" s="83">
        <f t="shared" si="103"/>
        <v>0</v>
      </c>
      <c r="S683" s="83">
        <f t="shared" si="104"/>
        <v>0</v>
      </c>
      <c r="T683" s="209"/>
      <c r="U683" s="214"/>
      <c r="V683" s="214"/>
      <c r="W683" s="217" t="str">
        <f t="shared" si="99"/>
        <v/>
      </c>
      <c r="X683" s="214"/>
      <c r="Y683" s="224"/>
      <c r="Z683" s="214"/>
      <c r="AA683" s="214"/>
      <c r="AB683" s="35" t="str">
        <f t="shared" si="100"/>
        <v/>
      </c>
      <c r="AC683" s="35"/>
      <c r="AD683" s="35"/>
      <c r="AE683" s="35"/>
      <c r="AF683" s="35"/>
      <c r="AG683" s="35"/>
      <c r="AH683" s="35"/>
      <c r="AI683" s="35"/>
      <c r="AJ683" s="35"/>
      <c r="AK683" s="35"/>
      <c r="AL683" s="35"/>
      <c r="AM683" s="85" t="str">
        <f t="shared" si="108"/>
        <v/>
      </c>
      <c r="AN683" s="35"/>
      <c r="AO683" s="35"/>
      <c r="AP683" s="77" t="str">
        <f>IF(D683="","",IF(D683=Accueil!$Q$7,PRODUCT('Registre déchets'!G683,Accueil!$S$7),"") &amp; IF(D683=Accueil!$Q$8,PRODUCT('Registre déchets'!G683,Accueil!$S$8),"") &amp; IF(D683=Accueil!$Q$9,PRODUCT('Registre déchets'!G683,Accueil!$S$9),"")&amp; IF(D683=Accueil!$Q$10,PRODUCT('Registre déchets'!G683,Accueil!$S$10),"")&amp; IF(D683=Accueil!$Q$11,PRODUCT('Registre déchets'!G683,Accueil!$S$11),"")&amp; IF(D683=Accueil!$Q$12,PRODUCT('Registre déchets'!G683,Accueil!$S$12),"")&amp; IF(D683=Accueil!$Q$13,PRODUCT('Registre déchets'!G683,Accueil!$S$13),"")&amp; IF(D683=Accueil!$Q$14,PRODUCT('Registre déchets'!G683,Accueil!$S$14),"")&amp; IF(D683=Accueil!$Q$15,PRODUCT('Registre déchets'!G683,Accueil!$S$15),"")&amp; IF(D683=Accueil!$Q$16,PRODUCT('Registre déchets'!G683,Accueil!$S$16),"")&amp; IF(D683=Accueil!$Q$17,PRODUCT('Registre déchets'!G683,Accueil!$S$17),"")&amp; IF(D683=Accueil!$Q$18,PRODUCT('Registre déchets'!G683,Accueil!$S$18),"")&amp; IF(D683=Accueil!$Q$19,PRODUCT('Registre déchets'!G683,Accueil!$S$19),"")&amp; IF(D683=Accueil!$Q$20,PRODUCT('Registre déchets'!G683,Accueil!$S$20),"")&amp; IF(D683=Accueil!$Q$21,PRODUCT('Registre déchets'!G683,Accueil!$S$21),"")&amp; IF(D683=Accueil!$Q$22,PRODUCT('Registre déchets'!G683,Accueil!$S$22),"")&amp; IF(D683=Accueil!$Q$23,PRODUCT('Registre déchets'!G683,Accueil!$S$23),"")&amp; IF(D683=Accueil!$Q$24,PRODUCT('Registre déchets'!G683,Accueil!$S$24),"")&amp; IF(D683=Accueil!$Q$25,PRODUCT('Registre déchets'!G683,Accueil!$S$25),"")&amp; IF(D683=Accueil!$Q$26,PRODUCT('Registre déchets'!G683,Accueil!$S$26),"") &amp; IF(D683=Accueil!$U$7,PRODUCT('Registre déchets'!G683,Accueil!$W$7),"") &amp; IF(D683=Accueil!$U$8,PRODUCT('Registre déchets'!G683,Accueil!$W$8),"") &amp; IF(D683=Accueil!$U$9,PRODUCT('Registre déchets'!G683,Accueil!$W$9),"")&amp; IF(D683=Accueil!$U$10,PRODUCT('Registre déchets'!G683,Accueil!$W$10),"")&amp; IF(D683=Accueil!$U$11,PRODUCT('Registre déchets'!G683,Accueil!$W$11),"")&amp; IF(D683=Accueil!$U$12,PRODUCT('Registre déchets'!G683,Accueil!$W$12),"")&amp; IF(D683=Accueil!$U$13,PRODUCT('Registre déchets'!G683,Accueil!$W$13),"")&amp; IF(D683=Accueil!$U$14,PRODUCT('Registre déchets'!G683,Accueil!$W$14),"")&amp; IF(D683=Accueil!$U$15,PRODUCT('Registre déchets'!G683,Accueil!$W$15),"")&amp; IF(D683=Accueil!$U$16,PRODUCT('Registre déchets'!G683,Accueil!$W$16),"")&amp; IF(D683=Accueil!$U$17,PRODUCT('Registre déchets'!G683,Accueil!$W$17),"")&amp; IF(D683=Accueil!$U$18,PRODUCT('Registre déchets'!G683,Accueil!$W$18),"")&amp; IF(D683=Accueil!$U$19,PRODUCT('Registre déchets'!G683,Accueil!$W$19),"")&amp; IF(D683=Accueil!$U$20,PRODUCT('Registre déchets'!G683,Accueil!$W$20),"")&amp; IF(D683=Accueil!$U$21,PRODUCT('Registre déchets'!G683,Accueil!$W$21),"") &amp; IF(D683=Accueil!$U$22,PRODUCT('Registre déchets'!G683,Accueil!$W$22),"")&amp; IF(D683=Accueil!$U$23,PRODUCT('Registre déchets'!G683,Accueil!$W$23),"")&amp; IF(D683=Accueil!$U$24,PRODUCT('Registre déchets'!G683,Accueil!$W$24),"")&amp; IF(D683=Accueil!$U$25,PRODUCT('Registre déchets'!G683,Accueil!$W$25),"")&amp; IF(D683=Accueil!$U$26,PRODUCT('Registre déchets'!G683,Accueil!$W$26),"")&amp; IF(D683=Accueil!$U$27,PRODUCT('Registre déchets'!G683,Accueil!$W$27),"")&amp; IF(D683=Accueil!$Y$7,PRODUCT('Registre déchets'!G683,Accueil!$AA$7),"") &amp; IF(D683=Accueil!$Y$8,PRODUCT('Registre déchets'!G683,Accueil!$AA$8),"") &amp; IF(D683=Accueil!$Y$9,PRODUCT('Registre déchets'!G683,Accueil!$AA$9),"")&amp; IF(D683=Accueil!$Y$10,PRODUCT('Registre déchets'!G683,Accueil!$AA$10),"")&amp; IF(D683=Accueil!$Y$11,PRODUCT('Registre déchets'!G683,Accueil!$AA$11),"")&amp; IF(D683=Accueil!$Y$12,PRODUCT('Registre déchets'!G683,Accueil!$AA$12),"")&amp; IF(D683=Accueil!$Y$13,PRODUCT('Registre déchets'!G683,Accueil!$AA$13),"")&amp; IF(D683=Accueil!$Y$14,PRODUCT('Registre déchets'!G683,Accueil!$AA$14),"")&amp; IF(D683=Accueil!$Y$15,PRODUCT('Registre déchets'!G683,Accueil!$AA$15),"")&amp; IF(D683=Accueil!$Y$16,PRODUCT('Registre déchets'!G683,Accueil!$AA$16),"")&amp; IF(D683=Accueil!$Y$17,PRODUCT('Registre déchets'!G683,Accueil!$AA$17),"")&amp; IF(D683=Accueil!$Y$18,PRODUCT('Registre déchets'!G683,Accueil!$AA$18),"")&amp; IF(D683=Accueil!$Y$19,PRODUCT('Registre déchets'!G683,Accueil!$AA$19),"")&amp; IF(D683=Accueil!$Y$20,PRODUCT('Registre déchets'!G683,Accueil!$AA$20),"")&amp; IF(D683=Accueil!$Y$21,PRODUCT('Registre déchets'!G683,Accueil!$AA$21),"")&amp; IF(D683=Accueil!$Y$22,PRODUCT('Registre déchets'!G683,Accueil!$AA$22),"")&amp; IF(D683=Accueil!$Y$23,PRODUCT('Registre déchets'!G683,Accueil!$AA$23),"")&amp; IF(D683=Accueil!$Y$24,PRODUCT('Registre déchets'!G683,Accueil!$AA$24),"")&amp; IF(D683=Accueil!$Y$25,PRODUCT('Registre déchets'!G683,Accueil!$AA$25),"")&amp; IF(D683=Accueil!$Y$26,PRODUCT('Registre déchets'!G683,Accueil!$AA$26),"")&amp; IF(D683=Accueil!$Y$27,PRODUCT('Registre déchets'!G683,Accueil!$AA$27),""))</f>
        <v/>
      </c>
      <c r="AQ683" s="79">
        <f t="shared" si="107"/>
        <v>0</v>
      </c>
    </row>
    <row r="684" spans="1:43" ht="50.1" customHeight="1" x14ac:dyDescent="0.25">
      <c r="A684" s="90"/>
      <c r="B684" s="222" t="str">
        <f t="shared" si="101"/>
        <v/>
      </c>
      <c r="C684" s="221"/>
      <c r="D684" s="220"/>
      <c r="E684" s="80" t="str">
        <f t="shared" si="105"/>
        <v/>
      </c>
      <c r="F684" s="81"/>
      <c r="G684" s="82"/>
      <c r="H684" s="241">
        <f t="shared" si="102"/>
        <v>0</v>
      </c>
      <c r="I684" s="206"/>
      <c r="J684" s="206"/>
      <c r="K684" s="86"/>
      <c r="L684" s="86"/>
      <c r="M684" s="86"/>
      <c r="N684" s="82"/>
      <c r="O684" s="81"/>
      <c r="P684" s="82"/>
      <c r="Q684" s="207">
        <f t="shared" si="106"/>
        <v>0</v>
      </c>
      <c r="R684" s="83">
        <f t="shared" si="103"/>
        <v>0</v>
      </c>
      <c r="S684" s="83">
        <f t="shared" si="104"/>
        <v>0</v>
      </c>
      <c r="T684" s="209"/>
      <c r="U684" s="214"/>
      <c r="V684" s="214"/>
      <c r="W684" s="217" t="str">
        <f t="shared" si="99"/>
        <v/>
      </c>
      <c r="X684" s="214"/>
      <c r="Y684" s="224"/>
      <c r="Z684" s="214"/>
      <c r="AA684" s="214"/>
      <c r="AB684" s="35" t="str">
        <f t="shared" si="100"/>
        <v/>
      </c>
      <c r="AC684" s="35"/>
      <c r="AD684" s="35"/>
      <c r="AE684" s="35"/>
      <c r="AF684" s="35"/>
      <c r="AG684" s="35"/>
      <c r="AH684" s="35"/>
      <c r="AI684" s="35"/>
      <c r="AJ684" s="35"/>
      <c r="AK684" s="35"/>
      <c r="AL684" s="35"/>
      <c r="AM684" s="85" t="str">
        <f t="shared" si="108"/>
        <v/>
      </c>
      <c r="AN684" s="35"/>
      <c r="AO684" s="35"/>
      <c r="AP684" s="77" t="str">
        <f>IF(D684="","",IF(D684=Accueil!$Q$7,PRODUCT('Registre déchets'!G684,Accueil!$S$7),"") &amp; IF(D684=Accueil!$Q$8,PRODUCT('Registre déchets'!G684,Accueil!$S$8),"") &amp; IF(D684=Accueil!$Q$9,PRODUCT('Registre déchets'!G684,Accueil!$S$9),"")&amp; IF(D684=Accueil!$Q$10,PRODUCT('Registre déchets'!G684,Accueil!$S$10),"")&amp; IF(D684=Accueil!$Q$11,PRODUCT('Registre déchets'!G684,Accueil!$S$11),"")&amp; IF(D684=Accueil!$Q$12,PRODUCT('Registre déchets'!G684,Accueil!$S$12),"")&amp; IF(D684=Accueil!$Q$13,PRODUCT('Registre déchets'!G684,Accueil!$S$13),"")&amp; IF(D684=Accueil!$Q$14,PRODUCT('Registre déchets'!G684,Accueil!$S$14),"")&amp; IF(D684=Accueil!$Q$15,PRODUCT('Registre déchets'!G684,Accueil!$S$15),"")&amp; IF(D684=Accueil!$Q$16,PRODUCT('Registre déchets'!G684,Accueil!$S$16),"")&amp; IF(D684=Accueil!$Q$17,PRODUCT('Registre déchets'!G684,Accueil!$S$17),"")&amp; IF(D684=Accueil!$Q$18,PRODUCT('Registre déchets'!G684,Accueil!$S$18),"")&amp; IF(D684=Accueil!$Q$19,PRODUCT('Registre déchets'!G684,Accueil!$S$19),"")&amp; IF(D684=Accueil!$Q$20,PRODUCT('Registre déchets'!G684,Accueil!$S$20),"")&amp; IF(D684=Accueil!$Q$21,PRODUCT('Registre déchets'!G684,Accueil!$S$21),"")&amp; IF(D684=Accueil!$Q$22,PRODUCT('Registre déchets'!G684,Accueil!$S$22),"")&amp; IF(D684=Accueil!$Q$23,PRODUCT('Registre déchets'!G684,Accueil!$S$23),"")&amp; IF(D684=Accueil!$Q$24,PRODUCT('Registre déchets'!G684,Accueil!$S$24),"")&amp; IF(D684=Accueil!$Q$25,PRODUCT('Registre déchets'!G684,Accueil!$S$25),"")&amp; IF(D684=Accueil!$Q$26,PRODUCT('Registre déchets'!G684,Accueil!$S$26),"") &amp; IF(D684=Accueil!$U$7,PRODUCT('Registre déchets'!G684,Accueil!$W$7),"") &amp; IF(D684=Accueil!$U$8,PRODUCT('Registre déchets'!G684,Accueil!$W$8),"") &amp; IF(D684=Accueil!$U$9,PRODUCT('Registre déchets'!G684,Accueil!$W$9),"")&amp; IF(D684=Accueil!$U$10,PRODUCT('Registre déchets'!G684,Accueil!$W$10),"")&amp; IF(D684=Accueil!$U$11,PRODUCT('Registre déchets'!G684,Accueil!$W$11),"")&amp; IF(D684=Accueil!$U$12,PRODUCT('Registre déchets'!G684,Accueil!$W$12),"")&amp; IF(D684=Accueil!$U$13,PRODUCT('Registre déchets'!G684,Accueil!$W$13),"")&amp; IF(D684=Accueil!$U$14,PRODUCT('Registre déchets'!G684,Accueil!$W$14),"")&amp; IF(D684=Accueil!$U$15,PRODUCT('Registre déchets'!G684,Accueil!$W$15),"")&amp; IF(D684=Accueil!$U$16,PRODUCT('Registre déchets'!G684,Accueil!$W$16),"")&amp; IF(D684=Accueil!$U$17,PRODUCT('Registre déchets'!G684,Accueil!$W$17),"")&amp; IF(D684=Accueil!$U$18,PRODUCT('Registre déchets'!G684,Accueil!$W$18),"")&amp; IF(D684=Accueil!$U$19,PRODUCT('Registre déchets'!G684,Accueil!$W$19),"")&amp; IF(D684=Accueil!$U$20,PRODUCT('Registre déchets'!G684,Accueil!$W$20),"")&amp; IF(D684=Accueil!$U$21,PRODUCT('Registre déchets'!G684,Accueil!$W$21),"") &amp; IF(D684=Accueil!$U$22,PRODUCT('Registre déchets'!G684,Accueil!$W$22),"")&amp; IF(D684=Accueil!$U$23,PRODUCT('Registre déchets'!G684,Accueil!$W$23),"")&amp; IF(D684=Accueil!$U$24,PRODUCT('Registre déchets'!G684,Accueil!$W$24),"")&amp; IF(D684=Accueil!$U$25,PRODUCT('Registre déchets'!G684,Accueil!$W$25),"")&amp; IF(D684=Accueil!$U$26,PRODUCT('Registre déchets'!G684,Accueil!$W$26),"")&amp; IF(D684=Accueil!$U$27,PRODUCT('Registre déchets'!G684,Accueil!$W$27),"")&amp; IF(D684=Accueil!$Y$7,PRODUCT('Registre déchets'!G684,Accueil!$AA$7),"") &amp; IF(D684=Accueil!$Y$8,PRODUCT('Registre déchets'!G684,Accueil!$AA$8),"") &amp; IF(D684=Accueil!$Y$9,PRODUCT('Registre déchets'!G684,Accueil!$AA$9),"")&amp; IF(D684=Accueil!$Y$10,PRODUCT('Registre déchets'!G684,Accueil!$AA$10),"")&amp; IF(D684=Accueil!$Y$11,PRODUCT('Registre déchets'!G684,Accueil!$AA$11),"")&amp; IF(D684=Accueil!$Y$12,PRODUCT('Registre déchets'!G684,Accueil!$AA$12),"")&amp; IF(D684=Accueil!$Y$13,PRODUCT('Registre déchets'!G684,Accueil!$AA$13),"")&amp; IF(D684=Accueil!$Y$14,PRODUCT('Registre déchets'!G684,Accueil!$AA$14),"")&amp; IF(D684=Accueil!$Y$15,PRODUCT('Registre déchets'!G684,Accueil!$AA$15),"")&amp; IF(D684=Accueil!$Y$16,PRODUCT('Registre déchets'!G684,Accueil!$AA$16),"")&amp; IF(D684=Accueil!$Y$17,PRODUCT('Registre déchets'!G684,Accueil!$AA$17),"")&amp; IF(D684=Accueil!$Y$18,PRODUCT('Registre déchets'!G684,Accueil!$AA$18),"")&amp; IF(D684=Accueil!$Y$19,PRODUCT('Registre déchets'!G684,Accueil!$AA$19),"")&amp; IF(D684=Accueil!$Y$20,PRODUCT('Registre déchets'!G684,Accueil!$AA$20),"")&amp; IF(D684=Accueil!$Y$21,PRODUCT('Registre déchets'!G684,Accueil!$AA$21),"")&amp; IF(D684=Accueil!$Y$22,PRODUCT('Registre déchets'!G684,Accueil!$AA$22),"")&amp; IF(D684=Accueil!$Y$23,PRODUCT('Registre déchets'!G684,Accueil!$AA$23),"")&amp; IF(D684=Accueil!$Y$24,PRODUCT('Registre déchets'!G684,Accueil!$AA$24),"")&amp; IF(D684=Accueil!$Y$25,PRODUCT('Registre déchets'!G684,Accueil!$AA$25),"")&amp; IF(D684=Accueil!$Y$26,PRODUCT('Registre déchets'!G684,Accueil!$AA$26),"")&amp; IF(D684=Accueil!$Y$27,PRODUCT('Registre déchets'!G684,Accueil!$AA$27),""))</f>
        <v/>
      </c>
      <c r="AQ684" s="79">
        <f t="shared" si="107"/>
        <v>0</v>
      </c>
    </row>
    <row r="685" spans="1:43" ht="50.1" customHeight="1" x14ac:dyDescent="0.25">
      <c r="A685" s="90"/>
      <c r="B685" s="222" t="str">
        <f t="shared" si="101"/>
        <v/>
      </c>
      <c r="C685" s="221"/>
      <c r="D685" s="220"/>
      <c r="E685" s="80" t="str">
        <f t="shared" si="105"/>
        <v/>
      </c>
      <c r="F685" s="81"/>
      <c r="G685" s="82"/>
      <c r="H685" s="241">
        <f t="shared" si="102"/>
        <v>0</v>
      </c>
      <c r="I685" s="206"/>
      <c r="J685" s="206"/>
      <c r="K685" s="86"/>
      <c r="L685" s="86"/>
      <c r="M685" s="86"/>
      <c r="N685" s="82"/>
      <c r="O685" s="81"/>
      <c r="P685" s="82"/>
      <c r="Q685" s="207">
        <f t="shared" si="106"/>
        <v>0</v>
      </c>
      <c r="R685" s="83">
        <f t="shared" si="103"/>
        <v>0</v>
      </c>
      <c r="S685" s="83">
        <f t="shared" si="104"/>
        <v>0</v>
      </c>
      <c r="T685" s="209"/>
      <c r="U685" s="214"/>
      <c r="V685" s="214"/>
      <c r="W685" s="217" t="str">
        <f t="shared" si="99"/>
        <v/>
      </c>
      <c r="X685" s="214"/>
      <c r="Y685" s="224"/>
      <c r="Z685" s="214"/>
      <c r="AA685" s="214"/>
      <c r="AB685" s="35" t="str">
        <f t="shared" si="100"/>
        <v/>
      </c>
      <c r="AC685" s="35"/>
      <c r="AD685" s="35"/>
      <c r="AE685" s="35"/>
      <c r="AF685" s="35"/>
      <c r="AG685" s="35"/>
      <c r="AH685" s="35"/>
      <c r="AI685" s="35"/>
      <c r="AJ685" s="35"/>
      <c r="AK685" s="35"/>
      <c r="AL685" s="35"/>
      <c r="AM685" s="85" t="str">
        <f t="shared" si="108"/>
        <v/>
      </c>
      <c r="AN685" s="35"/>
      <c r="AO685" s="35"/>
      <c r="AP685" s="77" t="str">
        <f>IF(D685="","",IF(D685=Accueil!$Q$7,PRODUCT('Registre déchets'!G685,Accueil!$S$7),"") &amp; IF(D685=Accueil!$Q$8,PRODUCT('Registre déchets'!G685,Accueil!$S$8),"") &amp; IF(D685=Accueil!$Q$9,PRODUCT('Registre déchets'!G685,Accueil!$S$9),"")&amp; IF(D685=Accueil!$Q$10,PRODUCT('Registre déchets'!G685,Accueil!$S$10),"")&amp; IF(D685=Accueil!$Q$11,PRODUCT('Registre déchets'!G685,Accueil!$S$11),"")&amp; IF(D685=Accueil!$Q$12,PRODUCT('Registre déchets'!G685,Accueil!$S$12),"")&amp; IF(D685=Accueil!$Q$13,PRODUCT('Registre déchets'!G685,Accueil!$S$13),"")&amp; IF(D685=Accueil!$Q$14,PRODUCT('Registre déchets'!G685,Accueil!$S$14),"")&amp; IF(D685=Accueil!$Q$15,PRODUCT('Registre déchets'!G685,Accueil!$S$15),"")&amp; IF(D685=Accueil!$Q$16,PRODUCT('Registre déchets'!G685,Accueil!$S$16),"")&amp; IF(D685=Accueil!$Q$17,PRODUCT('Registre déchets'!G685,Accueil!$S$17),"")&amp; IF(D685=Accueil!$Q$18,PRODUCT('Registre déchets'!G685,Accueil!$S$18),"")&amp; IF(D685=Accueil!$Q$19,PRODUCT('Registre déchets'!G685,Accueil!$S$19),"")&amp; IF(D685=Accueil!$Q$20,PRODUCT('Registre déchets'!G685,Accueil!$S$20),"")&amp; IF(D685=Accueil!$Q$21,PRODUCT('Registre déchets'!G685,Accueil!$S$21),"")&amp; IF(D685=Accueil!$Q$22,PRODUCT('Registre déchets'!G685,Accueil!$S$22),"")&amp; IF(D685=Accueil!$Q$23,PRODUCT('Registre déchets'!G685,Accueil!$S$23),"")&amp; IF(D685=Accueil!$Q$24,PRODUCT('Registre déchets'!G685,Accueil!$S$24),"")&amp; IF(D685=Accueil!$Q$25,PRODUCT('Registre déchets'!G685,Accueil!$S$25),"")&amp; IF(D685=Accueil!$Q$26,PRODUCT('Registre déchets'!G685,Accueil!$S$26),"") &amp; IF(D685=Accueil!$U$7,PRODUCT('Registre déchets'!G685,Accueil!$W$7),"") &amp; IF(D685=Accueil!$U$8,PRODUCT('Registre déchets'!G685,Accueil!$W$8),"") &amp; IF(D685=Accueil!$U$9,PRODUCT('Registre déchets'!G685,Accueil!$W$9),"")&amp; IF(D685=Accueil!$U$10,PRODUCT('Registre déchets'!G685,Accueil!$W$10),"")&amp; IF(D685=Accueil!$U$11,PRODUCT('Registre déchets'!G685,Accueil!$W$11),"")&amp; IF(D685=Accueil!$U$12,PRODUCT('Registre déchets'!G685,Accueil!$W$12),"")&amp; IF(D685=Accueil!$U$13,PRODUCT('Registre déchets'!G685,Accueil!$W$13),"")&amp; IF(D685=Accueil!$U$14,PRODUCT('Registre déchets'!G685,Accueil!$W$14),"")&amp; IF(D685=Accueil!$U$15,PRODUCT('Registre déchets'!G685,Accueil!$W$15),"")&amp; IF(D685=Accueil!$U$16,PRODUCT('Registre déchets'!G685,Accueil!$W$16),"")&amp; IF(D685=Accueil!$U$17,PRODUCT('Registre déchets'!G685,Accueil!$W$17),"")&amp; IF(D685=Accueil!$U$18,PRODUCT('Registre déchets'!G685,Accueil!$W$18),"")&amp; IF(D685=Accueil!$U$19,PRODUCT('Registre déchets'!G685,Accueil!$W$19),"")&amp; IF(D685=Accueil!$U$20,PRODUCT('Registre déchets'!G685,Accueil!$W$20),"")&amp; IF(D685=Accueil!$U$21,PRODUCT('Registre déchets'!G685,Accueil!$W$21),"") &amp; IF(D685=Accueil!$U$22,PRODUCT('Registre déchets'!G685,Accueil!$W$22),"")&amp; IF(D685=Accueil!$U$23,PRODUCT('Registre déchets'!G685,Accueil!$W$23),"")&amp; IF(D685=Accueil!$U$24,PRODUCT('Registre déchets'!G685,Accueil!$W$24),"")&amp; IF(D685=Accueil!$U$25,PRODUCT('Registre déchets'!G685,Accueil!$W$25),"")&amp; IF(D685=Accueil!$U$26,PRODUCT('Registre déchets'!G685,Accueil!$W$26),"")&amp; IF(D685=Accueil!$U$27,PRODUCT('Registre déchets'!G685,Accueil!$W$27),"")&amp; IF(D685=Accueil!$Y$7,PRODUCT('Registre déchets'!G685,Accueil!$AA$7),"") &amp; IF(D685=Accueil!$Y$8,PRODUCT('Registre déchets'!G685,Accueil!$AA$8),"") &amp; IF(D685=Accueil!$Y$9,PRODUCT('Registre déchets'!G685,Accueil!$AA$9),"")&amp; IF(D685=Accueil!$Y$10,PRODUCT('Registre déchets'!G685,Accueil!$AA$10),"")&amp; IF(D685=Accueil!$Y$11,PRODUCT('Registre déchets'!G685,Accueil!$AA$11),"")&amp; IF(D685=Accueil!$Y$12,PRODUCT('Registre déchets'!G685,Accueil!$AA$12),"")&amp; IF(D685=Accueil!$Y$13,PRODUCT('Registre déchets'!G685,Accueil!$AA$13),"")&amp; IF(D685=Accueil!$Y$14,PRODUCT('Registre déchets'!G685,Accueil!$AA$14),"")&amp; IF(D685=Accueil!$Y$15,PRODUCT('Registre déchets'!G685,Accueil!$AA$15),"")&amp; IF(D685=Accueil!$Y$16,PRODUCT('Registre déchets'!G685,Accueil!$AA$16),"")&amp; IF(D685=Accueil!$Y$17,PRODUCT('Registre déchets'!G685,Accueil!$AA$17),"")&amp; IF(D685=Accueil!$Y$18,PRODUCT('Registre déchets'!G685,Accueil!$AA$18),"")&amp; IF(D685=Accueil!$Y$19,PRODUCT('Registre déchets'!G685,Accueil!$AA$19),"")&amp; IF(D685=Accueil!$Y$20,PRODUCT('Registre déchets'!G685,Accueil!$AA$20),"")&amp; IF(D685=Accueil!$Y$21,PRODUCT('Registre déchets'!G685,Accueil!$AA$21),"")&amp; IF(D685=Accueil!$Y$22,PRODUCT('Registre déchets'!G685,Accueil!$AA$22),"")&amp; IF(D685=Accueil!$Y$23,PRODUCT('Registre déchets'!G685,Accueil!$AA$23),"")&amp; IF(D685=Accueil!$Y$24,PRODUCT('Registre déchets'!G685,Accueil!$AA$24),"")&amp; IF(D685=Accueil!$Y$25,PRODUCT('Registre déchets'!G685,Accueil!$AA$25),"")&amp; IF(D685=Accueil!$Y$26,PRODUCT('Registre déchets'!G685,Accueil!$AA$26),"")&amp; IF(D685=Accueil!$Y$27,PRODUCT('Registre déchets'!G685,Accueil!$AA$27),""))</f>
        <v/>
      </c>
      <c r="AQ685" s="79">
        <f t="shared" si="107"/>
        <v>0</v>
      </c>
    </row>
    <row r="686" spans="1:43" ht="50.1" customHeight="1" x14ac:dyDescent="0.25">
      <c r="A686" s="90"/>
      <c r="B686" s="222" t="str">
        <f t="shared" si="101"/>
        <v/>
      </c>
      <c r="C686" s="221"/>
      <c r="D686" s="220"/>
      <c r="E686" s="80" t="str">
        <f t="shared" si="105"/>
        <v/>
      </c>
      <c r="F686" s="81"/>
      <c r="G686" s="82"/>
      <c r="H686" s="241">
        <f t="shared" si="102"/>
        <v>0</v>
      </c>
      <c r="I686" s="206"/>
      <c r="J686" s="206"/>
      <c r="K686" s="86"/>
      <c r="L686" s="86"/>
      <c r="M686" s="86"/>
      <c r="N686" s="82"/>
      <c r="O686" s="81"/>
      <c r="P686" s="82"/>
      <c r="Q686" s="207">
        <f t="shared" si="106"/>
        <v>0</v>
      </c>
      <c r="R686" s="83">
        <f t="shared" si="103"/>
        <v>0</v>
      </c>
      <c r="S686" s="83">
        <f t="shared" si="104"/>
        <v>0</v>
      </c>
      <c r="T686" s="209"/>
      <c r="U686" s="214"/>
      <c r="V686" s="214"/>
      <c r="W686" s="217" t="str">
        <f t="shared" si="99"/>
        <v/>
      </c>
      <c r="X686" s="214"/>
      <c r="Y686" s="224"/>
      <c r="Z686" s="214"/>
      <c r="AA686" s="214"/>
      <c r="AB686" s="35" t="str">
        <f t="shared" si="100"/>
        <v/>
      </c>
      <c r="AC686" s="35"/>
      <c r="AD686" s="35"/>
      <c r="AE686" s="35"/>
      <c r="AF686" s="35"/>
      <c r="AG686" s="35"/>
      <c r="AH686" s="35"/>
      <c r="AI686" s="35"/>
      <c r="AJ686" s="35"/>
      <c r="AK686" s="35"/>
      <c r="AL686" s="35"/>
      <c r="AM686" s="85" t="str">
        <f t="shared" si="108"/>
        <v/>
      </c>
      <c r="AN686" s="35"/>
      <c r="AO686" s="35"/>
      <c r="AP686" s="77" t="str">
        <f>IF(D686="","",IF(D686=Accueil!$Q$7,PRODUCT('Registre déchets'!G686,Accueil!$S$7),"") &amp; IF(D686=Accueil!$Q$8,PRODUCT('Registre déchets'!G686,Accueil!$S$8),"") &amp; IF(D686=Accueil!$Q$9,PRODUCT('Registre déchets'!G686,Accueil!$S$9),"")&amp; IF(D686=Accueil!$Q$10,PRODUCT('Registre déchets'!G686,Accueil!$S$10),"")&amp; IF(D686=Accueil!$Q$11,PRODUCT('Registre déchets'!G686,Accueil!$S$11),"")&amp; IF(D686=Accueil!$Q$12,PRODUCT('Registre déchets'!G686,Accueil!$S$12),"")&amp; IF(D686=Accueil!$Q$13,PRODUCT('Registre déchets'!G686,Accueil!$S$13),"")&amp; IF(D686=Accueil!$Q$14,PRODUCT('Registre déchets'!G686,Accueil!$S$14),"")&amp; IF(D686=Accueil!$Q$15,PRODUCT('Registre déchets'!G686,Accueil!$S$15),"")&amp; IF(D686=Accueil!$Q$16,PRODUCT('Registre déchets'!G686,Accueil!$S$16),"")&amp; IF(D686=Accueil!$Q$17,PRODUCT('Registre déchets'!G686,Accueil!$S$17),"")&amp; IF(D686=Accueil!$Q$18,PRODUCT('Registre déchets'!G686,Accueil!$S$18),"")&amp; IF(D686=Accueil!$Q$19,PRODUCT('Registre déchets'!G686,Accueil!$S$19),"")&amp; IF(D686=Accueil!$Q$20,PRODUCT('Registre déchets'!G686,Accueil!$S$20),"")&amp; IF(D686=Accueil!$Q$21,PRODUCT('Registre déchets'!G686,Accueil!$S$21),"")&amp; IF(D686=Accueil!$Q$22,PRODUCT('Registre déchets'!G686,Accueil!$S$22),"")&amp; IF(D686=Accueil!$Q$23,PRODUCT('Registre déchets'!G686,Accueil!$S$23),"")&amp; IF(D686=Accueil!$Q$24,PRODUCT('Registre déchets'!G686,Accueil!$S$24),"")&amp; IF(D686=Accueil!$Q$25,PRODUCT('Registre déchets'!G686,Accueil!$S$25),"")&amp; IF(D686=Accueil!$Q$26,PRODUCT('Registre déchets'!G686,Accueil!$S$26),"") &amp; IF(D686=Accueil!$U$7,PRODUCT('Registre déchets'!G686,Accueil!$W$7),"") &amp; IF(D686=Accueil!$U$8,PRODUCT('Registre déchets'!G686,Accueil!$W$8),"") &amp; IF(D686=Accueil!$U$9,PRODUCT('Registre déchets'!G686,Accueil!$W$9),"")&amp; IF(D686=Accueil!$U$10,PRODUCT('Registre déchets'!G686,Accueil!$W$10),"")&amp; IF(D686=Accueil!$U$11,PRODUCT('Registre déchets'!G686,Accueil!$W$11),"")&amp; IF(D686=Accueil!$U$12,PRODUCT('Registre déchets'!G686,Accueil!$W$12),"")&amp; IF(D686=Accueil!$U$13,PRODUCT('Registre déchets'!G686,Accueil!$W$13),"")&amp; IF(D686=Accueil!$U$14,PRODUCT('Registre déchets'!G686,Accueil!$W$14),"")&amp; IF(D686=Accueil!$U$15,PRODUCT('Registre déchets'!G686,Accueil!$W$15),"")&amp; IF(D686=Accueil!$U$16,PRODUCT('Registre déchets'!G686,Accueil!$W$16),"")&amp; IF(D686=Accueil!$U$17,PRODUCT('Registre déchets'!G686,Accueil!$W$17),"")&amp; IF(D686=Accueil!$U$18,PRODUCT('Registre déchets'!G686,Accueil!$W$18),"")&amp; IF(D686=Accueil!$U$19,PRODUCT('Registre déchets'!G686,Accueil!$W$19),"")&amp; IF(D686=Accueil!$U$20,PRODUCT('Registre déchets'!G686,Accueil!$W$20),"")&amp; IF(D686=Accueil!$U$21,PRODUCT('Registre déchets'!G686,Accueil!$W$21),"") &amp; IF(D686=Accueil!$U$22,PRODUCT('Registre déchets'!G686,Accueil!$W$22),"")&amp; IF(D686=Accueil!$U$23,PRODUCT('Registre déchets'!G686,Accueil!$W$23),"")&amp; IF(D686=Accueil!$U$24,PRODUCT('Registre déchets'!G686,Accueil!$W$24),"")&amp; IF(D686=Accueil!$U$25,PRODUCT('Registre déchets'!G686,Accueil!$W$25),"")&amp; IF(D686=Accueil!$U$26,PRODUCT('Registre déchets'!G686,Accueil!$W$26),"")&amp; IF(D686=Accueil!$U$27,PRODUCT('Registre déchets'!G686,Accueil!$W$27),"")&amp; IF(D686=Accueil!$Y$7,PRODUCT('Registre déchets'!G686,Accueil!$AA$7),"") &amp; IF(D686=Accueil!$Y$8,PRODUCT('Registre déchets'!G686,Accueil!$AA$8),"") &amp; IF(D686=Accueil!$Y$9,PRODUCT('Registre déchets'!G686,Accueil!$AA$9),"")&amp; IF(D686=Accueil!$Y$10,PRODUCT('Registre déchets'!G686,Accueil!$AA$10),"")&amp; IF(D686=Accueil!$Y$11,PRODUCT('Registre déchets'!G686,Accueil!$AA$11),"")&amp; IF(D686=Accueil!$Y$12,PRODUCT('Registre déchets'!G686,Accueil!$AA$12),"")&amp; IF(D686=Accueil!$Y$13,PRODUCT('Registre déchets'!G686,Accueil!$AA$13),"")&amp; IF(D686=Accueil!$Y$14,PRODUCT('Registre déchets'!G686,Accueil!$AA$14),"")&amp; IF(D686=Accueil!$Y$15,PRODUCT('Registre déchets'!G686,Accueil!$AA$15),"")&amp; IF(D686=Accueil!$Y$16,PRODUCT('Registre déchets'!G686,Accueil!$AA$16),"")&amp; IF(D686=Accueil!$Y$17,PRODUCT('Registre déchets'!G686,Accueil!$AA$17),"")&amp; IF(D686=Accueil!$Y$18,PRODUCT('Registre déchets'!G686,Accueil!$AA$18),"")&amp; IF(D686=Accueil!$Y$19,PRODUCT('Registre déchets'!G686,Accueil!$AA$19),"")&amp; IF(D686=Accueil!$Y$20,PRODUCT('Registre déchets'!G686,Accueil!$AA$20),"")&amp; IF(D686=Accueil!$Y$21,PRODUCT('Registre déchets'!G686,Accueil!$AA$21),"")&amp; IF(D686=Accueil!$Y$22,PRODUCT('Registre déchets'!G686,Accueil!$AA$22),"")&amp; IF(D686=Accueil!$Y$23,PRODUCT('Registre déchets'!G686,Accueil!$AA$23),"")&amp; IF(D686=Accueil!$Y$24,PRODUCT('Registre déchets'!G686,Accueil!$AA$24),"")&amp; IF(D686=Accueil!$Y$25,PRODUCT('Registre déchets'!G686,Accueil!$AA$25),"")&amp; IF(D686=Accueil!$Y$26,PRODUCT('Registre déchets'!G686,Accueil!$AA$26),"")&amp; IF(D686=Accueil!$Y$27,PRODUCT('Registre déchets'!G686,Accueil!$AA$27),""))</f>
        <v/>
      </c>
      <c r="AQ686" s="79">
        <f t="shared" si="107"/>
        <v>0</v>
      </c>
    </row>
    <row r="687" spans="1:43" ht="50.1" customHeight="1" x14ac:dyDescent="0.25">
      <c r="A687" s="90"/>
      <c r="B687" s="222" t="str">
        <f t="shared" si="101"/>
        <v/>
      </c>
      <c r="C687" s="221"/>
      <c r="D687" s="220"/>
      <c r="E687" s="80" t="str">
        <f t="shared" si="105"/>
        <v/>
      </c>
      <c r="F687" s="81"/>
      <c r="G687" s="82"/>
      <c r="H687" s="241">
        <f t="shared" si="102"/>
        <v>0</v>
      </c>
      <c r="I687" s="206"/>
      <c r="J687" s="206"/>
      <c r="K687" s="86"/>
      <c r="L687" s="86"/>
      <c r="M687" s="86"/>
      <c r="N687" s="82"/>
      <c r="O687" s="81"/>
      <c r="P687" s="82"/>
      <c r="Q687" s="207">
        <f t="shared" si="106"/>
        <v>0</v>
      </c>
      <c r="R687" s="83">
        <f t="shared" si="103"/>
        <v>0</v>
      </c>
      <c r="S687" s="83">
        <f t="shared" si="104"/>
        <v>0</v>
      </c>
      <c r="T687" s="209"/>
      <c r="U687" s="214"/>
      <c r="V687" s="214"/>
      <c r="W687" s="217" t="str">
        <f t="shared" si="99"/>
        <v/>
      </c>
      <c r="X687" s="214"/>
      <c r="Y687" s="224"/>
      <c r="Z687" s="214"/>
      <c r="AA687" s="214"/>
      <c r="AB687" s="35" t="str">
        <f t="shared" si="100"/>
        <v/>
      </c>
      <c r="AC687" s="35"/>
      <c r="AD687" s="35"/>
      <c r="AE687" s="35"/>
      <c r="AF687" s="35"/>
      <c r="AG687" s="35"/>
      <c r="AH687" s="35"/>
      <c r="AI687" s="35"/>
      <c r="AJ687" s="35"/>
      <c r="AK687" s="35"/>
      <c r="AL687" s="35"/>
      <c r="AM687" s="85" t="str">
        <f t="shared" si="108"/>
        <v/>
      </c>
      <c r="AN687" s="35"/>
      <c r="AO687" s="35"/>
      <c r="AP687" s="77" t="str">
        <f>IF(D687="","",IF(D687=Accueil!$Q$7,PRODUCT('Registre déchets'!G687,Accueil!$S$7),"") &amp; IF(D687=Accueil!$Q$8,PRODUCT('Registre déchets'!G687,Accueil!$S$8),"") &amp; IF(D687=Accueil!$Q$9,PRODUCT('Registre déchets'!G687,Accueil!$S$9),"")&amp; IF(D687=Accueil!$Q$10,PRODUCT('Registre déchets'!G687,Accueil!$S$10),"")&amp; IF(D687=Accueil!$Q$11,PRODUCT('Registre déchets'!G687,Accueil!$S$11),"")&amp; IF(D687=Accueil!$Q$12,PRODUCT('Registre déchets'!G687,Accueil!$S$12),"")&amp; IF(D687=Accueil!$Q$13,PRODUCT('Registre déchets'!G687,Accueil!$S$13),"")&amp; IF(D687=Accueil!$Q$14,PRODUCT('Registre déchets'!G687,Accueil!$S$14),"")&amp; IF(D687=Accueil!$Q$15,PRODUCT('Registre déchets'!G687,Accueil!$S$15),"")&amp; IF(D687=Accueil!$Q$16,PRODUCT('Registre déchets'!G687,Accueil!$S$16),"")&amp; IF(D687=Accueil!$Q$17,PRODUCT('Registre déchets'!G687,Accueil!$S$17),"")&amp; IF(D687=Accueil!$Q$18,PRODUCT('Registre déchets'!G687,Accueil!$S$18),"")&amp; IF(D687=Accueil!$Q$19,PRODUCT('Registre déchets'!G687,Accueil!$S$19),"")&amp; IF(D687=Accueil!$Q$20,PRODUCT('Registre déchets'!G687,Accueil!$S$20),"")&amp; IF(D687=Accueil!$Q$21,PRODUCT('Registre déchets'!G687,Accueil!$S$21),"")&amp; IF(D687=Accueil!$Q$22,PRODUCT('Registre déchets'!G687,Accueil!$S$22),"")&amp; IF(D687=Accueil!$Q$23,PRODUCT('Registre déchets'!G687,Accueil!$S$23),"")&amp; IF(D687=Accueil!$Q$24,PRODUCT('Registre déchets'!G687,Accueil!$S$24),"")&amp; IF(D687=Accueil!$Q$25,PRODUCT('Registre déchets'!G687,Accueil!$S$25),"")&amp; IF(D687=Accueil!$Q$26,PRODUCT('Registre déchets'!G687,Accueil!$S$26),"") &amp; IF(D687=Accueil!$U$7,PRODUCT('Registre déchets'!G687,Accueil!$W$7),"") &amp; IF(D687=Accueil!$U$8,PRODUCT('Registre déchets'!G687,Accueil!$W$8),"") &amp; IF(D687=Accueil!$U$9,PRODUCT('Registre déchets'!G687,Accueil!$W$9),"")&amp; IF(D687=Accueil!$U$10,PRODUCT('Registre déchets'!G687,Accueil!$W$10),"")&amp; IF(D687=Accueil!$U$11,PRODUCT('Registre déchets'!G687,Accueil!$W$11),"")&amp; IF(D687=Accueil!$U$12,PRODUCT('Registre déchets'!G687,Accueil!$W$12),"")&amp; IF(D687=Accueil!$U$13,PRODUCT('Registre déchets'!G687,Accueil!$W$13),"")&amp; IF(D687=Accueil!$U$14,PRODUCT('Registre déchets'!G687,Accueil!$W$14),"")&amp; IF(D687=Accueil!$U$15,PRODUCT('Registre déchets'!G687,Accueil!$W$15),"")&amp; IF(D687=Accueil!$U$16,PRODUCT('Registre déchets'!G687,Accueil!$W$16),"")&amp; IF(D687=Accueil!$U$17,PRODUCT('Registre déchets'!G687,Accueil!$W$17),"")&amp; IF(D687=Accueil!$U$18,PRODUCT('Registre déchets'!G687,Accueil!$W$18),"")&amp; IF(D687=Accueil!$U$19,PRODUCT('Registre déchets'!G687,Accueil!$W$19),"")&amp; IF(D687=Accueil!$U$20,PRODUCT('Registre déchets'!G687,Accueil!$W$20),"")&amp; IF(D687=Accueil!$U$21,PRODUCT('Registre déchets'!G687,Accueil!$W$21),"") &amp; IF(D687=Accueil!$U$22,PRODUCT('Registre déchets'!G687,Accueil!$W$22),"")&amp; IF(D687=Accueil!$U$23,PRODUCT('Registre déchets'!G687,Accueil!$W$23),"")&amp; IF(D687=Accueil!$U$24,PRODUCT('Registre déchets'!G687,Accueil!$W$24),"")&amp; IF(D687=Accueil!$U$25,PRODUCT('Registre déchets'!G687,Accueil!$W$25),"")&amp; IF(D687=Accueil!$U$26,PRODUCT('Registre déchets'!G687,Accueil!$W$26),"")&amp; IF(D687=Accueil!$U$27,PRODUCT('Registre déchets'!G687,Accueil!$W$27),"")&amp; IF(D687=Accueil!$Y$7,PRODUCT('Registre déchets'!G687,Accueil!$AA$7),"") &amp; IF(D687=Accueil!$Y$8,PRODUCT('Registre déchets'!G687,Accueil!$AA$8),"") &amp; IF(D687=Accueil!$Y$9,PRODUCT('Registre déchets'!G687,Accueil!$AA$9),"")&amp; IF(D687=Accueil!$Y$10,PRODUCT('Registre déchets'!G687,Accueil!$AA$10),"")&amp; IF(D687=Accueil!$Y$11,PRODUCT('Registre déchets'!G687,Accueil!$AA$11),"")&amp; IF(D687=Accueil!$Y$12,PRODUCT('Registre déchets'!G687,Accueil!$AA$12),"")&amp; IF(D687=Accueil!$Y$13,PRODUCT('Registre déchets'!G687,Accueil!$AA$13),"")&amp; IF(D687=Accueil!$Y$14,PRODUCT('Registre déchets'!G687,Accueil!$AA$14),"")&amp; IF(D687=Accueil!$Y$15,PRODUCT('Registre déchets'!G687,Accueil!$AA$15),"")&amp; IF(D687=Accueil!$Y$16,PRODUCT('Registre déchets'!G687,Accueil!$AA$16),"")&amp; IF(D687=Accueil!$Y$17,PRODUCT('Registre déchets'!G687,Accueil!$AA$17),"")&amp; IF(D687=Accueil!$Y$18,PRODUCT('Registre déchets'!G687,Accueil!$AA$18),"")&amp; IF(D687=Accueil!$Y$19,PRODUCT('Registre déchets'!G687,Accueil!$AA$19),"")&amp; IF(D687=Accueil!$Y$20,PRODUCT('Registre déchets'!G687,Accueil!$AA$20),"")&amp; IF(D687=Accueil!$Y$21,PRODUCT('Registre déchets'!G687,Accueil!$AA$21),"")&amp; IF(D687=Accueil!$Y$22,PRODUCT('Registre déchets'!G687,Accueil!$AA$22),"")&amp; IF(D687=Accueil!$Y$23,PRODUCT('Registre déchets'!G687,Accueil!$AA$23),"")&amp; IF(D687=Accueil!$Y$24,PRODUCT('Registre déchets'!G687,Accueil!$AA$24),"")&amp; IF(D687=Accueil!$Y$25,PRODUCT('Registre déchets'!G687,Accueil!$AA$25),"")&amp; IF(D687=Accueil!$Y$26,PRODUCT('Registre déchets'!G687,Accueil!$AA$26),"")&amp; IF(D687=Accueil!$Y$27,PRODUCT('Registre déchets'!G687,Accueil!$AA$27),""))</f>
        <v/>
      </c>
      <c r="AQ687" s="79">
        <f t="shared" si="107"/>
        <v>0</v>
      </c>
    </row>
    <row r="688" spans="1:43" ht="50.1" customHeight="1" x14ac:dyDescent="0.25">
      <c r="A688" s="90"/>
      <c r="B688" s="222" t="str">
        <f t="shared" si="101"/>
        <v/>
      </c>
      <c r="C688" s="221"/>
      <c r="D688" s="220"/>
      <c r="E688" s="80" t="str">
        <f t="shared" si="105"/>
        <v/>
      </c>
      <c r="F688" s="81"/>
      <c r="G688" s="82"/>
      <c r="H688" s="241">
        <f t="shared" si="102"/>
        <v>0</v>
      </c>
      <c r="I688" s="206"/>
      <c r="J688" s="206"/>
      <c r="K688" s="86"/>
      <c r="L688" s="86"/>
      <c r="M688" s="86"/>
      <c r="N688" s="82"/>
      <c r="O688" s="81"/>
      <c r="P688" s="82"/>
      <c r="Q688" s="207">
        <f t="shared" si="106"/>
        <v>0</v>
      </c>
      <c r="R688" s="83">
        <f t="shared" si="103"/>
        <v>0</v>
      </c>
      <c r="S688" s="83">
        <f t="shared" si="104"/>
        <v>0</v>
      </c>
      <c r="T688" s="209"/>
      <c r="U688" s="214"/>
      <c r="V688" s="214"/>
      <c r="W688" s="217" t="str">
        <f t="shared" si="99"/>
        <v/>
      </c>
      <c r="X688" s="214"/>
      <c r="Y688" s="224"/>
      <c r="Z688" s="214"/>
      <c r="AA688" s="214"/>
      <c r="AB688" s="35" t="str">
        <f t="shared" si="100"/>
        <v/>
      </c>
      <c r="AC688" s="35"/>
      <c r="AD688" s="35"/>
      <c r="AE688" s="35"/>
      <c r="AF688" s="35"/>
      <c r="AG688" s="35"/>
      <c r="AH688" s="35"/>
      <c r="AI688" s="35"/>
      <c r="AJ688" s="35"/>
      <c r="AK688" s="35"/>
      <c r="AL688" s="35"/>
      <c r="AM688" s="85" t="str">
        <f t="shared" si="108"/>
        <v/>
      </c>
      <c r="AN688" s="35"/>
      <c r="AO688" s="35"/>
      <c r="AP688" s="77" t="str">
        <f>IF(D688="","",IF(D688=Accueil!$Q$7,PRODUCT('Registre déchets'!G688,Accueil!$S$7),"") &amp; IF(D688=Accueil!$Q$8,PRODUCT('Registre déchets'!G688,Accueil!$S$8),"") &amp; IF(D688=Accueil!$Q$9,PRODUCT('Registre déchets'!G688,Accueil!$S$9),"")&amp; IF(D688=Accueil!$Q$10,PRODUCT('Registre déchets'!G688,Accueil!$S$10),"")&amp; IF(D688=Accueil!$Q$11,PRODUCT('Registre déchets'!G688,Accueil!$S$11),"")&amp; IF(D688=Accueil!$Q$12,PRODUCT('Registre déchets'!G688,Accueil!$S$12),"")&amp; IF(D688=Accueil!$Q$13,PRODUCT('Registre déchets'!G688,Accueil!$S$13),"")&amp; IF(D688=Accueil!$Q$14,PRODUCT('Registre déchets'!G688,Accueil!$S$14),"")&amp; IF(D688=Accueil!$Q$15,PRODUCT('Registre déchets'!G688,Accueil!$S$15),"")&amp; IF(D688=Accueil!$Q$16,PRODUCT('Registre déchets'!G688,Accueil!$S$16),"")&amp; IF(D688=Accueil!$Q$17,PRODUCT('Registre déchets'!G688,Accueil!$S$17),"")&amp; IF(D688=Accueil!$Q$18,PRODUCT('Registre déchets'!G688,Accueil!$S$18),"")&amp; IF(D688=Accueil!$Q$19,PRODUCT('Registre déchets'!G688,Accueil!$S$19),"")&amp; IF(D688=Accueil!$Q$20,PRODUCT('Registre déchets'!G688,Accueil!$S$20),"")&amp; IF(D688=Accueil!$Q$21,PRODUCT('Registre déchets'!G688,Accueil!$S$21),"")&amp; IF(D688=Accueil!$Q$22,PRODUCT('Registre déchets'!G688,Accueil!$S$22),"")&amp; IF(D688=Accueil!$Q$23,PRODUCT('Registre déchets'!G688,Accueil!$S$23),"")&amp; IF(D688=Accueil!$Q$24,PRODUCT('Registre déchets'!G688,Accueil!$S$24),"")&amp; IF(D688=Accueil!$Q$25,PRODUCT('Registre déchets'!G688,Accueil!$S$25),"")&amp; IF(D688=Accueil!$Q$26,PRODUCT('Registre déchets'!G688,Accueil!$S$26),"") &amp; IF(D688=Accueil!$U$7,PRODUCT('Registre déchets'!G688,Accueil!$W$7),"") &amp; IF(D688=Accueil!$U$8,PRODUCT('Registre déchets'!G688,Accueil!$W$8),"") &amp; IF(D688=Accueil!$U$9,PRODUCT('Registre déchets'!G688,Accueil!$W$9),"")&amp; IF(D688=Accueil!$U$10,PRODUCT('Registre déchets'!G688,Accueil!$W$10),"")&amp; IF(D688=Accueil!$U$11,PRODUCT('Registre déchets'!G688,Accueil!$W$11),"")&amp; IF(D688=Accueil!$U$12,PRODUCT('Registre déchets'!G688,Accueil!$W$12),"")&amp; IF(D688=Accueil!$U$13,PRODUCT('Registre déchets'!G688,Accueil!$W$13),"")&amp; IF(D688=Accueil!$U$14,PRODUCT('Registre déchets'!G688,Accueil!$W$14),"")&amp; IF(D688=Accueil!$U$15,PRODUCT('Registre déchets'!G688,Accueil!$W$15),"")&amp; IF(D688=Accueil!$U$16,PRODUCT('Registre déchets'!G688,Accueil!$W$16),"")&amp; IF(D688=Accueil!$U$17,PRODUCT('Registre déchets'!G688,Accueil!$W$17),"")&amp; IF(D688=Accueil!$U$18,PRODUCT('Registre déchets'!G688,Accueil!$W$18),"")&amp; IF(D688=Accueil!$U$19,PRODUCT('Registre déchets'!G688,Accueil!$W$19),"")&amp; IF(D688=Accueil!$U$20,PRODUCT('Registre déchets'!G688,Accueil!$W$20),"")&amp; IF(D688=Accueil!$U$21,PRODUCT('Registre déchets'!G688,Accueil!$W$21),"") &amp; IF(D688=Accueil!$U$22,PRODUCT('Registre déchets'!G688,Accueil!$W$22),"")&amp; IF(D688=Accueil!$U$23,PRODUCT('Registre déchets'!G688,Accueil!$W$23),"")&amp; IF(D688=Accueil!$U$24,PRODUCT('Registre déchets'!G688,Accueil!$W$24),"")&amp; IF(D688=Accueil!$U$25,PRODUCT('Registre déchets'!G688,Accueil!$W$25),"")&amp; IF(D688=Accueil!$U$26,PRODUCT('Registre déchets'!G688,Accueil!$W$26),"")&amp; IF(D688=Accueil!$U$27,PRODUCT('Registre déchets'!G688,Accueil!$W$27),"")&amp; IF(D688=Accueil!$Y$7,PRODUCT('Registre déchets'!G688,Accueil!$AA$7),"") &amp; IF(D688=Accueil!$Y$8,PRODUCT('Registre déchets'!G688,Accueil!$AA$8),"") &amp; IF(D688=Accueil!$Y$9,PRODUCT('Registre déchets'!G688,Accueil!$AA$9),"")&amp; IF(D688=Accueil!$Y$10,PRODUCT('Registre déchets'!G688,Accueil!$AA$10),"")&amp; IF(D688=Accueil!$Y$11,PRODUCT('Registre déchets'!G688,Accueil!$AA$11),"")&amp; IF(D688=Accueil!$Y$12,PRODUCT('Registre déchets'!G688,Accueil!$AA$12),"")&amp; IF(D688=Accueil!$Y$13,PRODUCT('Registre déchets'!G688,Accueil!$AA$13),"")&amp; IF(D688=Accueil!$Y$14,PRODUCT('Registre déchets'!G688,Accueil!$AA$14),"")&amp; IF(D688=Accueil!$Y$15,PRODUCT('Registre déchets'!G688,Accueil!$AA$15),"")&amp; IF(D688=Accueil!$Y$16,PRODUCT('Registre déchets'!G688,Accueil!$AA$16),"")&amp; IF(D688=Accueil!$Y$17,PRODUCT('Registre déchets'!G688,Accueil!$AA$17),"")&amp; IF(D688=Accueil!$Y$18,PRODUCT('Registre déchets'!G688,Accueil!$AA$18),"")&amp; IF(D688=Accueil!$Y$19,PRODUCT('Registre déchets'!G688,Accueil!$AA$19),"")&amp; IF(D688=Accueil!$Y$20,PRODUCT('Registre déchets'!G688,Accueil!$AA$20),"")&amp; IF(D688=Accueil!$Y$21,PRODUCT('Registre déchets'!G688,Accueil!$AA$21),"")&amp; IF(D688=Accueil!$Y$22,PRODUCT('Registre déchets'!G688,Accueil!$AA$22),"")&amp; IF(D688=Accueil!$Y$23,PRODUCT('Registre déchets'!G688,Accueil!$AA$23),"")&amp; IF(D688=Accueil!$Y$24,PRODUCT('Registre déchets'!G688,Accueil!$AA$24),"")&amp; IF(D688=Accueil!$Y$25,PRODUCT('Registre déchets'!G688,Accueil!$AA$25),"")&amp; IF(D688=Accueil!$Y$26,PRODUCT('Registre déchets'!G688,Accueil!$AA$26),"")&amp; IF(D688=Accueil!$Y$27,PRODUCT('Registre déchets'!G688,Accueil!$AA$27),""))</f>
        <v/>
      </c>
      <c r="AQ688" s="79">
        <f t="shared" si="107"/>
        <v>0</v>
      </c>
    </row>
    <row r="689" spans="1:43" ht="50.1" customHeight="1" x14ac:dyDescent="0.25">
      <c r="A689" s="90"/>
      <c r="B689" s="222" t="str">
        <f t="shared" si="101"/>
        <v/>
      </c>
      <c r="C689" s="221"/>
      <c r="D689" s="220"/>
      <c r="E689" s="80" t="str">
        <f t="shared" si="105"/>
        <v/>
      </c>
      <c r="F689" s="81"/>
      <c r="G689" s="82"/>
      <c r="H689" s="241">
        <f t="shared" si="102"/>
        <v>0</v>
      </c>
      <c r="I689" s="206"/>
      <c r="J689" s="206"/>
      <c r="K689" s="86"/>
      <c r="L689" s="86"/>
      <c r="M689" s="86"/>
      <c r="N689" s="82"/>
      <c r="O689" s="81"/>
      <c r="P689" s="82"/>
      <c r="Q689" s="207">
        <f t="shared" si="106"/>
        <v>0</v>
      </c>
      <c r="R689" s="83">
        <f t="shared" si="103"/>
        <v>0</v>
      </c>
      <c r="S689" s="83">
        <f t="shared" si="104"/>
        <v>0</v>
      </c>
      <c r="T689" s="209"/>
      <c r="U689" s="214"/>
      <c r="V689" s="214"/>
      <c r="W689" s="217" t="str">
        <f t="shared" si="99"/>
        <v/>
      </c>
      <c r="X689" s="214"/>
      <c r="Y689" s="224"/>
      <c r="Z689" s="214"/>
      <c r="AA689" s="214"/>
      <c r="AB689" s="35" t="str">
        <f t="shared" si="100"/>
        <v/>
      </c>
      <c r="AC689" s="35"/>
      <c r="AD689" s="35"/>
      <c r="AE689" s="35"/>
      <c r="AF689" s="35"/>
      <c r="AG689" s="35"/>
      <c r="AH689" s="35"/>
      <c r="AI689" s="35"/>
      <c r="AJ689" s="35"/>
      <c r="AK689" s="35"/>
      <c r="AL689" s="35"/>
      <c r="AM689" s="85" t="str">
        <f t="shared" si="108"/>
        <v/>
      </c>
      <c r="AN689" s="35"/>
      <c r="AO689" s="35"/>
      <c r="AP689" s="77" t="str">
        <f>IF(D689="","",IF(D689=Accueil!$Q$7,PRODUCT('Registre déchets'!G689,Accueil!$S$7),"") &amp; IF(D689=Accueil!$Q$8,PRODUCT('Registre déchets'!G689,Accueil!$S$8),"") &amp; IF(D689=Accueil!$Q$9,PRODUCT('Registre déchets'!G689,Accueil!$S$9),"")&amp; IF(D689=Accueil!$Q$10,PRODUCT('Registre déchets'!G689,Accueil!$S$10),"")&amp; IF(D689=Accueil!$Q$11,PRODUCT('Registre déchets'!G689,Accueil!$S$11),"")&amp; IF(D689=Accueil!$Q$12,PRODUCT('Registre déchets'!G689,Accueil!$S$12),"")&amp; IF(D689=Accueil!$Q$13,PRODUCT('Registre déchets'!G689,Accueil!$S$13),"")&amp; IF(D689=Accueil!$Q$14,PRODUCT('Registre déchets'!G689,Accueil!$S$14),"")&amp; IF(D689=Accueil!$Q$15,PRODUCT('Registre déchets'!G689,Accueil!$S$15),"")&amp; IF(D689=Accueil!$Q$16,PRODUCT('Registre déchets'!G689,Accueil!$S$16),"")&amp; IF(D689=Accueil!$Q$17,PRODUCT('Registre déchets'!G689,Accueil!$S$17),"")&amp; IF(D689=Accueil!$Q$18,PRODUCT('Registre déchets'!G689,Accueil!$S$18),"")&amp; IF(D689=Accueil!$Q$19,PRODUCT('Registre déchets'!G689,Accueil!$S$19),"")&amp; IF(D689=Accueil!$Q$20,PRODUCT('Registre déchets'!G689,Accueil!$S$20),"")&amp; IF(D689=Accueil!$Q$21,PRODUCT('Registre déchets'!G689,Accueil!$S$21),"")&amp; IF(D689=Accueil!$Q$22,PRODUCT('Registre déchets'!G689,Accueil!$S$22),"")&amp; IF(D689=Accueil!$Q$23,PRODUCT('Registre déchets'!G689,Accueil!$S$23),"")&amp; IF(D689=Accueil!$Q$24,PRODUCT('Registre déchets'!G689,Accueil!$S$24),"")&amp; IF(D689=Accueil!$Q$25,PRODUCT('Registre déchets'!G689,Accueil!$S$25),"")&amp; IF(D689=Accueil!$Q$26,PRODUCT('Registre déchets'!G689,Accueil!$S$26),"") &amp; IF(D689=Accueil!$U$7,PRODUCT('Registre déchets'!G689,Accueil!$W$7),"") &amp; IF(D689=Accueil!$U$8,PRODUCT('Registre déchets'!G689,Accueil!$W$8),"") &amp; IF(D689=Accueil!$U$9,PRODUCT('Registre déchets'!G689,Accueil!$W$9),"")&amp; IF(D689=Accueil!$U$10,PRODUCT('Registre déchets'!G689,Accueil!$W$10),"")&amp; IF(D689=Accueil!$U$11,PRODUCT('Registre déchets'!G689,Accueil!$W$11),"")&amp; IF(D689=Accueil!$U$12,PRODUCT('Registre déchets'!G689,Accueil!$W$12),"")&amp; IF(D689=Accueil!$U$13,PRODUCT('Registre déchets'!G689,Accueil!$W$13),"")&amp; IF(D689=Accueil!$U$14,PRODUCT('Registre déchets'!G689,Accueil!$W$14),"")&amp; IF(D689=Accueil!$U$15,PRODUCT('Registre déchets'!G689,Accueil!$W$15),"")&amp; IF(D689=Accueil!$U$16,PRODUCT('Registre déchets'!G689,Accueil!$W$16),"")&amp; IF(D689=Accueil!$U$17,PRODUCT('Registre déchets'!G689,Accueil!$W$17),"")&amp; IF(D689=Accueil!$U$18,PRODUCT('Registre déchets'!G689,Accueil!$W$18),"")&amp; IF(D689=Accueil!$U$19,PRODUCT('Registre déchets'!G689,Accueil!$W$19),"")&amp; IF(D689=Accueil!$U$20,PRODUCT('Registre déchets'!G689,Accueil!$W$20),"")&amp; IF(D689=Accueil!$U$21,PRODUCT('Registre déchets'!G689,Accueil!$W$21),"") &amp; IF(D689=Accueil!$U$22,PRODUCT('Registre déchets'!G689,Accueil!$W$22),"")&amp; IF(D689=Accueil!$U$23,PRODUCT('Registre déchets'!G689,Accueil!$W$23),"")&amp; IF(D689=Accueil!$U$24,PRODUCT('Registre déchets'!G689,Accueil!$W$24),"")&amp; IF(D689=Accueil!$U$25,PRODUCT('Registre déchets'!G689,Accueil!$W$25),"")&amp; IF(D689=Accueil!$U$26,PRODUCT('Registre déchets'!G689,Accueil!$W$26),"")&amp; IF(D689=Accueil!$U$27,PRODUCT('Registre déchets'!G689,Accueil!$W$27),"")&amp; IF(D689=Accueil!$Y$7,PRODUCT('Registre déchets'!G689,Accueil!$AA$7),"") &amp; IF(D689=Accueil!$Y$8,PRODUCT('Registre déchets'!G689,Accueil!$AA$8),"") &amp; IF(D689=Accueil!$Y$9,PRODUCT('Registre déchets'!G689,Accueil!$AA$9),"")&amp; IF(D689=Accueil!$Y$10,PRODUCT('Registre déchets'!G689,Accueil!$AA$10),"")&amp; IF(D689=Accueil!$Y$11,PRODUCT('Registre déchets'!G689,Accueil!$AA$11),"")&amp; IF(D689=Accueil!$Y$12,PRODUCT('Registre déchets'!G689,Accueil!$AA$12),"")&amp; IF(D689=Accueil!$Y$13,PRODUCT('Registre déchets'!G689,Accueil!$AA$13),"")&amp; IF(D689=Accueil!$Y$14,PRODUCT('Registre déchets'!G689,Accueil!$AA$14),"")&amp; IF(D689=Accueil!$Y$15,PRODUCT('Registre déchets'!G689,Accueil!$AA$15),"")&amp; IF(D689=Accueil!$Y$16,PRODUCT('Registre déchets'!G689,Accueil!$AA$16),"")&amp; IF(D689=Accueil!$Y$17,PRODUCT('Registre déchets'!G689,Accueil!$AA$17),"")&amp; IF(D689=Accueil!$Y$18,PRODUCT('Registre déchets'!G689,Accueil!$AA$18),"")&amp; IF(D689=Accueil!$Y$19,PRODUCT('Registre déchets'!G689,Accueil!$AA$19),"")&amp; IF(D689=Accueil!$Y$20,PRODUCT('Registre déchets'!G689,Accueil!$AA$20),"")&amp; IF(D689=Accueil!$Y$21,PRODUCT('Registre déchets'!G689,Accueil!$AA$21),"")&amp; IF(D689=Accueil!$Y$22,PRODUCT('Registre déchets'!G689,Accueil!$AA$22),"")&amp; IF(D689=Accueil!$Y$23,PRODUCT('Registre déchets'!G689,Accueil!$AA$23),"")&amp; IF(D689=Accueil!$Y$24,PRODUCT('Registre déchets'!G689,Accueil!$AA$24),"")&amp; IF(D689=Accueil!$Y$25,PRODUCT('Registre déchets'!G689,Accueil!$AA$25),"")&amp; IF(D689=Accueil!$Y$26,PRODUCT('Registre déchets'!G689,Accueil!$AA$26),"")&amp; IF(D689=Accueil!$Y$27,PRODUCT('Registre déchets'!G689,Accueil!$AA$27),""))</f>
        <v/>
      </c>
      <c r="AQ689" s="79">
        <f t="shared" si="107"/>
        <v>0</v>
      </c>
    </row>
    <row r="690" spans="1:43" ht="50.1" customHeight="1" x14ac:dyDescent="0.25">
      <c r="A690" s="90"/>
      <c r="B690" s="222" t="str">
        <f t="shared" si="101"/>
        <v/>
      </c>
      <c r="C690" s="221"/>
      <c r="D690" s="220"/>
      <c r="E690" s="80" t="str">
        <f t="shared" si="105"/>
        <v/>
      </c>
      <c r="F690" s="81"/>
      <c r="G690" s="82"/>
      <c r="H690" s="241">
        <f t="shared" si="102"/>
        <v>0</v>
      </c>
      <c r="I690" s="206"/>
      <c r="J690" s="206"/>
      <c r="K690" s="86"/>
      <c r="L690" s="86"/>
      <c r="M690" s="86"/>
      <c r="N690" s="82"/>
      <c r="O690" s="81"/>
      <c r="P690" s="82"/>
      <c r="Q690" s="207">
        <f t="shared" si="106"/>
        <v>0</v>
      </c>
      <c r="R690" s="83">
        <f t="shared" si="103"/>
        <v>0</v>
      </c>
      <c r="S690" s="83">
        <f t="shared" si="104"/>
        <v>0</v>
      </c>
      <c r="T690" s="209"/>
      <c r="U690" s="214"/>
      <c r="V690" s="214"/>
      <c r="W690" s="217" t="str">
        <f t="shared" si="99"/>
        <v/>
      </c>
      <c r="X690" s="214"/>
      <c r="Y690" s="224"/>
      <c r="Z690" s="214"/>
      <c r="AA690" s="214"/>
      <c r="AB690" s="35" t="str">
        <f t="shared" si="100"/>
        <v/>
      </c>
      <c r="AC690" s="35"/>
      <c r="AD690" s="35"/>
      <c r="AE690" s="35"/>
      <c r="AF690" s="35"/>
      <c r="AG690" s="35"/>
      <c r="AH690" s="35"/>
      <c r="AI690" s="35"/>
      <c r="AJ690" s="35"/>
      <c r="AK690" s="35"/>
      <c r="AL690" s="35"/>
      <c r="AM690" s="85" t="str">
        <f t="shared" si="108"/>
        <v/>
      </c>
      <c r="AN690" s="35"/>
      <c r="AO690" s="35"/>
      <c r="AP690" s="77" t="str">
        <f>IF(D690="","",IF(D690=Accueil!$Q$7,PRODUCT('Registre déchets'!G690,Accueil!$S$7),"") &amp; IF(D690=Accueil!$Q$8,PRODUCT('Registre déchets'!G690,Accueil!$S$8),"") &amp; IF(D690=Accueil!$Q$9,PRODUCT('Registre déchets'!G690,Accueil!$S$9),"")&amp; IF(D690=Accueil!$Q$10,PRODUCT('Registre déchets'!G690,Accueil!$S$10),"")&amp; IF(D690=Accueil!$Q$11,PRODUCT('Registre déchets'!G690,Accueil!$S$11),"")&amp; IF(D690=Accueil!$Q$12,PRODUCT('Registre déchets'!G690,Accueil!$S$12),"")&amp; IF(D690=Accueil!$Q$13,PRODUCT('Registre déchets'!G690,Accueil!$S$13),"")&amp; IF(D690=Accueil!$Q$14,PRODUCT('Registre déchets'!G690,Accueil!$S$14),"")&amp; IF(D690=Accueil!$Q$15,PRODUCT('Registre déchets'!G690,Accueil!$S$15),"")&amp; IF(D690=Accueil!$Q$16,PRODUCT('Registre déchets'!G690,Accueil!$S$16),"")&amp; IF(D690=Accueil!$Q$17,PRODUCT('Registre déchets'!G690,Accueil!$S$17),"")&amp; IF(D690=Accueil!$Q$18,PRODUCT('Registre déchets'!G690,Accueil!$S$18),"")&amp; IF(D690=Accueil!$Q$19,PRODUCT('Registre déchets'!G690,Accueil!$S$19),"")&amp; IF(D690=Accueil!$Q$20,PRODUCT('Registre déchets'!G690,Accueil!$S$20),"")&amp; IF(D690=Accueil!$Q$21,PRODUCT('Registre déchets'!G690,Accueil!$S$21),"")&amp; IF(D690=Accueil!$Q$22,PRODUCT('Registre déchets'!G690,Accueil!$S$22),"")&amp; IF(D690=Accueil!$Q$23,PRODUCT('Registre déchets'!G690,Accueil!$S$23),"")&amp; IF(D690=Accueil!$Q$24,PRODUCT('Registre déchets'!G690,Accueil!$S$24),"")&amp; IF(D690=Accueil!$Q$25,PRODUCT('Registre déchets'!G690,Accueil!$S$25),"")&amp; IF(D690=Accueil!$Q$26,PRODUCT('Registre déchets'!G690,Accueil!$S$26),"") &amp; IF(D690=Accueil!$U$7,PRODUCT('Registre déchets'!G690,Accueil!$W$7),"") &amp; IF(D690=Accueil!$U$8,PRODUCT('Registre déchets'!G690,Accueil!$W$8),"") &amp; IF(D690=Accueil!$U$9,PRODUCT('Registre déchets'!G690,Accueil!$W$9),"")&amp; IF(D690=Accueil!$U$10,PRODUCT('Registre déchets'!G690,Accueil!$W$10),"")&amp; IF(D690=Accueil!$U$11,PRODUCT('Registre déchets'!G690,Accueil!$W$11),"")&amp; IF(D690=Accueil!$U$12,PRODUCT('Registre déchets'!G690,Accueil!$W$12),"")&amp; IF(D690=Accueil!$U$13,PRODUCT('Registre déchets'!G690,Accueil!$W$13),"")&amp; IF(D690=Accueil!$U$14,PRODUCT('Registre déchets'!G690,Accueil!$W$14),"")&amp; IF(D690=Accueil!$U$15,PRODUCT('Registre déchets'!G690,Accueil!$W$15),"")&amp; IF(D690=Accueil!$U$16,PRODUCT('Registre déchets'!G690,Accueil!$W$16),"")&amp; IF(D690=Accueil!$U$17,PRODUCT('Registre déchets'!G690,Accueil!$W$17),"")&amp; IF(D690=Accueil!$U$18,PRODUCT('Registre déchets'!G690,Accueil!$W$18),"")&amp; IF(D690=Accueil!$U$19,PRODUCT('Registre déchets'!G690,Accueil!$W$19),"")&amp; IF(D690=Accueil!$U$20,PRODUCT('Registre déchets'!G690,Accueil!$W$20),"")&amp; IF(D690=Accueil!$U$21,PRODUCT('Registre déchets'!G690,Accueil!$W$21),"") &amp; IF(D690=Accueil!$U$22,PRODUCT('Registre déchets'!G690,Accueil!$W$22),"")&amp; IF(D690=Accueil!$U$23,PRODUCT('Registre déchets'!G690,Accueil!$W$23),"")&amp; IF(D690=Accueil!$U$24,PRODUCT('Registre déchets'!G690,Accueil!$W$24),"")&amp; IF(D690=Accueil!$U$25,PRODUCT('Registre déchets'!G690,Accueil!$W$25),"")&amp; IF(D690=Accueil!$U$26,PRODUCT('Registre déchets'!G690,Accueil!$W$26),"")&amp; IF(D690=Accueil!$U$27,PRODUCT('Registre déchets'!G690,Accueil!$W$27),"")&amp; IF(D690=Accueil!$Y$7,PRODUCT('Registre déchets'!G690,Accueil!$AA$7),"") &amp; IF(D690=Accueil!$Y$8,PRODUCT('Registre déchets'!G690,Accueil!$AA$8),"") &amp; IF(D690=Accueil!$Y$9,PRODUCT('Registre déchets'!G690,Accueil!$AA$9),"")&amp; IF(D690=Accueil!$Y$10,PRODUCT('Registre déchets'!G690,Accueil!$AA$10),"")&amp; IF(D690=Accueil!$Y$11,PRODUCT('Registre déchets'!G690,Accueil!$AA$11),"")&amp; IF(D690=Accueil!$Y$12,PRODUCT('Registre déchets'!G690,Accueil!$AA$12),"")&amp; IF(D690=Accueil!$Y$13,PRODUCT('Registre déchets'!G690,Accueil!$AA$13),"")&amp; IF(D690=Accueil!$Y$14,PRODUCT('Registre déchets'!G690,Accueil!$AA$14),"")&amp; IF(D690=Accueil!$Y$15,PRODUCT('Registre déchets'!G690,Accueil!$AA$15),"")&amp; IF(D690=Accueil!$Y$16,PRODUCT('Registre déchets'!G690,Accueil!$AA$16),"")&amp; IF(D690=Accueil!$Y$17,PRODUCT('Registre déchets'!G690,Accueil!$AA$17),"")&amp; IF(D690=Accueil!$Y$18,PRODUCT('Registre déchets'!G690,Accueil!$AA$18),"")&amp; IF(D690=Accueil!$Y$19,PRODUCT('Registre déchets'!G690,Accueil!$AA$19),"")&amp; IF(D690=Accueil!$Y$20,PRODUCT('Registre déchets'!G690,Accueil!$AA$20),"")&amp; IF(D690=Accueil!$Y$21,PRODUCT('Registre déchets'!G690,Accueil!$AA$21),"")&amp; IF(D690=Accueil!$Y$22,PRODUCT('Registre déchets'!G690,Accueil!$AA$22),"")&amp; IF(D690=Accueil!$Y$23,PRODUCT('Registre déchets'!G690,Accueil!$AA$23),"")&amp; IF(D690=Accueil!$Y$24,PRODUCT('Registre déchets'!G690,Accueil!$AA$24),"")&amp; IF(D690=Accueil!$Y$25,PRODUCT('Registre déchets'!G690,Accueil!$AA$25),"")&amp; IF(D690=Accueil!$Y$26,PRODUCT('Registre déchets'!G690,Accueil!$AA$26),"")&amp; IF(D690=Accueil!$Y$27,PRODUCT('Registre déchets'!G690,Accueil!$AA$27),""))</f>
        <v/>
      </c>
      <c r="AQ690" s="79">
        <f t="shared" si="107"/>
        <v>0</v>
      </c>
    </row>
    <row r="691" spans="1:43" ht="50.1" customHeight="1" x14ac:dyDescent="0.25">
      <c r="A691" s="90"/>
      <c r="B691" s="222" t="str">
        <f t="shared" si="101"/>
        <v/>
      </c>
      <c r="C691" s="221"/>
      <c r="D691" s="220"/>
      <c r="E691" s="80" t="str">
        <f t="shared" si="105"/>
        <v/>
      </c>
      <c r="F691" s="81"/>
      <c r="G691" s="82"/>
      <c r="H691" s="241">
        <f t="shared" si="102"/>
        <v>0</v>
      </c>
      <c r="I691" s="206"/>
      <c r="J691" s="206"/>
      <c r="K691" s="86"/>
      <c r="L691" s="86"/>
      <c r="M691" s="86"/>
      <c r="N691" s="82"/>
      <c r="O691" s="81"/>
      <c r="P691" s="82"/>
      <c r="Q691" s="207">
        <f t="shared" si="106"/>
        <v>0</v>
      </c>
      <c r="R691" s="83">
        <f t="shared" si="103"/>
        <v>0</v>
      </c>
      <c r="S691" s="83">
        <f t="shared" si="104"/>
        <v>0</v>
      </c>
      <c r="T691" s="209"/>
      <c r="U691" s="214"/>
      <c r="V691" s="214"/>
      <c r="W691" s="217" t="str">
        <f t="shared" si="99"/>
        <v/>
      </c>
      <c r="X691" s="214"/>
      <c r="Y691" s="224"/>
      <c r="Z691" s="214"/>
      <c r="AA691" s="214"/>
      <c r="AB691" s="35" t="str">
        <f t="shared" si="100"/>
        <v/>
      </c>
      <c r="AC691" s="35"/>
      <c r="AD691" s="35"/>
      <c r="AE691" s="35"/>
      <c r="AF691" s="35"/>
      <c r="AG691" s="35"/>
      <c r="AH691" s="35"/>
      <c r="AI691" s="35"/>
      <c r="AJ691" s="35"/>
      <c r="AK691" s="35"/>
      <c r="AL691" s="35"/>
      <c r="AM691" s="85" t="str">
        <f t="shared" si="108"/>
        <v/>
      </c>
      <c r="AN691" s="35"/>
      <c r="AO691" s="35"/>
      <c r="AP691" s="77" t="str">
        <f>IF(D691="","",IF(D691=Accueil!$Q$7,PRODUCT('Registre déchets'!G691,Accueil!$S$7),"") &amp; IF(D691=Accueil!$Q$8,PRODUCT('Registre déchets'!G691,Accueil!$S$8),"") &amp; IF(D691=Accueil!$Q$9,PRODUCT('Registre déchets'!G691,Accueil!$S$9),"")&amp; IF(D691=Accueil!$Q$10,PRODUCT('Registre déchets'!G691,Accueil!$S$10),"")&amp; IF(D691=Accueil!$Q$11,PRODUCT('Registre déchets'!G691,Accueil!$S$11),"")&amp; IF(D691=Accueil!$Q$12,PRODUCT('Registre déchets'!G691,Accueil!$S$12),"")&amp; IF(D691=Accueil!$Q$13,PRODUCT('Registre déchets'!G691,Accueil!$S$13),"")&amp; IF(D691=Accueil!$Q$14,PRODUCT('Registre déchets'!G691,Accueil!$S$14),"")&amp; IF(D691=Accueil!$Q$15,PRODUCT('Registre déchets'!G691,Accueil!$S$15),"")&amp; IF(D691=Accueil!$Q$16,PRODUCT('Registre déchets'!G691,Accueil!$S$16),"")&amp; IF(D691=Accueil!$Q$17,PRODUCT('Registre déchets'!G691,Accueil!$S$17),"")&amp; IF(D691=Accueil!$Q$18,PRODUCT('Registre déchets'!G691,Accueil!$S$18),"")&amp; IF(D691=Accueil!$Q$19,PRODUCT('Registre déchets'!G691,Accueil!$S$19),"")&amp; IF(D691=Accueil!$Q$20,PRODUCT('Registre déchets'!G691,Accueil!$S$20),"")&amp; IF(D691=Accueil!$Q$21,PRODUCT('Registre déchets'!G691,Accueil!$S$21),"")&amp; IF(D691=Accueil!$Q$22,PRODUCT('Registre déchets'!G691,Accueil!$S$22),"")&amp; IF(D691=Accueil!$Q$23,PRODUCT('Registre déchets'!G691,Accueil!$S$23),"")&amp; IF(D691=Accueil!$Q$24,PRODUCT('Registre déchets'!G691,Accueil!$S$24),"")&amp; IF(D691=Accueil!$Q$25,PRODUCT('Registre déchets'!G691,Accueil!$S$25),"")&amp; IF(D691=Accueil!$Q$26,PRODUCT('Registre déchets'!G691,Accueil!$S$26),"") &amp; IF(D691=Accueil!$U$7,PRODUCT('Registre déchets'!G691,Accueil!$W$7),"") &amp; IF(D691=Accueil!$U$8,PRODUCT('Registre déchets'!G691,Accueil!$W$8),"") &amp; IF(D691=Accueil!$U$9,PRODUCT('Registre déchets'!G691,Accueil!$W$9),"")&amp; IF(D691=Accueil!$U$10,PRODUCT('Registre déchets'!G691,Accueil!$W$10),"")&amp; IF(D691=Accueil!$U$11,PRODUCT('Registre déchets'!G691,Accueil!$W$11),"")&amp; IF(D691=Accueil!$U$12,PRODUCT('Registre déchets'!G691,Accueil!$W$12),"")&amp; IF(D691=Accueil!$U$13,PRODUCT('Registre déchets'!G691,Accueil!$W$13),"")&amp; IF(D691=Accueil!$U$14,PRODUCT('Registre déchets'!G691,Accueil!$W$14),"")&amp; IF(D691=Accueil!$U$15,PRODUCT('Registre déchets'!G691,Accueil!$W$15),"")&amp; IF(D691=Accueil!$U$16,PRODUCT('Registre déchets'!G691,Accueil!$W$16),"")&amp; IF(D691=Accueil!$U$17,PRODUCT('Registre déchets'!G691,Accueil!$W$17),"")&amp; IF(D691=Accueil!$U$18,PRODUCT('Registre déchets'!G691,Accueil!$W$18),"")&amp; IF(D691=Accueil!$U$19,PRODUCT('Registre déchets'!G691,Accueil!$W$19),"")&amp; IF(D691=Accueil!$U$20,PRODUCT('Registre déchets'!G691,Accueil!$W$20),"")&amp; IF(D691=Accueil!$U$21,PRODUCT('Registre déchets'!G691,Accueil!$W$21),"") &amp; IF(D691=Accueil!$U$22,PRODUCT('Registre déchets'!G691,Accueil!$W$22),"")&amp; IF(D691=Accueil!$U$23,PRODUCT('Registre déchets'!G691,Accueil!$W$23),"")&amp; IF(D691=Accueil!$U$24,PRODUCT('Registre déchets'!G691,Accueil!$W$24),"")&amp; IF(D691=Accueil!$U$25,PRODUCT('Registre déchets'!G691,Accueil!$W$25),"")&amp; IF(D691=Accueil!$U$26,PRODUCT('Registre déchets'!G691,Accueil!$W$26),"")&amp; IF(D691=Accueil!$U$27,PRODUCT('Registre déchets'!G691,Accueil!$W$27),"")&amp; IF(D691=Accueil!$Y$7,PRODUCT('Registre déchets'!G691,Accueil!$AA$7),"") &amp; IF(D691=Accueil!$Y$8,PRODUCT('Registre déchets'!G691,Accueil!$AA$8),"") &amp; IF(D691=Accueil!$Y$9,PRODUCT('Registre déchets'!G691,Accueil!$AA$9),"")&amp; IF(D691=Accueil!$Y$10,PRODUCT('Registre déchets'!G691,Accueil!$AA$10),"")&amp; IF(D691=Accueil!$Y$11,PRODUCT('Registre déchets'!G691,Accueil!$AA$11),"")&amp; IF(D691=Accueil!$Y$12,PRODUCT('Registre déchets'!G691,Accueil!$AA$12),"")&amp; IF(D691=Accueil!$Y$13,PRODUCT('Registre déchets'!G691,Accueil!$AA$13),"")&amp; IF(D691=Accueil!$Y$14,PRODUCT('Registre déchets'!G691,Accueil!$AA$14),"")&amp; IF(D691=Accueil!$Y$15,PRODUCT('Registre déchets'!G691,Accueil!$AA$15),"")&amp; IF(D691=Accueil!$Y$16,PRODUCT('Registre déchets'!G691,Accueil!$AA$16),"")&amp; IF(D691=Accueil!$Y$17,PRODUCT('Registre déchets'!G691,Accueil!$AA$17),"")&amp; IF(D691=Accueil!$Y$18,PRODUCT('Registre déchets'!G691,Accueil!$AA$18),"")&amp; IF(D691=Accueil!$Y$19,PRODUCT('Registre déchets'!G691,Accueil!$AA$19),"")&amp; IF(D691=Accueil!$Y$20,PRODUCT('Registre déchets'!G691,Accueil!$AA$20),"")&amp; IF(D691=Accueil!$Y$21,PRODUCT('Registre déchets'!G691,Accueil!$AA$21),"")&amp; IF(D691=Accueil!$Y$22,PRODUCT('Registre déchets'!G691,Accueil!$AA$22),"")&amp; IF(D691=Accueil!$Y$23,PRODUCT('Registre déchets'!G691,Accueil!$AA$23),"")&amp; IF(D691=Accueil!$Y$24,PRODUCT('Registre déchets'!G691,Accueil!$AA$24),"")&amp; IF(D691=Accueil!$Y$25,PRODUCT('Registre déchets'!G691,Accueil!$AA$25),"")&amp; IF(D691=Accueil!$Y$26,PRODUCT('Registre déchets'!G691,Accueil!$AA$26),"")&amp; IF(D691=Accueil!$Y$27,PRODUCT('Registre déchets'!G691,Accueil!$AA$27),""))</f>
        <v/>
      </c>
      <c r="AQ691" s="79">
        <f t="shared" si="107"/>
        <v>0</v>
      </c>
    </row>
    <row r="692" spans="1:43" ht="50.1" customHeight="1" x14ac:dyDescent="0.25">
      <c r="A692" s="90"/>
      <c r="B692" s="222" t="str">
        <f t="shared" si="101"/>
        <v/>
      </c>
      <c r="C692" s="221"/>
      <c r="D692" s="220"/>
      <c r="E692" s="80" t="str">
        <f t="shared" si="105"/>
        <v/>
      </c>
      <c r="F692" s="81"/>
      <c r="G692" s="82"/>
      <c r="H692" s="241">
        <f t="shared" si="102"/>
        <v>0</v>
      </c>
      <c r="I692" s="206"/>
      <c r="J692" s="206"/>
      <c r="K692" s="86"/>
      <c r="L692" s="86"/>
      <c r="M692" s="86"/>
      <c r="N692" s="82"/>
      <c r="O692" s="81"/>
      <c r="P692" s="82"/>
      <c r="Q692" s="207">
        <f t="shared" si="106"/>
        <v>0</v>
      </c>
      <c r="R692" s="83">
        <f t="shared" si="103"/>
        <v>0</v>
      </c>
      <c r="S692" s="83">
        <f t="shared" si="104"/>
        <v>0</v>
      </c>
      <c r="T692" s="209"/>
      <c r="U692" s="214"/>
      <c r="V692" s="214"/>
      <c r="W692" s="217" t="str">
        <f t="shared" si="99"/>
        <v/>
      </c>
      <c r="X692" s="214"/>
      <c r="Y692" s="224"/>
      <c r="Z692" s="214"/>
      <c r="AA692" s="214"/>
      <c r="AB692" s="35" t="str">
        <f t="shared" si="100"/>
        <v/>
      </c>
      <c r="AC692" s="35"/>
      <c r="AD692" s="35"/>
      <c r="AE692" s="35"/>
      <c r="AF692" s="35"/>
      <c r="AG692" s="35"/>
      <c r="AH692" s="35"/>
      <c r="AI692" s="35"/>
      <c r="AJ692" s="35"/>
      <c r="AK692" s="35"/>
      <c r="AL692" s="35"/>
      <c r="AM692" s="85" t="str">
        <f t="shared" si="108"/>
        <v/>
      </c>
      <c r="AN692" s="35"/>
      <c r="AO692" s="35"/>
      <c r="AP692" s="77" t="str">
        <f>IF(D692="","",IF(D692=Accueil!$Q$7,PRODUCT('Registre déchets'!G692,Accueil!$S$7),"") &amp; IF(D692=Accueil!$Q$8,PRODUCT('Registre déchets'!G692,Accueil!$S$8),"") &amp; IF(D692=Accueil!$Q$9,PRODUCT('Registre déchets'!G692,Accueil!$S$9),"")&amp; IF(D692=Accueil!$Q$10,PRODUCT('Registre déchets'!G692,Accueil!$S$10),"")&amp; IF(D692=Accueil!$Q$11,PRODUCT('Registre déchets'!G692,Accueil!$S$11),"")&amp; IF(D692=Accueil!$Q$12,PRODUCT('Registre déchets'!G692,Accueil!$S$12),"")&amp; IF(D692=Accueil!$Q$13,PRODUCT('Registre déchets'!G692,Accueil!$S$13),"")&amp; IF(D692=Accueil!$Q$14,PRODUCT('Registre déchets'!G692,Accueil!$S$14),"")&amp; IF(D692=Accueil!$Q$15,PRODUCT('Registre déchets'!G692,Accueil!$S$15),"")&amp; IF(D692=Accueil!$Q$16,PRODUCT('Registre déchets'!G692,Accueil!$S$16),"")&amp; IF(D692=Accueil!$Q$17,PRODUCT('Registre déchets'!G692,Accueil!$S$17),"")&amp; IF(D692=Accueil!$Q$18,PRODUCT('Registre déchets'!G692,Accueil!$S$18),"")&amp; IF(D692=Accueil!$Q$19,PRODUCT('Registre déchets'!G692,Accueil!$S$19),"")&amp; IF(D692=Accueil!$Q$20,PRODUCT('Registre déchets'!G692,Accueil!$S$20),"")&amp; IF(D692=Accueil!$Q$21,PRODUCT('Registre déchets'!G692,Accueil!$S$21),"")&amp; IF(D692=Accueil!$Q$22,PRODUCT('Registre déchets'!G692,Accueil!$S$22),"")&amp; IF(D692=Accueil!$Q$23,PRODUCT('Registre déchets'!G692,Accueil!$S$23),"")&amp; IF(D692=Accueil!$Q$24,PRODUCT('Registre déchets'!G692,Accueil!$S$24),"")&amp; IF(D692=Accueil!$Q$25,PRODUCT('Registre déchets'!G692,Accueil!$S$25),"")&amp; IF(D692=Accueil!$Q$26,PRODUCT('Registre déchets'!G692,Accueil!$S$26),"") &amp; IF(D692=Accueil!$U$7,PRODUCT('Registre déchets'!G692,Accueil!$W$7),"") &amp; IF(D692=Accueil!$U$8,PRODUCT('Registre déchets'!G692,Accueil!$W$8),"") &amp; IF(D692=Accueil!$U$9,PRODUCT('Registre déchets'!G692,Accueil!$W$9),"")&amp; IF(D692=Accueil!$U$10,PRODUCT('Registre déchets'!G692,Accueil!$W$10),"")&amp; IF(D692=Accueil!$U$11,PRODUCT('Registre déchets'!G692,Accueil!$W$11),"")&amp; IF(D692=Accueil!$U$12,PRODUCT('Registre déchets'!G692,Accueil!$W$12),"")&amp; IF(D692=Accueil!$U$13,PRODUCT('Registre déchets'!G692,Accueil!$W$13),"")&amp; IF(D692=Accueil!$U$14,PRODUCT('Registre déchets'!G692,Accueil!$W$14),"")&amp; IF(D692=Accueil!$U$15,PRODUCT('Registre déchets'!G692,Accueil!$W$15),"")&amp; IF(D692=Accueil!$U$16,PRODUCT('Registre déchets'!G692,Accueil!$W$16),"")&amp; IF(D692=Accueil!$U$17,PRODUCT('Registre déchets'!G692,Accueil!$W$17),"")&amp; IF(D692=Accueil!$U$18,PRODUCT('Registre déchets'!G692,Accueil!$W$18),"")&amp; IF(D692=Accueil!$U$19,PRODUCT('Registre déchets'!G692,Accueil!$W$19),"")&amp; IF(D692=Accueil!$U$20,PRODUCT('Registre déchets'!G692,Accueil!$W$20),"")&amp; IF(D692=Accueil!$U$21,PRODUCT('Registre déchets'!G692,Accueil!$W$21),"") &amp; IF(D692=Accueil!$U$22,PRODUCT('Registre déchets'!G692,Accueil!$W$22),"")&amp; IF(D692=Accueil!$U$23,PRODUCT('Registre déchets'!G692,Accueil!$W$23),"")&amp; IF(D692=Accueil!$U$24,PRODUCT('Registre déchets'!G692,Accueil!$W$24),"")&amp; IF(D692=Accueil!$U$25,PRODUCT('Registre déchets'!G692,Accueil!$W$25),"")&amp; IF(D692=Accueil!$U$26,PRODUCT('Registre déchets'!G692,Accueil!$W$26),"")&amp; IF(D692=Accueil!$U$27,PRODUCT('Registre déchets'!G692,Accueil!$W$27),"")&amp; IF(D692=Accueil!$Y$7,PRODUCT('Registre déchets'!G692,Accueil!$AA$7),"") &amp; IF(D692=Accueil!$Y$8,PRODUCT('Registre déchets'!G692,Accueil!$AA$8),"") &amp; IF(D692=Accueil!$Y$9,PRODUCT('Registre déchets'!G692,Accueil!$AA$9),"")&amp; IF(D692=Accueil!$Y$10,PRODUCT('Registre déchets'!G692,Accueil!$AA$10),"")&amp; IF(D692=Accueil!$Y$11,PRODUCT('Registre déchets'!G692,Accueil!$AA$11),"")&amp; IF(D692=Accueil!$Y$12,PRODUCT('Registre déchets'!G692,Accueil!$AA$12),"")&amp; IF(D692=Accueil!$Y$13,PRODUCT('Registre déchets'!G692,Accueil!$AA$13),"")&amp; IF(D692=Accueil!$Y$14,PRODUCT('Registre déchets'!G692,Accueil!$AA$14),"")&amp; IF(D692=Accueil!$Y$15,PRODUCT('Registre déchets'!G692,Accueil!$AA$15),"")&amp; IF(D692=Accueil!$Y$16,PRODUCT('Registre déchets'!G692,Accueil!$AA$16),"")&amp; IF(D692=Accueil!$Y$17,PRODUCT('Registre déchets'!G692,Accueil!$AA$17),"")&amp; IF(D692=Accueil!$Y$18,PRODUCT('Registre déchets'!G692,Accueil!$AA$18),"")&amp; IF(D692=Accueil!$Y$19,PRODUCT('Registre déchets'!G692,Accueil!$AA$19),"")&amp; IF(D692=Accueil!$Y$20,PRODUCT('Registre déchets'!G692,Accueil!$AA$20),"")&amp; IF(D692=Accueil!$Y$21,PRODUCT('Registre déchets'!G692,Accueil!$AA$21),"")&amp; IF(D692=Accueil!$Y$22,PRODUCT('Registre déchets'!G692,Accueil!$AA$22),"")&amp; IF(D692=Accueil!$Y$23,PRODUCT('Registre déchets'!G692,Accueil!$AA$23),"")&amp; IF(D692=Accueil!$Y$24,PRODUCT('Registre déchets'!G692,Accueil!$AA$24),"")&amp; IF(D692=Accueil!$Y$25,PRODUCT('Registre déchets'!G692,Accueil!$AA$25),"")&amp; IF(D692=Accueil!$Y$26,PRODUCT('Registre déchets'!G692,Accueil!$AA$26),"")&amp; IF(D692=Accueil!$Y$27,PRODUCT('Registre déchets'!G692,Accueil!$AA$27),""))</f>
        <v/>
      </c>
      <c r="AQ692" s="79">
        <f t="shared" si="107"/>
        <v>0</v>
      </c>
    </row>
    <row r="693" spans="1:43" ht="50.1" customHeight="1" x14ac:dyDescent="0.25">
      <c r="A693" s="90"/>
      <c r="B693" s="222" t="str">
        <f t="shared" si="101"/>
        <v/>
      </c>
      <c r="C693" s="221"/>
      <c r="D693" s="220"/>
      <c r="E693" s="80" t="str">
        <f t="shared" si="105"/>
        <v/>
      </c>
      <c r="F693" s="81"/>
      <c r="G693" s="82"/>
      <c r="H693" s="241">
        <f t="shared" si="102"/>
        <v>0</v>
      </c>
      <c r="I693" s="206"/>
      <c r="J693" s="206"/>
      <c r="K693" s="86"/>
      <c r="L693" s="86"/>
      <c r="M693" s="86"/>
      <c r="N693" s="82"/>
      <c r="O693" s="81"/>
      <c r="P693" s="82"/>
      <c r="Q693" s="207">
        <f t="shared" si="106"/>
        <v>0</v>
      </c>
      <c r="R693" s="83">
        <f t="shared" si="103"/>
        <v>0</v>
      </c>
      <c r="S693" s="83">
        <f t="shared" si="104"/>
        <v>0</v>
      </c>
      <c r="T693" s="209"/>
      <c r="U693" s="214"/>
      <c r="V693" s="214"/>
      <c r="W693" s="217" t="str">
        <f t="shared" si="99"/>
        <v/>
      </c>
      <c r="X693" s="214"/>
      <c r="Y693" s="224"/>
      <c r="Z693" s="214"/>
      <c r="AA693" s="214"/>
      <c r="AB693" s="35" t="str">
        <f t="shared" si="100"/>
        <v/>
      </c>
      <c r="AC693" s="35"/>
      <c r="AD693" s="35"/>
      <c r="AE693" s="35"/>
      <c r="AF693" s="35"/>
      <c r="AG693" s="35"/>
      <c r="AH693" s="35"/>
      <c r="AI693" s="35"/>
      <c r="AJ693" s="35"/>
      <c r="AK693" s="35"/>
      <c r="AL693" s="35"/>
      <c r="AM693" s="85" t="str">
        <f t="shared" si="108"/>
        <v/>
      </c>
      <c r="AN693" s="35"/>
      <c r="AO693" s="35"/>
      <c r="AP693" s="77" t="str">
        <f>IF(D693="","",IF(D693=Accueil!$Q$7,PRODUCT('Registre déchets'!G693,Accueil!$S$7),"") &amp; IF(D693=Accueil!$Q$8,PRODUCT('Registre déchets'!G693,Accueil!$S$8),"") &amp; IF(D693=Accueil!$Q$9,PRODUCT('Registre déchets'!G693,Accueil!$S$9),"")&amp; IF(D693=Accueil!$Q$10,PRODUCT('Registre déchets'!G693,Accueil!$S$10),"")&amp; IF(D693=Accueil!$Q$11,PRODUCT('Registre déchets'!G693,Accueil!$S$11),"")&amp; IF(D693=Accueil!$Q$12,PRODUCT('Registre déchets'!G693,Accueil!$S$12),"")&amp; IF(D693=Accueil!$Q$13,PRODUCT('Registre déchets'!G693,Accueil!$S$13),"")&amp; IF(D693=Accueil!$Q$14,PRODUCT('Registre déchets'!G693,Accueil!$S$14),"")&amp; IF(D693=Accueil!$Q$15,PRODUCT('Registre déchets'!G693,Accueil!$S$15),"")&amp; IF(D693=Accueil!$Q$16,PRODUCT('Registre déchets'!G693,Accueil!$S$16),"")&amp; IF(D693=Accueil!$Q$17,PRODUCT('Registre déchets'!G693,Accueil!$S$17),"")&amp; IF(D693=Accueil!$Q$18,PRODUCT('Registre déchets'!G693,Accueil!$S$18),"")&amp; IF(D693=Accueil!$Q$19,PRODUCT('Registre déchets'!G693,Accueil!$S$19),"")&amp; IF(D693=Accueil!$Q$20,PRODUCT('Registre déchets'!G693,Accueil!$S$20),"")&amp; IF(D693=Accueil!$Q$21,PRODUCT('Registre déchets'!G693,Accueil!$S$21),"")&amp; IF(D693=Accueil!$Q$22,PRODUCT('Registre déchets'!G693,Accueil!$S$22),"")&amp; IF(D693=Accueil!$Q$23,PRODUCT('Registre déchets'!G693,Accueil!$S$23),"")&amp; IF(D693=Accueil!$Q$24,PRODUCT('Registre déchets'!G693,Accueil!$S$24),"")&amp; IF(D693=Accueil!$Q$25,PRODUCT('Registre déchets'!G693,Accueil!$S$25),"")&amp; IF(D693=Accueil!$Q$26,PRODUCT('Registre déchets'!G693,Accueil!$S$26),"") &amp; IF(D693=Accueil!$U$7,PRODUCT('Registre déchets'!G693,Accueil!$W$7),"") &amp; IF(D693=Accueil!$U$8,PRODUCT('Registre déchets'!G693,Accueil!$W$8),"") &amp; IF(D693=Accueil!$U$9,PRODUCT('Registre déchets'!G693,Accueil!$W$9),"")&amp; IF(D693=Accueil!$U$10,PRODUCT('Registre déchets'!G693,Accueil!$W$10),"")&amp; IF(D693=Accueil!$U$11,PRODUCT('Registre déchets'!G693,Accueil!$W$11),"")&amp; IF(D693=Accueil!$U$12,PRODUCT('Registre déchets'!G693,Accueil!$W$12),"")&amp; IF(D693=Accueil!$U$13,PRODUCT('Registre déchets'!G693,Accueil!$W$13),"")&amp; IF(D693=Accueil!$U$14,PRODUCT('Registre déchets'!G693,Accueil!$W$14),"")&amp; IF(D693=Accueil!$U$15,PRODUCT('Registre déchets'!G693,Accueil!$W$15),"")&amp; IF(D693=Accueil!$U$16,PRODUCT('Registre déchets'!G693,Accueil!$W$16),"")&amp; IF(D693=Accueil!$U$17,PRODUCT('Registre déchets'!G693,Accueil!$W$17),"")&amp; IF(D693=Accueil!$U$18,PRODUCT('Registre déchets'!G693,Accueil!$W$18),"")&amp; IF(D693=Accueil!$U$19,PRODUCT('Registre déchets'!G693,Accueil!$W$19),"")&amp; IF(D693=Accueil!$U$20,PRODUCT('Registre déchets'!G693,Accueil!$W$20),"")&amp; IF(D693=Accueil!$U$21,PRODUCT('Registre déchets'!G693,Accueil!$W$21),"") &amp; IF(D693=Accueil!$U$22,PRODUCT('Registre déchets'!G693,Accueil!$W$22),"")&amp; IF(D693=Accueil!$U$23,PRODUCT('Registre déchets'!G693,Accueil!$W$23),"")&amp; IF(D693=Accueil!$U$24,PRODUCT('Registre déchets'!G693,Accueil!$W$24),"")&amp; IF(D693=Accueil!$U$25,PRODUCT('Registre déchets'!G693,Accueil!$W$25),"")&amp; IF(D693=Accueil!$U$26,PRODUCT('Registre déchets'!G693,Accueil!$W$26),"")&amp; IF(D693=Accueil!$U$27,PRODUCT('Registre déchets'!G693,Accueil!$W$27),"")&amp; IF(D693=Accueil!$Y$7,PRODUCT('Registre déchets'!G693,Accueil!$AA$7),"") &amp; IF(D693=Accueil!$Y$8,PRODUCT('Registre déchets'!G693,Accueil!$AA$8),"") &amp; IF(D693=Accueil!$Y$9,PRODUCT('Registre déchets'!G693,Accueil!$AA$9),"")&amp; IF(D693=Accueil!$Y$10,PRODUCT('Registre déchets'!G693,Accueil!$AA$10),"")&amp; IF(D693=Accueil!$Y$11,PRODUCT('Registre déchets'!G693,Accueil!$AA$11),"")&amp; IF(D693=Accueil!$Y$12,PRODUCT('Registre déchets'!G693,Accueil!$AA$12),"")&amp; IF(D693=Accueil!$Y$13,PRODUCT('Registre déchets'!G693,Accueil!$AA$13),"")&amp; IF(D693=Accueil!$Y$14,PRODUCT('Registre déchets'!G693,Accueil!$AA$14),"")&amp; IF(D693=Accueil!$Y$15,PRODUCT('Registre déchets'!G693,Accueil!$AA$15),"")&amp; IF(D693=Accueil!$Y$16,PRODUCT('Registre déchets'!G693,Accueil!$AA$16),"")&amp; IF(D693=Accueil!$Y$17,PRODUCT('Registre déchets'!G693,Accueil!$AA$17),"")&amp; IF(D693=Accueil!$Y$18,PRODUCT('Registre déchets'!G693,Accueil!$AA$18),"")&amp; IF(D693=Accueil!$Y$19,PRODUCT('Registre déchets'!G693,Accueil!$AA$19),"")&amp; IF(D693=Accueil!$Y$20,PRODUCT('Registre déchets'!G693,Accueil!$AA$20),"")&amp; IF(D693=Accueil!$Y$21,PRODUCT('Registre déchets'!G693,Accueil!$AA$21),"")&amp; IF(D693=Accueil!$Y$22,PRODUCT('Registre déchets'!G693,Accueil!$AA$22),"")&amp; IF(D693=Accueil!$Y$23,PRODUCT('Registre déchets'!G693,Accueil!$AA$23),"")&amp; IF(D693=Accueil!$Y$24,PRODUCT('Registre déchets'!G693,Accueil!$AA$24),"")&amp; IF(D693=Accueil!$Y$25,PRODUCT('Registre déchets'!G693,Accueil!$AA$25),"")&amp; IF(D693=Accueil!$Y$26,PRODUCT('Registre déchets'!G693,Accueil!$AA$26),"")&amp; IF(D693=Accueil!$Y$27,PRODUCT('Registre déchets'!G693,Accueil!$AA$27),""))</f>
        <v/>
      </c>
      <c r="AQ693" s="79">
        <f t="shared" si="107"/>
        <v>0</v>
      </c>
    </row>
    <row r="694" spans="1:43" ht="50.1" customHeight="1" x14ac:dyDescent="0.25">
      <c r="A694" s="90"/>
      <c r="B694" s="222" t="str">
        <f t="shared" si="101"/>
        <v/>
      </c>
      <c r="C694" s="221"/>
      <c r="D694" s="220"/>
      <c r="E694" s="80" t="str">
        <f t="shared" si="105"/>
        <v/>
      </c>
      <c r="F694" s="81"/>
      <c r="G694" s="82"/>
      <c r="H694" s="241">
        <f t="shared" si="102"/>
        <v>0</v>
      </c>
      <c r="I694" s="206"/>
      <c r="J694" s="206"/>
      <c r="K694" s="86"/>
      <c r="L694" s="86"/>
      <c r="M694" s="86"/>
      <c r="N694" s="82"/>
      <c r="O694" s="81"/>
      <c r="P694" s="82"/>
      <c r="Q694" s="207">
        <f t="shared" si="106"/>
        <v>0</v>
      </c>
      <c r="R694" s="83">
        <f t="shared" si="103"/>
        <v>0</v>
      </c>
      <c r="S694" s="83">
        <f t="shared" si="104"/>
        <v>0</v>
      </c>
      <c r="T694" s="209"/>
      <c r="U694" s="214"/>
      <c r="V694" s="214"/>
      <c r="W694" s="217" t="str">
        <f t="shared" si="99"/>
        <v/>
      </c>
      <c r="X694" s="214"/>
      <c r="Y694" s="224"/>
      <c r="Z694" s="214"/>
      <c r="AA694" s="214"/>
      <c r="AB694" s="35" t="str">
        <f t="shared" si="100"/>
        <v/>
      </c>
      <c r="AC694" s="35"/>
      <c r="AD694" s="35"/>
      <c r="AE694" s="35"/>
      <c r="AF694" s="35"/>
      <c r="AG694" s="35"/>
      <c r="AH694" s="35"/>
      <c r="AI694" s="35"/>
      <c r="AJ694" s="35"/>
      <c r="AK694" s="35"/>
      <c r="AL694" s="35"/>
      <c r="AM694" s="85" t="str">
        <f t="shared" si="108"/>
        <v/>
      </c>
      <c r="AN694" s="35"/>
      <c r="AO694" s="35"/>
      <c r="AP694" s="77" t="str">
        <f>IF(D694="","",IF(D694=Accueil!$Q$7,PRODUCT('Registre déchets'!G694,Accueil!$S$7),"") &amp; IF(D694=Accueil!$Q$8,PRODUCT('Registre déchets'!G694,Accueil!$S$8),"") &amp; IF(D694=Accueil!$Q$9,PRODUCT('Registre déchets'!G694,Accueil!$S$9),"")&amp; IF(D694=Accueil!$Q$10,PRODUCT('Registre déchets'!G694,Accueil!$S$10),"")&amp; IF(D694=Accueil!$Q$11,PRODUCT('Registre déchets'!G694,Accueil!$S$11),"")&amp; IF(D694=Accueil!$Q$12,PRODUCT('Registre déchets'!G694,Accueil!$S$12),"")&amp; IF(D694=Accueil!$Q$13,PRODUCT('Registre déchets'!G694,Accueil!$S$13),"")&amp; IF(D694=Accueil!$Q$14,PRODUCT('Registre déchets'!G694,Accueil!$S$14),"")&amp; IF(D694=Accueil!$Q$15,PRODUCT('Registre déchets'!G694,Accueil!$S$15),"")&amp; IF(D694=Accueil!$Q$16,PRODUCT('Registre déchets'!G694,Accueil!$S$16),"")&amp; IF(D694=Accueil!$Q$17,PRODUCT('Registre déchets'!G694,Accueil!$S$17),"")&amp; IF(D694=Accueil!$Q$18,PRODUCT('Registre déchets'!G694,Accueil!$S$18),"")&amp; IF(D694=Accueil!$Q$19,PRODUCT('Registre déchets'!G694,Accueil!$S$19),"")&amp; IF(D694=Accueil!$Q$20,PRODUCT('Registre déchets'!G694,Accueil!$S$20),"")&amp; IF(D694=Accueil!$Q$21,PRODUCT('Registre déchets'!G694,Accueil!$S$21),"")&amp; IF(D694=Accueil!$Q$22,PRODUCT('Registre déchets'!G694,Accueil!$S$22),"")&amp; IF(D694=Accueil!$Q$23,PRODUCT('Registre déchets'!G694,Accueil!$S$23),"")&amp; IF(D694=Accueil!$Q$24,PRODUCT('Registre déchets'!G694,Accueil!$S$24),"")&amp; IF(D694=Accueil!$Q$25,PRODUCT('Registre déchets'!G694,Accueil!$S$25),"")&amp; IF(D694=Accueil!$Q$26,PRODUCT('Registre déchets'!G694,Accueil!$S$26),"") &amp; IF(D694=Accueil!$U$7,PRODUCT('Registre déchets'!G694,Accueil!$W$7),"") &amp; IF(D694=Accueil!$U$8,PRODUCT('Registre déchets'!G694,Accueil!$W$8),"") &amp; IF(D694=Accueil!$U$9,PRODUCT('Registre déchets'!G694,Accueil!$W$9),"")&amp; IF(D694=Accueil!$U$10,PRODUCT('Registre déchets'!G694,Accueil!$W$10),"")&amp; IF(D694=Accueil!$U$11,PRODUCT('Registre déchets'!G694,Accueil!$W$11),"")&amp; IF(D694=Accueil!$U$12,PRODUCT('Registre déchets'!G694,Accueil!$W$12),"")&amp; IF(D694=Accueil!$U$13,PRODUCT('Registre déchets'!G694,Accueil!$W$13),"")&amp; IF(D694=Accueil!$U$14,PRODUCT('Registre déchets'!G694,Accueil!$W$14),"")&amp; IF(D694=Accueil!$U$15,PRODUCT('Registre déchets'!G694,Accueil!$W$15),"")&amp; IF(D694=Accueil!$U$16,PRODUCT('Registre déchets'!G694,Accueil!$W$16),"")&amp; IF(D694=Accueil!$U$17,PRODUCT('Registre déchets'!G694,Accueil!$W$17),"")&amp; IF(D694=Accueil!$U$18,PRODUCT('Registre déchets'!G694,Accueil!$W$18),"")&amp; IF(D694=Accueil!$U$19,PRODUCT('Registre déchets'!G694,Accueil!$W$19),"")&amp; IF(D694=Accueil!$U$20,PRODUCT('Registre déchets'!G694,Accueil!$W$20),"")&amp; IF(D694=Accueil!$U$21,PRODUCT('Registre déchets'!G694,Accueil!$W$21),"") &amp; IF(D694=Accueil!$U$22,PRODUCT('Registre déchets'!G694,Accueil!$W$22),"")&amp; IF(D694=Accueil!$U$23,PRODUCT('Registre déchets'!G694,Accueil!$W$23),"")&amp; IF(D694=Accueil!$U$24,PRODUCT('Registre déchets'!G694,Accueil!$W$24),"")&amp; IF(D694=Accueil!$U$25,PRODUCT('Registre déchets'!G694,Accueil!$W$25),"")&amp; IF(D694=Accueil!$U$26,PRODUCT('Registre déchets'!G694,Accueil!$W$26),"")&amp; IF(D694=Accueil!$U$27,PRODUCT('Registre déchets'!G694,Accueil!$W$27),"")&amp; IF(D694=Accueil!$Y$7,PRODUCT('Registre déchets'!G694,Accueil!$AA$7),"") &amp; IF(D694=Accueil!$Y$8,PRODUCT('Registre déchets'!G694,Accueil!$AA$8),"") &amp; IF(D694=Accueil!$Y$9,PRODUCT('Registre déchets'!G694,Accueil!$AA$9),"")&amp; IF(D694=Accueil!$Y$10,PRODUCT('Registre déchets'!G694,Accueil!$AA$10),"")&amp; IF(D694=Accueil!$Y$11,PRODUCT('Registre déchets'!G694,Accueil!$AA$11),"")&amp; IF(D694=Accueil!$Y$12,PRODUCT('Registre déchets'!G694,Accueil!$AA$12),"")&amp; IF(D694=Accueil!$Y$13,PRODUCT('Registre déchets'!G694,Accueil!$AA$13),"")&amp; IF(D694=Accueil!$Y$14,PRODUCT('Registre déchets'!G694,Accueil!$AA$14),"")&amp; IF(D694=Accueil!$Y$15,PRODUCT('Registre déchets'!G694,Accueil!$AA$15),"")&amp; IF(D694=Accueil!$Y$16,PRODUCT('Registre déchets'!G694,Accueil!$AA$16),"")&amp; IF(D694=Accueil!$Y$17,PRODUCT('Registre déchets'!G694,Accueil!$AA$17),"")&amp; IF(D694=Accueil!$Y$18,PRODUCT('Registre déchets'!G694,Accueil!$AA$18),"")&amp; IF(D694=Accueil!$Y$19,PRODUCT('Registre déchets'!G694,Accueil!$AA$19),"")&amp; IF(D694=Accueil!$Y$20,PRODUCT('Registre déchets'!G694,Accueil!$AA$20),"")&amp; IF(D694=Accueil!$Y$21,PRODUCT('Registre déchets'!G694,Accueil!$AA$21),"")&amp; IF(D694=Accueil!$Y$22,PRODUCT('Registre déchets'!G694,Accueil!$AA$22),"")&amp; IF(D694=Accueil!$Y$23,PRODUCT('Registre déchets'!G694,Accueil!$AA$23),"")&amp; IF(D694=Accueil!$Y$24,PRODUCT('Registre déchets'!G694,Accueil!$AA$24),"")&amp; IF(D694=Accueil!$Y$25,PRODUCT('Registre déchets'!G694,Accueil!$AA$25),"")&amp; IF(D694=Accueil!$Y$26,PRODUCT('Registre déchets'!G694,Accueil!$AA$26),"")&amp; IF(D694=Accueil!$Y$27,PRODUCT('Registre déchets'!G694,Accueil!$AA$27),""))</f>
        <v/>
      </c>
      <c r="AQ694" s="79">
        <f t="shared" si="107"/>
        <v>0</v>
      </c>
    </row>
    <row r="695" spans="1:43" ht="50.1" customHeight="1" x14ac:dyDescent="0.25">
      <c r="A695" s="90"/>
      <c r="B695" s="222" t="str">
        <f t="shared" si="101"/>
        <v/>
      </c>
      <c r="C695" s="221"/>
      <c r="D695" s="220"/>
      <c r="E695" s="80" t="str">
        <f t="shared" si="105"/>
        <v/>
      </c>
      <c r="F695" s="81"/>
      <c r="G695" s="82"/>
      <c r="H695" s="241">
        <f t="shared" si="102"/>
        <v>0</v>
      </c>
      <c r="I695" s="206"/>
      <c r="J695" s="206"/>
      <c r="K695" s="86"/>
      <c r="L695" s="86"/>
      <c r="M695" s="86"/>
      <c r="N695" s="82"/>
      <c r="O695" s="81"/>
      <c r="P695" s="82"/>
      <c r="Q695" s="207">
        <f t="shared" si="106"/>
        <v>0</v>
      </c>
      <c r="R695" s="83">
        <f t="shared" si="103"/>
        <v>0</v>
      </c>
      <c r="S695" s="83">
        <f t="shared" si="104"/>
        <v>0</v>
      </c>
      <c r="T695" s="209"/>
      <c r="U695" s="214"/>
      <c r="V695" s="214"/>
      <c r="W695" s="217" t="str">
        <f t="shared" si="99"/>
        <v/>
      </c>
      <c r="X695" s="214"/>
      <c r="Y695" s="224"/>
      <c r="Z695" s="214"/>
      <c r="AA695" s="214"/>
      <c r="AB695" s="35" t="str">
        <f t="shared" si="100"/>
        <v/>
      </c>
      <c r="AC695" s="35"/>
      <c r="AD695" s="35"/>
      <c r="AE695" s="35"/>
      <c r="AF695" s="35"/>
      <c r="AG695" s="35"/>
      <c r="AH695" s="35"/>
      <c r="AI695" s="35"/>
      <c r="AJ695" s="35"/>
      <c r="AK695" s="35"/>
      <c r="AL695" s="35"/>
      <c r="AM695" s="85" t="str">
        <f t="shared" si="108"/>
        <v/>
      </c>
      <c r="AN695" s="35"/>
      <c r="AO695" s="35"/>
      <c r="AP695" s="77" t="str">
        <f>IF(D695="","",IF(D695=Accueil!$Q$7,PRODUCT('Registre déchets'!G695,Accueil!$S$7),"") &amp; IF(D695=Accueil!$Q$8,PRODUCT('Registre déchets'!G695,Accueil!$S$8),"") &amp; IF(D695=Accueil!$Q$9,PRODUCT('Registre déchets'!G695,Accueil!$S$9),"")&amp; IF(D695=Accueil!$Q$10,PRODUCT('Registre déchets'!G695,Accueil!$S$10),"")&amp; IF(D695=Accueil!$Q$11,PRODUCT('Registre déchets'!G695,Accueil!$S$11),"")&amp; IF(D695=Accueil!$Q$12,PRODUCT('Registre déchets'!G695,Accueil!$S$12),"")&amp; IF(D695=Accueil!$Q$13,PRODUCT('Registre déchets'!G695,Accueil!$S$13),"")&amp; IF(D695=Accueil!$Q$14,PRODUCT('Registre déchets'!G695,Accueil!$S$14),"")&amp; IF(D695=Accueil!$Q$15,PRODUCT('Registre déchets'!G695,Accueil!$S$15),"")&amp; IF(D695=Accueil!$Q$16,PRODUCT('Registre déchets'!G695,Accueil!$S$16),"")&amp; IF(D695=Accueil!$Q$17,PRODUCT('Registre déchets'!G695,Accueil!$S$17),"")&amp; IF(D695=Accueil!$Q$18,PRODUCT('Registre déchets'!G695,Accueil!$S$18),"")&amp; IF(D695=Accueil!$Q$19,PRODUCT('Registre déchets'!G695,Accueil!$S$19),"")&amp; IF(D695=Accueil!$Q$20,PRODUCT('Registre déchets'!G695,Accueil!$S$20),"")&amp; IF(D695=Accueil!$Q$21,PRODUCT('Registre déchets'!G695,Accueil!$S$21),"")&amp; IF(D695=Accueil!$Q$22,PRODUCT('Registre déchets'!G695,Accueil!$S$22),"")&amp; IF(D695=Accueil!$Q$23,PRODUCT('Registre déchets'!G695,Accueil!$S$23),"")&amp; IF(D695=Accueil!$Q$24,PRODUCT('Registre déchets'!G695,Accueil!$S$24),"")&amp; IF(D695=Accueil!$Q$25,PRODUCT('Registre déchets'!G695,Accueil!$S$25),"")&amp; IF(D695=Accueil!$Q$26,PRODUCT('Registre déchets'!G695,Accueil!$S$26),"") &amp; IF(D695=Accueil!$U$7,PRODUCT('Registre déchets'!G695,Accueil!$W$7),"") &amp; IF(D695=Accueil!$U$8,PRODUCT('Registre déchets'!G695,Accueil!$W$8),"") &amp; IF(D695=Accueil!$U$9,PRODUCT('Registre déchets'!G695,Accueil!$W$9),"")&amp; IF(D695=Accueil!$U$10,PRODUCT('Registre déchets'!G695,Accueil!$W$10),"")&amp; IF(D695=Accueil!$U$11,PRODUCT('Registre déchets'!G695,Accueil!$W$11),"")&amp; IF(D695=Accueil!$U$12,PRODUCT('Registre déchets'!G695,Accueil!$W$12),"")&amp; IF(D695=Accueil!$U$13,PRODUCT('Registre déchets'!G695,Accueil!$W$13),"")&amp; IF(D695=Accueil!$U$14,PRODUCT('Registre déchets'!G695,Accueil!$W$14),"")&amp; IF(D695=Accueil!$U$15,PRODUCT('Registre déchets'!G695,Accueil!$W$15),"")&amp; IF(D695=Accueil!$U$16,PRODUCT('Registre déchets'!G695,Accueil!$W$16),"")&amp; IF(D695=Accueil!$U$17,PRODUCT('Registre déchets'!G695,Accueil!$W$17),"")&amp; IF(D695=Accueil!$U$18,PRODUCT('Registre déchets'!G695,Accueil!$W$18),"")&amp; IF(D695=Accueil!$U$19,PRODUCT('Registre déchets'!G695,Accueil!$W$19),"")&amp; IF(D695=Accueil!$U$20,PRODUCT('Registre déchets'!G695,Accueil!$W$20),"")&amp; IF(D695=Accueil!$U$21,PRODUCT('Registre déchets'!G695,Accueil!$W$21),"") &amp; IF(D695=Accueil!$U$22,PRODUCT('Registre déchets'!G695,Accueil!$W$22),"")&amp; IF(D695=Accueil!$U$23,PRODUCT('Registre déchets'!G695,Accueil!$W$23),"")&amp; IF(D695=Accueil!$U$24,PRODUCT('Registre déchets'!G695,Accueil!$W$24),"")&amp; IF(D695=Accueil!$U$25,PRODUCT('Registre déchets'!G695,Accueil!$W$25),"")&amp; IF(D695=Accueil!$U$26,PRODUCT('Registre déchets'!G695,Accueil!$W$26),"")&amp; IF(D695=Accueil!$U$27,PRODUCT('Registre déchets'!G695,Accueil!$W$27),"")&amp; IF(D695=Accueil!$Y$7,PRODUCT('Registre déchets'!G695,Accueil!$AA$7),"") &amp; IF(D695=Accueil!$Y$8,PRODUCT('Registre déchets'!G695,Accueil!$AA$8),"") &amp; IF(D695=Accueil!$Y$9,PRODUCT('Registre déchets'!G695,Accueil!$AA$9),"")&amp; IF(D695=Accueil!$Y$10,PRODUCT('Registre déchets'!G695,Accueil!$AA$10),"")&amp; IF(D695=Accueil!$Y$11,PRODUCT('Registre déchets'!G695,Accueil!$AA$11),"")&amp; IF(D695=Accueil!$Y$12,PRODUCT('Registre déchets'!G695,Accueil!$AA$12),"")&amp; IF(D695=Accueil!$Y$13,PRODUCT('Registre déchets'!G695,Accueil!$AA$13),"")&amp; IF(D695=Accueil!$Y$14,PRODUCT('Registre déchets'!G695,Accueil!$AA$14),"")&amp; IF(D695=Accueil!$Y$15,PRODUCT('Registre déchets'!G695,Accueil!$AA$15),"")&amp; IF(D695=Accueil!$Y$16,PRODUCT('Registre déchets'!G695,Accueil!$AA$16),"")&amp; IF(D695=Accueil!$Y$17,PRODUCT('Registre déchets'!G695,Accueil!$AA$17),"")&amp; IF(D695=Accueil!$Y$18,PRODUCT('Registre déchets'!G695,Accueil!$AA$18),"")&amp; IF(D695=Accueil!$Y$19,PRODUCT('Registre déchets'!G695,Accueil!$AA$19),"")&amp; IF(D695=Accueil!$Y$20,PRODUCT('Registre déchets'!G695,Accueil!$AA$20),"")&amp; IF(D695=Accueil!$Y$21,PRODUCT('Registre déchets'!G695,Accueil!$AA$21),"")&amp; IF(D695=Accueil!$Y$22,PRODUCT('Registre déchets'!G695,Accueil!$AA$22),"")&amp; IF(D695=Accueil!$Y$23,PRODUCT('Registre déchets'!G695,Accueil!$AA$23),"")&amp; IF(D695=Accueil!$Y$24,PRODUCT('Registre déchets'!G695,Accueil!$AA$24),"")&amp; IF(D695=Accueil!$Y$25,PRODUCT('Registre déchets'!G695,Accueil!$AA$25),"")&amp; IF(D695=Accueil!$Y$26,PRODUCT('Registre déchets'!G695,Accueil!$AA$26),"")&amp; IF(D695=Accueil!$Y$27,PRODUCT('Registre déchets'!G695,Accueil!$AA$27),""))</f>
        <v/>
      </c>
      <c r="AQ695" s="79">
        <f t="shared" si="107"/>
        <v>0</v>
      </c>
    </row>
    <row r="696" spans="1:43" ht="50.1" customHeight="1" x14ac:dyDescent="0.25">
      <c r="A696" s="90"/>
      <c r="B696" s="222" t="str">
        <f t="shared" si="101"/>
        <v/>
      </c>
      <c r="C696" s="221"/>
      <c r="D696" s="220"/>
      <c r="E696" s="80" t="str">
        <f t="shared" si="105"/>
        <v/>
      </c>
      <c r="F696" s="81"/>
      <c r="G696" s="82"/>
      <c r="H696" s="241">
        <f t="shared" si="102"/>
        <v>0</v>
      </c>
      <c r="I696" s="206"/>
      <c r="J696" s="206"/>
      <c r="K696" s="86"/>
      <c r="L696" s="86"/>
      <c r="M696" s="86"/>
      <c r="N696" s="82"/>
      <c r="O696" s="81"/>
      <c r="P696" s="82"/>
      <c r="Q696" s="207">
        <f t="shared" si="106"/>
        <v>0</v>
      </c>
      <c r="R696" s="83">
        <f t="shared" si="103"/>
        <v>0</v>
      </c>
      <c r="S696" s="83">
        <f t="shared" si="104"/>
        <v>0</v>
      </c>
      <c r="T696" s="209"/>
      <c r="U696" s="214"/>
      <c r="V696" s="214"/>
      <c r="W696" s="217" t="str">
        <f t="shared" si="99"/>
        <v/>
      </c>
      <c r="X696" s="214"/>
      <c r="Y696" s="224"/>
      <c r="Z696" s="214"/>
      <c r="AA696" s="214"/>
      <c r="AB696" s="35" t="str">
        <f t="shared" si="100"/>
        <v/>
      </c>
      <c r="AC696" s="35"/>
      <c r="AD696" s="35"/>
      <c r="AE696" s="35"/>
      <c r="AF696" s="35"/>
      <c r="AG696" s="35"/>
      <c r="AH696" s="35"/>
      <c r="AI696" s="35"/>
      <c r="AJ696" s="35"/>
      <c r="AK696" s="35"/>
      <c r="AL696" s="35"/>
      <c r="AM696" s="85" t="str">
        <f t="shared" si="108"/>
        <v/>
      </c>
      <c r="AN696" s="35"/>
      <c r="AO696" s="35"/>
      <c r="AP696" s="77" t="str">
        <f>IF(D696="","",IF(D696=Accueil!$Q$7,PRODUCT('Registre déchets'!G696,Accueil!$S$7),"") &amp; IF(D696=Accueil!$Q$8,PRODUCT('Registre déchets'!G696,Accueil!$S$8),"") &amp; IF(D696=Accueil!$Q$9,PRODUCT('Registre déchets'!G696,Accueil!$S$9),"")&amp; IF(D696=Accueil!$Q$10,PRODUCT('Registre déchets'!G696,Accueil!$S$10),"")&amp; IF(D696=Accueil!$Q$11,PRODUCT('Registre déchets'!G696,Accueil!$S$11),"")&amp; IF(D696=Accueil!$Q$12,PRODUCT('Registre déchets'!G696,Accueil!$S$12),"")&amp; IF(D696=Accueil!$Q$13,PRODUCT('Registre déchets'!G696,Accueil!$S$13),"")&amp; IF(D696=Accueil!$Q$14,PRODUCT('Registre déchets'!G696,Accueil!$S$14),"")&amp; IF(D696=Accueil!$Q$15,PRODUCT('Registre déchets'!G696,Accueil!$S$15),"")&amp; IF(D696=Accueil!$Q$16,PRODUCT('Registre déchets'!G696,Accueil!$S$16),"")&amp; IF(D696=Accueil!$Q$17,PRODUCT('Registre déchets'!G696,Accueil!$S$17),"")&amp; IF(D696=Accueil!$Q$18,PRODUCT('Registre déchets'!G696,Accueil!$S$18),"")&amp; IF(D696=Accueil!$Q$19,PRODUCT('Registre déchets'!G696,Accueil!$S$19),"")&amp; IF(D696=Accueil!$Q$20,PRODUCT('Registre déchets'!G696,Accueil!$S$20),"")&amp; IF(D696=Accueil!$Q$21,PRODUCT('Registre déchets'!G696,Accueil!$S$21),"")&amp; IF(D696=Accueil!$Q$22,PRODUCT('Registre déchets'!G696,Accueil!$S$22),"")&amp; IF(D696=Accueil!$Q$23,PRODUCT('Registre déchets'!G696,Accueil!$S$23),"")&amp; IF(D696=Accueil!$Q$24,PRODUCT('Registre déchets'!G696,Accueil!$S$24),"")&amp; IF(D696=Accueil!$Q$25,PRODUCT('Registre déchets'!G696,Accueil!$S$25),"")&amp; IF(D696=Accueil!$Q$26,PRODUCT('Registre déchets'!G696,Accueil!$S$26),"") &amp; IF(D696=Accueil!$U$7,PRODUCT('Registre déchets'!G696,Accueil!$W$7),"") &amp; IF(D696=Accueil!$U$8,PRODUCT('Registre déchets'!G696,Accueil!$W$8),"") &amp; IF(D696=Accueil!$U$9,PRODUCT('Registre déchets'!G696,Accueil!$W$9),"")&amp; IF(D696=Accueil!$U$10,PRODUCT('Registre déchets'!G696,Accueil!$W$10),"")&amp; IF(D696=Accueil!$U$11,PRODUCT('Registre déchets'!G696,Accueil!$W$11),"")&amp; IF(D696=Accueil!$U$12,PRODUCT('Registre déchets'!G696,Accueil!$W$12),"")&amp; IF(D696=Accueil!$U$13,PRODUCT('Registre déchets'!G696,Accueil!$W$13),"")&amp; IF(D696=Accueil!$U$14,PRODUCT('Registre déchets'!G696,Accueil!$W$14),"")&amp; IF(D696=Accueil!$U$15,PRODUCT('Registre déchets'!G696,Accueil!$W$15),"")&amp; IF(D696=Accueil!$U$16,PRODUCT('Registre déchets'!G696,Accueil!$W$16),"")&amp; IF(D696=Accueil!$U$17,PRODUCT('Registre déchets'!G696,Accueil!$W$17),"")&amp; IF(D696=Accueil!$U$18,PRODUCT('Registre déchets'!G696,Accueil!$W$18),"")&amp; IF(D696=Accueil!$U$19,PRODUCT('Registre déchets'!G696,Accueil!$W$19),"")&amp; IF(D696=Accueil!$U$20,PRODUCT('Registre déchets'!G696,Accueil!$W$20),"")&amp; IF(D696=Accueil!$U$21,PRODUCT('Registre déchets'!G696,Accueil!$W$21),"") &amp; IF(D696=Accueil!$U$22,PRODUCT('Registre déchets'!G696,Accueil!$W$22),"")&amp; IF(D696=Accueil!$U$23,PRODUCT('Registre déchets'!G696,Accueil!$W$23),"")&amp; IF(D696=Accueil!$U$24,PRODUCT('Registre déchets'!G696,Accueil!$W$24),"")&amp; IF(D696=Accueil!$U$25,PRODUCT('Registre déchets'!G696,Accueil!$W$25),"")&amp; IF(D696=Accueil!$U$26,PRODUCT('Registre déchets'!G696,Accueil!$W$26),"")&amp; IF(D696=Accueil!$U$27,PRODUCT('Registre déchets'!G696,Accueil!$W$27),"")&amp; IF(D696=Accueil!$Y$7,PRODUCT('Registre déchets'!G696,Accueil!$AA$7),"") &amp; IF(D696=Accueil!$Y$8,PRODUCT('Registre déchets'!G696,Accueil!$AA$8),"") &amp; IF(D696=Accueil!$Y$9,PRODUCT('Registre déchets'!G696,Accueil!$AA$9),"")&amp; IF(D696=Accueil!$Y$10,PRODUCT('Registre déchets'!G696,Accueil!$AA$10),"")&amp; IF(D696=Accueil!$Y$11,PRODUCT('Registre déchets'!G696,Accueil!$AA$11),"")&amp; IF(D696=Accueil!$Y$12,PRODUCT('Registre déchets'!G696,Accueil!$AA$12),"")&amp; IF(D696=Accueil!$Y$13,PRODUCT('Registre déchets'!G696,Accueil!$AA$13),"")&amp; IF(D696=Accueil!$Y$14,PRODUCT('Registre déchets'!G696,Accueil!$AA$14),"")&amp; IF(D696=Accueil!$Y$15,PRODUCT('Registre déchets'!G696,Accueil!$AA$15),"")&amp; IF(D696=Accueil!$Y$16,PRODUCT('Registre déchets'!G696,Accueil!$AA$16),"")&amp; IF(D696=Accueil!$Y$17,PRODUCT('Registre déchets'!G696,Accueil!$AA$17),"")&amp; IF(D696=Accueil!$Y$18,PRODUCT('Registre déchets'!G696,Accueil!$AA$18),"")&amp; IF(D696=Accueil!$Y$19,PRODUCT('Registre déchets'!G696,Accueil!$AA$19),"")&amp; IF(D696=Accueil!$Y$20,PRODUCT('Registre déchets'!G696,Accueil!$AA$20),"")&amp; IF(D696=Accueil!$Y$21,PRODUCT('Registre déchets'!G696,Accueil!$AA$21),"")&amp; IF(D696=Accueil!$Y$22,PRODUCT('Registre déchets'!G696,Accueil!$AA$22),"")&amp; IF(D696=Accueil!$Y$23,PRODUCT('Registre déchets'!G696,Accueil!$AA$23),"")&amp; IF(D696=Accueil!$Y$24,PRODUCT('Registre déchets'!G696,Accueil!$AA$24),"")&amp; IF(D696=Accueil!$Y$25,PRODUCT('Registre déchets'!G696,Accueil!$AA$25),"")&amp; IF(D696=Accueil!$Y$26,PRODUCT('Registre déchets'!G696,Accueil!$AA$26),"")&amp; IF(D696=Accueil!$Y$27,PRODUCT('Registre déchets'!G696,Accueil!$AA$27),""))</f>
        <v/>
      </c>
      <c r="AQ696" s="79">
        <f t="shared" si="107"/>
        <v>0</v>
      </c>
    </row>
    <row r="697" spans="1:43" ht="50.1" customHeight="1" x14ac:dyDescent="0.25">
      <c r="A697" s="90"/>
      <c r="B697" s="222" t="str">
        <f t="shared" si="101"/>
        <v/>
      </c>
      <c r="C697" s="221"/>
      <c r="D697" s="220"/>
      <c r="E697" s="80" t="str">
        <f t="shared" si="105"/>
        <v/>
      </c>
      <c r="F697" s="81"/>
      <c r="G697" s="82"/>
      <c r="H697" s="241">
        <f t="shared" si="102"/>
        <v>0</v>
      </c>
      <c r="I697" s="206"/>
      <c r="J697" s="206"/>
      <c r="K697" s="86"/>
      <c r="L697" s="86"/>
      <c r="M697" s="86"/>
      <c r="N697" s="82"/>
      <c r="O697" s="81"/>
      <c r="P697" s="82"/>
      <c r="Q697" s="207">
        <f t="shared" si="106"/>
        <v>0</v>
      </c>
      <c r="R697" s="83">
        <f t="shared" si="103"/>
        <v>0</v>
      </c>
      <c r="S697" s="83">
        <f t="shared" si="104"/>
        <v>0</v>
      </c>
      <c r="T697" s="209"/>
      <c r="U697" s="214"/>
      <c r="V697" s="214"/>
      <c r="W697" s="217" t="str">
        <f t="shared" si="99"/>
        <v/>
      </c>
      <c r="X697" s="214"/>
      <c r="Y697" s="224"/>
      <c r="Z697" s="214"/>
      <c r="AA697" s="214"/>
      <c r="AB697" s="35" t="str">
        <f t="shared" si="100"/>
        <v/>
      </c>
      <c r="AC697" s="35"/>
      <c r="AD697" s="35"/>
      <c r="AE697" s="35"/>
      <c r="AF697" s="35"/>
      <c r="AG697" s="35"/>
      <c r="AH697" s="35"/>
      <c r="AI697" s="35"/>
      <c r="AJ697" s="35"/>
      <c r="AK697" s="35"/>
      <c r="AL697" s="35"/>
      <c r="AM697" s="85" t="str">
        <f t="shared" si="108"/>
        <v/>
      </c>
      <c r="AN697" s="35"/>
      <c r="AO697" s="35"/>
      <c r="AP697" s="77" t="str">
        <f>IF(D697="","",IF(D697=Accueil!$Q$7,PRODUCT('Registre déchets'!G697,Accueil!$S$7),"") &amp; IF(D697=Accueil!$Q$8,PRODUCT('Registre déchets'!G697,Accueil!$S$8),"") &amp; IF(D697=Accueil!$Q$9,PRODUCT('Registre déchets'!G697,Accueil!$S$9),"")&amp; IF(D697=Accueil!$Q$10,PRODUCT('Registre déchets'!G697,Accueil!$S$10),"")&amp; IF(D697=Accueil!$Q$11,PRODUCT('Registre déchets'!G697,Accueil!$S$11),"")&amp; IF(D697=Accueil!$Q$12,PRODUCT('Registre déchets'!G697,Accueil!$S$12),"")&amp; IF(D697=Accueil!$Q$13,PRODUCT('Registre déchets'!G697,Accueil!$S$13),"")&amp; IF(D697=Accueil!$Q$14,PRODUCT('Registre déchets'!G697,Accueil!$S$14),"")&amp; IF(D697=Accueil!$Q$15,PRODUCT('Registre déchets'!G697,Accueil!$S$15),"")&amp; IF(D697=Accueil!$Q$16,PRODUCT('Registre déchets'!G697,Accueil!$S$16),"")&amp; IF(D697=Accueil!$Q$17,PRODUCT('Registre déchets'!G697,Accueil!$S$17),"")&amp; IF(D697=Accueil!$Q$18,PRODUCT('Registre déchets'!G697,Accueil!$S$18),"")&amp; IF(D697=Accueil!$Q$19,PRODUCT('Registre déchets'!G697,Accueil!$S$19),"")&amp; IF(D697=Accueil!$Q$20,PRODUCT('Registre déchets'!G697,Accueil!$S$20),"")&amp; IF(D697=Accueil!$Q$21,PRODUCT('Registre déchets'!G697,Accueil!$S$21),"")&amp; IF(D697=Accueil!$Q$22,PRODUCT('Registre déchets'!G697,Accueil!$S$22),"")&amp; IF(D697=Accueil!$Q$23,PRODUCT('Registre déchets'!G697,Accueil!$S$23),"")&amp; IF(D697=Accueil!$Q$24,PRODUCT('Registre déchets'!G697,Accueil!$S$24),"")&amp; IF(D697=Accueil!$Q$25,PRODUCT('Registre déchets'!G697,Accueil!$S$25),"")&amp; IF(D697=Accueil!$Q$26,PRODUCT('Registre déchets'!G697,Accueil!$S$26),"") &amp; IF(D697=Accueil!$U$7,PRODUCT('Registre déchets'!G697,Accueil!$W$7),"") &amp; IF(D697=Accueil!$U$8,PRODUCT('Registre déchets'!G697,Accueil!$W$8),"") &amp; IF(D697=Accueil!$U$9,PRODUCT('Registre déchets'!G697,Accueil!$W$9),"")&amp; IF(D697=Accueil!$U$10,PRODUCT('Registre déchets'!G697,Accueil!$W$10),"")&amp; IF(D697=Accueil!$U$11,PRODUCT('Registre déchets'!G697,Accueil!$W$11),"")&amp; IF(D697=Accueil!$U$12,PRODUCT('Registre déchets'!G697,Accueil!$W$12),"")&amp; IF(D697=Accueil!$U$13,PRODUCT('Registre déchets'!G697,Accueil!$W$13),"")&amp; IF(D697=Accueil!$U$14,PRODUCT('Registre déchets'!G697,Accueil!$W$14),"")&amp; IF(D697=Accueil!$U$15,PRODUCT('Registre déchets'!G697,Accueil!$W$15),"")&amp; IF(D697=Accueil!$U$16,PRODUCT('Registre déchets'!G697,Accueil!$W$16),"")&amp; IF(D697=Accueil!$U$17,PRODUCT('Registre déchets'!G697,Accueil!$W$17),"")&amp; IF(D697=Accueil!$U$18,PRODUCT('Registre déchets'!G697,Accueil!$W$18),"")&amp; IF(D697=Accueil!$U$19,PRODUCT('Registre déchets'!G697,Accueil!$W$19),"")&amp; IF(D697=Accueil!$U$20,PRODUCT('Registre déchets'!G697,Accueil!$W$20),"")&amp; IF(D697=Accueil!$U$21,PRODUCT('Registre déchets'!G697,Accueil!$W$21),"") &amp; IF(D697=Accueil!$U$22,PRODUCT('Registre déchets'!G697,Accueil!$W$22),"")&amp; IF(D697=Accueil!$U$23,PRODUCT('Registre déchets'!G697,Accueil!$W$23),"")&amp; IF(D697=Accueil!$U$24,PRODUCT('Registre déchets'!G697,Accueil!$W$24),"")&amp; IF(D697=Accueil!$U$25,PRODUCT('Registre déchets'!G697,Accueil!$W$25),"")&amp; IF(D697=Accueil!$U$26,PRODUCT('Registre déchets'!G697,Accueil!$W$26),"")&amp; IF(D697=Accueil!$U$27,PRODUCT('Registre déchets'!G697,Accueil!$W$27),"")&amp; IF(D697=Accueil!$Y$7,PRODUCT('Registre déchets'!G697,Accueil!$AA$7),"") &amp; IF(D697=Accueil!$Y$8,PRODUCT('Registre déchets'!G697,Accueil!$AA$8),"") &amp; IF(D697=Accueil!$Y$9,PRODUCT('Registre déchets'!G697,Accueil!$AA$9),"")&amp; IF(D697=Accueil!$Y$10,PRODUCT('Registre déchets'!G697,Accueil!$AA$10),"")&amp; IF(D697=Accueil!$Y$11,PRODUCT('Registre déchets'!G697,Accueil!$AA$11),"")&amp; IF(D697=Accueil!$Y$12,PRODUCT('Registre déchets'!G697,Accueil!$AA$12),"")&amp; IF(D697=Accueil!$Y$13,PRODUCT('Registre déchets'!G697,Accueil!$AA$13),"")&amp; IF(D697=Accueil!$Y$14,PRODUCT('Registre déchets'!G697,Accueil!$AA$14),"")&amp; IF(D697=Accueil!$Y$15,PRODUCT('Registre déchets'!G697,Accueil!$AA$15),"")&amp; IF(D697=Accueil!$Y$16,PRODUCT('Registre déchets'!G697,Accueil!$AA$16),"")&amp; IF(D697=Accueil!$Y$17,PRODUCT('Registre déchets'!G697,Accueil!$AA$17),"")&amp; IF(D697=Accueil!$Y$18,PRODUCT('Registre déchets'!G697,Accueil!$AA$18),"")&amp; IF(D697=Accueil!$Y$19,PRODUCT('Registre déchets'!G697,Accueil!$AA$19),"")&amp; IF(D697=Accueil!$Y$20,PRODUCT('Registre déchets'!G697,Accueil!$AA$20),"")&amp; IF(D697=Accueil!$Y$21,PRODUCT('Registre déchets'!G697,Accueil!$AA$21),"")&amp; IF(D697=Accueil!$Y$22,PRODUCT('Registre déchets'!G697,Accueil!$AA$22),"")&amp; IF(D697=Accueil!$Y$23,PRODUCT('Registre déchets'!G697,Accueil!$AA$23),"")&amp; IF(D697=Accueil!$Y$24,PRODUCT('Registre déchets'!G697,Accueil!$AA$24),"")&amp; IF(D697=Accueil!$Y$25,PRODUCT('Registre déchets'!G697,Accueil!$AA$25),"")&amp; IF(D697=Accueil!$Y$26,PRODUCT('Registre déchets'!G697,Accueil!$AA$26),"")&amp; IF(D697=Accueil!$Y$27,PRODUCT('Registre déchets'!G697,Accueil!$AA$27),""))</f>
        <v/>
      </c>
      <c r="AQ697" s="79">
        <f t="shared" si="107"/>
        <v>0</v>
      </c>
    </row>
    <row r="698" spans="1:43" ht="50.1" customHeight="1" x14ac:dyDescent="0.25">
      <c r="A698" s="90"/>
      <c r="B698" s="222" t="str">
        <f t="shared" si="101"/>
        <v/>
      </c>
      <c r="C698" s="221"/>
      <c r="D698" s="220"/>
      <c r="E698" s="80" t="str">
        <f t="shared" si="105"/>
        <v/>
      </c>
      <c r="F698" s="81"/>
      <c r="G698" s="82"/>
      <c r="H698" s="241">
        <f t="shared" si="102"/>
        <v>0</v>
      </c>
      <c r="I698" s="206"/>
      <c r="J698" s="206"/>
      <c r="K698" s="86"/>
      <c r="L698" s="86"/>
      <c r="M698" s="86"/>
      <c r="N698" s="82"/>
      <c r="O698" s="81"/>
      <c r="P698" s="82"/>
      <c r="Q698" s="207">
        <f t="shared" si="106"/>
        <v>0</v>
      </c>
      <c r="R698" s="83">
        <f t="shared" si="103"/>
        <v>0</v>
      </c>
      <c r="S698" s="83">
        <f t="shared" si="104"/>
        <v>0</v>
      </c>
      <c r="T698" s="209"/>
      <c r="U698" s="214"/>
      <c r="V698" s="214"/>
      <c r="W698" s="217" t="str">
        <f t="shared" si="99"/>
        <v/>
      </c>
      <c r="X698" s="214"/>
      <c r="Y698" s="224"/>
      <c r="Z698" s="214"/>
      <c r="AA698" s="214"/>
      <c r="AB698" s="35" t="str">
        <f t="shared" si="100"/>
        <v/>
      </c>
      <c r="AC698" s="35"/>
      <c r="AD698" s="35"/>
      <c r="AE698" s="35"/>
      <c r="AF698" s="35"/>
      <c r="AG698" s="35"/>
      <c r="AH698" s="35"/>
      <c r="AI698" s="35"/>
      <c r="AJ698" s="35"/>
      <c r="AK698" s="35"/>
      <c r="AL698" s="35"/>
      <c r="AM698" s="85" t="str">
        <f t="shared" si="108"/>
        <v/>
      </c>
      <c r="AN698" s="35"/>
      <c r="AO698" s="35"/>
      <c r="AP698" s="77" t="str">
        <f>IF(D698="","",IF(D698=Accueil!$Q$7,PRODUCT('Registre déchets'!G698,Accueil!$S$7),"") &amp; IF(D698=Accueil!$Q$8,PRODUCT('Registre déchets'!G698,Accueil!$S$8),"") &amp; IF(D698=Accueil!$Q$9,PRODUCT('Registre déchets'!G698,Accueil!$S$9),"")&amp; IF(D698=Accueil!$Q$10,PRODUCT('Registre déchets'!G698,Accueil!$S$10),"")&amp; IF(D698=Accueil!$Q$11,PRODUCT('Registre déchets'!G698,Accueil!$S$11),"")&amp; IF(D698=Accueil!$Q$12,PRODUCT('Registre déchets'!G698,Accueil!$S$12),"")&amp; IF(D698=Accueil!$Q$13,PRODUCT('Registre déchets'!G698,Accueil!$S$13),"")&amp; IF(D698=Accueil!$Q$14,PRODUCT('Registre déchets'!G698,Accueil!$S$14),"")&amp; IF(D698=Accueil!$Q$15,PRODUCT('Registre déchets'!G698,Accueil!$S$15),"")&amp; IF(D698=Accueil!$Q$16,PRODUCT('Registre déchets'!G698,Accueil!$S$16),"")&amp; IF(D698=Accueil!$Q$17,PRODUCT('Registre déchets'!G698,Accueil!$S$17),"")&amp; IF(D698=Accueil!$Q$18,PRODUCT('Registre déchets'!G698,Accueil!$S$18),"")&amp; IF(D698=Accueil!$Q$19,PRODUCT('Registre déchets'!G698,Accueil!$S$19),"")&amp; IF(D698=Accueil!$Q$20,PRODUCT('Registre déchets'!G698,Accueil!$S$20),"")&amp; IF(D698=Accueil!$Q$21,PRODUCT('Registre déchets'!G698,Accueil!$S$21),"")&amp; IF(D698=Accueil!$Q$22,PRODUCT('Registre déchets'!G698,Accueil!$S$22),"")&amp; IF(D698=Accueil!$Q$23,PRODUCT('Registre déchets'!G698,Accueil!$S$23),"")&amp; IF(D698=Accueil!$Q$24,PRODUCT('Registre déchets'!G698,Accueil!$S$24),"")&amp; IF(D698=Accueil!$Q$25,PRODUCT('Registre déchets'!G698,Accueil!$S$25),"")&amp; IF(D698=Accueil!$Q$26,PRODUCT('Registre déchets'!G698,Accueil!$S$26),"") &amp; IF(D698=Accueil!$U$7,PRODUCT('Registre déchets'!G698,Accueil!$W$7),"") &amp; IF(D698=Accueil!$U$8,PRODUCT('Registre déchets'!G698,Accueil!$W$8),"") &amp; IF(D698=Accueil!$U$9,PRODUCT('Registre déchets'!G698,Accueil!$W$9),"")&amp; IF(D698=Accueil!$U$10,PRODUCT('Registre déchets'!G698,Accueil!$W$10),"")&amp; IF(D698=Accueil!$U$11,PRODUCT('Registre déchets'!G698,Accueil!$W$11),"")&amp; IF(D698=Accueil!$U$12,PRODUCT('Registre déchets'!G698,Accueil!$W$12),"")&amp; IF(D698=Accueil!$U$13,PRODUCT('Registre déchets'!G698,Accueil!$W$13),"")&amp; IF(D698=Accueil!$U$14,PRODUCT('Registre déchets'!G698,Accueil!$W$14),"")&amp; IF(D698=Accueil!$U$15,PRODUCT('Registre déchets'!G698,Accueil!$W$15),"")&amp; IF(D698=Accueil!$U$16,PRODUCT('Registre déchets'!G698,Accueil!$W$16),"")&amp; IF(D698=Accueil!$U$17,PRODUCT('Registre déchets'!G698,Accueil!$W$17),"")&amp; IF(D698=Accueil!$U$18,PRODUCT('Registre déchets'!G698,Accueil!$W$18),"")&amp; IF(D698=Accueil!$U$19,PRODUCT('Registre déchets'!G698,Accueil!$W$19),"")&amp; IF(D698=Accueil!$U$20,PRODUCT('Registre déchets'!G698,Accueil!$W$20),"")&amp; IF(D698=Accueil!$U$21,PRODUCT('Registre déchets'!G698,Accueil!$W$21),"") &amp; IF(D698=Accueil!$U$22,PRODUCT('Registre déchets'!G698,Accueil!$W$22),"")&amp; IF(D698=Accueil!$U$23,PRODUCT('Registre déchets'!G698,Accueil!$W$23),"")&amp; IF(D698=Accueil!$U$24,PRODUCT('Registre déchets'!G698,Accueil!$W$24),"")&amp; IF(D698=Accueil!$U$25,PRODUCT('Registre déchets'!G698,Accueil!$W$25),"")&amp; IF(D698=Accueil!$U$26,PRODUCT('Registre déchets'!G698,Accueil!$W$26),"")&amp; IF(D698=Accueil!$U$27,PRODUCT('Registre déchets'!G698,Accueil!$W$27),"")&amp; IF(D698=Accueil!$Y$7,PRODUCT('Registre déchets'!G698,Accueil!$AA$7),"") &amp; IF(D698=Accueil!$Y$8,PRODUCT('Registre déchets'!G698,Accueil!$AA$8),"") &amp; IF(D698=Accueil!$Y$9,PRODUCT('Registre déchets'!G698,Accueil!$AA$9),"")&amp; IF(D698=Accueil!$Y$10,PRODUCT('Registre déchets'!G698,Accueil!$AA$10),"")&amp; IF(D698=Accueil!$Y$11,PRODUCT('Registre déchets'!G698,Accueil!$AA$11),"")&amp; IF(D698=Accueil!$Y$12,PRODUCT('Registre déchets'!G698,Accueil!$AA$12),"")&amp; IF(D698=Accueil!$Y$13,PRODUCT('Registre déchets'!G698,Accueil!$AA$13),"")&amp; IF(D698=Accueil!$Y$14,PRODUCT('Registre déchets'!G698,Accueil!$AA$14),"")&amp; IF(D698=Accueil!$Y$15,PRODUCT('Registre déchets'!G698,Accueil!$AA$15),"")&amp; IF(D698=Accueil!$Y$16,PRODUCT('Registre déchets'!G698,Accueil!$AA$16),"")&amp; IF(D698=Accueil!$Y$17,PRODUCT('Registre déchets'!G698,Accueil!$AA$17),"")&amp; IF(D698=Accueil!$Y$18,PRODUCT('Registre déchets'!G698,Accueil!$AA$18),"")&amp; IF(D698=Accueil!$Y$19,PRODUCT('Registre déchets'!G698,Accueil!$AA$19),"")&amp; IF(D698=Accueil!$Y$20,PRODUCT('Registre déchets'!G698,Accueil!$AA$20),"")&amp; IF(D698=Accueil!$Y$21,PRODUCT('Registre déchets'!G698,Accueil!$AA$21),"")&amp; IF(D698=Accueil!$Y$22,PRODUCT('Registre déchets'!G698,Accueil!$AA$22),"")&amp; IF(D698=Accueil!$Y$23,PRODUCT('Registre déchets'!G698,Accueil!$AA$23),"")&amp; IF(D698=Accueil!$Y$24,PRODUCT('Registre déchets'!G698,Accueil!$AA$24),"")&amp; IF(D698=Accueil!$Y$25,PRODUCT('Registre déchets'!G698,Accueil!$AA$25),"")&amp; IF(D698=Accueil!$Y$26,PRODUCT('Registre déchets'!G698,Accueil!$AA$26),"")&amp; IF(D698=Accueil!$Y$27,PRODUCT('Registre déchets'!G698,Accueil!$AA$27),""))</f>
        <v/>
      </c>
      <c r="AQ698" s="79">
        <f t="shared" si="107"/>
        <v>0</v>
      </c>
    </row>
    <row r="699" spans="1:43" ht="50.1" customHeight="1" x14ac:dyDescent="0.25">
      <c r="A699" s="90"/>
      <c r="B699" s="222" t="str">
        <f t="shared" si="101"/>
        <v/>
      </c>
      <c r="C699" s="221"/>
      <c r="D699" s="220"/>
      <c r="E699" s="80" t="str">
        <f t="shared" si="105"/>
        <v/>
      </c>
      <c r="F699" s="81"/>
      <c r="G699" s="82"/>
      <c r="H699" s="241">
        <f t="shared" si="102"/>
        <v>0</v>
      </c>
      <c r="I699" s="206"/>
      <c r="J699" s="206"/>
      <c r="K699" s="86"/>
      <c r="L699" s="86"/>
      <c r="M699" s="86"/>
      <c r="N699" s="82"/>
      <c r="O699" s="81"/>
      <c r="P699" s="82"/>
      <c r="Q699" s="207">
        <f t="shared" si="106"/>
        <v>0</v>
      </c>
      <c r="R699" s="83">
        <f t="shared" si="103"/>
        <v>0</v>
      </c>
      <c r="S699" s="83">
        <f t="shared" si="104"/>
        <v>0</v>
      </c>
      <c r="T699" s="209"/>
      <c r="U699" s="214"/>
      <c r="V699" s="214"/>
      <c r="W699" s="217" t="str">
        <f t="shared" si="99"/>
        <v/>
      </c>
      <c r="X699" s="214"/>
      <c r="Y699" s="224"/>
      <c r="Z699" s="214"/>
      <c r="AA699" s="214"/>
      <c r="AB699" s="35" t="str">
        <f t="shared" si="100"/>
        <v/>
      </c>
      <c r="AC699" s="35"/>
      <c r="AD699" s="35"/>
      <c r="AE699" s="35"/>
      <c r="AF699" s="35"/>
      <c r="AG699" s="35"/>
      <c r="AH699" s="35"/>
      <c r="AI699" s="35"/>
      <c r="AJ699" s="35"/>
      <c r="AK699" s="35"/>
      <c r="AL699" s="35"/>
      <c r="AM699" s="85" t="str">
        <f t="shared" si="108"/>
        <v/>
      </c>
      <c r="AN699" s="35"/>
      <c r="AO699" s="35"/>
      <c r="AP699" s="77" t="str">
        <f>IF(D699="","",IF(D699=Accueil!$Q$7,PRODUCT('Registre déchets'!G699,Accueil!$S$7),"") &amp; IF(D699=Accueil!$Q$8,PRODUCT('Registre déchets'!G699,Accueil!$S$8),"") &amp; IF(D699=Accueil!$Q$9,PRODUCT('Registre déchets'!G699,Accueil!$S$9),"")&amp; IF(D699=Accueil!$Q$10,PRODUCT('Registre déchets'!G699,Accueil!$S$10),"")&amp; IF(D699=Accueil!$Q$11,PRODUCT('Registre déchets'!G699,Accueil!$S$11),"")&amp; IF(D699=Accueil!$Q$12,PRODUCT('Registre déchets'!G699,Accueil!$S$12),"")&amp; IF(D699=Accueil!$Q$13,PRODUCT('Registre déchets'!G699,Accueil!$S$13),"")&amp; IF(D699=Accueil!$Q$14,PRODUCT('Registre déchets'!G699,Accueil!$S$14),"")&amp; IF(D699=Accueil!$Q$15,PRODUCT('Registre déchets'!G699,Accueil!$S$15),"")&amp; IF(D699=Accueil!$Q$16,PRODUCT('Registre déchets'!G699,Accueil!$S$16),"")&amp; IF(D699=Accueil!$Q$17,PRODUCT('Registre déchets'!G699,Accueil!$S$17),"")&amp; IF(D699=Accueil!$Q$18,PRODUCT('Registre déchets'!G699,Accueil!$S$18),"")&amp; IF(D699=Accueil!$Q$19,PRODUCT('Registre déchets'!G699,Accueil!$S$19),"")&amp; IF(D699=Accueil!$Q$20,PRODUCT('Registre déchets'!G699,Accueil!$S$20),"")&amp; IF(D699=Accueil!$Q$21,PRODUCT('Registre déchets'!G699,Accueil!$S$21),"")&amp; IF(D699=Accueil!$Q$22,PRODUCT('Registre déchets'!G699,Accueil!$S$22),"")&amp; IF(D699=Accueil!$Q$23,PRODUCT('Registre déchets'!G699,Accueil!$S$23),"")&amp; IF(D699=Accueil!$Q$24,PRODUCT('Registre déchets'!G699,Accueil!$S$24),"")&amp; IF(D699=Accueil!$Q$25,PRODUCT('Registre déchets'!G699,Accueil!$S$25),"")&amp; IF(D699=Accueil!$Q$26,PRODUCT('Registre déchets'!G699,Accueil!$S$26),"") &amp; IF(D699=Accueil!$U$7,PRODUCT('Registre déchets'!G699,Accueil!$W$7),"") &amp; IF(D699=Accueil!$U$8,PRODUCT('Registre déchets'!G699,Accueil!$W$8),"") &amp; IF(D699=Accueil!$U$9,PRODUCT('Registre déchets'!G699,Accueil!$W$9),"")&amp; IF(D699=Accueil!$U$10,PRODUCT('Registre déchets'!G699,Accueil!$W$10),"")&amp; IF(D699=Accueil!$U$11,PRODUCT('Registre déchets'!G699,Accueil!$W$11),"")&amp; IF(D699=Accueil!$U$12,PRODUCT('Registre déchets'!G699,Accueil!$W$12),"")&amp; IF(D699=Accueil!$U$13,PRODUCT('Registre déchets'!G699,Accueil!$W$13),"")&amp; IF(D699=Accueil!$U$14,PRODUCT('Registre déchets'!G699,Accueil!$W$14),"")&amp; IF(D699=Accueil!$U$15,PRODUCT('Registre déchets'!G699,Accueil!$W$15),"")&amp; IF(D699=Accueil!$U$16,PRODUCT('Registre déchets'!G699,Accueil!$W$16),"")&amp; IF(D699=Accueil!$U$17,PRODUCT('Registre déchets'!G699,Accueil!$W$17),"")&amp; IF(D699=Accueil!$U$18,PRODUCT('Registre déchets'!G699,Accueil!$W$18),"")&amp; IF(D699=Accueil!$U$19,PRODUCT('Registre déchets'!G699,Accueil!$W$19),"")&amp; IF(D699=Accueil!$U$20,PRODUCT('Registre déchets'!G699,Accueil!$W$20),"")&amp; IF(D699=Accueil!$U$21,PRODUCT('Registre déchets'!G699,Accueil!$W$21),"") &amp; IF(D699=Accueil!$U$22,PRODUCT('Registre déchets'!G699,Accueil!$W$22),"")&amp; IF(D699=Accueil!$U$23,PRODUCT('Registre déchets'!G699,Accueil!$W$23),"")&amp; IF(D699=Accueil!$U$24,PRODUCT('Registre déchets'!G699,Accueil!$W$24),"")&amp; IF(D699=Accueil!$U$25,PRODUCT('Registre déchets'!G699,Accueil!$W$25),"")&amp; IF(D699=Accueil!$U$26,PRODUCT('Registre déchets'!G699,Accueil!$W$26),"")&amp; IF(D699=Accueil!$U$27,PRODUCT('Registre déchets'!G699,Accueil!$W$27),"")&amp; IF(D699=Accueil!$Y$7,PRODUCT('Registre déchets'!G699,Accueil!$AA$7),"") &amp; IF(D699=Accueil!$Y$8,PRODUCT('Registre déchets'!G699,Accueil!$AA$8),"") &amp; IF(D699=Accueil!$Y$9,PRODUCT('Registre déchets'!G699,Accueil!$AA$9),"")&amp; IF(D699=Accueil!$Y$10,PRODUCT('Registre déchets'!G699,Accueil!$AA$10),"")&amp; IF(D699=Accueil!$Y$11,PRODUCT('Registre déchets'!G699,Accueil!$AA$11),"")&amp; IF(D699=Accueil!$Y$12,PRODUCT('Registre déchets'!G699,Accueil!$AA$12),"")&amp; IF(D699=Accueil!$Y$13,PRODUCT('Registre déchets'!G699,Accueil!$AA$13),"")&amp; IF(D699=Accueil!$Y$14,PRODUCT('Registre déchets'!G699,Accueil!$AA$14),"")&amp; IF(D699=Accueil!$Y$15,PRODUCT('Registre déchets'!G699,Accueil!$AA$15),"")&amp; IF(D699=Accueil!$Y$16,PRODUCT('Registre déchets'!G699,Accueil!$AA$16),"")&amp; IF(D699=Accueil!$Y$17,PRODUCT('Registre déchets'!G699,Accueil!$AA$17),"")&amp; IF(D699=Accueil!$Y$18,PRODUCT('Registre déchets'!G699,Accueil!$AA$18),"")&amp; IF(D699=Accueil!$Y$19,PRODUCT('Registre déchets'!G699,Accueil!$AA$19),"")&amp; IF(D699=Accueil!$Y$20,PRODUCT('Registre déchets'!G699,Accueil!$AA$20),"")&amp; IF(D699=Accueil!$Y$21,PRODUCT('Registre déchets'!G699,Accueil!$AA$21),"")&amp; IF(D699=Accueil!$Y$22,PRODUCT('Registre déchets'!G699,Accueil!$AA$22),"")&amp; IF(D699=Accueil!$Y$23,PRODUCT('Registre déchets'!G699,Accueil!$AA$23),"")&amp; IF(D699=Accueil!$Y$24,PRODUCT('Registre déchets'!G699,Accueil!$AA$24),"")&amp; IF(D699=Accueil!$Y$25,PRODUCT('Registre déchets'!G699,Accueil!$AA$25),"")&amp; IF(D699=Accueil!$Y$26,PRODUCT('Registre déchets'!G699,Accueil!$AA$26),"")&amp; IF(D699=Accueil!$Y$27,PRODUCT('Registre déchets'!G699,Accueil!$AA$27),""))</f>
        <v/>
      </c>
      <c r="AQ699" s="79">
        <f t="shared" si="107"/>
        <v>0</v>
      </c>
    </row>
    <row r="700" spans="1:43" ht="50.1" customHeight="1" x14ac:dyDescent="0.25">
      <c r="A700" s="90"/>
      <c r="B700" s="222" t="str">
        <f t="shared" si="101"/>
        <v/>
      </c>
      <c r="C700" s="221"/>
      <c r="D700" s="220"/>
      <c r="E700" s="80" t="str">
        <f t="shared" si="105"/>
        <v/>
      </c>
      <c r="F700" s="81"/>
      <c r="G700" s="82"/>
      <c r="H700" s="241">
        <f t="shared" si="102"/>
        <v>0</v>
      </c>
      <c r="I700" s="206"/>
      <c r="J700" s="206"/>
      <c r="K700" s="86"/>
      <c r="L700" s="86"/>
      <c r="M700" s="86"/>
      <c r="N700" s="82"/>
      <c r="O700" s="81"/>
      <c r="P700" s="82"/>
      <c r="Q700" s="207">
        <f t="shared" si="106"/>
        <v>0</v>
      </c>
      <c r="R700" s="83">
        <f t="shared" si="103"/>
        <v>0</v>
      </c>
      <c r="S700" s="83">
        <f t="shared" si="104"/>
        <v>0</v>
      </c>
      <c r="T700" s="209"/>
      <c r="U700" s="214"/>
      <c r="V700" s="214"/>
      <c r="W700" s="217" t="str">
        <f t="shared" si="99"/>
        <v/>
      </c>
      <c r="X700" s="214"/>
      <c r="Y700" s="224"/>
      <c r="Z700" s="214"/>
      <c r="AA700" s="214"/>
      <c r="AB700" s="35" t="str">
        <f t="shared" si="100"/>
        <v/>
      </c>
      <c r="AC700" s="35"/>
      <c r="AD700" s="35"/>
      <c r="AE700" s="35"/>
      <c r="AF700" s="35"/>
      <c r="AG700" s="35"/>
      <c r="AH700" s="35"/>
      <c r="AI700" s="35"/>
      <c r="AJ700" s="35"/>
      <c r="AK700" s="35"/>
      <c r="AL700" s="35"/>
      <c r="AM700" s="85" t="str">
        <f t="shared" si="108"/>
        <v/>
      </c>
      <c r="AN700" s="35"/>
      <c r="AO700" s="35"/>
      <c r="AP700" s="77" t="str">
        <f>IF(D700="","",IF(D700=Accueil!$Q$7,PRODUCT('Registre déchets'!G700,Accueil!$S$7),"") &amp; IF(D700=Accueil!$Q$8,PRODUCT('Registre déchets'!G700,Accueil!$S$8),"") &amp; IF(D700=Accueil!$Q$9,PRODUCT('Registre déchets'!G700,Accueil!$S$9),"")&amp; IF(D700=Accueil!$Q$10,PRODUCT('Registre déchets'!G700,Accueil!$S$10),"")&amp; IF(D700=Accueil!$Q$11,PRODUCT('Registre déchets'!G700,Accueil!$S$11),"")&amp; IF(D700=Accueil!$Q$12,PRODUCT('Registre déchets'!G700,Accueil!$S$12),"")&amp; IF(D700=Accueil!$Q$13,PRODUCT('Registre déchets'!G700,Accueil!$S$13),"")&amp; IF(D700=Accueil!$Q$14,PRODUCT('Registre déchets'!G700,Accueil!$S$14),"")&amp; IF(D700=Accueil!$Q$15,PRODUCT('Registre déchets'!G700,Accueil!$S$15),"")&amp; IF(D700=Accueil!$Q$16,PRODUCT('Registre déchets'!G700,Accueil!$S$16),"")&amp; IF(D700=Accueil!$Q$17,PRODUCT('Registre déchets'!G700,Accueil!$S$17),"")&amp; IF(D700=Accueil!$Q$18,PRODUCT('Registre déchets'!G700,Accueil!$S$18),"")&amp; IF(D700=Accueil!$Q$19,PRODUCT('Registre déchets'!G700,Accueil!$S$19),"")&amp; IF(D700=Accueil!$Q$20,PRODUCT('Registre déchets'!G700,Accueil!$S$20),"")&amp; IF(D700=Accueil!$Q$21,PRODUCT('Registre déchets'!G700,Accueil!$S$21),"")&amp; IF(D700=Accueil!$Q$22,PRODUCT('Registre déchets'!G700,Accueil!$S$22),"")&amp; IF(D700=Accueil!$Q$23,PRODUCT('Registre déchets'!G700,Accueil!$S$23),"")&amp; IF(D700=Accueil!$Q$24,PRODUCT('Registre déchets'!G700,Accueil!$S$24),"")&amp; IF(D700=Accueil!$Q$25,PRODUCT('Registre déchets'!G700,Accueil!$S$25),"")&amp; IF(D700=Accueil!$Q$26,PRODUCT('Registre déchets'!G700,Accueil!$S$26),"") &amp; IF(D700=Accueil!$U$7,PRODUCT('Registre déchets'!G700,Accueil!$W$7),"") &amp; IF(D700=Accueil!$U$8,PRODUCT('Registre déchets'!G700,Accueil!$W$8),"") &amp; IF(D700=Accueil!$U$9,PRODUCT('Registre déchets'!G700,Accueil!$W$9),"")&amp; IF(D700=Accueil!$U$10,PRODUCT('Registre déchets'!G700,Accueil!$W$10),"")&amp; IF(D700=Accueil!$U$11,PRODUCT('Registre déchets'!G700,Accueil!$W$11),"")&amp; IF(D700=Accueil!$U$12,PRODUCT('Registre déchets'!G700,Accueil!$W$12),"")&amp; IF(D700=Accueil!$U$13,PRODUCT('Registre déchets'!G700,Accueil!$W$13),"")&amp; IF(D700=Accueil!$U$14,PRODUCT('Registre déchets'!G700,Accueil!$W$14),"")&amp; IF(D700=Accueil!$U$15,PRODUCT('Registre déchets'!G700,Accueil!$W$15),"")&amp; IF(D700=Accueil!$U$16,PRODUCT('Registre déchets'!G700,Accueil!$W$16),"")&amp; IF(D700=Accueil!$U$17,PRODUCT('Registre déchets'!G700,Accueil!$W$17),"")&amp; IF(D700=Accueil!$U$18,PRODUCT('Registre déchets'!G700,Accueil!$W$18),"")&amp; IF(D700=Accueil!$U$19,PRODUCT('Registre déchets'!G700,Accueil!$W$19),"")&amp; IF(D700=Accueil!$U$20,PRODUCT('Registre déchets'!G700,Accueil!$W$20),"")&amp; IF(D700=Accueil!$U$21,PRODUCT('Registre déchets'!G700,Accueil!$W$21),"") &amp; IF(D700=Accueil!$U$22,PRODUCT('Registre déchets'!G700,Accueil!$W$22),"")&amp; IF(D700=Accueil!$U$23,PRODUCT('Registre déchets'!G700,Accueil!$W$23),"")&amp; IF(D700=Accueil!$U$24,PRODUCT('Registre déchets'!G700,Accueil!$W$24),"")&amp; IF(D700=Accueil!$U$25,PRODUCT('Registre déchets'!G700,Accueil!$W$25),"")&amp; IF(D700=Accueil!$U$26,PRODUCT('Registre déchets'!G700,Accueil!$W$26),"")&amp; IF(D700=Accueil!$U$27,PRODUCT('Registre déchets'!G700,Accueil!$W$27),"")&amp; IF(D700=Accueil!$Y$7,PRODUCT('Registre déchets'!G700,Accueil!$AA$7),"") &amp; IF(D700=Accueil!$Y$8,PRODUCT('Registre déchets'!G700,Accueil!$AA$8),"") &amp; IF(D700=Accueil!$Y$9,PRODUCT('Registre déchets'!G700,Accueil!$AA$9),"")&amp; IF(D700=Accueil!$Y$10,PRODUCT('Registre déchets'!G700,Accueil!$AA$10),"")&amp; IF(D700=Accueil!$Y$11,PRODUCT('Registre déchets'!G700,Accueil!$AA$11),"")&amp; IF(D700=Accueil!$Y$12,PRODUCT('Registre déchets'!G700,Accueil!$AA$12),"")&amp; IF(D700=Accueil!$Y$13,PRODUCT('Registre déchets'!G700,Accueil!$AA$13),"")&amp; IF(D700=Accueil!$Y$14,PRODUCT('Registre déchets'!G700,Accueil!$AA$14),"")&amp; IF(D700=Accueil!$Y$15,PRODUCT('Registre déchets'!G700,Accueil!$AA$15),"")&amp; IF(D700=Accueil!$Y$16,PRODUCT('Registre déchets'!G700,Accueil!$AA$16),"")&amp; IF(D700=Accueil!$Y$17,PRODUCT('Registre déchets'!G700,Accueil!$AA$17),"")&amp; IF(D700=Accueil!$Y$18,PRODUCT('Registre déchets'!G700,Accueil!$AA$18),"")&amp; IF(D700=Accueil!$Y$19,PRODUCT('Registre déchets'!G700,Accueil!$AA$19),"")&amp; IF(D700=Accueil!$Y$20,PRODUCT('Registre déchets'!G700,Accueil!$AA$20),"")&amp; IF(D700=Accueil!$Y$21,PRODUCT('Registre déchets'!G700,Accueil!$AA$21),"")&amp; IF(D700=Accueil!$Y$22,PRODUCT('Registre déchets'!G700,Accueil!$AA$22),"")&amp; IF(D700=Accueil!$Y$23,PRODUCT('Registre déchets'!G700,Accueil!$AA$23),"")&amp; IF(D700=Accueil!$Y$24,PRODUCT('Registre déchets'!G700,Accueil!$AA$24),"")&amp; IF(D700=Accueil!$Y$25,PRODUCT('Registre déchets'!G700,Accueil!$AA$25),"")&amp; IF(D700=Accueil!$Y$26,PRODUCT('Registre déchets'!G700,Accueil!$AA$26),"")&amp; IF(D700=Accueil!$Y$27,PRODUCT('Registre déchets'!G700,Accueil!$AA$27),""))</f>
        <v/>
      </c>
      <c r="AQ700" s="79">
        <f t="shared" si="107"/>
        <v>0</v>
      </c>
    </row>
    <row r="701" spans="1:43" ht="50.1" customHeight="1" x14ac:dyDescent="0.25">
      <c r="A701" s="90"/>
      <c r="B701" s="222" t="str">
        <f t="shared" si="101"/>
        <v/>
      </c>
      <c r="C701" s="221"/>
      <c r="D701" s="220"/>
      <c r="E701" s="80" t="str">
        <f t="shared" si="105"/>
        <v/>
      </c>
      <c r="F701" s="81"/>
      <c r="G701" s="82"/>
      <c r="H701" s="241">
        <f t="shared" si="102"/>
        <v>0</v>
      </c>
      <c r="I701" s="206"/>
      <c r="J701" s="206"/>
      <c r="K701" s="86"/>
      <c r="L701" s="86"/>
      <c r="M701" s="86"/>
      <c r="N701" s="82"/>
      <c r="O701" s="81"/>
      <c r="P701" s="82"/>
      <c r="Q701" s="207">
        <f t="shared" si="106"/>
        <v>0</v>
      </c>
      <c r="R701" s="83">
        <f t="shared" si="103"/>
        <v>0</v>
      </c>
      <c r="S701" s="83">
        <f t="shared" si="104"/>
        <v>0</v>
      </c>
      <c r="T701" s="209"/>
      <c r="U701" s="214"/>
      <c r="V701" s="214"/>
      <c r="W701" s="217" t="str">
        <f t="shared" si="99"/>
        <v/>
      </c>
      <c r="X701" s="214"/>
      <c r="Y701" s="224"/>
      <c r="Z701" s="214"/>
      <c r="AA701" s="214"/>
      <c r="AB701" s="35" t="str">
        <f t="shared" si="100"/>
        <v/>
      </c>
      <c r="AC701" s="35"/>
      <c r="AD701" s="35"/>
      <c r="AE701" s="35"/>
      <c r="AF701" s="35"/>
      <c r="AG701" s="35"/>
      <c r="AH701" s="35"/>
      <c r="AI701" s="35"/>
      <c r="AJ701" s="35"/>
      <c r="AK701" s="35"/>
      <c r="AL701" s="35"/>
      <c r="AM701" s="85" t="str">
        <f t="shared" si="108"/>
        <v/>
      </c>
      <c r="AN701" s="35"/>
      <c r="AO701" s="35"/>
      <c r="AP701" s="77" t="str">
        <f>IF(D701="","",IF(D701=Accueil!$Q$7,PRODUCT('Registre déchets'!G701,Accueil!$S$7),"") &amp; IF(D701=Accueil!$Q$8,PRODUCT('Registre déchets'!G701,Accueil!$S$8),"") &amp; IF(D701=Accueil!$Q$9,PRODUCT('Registre déchets'!G701,Accueil!$S$9),"")&amp; IF(D701=Accueil!$Q$10,PRODUCT('Registre déchets'!G701,Accueil!$S$10),"")&amp; IF(D701=Accueil!$Q$11,PRODUCT('Registre déchets'!G701,Accueil!$S$11),"")&amp; IF(D701=Accueil!$Q$12,PRODUCT('Registre déchets'!G701,Accueil!$S$12),"")&amp; IF(D701=Accueil!$Q$13,PRODUCT('Registre déchets'!G701,Accueil!$S$13),"")&amp; IF(D701=Accueil!$Q$14,PRODUCT('Registre déchets'!G701,Accueil!$S$14),"")&amp; IF(D701=Accueil!$Q$15,PRODUCT('Registre déchets'!G701,Accueil!$S$15),"")&amp; IF(D701=Accueil!$Q$16,PRODUCT('Registre déchets'!G701,Accueil!$S$16),"")&amp; IF(D701=Accueil!$Q$17,PRODUCT('Registre déchets'!G701,Accueil!$S$17),"")&amp; IF(D701=Accueil!$Q$18,PRODUCT('Registre déchets'!G701,Accueil!$S$18),"")&amp; IF(D701=Accueil!$Q$19,PRODUCT('Registre déchets'!G701,Accueil!$S$19),"")&amp; IF(D701=Accueil!$Q$20,PRODUCT('Registre déchets'!G701,Accueil!$S$20),"")&amp; IF(D701=Accueil!$Q$21,PRODUCT('Registre déchets'!G701,Accueil!$S$21),"")&amp; IF(D701=Accueil!$Q$22,PRODUCT('Registre déchets'!G701,Accueil!$S$22),"")&amp; IF(D701=Accueil!$Q$23,PRODUCT('Registre déchets'!G701,Accueil!$S$23),"")&amp; IF(D701=Accueil!$Q$24,PRODUCT('Registre déchets'!G701,Accueil!$S$24),"")&amp; IF(D701=Accueil!$Q$25,PRODUCT('Registre déchets'!G701,Accueil!$S$25),"")&amp; IF(D701=Accueil!$Q$26,PRODUCT('Registre déchets'!G701,Accueil!$S$26),"") &amp; IF(D701=Accueil!$U$7,PRODUCT('Registre déchets'!G701,Accueil!$W$7),"") &amp; IF(D701=Accueil!$U$8,PRODUCT('Registre déchets'!G701,Accueil!$W$8),"") &amp; IF(D701=Accueil!$U$9,PRODUCT('Registre déchets'!G701,Accueil!$W$9),"")&amp; IF(D701=Accueil!$U$10,PRODUCT('Registre déchets'!G701,Accueil!$W$10),"")&amp; IF(D701=Accueil!$U$11,PRODUCT('Registre déchets'!G701,Accueil!$W$11),"")&amp; IF(D701=Accueil!$U$12,PRODUCT('Registre déchets'!G701,Accueil!$W$12),"")&amp; IF(D701=Accueil!$U$13,PRODUCT('Registre déchets'!G701,Accueil!$W$13),"")&amp; IF(D701=Accueil!$U$14,PRODUCT('Registre déchets'!G701,Accueil!$W$14),"")&amp; IF(D701=Accueil!$U$15,PRODUCT('Registre déchets'!G701,Accueil!$W$15),"")&amp; IF(D701=Accueil!$U$16,PRODUCT('Registre déchets'!G701,Accueil!$W$16),"")&amp; IF(D701=Accueil!$U$17,PRODUCT('Registre déchets'!G701,Accueil!$W$17),"")&amp; IF(D701=Accueil!$U$18,PRODUCT('Registre déchets'!G701,Accueil!$W$18),"")&amp; IF(D701=Accueil!$U$19,PRODUCT('Registre déchets'!G701,Accueil!$W$19),"")&amp; IF(D701=Accueil!$U$20,PRODUCT('Registre déchets'!G701,Accueil!$W$20),"")&amp; IF(D701=Accueil!$U$21,PRODUCT('Registre déchets'!G701,Accueil!$W$21),"") &amp; IF(D701=Accueil!$U$22,PRODUCT('Registre déchets'!G701,Accueil!$W$22),"")&amp; IF(D701=Accueil!$U$23,PRODUCT('Registre déchets'!G701,Accueil!$W$23),"")&amp; IF(D701=Accueil!$U$24,PRODUCT('Registre déchets'!G701,Accueil!$W$24),"")&amp; IF(D701=Accueil!$U$25,PRODUCT('Registre déchets'!G701,Accueil!$W$25),"")&amp; IF(D701=Accueil!$U$26,PRODUCT('Registre déchets'!G701,Accueil!$W$26),"")&amp; IF(D701=Accueil!$U$27,PRODUCT('Registre déchets'!G701,Accueil!$W$27),"")&amp; IF(D701=Accueil!$Y$7,PRODUCT('Registre déchets'!G701,Accueil!$AA$7),"") &amp; IF(D701=Accueil!$Y$8,PRODUCT('Registre déchets'!G701,Accueil!$AA$8),"") &amp; IF(D701=Accueil!$Y$9,PRODUCT('Registre déchets'!G701,Accueil!$AA$9),"")&amp; IF(D701=Accueil!$Y$10,PRODUCT('Registre déchets'!G701,Accueil!$AA$10),"")&amp; IF(D701=Accueil!$Y$11,PRODUCT('Registre déchets'!G701,Accueil!$AA$11),"")&amp; IF(D701=Accueil!$Y$12,PRODUCT('Registre déchets'!G701,Accueil!$AA$12),"")&amp; IF(D701=Accueil!$Y$13,PRODUCT('Registre déchets'!G701,Accueil!$AA$13),"")&amp; IF(D701=Accueil!$Y$14,PRODUCT('Registre déchets'!G701,Accueil!$AA$14),"")&amp; IF(D701=Accueil!$Y$15,PRODUCT('Registre déchets'!G701,Accueil!$AA$15),"")&amp; IF(D701=Accueil!$Y$16,PRODUCT('Registre déchets'!G701,Accueil!$AA$16),"")&amp; IF(D701=Accueil!$Y$17,PRODUCT('Registre déchets'!G701,Accueil!$AA$17),"")&amp; IF(D701=Accueil!$Y$18,PRODUCT('Registre déchets'!G701,Accueil!$AA$18),"")&amp; IF(D701=Accueil!$Y$19,PRODUCT('Registre déchets'!G701,Accueil!$AA$19),"")&amp; IF(D701=Accueil!$Y$20,PRODUCT('Registre déchets'!G701,Accueil!$AA$20),"")&amp; IF(D701=Accueil!$Y$21,PRODUCT('Registre déchets'!G701,Accueil!$AA$21),"")&amp; IF(D701=Accueil!$Y$22,PRODUCT('Registre déchets'!G701,Accueil!$AA$22),"")&amp; IF(D701=Accueil!$Y$23,PRODUCT('Registre déchets'!G701,Accueil!$AA$23),"")&amp; IF(D701=Accueil!$Y$24,PRODUCT('Registre déchets'!G701,Accueil!$AA$24),"")&amp; IF(D701=Accueil!$Y$25,PRODUCT('Registre déchets'!G701,Accueil!$AA$25),"")&amp; IF(D701=Accueil!$Y$26,PRODUCT('Registre déchets'!G701,Accueil!$AA$26),"")&amp; IF(D701=Accueil!$Y$27,PRODUCT('Registre déchets'!G701,Accueil!$AA$27),""))</f>
        <v/>
      </c>
      <c r="AQ701" s="79">
        <f t="shared" si="107"/>
        <v>0</v>
      </c>
    </row>
    <row r="702" spans="1:43" ht="50.1" customHeight="1" x14ac:dyDescent="0.25">
      <c r="A702" s="90"/>
      <c r="B702" s="222" t="str">
        <f t="shared" si="101"/>
        <v/>
      </c>
      <c r="C702" s="221"/>
      <c r="D702" s="220"/>
      <c r="E702" s="80" t="str">
        <f t="shared" si="105"/>
        <v/>
      </c>
      <c r="F702" s="81"/>
      <c r="G702" s="82"/>
      <c r="H702" s="241">
        <f t="shared" si="102"/>
        <v>0</v>
      </c>
      <c r="I702" s="206"/>
      <c r="J702" s="206"/>
      <c r="K702" s="86"/>
      <c r="L702" s="86"/>
      <c r="M702" s="86"/>
      <c r="N702" s="82"/>
      <c r="O702" s="81"/>
      <c r="P702" s="82"/>
      <c r="Q702" s="207">
        <f t="shared" si="106"/>
        <v>0</v>
      </c>
      <c r="R702" s="83">
        <f t="shared" si="103"/>
        <v>0</v>
      </c>
      <c r="S702" s="83">
        <f t="shared" si="104"/>
        <v>0</v>
      </c>
      <c r="T702" s="209"/>
      <c r="U702" s="214"/>
      <c r="V702" s="214"/>
      <c r="W702" s="217" t="str">
        <f t="shared" si="99"/>
        <v/>
      </c>
      <c r="X702" s="214"/>
      <c r="Y702" s="224"/>
      <c r="Z702" s="214"/>
      <c r="AA702" s="214"/>
      <c r="AB702" s="35" t="str">
        <f t="shared" si="100"/>
        <v/>
      </c>
      <c r="AC702" s="35"/>
      <c r="AD702" s="35"/>
      <c r="AE702" s="35"/>
      <c r="AF702" s="35"/>
      <c r="AG702" s="35"/>
      <c r="AH702" s="35"/>
      <c r="AI702" s="35"/>
      <c r="AJ702" s="35"/>
      <c r="AK702" s="35"/>
      <c r="AL702" s="35"/>
      <c r="AM702" s="85" t="str">
        <f t="shared" si="108"/>
        <v/>
      </c>
      <c r="AN702" s="35"/>
      <c r="AO702" s="35"/>
      <c r="AP702" s="77" t="str">
        <f>IF(D702="","",IF(D702=Accueil!$Q$7,PRODUCT('Registre déchets'!G702,Accueil!$S$7),"") &amp; IF(D702=Accueil!$Q$8,PRODUCT('Registre déchets'!G702,Accueil!$S$8),"") &amp; IF(D702=Accueil!$Q$9,PRODUCT('Registre déchets'!G702,Accueil!$S$9),"")&amp; IF(D702=Accueil!$Q$10,PRODUCT('Registre déchets'!G702,Accueil!$S$10),"")&amp; IF(D702=Accueil!$Q$11,PRODUCT('Registre déchets'!G702,Accueil!$S$11),"")&amp; IF(D702=Accueil!$Q$12,PRODUCT('Registre déchets'!G702,Accueil!$S$12),"")&amp; IF(D702=Accueil!$Q$13,PRODUCT('Registre déchets'!G702,Accueil!$S$13),"")&amp; IF(D702=Accueil!$Q$14,PRODUCT('Registre déchets'!G702,Accueil!$S$14),"")&amp; IF(D702=Accueil!$Q$15,PRODUCT('Registre déchets'!G702,Accueil!$S$15),"")&amp; IF(D702=Accueil!$Q$16,PRODUCT('Registre déchets'!G702,Accueil!$S$16),"")&amp; IF(D702=Accueil!$Q$17,PRODUCT('Registre déchets'!G702,Accueil!$S$17),"")&amp; IF(D702=Accueil!$Q$18,PRODUCT('Registre déchets'!G702,Accueil!$S$18),"")&amp; IF(D702=Accueil!$Q$19,PRODUCT('Registre déchets'!G702,Accueil!$S$19),"")&amp; IF(D702=Accueil!$Q$20,PRODUCT('Registre déchets'!G702,Accueil!$S$20),"")&amp; IF(D702=Accueil!$Q$21,PRODUCT('Registre déchets'!G702,Accueil!$S$21),"")&amp; IF(D702=Accueil!$Q$22,PRODUCT('Registre déchets'!G702,Accueil!$S$22),"")&amp; IF(D702=Accueil!$Q$23,PRODUCT('Registre déchets'!G702,Accueil!$S$23),"")&amp; IF(D702=Accueil!$Q$24,PRODUCT('Registre déchets'!G702,Accueil!$S$24),"")&amp; IF(D702=Accueil!$Q$25,PRODUCT('Registre déchets'!G702,Accueil!$S$25),"")&amp; IF(D702=Accueil!$Q$26,PRODUCT('Registre déchets'!G702,Accueil!$S$26),"") &amp; IF(D702=Accueil!$U$7,PRODUCT('Registre déchets'!G702,Accueil!$W$7),"") &amp; IF(D702=Accueil!$U$8,PRODUCT('Registre déchets'!G702,Accueil!$W$8),"") &amp; IF(D702=Accueil!$U$9,PRODUCT('Registre déchets'!G702,Accueil!$W$9),"")&amp; IF(D702=Accueil!$U$10,PRODUCT('Registre déchets'!G702,Accueil!$W$10),"")&amp; IF(D702=Accueil!$U$11,PRODUCT('Registre déchets'!G702,Accueil!$W$11),"")&amp; IF(D702=Accueil!$U$12,PRODUCT('Registre déchets'!G702,Accueil!$W$12),"")&amp; IF(D702=Accueil!$U$13,PRODUCT('Registre déchets'!G702,Accueil!$W$13),"")&amp; IF(D702=Accueil!$U$14,PRODUCT('Registre déchets'!G702,Accueil!$W$14),"")&amp; IF(D702=Accueil!$U$15,PRODUCT('Registre déchets'!G702,Accueil!$W$15),"")&amp; IF(D702=Accueil!$U$16,PRODUCT('Registre déchets'!G702,Accueil!$W$16),"")&amp; IF(D702=Accueil!$U$17,PRODUCT('Registre déchets'!G702,Accueil!$W$17),"")&amp; IF(D702=Accueil!$U$18,PRODUCT('Registre déchets'!G702,Accueil!$W$18),"")&amp; IF(D702=Accueil!$U$19,PRODUCT('Registre déchets'!G702,Accueil!$W$19),"")&amp; IF(D702=Accueil!$U$20,PRODUCT('Registre déchets'!G702,Accueil!$W$20),"")&amp; IF(D702=Accueil!$U$21,PRODUCT('Registre déchets'!G702,Accueil!$W$21),"") &amp; IF(D702=Accueil!$U$22,PRODUCT('Registre déchets'!G702,Accueil!$W$22),"")&amp; IF(D702=Accueil!$U$23,PRODUCT('Registre déchets'!G702,Accueil!$W$23),"")&amp; IF(D702=Accueil!$U$24,PRODUCT('Registre déchets'!G702,Accueil!$W$24),"")&amp; IF(D702=Accueil!$U$25,PRODUCT('Registre déchets'!G702,Accueil!$W$25),"")&amp; IF(D702=Accueil!$U$26,PRODUCT('Registre déchets'!G702,Accueil!$W$26),"")&amp; IF(D702=Accueil!$U$27,PRODUCT('Registre déchets'!G702,Accueil!$W$27),"")&amp; IF(D702=Accueil!$Y$7,PRODUCT('Registre déchets'!G702,Accueil!$AA$7),"") &amp; IF(D702=Accueil!$Y$8,PRODUCT('Registre déchets'!G702,Accueil!$AA$8),"") &amp; IF(D702=Accueil!$Y$9,PRODUCT('Registre déchets'!G702,Accueil!$AA$9),"")&amp; IF(D702=Accueil!$Y$10,PRODUCT('Registre déchets'!G702,Accueil!$AA$10),"")&amp; IF(D702=Accueil!$Y$11,PRODUCT('Registre déchets'!G702,Accueil!$AA$11),"")&amp; IF(D702=Accueil!$Y$12,PRODUCT('Registre déchets'!G702,Accueil!$AA$12),"")&amp; IF(D702=Accueil!$Y$13,PRODUCT('Registre déchets'!G702,Accueil!$AA$13),"")&amp; IF(D702=Accueil!$Y$14,PRODUCT('Registre déchets'!G702,Accueil!$AA$14),"")&amp; IF(D702=Accueil!$Y$15,PRODUCT('Registre déchets'!G702,Accueil!$AA$15),"")&amp; IF(D702=Accueil!$Y$16,PRODUCT('Registre déchets'!G702,Accueil!$AA$16),"")&amp; IF(D702=Accueil!$Y$17,PRODUCT('Registre déchets'!G702,Accueil!$AA$17),"")&amp; IF(D702=Accueil!$Y$18,PRODUCT('Registre déchets'!G702,Accueil!$AA$18),"")&amp; IF(D702=Accueil!$Y$19,PRODUCT('Registre déchets'!G702,Accueil!$AA$19),"")&amp; IF(D702=Accueil!$Y$20,PRODUCT('Registre déchets'!G702,Accueil!$AA$20),"")&amp; IF(D702=Accueil!$Y$21,PRODUCT('Registre déchets'!G702,Accueil!$AA$21),"")&amp; IF(D702=Accueil!$Y$22,PRODUCT('Registre déchets'!G702,Accueil!$AA$22),"")&amp; IF(D702=Accueil!$Y$23,PRODUCT('Registre déchets'!G702,Accueil!$AA$23),"")&amp; IF(D702=Accueil!$Y$24,PRODUCT('Registre déchets'!G702,Accueil!$AA$24),"")&amp; IF(D702=Accueil!$Y$25,PRODUCT('Registre déchets'!G702,Accueil!$AA$25),"")&amp; IF(D702=Accueil!$Y$26,PRODUCT('Registre déchets'!G702,Accueil!$AA$26),"")&amp; IF(D702=Accueil!$Y$27,PRODUCT('Registre déchets'!G702,Accueil!$AA$27),""))</f>
        <v/>
      </c>
      <c r="AQ702" s="79">
        <f t="shared" si="107"/>
        <v>0</v>
      </c>
    </row>
    <row r="703" spans="1:43" ht="50.1" customHeight="1" x14ac:dyDescent="0.25">
      <c r="A703" s="90"/>
      <c r="B703" s="222" t="str">
        <f t="shared" si="101"/>
        <v/>
      </c>
      <c r="C703" s="221"/>
      <c r="D703" s="220"/>
      <c r="E703" s="80" t="str">
        <f t="shared" si="105"/>
        <v/>
      </c>
      <c r="F703" s="81"/>
      <c r="G703" s="82"/>
      <c r="H703" s="241">
        <f t="shared" si="102"/>
        <v>0</v>
      </c>
      <c r="I703" s="206"/>
      <c r="J703" s="206"/>
      <c r="K703" s="86"/>
      <c r="L703" s="86"/>
      <c r="M703" s="86"/>
      <c r="N703" s="82"/>
      <c r="O703" s="81"/>
      <c r="P703" s="82"/>
      <c r="Q703" s="207">
        <f t="shared" si="106"/>
        <v>0</v>
      </c>
      <c r="R703" s="83">
        <f t="shared" si="103"/>
        <v>0</v>
      </c>
      <c r="S703" s="83">
        <f t="shared" si="104"/>
        <v>0</v>
      </c>
      <c r="T703" s="209"/>
      <c r="U703" s="214"/>
      <c r="V703" s="214"/>
      <c r="W703" s="217" t="str">
        <f t="shared" si="99"/>
        <v/>
      </c>
      <c r="X703" s="214"/>
      <c r="Y703" s="224"/>
      <c r="Z703" s="214"/>
      <c r="AA703" s="214"/>
      <c r="AB703" s="35" t="str">
        <f t="shared" si="100"/>
        <v/>
      </c>
      <c r="AC703" s="35"/>
      <c r="AD703" s="35"/>
      <c r="AE703" s="35"/>
      <c r="AF703" s="35"/>
      <c r="AG703" s="35"/>
      <c r="AH703" s="35"/>
      <c r="AI703" s="35"/>
      <c r="AJ703" s="35"/>
      <c r="AK703" s="35"/>
      <c r="AL703" s="35"/>
      <c r="AM703" s="85" t="str">
        <f t="shared" si="108"/>
        <v/>
      </c>
      <c r="AN703" s="35"/>
      <c r="AO703" s="35"/>
      <c r="AP703" s="77" t="str">
        <f>IF(D703="","",IF(D703=Accueil!$Q$7,PRODUCT('Registre déchets'!G703,Accueil!$S$7),"") &amp; IF(D703=Accueil!$Q$8,PRODUCT('Registre déchets'!G703,Accueil!$S$8),"") &amp; IF(D703=Accueil!$Q$9,PRODUCT('Registre déchets'!G703,Accueil!$S$9),"")&amp; IF(D703=Accueil!$Q$10,PRODUCT('Registre déchets'!G703,Accueil!$S$10),"")&amp; IF(D703=Accueil!$Q$11,PRODUCT('Registre déchets'!G703,Accueil!$S$11),"")&amp; IF(D703=Accueil!$Q$12,PRODUCT('Registre déchets'!G703,Accueil!$S$12),"")&amp; IF(D703=Accueil!$Q$13,PRODUCT('Registre déchets'!G703,Accueil!$S$13),"")&amp; IF(D703=Accueil!$Q$14,PRODUCT('Registre déchets'!G703,Accueil!$S$14),"")&amp; IF(D703=Accueil!$Q$15,PRODUCT('Registre déchets'!G703,Accueil!$S$15),"")&amp; IF(D703=Accueil!$Q$16,PRODUCT('Registre déchets'!G703,Accueil!$S$16),"")&amp; IF(D703=Accueil!$Q$17,PRODUCT('Registre déchets'!G703,Accueil!$S$17),"")&amp; IF(D703=Accueil!$Q$18,PRODUCT('Registre déchets'!G703,Accueil!$S$18),"")&amp; IF(D703=Accueil!$Q$19,PRODUCT('Registre déchets'!G703,Accueil!$S$19),"")&amp; IF(D703=Accueil!$Q$20,PRODUCT('Registre déchets'!G703,Accueil!$S$20),"")&amp; IF(D703=Accueil!$Q$21,PRODUCT('Registre déchets'!G703,Accueil!$S$21),"")&amp; IF(D703=Accueil!$Q$22,PRODUCT('Registre déchets'!G703,Accueil!$S$22),"")&amp; IF(D703=Accueil!$Q$23,PRODUCT('Registre déchets'!G703,Accueil!$S$23),"")&amp; IF(D703=Accueil!$Q$24,PRODUCT('Registre déchets'!G703,Accueil!$S$24),"")&amp; IF(D703=Accueil!$Q$25,PRODUCT('Registre déchets'!G703,Accueil!$S$25),"")&amp; IF(D703=Accueil!$Q$26,PRODUCT('Registre déchets'!G703,Accueil!$S$26),"") &amp; IF(D703=Accueil!$U$7,PRODUCT('Registre déchets'!G703,Accueil!$W$7),"") &amp; IF(D703=Accueil!$U$8,PRODUCT('Registre déchets'!G703,Accueil!$W$8),"") &amp; IF(D703=Accueil!$U$9,PRODUCT('Registre déchets'!G703,Accueil!$W$9),"")&amp; IF(D703=Accueil!$U$10,PRODUCT('Registre déchets'!G703,Accueil!$W$10),"")&amp; IF(D703=Accueil!$U$11,PRODUCT('Registre déchets'!G703,Accueil!$W$11),"")&amp; IF(D703=Accueil!$U$12,PRODUCT('Registre déchets'!G703,Accueil!$W$12),"")&amp; IF(D703=Accueil!$U$13,PRODUCT('Registre déchets'!G703,Accueil!$W$13),"")&amp; IF(D703=Accueil!$U$14,PRODUCT('Registre déchets'!G703,Accueil!$W$14),"")&amp; IF(D703=Accueil!$U$15,PRODUCT('Registre déchets'!G703,Accueil!$W$15),"")&amp; IF(D703=Accueil!$U$16,PRODUCT('Registre déchets'!G703,Accueil!$W$16),"")&amp; IF(D703=Accueil!$U$17,PRODUCT('Registre déchets'!G703,Accueil!$W$17),"")&amp; IF(D703=Accueil!$U$18,PRODUCT('Registre déchets'!G703,Accueil!$W$18),"")&amp; IF(D703=Accueil!$U$19,PRODUCT('Registre déchets'!G703,Accueil!$W$19),"")&amp; IF(D703=Accueil!$U$20,PRODUCT('Registre déchets'!G703,Accueil!$W$20),"")&amp; IF(D703=Accueil!$U$21,PRODUCT('Registre déchets'!G703,Accueil!$W$21),"") &amp; IF(D703=Accueil!$U$22,PRODUCT('Registre déchets'!G703,Accueil!$W$22),"")&amp; IF(D703=Accueil!$U$23,PRODUCT('Registre déchets'!G703,Accueil!$W$23),"")&amp; IF(D703=Accueil!$U$24,PRODUCT('Registre déchets'!G703,Accueil!$W$24),"")&amp; IF(D703=Accueil!$U$25,PRODUCT('Registre déchets'!G703,Accueil!$W$25),"")&amp; IF(D703=Accueil!$U$26,PRODUCT('Registre déchets'!G703,Accueil!$W$26),"")&amp; IF(D703=Accueil!$U$27,PRODUCT('Registre déchets'!G703,Accueil!$W$27),"")&amp; IF(D703=Accueil!$Y$7,PRODUCT('Registre déchets'!G703,Accueil!$AA$7),"") &amp; IF(D703=Accueil!$Y$8,PRODUCT('Registre déchets'!G703,Accueil!$AA$8),"") &amp; IF(D703=Accueil!$Y$9,PRODUCT('Registre déchets'!G703,Accueil!$AA$9),"")&amp; IF(D703=Accueil!$Y$10,PRODUCT('Registre déchets'!G703,Accueil!$AA$10),"")&amp; IF(D703=Accueil!$Y$11,PRODUCT('Registre déchets'!G703,Accueil!$AA$11),"")&amp; IF(D703=Accueil!$Y$12,PRODUCT('Registre déchets'!G703,Accueil!$AA$12),"")&amp; IF(D703=Accueil!$Y$13,PRODUCT('Registre déchets'!G703,Accueil!$AA$13),"")&amp; IF(D703=Accueil!$Y$14,PRODUCT('Registre déchets'!G703,Accueil!$AA$14),"")&amp; IF(D703=Accueil!$Y$15,PRODUCT('Registre déchets'!G703,Accueil!$AA$15),"")&amp; IF(D703=Accueil!$Y$16,PRODUCT('Registre déchets'!G703,Accueil!$AA$16),"")&amp; IF(D703=Accueil!$Y$17,PRODUCT('Registre déchets'!G703,Accueil!$AA$17),"")&amp; IF(D703=Accueil!$Y$18,PRODUCT('Registre déchets'!G703,Accueil!$AA$18),"")&amp; IF(D703=Accueil!$Y$19,PRODUCT('Registre déchets'!G703,Accueil!$AA$19),"")&amp; IF(D703=Accueil!$Y$20,PRODUCT('Registre déchets'!G703,Accueil!$AA$20),"")&amp; IF(D703=Accueil!$Y$21,PRODUCT('Registre déchets'!G703,Accueil!$AA$21),"")&amp; IF(D703=Accueil!$Y$22,PRODUCT('Registre déchets'!G703,Accueil!$AA$22),"")&amp; IF(D703=Accueil!$Y$23,PRODUCT('Registre déchets'!G703,Accueil!$AA$23),"")&amp; IF(D703=Accueil!$Y$24,PRODUCT('Registre déchets'!G703,Accueil!$AA$24),"")&amp; IF(D703=Accueil!$Y$25,PRODUCT('Registre déchets'!G703,Accueil!$AA$25),"")&amp; IF(D703=Accueil!$Y$26,PRODUCT('Registre déchets'!G703,Accueil!$AA$26),"")&amp; IF(D703=Accueil!$Y$27,PRODUCT('Registre déchets'!G703,Accueil!$AA$27),""))</f>
        <v/>
      </c>
      <c r="AQ703" s="79">
        <f t="shared" si="107"/>
        <v>0</v>
      </c>
    </row>
    <row r="704" spans="1:43" ht="50.1" customHeight="1" x14ac:dyDescent="0.25">
      <c r="A704" s="90"/>
      <c r="B704" s="222" t="str">
        <f t="shared" si="101"/>
        <v/>
      </c>
      <c r="C704" s="221"/>
      <c r="D704" s="220"/>
      <c r="E704" s="80" t="str">
        <f t="shared" si="105"/>
        <v/>
      </c>
      <c r="F704" s="81"/>
      <c r="G704" s="82"/>
      <c r="H704" s="241">
        <f t="shared" si="102"/>
        <v>0</v>
      </c>
      <c r="I704" s="206"/>
      <c r="J704" s="206"/>
      <c r="K704" s="86"/>
      <c r="L704" s="86"/>
      <c r="M704" s="86"/>
      <c r="N704" s="82"/>
      <c r="O704" s="81"/>
      <c r="P704" s="82"/>
      <c r="Q704" s="207">
        <f t="shared" si="106"/>
        <v>0</v>
      </c>
      <c r="R704" s="83">
        <f t="shared" si="103"/>
        <v>0</v>
      </c>
      <c r="S704" s="83">
        <f t="shared" si="104"/>
        <v>0</v>
      </c>
      <c r="T704" s="209"/>
      <c r="U704" s="214"/>
      <c r="V704" s="214"/>
      <c r="W704" s="217" t="str">
        <f t="shared" si="99"/>
        <v/>
      </c>
      <c r="X704" s="214"/>
      <c r="Y704" s="224"/>
      <c r="Z704" s="214"/>
      <c r="AA704" s="214"/>
      <c r="AB704" s="35" t="str">
        <f t="shared" si="100"/>
        <v/>
      </c>
      <c r="AC704" s="35"/>
      <c r="AD704" s="35"/>
      <c r="AE704" s="35"/>
      <c r="AF704" s="35"/>
      <c r="AG704" s="35"/>
      <c r="AH704" s="35"/>
      <c r="AI704" s="35"/>
      <c r="AJ704" s="35"/>
      <c r="AK704" s="35"/>
      <c r="AL704" s="35"/>
      <c r="AM704" s="85" t="str">
        <f t="shared" si="108"/>
        <v/>
      </c>
      <c r="AN704" s="35"/>
      <c r="AO704" s="35"/>
      <c r="AP704" s="77" t="str">
        <f>IF(D704="","",IF(D704=Accueil!$Q$7,PRODUCT('Registre déchets'!G704,Accueil!$S$7),"") &amp; IF(D704=Accueil!$Q$8,PRODUCT('Registre déchets'!G704,Accueil!$S$8),"") &amp; IF(D704=Accueil!$Q$9,PRODUCT('Registre déchets'!G704,Accueil!$S$9),"")&amp; IF(D704=Accueil!$Q$10,PRODUCT('Registre déchets'!G704,Accueil!$S$10),"")&amp; IF(D704=Accueil!$Q$11,PRODUCT('Registre déchets'!G704,Accueil!$S$11),"")&amp; IF(D704=Accueil!$Q$12,PRODUCT('Registre déchets'!G704,Accueil!$S$12),"")&amp; IF(D704=Accueil!$Q$13,PRODUCT('Registre déchets'!G704,Accueil!$S$13),"")&amp; IF(D704=Accueil!$Q$14,PRODUCT('Registre déchets'!G704,Accueil!$S$14),"")&amp; IF(D704=Accueil!$Q$15,PRODUCT('Registre déchets'!G704,Accueil!$S$15),"")&amp; IF(D704=Accueil!$Q$16,PRODUCT('Registre déchets'!G704,Accueil!$S$16),"")&amp; IF(D704=Accueil!$Q$17,PRODUCT('Registre déchets'!G704,Accueil!$S$17),"")&amp; IF(D704=Accueil!$Q$18,PRODUCT('Registre déchets'!G704,Accueil!$S$18),"")&amp; IF(D704=Accueil!$Q$19,PRODUCT('Registre déchets'!G704,Accueil!$S$19),"")&amp; IF(D704=Accueil!$Q$20,PRODUCT('Registre déchets'!G704,Accueil!$S$20),"")&amp; IF(D704=Accueil!$Q$21,PRODUCT('Registre déchets'!G704,Accueil!$S$21),"")&amp; IF(D704=Accueil!$Q$22,PRODUCT('Registre déchets'!G704,Accueil!$S$22),"")&amp; IF(D704=Accueil!$Q$23,PRODUCT('Registre déchets'!G704,Accueil!$S$23),"")&amp; IF(D704=Accueil!$Q$24,PRODUCT('Registre déchets'!G704,Accueil!$S$24),"")&amp; IF(D704=Accueil!$Q$25,PRODUCT('Registre déchets'!G704,Accueil!$S$25),"")&amp; IF(D704=Accueil!$Q$26,PRODUCT('Registre déchets'!G704,Accueil!$S$26),"") &amp; IF(D704=Accueil!$U$7,PRODUCT('Registre déchets'!G704,Accueil!$W$7),"") &amp; IF(D704=Accueil!$U$8,PRODUCT('Registre déchets'!G704,Accueil!$W$8),"") &amp; IF(D704=Accueil!$U$9,PRODUCT('Registre déchets'!G704,Accueil!$W$9),"")&amp; IF(D704=Accueil!$U$10,PRODUCT('Registre déchets'!G704,Accueil!$W$10),"")&amp; IF(D704=Accueil!$U$11,PRODUCT('Registre déchets'!G704,Accueil!$W$11),"")&amp; IF(D704=Accueil!$U$12,PRODUCT('Registre déchets'!G704,Accueil!$W$12),"")&amp; IF(D704=Accueil!$U$13,PRODUCT('Registre déchets'!G704,Accueil!$W$13),"")&amp; IF(D704=Accueil!$U$14,PRODUCT('Registre déchets'!G704,Accueil!$W$14),"")&amp; IF(D704=Accueil!$U$15,PRODUCT('Registre déchets'!G704,Accueil!$W$15),"")&amp; IF(D704=Accueil!$U$16,PRODUCT('Registre déchets'!G704,Accueil!$W$16),"")&amp; IF(D704=Accueil!$U$17,PRODUCT('Registre déchets'!G704,Accueil!$W$17),"")&amp; IF(D704=Accueil!$U$18,PRODUCT('Registre déchets'!G704,Accueil!$W$18),"")&amp; IF(D704=Accueil!$U$19,PRODUCT('Registre déchets'!G704,Accueil!$W$19),"")&amp; IF(D704=Accueil!$U$20,PRODUCT('Registre déchets'!G704,Accueil!$W$20),"")&amp; IF(D704=Accueil!$U$21,PRODUCT('Registre déchets'!G704,Accueil!$W$21),"") &amp; IF(D704=Accueil!$U$22,PRODUCT('Registre déchets'!G704,Accueil!$W$22),"")&amp; IF(D704=Accueil!$U$23,PRODUCT('Registre déchets'!G704,Accueil!$W$23),"")&amp; IF(D704=Accueil!$U$24,PRODUCT('Registre déchets'!G704,Accueil!$W$24),"")&amp; IF(D704=Accueil!$U$25,PRODUCT('Registre déchets'!G704,Accueil!$W$25),"")&amp; IF(D704=Accueil!$U$26,PRODUCT('Registre déchets'!G704,Accueil!$W$26),"")&amp; IF(D704=Accueil!$U$27,PRODUCT('Registre déchets'!G704,Accueil!$W$27),"")&amp; IF(D704=Accueil!$Y$7,PRODUCT('Registre déchets'!G704,Accueil!$AA$7),"") &amp; IF(D704=Accueil!$Y$8,PRODUCT('Registre déchets'!G704,Accueil!$AA$8),"") &amp; IF(D704=Accueil!$Y$9,PRODUCT('Registre déchets'!G704,Accueil!$AA$9),"")&amp; IF(D704=Accueil!$Y$10,PRODUCT('Registre déchets'!G704,Accueil!$AA$10),"")&amp; IF(D704=Accueil!$Y$11,PRODUCT('Registre déchets'!G704,Accueil!$AA$11),"")&amp; IF(D704=Accueil!$Y$12,PRODUCT('Registre déchets'!G704,Accueil!$AA$12),"")&amp; IF(D704=Accueil!$Y$13,PRODUCT('Registre déchets'!G704,Accueil!$AA$13),"")&amp; IF(D704=Accueil!$Y$14,PRODUCT('Registre déchets'!G704,Accueil!$AA$14),"")&amp; IF(D704=Accueil!$Y$15,PRODUCT('Registre déchets'!G704,Accueil!$AA$15),"")&amp; IF(D704=Accueil!$Y$16,PRODUCT('Registre déchets'!G704,Accueil!$AA$16),"")&amp; IF(D704=Accueil!$Y$17,PRODUCT('Registre déchets'!G704,Accueil!$AA$17),"")&amp; IF(D704=Accueil!$Y$18,PRODUCT('Registre déchets'!G704,Accueil!$AA$18),"")&amp; IF(D704=Accueil!$Y$19,PRODUCT('Registre déchets'!G704,Accueil!$AA$19),"")&amp; IF(D704=Accueil!$Y$20,PRODUCT('Registre déchets'!G704,Accueil!$AA$20),"")&amp; IF(D704=Accueil!$Y$21,PRODUCT('Registre déchets'!G704,Accueil!$AA$21),"")&amp; IF(D704=Accueil!$Y$22,PRODUCT('Registre déchets'!G704,Accueil!$AA$22),"")&amp; IF(D704=Accueil!$Y$23,PRODUCT('Registre déchets'!G704,Accueil!$AA$23),"")&amp; IF(D704=Accueil!$Y$24,PRODUCT('Registre déchets'!G704,Accueil!$AA$24),"")&amp; IF(D704=Accueil!$Y$25,PRODUCT('Registre déchets'!G704,Accueil!$AA$25),"")&amp; IF(D704=Accueil!$Y$26,PRODUCT('Registre déchets'!G704,Accueil!$AA$26),"")&amp; IF(D704=Accueil!$Y$27,PRODUCT('Registre déchets'!G704,Accueil!$AA$27),""))</f>
        <v/>
      </c>
      <c r="AQ704" s="79">
        <f t="shared" si="107"/>
        <v>0</v>
      </c>
    </row>
    <row r="705" spans="1:43" ht="50.1" customHeight="1" x14ac:dyDescent="0.25">
      <c r="A705" s="90"/>
      <c r="B705" s="222" t="str">
        <f t="shared" si="101"/>
        <v/>
      </c>
      <c r="C705" s="221"/>
      <c r="D705" s="220"/>
      <c r="E705" s="80" t="str">
        <f t="shared" si="105"/>
        <v/>
      </c>
      <c r="F705" s="81"/>
      <c r="G705" s="82"/>
      <c r="H705" s="241">
        <f t="shared" si="102"/>
        <v>0</v>
      </c>
      <c r="I705" s="206"/>
      <c r="J705" s="206"/>
      <c r="K705" s="86"/>
      <c r="L705" s="86"/>
      <c r="M705" s="86"/>
      <c r="N705" s="82"/>
      <c r="O705" s="81"/>
      <c r="P705" s="82"/>
      <c r="Q705" s="207">
        <f t="shared" si="106"/>
        <v>0</v>
      </c>
      <c r="R705" s="83">
        <f t="shared" si="103"/>
        <v>0</v>
      </c>
      <c r="S705" s="83">
        <f t="shared" si="104"/>
        <v>0</v>
      </c>
      <c r="T705" s="209"/>
      <c r="U705" s="214"/>
      <c r="V705" s="214"/>
      <c r="W705" s="217" t="str">
        <f t="shared" si="99"/>
        <v/>
      </c>
      <c r="X705" s="214"/>
      <c r="Y705" s="224"/>
      <c r="Z705" s="214"/>
      <c r="AA705" s="214"/>
      <c r="AB705" s="35" t="str">
        <f t="shared" si="100"/>
        <v/>
      </c>
      <c r="AC705" s="35"/>
      <c r="AD705" s="35"/>
      <c r="AE705" s="35"/>
      <c r="AF705" s="35"/>
      <c r="AG705" s="35"/>
      <c r="AH705" s="35"/>
      <c r="AI705" s="35"/>
      <c r="AJ705" s="35"/>
      <c r="AK705" s="35"/>
      <c r="AL705" s="35"/>
      <c r="AM705" s="85" t="str">
        <f t="shared" si="108"/>
        <v/>
      </c>
      <c r="AN705" s="35"/>
      <c r="AO705" s="35"/>
      <c r="AP705" s="77" t="str">
        <f>IF(D705="","",IF(D705=Accueil!$Q$7,PRODUCT('Registre déchets'!G705,Accueil!$S$7),"") &amp; IF(D705=Accueil!$Q$8,PRODUCT('Registre déchets'!G705,Accueil!$S$8),"") &amp; IF(D705=Accueil!$Q$9,PRODUCT('Registre déchets'!G705,Accueil!$S$9),"")&amp; IF(D705=Accueil!$Q$10,PRODUCT('Registre déchets'!G705,Accueil!$S$10),"")&amp; IF(D705=Accueil!$Q$11,PRODUCT('Registre déchets'!G705,Accueil!$S$11),"")&amp; IF(D705=Accueil!$Q$12,PRODUCT('Registre déchets'!G705,Accueil!$S$12),"")&amp; IF(D705=Accueil!$Q$13,PRODUCT('Registre déchets'!G705,Accueil!$S$13),"")&amp; IF(D705=Accueil!$Q$14,PRODUCT('Registre déchets'!G705,Accueil!$S$14),"")&amp; IF(D705=Accueil!$Q$15,PRODUCT('Registre déchets'!G705,Accueil!$S$15),"")&amp; IF(D705=Accueil!$Q$16,PRODUCT('Registre déchets'!G705,Accueil!$S$16),"")&amp; IF(D705=Accueil!$Q$17,PRODUCT('Registre déchets'!G705,Accueil!$S$17),"")&amp; IF(D705=Accueil!$Q$18,PRODUCT('Registre déchets'!G705,Accueil!$S$18),"")&amp; IF(D705=Accueil!$Q$19,PRODUCT('Registre déchets'!G705,Accueil!$S$19),"")&amp; IF(D705=Accueil!$Q$20,PRODUCT('Registre déchets'!G705,Accueil!$S$20),"")&amp; IF(D705=Accueil!$Q$21,PRODUCT('Registre déchets'!G705,Accueil!$S$21),"")&amp; IF(D705=Accueil!$Q$22,PRODUCT('Registre déchets'!G705,Accueil!$S$22),"")&amp; IF(D705=Accueil!$Q$23,PRODUCT('Registre déchets'!G705,Accueil!$S$23),"")&amp; IF(D705=Accueil!$Q$24,PRODUCT('Registre déchets'!G705,Accueil!$S$24),"")&amp; IF(D705=Accueil!$Q$25,PRODUCT('Registre déchets'!G705,Accueil!$S$25),"")&amp; IF(D705=Accueil!$Q$26,PRODUCT('Registre déchets'!G705,Accueil!$S$26),"") &amp; IF(D705=Accueil!$U$7,PRODUCT('Registre déchets'!G705,Accueil!$W$7),"") &amp; IF(D705=Accueil!$U$8,PRODUCT('Registre déchets'!G705,Accueil!$W$8),"") &amp; IF(D705=Accueil!$U$9,PRODUCT('Registre déchets'!G705,Accueil!$W$9),"")&amp; IF(D705=Accueil!$U$10,PRODUCT('Registre déchets'!G705,Accueil!$W$10),"")&amp; IF(D705=Accueil!$U$11,PRODUCT('Registre déchets'!G705,Accueil!$W$11),"")&amp; IF(D705=Accueil!$U$12,PRODUCT('Registre déchets'!G705,Accueil!$W$12),"")&amp; IF(D705=Accueil!$U$13,PRODUCT('Registre déchets'!G705,Accueil!$W$13),"")&amp; IF(D705=Accueil!$U$14,PRODUCT('Registre déchets'!G705,Accueil!$W$14),"")&amp; IF(D705=Accueil!$U$15,PRODUCT('Registre déchets'!G705,Accueil!$W$15),"")&amp; IF(D705=Accueil!$U$16,PRODUCT('Registre déchets'!G705,Accueil!$W$16),"")&amp; IF(D705=Accueil!$U$17,PRODUCT('Registre déchets'!G705,Accueil!$W$17),"")&amp; IF(D705=Accueil!$U$18,PRODUCT('Registre déchets'!G705,Accueil!$W$18),"")&amp; IF(D705=Accueil!$U$19,PRODUCT('Registre déchets'!G705,Accueil!$W$19),"")&amp; IF(D705=Accueil!$U$20,PRODUCT('Registre déchets'!G705,Accueil!$W$20),"")&amp; IF(D705=Accueil!$U$21,PRODUCT('Registre déchets'!G705,Accueil!$W$21),"") &amp; IF(D705=Accueil!$U$22,PRODUCT('Registre déchets'!G705,Accueil!$W$22),"")&amp; IF(D705=Accueil!$U$23,PRODUCT('Registre déchets'!G705,Accueil!$W$23),"")&amp; IF(D705=Accueil!$U$24,PRODUCT('Registre déchets'!G705,Accueil!$W$24),"")&amp; IF(D705=Accueil!$U$25,PRODUCT('Registre déchets'!G705,Accueil!$W$25),"")&amp; IF(D705=Accueil!$U$26,PRODUCT('Registre déchets'!G705,Accueil!$W$26),"")&amp; IF(D705=Accueil!$U$27,PRODUCT('Registre déchets'!G705,Accueil!$W$27),"")&amp; IF(D705=Accueil!$Y$7,PRODUCT('Registre déchets'!G705,Accueil!$AA$7),"") &amp; IF(D705=Accueil!$Y$8,PRODUCT('Registre déchets'!G705,Accueil!$AA$8),"") &amp; IF(D705=Accueil!$Y$9,PRODUCT('Registre déchets'!G705,Accueil!$AA$9),"")&amp; IF(D705=Accueil!$Y$10,PRODUCT('Registre déchets'!G705,Accueil!$AA$10),"")&amp; IF(D705=Accueil!$Y$11,PRODUCT('Registre déchets'!G705,Accueil!$AA$11),"")&amp; IF(D705=Accueil!$Y$12,PRODUCT('Registre déchets'!G705,Accueil!$AA$12),"")&amp; IF(D705=Accueil!$Y$13,PRODUCT('Registre déchets'!G705,Accueil!$AA$13),"")&amp; IF(D705=Accueil!$Y$14,PRODUCT('Registre déchets'!G705,Accueil!$AA$14),"")&amp; IF(D705=Accueil!$Y$15,PRODUCT('Registre déchets'!G705,Accueil!$AA$15),"")&amp; IF(D705=Accueil!$Y$16,PRODUCT('Registre déchets'!G705,Accueil!$AA$16),"")&amp; IF(D705=Accueil!$Y$17,PRODUCT('Registre déchets'!G705,Accueil!$AA$17),"")&amp; IF(D705=Accueil!$Y$18,PRODUCT('Registre déchets'!G705,Accueil!$AA$18),"")&amp; IF(D705=Accueil!$Y$19,PRODUCT('Registre déchets'!G705,Accueil!$AA$19),"")&amp; IF(D705=Accueil!$Y$20,PRODUCT('Registre déchets'!G705,Accueil!$AA$20),"")&amp; IF(D705=Accueil!$Y$21,PRODUCT('Registre déchets'!G705,Accueil!$AA$21),"")&amp; IF(D705=Accueil!$Y$22,PRODUCT('Registre déchets'!G705,Accueil!$AA$22),"")&amp; IF(D705=Accueil!$Y$23,PRODUCT('Registre déchets'!G705,Accueil!$AA$23),"")&amp; IF(D705=Accueil!$Y$24,PRODUCT('Registre déchets'!G705,Accueil!$AA$24),"")&amp; IF(D705=Accueil!$Y$25,PRODUCT('Registre déchets'!G705,Accueil!$AA$25),"")&amp; IF(D705=Accueil!$Y$26,PRODUCT('Registre déchets'!G705,Accueil!$AA$26),"")&amp; IF(D705=Accueil!$Y$27,PRODUCT('Registre déchets'!G705,Accueil!$AA$27),""))</f>
        <v/>
      </c>
      <c r="AQ705" s="79">
        <f t="shared" si="107"/>
        <v>0</v>
      </c>
    </row>
    <row r="706" spans="1:43" ht="50.1" customHeight="1" x14ac:dyDescent="0.25">
      <c r="A706" s="90"/>
      <c r="B706" s="222" t="str">
        <f t="shared" si="101"/>
        <v/>
      </c>
      <c r="C706" s="221"/>
      <c r="D706" s="220"/>
      <c r="E706" s="80" t="str">
        <f t="shared" si="105"/>
        <v/>
      </c>
      <c r="F706" s="81"/>
      <c r="G706" s="82"/>
      <c r="H706" s="241">
        <f t="shared" si="102"/>
        <v>0</v>
      </c>
      <c r="I706" s="206"/>
      <c r="J706" s="206"/>
      <c r="K706" s="86"/>
      <c r="L706" s="86"/>
      <c r="M706" s="86"/>
      <c r="N706" s="82"/>
      <c r="O706" s="81"/>
      <c r="P706" s="82"/>
      <c r="Q706" s="207">
        <f t="shared" si="106"/>
        <v>0</v>
      </c>
      <c r="R706" s="83">
        <f t="shared" si="103"/>
        <v>0</v>
      </c>
      <c r="S706" s="83">
        <f t="shared" si="104"/>
        <v>0</v>
      </c>
      <c r="T706" s="209"/>
      <c r="U706" s="214"/>
      <c r="V706" s="214"/>
      <c r="W706" s="217" t="str">
        <f t="shared" si="99"/>
        <v/>
      </c>
      <c r="X706" s="214"/>
      <c r="Y706" s="224"/>
      <c r="Z706" s="214"/>
      <c r="AA706" s="214"/>
      <c r="AB706" s="35" t="str">
        <f t="shared" si="100"/>
        <v/>
      </c>
      <c r="AC706" s="35"/>
      <c r="AD706" s="35"/>
      <c r="AE706" s="35"/>
      <c r="AF706" s="35"/>
      <c r="AG706" s="35"/>
      <c r="AH706" s="35"/>
      <c r="AI706" s="35"/>
      <c r="AJ706" s="35"/>
      <c r="AK706" s="35"/>
      <c r="AL706" s="35"/>
      <c r="AM706" s="85" t="str">
        <f t="shared" si="108"/>
        <v/>
      </c>
      <c r="AN706" s="35"/>
      <c r="AO706" s="35"/>
      <c r="AP706" s="77" t="str">
        <f>IF(D706="","",IF(D706=Accueil!$Q$7,PRODUCT('Registre déchets'!G706,Accueil!$S$7),"") &amp; IF(D706=Accueil!$Q$8,PRODUCT('Registre déchets'!G706,Accueil!$S$8),"") &amp; IF(D706=Accueil!$Q$9,PRODUCT('Registre déchets'!G706,Accueil!$S$9),"")&amp; IF(D706=Accueil!$Q$10,PRODUCT('Registre déchets'!G706,Accueil!$S$10),"")&amp; IF(D706=Accueil!$Q$11,PRODUCT('Registre déchets'!G706,Accueil!$S$11),"")&amp; IF(D706=Accueil!$Q$12,PRODUCT('Registre déchets'!G706,Accueil!$S$12),"")&amp; IF(D706=Accueil!$Q$13,PRODUCT('Registre déchets'!G706,Accueil!$S$13),"")&amp; IF(D706=Accueil!$Q$14,PRODUCT('Registre déchets'!G706,Accueil!$S$14),"")&amp; IF(D706=Accueil!$Q$15,PRODUCT('Registre déchets'!G706,Accueil!$S$15),"")&amp; IF(D706=Accueil!$Q$16,PRODUCT('Registre déchets'!G706,Accueil!$S$16),"")&amp; IF(D706=Accueil!$Q$17,PRODUCT('Registre déchets'!G706,Accueil!$S$17),"")&amp; IF(D706=Accueil!$Q$18,PRODUCT('Registre déchets'!G706,Accueil!$S$18),"")&amp; IF(D706=Accueil!$Q$19,PRODUCT('Registre déchets'!G706,Accueil!$S$19),"")&amp; IF(D706=Accueil!$Q$20,PRODUCT('Registre déchets'!G706,Accueil!$S$20),"")&amp; IF(D706=Accueil!$Q$21,PRODUCT('Registre déchets'!G706,Accueil!$S$21),"")&amp; IF(D706=Accueil!$Q$22,PRODUCT('Registre déchets'!G706,Accueil!$S$22),"")&amp; IF(D706=Accueil!$Q$23,PRODUCT('Registre déchets'!G706,Accueil!$S$23),"")&amp; IF(D706=Accueil!$Q$24,PRODUCT('Registre déchets'!G706,Accueil!$S$24),"")&amp; IF(D706=Accueil!$Q$25,PRODUCT('Registre déchets'!G706,Accueil!$S$25),"")&amp; IF(D706=Accueil!$Q$26,PRODUCT('Registre déchets'!G706,Accueil!$S$26),"") &amp; IF(D706=Accueil!$U$7,PRODUCT('Registre déchets'!G706,Accueil!$W$7),"") &amp; IF(D706=Accueil!$U$8,PRODUCT('Registre déchets'!G706,Accueil!$W$8),"") &amp; IF(D706=Accueil!$U$9,PRODUCT('Registre déchets'!G706,Accueil!$W$9),"")&amp; IF(D706=Accueil!$U$10,PRODUCT('Registre déchets'!G706,Accueil!$W$10),"")&amp; IF(D706=Accueil!$U$11,PRODUCT('Registre déchets'!G706,Accueil!$W$11),"")&amp; IF(D706=Accueil!$U$12,PRODUCT('Registre déchets'!G706,Accueil!$W$12),"")&amp; IF(D706=Accueil!$U$13,PRODUCT('Registre déchets'!G706,Accueil!$W$13),"")&amp; IF(D706=Accueil!$U$14,PRODUCT('Registre déchets'!G706,Accueil!$W$14),"")&amp; IF(D706=Accueil!$U$15,PRODUCT('Registre déchets'!G706,Accueil!$W$15),"")&amp; IF(D706=Accueil!$U$16,PRODUCT('Registre déchets'!G706,Accueil!$W$16),"")&amp; IF(D706=Accueil!$U$17,PRODUCT('Registre déchets'!G706,Accueil!$W$17),"")&amp; IF(D706=Accueil!$U$18,PRODUCT('Registre déchets'!G706,Accueil!$W$18),"")&amp; IF(D706=Accueil!$U$19,PRODUCT('Registre déchets'!G706,Accueil!$W$19),"")&amp; IF(D706=Accueil!$U$20,PRODUCT('Registre déchets'!G706,Accueil!$W$20),"")&amp; IF(D706=Accueil!$U$21,PRODUCT('Registre déchets'!G706,Accueil!$W$21),"") &amp; IF(D706=Accueil!$U$22,PRODUCT('Registre déchets'!G706,Accueil!$W$22),"")&amp; IF(D706=Accueil!$U$23,PRODUCT('Registre déchets'!G706,Accueil!$W$23),"")&amp; IF(D706=Accueil!$U$24,PRODUCT('Registre déchets'!G706,Accueil!$W$24),"")&amp; IF(D706=Accueil!$U$25,PRODUCT('Registre déchets'!G706,Accueil!$W$25),"")&amp; IF(D706=Accueil!$U$26,PRODUCT('Registre déchets'!G706,Accueil!$W$26),"")&amp; IF(D706=Accueil!$U$27,PRODUCT('Registre déchets'!G706,Accueil!$W$27),"")&amp; IF(D706=Accueil!$Y$7,PRODUCT('Registre déchets'!G706,Accueil!$AA$7),"") &amp; IF(D706=Accueil!$Y$8,PRODUCT('Registre déchets'!G706,Accueil!$AA$8),"") &amp; IF(D706=Accueil!$Y$9,PRODUCT('Registre déchets'!G706,Accueil!$AA$9),"")&amp; IF(D706=Accueil!$Y$10,PRODUCT('Registre déchets'!G706,Accueil!$AA$10),"")&amp; IF(D706=Accueil!$Y$11,PRODUCT('Registre déchets'!G706,Accueil!$AA$11),"")&amp; IF(D706=Accueil!$Y$12,PRODUCT('Registre déchets'!G706,Accueil!$AA$12),"")&amp; IF(D706=Accueil!$Y$13,PRODUCT('Registre déchets'!G706,Accueil!$AA$13),"")&amp; IF(D706=Accueil!$Y$14,PRODUCT('Registre déchets'!G706,Accueil!$AA$14),"")&amp; IF(D706=Accueil!$Y$15,PRODUCT('Registre déchets'!G706,Accueil!$AA$15),"")&amp; IF(D706=Accueil!$Y$16,PRODUCT('Registre déchets'!G706,Accueil!$AA$16),"")&amp; IF(D706=Accueil!$Y$17,PRODUCT('Registre déchets'!G706,Accueil!$AA$17),"")&amp; IF(D706=Accueil!$Y$18,PRODUCT('Registre déchets'!G706,Accueil!$AA$18),"")&amp; IF(D706=Accueil!$Y$19,PRODUCT('Registre déchets'!G706,Accueil!$AA$19),"")&amp; IF(D706=Accueil!$Y$20,PRODUCT('Registre déchets'!G706,Accueil!$AA$20),"")&amp; IF(D706=Accueil!$Y$21,PRODUCT('Registre déchets'!G706,Accueil!$AA$21),"")&amp; IF(D706=Accueil!$Y$22,PRODUCT('Registre déchets'!G706,Accueil!$AA$22),"")&amp; IF(D706=Accueil!$Y$23,PRODUCT('Registre déchets'!G706,Accueil!$AA$23),"")&amp; IF(D706=Accueil!$Y$24,PRODUCT('Registre déchets'!G706,Accueil!$AA$24),"")&amp; IF(D706=Accueil!$Y$25,PRODUCT('Registre déchets'!G706,Accueil!$AA$25),"")&amp; IF(D706=Accueil!$Y$26,PRODUCT('Registre déchets'!G706,Accueil!$AA$26),"")&amp; IF(D706=Accueil!$Y$27,PRODUCT('Registre déchets'!G706,Accueil!$AA$27),""))</f>
        <v/>
      </c>
      <c r="AQ706" s="79">
        <f t="shared" si="107"/>
        <v>0</v>
      </c>
    </row>
    <row r="707" spans="1:43" ht="50.1" customHeight="1" x14ac:dyDescent="0.25">
      <c r="A707" s="90"/>
      <c r="B707" s="222" t="str">
        <f t="shared" si="101"/>
        <v/>
      </c>
      <c r="C707" s="221"/>
      <c r="D707" s="220"/>
      <c r="E707" s="80" t="str">
        <f t="shared" si="105"/>
        <v/>
      </c>
      <c r="F707" s="81"/>
      <c r="G707" s="82"/>
      <c r="H707" s="241">
        <f t="shared" si="102"/>
        <v>0</v>
      </c>
      <c r="I707" s="206"/>
      <c r="J707" s="206"/>
      <c r="K707" s="86"/>
      <c r="L707" s="86"/>
      <c r="M707" s="86"/>
      <c r="N707" s="82"/>
      <c r="O707" s="81"/>
      <c r="P707" s="82"/>
      <c r="Q707" s="207">
        <f t="shared" si="106"/>
        <v>0</v>
      </c>
      <c r="R707" s="83">
        <f t="shared" si="103"/>
        <v>0</v>
      </c>
      <c r="S707" s="83">
        <f t="shared" si="104"/>
        <v>0</v>
      </c>
      <c r="T707" s="209"/>
      <c r="U707" s="214"/>
      <c r="V707" s="214"/>
      <c r="W707" s="217" t="str">
        <f t="shared" si="99"/>
        <v/>
      </c>
      <c r="X707" s="214"/>
      <c r="Y707" s="224"/>
      <c r="Z707" s="214"/>
      <c r="AA707" s="214"/>
      <c r="AB707" s="35" t="str">
        <f t="shared" si="100"/>
        <v/>
      </c>
      <c r="AC707" s="35"/>
      <c r="AD707" s="35"/>
      <c r="AE707" s="35"/>
      <c r="AF707" s="35"/>
      <c r="AG707" s="35"/>
      <c r="AH707" s="35"/>
      <c r="AI707" s="35"/>
      <c r="AJ707" s="35"/>
      <c r="AK707" s="35"/>
      <c r="AL707" s="35"/>
      <c r="AM707" s="85" t="str">
        <f t="shared" si="108"/>
        <v/>
      </c>
      <c r="AN707" s="35"/>
      <c r="AO707" s="35"/>
      <c r="AP707" s="77" t="str">
        <f>IF(D707="","",IF(D707=Accueil!$Q$7,PRODUCT('Registre déchets'!G707,Accueil!$S$7),"") &amp; IF(D707=Accueil!$Q$8,PRODUCT('Registre déchets'!G707,Accueil!$S$8),"") &amp; IF(D707=Accueil!$Q$9,PRODUCT('Registre déchets'!G707,Accueil!$S$9),"")&amp; IF(D707=Accueil!$Q$10,PRODUCT('Registre déchets'!G707,Accueil!$S$10),"")&amp; IF(D707=Accueil!$Q$11,PRODUCT('Registre déchets'!G707,Accueil!$S$11),"")&amp; IF(D707=Accueil!$Q$12,PRODUCT('Registre déchets'!G707,Accueil!$S$12),"")&amp; IF(D707=Accueil!$Q$13,PRODUCT('Registre déchets'!G707,Accueil!$S$13),"")&amp; IF(D707=Accueil!$Q$14,PRODUCT('Registre déchets'!G707,Accueil!$S$14),"")&amp; IF(D707=Accueil!$Q$15,PRODUCT('Registre déchets'!G707,Accueil!$S$15),"")&amp; IF(D707=Accueil!$Q$16,PRODUCT('Registre déchets'!G707,Accueil!$S$16),"")&amp; IF(D707=Accueil!$Q$17,PRODUCT('Registre déchets'!G707,Accueil!$S$17),"")&amp; IF(D707=Accueil!$Q$18,PRODUCT('Registre déchets'!G707,Accueil!$S$18),"")&amp; IF(D707=Accueil!$Q$19,PRODUCT('Registre déchets'!G707,Accueil!$S$19),"")&amp; IF(D707=Accueil!$Q$20,PRODUCT('Registre déchets'!G707,Accueil!$S$20),"")&amp; IF(D707=Accueil!$Q$21,PRODUCT('Registre déchets'!G707,Accueil!$S$21),"")&amp; IF(D707=Accueil!$Q$22,PRODUCT('Registre déchets'!G707,Accueil!$S$22),"")&amp; IF(D707=Accueil!$Q$23,PRODUCT('Registre déchets'!G707,Accueil!$S$23),"")&amp; IF(D707=Accueil!$Q$24,PRODUCT('Registre déchets'!G707,Accueil!$S$24),"")&amp; IF(D707=Accueil!$Q$25,PRODUCT('Registre déchets'!G707,Accueil!$S$25),"")&amp; IF(D707=Accueil!$Q$26,PRODUCT('Registre déchets'!G707,Accueil!$S$26),"") &amp; IF(D707=Accueil!$U$7,PRODUCT('Registre déchets'!G707,Accueil!$W$7),"") &amp; IF(D707=Accueil!$U$8,PRODUCT('Registre déchets'!G707,Accueil!$W$8),"") &amp; IF(D707=Accueil!$U$9,PRODUCT('Registre déchets'!G707,Accueil!$W$9),"")&amp; IF(D707=Accueil!$U$10,PRODUCT('Registre déchets'!G707,Accueil!$W$10),"")&amp; IF(D707=Accueil!$U$11,PRODUCT('Registre déchets'!G707,Accueil!$W$11),"")&amp; IF(D707=Accueil!$U$12,PRODUCT('Registre déchets'!G707,Accueil!$W$12),"")&amp; IF(D707=Accueil!$U$13,PRODUCT('Registre déchets'!G707,Accueil!$W$13),"")&amp; IF(D707=Accueil!$U$14,PRODUCT('Registre déchets'!G707,Accueil!$W$14),"")&amp; IF(D707=Accueil!$U$15,PRODUCT('Registre déchets'!G707,Accueil!$W$15),"")&amp; IF(D707=Accueil!$U$16,PRODUCT('Registre déchets'!G707,Accueil!$W$16),"")&amp; IF(D707=Accueil!$U$17,PRODUCT('Registre déchets'!G707,Accueil!$W$17),"")&amp; IF(D707=Accueil!$U$18,PRODUCT('Registre déchets'!G707,Accueil!$W$18),"")&amp; IF(D707=Accueil!$U$19,PRODUCT('Registre déchets'!G707,Accueil!$W$19),"")&amp; IF(D707=Accueil!$U$20,PRODUCT('Registre déchets'!G707,Accueil!$W$20),"")&amp; IF(D707=Accueil!$U$21,PRODUCT('Registre déchets'!G707,Accueil!$W$21),"") &amp; IF(D707=Accueil!$U$22,PRODUCT('Registre déchets'!G707,Accueil!$W$22),"")&amp; IF(D707=Accueil!$U$23,PRODUCT('Registre déchets'!G707,Accueil!$W$23),"")&amp; IF(D707=Accueil!$U$24,PRODUCT('Registre déchets'!G707,Accueil!$W$24),"")&amp; IF(D707=Accueil!$U$25,PRODUCT('Registre déchets'!G707,Accueil!$W$25),"")&amp; IF(D707=Accueil!$U$26,PRODUCT('Registre déchets'!G707,Accueil!$W$26),"")&amp; IF(D707=Accueil!$U$27,PRODUCT('Registre déchets'!G707,Accueil!$W$27),"")&amp; IF(D707=Accueil!$Y$7,PRODUCT('Registre déchets'!G707,Accueil!$AA$7),"") &amp; IF(D707=Accueil!$Y$8,PRODUCT('Registre déchets'!G707,Accueil!$AA$8),"") &amp; IF(D707=Accueil!$Y$9,PRODUCT('Registre déchets'!G707,Accueil!$AA$9),"")&amp; IF(D707=Accueil!$Y$10,PRODUCT('Registre déchets'!G707,Accueil!$AA$10),"")&amp; IF(D707=Accueil!$Y$11,PRODUCT('Registre déchets'!G707,Accueil!$AA$11),"")&amp; IF(D707=Accueil!$Y$12,PRODUCT('Registre déchets'!G707,Accueil!$AA$12),"")&amp; IF(D707=Accueil!$Y$13,PRODUCT('Registre déchets'!G707,Accueil!$AA$13),"")&amp; IF(D707=Accueil!$Y$14,PRODUCT('Registre déchets'!G707,Accueil!$AA$14),"")&amp; IF(D707=Accueil!$Y$15,PRODUCT('Registre déchets'!G707,Accueil!$AA$15),"")&amp; IF(D707=Accueil!$Y$16,PRODUCT('Registre déchets'!G707,Accueil!$AA$16),"")&amp; IF(D707=Accueil!$Y$17,PRODUCT('Registre déchets'!G707,Accueil!$AA$17),"")&amp; IF(D707=Accueil!$Y$18,PRODUCT('Registre déchets'!G707,Accueil!$AA$18),"")&amp; IF(D707=Accueil!$Y$19,PRODUCT('Registre déchets'!G707,Accueil!$AA$19),"")&amp; IF(D707=Accueil!$Y$20,PRODUCT('Registre déchets'!G707,Accueil!$AA$20),"")&amp; IF(D707=Accueil!$Y$21,PRODUCT('Registre déchets'!G707,Accueil!$AA$21),"")&amp; IF(D707=Accueil!$Y$22,PRODUCT('Registre déchets'!G707,Accueil!$AA$22),"")&amp; IF(D707=Accueil!$Y$23,PRODUCT('Registre déchets'!G707,Accueil!$AA$23),"")&amp; IF(D707=Accueil!$Y$24,PRODUCT('Registre déchets'!G707,Accueil!$AA$24),"")&amp; IF(D707=Accueil!$Y$25,PRODUCT('Registre déchets'!G707,Accueil!$AA$25),"")&amp; IF(D707=Accueil!$Y$26,PRODUCT('Registre déchets'!G707,Accueil!$AA$26),"")&amp; IF(D707=Accueil!$Y$27,PRODUCT('Registre déchets'!G707,Accueil!$AA$27),""))</f>
        <v/>
      </c>
      <c r="AQ707" s="79">
        <f t="shared" si="107"/>
        <v>0</v>
      </c>
    </row>
    <row r="708" spans="1:43" ht="50.1" customHeight="1" x14ac:dyDescent="0.25">
      <c r="A708" s="90"/>
      <c r="B708" s="222" t="str">
        <f t="shared" si="101"/>
        <v/>
      </c>
      <c r="C708" s="221"/>
      <c r="D708" s="220"/>
      <c r="E708" s="80" t="str">
        <f t="shared" si="105"/>
        <v/>
      </c>
      <c r="F708" s="81"/>
      <c r="G708" s="82"/>
      <c r="H708" s="241">
        <f t="shared" si="102"/>
        <v>0</v>
      </c>
      <c r="I708" s="206"/>
      <c r="J708" s="206"/>
      <c r="K708" s="86"/>
      <c r="L708" s="86"/>
      <c r="M708" s="86"/>
      <c r="N708" s="82"/>
      <c r="O708" s="81"/>
      <c r="P708" s="82"/>
      <c r="Q708" s="207">
        <f t="shared" si="106"/>
        <v>0</v>
      </c>
      <c r="R708" s="83">
        <f t="shared" si="103"/>
        <v>0</v>
      </c>
      <c r="S708" s="83">
        <f t="shared" si="104"/>
        <v>0</v>
      </c>
      <c r="T708" s="209"/>
      <c r="U708" s="214"/>
      <c r="V708" s="214"/>
      <c r="W708" s="217" t="str">
        <f t="shared" si="99"/>
        <v/>
      </c>
      <c r="X708" s="214"/>
      <c r="Y708" s="224"/>
      <c r="Z708" s="214"/>
      <c r="AA708" s="214"/>
      <c r="AB708" s="35" t="str">
        <f t="shared" si="100"/>
        <v/>
      </c>
      <c r="AC708" s="35"/>
      <c r="AD708" s="35"/>
      <c r="AE708" s="35"/>
      <c r="AF708" s="35"/>
      <c r="AG708" s="35"/>
      <c r="AH708" s="35"/>
      <c r="AI708" s="35"/>
      <c r="AJ708" s="35"/>
      <c r="AK708" s="35"/>
      <c r="AL708" s="35"/>
      <c r="AM708" s="85" t="str">
        <f t="shared" si="108"/>
        <v/>
      </c>
      <c r="AN708" s="35"/>
      <c r="AO708" s="35"/>
      <c r="AP708" s="77" t="str">
        <f>IF(D708="","",IF(D708=Accueil!$Q$7,PRODUCT('Registre déchets'!G708,Accueil!$S$7),"") &amp; IF(D708=Accueil!$Q$8,PRODUCT('Registre déchets'!G708,Accueil!$S$8),"") &amp; IF(D708=Accueil!$Q$9,PRODUCT('Registre déchets'!G708,Accueil!$S$9),"")&amp; IF(D708=Accueil!$Q$10,PRODUCT('Registre déchets'!G708,Accueil!$S$10),"")&amp; IF(D708=Accueil!$Q$11,PRODUCT('Registre déchets'!G708,Accueil!$S$11),"")&amp; IF(D708=Accueil!$Q$12,PRODUCT('Registre déchets'!G708,Accueil!$S$12),"")&amp; IF(D708=Accueil!$Q$13,PRODUCT('Registre déchets'!G708,Accueil!$S$13),"")&amp; IF(D708=Accueil!$Q$14,PRODUCT('Registre déchets'!G708,Accueil!$S$14),"")&amp; IF(D708=Accueil!$Q$15,PRODUCT('Registre déchets'!G708,Accueil!$S$15),"")&amp; IF(D708=Accueil!$Q$16,PRODUCT('Registre déchets'!G708,Accueil!$S$16),"")&amp; IF(D708=Accueil!$Q$17,PRODUCT('Registre déchets'!G708,Accueil!$S$17),"")&amp; IF(D708=Accueil!$Q$18,PRODUCT('Registre déchets'!G708,Accueil!$S$18),"")&amp; IF(D708=Accueil!$Q$19,PRODUCT('Registre déchets'!G708,Accueil!$S$19),"")&amp; IF(D708=Accueil!$Q$20,PRODUCT('Registre déchets'!G708,Accueil!$S$20),"")&amp; IF(D708=Accueil!$Q$21,PRODUCT('Registre déchets'!G708,Accueil!$S$21),"")&amp; IF(D708=Accueil!$Q$22,PRODUCT('Registre déchets'!G708,Accueil!$S$22),"")&amp; IF(D708=Accueil!$Q$23,PRODUCT('Registre déchets'!G708,Accueil!$S$23),"")&amp; IF(D708=Accueil!$Q$24,PRODUCT('Registre déchets'!G708,Accueil!$S$24),"")&amp; IF(D708=Accueil!$Q$25,PRODUCT('Registre déchets'!G708,Accueil!$S$25),"")&amp; IF(D708=Accueil!$Q$26,PRODUCT('Registre déchets'!G708,Accueil!$S$26),"") &amp; IF(D708=Accueil!$U$7,PRODUCT('Registre déchets'!G708,Accueil!$W$7),"") &amp; IF(D708=Accueil!$U$8,PRODUCT('Registre déchets'!G708,Accueil!$W$8),"") &amp; IF(D708=Accueil!$U$9,PRODUCT('Registre déchets'!G708,Accueil!$W$9),"")&amp; IF(D708=Accueil!$U$10,PRODUCT('Registre déchets'!G708,Accueil!$W$10),"")&amp; IF(D708=Accueil!$U$11,PRODUCT('Registre déchets'!G708,Accueil!$W$11),"")&amp; IF(D708=Accueil!$U$12,PRODUCT('Registre déchets'!G708,Accueil!$W$12),"")&amp; IF(D708=Accueil!$U$13,PRODUCT('Registre déchets'!G708,Accueil!$W$13),"")&amp; IF(D708=Accueil!$U$14,PRODUCT('Registre déchets'!G708,Accueil!$W$14),"")&amp; IF(D708=Accueil!$U$15,PRODUCT('Registre déchets'!G708,Accueil!$W$15),"")&amp; IF(D708=Accueil!$U$16,PRODUCT('Registre déchets'!G708,Accueil!$W$16),"")&amp; IF(D708=Accueil!$U$17,PRODUCT('Registre déchets'!G708,Accueil!$W$17),"")&amp; IF(D708=Accueil!$U$18,PRODUCT('Registre déchets'!G708,Accueil!$W$18),"")&amp; IF(D708=Accueil!$U$19,PRODUCT('Registre déchets'!G708,Accueil!$W$19),"")&amp; IF(D708=Accueil!$U$20,PRODUCT('Registre déchets'!G708,Accueil!$W$20),"")&amp; IF(D708=Accueil!$U$21,PRODUCT('Registre déchets'!G708,Accueil!$W$21),"") &amp; IF(D708=Accueil!$U$22,PRODUCT('Registre déchets'!G708,Accueil!$W$22),"")&amp; IF(D708=Accueil!$U$23,PRODUCT('Registre déchets'!G708,Accueil!$W$23),"")&amp; IF(D708=Accueil!$U$24,PRODUCT('Registre déchets'!G708,Accueil!$W$24),"")&amp; IF(D708=Accueil!$U$25,PRODUCT('Registre déchets'!G708,Accueil!$W$25),"")&amp; IF(D708=Accueil!$U$26,PRODUCT('Registre déchets'!G708,Accueil!$W$26),"")&amp; IF(D708=Accueil!$U$27,PRODUCT('Registre déchets'!G708,Accueil!$W$27),"")&amp; IF(D708=Accueil!$Y$7,PRODUCT('Registre déchets'!G708,Accueil!$AA$7),"") &amp; IF(D708=Accueil!$Y$8,PRODUCT('Registre déchets'!G708,Accueil!$AA$8),"") &amp; IF(D708=Accueil!$Y$9,PRODUCT('Registre déchets'!G708,Accueil!$AA$9),"")&amp; IF(D708=Accueil!$Y$10,PRODUCT('Registre déchets'!G708,Accueil!$AA$10),"")&amp; IF(D708=Accueil!$Y$11,PRODUCT('Registre déchets'!G708,Accueil!$AA$11),"")&amp; IF(D708=Accueil!$Y$12,PRODUCT('Registre déchets'!G708,Accueil!$AA$12),"")&amp; IF(D708=Accueil!$Y$13,PRODUCT('Registre déchets'!G708,Accueil!$AA$13),"")&amp; IF(D708=Accueil!$Y$14,PRODUCT('Registre déchets'!G708,Accueil!$AA$14),"")&amp; IF(D708=Accueil!$Y$15,PRODUCT('Registre déchets'!G708,Accueil!$AA$15),"")&amp; IF(D708=Accueil!$Y$16,PRODUCT('Registre déchets'!G708,Accueil!$AA$16),"")&amp; IF(D708=Accueil!$Y$17,PRODUCT('Registre déchets'!G708,Accueil!$AA$17),"")&amp; IF(D708=Accueil!$Y$18,PRODUCT('Registre déchets'!G708,Accueil!$AA$18),"")&amp; IF(D708=Accueil!$Y$19,PRODUCT('Registre déchets'!G708,Accueil!$AA$19),"")&amp; IF(D708=Accueil!$Y$20,PRODUCT('Registre déchets'!G708,Accueil!$AA$20),"")&amp; IF(D708=Accueil!$Y$21,PRODUCT('Registre déchets'!G708,Accueil!$AA$21),"")&amp; IF(D708=Accueil!$Y$22,PRODUCT('Registre déchets'!G708,Accueil!$AA$22),"")&amp; IF(D708=Accueil!$Y$23,PRODUCT('Registre déchets'!G708,Accueil!$AA$23),"")&amp; IF(D708=Accueil!$Y$24,PRODUCT('Registre déchets'!G708,Accueil!$AA$24),"")&amp; IF(D708=Accueil!$Y$25,PRODUCT('Registre déchets'!G708,Accueil!$AA$25),"")&amp; IF(D708=Accueil!$Y$26,PRODUCT('Registre déchets'!G708,Accueil!$AA$26),"")&amp; IF(D708=Accueil!$Y$27,PRODUCT('Registre déchets'!G708,Accueil!$AA$27),""))</f>
        <v/>
      </c>
      <c r="AQ708" s="79">
        <f t="shared" si="107"/>
        <v>0</v>
      </c>
    </row>
    <row r="709" spans="1:43" ht="50.1" customHeight="1" x14ac:dyDescent="0.25">
      <c r="A709" s="90"/>
      <c r="B709" s="222" t="str">
        <f t="shared" si="101"/>
        <v/>
      </c>
      <c r="C709" s="221"/>
      <c r="D709" s="220"/>
      <c r="E709" s="80" t="str">
        <f t="shared" si="105"/>
        <v/>
      </c>
      <c r="F709" s="81"/>
      <c r="G709" s="82"/>
      <c r="H709" s="241">
        <f t="shared" si="102"/>
        <v>0</v>
      </c>
      <c r="I709" s="206"/>
      <c r="J709" s="206"/>
      <c r="K709" s="86"/>
      <c r="L709" s="86"/>
      <c r="M709" s="86"/>
      <c r="N709" s="82"/>
      <c r="O709" s="81"/>
      <c r="P709" s="82"/>
      <c r="Q709" s="207">
        <f t="shared" si="106"/>
        <v>0</v>
      </c>
      <c r="R709" s="83">
        <f t="shared" si="103"/>
        <v>0</v>
      </c>
      <c r="S709" s="83">
        <f t="shared" si="104"/>
        <v>0</v>
      </c>
      <c r="T709" s="209"/>
      <c r="U709" s="214"/>
      <c r="V709" s="214"/>
      <c r="W709" s="217" t="str">
        <f t="shared" si="99"/>
        <v/>
      </c>
      <c r="X709" s="214"/>
      <c r="Y709" s="224"/>
      <c r="Z709" s="214"/>
      <c r="AA709" s="214"/>
      <c r="AB709" s="35" t="str">
        <f t="shared" si="100"/>
        <v/>
      </c>
      <c r="AC709" s="35"/>
      <c r="AD709" s="35"/>
      <c r="AE709" s="35"/>
      <c r="AF709" s="35"/>
      <c r="AG709" s="35"/>
      <c r="AH709" s="35"/>
      <c r="AI709" s="35"/>
      <c r="AJ709" s="35"/>
      <c r="AK709" s="35"/>
      <c r="AL709" s="35"/>
      <c r="AM709" s="85" t="str">
        <f t="shared" si="108"/>
        <v/>
      </c>
      <c r="AN709" s="35"/>
      <c r="AO709" s="35"/>
      <c r="AP709" s="77" t="str">
        <f>IF(D709="","",IF(D709=Accueil!$Q$7,PRODUCT('Registre déchets'!G709,Accueil!$S$7),"") &amp; IF(D709=Accueil!$Q$8,PRODUCT('Registre déchets'!G709,Accueil!$S$8),"") &amp; IF(D709=Accueil!$Q$9,PRODUCT('Registre déchets'!G709,Accueil!$S$9),"")&amp; IF(D709=Accueil!$Q$10,PRODUCT('Registre déchets'!G709,Accueil!$S$10),"")&amp; IF(D709=Accueil!$Q$11,PRODUCT('Registre déchets'!G709,Accueil!$S$11),"")&amp; IF(D709=Accueil!$Q$12,PRODUCT('Registre déchets'!G709,Accueil!$S$12),"")&amp; IF(D709=Accueil!$Q$13,PRODUCT('Registre déchets'!G709,Accueil!$S$13),"")&amp; IF(D709=Accueil!$Q$14,PRODUCT('Registre déchets'!G709,Accueil!$S$14),"")&amp; IF(D709=Accueil!$Q$15,PRODUCT('Registre déchets'!G709,Accueil!$S$15),"")&amp; IF(D709=Accueil!$Q$16,PRODUCT('Registre déchets'!G709,Accueil!$S$16),"")&amp; IF(D709=Accueil!$Q$17,PRODUCT('Registre déchets'!G709,Accueil!$S$17),"")&amp; IF(D709=Accueil!$Q$18,PRODUCT('Registre déchets'!G709,Accueil!$S$18),"")&amp; IF(D709=Accueil!$Q$19,PRODUCT('Registre déchets'!G709,Accueil!$S$19),"")&amp; IF(D709=Accueil!$Q$20,PRODUCT('Registre déchets'!G709,Accueil!$S$20),"")&amp; IF(D709=Accueil!$Q$21,PRODUCT('Registre déchets'!G709,Accueil!$S$21),"")&amp; IF(D709=Accueil!$Q$22,PRODUCT('Registre déchets'!G709,Accueil!$S$22),"")&amp; IF(D709=Accueil!$Q$23,PRODUCT('Registre déchets'!G709,Accueil!$S$23),"")&amp; IF(D709=Accueil!$Q$24,PRODUCT('Registre déchets'!G709,Accueil!$S$24),"")&amp; IF(D709=Accueil!$Q$25,PRODUCT('Registre déchets'!G709,Accueil!$S$25),"")&amp; IF(D709=Accueil!$Q$26,PRODUCT('Registre déchets'!G709,Accueil!$S$26),"") &amp; IF(D709=Accueil!$U$7,PRODUCT('Registre déchets'!G709,Accueil!$W$7),"") &amp; IF(D709=Accueil!$U$8,PRODUCT('Registre déchets'!G709,Accueil!$W$8),"") &amp; IF(D709=Accueil!$U$9,PRODUCT('Registre déchets'!G709,Accueil!$W$9),"")&amp; IF(D709=Accueil!$U$10,PRODUCT('Registre déchets'!G709,Accueil!$W$10),"")&amp; IF(D709=Accueil!$U$11,PRODUCT('Registre déchets'!G709,Accueil!$W$11),"")&amp; IF(D709=Accueil!$U$12,PRODUCT('Registre déchets'!G709,Accueil!$W$12),"")&amp; IF(D709=Accueil!$U$13,PRODUCT('Registre déchets'!G709,Accueil!$W$13),"")&amp; IF(D709=Accueil!$U$14,PRODUCT('Registre déchets'!G709,Accueil!$W$14),"")&amp; IF(D709=Accueil!$U$15,PRODUCT('Registre déchets'!G709,Accueil!$W$15),"")&amp; IF(D709=Accueil!$U$16,PRODUCT('Registre déchets'!G709,Accueil!$W$16),"")&amp; IF(D709=Accueil!$U$17,PRODUCT('Registre déchets'!G709,Accueil!$W$17),"")&amp; IF(D709=Accueil!$U$18,PRODUCT('Registre déchets'!G709,Accueil!$W$18),"")&amp; IF(D709=Accueil!$U$19,PRODUCT('Registre déchets'!G709,Accueil!$W$19),"")&amp; IF(D709=Accueil!$U$20,PRODUCT('Registre déchets'!G709,Accueil!$W$20),"")&amp; IF(D709=Accueil!$U$21,PRODUCT('Registre déchets'!G709,Accueil!$W$21),"") &amp; IF(D709=Accueil!$U$22,PRODUCT('Registre déchets'!G709,Accueil!$W$22),"")&amp; IF(D709=Accueil!$U$23,PRODUCT('Registre déchets'!G709,Accueil!$W$23),"")&amp; IF(D709=Accueil!$U$24,PRODUCT('Registre déchets'!G709,Accueil!$W$24),"")&amp; IF(D709=Accueil!$U$25,PRODUCT('Registre déchets'!G709,Accueil!$W$25),"")&amp; IF(D709=Accueil!$U$26,PRODUCT('Registre déchets'!G709,Accueil!$W$26),"")&amp; IF(D709=Accueil!$U$27,PRODUCT('Registre déchets'!G709,Accueil!$W$27),"")&amp; IF(D709=Accueil!$Y$7,PRODUCT('Registre déchets'!G709,Accueil!$AA$7),"") &amp; IF(D709=Accueil!$Y$8,PRODUCT('Registre déchets'!G709,Accueil!$AA$8),"") &amp; IF(D709=Accueil!$Y$9,PRODUCT('Registre déchets'!G709,Accueil!$AA$9),"")&amp; IF(D709=Accueil!$Y$10,PRODUCT('Registre déchets'!G709,Accueil!$AA$10),"")&amp; IF(D709=Accueil!$Y$11,PRODUCT('Registre déchets'!G709,Accueil!$AA$11),"")&amp; IF(D709=Accueil!$Y$12,PRODUCT('Registre déchets'!G709,Accueil!$AA$12),"")&amp; IF(D709=Accueil!$Y$13,PRODUCT('Registre déchets'!G709,Accueil!$AA$13),"")&amp; IF(D709=Accueil!$Y$14,PRODUCT('Registre déchets'!G709,Accueil!$AA$14),"")&amp; IF(D709=Accueil!$Y$15,PRODUCT('Registre déchets'!G709,Accueil!$AA$15),"")&amp; IF(D709=Accueil!$Y$16,PRODUCT('Registre déchets'!G709,Accueil!$AA$16),"")&amp; IF(D709=Accueil!$Y$17,PRODUCT('Registre déchets'!G709,Accueil!$AA$17),"")&amp; IF(D709=Accueil!$Y$18,PRODUCT('Registre déchets'!G709,Accueil!$AA$18),"")&amp; IF(D709=Accueil!$Y$19,PRODUCT('Registre déchets'!G709,Accueil!$AA$19),"")&amp; IF(D709=Accueil!$Y$20,PRODUCT('Registre déchets'!G709,Accueil!$AA$20),"")&amp; IF(D709=Accueil!$Y$21,PRODUCT('Registre déchets'!G709,Accueil!$AA$21),"")&amp; IF(D709=Accueil!$Y$22,PRODUCT('Registre déchets'!G709,Accueil!$AA$22),"")&amp; IF(D709=Accueil!$Y$23,PRODUCT('Registre déchets'!G709,Accueil!$AA$23),"")&amp; IF(D709=Accueil!$Y$24,PRODUCT('Registre déchets'!G709,Accueil!$AA$24),"")&amp; IF(D709=Accueil!$Y$25,PRODUCT('Registre déchets'!G709,Accueil!$AA$25),"")&amp; IF(D709=Accueil!$Y$26,PRODUCT('Registre déchets'!G709,Accueil!$AA$26),"")&amp; IF(D709=Accueil!$Y$27,PRODUCT('Registre déchets'!G709,Accueil!$AA$27),""))</f>
        <v/>
      </c>
      <c r="AQ709" s="79">
        <f t="shared" si="107"/>
        <v>0</v>
      </c>
    </row>
    <row r="710" spans="1:43" ht="50.1" customHeight="1" x14ac:dyDescent="0.25">
      <c r="A710" s="90"/>
      <c r="B710" s="222" t="str">
        <f t="shared" si="101"/>
        <v/>
      </c>
      <c r="C710" s="221"/>
      <c r="D710" s="220"/>
      <c r="E710" s="80" t="str">
        <f t="shared" si="105"/>
        <v/>
      </c>
      <c r="F710" s="81"/>
      <c r="G710" s="82"/>
      <c r="H710" s="241">
        <f t="shared" si="102"/>
        <v>0</v>
      </c>
      <c r="I710" s="206"/>
      <c r="J710" s="206"/>
      <c r="K710" s="86"/>
      <c r="L710" s="86"/>
      <c r="M710" s="86"/>
      <c r="N710" s="82"/>
      <c r="O710" s="81"/>
      <c r="P710" s="82"/>
      <c r="Q710" s="207">
        <f t="shared" si="106"/>
        <v>0</v>
      </c>
      <c r="R710" s="83">
        <f t="shared" si="103"/>
        <v>0</v>
      </c>
      <c r="S710" s="83">
        <f t="shared" si="104"/>
        <v>0</v>
      </c>
      <c r="T710" s="209"/>
      <c r="U710" s="214"/>
      <c r="V710" s="214"/>
      <c r="W710" s="217" t="str">
        <f t="shared" si="99"/>
        <v/>
      </c>
      <c r="X710" s="214"/>
      <c r="Y710" s="224"/>
      <c r="Z710" s="214"/>
      <c r="AA710" s="214"/>
      <c r="AB710" s="35" t="str">
        <f t="shared" si="100"/>
        <v/>
      </c>
      <c r="AC710" s="35"/>
      <c r="AD710" s="35"/>
      <c r="AE710" s="35"/>
      <c r="AF710" s="35"/>
      <c r="AG710" s="35"/>
      <c r="AH710" s="35"/>
      <c r="AI710" s="35"/>
      <c r="AJ710" s="35"/>
      <c r="AK710" s="35"/>
      <c r="AL710" s="35"/>
      <c r="AM710" s="85" t="str">
        <f t="shared" si="108"/>
        <v/>
      </c>
      <c r="AN710" s="35"/>
      <c r="AO710" s="35"/>
      <c r="AP710" s="77" t="str">
        <f>IF(D710="","",IF(D710=Accueil!$Q$7,PRODUCT('Registre déchets'!G710,Accueil!$S$7),"") &amp; IF(D710=Accueil!$Q$8,PRODUCT('Registre déchets'!G710,Accueil!$S$8),"") &amp; IF(D710=Accueil!$Q$9,PRODUCT('Registre déchets'!G710,Accueil!$S$9),"")&amp; IF(D710=Accueil!$Q$10,PRODUCT('Registre déchets'!G710,Accueil!$S$10),"")&amp; IF(D710=Accueil!$Q$11,PRODUCT('Registre déchets'!G710,Accueil!$S$11),"")&amp; IF(D710=Accueil!$Q$12,PRODUCT('Registre déchets'!G710,Accueil!$S$12),"")&amp; IF(D710=Accueil!$Q$13,PRODUCT('Registre déchets'!G710,Accueil!$S$13),"")&amp; IF(D710=Accueil!$Q$14,PRODUCT('Registre déchets'!G710,Accueil!$S$14),"")&amp; IF(D710=Accueil!$Q$15,PRODUCT('Registre déchets'!G710,Accueil!$S$15),"")&amp; IF(D710=Accueil!$Q$16,PRODUCT('Registre déchets'!G710,Accueil!$S$16),"")&amp; IF(D710=Accueil!$Q$17,PRODUCT('Registre déchets'!G710,Accueil!$S$17),"")&amp; IF(D710=Accueil!$Q$18,PRODUCT('Registre déchets'!G710,Accueil!$S$18),"")&amp; IF(D710=Accueil!$Q$19,PRODUCT('Registre déchets'!G710,Accueil!$S$19),"")&amp; IF(D710=Accueil!$Q$20,PRODUCT('Registre déchets'!G710,Accueil!$S$20),"")&amp; IF(D710=Accueil!$Q$21,PRODUCT('Registre déchets'!G710,Accueil!$S$21),"")&amp; IF(D710=Accueil!$Q$22,PRODUCT('Registre déchets'!G710,Accueil!$S$22),"")&amp; IF(D710=Accueil!$Q$23,PRODUCT('Registre déchets'!G710,Accueil!$S$23),"")&amp; IF(D710=Accueil!$Q$24,PRODUCT('Registre déchets'!G710,Accueil!$S$24),"")&amp; IF(D710=Accueil!$Q$25,PRODUCT('Registre déchets'!G710,Accueil!$S$25),"")&amp; IF(D710=Accueil!$Q$26,PRODUCT('Registre déchets'!G710,Accueil!$S$26),"") &amp; IF(D710=Accueil!$U$7,PRODUCT('Registre déchets'!G710,Accueil!$W$7),"") &amp; IF(D710=Accueil!$U$8,PRODUCT('Registre déchets'!G710,Accueil!$W$8),"") &amp; IF(D710=Accueil!$U$9,PRODUCT('Registre déchets'!G710,Accueil!$W$9),"")&amp; IF(D710=Accueil!$U$10,PRODUCT('Registre déchets'!G710,Accueil!$W$10),"")&amp; IF(D710=Accueil!$U$11,PRODUCT('Registre déchets'!G710,Accueil!$W$11),"")&amp; IF(D710=Accueil!$U$12,PRODUCT('Registre déchets'!G710,Accueil!$W$12),"")&amp; IF(D710=Accueil!$U$13,PRODUCT('Registre déchets'!G710,Accueil!$W$13),"")&amp; IF(D710=Accueil!$U$14,PRODUCT('Registre déchets'!G710,Accueil!$W$14),"")&amp; IF(D710=Accueil!$U$15,PRODUCT('Registre déchets'!G710,Accueil!$W$15),"")&amp; IF(D710=Accueil!$U$16,PRODUCT('Registre déchets'!G710,Accueil!$W$16),"")&amp; IF(D710=Accueil!$U$17,PRODUCT('Registre déchets'!G710,Accueil!$W$17),"")&amp; IF(D710=Accueil!$U$18,PRODUCT('Registre déchets'!G710,Accueil!$W$18),"")&amp; IF(D710=Accueil!$U$19,PRODUCT('Registre déchets'!G710,Accueil!$W$19),"")&amp; IF(D710=Accueil!$U$20,PRODUCT('Registre déchets'!G710,Accueil!$W$20),"")&amp; IF(D710=Accueil!$U$21,PRODUCT('Registre déchets'!G710,Accueil!$W$21),"") &amp; IF(D710=Accueil!$U$22,PRODUCT('Registre déchets'!G710,Accueil!$W$22),"")&amp; IF(D710=Accueil!$U$23,PRODUCT('Registre déchets'!G710,Accueil!$W$23),"")&amp; IF(D710=Accueil!$U$24,PRODUCT('Registre déchets'!G710,Accueil!$W$24),"")&amp; IF(D710=Accueil!$U$25,PRODUCT('Registre déchets'!G710,Accueil!$W$25),"")&amp; IF(D710=Accueil!$U$26,PRODUCT('Registre déchets'!G710,Accueil!$W$26),"")&amp; IF(D710=Accueil!$U$27,PRODUCT('Registre déchets'!G710,Accueil!$W$27),"")&amp; IF(D710=Accueil!$Y$7,PRODUCT('Registre déchets'!G710,Accueil!$AA$7),"") &amp; IF(D710=Accueil!$Y$8,PRODUCT('Registre déchets'!G710,Accueil!$AA$8),"") &amp; IF(D710=Accueil!$Y$9,PRODUCT('Registre déchets'!G710,Accueil!$AA$9),"")&amp; IF(D710=Accueil!$Y$10,PRODUCT('Registre déchets'!G710,Accueil!$AA$10),"")&amp; IF(D710=Accueil!$Y$11,PRODUCT('Registre déchets'!G710,Accueil!$AA$11),"")&amp; IF(D710=Accueil!$Y$12,PRODUCT('Registre déchets'!G710,Accueil!$AA$12),"")&amp; IF(D710=Accueil!$Y$13,PRODUCT('Registre déchets'!G710,Accueil!$AA$13),"")&amp; IF(D710=Accueil!$Y$14,PRODUCT('Registre déchets'!G710,Accueil!$AA$14),"")&amp; IF(D710=Accueil!$Y$15,PRODUCT('Registre déchets'!G710,Accueil!$AA$15),"")&amp; IF(D710=Accueil!$Y$16,PRODUCT('Registre déchets'!G710,Accueil!$AA$16),"")&amp; IF(D710=Accueil!$Y$17,PRODUCT('Registre déchets'!G710,Accueil!$AA$17),"")&amp; IF(D710=Accueil!$Y$18,PRODUCT('Registre déchets'!G710,Accueil!$AA$18),"")&amp; IF(D710=Accueil!$Y$19,PRODUCT('Registre déchets'!G710,Accueil!$AA$19),"")&amp; IF(D710=Accueil!$Y$20,PRODUCT('Registre déchets'!G710,Accueil!$AA$20),"")&amp; IF(D710=Accueil!$Y$21,PRODUCT('Registre déchets'!G710,Accueil!$AA$21),"")&amp; IF(D710=Accueil!$Y$22,PRODUCT('Registre déchets'!G710,Accueil!$AA$22),"")&amp; IF(D710=Accueil!$Y$23,PRODUCT('Registre déchets'!G710,Accueil!$AA$23),"")&amp; IF(D710=Accueil!$Y$24,PRODUCT('Registre déchets'!G710,Accueil!$AA$24),"")&amp; IF(D710=Accueil!$Y$25,PRODUCT('Registre déchets'!G710,Accueil!$AA$25),"")&amp; IF(D710=Accueil!$Y$26,PRODUCT('Registre déchets'!G710,Accueil!$AA$26),"")&amp; IF(D710=Accueil!$Y$27,PRODUCT('Registre déchets'!G710,Accueil!$AA$27),""))</f>
        <v/>
      </c>
      <c r="AQ710" s="79">
        <f t="shared" si="107"/>
        <v>0</v>
      </c>
    </row>
    <row r="711" spans="1:43" ht="50.1" customHeight="1" x14ac:dyDescent="0.25">
      <c r="A711" s="90"/>
      <c r="B711" s="222" t="str">
        <f t="shared" si="101"/>
        <v/>
      </c>
      <c r="C711" s="221"/>
      <c r="D711" s="220"/>
      <c r="E711" s="80" t="str">
        <f t="shared" si="105"/>
        <v/>
      </c>
      <c r="F711" s="81"/>
      <c r="G711" s="82"/>
      <c r="H711" s="241">
        <f t="shared" si="102"/>
        <v>0</v>
      </c>
      <c r="I711" s="206"/>
      <c r="J711" s="206"/>
      <c r="K711" s="86"/>
      <c r="L711" s="86"/>
      <c r="M711" s="86"/>
      <c r="N711" s="82"/>
      <c r="O711" s="81"/>
      <c r="P711" s="82"/>
      <c r="Q711" s="207">
        <f t="shared" si="106"/>
        <v>0</v>
      </c>
      <c r="R711" s="83">
        <f t="shared" si="103"/>
        <v>0</v>
      </c>
      <c r="S711" s="83">
        <f t="shared" si="104"/>
        <v>0</v>
      </c>
      <c r="T711" s="209"/>
      <c r="U711" s="214"/>
      <c r="V711" s="214"/>
      <c r="W711" s="217" t="str">
        <f t="shared" si="99"/>
        <v/>
      </c>
      <c r="X711" s="214"/>
      <c r="Y711" s="224"/>
      <c r="Z711" s="214"/>
      <c r="AA711" s="214"/>
      <c r="AB711" s="35" t="str">
        <f t="shared" si="100"/>
        <v/>
      </c>
      <c r="AC711" s="35"/>
      <c r="AD711" s="35"/>
      <c r="AE711" s="35"/>
      <c r="AF711" s="35"/>
      <c r="AG711" s="35"/>
      <c r="AH711" s="35"/>
      <c r="AI711" s="35"/>
      <c r="AJ711" s="35"/>
      <c r="AK711" s="35"/>
      <c r="AL711" s="35"/>
      <c r="AM711" s="85" t="str">
        <f t="shared" si="108"/>
        <v/>
      </c>
      <c r="AN711" s="35"/>
      <c r="AO711" s="35"/>
      <c r="AP711" s="77" t="str">
        <f>IF(D711="","",IF(D711=Accueil!$Q$7,PRODUCT('Registre déchets'!G711,Accueil!$S$7),"") &amp; IF(D711=Accueil!$Q$8,PRODUCT('Registre déchets'!G711,Accueil!$S$8),"") &amp; IF(D711=Accueil!$Q$9,PRODUCT('Registre déchets'!G711,Accueil!$S$9),"")&amp; IF(D711=Accueil!$Q$10,PRODUCT('Registre déchets'!G711,Accueil!$S$10),"")&amp; IF(D711=Accueil!$Q$11,PRODUCT('Registre déchets'!G711,Accueil!$S$11),"")&amp; IF(D711=Accueil!$Q$12,PRODUCT('Registre déchets'!G711,Accueil!$S$12),"")&amp; IF(D711=Accueil!$Q$13,PRODUCT('Registre déchets'!G711,Accueil!$S$13),"")&amp; IF(D711=Accueil!$Q$14,PRODUCT('Registre déchets'!G711,Accueil!$S$14),"")&amp; IF(D711=Accueil!$Q$15,PRODUCT('Registre déchets'!G711,Accueil!$S$15),"")&amp; IF(D711=Accueil!$Q$16,PRODUCT('Registre déchets'!G711,Accueil!$S$16),"")&amp; IF(D711=Accueil!$Q$17,PRODUCT('Registre déchets'!G711,Accueil!$S$17),"")&amp; IF(D711=Accueil!$Q$18,PRODUCT('Registre déchets'!G711,Accueil!$S$18),"")&amp; IF(D711=Accueil!$Q$19,PRODUCT('Registre déchets'!G711,Accueil!$S$19),"")&amp; IF(D711=Accueil!$Q$20,PRODUCT('Registre déchets'!G711,Accueil!$S$20),"")&amp; IF(D711=Accueil!$Q$21,PRODUCT('Registre déchets'!G711,Accueil!$S$21),"")&amp; IF(D711=Accueil!$Q$22,PRODUCT('Registre déchets'!G711,Accueil!$S$22),"")&amp; IF(D711=Accueil!$Q$23,PRODUCT('Registre déchets'!G711,Accueil!$S$23),"")&amp; IF(D711=Accueil!$Q$24,PRODUCT('Registre déchets'!G711,Accueil!$S$24),"")&amp; IF(D711=Accueil!$Q$25,PRODUCT('Registre déchets'!G711,Accueil!$S$25),"")&amp; IF(D711=Accueil!$Q$26,PRODUCT('Registre déchets'!G711,Accueil!$S$26),"") &amp; IF(D711=Accueil!$U$7,PRODUCT('Registre déchets'!G711,Accueil!$W$7),"") &amp; IF(D711=Accueil!$U$8,PRODUCT('Registre déchets'!G711,Accueil!$W$8),"") &amp; IF(D711=Accueil!$U$9,PRODUCT('Registre déchets'!G711,Accueil!$W$9),"")&amp; IF(D711=Accueil!$U$10,PRODUCT('Registre déchets'!G711,Accueil!$W$10),"")&amp; IF(D711=Accueil!$U$11,PRODUCT('Registre déchets'!G711,Accueil!$W$11),"")&amp; IF(D711=Accueil!$U$12,PRODUCT('Registre déchets'!G711,Accueil!$W$12),"")&amp; IF(D711=Accueil!$U$13,PRODUCT('Registre déchets'!G711,Accueil!$W$13),"")&amp; IF(D711=Accueil!$U$14,PRODUCT('Registre déchets'!G711,Accueil!$W$14),"")&amp; IF(D711=Accueil!$U$15,PRODUCT('Registre déchets'!G711,Accueil!$W$15),"")&amp; IF(D711=Accueil!$U$16,PRODUCT('Registre déchets'!G711,Accueil!$W$16),"")&amp; IF(D711=Accueil!$U$17,PRODUCT('Registre déchets'!G711,Accueil!$W$17),"")&amp; IF(D711=Accueil!$U$18,PRODUCT('Registre déchets'!G711,Accueil!$W$18),"")&amp; IF(D711=Accueil!$U$19,PRODUCT('Registre déchets'!G711,Accueil!$W$19),"")&amp; IF(D711=Accueil!$U$20,PRODUCT('Registre déchets'!G711,Accueil!$W$20),"")&amp; IF(D711=Accueil!$U$21,PRODUCT('Registre déchets'!G711,Accueil!$W$21),"") &amp; IF(D711=Accueil!$U$22,PRODUCT('Registre déchets'!G711,Accueil!$W$22),"")&amp; IF(D711=Accueil!$U$23,PRODUCT('Registre déchets'!G711,Accueil!$W$23),"")&amp; IF(D711=Accueil!$U$24,PRODUCT('Registre déchets'!G711,Accueil!$W$24),"")&amp; IF(D711=Accueil!$U$25,PRODUCT('Registre déchets'!G711,Accueil!$W$25),"")&amp; IF(D711=Accueil!$U$26,PRODUCT('Registre déchets'!G711,Accueil!$W$26),"")&amp; IF(D711=Accueil!$U$27,PRODUCT('Registre déchets'!G711,Accueil!$W$27),"")&amp; IF(D711=Accueil!$Y$7,PRODUCT('Registre déchets'!G711,Accueil!$AA$7),"") &amp; IF(D711=Accueil!$Y$8,PRODUCT('Registre déchets'!G711,Accueil!$AA$8),"") &amp; IF(D711=Accueil!$Y$9,PRODUCT('Registre déchets'!G711,Accueil!$AA$9),"")&amp; IF(D711=Accueil!$Y$10,PRODUCT('Registre déchets'!G711,Accueil!$AA$10),"")&amp; IF(D711=Accueil!$Y$11,PRODUCT('Registre déchets'!G711,Accueil!$AA$11),"")&amp; IF(D711=Accueil!$Y$12,PRODUCT('Registre déchets'!G711,Accueil!$AA$12),"")&amp; IF(D711=Accueil!$Y$13,PRODUCT('Registre déchets'!G711,Accueil!$AA$13),"")&amp; IF(D711=Accueil!$Y$14,PRODUCT('Registre déchets'!G711,Accueil!$AA$14),"")&amp; IF(D711=Accueil!$Y$15,PRODUCT('Registre déchets'!G711,Accueil!$AA$15),"")&amp; IF(D711=Accueil!$Y$16,PRODUCT('Registre déchets'!G711,Accueil!$AA$16),"")&amp; IF(D711=Accueil!$Y$17,PRODUCT('Registre déchets'!G711,Accueil!$AA$17),"")&amp; IF(D711=Accueil!$Y$18,PRODUCT('Registre déchets'!G711,Accueil!$AA$18),"")&amp; IF(D711=Accueil!$Y$19,PRODUCT('Registre déchets'!G711,Accueil!$AA$19),"")&amp; IF(D711=Accueil!$Y$20,PRODUCT('Registre déchets'!G711,Accueil!$AA$20),"")&amp; IF(D711=Accueil!$Y$21,PRODUCT('Registre déchets'!G711,Accueil!$AA$21),"")&amp; IF(D711=Accueil!$Y$22,PRODUCT('Registre déchets'!G711,Accueil!$AA$22),"")&amp; IF(D711=Accueil!$Y$23,PRODUCT('Registre déchets'!G711,Accueil!$AA$23),"")&amp; IF(D711=Accueil!$Y$24,PRODUCT('Registre déchets'!G711,Accueil!$AA$24),"")&amp; IF(D711=Accueil!$Y$25,PRODUCT('Registre déchets'!G711,Accueil!$AA$25),"")&amp; IF(D711=Accueil!$Y$26,PRODUCT('Registre déchets'!G711,Accueil!$AA$26),"")&amp; IF(D711=Accueil!$Y$27,PRODUCT('Registre déchets'!G711,Accueil!$AA$27),""))</f>
        <v/>
      </c>
      <c r="AQ711" s="79">
        <f t="shared" si="107"/>
        <v>0</v>
      </c>
    </row>
    <row r="712" spans="1:43" ht="50.1" customHeight="1" x14ac:dyDescent="0.25">
      <c r="A712" s="90"/>
      <c r="B712" s="222" t="str">
        <f t="shared" si="101"/>
        <v/>
      </c>
      <c r="C712" s="221"/>
      <c r="D712" s="220"/>
      <c r="E712" s="80" t="str">
        <f t="shared" si="105"/>
        <v/>
      </c>
      <c r="F712" s="81"/>
      <c r="G712" s="82"/>
      <c r="H712" s="241">
        <f t="shared" si="102"/>
        <v>0</v>
      </c>
      <c r="I712" s="206"/>
      <c r="J712" s="206"/>
      <c r="K712" s="86"/>
      <c r="L712" s="86"/>
      <c r="M712" s="86"/>
      <c r="N712" s="82"/>
      <c r="O712" s="81"/>
      <c r="P712" s="82"/>
      <c r="Q712" s="207">
        <f t="shared" si="106"/>
        <v>0</v>
      </c>
      <c r="R712" s="83">
        <f t="shared" si="103"/>
        <v>0</v>
      </c>
      <c r="S712" s="83">
        <f t="shared" si="104"/>
        <v>0</v>
      </c>
      <c r="T712" s="209"/>
      <c r="U712" s="214"/>
      <c r="V712" s="214"/>
      <c r="W712" s="217" t="str">
        <f t="shared" ref="W712:W775" si="109">IF(T712="Libre","Oui",IF(T712="Lié","Non",""))</f>
        <v/>
      </c>
      <c r="X712" s="214"/>
      <c r="Y712" s="224"/>
      <c r="Z712" s="214"/>
      <c r="AA712" s="214"/>
      <c r="AB712" s="35" t="str">
        <f t="shared" ref="AB712:AB775" si="110">IF(OR(D712="Déchets dangereux (*)",D712="Aérosols",D712="Emballages souillés",D712="Peintures",D712="Absorbants, matériaux filtrants, chiffons d'essuyage et vêtements de protection souillés",D712="Matériaux d'isolation contenant de l'amiante",D712="Autres matériaux d'isolation à base de ou contenant des substances dangereuses",D712="Matériaux de construction contenant de l'amiante",D712="Bois, verre et matières plastiques contenant des substances dangereuses ou contaminés par de telles substances",D712="Patins à freins contenant de l’amiante",D712="Equipements mis au rebut contenant de l'amiante libre",D712="Terres souillées",D712="Huiles moteurs usagées",D712="Huiles hydrauliques usagées",D712="Métaux souillés",D712="Boues de dragage souillées",D712="Ballast de voie contenant des substances dangereuses",D712="Mélanges bitumineux contenant du goudron",D712="Matériaux de construction à base de gypse contaminés par des substances dangereuses",D712="Autres déchets de construction et de démolition (y compris en mélange) contenant des substances dangereuses",D712="Emballages métalliques contenant une matrice poreuse solide dangereuse (par exemple amiante), y compris des conteneurs à pression vides"),"ISDD",IF(OR(D712="Déchets Non Dangereux (DIB)",D712="DIB en mélange",D712="Gravats Impurs en mélange (GIM)",D712="Bois",D712="Ferraille",D712="Plâtre",D712="Menuiseries PVC",D712="Emballages en plastique",D712="Emballages en carton/papier",D712="Emballages en mélange",D712="Polystyrène",D712="DEEE"),"ISDND",IF(OR(D712="Déchets Inertes",D712="Béton",D712="Terre non souillée",D712="Verre",D712="Briques",D712="Tuiles et Céramiques",D712="Terre végétale"),"ISDI","")))</f>
        <v/>
      </c>
      <c r="AC712" s="35"/>
      <c r="AD712" s="35"/>
      <c r="AE712" s="35"/>
      <c r="AF712" s="35"/>
      <c r="AG712" s="35"/>
      <c r="AH712" s="35"/>
      <c r="AI712" s="35"/>
      <c r="AJ712" s="35"/>
      <c r="AK712" s="35"/>
      <c r="AL712" s="35"/>
      <c r="AM712" s="85" t="str">
        <f t="shared" si="108"/>
        <v/>
      </c>
      <c r="AN712" s="35"/>
      <c r="AO712" s="35"/>
      <c r="AP712" s="77" t="str">
        <f>IF(D712="","",IF(D712=Accueil!$Q$7,PRODUCT('Registre déchets'!G712,Accueil!$S$7),"") &amp; IF(D712=Accueil!$Q$8,PRODUCT('Registre déchets'!G712,Accueil!$S$8),"") &amp; IF(D712=Accueil!$Q$9,PRODUCT('Registre déchets'!G712,Accueil!$S$9),"")&amp; IF(D712=Accueil!$Q$10,PRODUCT('Registre déchets'!G712,Accueil!$S$10),"")&amp; IF(D712=Accueil!$Q$11,PRODUCT('Registre déchets'!G712,Accueil!$S$11),"")&amp; IF(D712=Accueil!$Q$12,PRODUCT('Registre déchets'!G712,Accueil!$S$12),"")&amp; IF(D712=Accueil!$Q$13,PRODUCT('Registre déchets'!G712,Accueil!$S$13),"")&amp; IF(D712=Accueil!$Q$14,PRODUCT('Registre déchets'!G712,Accueil!$S$14),"")&amp; IF(D712=Accueil!$Q$15,PRODUCT('Registre déchets'!G712,Accueil!$S$15),"")&amp; IF(D712=Accueil!$Q$16,PRODUCT('Registre déchets'!G712,Accueil!$S$16),"")&amp; IF(D712=Accueil!$Q$17,PRODUCT('Registre déchets'!G712,Accueil!$S$17),"")&amp; IF(D712=Accueil!$Q$18,PRODUCT('Registre déchets'!G712,Accueil!$S$18),"")&amp; IF(D712=Accueil!$Q$19,PRODUCT('Registre déchets'!G712,Accueil!$S$19),"")&amp; IF(D712=Accueil!$Q$20,PRODUCT('Registre déchets'!G712,Accueil!$S$20),"")&amp; IF(D712=Accueil!$Q$21,PRODUCT('Registre déchets'!G712,Accueil!$S$21),"")&amp; IF(D712=Accueil!$Q$22,PRODUCT('Registre déchets'!G712,Accueil!$S$22),"")&amp; IF(D712=Accueil!$Q$23,PRODUCT('Registre déchets'!G712,Accueil!$S$23),"")&amp; IF(D712=Accueil!$Q$24,PRODUCT('Registre déchets'!G712,Accueil!$S$24),"")&amp; IF(D712=Accueil!$Q$25,PRODUCT('Registre déchets'!G712,Accueil!$S$25),"")&amp; IF(D712=Accueil!$Q$26,PRODUCT('Registre déchets'!G712,Accueil!$S$26),"") &amp; IF(D712=Accueil!$U$7,PRODUCT('Registre déchets'!G712,Accueil!$W$7),"") &amp; IF(D712=Accueil!$U$8,PRODUCT('Registre déchets'!G712,Accueil!$W$8),"") &amp; IF(D712=Accueil!$U$9,PRODUCT('Registre déchets'!G712,Accueil!$W$9),"")&amp; IF(D712=Accueil!$U$10,PRODUCT('Registre déchets'!G712,Accueil!$W$10),"")&amp; IF(D712=Accueil!$U$11,PRODUCT('Registre déchets'!G712,Accueil!$W$11),"")&amp; IF(D712=Accueil!$U$12,PRODUCT('Registre déchets'!G712,Accueil!$W$12),"")&amp; IF(D712=Accueil!$U$13,PRODUCT('Registre déchets'!G712,Accueil!$W$13),"")&amp; IF(D712=Accueil!$U$14,PRODUCT('Registre déchets'!G712,Accueil!$W$14),"")&amp; IF(D712=Accueil!$U$15,PRODUCT('Registre déchets'!G712,Accueil!$W$15),"")&amp; IF(D712=Accueil!$U$16,PRODUCT('Registre déchets'!G712,Accueil!$W$16),"")&amp; IF(D712=Accueil!$U$17,PRODUCT('Registre déchets'!G712,Accueil!$W$17),"")&amp; IF(D712=Accueil!$U$18,PRODUCT('Registre déchets'!G712,Accueil!$W$18),"")&amp; IF(D712=Accueil!$U$19,PRODUCT('Registre déchets'!G712,Accueil!$W$19),"")&amp; IF(D712=Accueil!$U$20,PRODUCT('Registre déchets'!G712,Accueil!$W$20),"")&amp; IF(D712=Accueil!$U$21,PRODUCT('Registre déchets'!G712,Accueil!$W$21),"") &amp; IF(D712=Accueil!$U$22,PRODUCT('Registre déchets'!G712,Accueil!$W$22),"")&amp; IF(D712=Accueil!$U$23,PRODUCT('Registre déchets'!G712,Accueil!$W$23),"")&amp; IF(D712=Accueil!$U$24,PRODUCT('Registre déchets'!G712,Accueil!$W$24),"")&amp; IF(D712=Accueil!$U$25,PRODUCT('Registre déchets'!G712,Accueil!$W$25),"")&amp; IF(D712=Accueil!$U$26,PRODUCT('Registre déchets'!G712,Accueil!$W$26),"")&amp; IF(D712=Accueil!$U$27,PRODUCT('Registre déchets'!G712,Accueil!$W$27),"")&amp; IF(D712=Accueil!$Y$7,PRODUCT('Registre déchets'!G712,Accueil!$AA$7),"") &amp; IF(D712=Accueil!$Y$8,PRODUCT('Registre déchets'!G712,Accueil!$AA$8),"") &amp; IF(D712=Accueil!$Y$9,PRODUCT('Registre déchets'!G712,Accueil!$AA$9),"")&amp; IF(D712=Accueil!$Y$10,PRODUCT('Registre déchets'!G712,Accueil!$AA$10),"")&amp; IF(D712=Accueil!$Y$11,PRODUCT('Registre déchets'!G712,Accueil!$AA$11),"")&amp; IF(D712=Accueil!$Y$12,PRODUCT('Registre déchets'!G712,Accueil!$AA$12),"")&amp; IF(D712=Accueil!$Y$13,PRODUCT('Registre déchets'!G712,Accueil!$AA$13),"")&amp; IF(D712=Accueil!$Y$14,PRODUCT('Registre déchets'!G712,Accueil!$AA$14),"")&amp; IF(D712=Accueil!$Y$15,PRODUCT('Registre déchets'!G712,Accueil!$AA$15),"")&amp; IF(D712=Accueil!$Y$16,PRODUCT('Registre déchets'!G712,Accueil!$AA$16),"")&amp; IF(D712=Accueil!$Y$17,PRODUCT('Registre déchets'!G712,Accueil!$AA$17),"")&amp; IF(D712=Accueil!$Y$18,PRODUCT('Registre déchets'!G712,Accueil!$AA$18),"")&amp; IF(D712=Accueil!$Y$19,PRODUCT('Registre déchets'!G712,Accueil!$AA$19),"")&amp; IF(D712=Accueil!$Y$20,PRODUCT('Registre déchets'!G712,Accueil!$AA$20),"")&amp; IF(D712=Accueil!$Y$21,PRODUCT('Registre déchets'!G712,Accueil!$AA$21),"")&amp; IF(D712=Accueil!$Y$22,PRODUCT('Registre déchets'!G712,Accueil!$AA$22),"")&amp; IF(D712=Accueil!$Y$23,PRODUCT('Registre déchets'!G712,Accueil!$AA$23),"")&amp; IF(D712=Accueil!$Y$24,PRODUCT('Registre déchets'!G712,Accueil!$AA$24),"")&amp; IF(D712=Accueil!$Y$25,PRODUCT('Registre déchets'!G712,Accueil!$AA$25),"")&amp; IF(D712=Accueil!$Y$26,PRODUCT('Registre déchets'!G712,Accueil!$AA$26),"")&amp; IF(D712=Accueil!$Y$27,PRODUCT('Registre déchets'!G712,Accueil!$AA$27),""))</f>
        <v/>
      </c>
      <c r="AQ712" s="79">
        <f t="shared" si="107"/>
        <v>0</v>
      </c>
    </row>
    <row r="713" spans="1:43" ht="50.1" customHeight="1" x14ac:dyDescent="0.25">
      <c r="A713" s="90"/>
      <c r="B713" s="222" t="str">
        <f t="shared" ref="B713:B776" si="111">IF(OR(D713="Déchets dangereux (*)",D713="Aérosols",D713="Emballages souillés",D713="Peintures",D713="Absorbants, matériaux filtrants, chiffons d'essuyage et vêtements de protection souillés",D713="Matériaux d'isolation contenant de l'amiante",D713="Autres matériaux d'isolation à base de ou contenant des substances dangereuses",D713="Matériaux de construction contenant de l'amiante",D713="Bois, verre et matières plastiques contenant des substances dangereuses ou contaminés par de telles substances",D713="Patins à freins contenant de l’amiante",D713="Equipements mis au rebut contenant de l'amiante libre",D713="Terres souillées",D713="Huiles moteurs usagées",D713="Huiles hydrauliques usagées",D713="Métaux souillés",D713="Boues de dragage souillées",D713="Ballast de voie contenant des substances dangereuses",D713="Mélanges bitumineux contenant du goudron",D713="Matériaux de construction à base de gypse contaminés par des substances dangereuses",D713="Emballages métalliques contenant une matrice poreuse solide dangereuse (par exemple amiante), y compris des conteneurs à pression vides"),"DD",IF(OR(D713="Déchets Non Dangereux (DIB)",D713="DIB en mélange",D713="Gravats Impurs en mélange (GIM)",D713="Bois",D713="Ferraille",D713="Plâtre",D713="Menuiseries PVC",D713="Emballages en plastique",D713="Emballages en carton/papier",D713="Emballages en mélange",D713="Polystyrène",D713="DEEE",D713="Pneus hors d'usage"),"DND",IF(OR(D713="Déchets Inertes",D713="Béton",D713="Terre non souillée",D713="Verre",D713="Briques",D713="Tuiles et Céramiques",D713="Terre végétale"),"DI","")))</f>
        <v/>
      </c>
      <c r="C713" s="221"/>
      <c r="D713" s="220"/>
      <c r="E713" s="80" t="str">
        <f t="shared" si="105"/>
        <v/>
      </c>
      <c r="F713" s="81"/>
      <c r="G713" s="82"/>
      <c r="H713" s="241">
        <f t="shared" ref="H713:H776" si="112">AQ713</f>
        <v>0</v>
      </c>
      <c r="I713" s="206"/>
      <c r="J713" s="206"/>
      <c r="K713" s="86"/>
      <c r="L713" s="86"/>
      <c r="M713" s="86"/>
      <c r="N713" s="82"/>
      <c r="O713" s="81"/>
      <c r="P713" s="82"/>
      <c r="Q713" s="207">
        <f t="shared" si="106"/>
        <v>0</v>
      </c>
      <c r="R713" s="83">
        <f t="shared" ref="R713:R776" si="113">IF(H713="",0,H713*Q713)</f>
        <v>0</v>
      </c>
      <c r="S713" s="83">
        <f t="shared" ref="S713:S776" si="114">IF(H713="",0,H713-R713)</f>
        <v>0</v>
      </c>
      <c r="T713" s="209"/>
      <c r="U713" s="214"/>
      <c r="V713" s="214"/>
      <c r="W713" s="217" t="str">
        <f t="shared" si="109"/>
        <v/>
      </c>
      <c r="X713" s="214"/>
      <c r="Y713" s="224"/>
      <c r="Z713" s="214"/>
      <c r="AA713" s="214"/>
      <c r="AB713" s="35" t="str">
        <f t="shared" si="110"/>
        <v/>
      </c>
      <c r="AC713" s="35"/>
      <c r="AD713" s="35"/>
      <c r="AE713" s="35"/>
      <c r="AF713" s="35"/>
      <c r="AG713" s="35"/>
      <c r="AH713" s="35"/>
      <c r="AI713" s="35"/>
      <c r="AJ713" s="35"/>
      <c r="AK713" s="35"/>
      <c r="AL713" s="35"/>
      <c r="AM713" s="85" t="str">
        <f t="shared" si="108"/>
        <v/>
      </c>
      <c r="AN713" s="35"/>
      <c r="AO713" s="35"/>
      <c r="AP713" s="77" t="str">
        <f>IF(D713="","",IF(D713=Accueil!$Q$7,PRODUCT('Registre déchets'!G713,Accueil!$S$7),"") &amp; IF(D713=Accueil!$Q$8,PRODUCT('Registre déchets'!G713,Accueil!$S$8),"") &amp; IF(D713=Accueil!$Q$9,PRODUCT('Registre déchets'!G713,Accueil!$S$9),"")&amp; IF(D713=Accueil!$Q$10,PRODUCT('Registre déchets'!G713,Accueil!$S$10),"")&amp; IF(D713=Accueil!$Q$11,PRODUCT('Registre déchets'!G713,Accueil!$S$11),"")&amp; IF(D713=Accueil!$Q$12,PRODUCT('Registre déchets'!G713,Accueil!$S$12),"")&amp; IF(D713=Accueil!$Q$13,PRODUCT('Registre déchets'!G713,Accueil!$S$13),"")&amp; IF(D713=Accueil!$Q$14,PRODUCT('Registre déchets'!G713,Accueil!$S$14),"")&amp; IF(D713=Accueil!$Q$15,PRODUCT('Registre déchets'!G713,Accueil!$S$15),"")&amp; IF(D713=Accueil!$Q$16,PRODUCT('Registre déchets'!G713,Accueil!$S$16),"")&amp; IF(D713=Accueil!$Q$17,PRODUCT('Registre déchets'!G713,Accueil!$S$17),"")&amp; IF(D713=Accueil!$Q$18,PRODUCT('Registre déchets'!G713,Accueil!$S$18),"")&amp; IF(D713=Accueil!$Q$19,PRODUCT('Registre déchets'!G713,Accueil!$S$19),"")&amp; IF(D713=Accueil!$Q$20,PRODUCT('Registre déchets'!G713,Accueil!$S$20),"")&amp; IF(D713=Accueil!$Q$21,PRODUCT('Registre déchets'!G713,Accueil!$S$21),"")&amp; IF(D713=Accueil!$Q$22,PRODUCT('Registre déchets'!G713,Accueil!$S$22),"")&amp; IF(D713=Accueil!$Q$23,PRODUCT('Registre déchets'!G713,Accueil!$S$23),"")&amp; IF(D713=Accueil!$Q$24,PRODUCT('Registre déchets'!G713,Accueil!$S$24),"")&amp; IF(D713=Accueil!$Q$25,PRODUCT('Registre déchets'!G713,Accueil!$S$25),"")&amp; IF(D713=Accueil!$Q$26,PRODUCT('Registre déchets'!G713,Accueil!$S$26),"") &amp; IF(D713=Accueil!$U$7,PRODUCT('Registre déchets'!G713,Accueil!$W$7),"") &amp; IF(D713=Accueil!$U$8,PRODUCT('Registre déchets'!G713,Accueil!$W$8),"") &amp; IF(D713=Accueil!$U$9,PRODUCT('Registre déchets'!G713,Accueil!$W$9),"")&amp; IF(D713=Accueil!$U$10,PRODUCT('Registre déchets'!G713,Accueil!$W$10),"")&amp; IF(D713=Accueil!$U$11,PRODUCT('Registre déchets'!G713,Accueil!$W$11),"")&amp; IF(D713=Accueil!$U$12,PRODUCT('Registre déchets'!G713,Accueil!$W$12),"")&amp; IF(D713=Accueil!$U$13,PRODUCT('Registre déchets'!G713,Accueil!$W$13),"")&amp; IF(D713=Accueil!$U$14,PRODUCT('Registre déchets'!G713,Accueil!$W$14),"")&amp; IF(D713=Accueil!$U$15,PRODUCT('Registre déchets'!G713,Accueil!$W$15),"")&amp; IF(D713=Accueil!$U$16,PRODUCT('Registre déchets'!G713,Accueil!$W$16),"")&amp; IF(D713=Accueil!$U$17,PRODUCT('Registre déchets'!G713,Accueil!$W$17),"")&amp; IF(D713=Accueil!$U$18,PRODUCT('Registre déchets'!G713,Accueil!$W$18),"")&amp; IF(D713=Accueil!$U$19,PRODUCT('Registre déchets'!G713,Accueil!$W$19),"")&amp; IF(D713=Accueil!$U$20,PRODUCT('Registre déchets'!G713,Accueil!$W$20),"")&amp; IF(D713=Accueil!$U$21,PRODUCT('Registre déchets'!G713,Accueil!$W$21),"") &amp; IF(D713=Accueil!$U$22,PRODUCT('Registre déchets'!G713,Accueil!$W$22),"")&amp; IF(D713=Accueil!$U$23,PRODUCT('Registre déchets'!G713,Accueil!$W$23),"")&amp; IF(D713=Accueil!$U$24,PRODUCT('Registre déchets'!G713,Accueil!$W$24),"")&amp; IF(D713=Accueil!$U$25,PRODUCT('Registre déchets'!G713,Accueil!$W$25),"")&amp; IF(D713=Accueil!$U$26,PRODUCT('Registre déchets'!G713,Accueil!$W$26),"")&amp; IF(D713=Accueil!$U$27,PRODUCT('Registre déchets'!G713,Accueil!$W$27),"")&amp; IF(D713=Accueil!$Y$7,PRODUCT('Registre déchets'!G713,Accueil!$AA$7),"") &amp; IF(D713=Accueil!$Y$8,PRODUCT('Registre déchets'!G713,Accueil!$AA$8),"") &amp; IF(D713=Accueil!$Y$9,PRODUCT('Registre déchets'!G713,Accueil!$AA$9),"")&amp; IF(D713=Accueil!$Y$10,PRODUCT('Registre déchets'!G713,Accueil!$AA$10),"")&amp; IF(D713=Accueil!$Y$11,PRODUCT('Registre déchets'!G713,Accueil!$AA$11),"")&amp; IF(D713=Accueil!$Y$12,PRODUCT('Registre déchets'!G713,Accueil!$AA$12),"")&amp; IF(D713=Accueil!$Y$13,PRODUCT('Registre déchets'!G713,Accueil!$AA$13),"")&amp; IF(D713=Accueil!$Y$14,PRODUCT('Registre déchets'!G713,Accueil!$AA$14),"")&amp; IF(D713=Accueil!$Y$15,PRODUCT('Registre déchets'!G713,Accueil!$AA$15),"")&amp; IF(D713=Accueil!$Y$16,PRODUCT('Registre déchets'!G713,Accueil!$AA$16),"")&amp; IF(D713=Accueil!$Y$17,PRODUCT('Registre déchets'!G713,Accueil!$AA$17),"")&amp; IF(D713=Accueil!$Y$18,PRODUCT('Registre déchets'!G713,Accueil!$AA$18),"")&amp; IF(D713=Accueil!$Y$19,PRODUCT('Registre déchets'!G713,Accueil!$AA$19),"")&amp; IF(D713=Accueil!$Y$20,PRODUCT('Registre déchets'!G713,Accueil!$AA$20),"")&amp; IF(D713=Accueil!$Y$21,PRODUCT('Registre déchets'!G713,Accueil!$AA$21),"")&amp; IF(D713=Accueil!$Y$22,PRODUCT('Registre déchets'!G713,Accueil!$AA$22),"")&amp; IF(D713=Accueil!$Y$23,PRODUCT('Registre déchets'!G713,Accueil!$AA$23),"")&amp; IF(D713=Accueil!$Y$24,PRODUCT('Registre déchets'!G713,Accueil!$AA$24),"")&amp; IF(D713=Accueil!$Y$25,PRODUCT('Registre déchets'!G713,Accueil!$AA$25),"")&amp; IF(D713=Accueil!$Y$26,PRODUCT('Registre déchets'!G713,Accueil!$AA$26),"")&amp; IF(D713=Accueil!$Y$27,PRODUCT('Registre déchets'!G713,Accueil!$AA$27),""))</f>
        <v/>
      </c>
      <c r="AQ713" s="79">
        <f t="shared" si="107"/>
        <v>0</v>
      </c>
    </row>
    <row r="714" spans="1:43" ht="50.1" customHeight="1" x14ac:dyDescent="0.25">
      <c r="A714" s="90"/>
      <c r="B714" s="222" t="str">
        <f t="shared" si="111"/>
        <v/>
      </c>
      <c r="C714" s="221"/>
      <c r="D714" s="220"/>
      <c r="E714" s="80" t="str">
        <f t="shared" si="105"/>
        <v/>
      </c>
      <c r="F714" s="81"/>
      <c r="G714" s="82"/>
      <c r="H714" s="241">
        <f t="shared" si="112"/>
        <v>0</v>
      </c>
      <c r="I714" s="206"/>
      <c r="J714" s="206"/>
      <c r="K714" s="86"/>
      <c r="L714" s="86"/>
      <c r="M714" s="86"/>
      <c r="N714" s="82"/>
      <c r="O714" s="81"/>
      <c r="P714" s="82"/>
      <c r="Q714" s="207">
        <f t="shared" si="106"/>
        <v>0</v>
      </c>
      <c r="R714" s="83">
        <f t="shared" si="113"/>
        <v>0</v>
      </c>
      <c r="S714" s="83">
        <f t="shared" si="114"/>
        <v>0</v>
      </c>
      <c r="T714" s="209"/>
      <c r="U714" s="214"/>
      <c r="V714" s="214"/>
      <c r="W714" s="217" t="str">
        <f t="shared" si="109"/>
        <v/>
      </c>
      <c r="X714" s="214"/>
      <c r="Y714" s="224"/>
      <c r="Z714" s="214"/>
      <c r="AA714" s="214"/>
      <c r="AB714" s="35" t="str">
        <f t="shared" si="110"/>
        <v/>
      </c>
      <c r="AC714" s="35"/>
      <c r="AD714" s="35"/>
      <c r="AE714" s="35"/>
      <c r="AF714" s="35"/>
      <c r="AG714" s="35"/>
      <c r="AH714" s="35"/>
      <c r="AI714" s="35"/>
      <c r="AJ714" s="35"/>
      <c r="AK714" s="35"/>
      <c r="AL714" s="35"/>
      <c r="AM714" s="85" t="str">
        <f t="shared" si="108"/>
        <v/>
      </c>
      <c r="AN714" s="35"/>
      <c r="AO714" s="35"/>
      <c r="AP714" s="77" t="str">
        <f>IF(D714="","",IF(D714=Accueil!$Q$7,PRODUCT('Registre déchets'!G714,Accueil!$S$7),"") &amp; IF(D714=Accueil!$Q$8,PRODUCT('Registre déchets'!G714,Accueil!$S$8),"") &amp; IF(D714=Accueil!$Q$9,PRODUCT('Registre déchets'!G714,Accueil!$S$9),"")&amp; IF(D714=Accueil!$Q$10,PRODUCT('Registre déchets'!G714,Accueil!$S$10),"")&amp; IF(D714=Accueil!$Q$11,PRODUCT('Registre déchets'!G714,Accueil!$S$11),"")&amp; IF(D714=Accueil!$Q$12,PRODUCT('Registre déchets'!G714,Accueil!$S$12),"")&amp; IF(D714=Accueil!$Q$13,PRODUCT('Registre déchets'!G714,Accueil!$S$13),"")&amp; IF(D714=Accueil!$Q$14,PRODUCT('Registre déchets'!G714,Accueil!$S$14),"")&amp; IF(D714=Accueil!$Q$15,PRODUCT('Registre déchets'!G714,Accueil!$S$15),"")&amp; IF(D714=Accueil!$Q$16,PRODUCT('Registre déchets'!G714,Accueil!$S$16),"")&amp; IF(D714=Accueil!$Q$17,PRODUCT('Registre déchets'!G714,Accueil!$S$17),"")&amp; IF(D714=Accueil!$Q$18,PRODUCT('Registre déchets'!G714,Accueil!$S$18),"")&amp; IF(D714=Accueil!$Q$19,PRODUCT('Registre déchets'!G714,Accueil!$S$19),"")&amp; IF(D714=Accueil!$Q$20,PRODUCT('Registre déchets'!G714,Accueil!$S$20),"")&amp; IF(D714=Accueil!$Q$21,PRODUCT('Registre déchets'!G714,Accueil!$S$21),"")&amp; IF(D714=Accueil!$Q$22,PRODUCT('Registre déchets'!G714,Accueil!$S$22),"")&amp; IF(D714=Accueil!$Q$23,PRODUCT('Registre déchets'!G714,Accueil!$S$23),"")&amp; IF(D714=Accueil!$Q$24,PRODUCT('Registre déchets'!G714,Accueil!$S$24),"")&amp; IF(D714=Accueil!$Q$25,PRODUCT('Registre déchets'!G714,Accueil!$S$25),"")&amp; IF(D714=Accueil!$Q$26,PRODUCT('Registre déchets'!G714,Accueil!$S$26),"") &amp; IF(D714=Accueil!$U$7,PRODUCT('Registre déchets'!G714,Accueil!$W$7),"") &amp; IF(D714=Accueil!$U$8,PRODUCT('Registre déchets'!G714,Accueil!$W$8),"") &amp; IF(D714=Accueil!$U$9,PRODUCT('Registre déchets'!G714,Accueil!$W$9),"")&amp; IF(D714=Accueil!$U$10,PRODUCT('Registre déchets'!G714,Accueil!$W$10),"")&amp; IF(D714=Accueil!$U$11,PRODUCT('Registre déchets'!G714,Accueil!$W$11),"")&amp; IF(D714=Accueil!$U$12,PRODUCT('Registre déchets'!G714,Accueil!$W$12),"")&amp; IF(D714=Accueil!$U$13,PRODUCT('Registre déchets'!G714,Accueil!$W$13),"")&amp; IF(D714=Accueil!$U$14,PRODUCT('Registre déchets'!G714,Accueil!$W$14),"")&amp; IF(D714=Accueil!$U$15,PRODUCT('Registre déchets'!G714,Accueil!$W$15),"")&amp; IF(D714=Accueil!$U$16,PRODUCT('Registre déchets'!G714,Accueil!$W$16),"")&amp; IF(D714=Accueil!$U$17,PRODUCT('Registre déchets'!G714,Accueil!$W$17),"")&amp; IF(D714=Accueil!$U$18,PRODUCT('Registre déchets'!G714,Accueil!$W$18),"")&amp; IF(D714=Accueil!$U$19,PRODUCT('Registre déchets'!G714,Accueil!$W$19),"")&amp; IF(D714=Accueil!$U$20,PRODUCT('Registre déchets'!G714,Accueil!$W$20),"")&amp; IF(D714=Accueil!$U$21,PRODUCT('Registre déchets'!G714,Accueil!$W$21),"") &amp; IF(D714=Accueil!$U$22,PRODUCT('Registre déchets'!G714,Accueil!$W$22),"")&amp; IF(D714=Accueil!$U$23,PRODUCT('Registre déchets'!G714,Accueil!$W$23),"")&amp; IF(D714=Accueil!$U$24,PRODUCT('Registre déchets'!G714,Accueil!$W$24),"")&amp; IF(D714=Accueil!$U$25,PRODUCT('Registre déchets'!G714,Accueil!$W$25),"")&amp; IF(D714=Accueil!$U$26,PRODUCT('Registre déchets'!G714,Accueil!$W$26),"")&amp; IF(D714=Accueil!$U$27,PRODUCT('Registre déchets'!G714,Accueil!$W$27),"")&amp; IF(D714=Accueil!$Y$7,PRODUCT('Registre déchets'!G714,Accueil!$AA$7),"") &amp; IF(D714=Accueil!$Y$8,PRODUCT('Registre déchets'!G714,Accueil!$AA$8),"") &amp; IF(D714=Accueil!$Y$9,PRODUCT('Registre déchets'!G714,Accueil!$AA$9),"")&amp; IF(D714=Accueil!$Y$10,PRODUCT('Registre déchets'!G714,Accueil!$AA$10),"")&amp; IF(D714=Accueil!$Y$11,PRODUCT('Registre déchets'!G714,Accueil!$AA$11),"")&amp; IF(D714=Accueil!$Y$12,PRODUCT('Registre déchets'!G714,Accueil!$AA$12),"")&amp; IF(D714=Accueil!$Y$13,PRODUCT('Registre déchets'!G714,Accueil!$AA$13),"")&amp; IF(D714=Accueil!$Y$14,PRODUCT('Registre déchets'!G714,Accueil!$AA$14),"")&amp; IF(D714=Accueil!$Y$15,PRODUCT('Registre déchets'!G714,Accueil!$AA$15),"")&amp; IF(D714=Accueil!$Y$16,PRODUCT('Registre déchets'!G714,Accueil!$AA$16),"")&amp; IF(D714=Accueil!$Y$17,PRODUCT('Registre déchets'!G714,Accueil!$AA$17),"")&amp; IF(D714=Accueil!$Y$18,PRODUCT('Registre déchets'!G714,Accueil!$AA$18),"")&amp; IF(D714=Accueil!$Y$19,PRODUCT('Registre déchets'!G714,Accueil!$AA$19),"")&amp; IF(D714=Accueil!$Y$20,PRODUCT('Registre déchets'!G714,Accueil!$AA$20),"")&amp; IF(D714=Accueil!$Y$21,PRODUCT('Registre déchets'!G714,Accueil!$AA$21),"")&amp; IF(D714=Accueil!$Y$22,PRODUCT('Registre déchets'!G714,Accueil!$AA$22),"")&amp; IF(D714=Accueil!$Y$23,PRODUCT('Registre déchets'!G714,Accueil!$AA$23),"")&amp; IF(D714=Accueil!$Y$24,PRODUCT('Registre déchets'!G714,Accueil!$AA$24),"")&amp; IF(D714=Accueil!$Y$25,PRODUCT('Registre déchets'!G714,Accueil!$AA$25),"")&amp; IF(D714=Accueil!$Y$26,PRODUCT('Registre déchets'!G714,Accueil!$AA$26),"")&amp; IF(D714=Accueil!$Y$27,PRODUCT('Registre déchets'!G714,Accueil!$AA$27),""))</f>
        <v/>
      </c>
      <c r="AQ714" s="79">
        <f t="shared" si="107"/>
        <v>0</v>
      </c>
    </row>
    <row r="715" spans="1:43" ht="50.1" customHeight="1" x14ac:dyDescent="0.25">
      <c r="A715" s="90"/>
      <c r="B715" s="222" t="str">
        <f t="shared" si="111"/>
        <v/>
      </c>
      <c r="C715" s="221"/>
      <c r="D715" s="220"/>
      <c r="E715" s="80" t="str">
        <f t="shared" ref="E715:E778" si="115">IF(D715=$AD$9,$AE$9,"") &amp; IF(D715=$AD$10,$AE$10,"") &amp; IF(D715=$AD$11,$AE$11,"") &amp; IF(D715=$AD$12,$AE$12,"") &amp; IF(D715=$AD$13,$AE$13,"") &amp; IF(D715=$AD$14,$AE$14,"") &amp; IF(D715=$AD$15,$AE$15,"") &amp; IF(D715=$AD$16,$AE$16,"") &amp; IF(D715=$AD$17,$AE$17,"") &amp; IF(D715=$AD$18,$AE$18,"") &amp; IF(D715=$AD$19,$AE$19,"") &amp; IF(D715=$AD$20,$AE$20,"") &amp; IF(D715=$AD$21,$AE$21,"") &amp; IF(D715=$AD$22,$AE$22,"") &amp; IF(D715=$AD$23,$AE$23,"") &amp; IF(D715=$AD$24,$AE$24,"") &amp; IF(D715=$AD$25,$AE$25,"") &amp; IF(D715=$AD$26,$AE$26,"") &amp; IF(D715=$AD$27,$AE$27,"") &amp; IF(D715=$AD$28,$AE$28,"") &amp; IF(D715=$AD$29,$AE$29,"") &amp; IF(D715=$AD$30,$AE$30,"") &amp; IF(D715=$AD$31,$AE$31,"") &amp; IF(D715=$AD$33,$AE$33,"") &amp; IF(D715=$AD$34,$AE$34,"") &amp; IF(D715=$AD$35,$AE$35,"") &amp; IF(D715=$AD$36,$AE$36,"") &amp; IF(D715=$AD$37,$AE$37,"") &amp; IF(D715=$AD$38,$AE$38,"") &amp; IF(D715=$AD$39,$AE$39,"") &amp; IF(D715=$AD$40,$AE$40,"") &amp; IF(D715=$AD$41,$AE$41,"") &amp; IF(D715=$AD$42,$AE$42,"") &amp; IF(D715=$AD$43,$AE$43,"") &amp; IF(D715=$AD$44,$AE$44,"") &amp; IF(D715=$AD$45,$AE$45,"") &amp; IF(D715=$AD$46,$AE$46,"") &amp; IF(D715=$AD$48,$AE$48,"") &amp; IF(D715=$AD$49,$AE$49,"") &amp; IF(D715=$AD$50,$AE$50,"") &amp; IF(D715=$AD$51,$AE$51,"") &amp; IF(D715=$AD$52,$AE$52,"") &amp; IF(D715=$AD$53,$AE$53,"") &amp; IF(D715=$AD$54,$AE$54,"") &amp; IF(D715=$AD$55,$AE$55,"") &amp; IF(D715=$AD$56,$AE$56,"") &amp; IF(D715=$AD$57,$AE$57,"") &amp; IF(D715=$AD$58,$AE$58,"") &amp; IF(D715=$AD$59,$AE$59,"") &amp; IF(D715=$AD$60,$AE$60,"") &amp; IF(D715=$AD$61,$AE$61,"")</f>
        <v/>
      </c>
      <c r="F715" s="81"/>
      <c r="G715" s="82"/>
      <c r="H715" s="241">
        <f t="shared" si="112"/>
        <v>0</v>
      </c>
      <c r="I715" s="206"/>
      <c r="J715" s="206"/>
      <c r="K715" s="86"/>
      <c r="L715" s="86"/>
      <c r="M715" s="86"/>
      <c r="N715" s="82"/>
      <c r="O715" s="81"/>
      <c r="P715" s="82"/>
      <c r="Q715" s="207">
        <f t="shared" si="106"/>
        <v>0</v>
      </c>
      <c r="R715" s="83">
        <f t="shared" si="113"/>
        <v>0</v>
      </c>
      <c r="S715" s="83">
        <f t="shared" si="114"/>
        <v>0</v>
      </c>
      <c r="T715" s="209"/>
      <c r="U715" s="214"/>
      <c r="V715" s="214"/>
      <c r="W715" s="217" t="str">
        <f t="shared" si="109"/>
        <v/>
      </c>
      <c r="X715" s="214"/>
      <c r="Y715" s="224"/>
      <c r="Z715" s="214"/>
      <c r="AA715" s="214"/>
      <c r="AB715" s="35" t="str">
        <f t="shared" si="110"/>
        <v/>
      </c>
      <c r="AC715" s="35"/>
      <c r="AD715" s="35"/>
      <c r="AE715" s="35"/>
      <c r="AF715" s="35"/>
      <c r="AG715" s="35"/>
      <c r="AH715" s="35"/>
      <c r="AI715" s="35"/>
      <c r="AJ715" s="35"/>
      <c r="AK715" s="35"/>
      <c r="AL715" s="35"/>
      <c r="AM715" s="85" t="str">
        <f t="shared" si="108"/>
        <v/>
      </c>
      <c r="AN715" s="35"/>
      <c r="AO715" s="35"/>
      <c r="AP715" s="77" t="str">
        <f>IF(D715="","",IF(D715=Accueil!$Q$7,PRODUCT('Registre déchets'!G715,Accueil!$S$7),"") &amp; IF(D715=Accueil!$Q$8,PRODUCT('Registre déchets'!G715,Accueil!$S$8),"") &amp; IF(D715=Accueil!$Q$9,PRODUCT('Registre déchets'!G715,Accueil!$S$9),"")&amp; IF(D715=Accueil!$Q$10,PRODUCT('Registre déchets'!G715,Accueil!$S$10),"")&amp; IF(D715=Accueil!$Q$11,PRODUCT('Registre déchets'!G715,Accueil!$S$11),"")&amp; IF(D715=Accueil!$Q$12,PRODUCT('Registre déchets'!G715,Accueil!$S$12),"")&amp; IF(D715=Accueil!$Q$13,PRODUCT('Registre déchets'!G715,Accueil!$S$13),"")&amp; IF(D715=Accueil!$Q$14,PRODUCT('Registre déchets'!G715,Accueil!$S$14),"")&amp; IF(D715=Accueil!$Q$15,PRODUCT('Registre déchets'!G715,Accueil!$S$15),"")&amp; IF(D715=Accueil!$Q$16,PRODUCT('Registre déchets'!G715,Accueil!$S$16),"")&amp; IF(D715=Accueil!$Q$17,PRODUCT('Registre déchets'!G715,Accueil!$S$17),"")&amp; IF(D715=Accueil!$Q$18,PRODUCT('Registre déchets'!G715,Accueil!$S$18),"")&amp; IF(D715=Accueil!$Q$19,PRODUCT('Registre déchets'!G715,Accueil!$S$19),"")&amp; IF(D715=Accueil!$Q$20,PRODUCT('Registre déchets'!G715,Accueil!$S$20),"")&amp; IF(D715=Accueil!$Q$21,PRODUCT('Registre déchets'!G715,Accueil!$S$21),"")&amp; IF(D715=Accueil!$Q$22,PRODUCT('Registre déchets'!G715,Accueil!$S$22),"")&amp; IF(D715=Accueil!$Q$23,PRODUCT('Registre déchets'!G715,Accueil!$S$23),"")&amp; IF(D715=Accueil!$Q$24,PRODUCT('Registre déchets'!G715,Accueil!$S$24),"")&amp; IF(D715=Accueil!$Q$25,PRODUCT('Registre déchets'!G715,Accueil!$S$25),"")&amp; IF(D715=Accueil!$Q$26,PRODUCT('Registre déchets'!G715,Accueil!$S$26),"") &amp; IF(D715=Accueil!$U$7,PRODUCT('Registre déchets'!G715,Accueil!$W$7),"") &amp; IF(D715=Accueil!$U$8,PRODUCT('Registre déchets'!G715,Accueil!$W$8),"") &amp; IF(D715=Accueil!$U$9,PRODUCT('Registre déchets'!G715,Accueil!$W$9),"")&amp; IF(D715=Accueil!$U$10,PRODUCT('Registre déchets'!G715,Accueil!$W$10),"")&amp; IF(D715=Accueil!$U$11,PRODUCT('Registre déchets'!G715,Accueil!$W$11),"")&amp; IF(D715=Accueil!$U$12,PRODUCT('Registre déchets'!G715,Accueil!$W$12),"")&amp; IF(D715=Accueil!$U$13,PRODUCT('Registre déchets'!G715,Accueil!$W$13),"")&amp; IF(D715=Accueil!$U$14,PRODUCT('Registre déchets'!G715,Accueil!$W$14),"")&amp; IF(D715=Accueil!$U$15,PRODUCT('Registre déchets'!G715,Accueil!$W$15),"")&amp; IF(D715=Accueil!$U$16,PRODUCT('Registre déchets'!G715,Accueil!$W$16),"")&amp; IF(D715=Accueil!$U$17,PRODUCT('Registre déchets'!G715,Accueil!$W$17),"")&amp; IF(D715=Accueil!$U$18,PRODUCT('Registre déchets'!G715,Accueil!$W$18),"")&amp; IF(D715=Accueil!$U$19,PRODUCT('Registre déchets'!G715,Accueil!$W$19),"")&amp; IF(D715=Accueil!$U$20,PRODUCT('Registre déchets'!G715,Accueil!$W$20),"")&amp; IF(D715=Accueil!$U$21,PRODUCT('Registre déchets'!G715,Accueil!$W$21),"") &amp; IF(D715=Accueil!$U$22,PRODUCT('Registre déchets'!G715,Accueil!$W$22),"")&amp; IF(D715=Accueil!$U$23,PRODUCT('Registre déchets'!G715,Accueil!$W$23),"")&amp; IF(D715=Accueil!$U$24,PRODUCT('Registre déchets'!G715,Accueil!$W$24),"")&amp; IF(D715=Accueil!$U$25,PRODUCT('Registre déchets'!G715,Accueil!$W$25),"")&amp; IF(D715=Accueil!$U$26,PRODUCT('Registre déchets'!G715,Accueil!$W$26),"")&amp; IF(D715=Accueil!$U$27,PRODUCT('Registre déchets'!G715,Accueil!$W$27),"")&amp; IF(D715=Accueil!$Y$7,PRODUCT('Registre déchets'!G715,Accueil!$AA$7),"") &amp; IF(D715=Accueil!$Y$8,PRODUCT('Registre déchets'!G715,Accueil!$AA$8),"") &amp; IF(D715=Accueil!$Y$9,PRODUCT('Registre déchets'!G715,Accueil!$AA$9),"")&amp; IF(D715=Accueil!$Y$10,PRODUCT('Registre déchets'!G715,Accueil!$AA$10),"")&amp; IF(D715=Accueil!$Y$11,PRODUCT('Registre déchets'!G715,Accueil!$AA$11),"")&amp; IF(D715=Accueil!$Y$12,PRODUCT('Registre déchets'!G715,Accueil!$AA$12),"")&amp; IF(D715=Accueil!$Y$13,PRODUCT('Registre déchets'!G715,Accueil!$AA$13),"")&amp; IF(D715=Accueil!$Y$14,PRODUCT('Registre déchets'!G715,Accueil!$AA$14),"")&amp; IF(D715=Accueil!$Y$15,PRODUCT('Registre déchets'!G715,Accueil!$AA$15),"")&amp; IF(D715=Accueil!$Y$16,PRODUCT('Registre déchets'!G715,Accueil!$AA$16),"")&amp; IF(D715=Accueil!$Y$17,PRODUCT('Registre déchets'!G715,Accueil!$AA$17),"")&amp; IF(D715=Accueil!$Y$18,PRODUCT('Registre déchets'!G715,Accueil!$AA$18),"")&amp; IF(D715=Accueil!$Y$19,PRODUCT('Registre déchets'!G715,Accueil!$AA$19),"")&amp; IF(D715=Accueil!$Y$20,PRODUCT('Registre déchets'!G715,Accueil!$AA$20),"")&amp; IF(D715=Accueil!$Y$21,PRODUCT('Registre déchets'!G715,Accueil!$AA$21),"")&amp; IF(D715=Accueil!$Y$22,PRODUCT('Registre déchets'!G715,Accueil!$AA$22),"")&amp; IF(D715=Accueil!$Y$23,PRODUCT('Registre déchets'!G715,Accueil!$AA$23),"")&amp; IF(D715=Accueil!$Y$24,PRODUCT('Registre déchets'!G715,Accueil!$AA$24),"")&amp; IF(D715=Accueil!$Y$25,PRODUCT('Registre déchets'!G715,Accueil!$AA$25),"")&amp; IF(D715=Accueil!$Y$26,PRODUCT('Registre déchets'!G715,Accueil!$AA$26),"")&amp; IF(D715=Accueil!$Y$27,PRODUCT('Registre déchets'!G715,Accueil!$AA$27),""))</f>
        <v/>
      </c>
      <c r="AQ715" s="79">
        <f t="shared" si="107"/>
        <v>0</v>
      </c>
    </row>
    <row r="716" spans="1:43" ht="50.1" customHeight="1" x14ac:dyDescent="0.25">
      <c r="A716" s="90"/>
      <c r="B716" s="222" t="str">
        <f t="shared" si="111"/>
        <v/>
      </c>
      <c r="C716" s="221"/>
      <c r="D716" s="220"/>
      <c r="E716" s="80" t="str">
        <f t="shared" si="115"/>
        <v/>
      </c>
      <c r="F716" s="81"/>
      <c r="G716" s="82"/>
      <c r="H716" s="241">
        <f t="shared" si="112"/>
        <v>0</v>
      </c>
      <c r="I716" s="206"/>
      <c r="J716" s="206"/>
      <c r="K716" s="86"/>
      <c r="L716" s="86"/>
      <c r="M716" s="86"/>
      <c r="N716" s="82"/>
      <c r="O716" s="81"/>
      <c r="P716" s="82"/>
      <c r="Q716" s="207">
        <f t="shared" si="106"/>
        <v>0</v>
      </c>
      <c r="R716" s="83">
        <f t="shared" si="113"/>
        <v>0</v>
      </c>
      <c r="S716" s="83">
        <f t="shared" si="114"/>
        <v>0</v>
      </c>
      <c r="T716" s="209"/>
      <c r="U716" s="214"/>
      <c r="V716" s="214"/>
      <c r="W716" s="217" t="str">
        <f t="shared" si="109"/>
        <v/>
      </c>
      <c r="X716" s="214"/>
      <c r="Y716" s="224"/>
      <c r="Z716" s="214"/>
      <c r="AA716" s="214"/>
      <c r="AB716" s="35" t="str">
        <f t="shared" si="110"/>
        <v/>
      </c>
      <c r="AC716" s="35"/>
      <c r="AD716" s="35"/>
      <c r="AE716" s="35"/>
      <c r="AF716" s="35"/>
      <c r="AG716" s="35"/>
      <c r="AH716" s="35"/>
      <c r="AI716" s="35"/>
      <c r="AJ716" s="35"/>
      <c r="AK716" s="35"/>
      <c r="AL716" s="35"/>
      <c r="AM716" s="85" t="str">
        <f t="shared" si="108"/>
        <v/>
      </c>
      <c r="AN716" s="35"/>
      <c r="AO716" s="35"/>
      <c r="AP716" s="77" t="str">
        <f>IF(D716="","",IF(D716=Accueil!$Q$7,PRODUCT('Registre déchets'!G716,Accueil!$S$7),"") &amp; IF(D716=Accueil!$Q$8,PRODUCT('Registre déchets'!G716,Accueil!$S$8),"") &amp; IF(D716=Accueil!$Q$9,PRODUCT('Registre déchets'!G716,Accueil!$S$9),"")&amp; IF(D716=Accueil!$Q$10,PRODUCT('Registre déchets'!G716,Accueil!$S$10),"")&amp; IF(D716=Accueil!$Q$11,PRODUCT('Registre déchets'!G716,Accueil!$S$11),"")&amp; IF(D716=Accueil!$Q$12,PRODUCT('Registre déchets'!G716,Accueil!$S$12),"")&amp; IF(D716=Accueil!$Q$13,PRODUCT('Registre déchets'!G716,Accueil!$S$13),"")&amp; IF(D716=Accueil!$Q$14,PRODUCT('Registre déchets'!G716,Accueil!$S$14),"")&amp; IF(D716=Accueil!$Q$15,PRODUCT('Registre déchets'!G716,Accueil!$S$15),"")&amp; IF(D716=Accueil!$Q$16,PRODUCT('Registre déchets'!G716,Accueil!$S$16),"")&amp; IF(D716=Accueil!$Q$17,PRODUCT('Registre déchets'!G716,Accueil!$S$17),"")&amp; IF(D716=Accueil!$Q$18,PRODUCT('Registre déchets'!G716,Accueil!$S$18),"")&amp; IF(D716=Accueil!$Q$19,PRODUCT('Registre déchets'!G716,Accueil!$S$19),"")&amp; IF(D716=Accueil!$Q$20,PRODUCT('Registre déchets'!G716,Accueil!$S$20),"")&amp; IF(D716=Accueil!$Q$21,PRODUCT('Registre déchets'!G716,Accueil!$S$21),"")&amp; IF(D716=Accueil!$Q$22,PRODUCT('Registre déchets'!G716,Accueil!$S$22),"")&amp; IF(D716=Accueil!$Q$23,PRODUCT('Registre déchets'!G716,Accueil!$S$23),"")&amp; IF(D716=Accueil!$Q$24,PRODUCT('Registre déchets'!G716,Accueil!$S$24),"")&amp; IF(D716=Accueil!$Q$25,PRODUCT('Registre déchets'!G716,Accueil!$S$25),"")&amp; IF(D716=Accueil!$Q$26,PRODUCT('Registre déchets'!G716,Accueil!$S$26),"") &amp; IF(D716=Accueil!$U$7,PRODUCT('Registre déchets'!G716,Accueil!$W$7),"") &amp; IF(D716=Accueil!$U$8,PRODUCT('Registre déchets'!G716,Accueil!$W$8),"") &amp; IF(D716=Accueil!$U$9,PRODUCT('Registre déchets'!G716,Accueil!$W$9),"")&amp; IF(D716=Accueil!$U$10,PRODUCT('Registre déchets'!G716,Accueil!$W$10),"")&amp; IF(D716=Accueil!$U$11,PRODUCT('Registre déchets'!G716,Accueil!$W$11),"")&amp; IF(D716=Accueil!$U$12,PRODUCT('Registre déchets'!G716,Accueil!$W$12),"")&amp; IF(D716=Accueil!$U$13,PRODUCT('Registre déchets'!G716,Accueil!$W$13),"")&amp; IF(D716=Accueil!$U$14,PRODUCT('Registre déchets'!G716,Accueil!$W$14),"")&amp; IF(D716=Accueil!$U$15,PRODUCT('Registre déchets'!G716,Accueil!$W$15),"")&amp; IF(D716=Accueil!$U$16,PRODUCT('Registre déchets'!G716,Accueil!$W$16),"")&amp; IF(D716=Accueil!$U$17,PRODUCT('Registre déchets'!G716,Accueil!$W$17),"")&amp; IF(D716=Accueil!$U$18,PRODUCT('Registre déchets'!G716,Accueil!$W$18),"")&amp; IF(D716=Accueil!$U$19,PRODUCT('Registre déchets'!G716,Accueil!$W$19),"")&amp; IF(D716=Accueil!$U$20,PRODUCT('Registre déchets'!G716,Accueil!$W$20),"")&amp; IF(D716=Accueil!$U$21,PRODUCT('Registre déchets'!G716,Accueil!$W$21),"") &amp; IF(D716=Accueil!$U$22,PRODUCT('Registre déchets'!G716,Accueil!$W$22),"")&amp; IF(D716=Accueil!$U$23,PRODUCT('Registre déchets'!G716,Accueil!$W$23),"")&amp; IF(D716=Accueil!$U$24,PRODUCT('Registre déchets'!G716,Accueil!$W$24),"")&amp; IF(D716=Accueil!$U$25,PRODUCT('Registre déchets'!G716,Accueil!$W$25),"")&amp; IF(D716=Accueil!$U$26,PRODUCT('Registre déchets'!G716,Accueil!$W$26),"")&amp; IF(D716=Accueil!$U$27,PRODUCT('Registre déchets'!G716,Accueil!$W$27),"")&amp; IF(D716=Accueil!$Y$7,PRODUCT('Registre déchets'!G716,Accueil!$AA$7),"") &amp; IF(D716=Accueil!$Y$8,PRODUCT('Registre déchets'!G716,Accueil!$AA$8),"") &amp; IF(D716=Accueil!$Y$9,PRODUCT('Registre déchets'!G716,Accueil!$AA$9),"")&amp; IF(D716=Accueil!$Y$10,PRODUCT('Registre déchets'!G716,Accueil!$AA$10),"")&amp; IF(D716=Accueil!$Y$11,PRODUCT('Registre déchets'!G716,Accueil!$AA$11),"")&amp; IF(D716=Accueil!$Y$12,PRODUCT('Registre déchets'!G716,Accueil!$AA$12),"")&amp; IF(D716=Accueil!$Y$13,PRODUCT('Registre déchets'!G716,Accueil!$AA$13),"")&amp; IF(D716=Accueil!$Y$14,PRODUCT('Registre déchets'!G716,Accueil!$AA$14),"")&amp; IF(D716=Accueil!$Y$15,PRODUCT('Registre déchets'!G716,Accueil!$AA$15),"")&amp; IF(D716=Accueil!$Y$16,PRODUCT('Registre déchets'!G716,Accueil!$AA$16),"")&amp; IF(D716=Accueil!$Y$17,PRODUCT('Registre déchets'!G716,Accueil!$AA$17),"")&amp; IF(D716=Accueil!$Y$18,PRODUCT('Registre déchets'!G716,Accueil!$AA$18),"")&amp; IF(D716=Accueil!$Y$19,PRODUCT('Registre déchets'!G716,Accueil!$AA$19),"")&amp; IF(D716=Accueil!$Y$20,PRODUCT('Registre déchets'!G716,Accueil!$AA$20),"")&amp; IF(D716=Accueil!$Y$21,PRODUCT('Registre déchets'!G716,Accueil!$AA$21),"")&amp; IF(D716=Accueil!$Y$22,PRODUCT('Registre déchets'!G716,Accueil!$AA$22),"")&amp; IF(D716=Accueil!$Y$23,PRODUCT('Registre déchets'!G716,Accueil!$AA$23),"")&amp; IF(D716=Accueil!$Y$24,PRODUCT('Registre déchets'!G716,Accueil!$AA$24),"")&amp; IF(D716=Accueil!$Y$25,PRODUCT('Registre déchets'!G716,Accueil!$AA$25),"")&amp; IF(D716=Accueil!$Y$26,PRODUCT('Registre déchets'!G716,Accueil!$AA$26),"")&amp; IF(D716=Accueil!$Y$27,PRODUCT('Registre déchets'!G716,Accueil!$AA$27),""))</f>
        <v/>
      </c>
      <c r="AQ716" s="79">
        <f t="shared" si="107"/>
        <v>0</v>
      </c>
    </row>
    <row r="717" spans="1:43" ht="50.1" customHeight="1" x14ac:dyDescent="0.25">
      <c r="A717" s="90"/>
      <c r="B717" s="222" t="str">
        <f t="shared" si="111"/>
        <v/>
      </c>
      <c r="C717" s="221"/>
      <c r="D717" s="220"/>
      <c r="E717" s="80" t="str">
        <f t="shared" si="115"/>
        <v/>
      </c>
      <c r="F717" s="81"/>
      <c r="G717" s="82"/>
      <c r="H717" s="241">
        <f t="shared" si="112"/>
        <v>0</v>
      </c>
      <c r="I717" s="206"/>
      <c r="J717" s="206"/>
      <c r="K717" s="86"/>
      <c r="L717" s="86"/>
      <c r="M717" s="86"/>
      <c r="N717" s="82"/>
      <c r="O717" s="81"/>
      <c r="P717" s="82"/>
      <c r="Q717" s="207">
        <f t="shared" ref="Q717:Q780" si="116">IF(AM718="",,VALUE(AM718))</f>
        <v>0</v>
      </c>
      <c r="R717" s="83">
        <f t="shared" si="113"/>
        <v>0</v>
      </c>
      <c r="S717" s="83">
        <f t="shared" si="114"/>
        <v>0</v>
      </c>
      <c r="T717" s="209"/>
      <c r="U717" s="214"/>
      <c r="V717" s="214"/>
      <c r="W717" s="217" t="str">
        <f t="shared" si="109"/>
        <v/>
      </c>
      <c r="X717" s="214"/>
      <c r="Y717" s="224"/>
      <c r="Z717" s="214"/>
      <c r="AA717" s="214"/>
      <c r="AB717" s="35" t="str">
        <f t="shared" si="110"/>
        <v/>
      </c>
      <c r="AC717" s="35"/>
      <c r="AD717" s="35"/>
      <c r="AE717" s="35"/>
      <c r="AF717" s="35"/>
      <c r="AG717" s="35"/>
      <c r="AH717" s="35"/>
      <c r="AI717" s="35"/>
      <c r="AJ717" s="35"/>
      <c r="AK717" s="35"/>
      <c r="AL717" s="35"/>
      <c r="AM717" s="85" t="str">
        <f t="shared" si="108"/>
        <v/>
      </c>
      <c r="AN717" s="35"/>
      <c r="AO717" s="35"/>
      <c r="AP717" s="77" t="str">
        <f>IF(D717="","",IF(D717=Accueil!$Q$7,PRODUCT('Registre déchets'!G717,Accueil!$S$7),"") &amp; IF(D717=Accueil!$Q$8,PRODUCT('Registre déchets'!G717,Accueil!$S$8),"") &amp; IF(D717=Accueil!$Q$9,PRODUCT('Registre déchets'!G717,Accueil!$S$9),"")&amp; IF(D717=Accueil!$Q$10,PRODUCT('Registre déchets'!G717,Accueil!$S$10),"")&amp; IF(D717=Accueil!$Q$11,PRODUCT('Registre déchets'!G717,Accueil!$S$11),"")&amp; IF(D717=Accueil!$Q$12,PRODUCT('Registre déchets'!G717,Accueil!$S$12),"")&amp; IF(D717=Accueil!$Q$13,PRODUCT('Registre déchets'!G717,Accueil!$S$13),"")&amp; IF(D717=Accueil!$Q$14,PRODUCT('Registre déchets'!G717,Accueil!$S$14),"")&amp; IF(D717=Accueil!$Q$15,PRODUCT('Registre déchets'!G717,Accueil!$S$15),"")&amp; IF(D717=Accueil!$Q$16,PRODUCT('Registre déchets'!G717,Accueil!$S$16),"")&amp; IF(D717=Accueil!$Q$17,PRODUCT('Registre déchets'!G717,Accueil!$S$17),"")&amp; IF(D717=Accueil!$Q$18,PRODUCT('Registre déchets'!G717,Accueil!$S$18),"")&amp; IF(D717=Accueil!$Q$19,PRODUCT('Registre déchets'!G717,Accueil!$S$19),"")&amp; IF(D717=Accueil!$Q$20,PRODUCT('Registre déchets'!G717,Accueil!$S$20),"")&amp; IF(D717=Accueil!$Q$21,PRODUCT('Registre déchets'!G717,Accueil!$S$21),"")&amp; IF(D717=Accueil!$Q$22,PRODUCT('Registre déchets'!G717,Accueil!$S$22),"")&amp; IF(D717=Accueil!$Q$23,PRODUCT('Registre déchets'!G717,Accueil!$S$23),"")&amp; IF(D717=Accueil!$Q$24,PRODUCT('Registre déchets'!G717,Accueil!$S$24),"")&amp; IF(D717=Accueil!$Q$25,PRODUCT('Registre déchets'!G717,Accueil!$S$25),"")&amp; IF(D717=Accueil!$Q$26,PRODUCT('Registre déchets'!G717,Accueil!$S$26),"") &amp; IF(D717=Accueil!$U$7,PRODUCT('Registre déchets'!G717,Accueil!$W$7),"") &amp; IF(D717=Accueil!$U$8,PRODUCT('Registre déchets'!G717,Accueil!$W$8),"") &amp; IF(D717=Accueil!$U$9,PRODUCT('Registre déchets'!G717,Accueil!$W$9),"")&amp; IF(D717=Accueil!$U$10,PRODUCT('Registre déchets'!G717,Accueil!$W$10),"")&amp; IF(D717=Accueil!$U$11,PRODUCT('Registre déchets'!G717,Accueil!$W$11),"")&amp; IF(D717=Accueil!$U$12,PRODUCT('Registre déchets'!G717,Accueil!$W$12),"")&amp; IF(D717=Accueil!$U$13,PRODUCT('Registre déchets'!G717,Accueil!$W$13),"")&amp; IF(D717=Accueil!$U$14,PRODUCT('Registre déchets'!G717,Accueil!$W$14),"")&amp; IF(D717=Accueil!$U$15,PRODUCT('Registre déchets'!G717,Accueil!$W$15),"")&amp; IF(D717=Accueil!$U$16,PRODUCT('Registre déchets'!G717,Accueil!$W$16),"")&amp; IF(D717=Accueil!$U$17,PRODUCT('Registre déchets'!G717,Accueil!$W$17),"")&amp; IF(D717=Accueil!$U$18,PRODUCT('Registre déchets'!G717,Accueil!$W$18),"")&amp; IF(D717=Accueil!$U$19,PRODUCT('Registre déchets'!G717,Accueil!$W$19),"")&amp; IF(D717=Accueil!$U$20,PRODUCT('Registre déchets'!G717,Accueil!$W$20),"")&amp; IF(D717=Accueil!$U$21,PRODUCT('Registre déchets'!G717,Accueil!$W$21),"") &amp; IF(D717=Accueil!$U$22,PRODUCT('Registre déchets'!G717,Accueil!$W$22),"")&amp; IF(D717=Accueil!$U$23,PRODUCT('Registre déchets'!G717,Accueil!$W$23),"")&amp; IF(D717=Accueil!$U$24,PRODUCT('Registre déchets'!G717,Accueil!$W$24),"")&amp; IF(D717=Accueil!$U$25,PRODUCT('Registre déchets'!G717,Accueil!$W$25),"")&amp; IF(D717=Accueil!$U$26,PRODUCT('Registre déchets'!G717,Accueil!$W$26),"")&amp; IF(D717=Accueil!$U$27,PRODUCT('Registre déchets'!G717,Accueil!$W$27),"")&amp; IF(D717=Accueil!$Y$7,PRODUCT('Registre déchets'!G717,Accueil!$AA$7),"") &amp; IF(D717=Accueil!$Y$8,PRODUCT('Registre déchets'!G717,Accueil!$AA$8),"") &amp; IF(D717=Accueil!$Y$9,PRODUCT('Registre déchets'!G717,Accueil!$AA$9),"")&amp; IF(D717=Accueil!$Y$10,PRODUCT('Registre déchets'!G717,Accueil!$AA$10),"")&amp; IF(D717=Accueil!$Y$11,PRODUCT('Registre déchets'!G717,Accueil!$AA$11),"")&amp; IF(D717=Accueil!$Y$12,PRODUCT('Registre déchets'!G717,Accueil!$AA$12),"")&amp; IF(D717=Accueil!$Y$13,PRODUCT('Registre déchets'!G717,Accueil!$AA$13),"")&amp; IF(D717=Accueil!$Y$14,PRODUCT('Registre déchets'!G717,Accueil!$AA$14),"")&amp; IF(D717=Accueil!$Y$15,PRODUCT('Registre déchets'!G717,Accueil!$AA$15),"")&amp; IF(D717=Accueil!$Y$16,PRODUCT('Registre déchets'!G717,Accueil!$AA$16),"")&amp; IF(D717=Accueil!$Y$17,PRODUCT('Registre déchets'!G717,Accueil!$AA$17),"")&amp; IF(D717=Accueil!$Y$18,PRODUCT('Registre déchets'!G717,Accueil!$AA$18),"")&amp; IF(D717=Accueil!$Y$19,PRODUCT('Registre déchets'!G717,Accueil!$AA$19),"")&amp; IF(D717=Accueil!$Y$20,PRODUCT('Registre déchets'!G717,Accueil!$AA$20),"")&amp; IF(D717=Accueil!$Y$21,PRODUCT('Registre déchets'!G717,Accueil!$AA$21),"")&amp; IF(D717=Accueil!$Y$22,PRODUCT('Registre déchets'!G717,Accueil!$AA$22),"")&amp; IF(D717=Accueil!$Y$23,PRODUCT('Registre déchets'!G717,Accueil!$AA$23),"")&amp; IF(D717=Accueil!$Y$24,PRODUCT('Registre déchets'!G717,Accueil!$AA$24),"")&amp; IF(D717=Accueil!$Y$25,PRODUCT('Registre déchets'!G717,Accueil!$AA$25),"")&amp; IF(D717=Accueil!$Y$26,PRODUCT('Registre déchets'!G717,Accueil!$AA$26),"")&amp; IF(D717=Accueil!$Y$27,PRODUCT('Registre déchets'!G717,Accueil!$AA$27),""))</f>
        <v/>
      </c>
      <c r="AQ717" s="79">
        <f t="shared" ref="AQ717:AQ780" si="117">IF(AP717="",0,VALUE(AP717))</f>
        <v>0</v>
      </c>
    </row>
    <row r="718" spans="1:43" ht="50.1" customHeight="1" x14ac:dyDescent="0.25">
      <c r="A718" s="90"/>
      <c r="B718" s="222" t="str">
        <f t="shared" si="111"/>
        <v/>
      </c>
      <c r="C718" s="221"/>
      <c r="D718" s="220"/>
      <c r="E718" s="80" t="str">
        <f t="shared" si="115"/>
        <v/>
      </c>
      <c r="F718" s="81"/>
      <c r="G718" s="82"/>
      <c r="H718" s="241">
        <f t="shared" si="112"/>
        <v>0</v>
      </c>
      <c r="I718" s="206"/>
      <c r="J718" s="206"/>
      <c r="K718" s="86"/>
      <c r="L718" s="86"/>
      <c r="M718" s="86"/>
      <c r="N718" s="82"/>
      <c r="O718" s="81"/>
      <c r="P718" s="82"/>
      <c r="Q718" s="207">
        <f t="shared" si="116"/>
        <v>0</v>
      </c>
      <c r="R718" s="83">
        <f t="shared" si="113"/>
        <v>0</v>
      </c>
      <c r="S718" s="83">
        <f t="shared" si="114"/>
        <v>0</v>
      </c>
      <c r="T718" s="209"/>
      <c r="U718" s="214"/>
      <c r="V718" s="214"/>
      <c r="W718" s="217" t="str">
        <f t="shared" si="109"/>
        <v/>
      </c>
      <c r="X718" s="214"/>
      <c r="Y718" s="224"/>
      <c r="Z718" s="214"/>
      <c r="AA718" s="214"/>
      <c r="AB718" s="35" t="str">
        <f t="shared" si="110"/>
        <v/>
      </c>
      <c r="AC718" s="35"/>
      <c r="AD718" s="35"/>
      <c r="AE718" s="35"/>
      <c r="AF718" s="35"/>
      <c r="AG718" s="35"/>
      <c r="AH718" s="35"/>
      <c r="AI718" s="35"/>
      <c r="AJ718" s="35"/>
      <c r="AK718" s="35"/>
      <c r="AL718" s="35"/>
      <c r="AM718" s="85" t="str">
        <f t="shared" si="108"/>
        <v/>
      </c>
      <c r="AN718" s="35"/>
      <c r="AO718" s="35"/>
      <c r="AP718" s="77" t="str">
        <f>IF(D718="","",IF(D718=Accueil!$Q$7,PRODUCT('Registre déchets'!G718,Accueil!$S$7),"") &amp; IF(D718=Accueil!$Q$8,PRODUCT('Registre déchets'!G718,Accueil!$S$8),"") &amp; IF(D718=Accueil!$Q$9,PRODUCT('Registre déchets'!G718,Accueil!$S$9),"")&amp; IF(D718=Accueil!$Q$10,PRODUCT('Registre déchets'!G718,Accueil!$S$10),"")&amp; IF(D718=Accueil!$Q$11,PRODUCT('Registre déchets'!G718,Accueil!$S$11),"")&amp; IF(D718=Accueil!$Q$12,PRODUCT('Registre déchets'!G718,Accueil!$S$12),"")&amp; IF(D718=Accueil!$Q$13,PRODUCT('Registre déchets'!G718,Accueil!$S$13),"")&amp; IF(D718=Accueil!$Q$14,PRODUCT('Registre déchets'!G718,Accueil!$S$14),"")&amp; IF(D718=Accueil!$Q$15,PRODUCT('Registre déchets'!G718,Accueil!$S$15),"")&amp; IF(D718=Accueil!$Q$16,PRODUCT('Registre déchets'!G718,Accueil!$S$16),"")&amp; IF(D718=Accueil!$Q$17,PRODUCT('Registre déchets'!G718,Accueil!$S$17),"")&amp; IF(D718=Accueil!$Q$18,PRODUCT('Registre déchets'!G718,Accueil!$S$18),"")&amp; IF(D718=Accueil!$Q$19,PRODUCT('Registre déchets'!G718,Accueil!$S$19),"")&amp; IF(D718=Accueil!$Q$20,PRODUCT('Registre déchets'!G718,Accueil!$S$20),"")&amp; IF(D718=Accueil!$Q$21,PRODUCT('Registre déchets'!G718,Accueil!$S$21),"")&amp; IF(D718=Accueil!$Q$22,PRODUCT('Registre déchets'!G718,Accueil!$S$22),"")&amp; IF(D718=Accueil!$Q$23,PRODUCT('Registre déchets'!G718,Accueil!$S$23),"")&amp; IF(D718=Accueil!$Q$24,PRODUCT('Registre déchets'!G718,Accueil!$S$24),"")&amp; IF(D718=Accueil!$Q$25,PRODUCT('Registre déchets'!G718,Accueil!$S$25),"")&amp; IF(D718=Accueil!$Q$26,PRODUCT('Registre déchets'!G718,Accueil!$S$26),"") &amp; IF(D718=Accueil!$U$7,PRODUCT('Registre déchets'!G718,Accueil!$W$7),"") &amp; IF(D718=Accueil!$U$8,PRODUCT('Registre déchets'!G718,Accueil!$W$8),"") &amp; IF(D718=Accueil!$U$9,PRODUCT('Registre déchets'!G718,Accueil!$W$9),"")&amp; IF(D718=Accueil!$U$10,PRODUCT('Registre déchets'!G718,Accueil!$W$10),"")&amp; IF(D718=Accueil!$U$11,PRODUCT('Registre déchets'!G718,Accueil!$W$11),"")&amp; IF(D718=Accueil!$U$12,PRODUCT('Registre déchets'!G718,Accueil!$W$12),"")&amp; IF(D718=Accueil!$U$13,PRODUCT('Registre déchets'!G718,Accueil!$W$13),"")&amp; IF(D718=Accueil!$U$14,PRODUCT('Registre déchets'!G718,Accueil!$W$14),"")&amp; IF(D718=Accueil!$U$15,PRODUCT('Registre déchets'!G718,Accueil!$W$15),"")&amp; IF(D718=Accueil!$U$16,PRODUCT('Registre déchets'!G718,Accueil!$W$16),"")&amp; IF(D718=Accueil!$U$17,PRODUCT('Registre déchets'!G718,Accueil!$W$17),"")&amp; IF(D718=Accueil!$U$18,PRODUCT('Registre déchets'!G718,Accueil!$W$18),"")&amp; IF(D718=Accueil!$U$19,PRODUCT('Registre déchets'!G718,Accueil!$W$19),"")&amp; IF(D718=Accueil!$U$20,PRODUCT('Registre déchets'!G718,Accueil!$W$20),"")&amp; IF(D718=Accueil!$U$21,PRODUCT('Registre déchets'!G718,Accueil!$W$21),"") &amp; IF(D718=Accueil!$U$22,PRODUCT('Registre déchets'!G718,Accueil!$W$22),"")&amp; IF(D718=Accueil!$U$23,PRODUCT('Registre déchets'!G718,Accueil!$W$23),"")&amp; IF(D718=Accueil!$U$24,PRODUCT('Registre déchets'!G718,Accueil!$W$24),"")&amp; IF(D718=Accueil!$U$25,PRODUCT('Registre déchets'!G718,Accueil!$W$25),"")&amp; IF(D718=Accueil!$U$26,PRODUCT('Registre déchets'!G718,Accueil!$W$26),"")&amp; IF(D718=Accueil!$U$27,PRODUCT('Registre déchets'!G718,Accueil!$W$27),"")&amp; IF(D718=Accueil!$Y$7,PRODUCT('Registre déchets'!G718,Accueil!$AA$7),"") &amp; IF(D718=Accueil!$Y$8,PRODUCT('Registre déchets'!G718,Accueil!$AA$8),"") &amp; IF(D718=Accueil!$Y$9,PRODUCT('Registre déchets'!G718,Accueil!$AA$9),"")&amp; IF(D718=Accueil!$Y$10,PRODUCT('Registre déchets'!G718,Accueil!$AA$10),"")&amp; IF(D718=Accueil!$Y$11,PRODUCT('Registre déchets'!G718,Accueil!$AA$11),"")&amp; IF(D718=Accueil!$Y$12,PRODUCT('Registre déchets'!G718,Accueil!$AA$12),"")&amp; IF(D718=Accueil!$Y$13,PRODUCT('Registre déchets'!G718,Accueil!$AA$13),"")&amp; IF(D718=Accueil!$Y$14,PRODUCT('Registre déchets'!G718,Accueil!$AA$14),"")&amp; IF(D718=Accueil!$Y$15,PRODUCT('Registre déchets'!G718,Accueil!$AA$15),"")&amp; IF(D718=Accueil!$Y$16,PRODUCT('Registre déchets'!G718,Accueil!$AA$16),"")&amp; IF(D718=Accueil!$Y$17,PRODUCT('Registre déchets'!G718,Accueil!$AA$17),"")&amp; IF(D718=Accueil!$Y$18,PRODUCT('Registre déchets'!G718,Accueil!$AA$18),"")&amp; IF(D718=Accueil!$Y$19,PRODUCT('Registre déchets'!G718,Accueil!$AA$19),"")&amp; IF(D718=Accueil!$Y$20,PRODUCT('Registre déchets'!G718,Accueil!$AA$20),"")&amp; IF(D718=Accueil!$Y$21,PRODUCT('Registre déchets'!G718,Accueil!$AA$21),"")&amp; IF(D718=Accueil!$Y$22,PRODUCT('Registre déchets'!G718,Accueil!$AA$22),"")&amp; IF(D718=Accueil!$Y$23,PRODUCT('Registre déchets'!G718,Accueil!$AA$23),"")&amp; IF(D718=Accueil!$Y$24,PRODUCT('Registre déchets'!G718,Accueil!$AA$24),"")&amp; IF(D718=Accueil!$Y$25,PRODUCT('Registre déchets'!G718,Accueil!$AA$25),"")&amp; IF(D718=Accueil!$Y$26,PRODUCT('Registre déchets'!G718,Accueil!$AA$26),"")&amp; IF(D718=Accueil!$Y$27,PRODUCT('Registre déchets'!G718,Accueil!$AA$27),""))</f>
        <v/>
      </c>
      <c r="AQ718" s="79">
        <f t="shared" si="117"/>
        <v>0</v>
      </c>
    </row>
    <row r="719" spans="1:43" ht="50.1" customHeight="1" x14ac:dyDescent="0.25">
      <c r="A719" s="90"/>
      <c r="B719" s="222" t="str">
        <f t="shared" si="111"/>
        <v/>
      </c>
      <c r="C719" s="221"/>
      <c r="D719" s="220"/>
      <c r="E719" s="80" t="str">
        <f t="shared" si="115"/>
        <v/>
      </c>
      <c r="F719" s="81"/>
      <c r="G719" s="82"/>
      <c r="H719" s="241">
        <f t="shared" si="112"/>
        <v>0</v>
      </c>
      <c r="I719" s="206"/>
      <c r="J719" s="206"/>
      <c r="K719" s="86"/>
      <c r="L719" s="86"/>
      <c r="M719" s="86"/>
      <c r="N719" s="82"/>
      <c r="O719" s="81"/>
      <c r="P719" s="82"/>
      <c r="Q719" s="207">
        <f t="shared" si="116"/>
        <v>0</v>
      </c>
      <c r="R719" s="83">
        <f t="shared" si="113"/>
        <v>0</v>
      </c>
      <c r="S719" s="83">
        <f t="shared" si="114"/>
        <v>0</v>
      </c>
      <c r="T719" s="209"/>
      <c r="U719" s="214"/>
      <c r="V719" s="214"/>
      <c r="W719" s="217" t="str">
        <f t="shared" si="109"/>
        <v/>
      </c>
      <c r="X719" s="214"/>
      <c r="Y719" s="224"/>
      <c r="Z719" s="214"/>
      <c r="AA719" s="214"/>
      <c r="AB719" s="35" t="str">
        <f t="shared" si="110"/>
        <v/>
      </c>
      <c r="AC719" s="35"/>
      <c r="AD719" s="35"/>
      <c r="AE719" s="35"/>
      <c r="AF719" s="35"/>
      <c r="AG719" s="35"/>
      <c r="AH719" s="35"/>
      <c r="AI719" s="35"/>
      <c r="AJ719" s="35"/>
      <c r="AK719" s="35"/>
      <c r="AL719" s="35"/>
      <c r="AM719" s="85" t="str">
        <f t="shared" si="108"/>
        <v/>
      </c>
      <c r="AN719" s="35"/>
      <c r="AO719" s="35"/>
      <c r="AP719" s="77" t="str">
        <f>IF(D719="","",IF(D719=Accueil!$Q$7,PRODUCT('Registre déchets'!G719,Accueil!$S$7),"") &amp; IF(D719=Accueil!$Q$8,PRODUCT('Registre déchets'!G719,Accueil!$S$8),"") &amp; IF(D719=Accueil!$Q$9,PRODUCT('Registre déchets'!G719,Accueil!$S$9),"")&amp; IF(D719=Accueil!$Q$10,PRODUCT('Registre déchets'!G719,Accueil!$S$10),"")&amp; IF(D719=Accueil!$Q$11,PRODUCT('Registre déchets'!G719,Accueil!$S$11),"")&amp; IF(D719=Accueil!$Q$12,PRODUCT('Registre déchets'!G719,Accueil!$S$12),"")&amp; IF(D719=Accueil!$Q$13,PRODUCT('Registre déchets'!G719,Accueil!$S$13),"")&amp; IF(D719=Accueil!$Q$14,PRODUCT('Registre déchets'!G719,Accueil!$S$14),"")&amp; IF(D719=Accueil!$Q$15,PRODUCT('Registre déchets'!G719,Accueil!$S$15),"")&amp; IF(D719=Accueil!$Q$16,PRODUCT('Registre déchets'!G719,Accueil!$S$16),"")&amp; IF(D719=Accueil!$Q$17,PRODUCT('Registre déchets'!G719,Accueil!$S$17),"")&amp; IF(D719=Accueil!$Q$18,PRODUCT('Registre déchets'!G719,Accueil!$S$18),"")&amp; IF(D719=Accueil!$Q$19,PRODUCT('Registre déchets'!G719,Accueil!$S$19),"")&amp; IF(D719=Accueil!$Q$20,PRODUCT('Registre déchets'!G719,Accueil!$S$20),"")&amp; IF(D719=Accueil!$Q$21,PRODUCT('Registre déchets'!G719,Accueil!$S$21),"")&amp; IF(D719=Accueil!$Q$22,PRODUCT('Registre déchets'!G719,Accueil!$S$22),"")&amp; IF(D719=Accueil!$Q$23,PRODUCT('Registre déchets'!G719,Accueil!$S$23),"")&amp; IF(D719=Accueil!$Q$24,PRODUCT('Registre déchets'!G719,Accueil!$S$24),"")&amp; IF(D719=Accueil!$Q$25,PRODUCT('Registre déchets'!G719,Accueil!$S$25),"")&amp; IF(D719=Accueil!$Q$26,PRODUCT('Registre déchets'!G719,Accueil!$S$26),"") &amp; IF(D719=Accueil!$U$7,PRODUCT('Registre déchets'!G719,Accueil!$W$7),"") &amp; IF(D719=Accueil!$U$8,PRODUCT('Registre déchets'!G719,Accueil!$W$8),"") &amp; IF(D719=Accueil!$U$9,PRODUCT('Registre déchets'!G719,Accueil!$W$9),"")&amp; IF(D719=Accueil!$U$10,PRODUCT('Registre déchets'!G719,Accueil!$W$10),"")&amp; IF(D719=Accueil!$U$11,PRODUCT('Registre déchets'!G719,Accueil!$W$11),"")&amp; IF(D719=Accueil!$U$12,PRODUCT('Registre déchets'!G719,Accueil!$W$12),"")&amp; IF(D719=Accueil!$U$13,PRODUCT('Registre déchets'!G719,Accueil!$W$13),"")&amp; IF(D719=Accueil!$U$14,PRODUCT('Registre déchets'!G719,Accueil!$W$14),"")&amp; IF(D719=Accueil!$U$15,PRODUCT('Registre déchets'!G719,Accueil!$W$15),"")&amp; IF(D719=Accueil!$U$16,PRODUCT('Registre déchets'!G719,Accueil!$W$16),"")&amp; IF(D719=Accueil!$U$17,PRODUCT('Registre déchets'!G719,Accueil!$W$17),"")&amp; IF(D719=Accueil!$U$18,PRODUCT('Registre déchets'!G719,Accueil!$W$18),"")&amp; IF(D719=Accueil!$U$19,PRODUCT('Registre déchets'!G719,Accueil!$W$19),"")&amp; IF(D719=Accueil!$U$20,PRODUCT('Registre déchets'!G719,Accueil!$W$20),"")&amp; IF(D719=Accueil!$U$21,PRODUCT('Registre déchets'!G719,Accueil!$W$21),"") &amp; IF(D719=Accueil!$U$22,PRODUCT('Registre déchets'!G719,Accueil!$W$22),"")&amp; IF(D719=Accueil!$U$23,PRODUCT('Registre déchets'!G719,Accueil!$W$23),"")&amp; IF(D719=Accueil!$U$24,PRODUCT('Registre déchets'!G719,Accueil!$W$24),"")&amp; IF(D719=Accueil!$U$25,PRODUCT('Registre déchets'!G719,Accueil!$W$25),"")&amp; IF(D719=Accueil!$U$26,PRODUCT('Registre déchets'!G719,Accueil!$W$26),"")&amp; IF(D719=Accueil!$U$27,PRODUCT('Registre déchets'!G719,Accueil!$W$27),"")&amp; IF(D719=Accueil!$Y$7,PRODUCT('Registre déchets'!G719,Accueil!$AA$7),"") &amp; IF(D719=Accueil!$Y$8,PRODUCT('Registre déchets'!G719,Accueil!$AA$8),"") &amp; IF(D719=Accueil!$Y$9,PRODUCT('Registre déchets'!G719,Accueil!$AA$9),"")&amp; IF(D719=Accueil!$Y$10,PRODUCT('Registre déchets'!G719,Accueil!$AA$10),"")&amp; IF(D719=Accueil!$Y$11,PRODUCT('Registre déchets'!G719,Accueil!$AA$11),"")&amp; IF(D719=Accueil!$Y$12,PRODUCT('Registre déchets'!G719,Accueil!$AA$12),"")&amp; IF(D719=Accueil!$Y$13,PRODUCT('Registre déchets'!G719,Accueil!$AA$13),"")&amp; IF(D719=Accueil!$Y$14,PRODUCT('Registre déchets'!G719,Accueil!$AA$14),"")&amp; IF(D719=Accueil!$Y$15,PRODUCT('Registre déchets'!G719,Accueil!$AA$15),"")&amp; IF(D719=Accueil!$Y$16,PRODUCT('Registre déchets'!G719,Accueil!$AA$16),"")&amp; IF(D719=Accueil!$Y$17,PRODUCT('Registre déchets'!G719,Accueil!$AA$17),"")&amp; IF(D719=Accueil!$Y$18,PRODUCT('Registre déchets'!G719,Accueil!$AA$18),"")&amp; IF(D719=Accueil!$Y$19,PRODUCT('Registre déchets'!G719,Accueil!$AA$19),"")&amp; IF(D719=Accueil!$Y$20,PRODUCT('Registre déchets'!G719,Accueil!$AA$20),"")&amp; IF(D719=Accueil!$Y$21,PRODUCT('Registre déchets'!G719,Accueil!$AA$21),"")&amp; IF(D719=Accueil!$Y$22,PRODUCT('Registre déchets'!G719,Accueil!$AA$22),"")&amp; IF(D719=Accueil!$Y$23,PRODUCT('Registre déchets'!G719,Accueil!$AA$23),"")&amp; IF(D719=Accueil!$Y$24,PRODUCT('Registre déchets'!G719,Accueil!$AA$24),"")&amp; IF(D719=Accueil!$Y$25,PRODUCT('Registre déchets'!G719,Accueil!$AA$25),"")&amp; IF(D719=Accueil!$Y$26,PRODUCT('Registre déchets'!G719,Accueil!$AA$26),"")&amp; IF(D719=Accueil!$Y$27,PRODUCT('Registre déchets'!G719,Accueil!$AA$27),""))</f>
        <v/>
      </c>
      <c r="AQ719" s="79">
        <f t="shared" si="117"/>
        <v>0</v>
      </c>
    </row>
    <row r="720" spans="1:43" ht="50.1" customHeight="1" x14ac:dyDescent="0.25">
      <c r="A720" s="90"/>
      <c r="B720" s="222" t="str">
        <f t="shared" si="111"/>
        <v/>
      </c>
      <c r="C720" s="221"/>
      <c r="D720" s="220"/>
      <c r="E720" s="80" t="str">
        <f t="shared" si="115"/>
        <v/>
      </c>
      <c r="F720" s="81"/>
      <c r="G720" s="82"/>
      <c r="H720" s="241">
        <f t="shared" si="112"/>
        <v>0</v>
      </c>
      <c r="I720" s="206"/>
      <c r="J720" s="206"/>
      <c r="K720" s="86"/>
      <c r="L720" s="86"/>
      <c r="M720" s="86"/>
      <c r="N720" s="82"/>
      <c r="O720" s="81"/>
      <c r="P720" s="82"/>
      <c r="Q720" s="207">
        <f t="shared" si="116"/>
        <v>0</v>
      </c>
      <c r="R720" s="83">
        <f t="shared" si="113"/>
        <v>0</v>
      </c>
      <c r="S720" s="83">
        <f t="shared" si="114"/>
        <v>0</v>
      </c>
      <c r="T720" s="209"/>
      <c r="U720" s="214"/>
      <c r="V720" s="214"/>
      <c r="W720" s="217" t="str">
        <f t="shared" si="109"/>
        <v/>
      </c>
      <c r="X720" s="214"/>
      <c r="Y720" s="224"/>
      <c r="Z720" s="214"/>
      <c r="AA720" s="214"/>
      <c r="AB720" s="35" t="str">
        <f t="shared" si="110"/>
        <v/>
      </c>
      <c r="AC720" s="35"/>
      <c r="AD720" s="35"/>
      <c r="AE720" s="35"/>
      <c r="AF720" s="35"/>
      <c r="AG720" s="35"/>
      <c r="AH720" s="35"/>
      <c r="AI720" s="35"/>
      <c r="AJ720" s="35"/>
      <c r="AK720" s="35"/>
      <c r="AL720" s="35"/>
      <c r="AM720" s="85" t="str">
        <f t="shared" si="108"/>
        <v/>
      </c>
      <c r="AN720" s="35"/>
      <c r="AO720" s="35"/>
      <c r="AP720" s="77" t="str">
        <f>IF(D720="","",IF(D720=Accueil!$Q$7,PRODUCT('Registre déchets'!G720,Accueil!$S$7),"") &amp; IF(D720=Accueil!$Q$8,PRODUCT('Registre déchets'!G720,Accueil!$S$8),"") &amp; IF(D720=Accueil!$Q$9,PRODUCT('Registre déchets'!G720,Accueil!$S$9),"")&amp; IF(D720=Accueil!$Q$10,PRODUCT('Registre déchets'!G720,Accueil!$S$10),"")&amp; IF(D720=Accueil!$Q$11,PRODUCT('Registre déchets'!G720,Accueil!$S$11),"")&amp; IF(D720=Accueil!$Q$12,PRODUCT('Registre déchets'!G720,Accueil!$S$12),"")&amp; IF(D720=Accueil!$Q$13,PRODUCT('Registre déchets'!G720,Accueil!$S$13),"")&amp; IF(D720=Accueil!$Q$14,PRODUCT('Registre déchets'!G720,Accueil!$S$14),"")&amp; IF(D720=Accueil!$Q$15,PRODUCT('Registre déchets'!G720,Accueil!$S$15),"")&amp; IF(D720=Accueil!$Q$16,PRODUCT('Registre déchets'!G720,Accueil!$S$16),"")&amp; IF(D720=Accueil!$Q$17,PRODUCT('Registre déchets'!G720,Accueil!$S$17),"")&amp; IF(D720=Accueil!$Q$18,PRODUCT('Registre déchets'!G720,Accueil!$S$18),"")&amp; IF(D720=Accueil!$Q$19,PRODUCT('Registre déchets'!G720,Accueil!$S$19),"")&amp; IF(D720=Accueil!$Q$20,PRODUCT('Registre déchets'!G720,Accueil!$S$20),"")&amp; IF(D720=Accueil!$Q$21,PRODUCT('Registre déchets'!G720,Accueil!$S$21),"")&amp; IF(D720=Accueil!$Q$22,PRODUCT('Registre déchets'!G720,Accueil!$S$22),"")&amp; IF(D720=Accueil!$Q$23,PRODUCT('Registre déchets'!G720,Accueil!$S$23),"")&amp; IF(D720=Accueil!$Q$24,PRODUCT('Registre déchets'!G720,Accueil!$S$24),"")&amp; IF(D720=Accueil!$Q$25,PRODUCT('Registre déchets'!G720,Accueil!$S$25),"")&amp; IF(D720=Accueil!$Q$26,PRODUCT('Registre déchets'!G720,Accueil!$S$26),"") &amp; IF(D720=Accueil!$U$7,PRODUCT('Registre déchets'!G720,Accueil!$W$7),"") &amp; IF(D720=Accueil!$U$8,PRODUCT('Registre déchets'!G720,Accueil!$W$8),"") &amp; IF(D720=Accueil!$U$9,PRODUCT('Registre déchets'!G720,Accueil!$W$9),"")&amp; IF(D720=Accueil!$U$10,PRODUCT('Registre déchets'!G720,Accueil!$W$10),"")&amp; IF(D720=Accueil!$U$11,PRODUCT('Registre déchets'!G720,Accueil!$W$11),"")&amp; IF(D720=Accueil!$U$12,PRODUCT('Registre déchets'!G720,Accueil!$W$12),"")&amp; IF(D720=Accueil!$U$13,PRODUCT('Registre déchets'!G720,Accueil!$W$13),"")&amp; IF(D720=Accueil!$U$14,PRODUCT('Registre déchets'!G720,Accueil!$W$14),"")&amp; IF(D720=Accueil!$U$15,PRODUCT('Registre déchets'!G720,Accueil!$W$15),"")&amp; IF(D720=Accueil!$U$16,PRODUCT('Registre déchets'!G720,Accueil!$W$16),"")&amp; IF(D720=Accueil!$U$17,PRODUCT('Registre déchets'!G720,Accueil!$W$17),"")&amp; IF(D720=Accueil!$U$18,PRODUCT('Registre déchets'!G720,Accueil!$W$18),"")&amp; IF(D720=Accueil!$U$19,PRODUCT('Registre déchets'!G720,Accueil!$W$19),"")&amp; IF(D720=Accueil!$U$20,PRODUCT('Registre déchets'!G720,Accueil!$W$20),"")&amp; IF(D720=Accueil!$U$21,PRODUCT('Registre déchets'!G720,Accueil!$W$21),"") &amp; IF(D720=Accueil!$U$22,PRODUCT('Registre déchets'!G720,Accueil!$W$22),"")&amp; IF(D720=Accueil!$U$23,PRODUCT('Registre déchets'!G720,Accueil!$W$23),"")&amp; IF(D720=Accueil!$U$24,PRODUCT('Registre déchets'!G720,Accueil!$W$24),"")&amp; IF(D720=Accueil!$U$25,PRODUCT('Registre déchets'!G720,Accueil!$W$25),"")&amp; IF(D720=Accueil!$U$26,PRODUCT('Registre déchets'!G720,Accueil!$W$26),"")&amp; IF(D720=Accueil!$U$27,PRODUCT('Registre déchets'!G720,Accueil!$W$27),"")&amp; IF(D720=Accueil!$Y$7,PRODUCT('Registre déchets'!G720,Accueil!$AA$7),"") &amp; IF(D720=Accueil!$Y$8,PRODUCT('Registre déchets'!G720,Accueil!$AA$8),"") &amp; IF(D720=Accueil!$Y$9,PRODUCT('Registre déchets'!G720,Accueil!$AA$9),"")&amp; IF(D720=Accueil!$Y$10,PRODUCT('Registre déchets'!G720,Accueil!$AA$10),"")&amp; IF(D720=Accueil!$Y$11,PRODUCT('Registre déchets'!G720,Accueil!$AA$11),"")&amp; IF(D720=Accueil!$Y$12,PRODUCT('Registre déchets'!G720,Accueil!$AA$12),"")&amp; IF(D720=Accueil!$Y$13,PRODUCT('Registre déchets'!G720,Accueil!$AA$13),"")&amp; IF(D720=Accueil!$Y$14,PRODUCT('Registre déchets'!G720,Accueil!$AA$14),"")&amp; IF(D720=Accueil!$Y$15,PRODUCT('Registre déchets'!G720,Accueil!$AA$15),"")&amp; IF(D720=Accueil!$Y$16,PRODUCT('Registre déchets'!G720,Accueil!$AA$16),"")&amp; IF(D720=Accueil!$Y$17,PRODUCT('Registre déchets'!G720,Accueil!$AA$17),"")&amp; IF(D720=Accueil!$Y$18,PRODUCT('Registre déchets'!G720,Accueil!$AA$18),"")&amp; IF(D720=Accueil!$Y$19,PRODUCT('Registre déchets'!G720,Accueil!$AA$19),"")&amp; IF(D720=Accueil!$Y$20,PRODUCT('Registre déchets'!G720,Accueil!$AA$20),"")&amp; IF(D720=Accueil!$Y$21,PRODUCT('Registre déchets'!G720,Accueil!$AA$21),"")&amp; IF(D720=Accueil!$Y$22,PRODUCT('Registre déchets'!G720,Accueil!$AA$22),"")&amp; IF(D720=Accueil!$Y$23,PRODUCT('Registre déchets'!G720,Accueil!$AA$23),"")&amp; IF(D720=Accueil!$Y$24,PRODUCT('Registre déchets'!G720,Accueil!$AA$24),"")&amp; IF(D720=Accueil!$Y$25,PRODUCT('Registre déchets'!G720,Accueil!$AA$25),"")&amp; IF(D720=Accueil!$Y$26,PRODUCT('Registre déchets'!G720,Accueil!$AA$26),"")&amp; IF(D720=Accueil!$Y$27,PRODUCT('Registre déchets'!G720,Accueil!$AA$27),""))</f>
        <v/>
      </c>
      <c r="AQ720" s="79">
        <f t="shared" si="117"/>
        <v>0</v>
      </c>
    </row>
    <row r="721" spans="1:43" ht="50.1" customHeight="1" x14ac:dyDescent="0.25">
      <c r="A721" s="90"/>
      <c r="B721" s="222" t="str">
        <f t="shared" si="111"/>
        <v/>
      </c>
      <c r="C721" s="221"/>
      <c r="D721" s="220"/>
      <c r="E721" s="80" t="str">
        <f t="shared" si="115"/>
        <v/>
      </c>
      <c r="F721" s="81"/>
      <c r="G721" s="82"/>
      <c r="H721" s="241">
        <f t="shared" si="112"/>
        <v>0</v>
      </c>
      <c r="I721" s="206"/>
      <c r="J721" s="206"/>
      <c r="K721" s="86"/>
      <c r="L721" s="86"/>
      <c r="M721" s="86"/>
      <c r="N721" s="82"/>
      <c r="O721" s="81"/>
      <c r="P721" s="82"/>
      <c r="Q721" s="207">
        <f t="shared" si="116"/>
        <v>0</v>
      </c>
      <c r="R721" s="83">
        <f t="shared" si="113"/>
        <v>0</v>
      </c>
      <c r="S721" s="83">
        <f t="shared" si="114"/>
        <v>0</v>
      </c>
      <c r="T721" s="209"/>
      <c r="U721" s="214"/>
      <c r="V721" s="214"/>
      <c r="W721" s="217" t="str">
        <f t="shared" si="109"/>
        <v/>
      </c>
      <c r="X721" s="214"/>
      <c r="Y721" s="224"/>
      <c r="Z721" s="214"/>
      <c r="AA721" s="214"/>
      <c r="AB721" s="35" t="str">
        <f t="shared" si="110"/>
        <v/>
      </c>
      <c r="AC721" s="35"/>
      <c r="AD721" s="35"/>
      <c r="AE721" s="35"/>
      <c r="AF721" s="35"/>
      <c r="AG721" s="35"/>
      <c r="AH721" s="35"/>
      <c r="AI721" s="35"/>
      <c r="AJ721" s="35"/>
      <c r="AK721" s="35"/>
      <c r="AL721" s="35"/>
      <c r="AM721" s="85" t="str">
        <f t="shared" si="108"/>
        <v/>
      </c>
      <c r="AN721" s="35"/>
      <c r="AO721" s="35"/>
      <c r="AP721" s="77" t="str">
        <f>IF(D721="","",IF(D721=Accueil!$Q$7,PRODUCT('Registre déchets'!G721,Accueil!$S$7),"") &amp; IF(D721=Accueil!$Q$8,PRODUCT('Registre déchets'!G721,Accueil!$S$8),"") &amp; IF(D721=Accueil!$Q$9,PRODUCT('Registre déchets'!G721,Accueil!$S$9),"")&amp; IF(D721=Accueil!$Q$10,PRODUCT('Registre déchets'!G721,Accueil!$S$10),"")&amp; IF(D721=Accueil!$Q$11,PRODUCT('Registre déchets'!G721,Accueil!$S$11),"")&amp; IF(D721=Accueil!$Q$12,PRODUCT('Registre déchets'!G721,Accueil!$S$12),"")&amp; IF(D721=Accueil!$Q$13,PRODUCT('Registre déchets'!G721,Accueil!$S$13),"")&amp; IF(D721=Accueil!$Q$14,PRODUCT('Registre déchets'!G721,Accueil!$S$14),"")&amp; IF(D721=Accueil!$Q$15,PRODUCT('Registre déchets'!G721,Accueil!$S$15),"")&amp; IF(D721=Accueil!$Q$16,PRODUCT('Registre déchets'!G721,Accueil!$S$16),"")&amp; IF(D721=Accueil!$Q$17,PRODUCT('Registre déchets'!G721,Accueil!$S$17),"")&amp; IF(D721=Accueil!$Q$18,PRODUCT('Registre déchets'!G721,Accueil!$S$18),"")&amp; IF(D721=Accueil!$Q$19,PRODUCT('Registre déchets'!G721,Accueil!$S$19),"")&amp; IF(D721=Accueil!$Q$20,PRODUCT('Registre déchets'!G721,Accueil!$S$20),"")&amp; IF(D721=Accueil!$Q$21,PRODUCT('Registre déchets'!G721,Accueil!$S$21),"")&amp; IF(D721=Accueil!$Q$22,PRODUCT('Registre déchets'!G721,Accueil!$S$22),"")&amp; IF(D721=Accueil!$Q$23,PRODUCT('Registre déchets'!G721,Accueil!$S$23),"")&amp; IF(D721=Accueil!$Q$24,PRODUCT('Registre déchets'!G721,Accueil!$S$24),"")&amp; IF(D721=Accueil!$Q$25,PRODUCT('Registre déchets'!G721,Accueil!$S$25),"")&amp; IF(D721=Accueil!$Q$26,PRODUCT('Registre déchets'!G721,Accueil!$S$26),"") &amp; IF(D721=Accueil!$U$7,PRODUCT('Registre déchets'!G721,Accueil!$W$7),"") &amp; IF(D721=Accueil!$U$8,PRODUCT('Registre déchets'!G721,Accueil!$W$8),"") &amp; IF(D721=Accueil!$U$9,PRODUCT('Registre déchets'!G721,Accueil!$W$9),"")&amp; IF(D721=Accueil!$U$10,PRODUCT('Registre déchets'!G721,Accueil!$W$10),"")&amp; IF(D721=Accueil!$U$11,PRODUCT('Registre déchets'!G721,Accueil!$W$11),"")&amp; IF(D721=Accueil!$U$12,PRODUCT('Registre déchets'!G721,Accueil!$W$12),"")&amp; IF(D721=Accueil!$U$13,PRODUCT('Registre déchets'!G721,Accueil!$W$13),"")&amp; IF(D721=Accueil!$U$14,PRODUCT('Registre déchets'!G721,Accueil!$W$14),"")&amp; IF(D721=Accueil!$U$15,PRODUCT('Registre déchets'!G721,Accueil!$W$15),"")&amp; IF(D721=Accueil!$U$16,PRODUCT('Registre déchets'!G721,Accueil!$W$16),"")&amp; IF(D721=Accueil!$U$17,PRODUCT('Registre déchets'!G721,Accueil!$W$17),"")&amp; IF(D721=Accueil!$U$18,PRODUCT('Registre déchets'!G721,Accueil!$W$18),"")&amp; IF(D721=Accueil!$U$19,PRODUCT('Registre déchets'!G721,Accueil!$W$19),"")&amp; IF(D721=Accueil!$U$20,PRODUCT('Registre déchets'!G721,Accueil!$W$20),"")&amp; IF(D721=Accueil!$U$21,PRODUCT('Registre déchets'!G721,Accueil!$W$21),"") &amp; IF(D721=Accueil!$U$22,PRODUCT('Registre déchets'!G721,Accueil!$W$22),"")&amp; IF(D721=Accueil!$U$23,PRODUCT('Registre déchets'!G721,Accueil!$W$23),"")&amp; IF(D721=Accueil!$U$24,PRODUCT('Registre déchets'!G721,Accueil!$W$24),"")&amp; IF(D721=Accueil!$U$25,PRODUCT('Registre déchets'!G721,Accueil!$W$25),"")&amp; IF(D721=Accueil!$U$26,PRODUCT('Registre déchets'!G721,Accueil!$W$26),"")&amp; IF(D721=Accueil!$U$27,PRODUCT('Registre déchets'!G721,Accueil!$W$27),"")&amp; IF(D721=Accueil!$Y$7,PRODUCT('Registre déchets'!G721,Accueil!$AA$7),"") &amp; IF(D721=Accueil!$Y$8,PRODUCT('Registre déchets'!G721,Accueil!$AA$8),"") &amp; IF(D721=Accueil!$Y$9,PRODUCT('Registre déchets'!G721,Accueil!$AA$9),"")&amp; IF(D721=Accueil!$Y$10,PRODUCT('Registre déchets'!G721,Accueil!$AA$10),"")&amp; IF(D721=Accueil!$Y$11,PRODUCT('Registre déchets'!G721,Accueil!$AA$11),"")&amp; IF(D721=Accueil!$Y$12,PRODUCT('Registre déchets'!G721,Accueil!$AA$12),"")&amp; IF(D721=Accueil!$Y$13,PRODUCT('Registre déchets'!G721,Accueil!$AA$13),"")&amp; IF(D721=Accueil!$Y$14,PRODUCT('Registre déchets'!G721,Accueil!$AA$14),"")&amp; IF(D721=Accueil!$Y$15,PRODUCT('Registre déchets'!G721,Accueil!$AA$15),"")&amp; IF(D721=Accueil!$Y$16,PRODUCT('Registre déchets'!G721,Accueil!$AA$16),"")&amp; IF(D721=Accueil!$Y$17,PRODUCT('Registre déchets'!G721,Accueil!$AA$17),"")&amp; IF(D721=Accueil!$Y$18,PRODUCT('Registre déchets'!G721,Accueil!$AA$18),"")&amp; IF(D721=Accueil!$Y$19,PRODUCT('Registre déchets'!G721,Accueil!$AA$19),"")&amp; IF(D721=Accueil!$Y$20,PRODUCT('Registre déchets'!G721,Accueil!$AA$20),"")&amp; IF(D721=Accueil!$Y$21,PRODUCT('Registre déchets'!G721,Accueil!$AA$21),"")&amp; IF(D721=Accueil!$Y$22,PRODUCT('Registre déchets'!G721,Accueil!$AA$22),"")&amp; IF(D721=Accueil!$Y$23,PRODUCT('Registre déchets'!G721,Accueil!$AA$23),"")&amp; IF(D721=Accueil!$Y$24,PRODUCT('Registre déchets'!G721,Accueil!$AA$24),"")&amp; IF(D721=Accueil!$Y$25,PRODUCT('Registre déchets'!G721,Accueil!$AA$25),"")&amp; IF(D721=Accueil!$Y$26,PRODUCT('Registre déchets'!G721,Accueil!$AA$26),"")&amp; IF(D721=Accueil!$Y$27,PRODUCT('Registre déchets'!G721,Accueil!$AA$27),""))</f>
        <v/>
      </c>
      <c r="AQ721" s="79">
        <f t="shared" si="117"/>
        <v>0</v>
      </c>
    </row>
    <row r="722" spans="1:43" ht="50.1" customHeight="1" x14ac:dyDescent="0.25">
      <c r="A722" s="90"/>
      <c r="B722" s="222" t="str">
        <f t="shared" si="111"/>
        <v/>
      </c>
      <c r="C722" s="221"/>
      <c r="D722" s="220"/>
      <c r="E722" s="80" t="str">
        <f t="shared" si="115"/>
        <v/>
      </c>
      <c r="F722" s="81"/>
      <c r="G722" s="82"/>
      <c r="H722" s="241">
        <f t="shared" si="112"/>
        <v>0</v>
      </c>
      <c r="I722" s="206"/>
      <c r="J722" s="206"/>
      <c r="K722" s="86"/>
      <c r="L722" s="86"/>
      <c r="M722" s="86"/>
      <c r="N722" s="82"/>
      <c r="O722" s="81"/>
      <c r="P722" s="82"/>
      <c r="Q722" s="207">
        <f t="shared" si="116"/>
        <v>0</v>
      </c>
      <c r="R722" s="83">
        <f t="shared" si="113"/>
        <v>0</v>
      </c>
      <c r="S722" s="83">
        <f t="shared" si="114"/>
        <v>0</v>
      </c>
      <c r="T722" s="209"/>
      <c r="U722" s="214"/>
      <c r="V722" s="214"/>
      <c r="W722" s="217" t="str">
        <f t="shared" si="109"/>
        <v/>
      </c>
      <c r="X722" s="214"/>
      <c r="Y722" s="224"/>
      <c r="Z722" s="214"/>
      <c r="AA722" s="214"/>
      <c r="AB722" s="35" t="str">
        <f t="shared" si="110"/>
        <v/>
      </c>
      <c r="AC722" s="35"/>
      <c r="AD722" s="35"/>
      <c r="AE722" s="35"/>
      <c r="AF722" s="35"/>
      <c r="AG722" s="35"/>
      <c r="AH722" s="35"/>
      <c r="AI722" s="35"/>
      <c r="AJ722" s="35"/>
      <c r="AK722" s="35"/>
      <c r="AL722" s="35"/>
      <c r="AM722" s="85" t="str">
        <f t="shared" si="108"/>
        <v/>
      </c>
      <c r="AN722" s="35"/>
      <c r="AO722" s="35"/>
      <c r="AP722" s="77" t="str">
        <f>IF(D722="","",IF(D722=Accueil!$Q$7,PRODUCT('Registre déchets'!G722,Accueil!$S$7),"") &amp; IF(D722=Accueil!$Q$8,PRODUCT('Registre déchets'!G722,Accueil!$S$8),"") &amp; IF(D722=Accueil!$Q$9,PRODUCT('Registre déchets'!G722,Accueil!$S$9),"")&amp; IF(D722=Accueil!$Q$10,PRODUCT('Registre déchets'!G722,Accueil!$S$10),"")&amp; IF(D722=Accueil!$Q$11,PRODUCT('Registre déchets'!G722,Accueil!$S$11),"")&amp; IF(D722=Accueil!$Q$12,PRODUCT('Registre déchets'!G722,Accueil!$S$12),"")&amp; IF(D722=Accueil!$Q$13,PRODUCT('Registre déchets'!G722,Accueil!$S$13),"")&amp; IF(D722=Accueil!$Q$14,PRODUCT('Registre déchets'!G722,Accueil!$S$14),"")&amp; IF(D722=Accueil!$Q$15,PRODUCT('Registre déchets'!G722,Accueil!$S$15),"")&amp; IF(D722=Accueil!$Q$16,PRODUCT('Registre déchets'!G722,Accueil!$S$16),"")&amp; IF(D722=Accueil!$Q$17,PRODUCT('Registre déchets'!G722,Accueil!$S$17),"")&amp; IF(D722=Accueil!$Q$18,PRODUCT('Registre déchets'!G722,Accueil!$S$18),"")&amp; IF(D722=Accueil!$Q$19,PRODUCT('Registre déchets'!G722,Accueil!$S$19),"")&amp; IF(D722=Accueil!$Q$20,PRODUCT('Registre déchets'!G722,Accueil!$S$20),"")&amp; IF(D722=Accueil!$Q$21,PRODUCT('Registre déchets'!G722,Accueil!$S$21),"")&amp; IF(D722=Accueil!$Q$22,PRODUCT('Registre déchets'!G722,Accueil!$S$22),"")&amp; IF(D722=Accueil!$Q$23,PRODUCT('Registre déchets'!G722,Accueil!$S$23),"")&amp; IF(D722=Accueil!$Q$24,PRODUCT('Registre déchets'!G722,Accueil!$S$24),"")&amp; IF(D722=Accueil!$Q$25,PRODUCT('Registre déchets'!G722,Accueil!$S$25),"")&amp; IF(D722=Accueil!$Q$26,PRODUCT('Registre déchets'!G722,Accueil!$S$26),"") &amp; IF(D722=Accueil!$U$7,PRODUCT('Registre déchets'!G722,Accueil!$W$7),"") &amp; IF(D722=Accueil!$U$8,PRODUCT('Registre déchets'!G722,Accueil!$W$8),"") &amp; IF(D722=Accueil!$U$9,PRODUCT('Registre déchets'!G722,Accueil!$W$9),"")&amp; IF(D722=Accueil!$U$10,PRODUCT('Registre déchets'!G722,Accueil!$W$10),"")&amp; IF(D722=Accueil!$U$11,PRODUCT('Registre déchets'!G722,Accueil!$W$11),"")&amp; IF(D722=Accueil!$U$12,PRODUCT('Registre déchets'!G722,Accueil!$W$12),"")&amp; IF(D722=Accueil!$U$13,PRODUCT('Registre déchets'!G722,Accueil!$W$13),"")&amp; IF(D722=Accueil!$U$14,PRODUCT('Registre déchets'!G722,Accueil!$W$14),"")&amp; IF(D722=Accueil!$U$15,PRODUCT('Registre déchets'!G722,Accueil!$W$15),"")&amp; IF(D722=Accueil!$U$16,PRODUCT('Registre déchets'!G722,Accueil!$W$16),"")&amp; IF(D722=Accueil!$U$17,PRODUCT('Registre déchets'!G722,Accueil!$W$17),"")&amp; IF(D722=Accueil!$U$18,PRODUCT('Registre déchets'!G722,Accueil!$W$18),"")&amp; IF(D722=Accueil!$U$19,PRODUCT('Registre déchets'!G722,Accueil!$W$19),"")&amp; IF(D722=Accueil!$U$20,PRODUCT('Registre déchets'!G722,Accueil!$W$20),"")&amp; IF(D722=Accueil!$U$21,PRODUCT('Registre déchets'!G722,Accueil!$W$21),"") &amp; IF(D722=Accueil!$U$22,PRODUCT('Registre déchets'!G722,Accueil!$W$22),"")&amp; IF(D722=Accueil!$U$23,PRODUCT('Registre déchets'!G722,Accueil!$W$23),"")&amp; IF(D722=Accueil!$U$24,PRODUCT('Registre déchets'!G722,Accueil!$W$24),"")&amp; IF(D722=Accueil!$U$25,PRODUCT('Registre déchets'!G722,Accueil!$W$25),"")&amp; IF(D722=Accueil!$U$26,PRODUCT('Registre déchets'!G722,Accueil!$W$26),"")&amp; IF(D722=Accueil!$U$27,PRODUCT('Registre déchets'!G722,Accueil!$W$27),"")&amp; IF(D722=Accueil!$Y$7,PRODUCT('Registre déchets'!G722,Accueil!$AA$7),"") &amp; IF(D722=Accueil!$Y$8,PRODUCT('Registre déchets'!G722,Accueil!$AA$8),"") &amp; IF(D722=Accueil!$Y$9,PRODUCT('Registre déchets'!G722,Accueil!$AA$9),"")&amp; IF(D722=Accueil!$Y$10,PRODUCT('Registre déchets'!G722,Accueil!$AA$10),"")&amp; IF(D722=Accueil!$Y$11,PRODUCT('Registre déchets'!G722,Accueil!$AA$11),"")&amp; IF(D722=Accueil!$Y$12,PRODUCT('Registre déchets'!G722,Accueil!$AA$12),"")&amp; IF(D722=Accueil!$Y$13,PRODUCT('Registre déchets'!G722,Accueil!$AA$13),"")&amp; IF(D722=Accueil!$Y$14,PRODUCT('Registre déchets'!G722,Accueil!$AA$14),"")&amp; IF(D722=Accueil!$Y$15,PRODUCT('Registre déchets'!G722,Accueil!$AA$15),"")&amp; IF(D722=Accueil!$Y$16,PRODUCT('Registre déchets'!G722,Accueil!$AA$16),"")&amp; IF(D722=Accueil!$Y$17,PRODUCT('Registre déchets'!G722,Accueil!$AA$17),"")&amp; IF(D722=Accueil!$Y$18,PRODUCT('Registre déchets'!G722,Accueil!$AA$18),"")&amp; IF(D722=Accueil!$Y$19,PRODUCT('Registre déchets'!G722,Accueil!$AA$19),"")&amp; IF(D722=Accueil!$Y$20,PRODUCT('Registre déchets'!G722,Accueil!$AA$20),"")&amp; IF(D722=Accueil!$Y$21,PRODUCT('Registre déchets'!G722,Accueil!$AA$21),"")&amp; IF(D722=Accueil!$Y$22,PRODUCT('Registre déchets'!G722,Accueil!$AA$22),"")&amp; IF(D722=Accueil!$Y$23,PRODUCT('Registre déchets'!G722,Accueil!$AA$23),"")&amp; IF(D722=Accueil!$Y$24,PRODUCT('Registre déchets'!G722,Accueil!$AA$24),"")&amp; IF(D722=Accueil!$Y$25,PRODUCT('Registre déchets'!G722,Accueil!$AA$25),"")&amp; IF(D722=Accueil!$Y$26,PRODUCT('Registre déchets'!G722,Accueil!$AA$26),"")&amp; IF(D722=Accueil!$Y$27,PRODUCT('Registre déchets'!G722,Accueil!$AA$27),""))</f>
        <v/>
      </c>
      <c r="AQ722" s="79">
        <f t="shared" si="117"/>
        <v>0</v>
      </c>
    </row>
    <row r="723" spans="1:43" ht="50.1" customHeight="1" x14ac:dyDescent="0.25">
      <c r="A723" s="90"/>
      <c r="B723" s="222" t="str">
        <f t="shared" si="111"/>
        <v/>
      </c>
      <c r="C723" s="221"/>
      <c r="D723" s="220"/>
      <c r="E723" s="80" t="str">
        <f t="shared" si="115"/>
        <v/>
      </c>
      <c r="F723" s="81"/>
      <c r="G723" s="82"/>
      <c r="H723" s="241">
        <f t="shared" si="112"/>
        <v>0</v>
      </c>
      <c r="I723" s="206"/>
      <c r="J723" s="206"/>
      <c r="K723" s="86"/>
      <c r="L723" s="86"/>
      <c r="M723" s="86"/>
      <c r="N723" s="82"/>
      <c r="O723" s="81"/>
      <c r="P723" s="82"/>
      <c r="Q723" s="207">
        <f t="shared" si="116"/>
        <v>0</v>
      </c>
      <c r="R723" s="83">
        <f t="shared" si="113"/>
        <v>0</v>
      </c>
      <c r="S723" s="83">
        <f t="shared" si="114"/>
        <v>0</v>
      </c>
      <c r="T723" s="209"/>
      <c r="U723" s="214"/>
      <c r="V723" s="214"/>
      <c r="W723" s="217" t="str">
        <f t="shared" si="109"/>
        <v/>
      </c>
      <c r="X723" s="214"/>
      <c r="Y723" s="224"/>
      <c r="Z723" s="214"/>
      <c r="AA723" s="214"/>
      <c r="AB723" s="35" t="str">
        <f t="shared" si="110"/>
        <v/>
      </c>
      <c r="AC723" s="35"/>
      <c r="AD723" s="35"/>
      <c r="AE723" s="35"/>
      <c r="AF723" s="35"/>
      <c r="AG723" s="35"/>
      <c r="AH723" s="35"/>
      <c r="AI723" s="35"/>
      <c r="AJ723" s="35"/>
      <c r="AK723" s="35"/>
      <c r="AL723" s="35"/>
      <c r="AM723" s="85" t="str">
        <f t="shared" si="108"/>
        <v/>
      </c>
      <c r="AN723" s="35"/>
      <c r="AO723" s="35"/>
      <c r="AP723" s="77" t="str">
        <f>IF(D723="","",IF(D723=Accueil!$Q$7,PRODUCT('Registre déchets'!G723,Accueil!$S$7),"") &amp; IF(D723=Accueil!$Q$8,PRODUCT('Registre déchets'!G723,Accueil!$S$8),"") &amp; IF(D723=Accueil!$Q$9,PRODUCT('Registre déchets'!G723,Accueil!$S$9),"")&amp; IF(D723=Accueil!$Q$10,PRODUCT('Registre déchets'!G723,Accueil!$S$10),"")&amp; IF(D723=Accueil!$Q$11,PRODUCT('Registre déchets'!G723,Accueil!$S$11),"")&amp; IF(D723=Accueil!$Q$12,PRODUCT('Registre déchets'!G723,Accueil!$S$12),"")&amp; IF(D723=Accueil!$Q$13,PRODUCT('Registre déchets'!G723,Accueil!$S$13),"")&amp; IF(D723=Accueil!$Q$14,PRODUCT('Registre déchets'!G723,Accueil!$S$14),"")&amp; IF(D723=Accueil!$Q$15,PRODUCT('Registre déchets'!G723,Accueil!$S$15),"")&amp; IF(D723=Accueil!$Q$16,PRODUCT('Registre déchets'!G723,Accueil!$S$16),"")&amp; IF(D723=Accueil!$Q$17,PRODUCT('Registre déchets'!G723,Accueil!$S$17),"")&amp; IF(D723=Accueil!$Q$18,PRODUCT('Registre déchets'!G723,Accueil!$S$18),"")&amp; IF(D723=Accueil!$Q$19,PRODUCT('Registre déchets'!G723,Accueil!$S$19),"")&amp; IF(D723=Accueil!$Q$20,PRODUCT('Registre déchets'!G723,Accueil!$S$20),"")&amp; IF(D723=Accueil!$Q$21,PRODUCT('Registre déchets'!G723,Accueil!$S$21),"")&amp; IF(D723=Accueil!$Q$22,PRODUCT('Registre déchets'!G723,Accueil!$S$22),"")&amp; IF(D723=Accueil!$Q$23,PRODUCT('Registre déchets'!G723,Accueil!$S$23),"")&amp; IF(D723=Accueil!$Q$24,PRODUCT('Registre déchets'!G723,Accueil!$S$24),"")&amp; IF(D723=Accueil!$Q$25,PRODUCT('Registre déchets'!G723,Accueil!$S$25),"")&amp; IF(D723=Accueil!$Q$26,PRODUCT('Registre déchets'!G723,Accueil!$S$26),"") &amp; IF(D723=Accueil!$U$7,PRODUCT('Registre déchets'!G723,Accueil!$W$7),"") &amp; IF(D723=Accueil!$U$8,PRODUCT('Registre déchets'!G723,Accueil!$W$8),"") &amp; IF(D723=Accueil!$U$9,PRODUCT('Registre déchets'!G723,Accueil!$W$9),"")&amp; IF(D723=Accueil!$U$10,PRODUCT('Registre déchets'!G723,Accueil!$W$10),"")&amp; IF(D723=Accueil!$U$11,PRODUCT('Registre déchets'!G723,Accueil!$W$11),"")&amp; IF(D723=Accueil!$U$12,PRODUCT('Registre déchets'!G723,Accueil!$W$12),"")&amp; IF(D723=Accueil!$U$13,PRODUCT('Registre déchets'!G723,Accueil!$W$13),"")&amp; IF(D723=Accueil!$U$14,PRODUCT('Registre déchets'!G723,Accueil!$W$14),"")&amp; IF(D723=Accueil!$U$15,PRODUCT('Registre déchets'!G723,Accueil!$W$15),"")&amp; IF(D723=Accueil!$U$16,PRODUCT('Registre déchets'!G723,Accueil!$W$16),"")&amp; IF(D723=Accueil!$U$17,PRODUCT('Registre déchets'!G723,Accueil!$W$17),"")&amp; IF(D723=Accueil!$U$18,PRODUCT('Registre déchets'!G723,Accueil!$W$18),"")&amp; IF(D723=Accueil!$U$19,PRODUCT('Registre déchets'!G723,Accueil!$W$19),"")&amp; IF(D723=Accueil!$U$20,PRODUCT('Registre déchets'!G723,Accueil!$W$20),"")&amp; IF(D723=Accueil!$U$21,PRODUCT('Registre déchets'!G723,Accueil!$W$21),"") &amp; IF(D723=Accueil!$U$22,PRODUCT('Registre déchets'!G723,Accueil!$W$22),"")&amp; IF(D723=Accueil!$U$23,PRODUCT('Registre déchets'!G723,Accueil!$W$23),"")&amp; IF(D723=Accueil!$U$24,PRODUCT('Registre déchets'!G723,Accueil!$W$24),"")&amp; IF(D723=Accueil!$U$25,PRODUCT('Registre déchets'!G723,Accueil!$W$25),"")&amp; IF(D723=Accueil!$U$26,PRODUCT('Registre déchets'!G723,Accueil!$W$26),"")&amp; IF(D723=Accueil!$U$27,PRODUCT('Registre déchets'!G723,Accueil!$W$27),"")&amp; IF(D723=Accueil!$Y$7,PRODUCT('Registre déchets'!G723,Accueil!$AA$7),"") &amp; IF(D723=Accueil!$Y$8,PRODUCT('Registre déchets'!G723,Accueil!$AA$8),"") &amp; IF(D723=Accueil!$Y$9,PRODUCT('Registre déchets'!G723,Accueil!$AA$9),"")&amp; IF(D723=Accueil!$Y$10,PRODUCT('Registre déchets'!G723,Accueil!$AA$10),"")&amp; IF(D723=Accueil!$Y$11,PRODUCT('Registre déchets'!G723,Accueil!$AA$11),"")&amp; IF(D723=Accueil!$Y$12,PRODUCT('Registre déchets'!G723,Accueil!$AA$12),"")&amp; IF(D723=Accueil!$Y$13,PRODUCT('Registre déchets'!G723,Accueil!$AA$13),"")&amp; IF(D723=Accueil!$Y$14,PRODUCT('Registre déchets'!G723,Accueil!$AA$14),"")&amp; IF(D723=Accueil!$Y$15,PRODUCT('Registre déchets'!G723,Accueil!$AA$15),"")&amp; IF(D723=Accueil!$Y$16,PRODUCT('Registre déchets'!G723,Accueil!$AA$16),"")&amp; IF(D723=Accueil!$Y$17,PRODUCT('Registre déchets'!G723,Accueil!$AA$17),"")&amp; IF(D723=Accueil!$Y$18,PRODUCT('Registre déchets'!G723,Accueil!$AA$18),"")&amp; IF(D723=Accueil!$Y$19,PRODUCT('Registre déchets'!G723,Accueil!$AA$19),"")&amp; IF(D723=Accueil!$Y$20,PRODUCT('Registre déchets'!G723,Accueil!$AA$20),"")&amp; IF(D723=Accueil!$Y$21,PRODUCT('Registre déchets'!G723,Accueil!$AA$21),"")&amp; IF(D723=Accueil!$Y$22,PRODUCT('Registre déchets'!G723,Accueil!$AA$22),"")&amp; IF(D723=Accueil!$Y$23,PRODUCT('Registre déchets'!G723,Accueil!$AA$23),"")&amp; IF(D723=Accueil!$Y$24,PRODUCT('Registre déchets'!G723,Accueil!$AA$24),"")&amp; IF(D723=Accueil!$Y$25,PRODUCT('Registre déchets'!G723,Accueil!$AA$25),"")&amp; IF(D723=Accueil!$Y$26,PRODUCT('Registre déchets'!G723,Accueil!$AA$26),"")&amp; IF(D723=Accueil!$Y$27,PRODUCT('Registre déchets'!G723,Accueil!$AA$27),""))</f>
        <v/>
      </c>
      <c r="AQ723" s="79">
        <f t="shared" si="117"/>
        <v>0</v>
      </c>
    </row>
    <row r="724" spans="1:43" ht="50.1" customHeight="1" x14ac:dyDescent="0.25">
      <c r="A724" s="90"/>
      <c r="B724" s="222" t="str">
        <f t="shared" si="111"/>
        <v/>
      </c>
      <c r="C724" s="221"/>
      <c r="D724" s="220"/>
      <c r="E724" s="80" t="str">
        <f t="shared" si="115"/>
        <v/>
      </c>
      <c r="F724" s="81"/>
      <c r="G724" s="82"/>
      <c r="H724" s="241">
        <f t="shared" si="112"/>
        <v>0</v>
      </c>
      <c r="I724" s="206"/>
      <c r="J724" s="206"/>
      <c r="K724" s="86"/>
      <c r="L724" s="86"/>
      <c r="M724" s="86"/>
      <c r="N724" s="82"/>
      <c r="O724" s="81"/>
      <c r="P724" s="82"/>
      <c r="Q724" s="207">
        <f t="shared" si="116"/>
        <v>0</v>
      </c>
      <c r="R724" s="83">
        <f t="shared" si="113"/>
        <v>0</v>
      </c>
      <c r="S724" s="83">
        <f t="shared" si="114"/>
        <v>0</v>
      </c>
      <c r="T724" s="209"/>
      <c r="U724" s="214"/>
      <c r="V724" s="214"/>
      <c r="W724" s="217" t="str">
        <f t="shared" si="109"/>
        <v/>
      </c>
      <c r="X724" s="214"/>
      <c r="Y724" s="224"/>
      <c r="Z724" s="214"/>
      <c r="AA724" s="214"/>
      <c r="AB724" s="35" t="str">
        <f t="shared" si="110"/>
        <v/>
      </c>
      <c r="AC724" s="35"/>
      <c r="AD724" s="35"/>
      <c r="AE724" s="35"/>
      <c r="AF724" s="35"/>
      <c r="AG724" s="35"/>
      <c r="AH724" s="35"/>
      <c r="AI724" s="35"/>
      <c r="AJ724" s="35"/>
      <c r="AK724" s="35"/>
      <c r="AL724" s="35"/>
      <c r="AM724" s="85" t="str">
        <f t="shared" si="108"/>
        <v/>
      </c>
      <c r="AN724" s="35"/>
      <c r="AO724" s="35"/>
      <c r="AP724" s="77" t="str">
        <f>IF(D724="","",IF(D724=Accueil!$Q$7,PRODUCT('Registre déchets'!G724,Accueil!$S$7),"") &amp; IF(D724=Accueil!$Q$8,PRODUCT('Registre déchets'!G724,Accueil!$S$8),"") &amp; IF(D724=Accueil!$Q$9,PRODUCT('Registre déchets'!G724,Accueil!$S$9),"")&amp; IF(D724=Accueil!$Q$10,PRODUCT('Registre déchets'!G724,Accueil!$S$10),"")&amp; IF(D724=Accueil!$Q$11,PRODUCT('Registre déchets'!G724,Accueil!$S$11),"")&amp; IF(D724=Accueil!$Q$12,PRODUCT('Registre déchets'!G724,Accueil!$S$12),"")&amp; IF(D724=Accueil!$Q$13,PRODUCT('Registre déchets'!G724,Accueil!$S$13),"")&amp; IF(D724=Accueil!$Q$14,PRODUCT('Registre déchets'!G724,Accueil!$S$14),"")&amp; IF(D724=Accueil!$Q$15,PRODUCT('Registre déchets'!G724,Accueil!$S$15),"")&amp; IF(D724=Accueil!$Q$16,PRODUCT('Registre déchets'!G724,Accueil!$S$16),"")&amp; IF(D724=Accueil!$Q$17,PRODUCT('Registre déchets'!G724,Accueil!$S$17),"")&amp; IF(D724=Accueil!$Q$18,PRODUCT('Registre déchets'!G724,Accueil!$S$18),"")&amp; IF(D724=Accueil!$Q$19,PRODUCT('Registre déchets'!G724,Accueil!$S$19),"")&amp; IF(D724=Accueil!$Q$20,PRODUCT('Registre déchets'!G724,Accueil!$S$20),"")&amp; IF(D724=Accueil!$Q$21,PRODUCT('Registre déchets'!G724,Accueil!$S$21),"")&amp; IF(D724=Accueil!$Q$22,PRODUCT('Registre déchets'!G724,Accueil!$S$22),"")&amp; IF(D724=Accueil!$Q$23,PRODUCT('Registre déchets'!G724,Accueil!$S$23),"")&amp; IF(D724=Accueil!$Q$24,PRODUCT('Registre déchets'!G724,Accueil!$S$24),"")&amp; IF(D724=Accueil!$Q$25,PRODUCT('Registre déchets'!G724,Accueil!$S$25),"")&amp; IF(D724=Accueil!$Q$26,PRODUCT('Registre déchets'!G724,Accueil!$S$26),"") &amp; IF(D724=Accueil!$U$7,PRODUCT('Registre déchets'!G724,Accueil!$W$7),"") &amp; IF(D724=Accueil!$U$8,PRODUCT('Registre déchets'!G724,Accueil!$W$8),"") &amp; IF(D724=Accueil!$U$9,PRODUCT('Registre déchets'!G724,Accueil!$W$9),"")&amp; IF(D724=Accueil!$U$10,PRODUCT('Registre déchets'!G724,Accueil!$W$10),"")&amp; IF(D724=Accueil!$U$11,PRODUCT('Registre déchets'!G724,Accueil!$W$11),"")&amp; IF(D724=Accueil!$U$12,PRODUCT('Registre déchets'!G724,Accueil!$W$12),"")&amp; IF(D724=Accueil!$U$13,PRODUCT('Registre déchets'!G724,Accueil!$W$13),"")&amp; IF(D724=Accueil!$U$14,PRODUCT('Registre déchets'!G724,Accueil!$W$14),"")&amp; IF(D724=Accueil!$U$15,PRODUCT('Registre déchets'!G724,Accueil!$W$15),"")&amp; IF(D724=Accueil!$U$16,PRODUCT('Registre déchets'!G724,Accueil!$W$16),"")&amp; IF(D724=Accueil!$U$17,PRODUCT('Registre déchets'!G724,Accueil!$W$17),"")&amp; IF(D724=Accueil!$U$18,PRODUCT('Registre déchets'!G724,Accueil!$W$18),"")&amp; IF(D724=Accueil!$U$19,PRODUCT('Registre déchets'!G724,Accueil!$W$19),"")&amp; IF(D724=Accueil!$U$20,PRODUCT('Registre déchets'!G724,Accueil!$W$20),"")&amp; IF(D724=Accueil!$U$21,PRODUCT('Registre déchets'!G724,Accueil!$W$21),"") &amp; IF(D724=Accueil!$U$22,PRODUCT('Registre déchets'!G724,Accueil!$W$22),"")&amp; IF(D724=Accueil!$U$23,PRODUCT('Registre déchets'!G724,Accueil!$W$23),"")&amp; IF(D724=Accueil!$U$24,PRODUCT('Registre déchets'!G724,Accueil!$W$24),"")&amp; IF(D724=Accueil!$U$25,PRODUCT('Registre déchets'!G724,Accueil!$W$25),"")&amp; IF(D724=Accueil!$U$26,PRODUCT('Registre déchets'!G724,Accueil!$W$26),"")&amp; IF(D724=Accueil!$U$27,PRODUCT('Registre déchets'!G724,Accueil!$W$27),"")&amp; IF(D724=Accueil!$Y$7,PRODUCT('Registre déchets'!G724,Accueil!$AA$7),"") &amp; IF(D724=Accueil!$Y$8,PRODUCT('Registre déchets'!G724,Accueil!$AA$8),"") &amp; IF(D724=Accueil!$Y$9,PRODUCT('Registre déchets'!G724,Accueil!$AA$9),"")&amp; IF(D724=Accueil!$Y$10,PRODUCT('Registre déchets'!G724,Accueil!$AA$10),"")&amp; IF(D724=Accueil!$Y$11,PRODUCT('Registre déchets'!G724,Accueil!$AA$11),"")&amp; IF(D724=Accueil!$Y$12,PRODUCT('Registre déchets'!G724,Accueil!$AA$12),"")&amp; IF(D724=Accueil!$Y$13,PRODUCT('Registre déchets'!G724,Accueil!$AA$13),"")&amp; IF(D724=Accueil!$Y$14,PRODUCT('Registre déchets'!G724,Accueil!$AA$14),"")&amp; IF(D724=Accueil!$Y$15,PRODUCT('Registre déchets'!G724,Accueil!$AA$15),"")&amp; IF(D724=Accueil!$Y$16,PRODUCT('Registre déchets'!G724,Accueil!$AA$16),"")&amp; IF(D724=Accueil!$Y$17,PRODUCT('Registre déchets'!G724,Accueil!$AA$17),"")&amp; IF(D724=Accueil!$Y$18,PRODUCT('Registre déchets'!G724,Accueil!$AA$18),"")&amp; IF(D724=Accueil!$Y$19,PRODUCT('Registre déchets'!G724,Accueil!$AA$19),"")&amp; IF(D724=Accueil!$Y$20,PRODUCT('Registre déchets'!G724,Accueil!$AA$20),"")&amp; IF(D724=Accueil!$Y$21,PRODUCT('Registre déchets'!G724,Accueil!$AA$21),"")&amp; IF(D724=Accueil!$Y$22,PRODUCT('Registre déchets'!G724,Accueil!$AA$22),"")&amp; IF(D724=Accueil!$Y$23,PRODUCT('Registre déchets'!G724,Accueil!$AA$23),"")&amp; IF(D724=Accueil!$Y$24,PRODUCT('Registre déchets'!G724,Accueil!$AA$24),"")&amp; IF(D724=Accueil!$Y$25,PRODUCT('Registre déchets'!G724,Accueil!$AA$25),"")&amp; IF(D724=Accueil!$Y$26,PRODUCT('Registre déchets'!G724,Accueil!$AA$26),"")&amp; IF(D724=Accueil!$Y$27,PRODUCT('Registre déchets'!G724,Accueil!$AA$27),""))</f>
        <v/>
      </c>
      <c r="AQ724" s="79">
        <f t="shared" si="117"/>
        <v>0</v>
      </c>
    </row>
    <row r="725" spans="1:43" ht="50.1" customHeight="1" x14ac:dyDescent="0.25">
      <c r="A725" s="90"/>
      <c r="B725" s="222" t="str">
        <f t="shared" si="111"/>
        <v/>
      </c>
      <c r="C725" s="221"/>
      <c r="D725" s="220"/>
      <c r="E725" s="80" t="str">
        <f t="shared" si="115"/>
        <v/>
      </c>
      <c r="F725" s="81"/>
      <c r="G725" s="82"/>
      <c r="H725" s="241">
        <f t="shared" si="112"/>
        <v>0</v>
      </c>
      <c r="I725" s="206"/>
      <c r="J725" s="206"/>
      <c r="K725" s="86"/>
      <c r="L725" s="86"/>
      <c r="M725" s="86"/>
      <c r="N725" s="82"/>
      <c r="O725" s="81"/>
      <c r="P725" s="82"/>
      <c r="Q725" s="207">
        <f t="shared" si="116"/>
        <v>0</v>
      </c>
      <c r="R725" s="83">
        <f t="shared" si="113"/>
        <v>0</v>
      </c>
      <c r="S725" s="83">
        <f t="shared" si="114"/>
        <v>0</v>
      </c>
      <c r="T725" s="209"/>
      <c r="U725" s="214"/>
      <c r="V725" s="214"/>
      <c r="W725" s="217" t="str">
        <f t="shared" si="109"/>
        <v/>
      </c>
      <c r="X725" s="214"/>
      <c r="Y725" s="224"/>
      <c r="Z725" s="214"/>
      <c r="AA725" s="214"/>
      <c r="AB725" s="35" t="str">
        <f t="shared" si="110"/>
        <v/>
      </c>
      <c r="AC725" s="35"/>
      <c r="AD725" s="35"/>
      <c r="AE725" s="35"/>
      <c r="AF725" s="35"/>
      <c r="AG725" s="35"/>
      <c r="AH725" s="35"/>
      <c r="AI725" s="35"/>
      <c r="AJ725" s="35"/>
      <c r="AK725" s="35"/>
      <c r="AL725" s="35"/>
      <c r="AM725" s="85" t="str">
        <f t="shared" si="108"/>
        <v/>
      </c>
      <c r="AN725" s="35"/>
      <c r="AO725" s="35"/>
      <c r="AP725" s="77" t="str">
        <f>IF(D725="","",IF(D725=Accueil!$Q$7,PRODUCT('Registre déchets'!G725,Accueil!$S$7),"") &amp; IF(D725=Accueil!$Q$8,PRODUCT('Registre déchets'!G725,Accueil!$S$8),"") &amp; IF(D725=Accueil!$Q$9,PRODUCT('Registre déchets'!G725,Accueil!$S$9),"")&amp; IF(D725=Accueil!$Q$10,PRODUCT('Registre déchets'!G725,Accueil!$S$10),"")&amp; IF(D725=Accueil!$Q$11,PRODUCT('Registre déchets'!G725,Accueil!$S$11),"")&amp; IF(D725=Accueil!$Q$12,PRODUCT('Registre déchets'!G725,Accueil!$S$12),"")&amp; IF(D725=Accueil!$Q$13,PRODUCT('Registre déchets'!G725,Accueil!$S$13),"")&amp; IF(D725=Accueil!$Q$14,PRODUCT('Registre déchets'!G725,Accueil!$S$14),"")&amp; IF(D725=Accueil!$Q$15,PRODUCT('Registre déchets'!G725,Accueil!$S$15),"")&amp; IF(D725=Accueil!$Q$16,PRODUCT('Registre déchets'!G725,Accueil!$S$16),"")&amp; IF(D725=Accueil!$Q$17,PRODUCT('Registre déchets'!G725,Accueil!$S$17),"")&amp; IF(D725=Accueil!$Q$18,PRODUCT('Registre déchets'!G725,Accueil!$S$18),"")&amp; IF(D725=Accueil!$Q$19,PRODUCT('Registre déchets'!G725,Accueil!$S$19),"")&amp; IF(D725=Accueil!$Q$20,PRODUCT('Registre déchets'!G725,Accueil!$S$20),"")&amp; IF(D725=Accueil!$Q$21,PRODUCT('Registre déchets'!G725,Accueil!$S$21),"")&amp; IF(D725=Accueil!$Q$22,PRODUCT('Registre déchets'!G725,Accueil!$S$22),"")&amp; IF(D725=Accueil!$Q$23,PRODUCT('Registre déchets'!G725,Accueil!$S$23),"")&amp; IF(D725=Accueil!$Q$24,PRODUCT('Registre déchets'!G725,Accueil!$S$24),"")&amp; IF(D725=Accueil!$Q$25,PRODUCT('Registre déchets'!G725,Accueil!$S$25),"")&amp; IF(D725=Accueil!$Q$26,PRODUCT('Registre déchets'!G725,Accueil!$S$26),"") &amp; IF(D725=Accueil!$U$7,PRODUCT('Registre déchets'!G725,Accueil!$W$7),"") &amp; IF(D725=Accueil!$U$8,PRODUCT('Registre déchets'!G725,Accueil!$W$8),"") &amp; IF(D725=Accueil!$U$9,PRODUCT('Registre déchets'!G725,Accueil!$W$9),"")&amp; IF(D725=Accueil!$U$10,PRODUCT('Registre déchets'!G725,Accueil!$W$10),"")&amp; IF(D725=Accueil!$U$11,PRODUCT('Registre déchets'!G725,Accueil!$W$11),"")&amp; IF(D725=Accueil!$U$12,PRODUCT('Registre déchets'!G725,Accueil!$W$12),"")&amp; IF(D725=Accueil!$U$13,PRODUCT('Registre déchets'!G725,Accueil!$W$13),"")&amp; IF(D725=Accueil!$U$14,PRODUCT('Registre déchets'!G725,Accueil!$W$14),"")&amp; IF(D725=Accueil!$U$15,PRODUCT('Registre déchets'!G725,Accueil!$W$15),"")&amp; IF(D725=Accueil!$U$16,PRODUCT('Registre déchets'!G725,Accueil!$W$16),"")&amp; IF(D725=Accueil!$U$17,PRODUCT('Registre déchets'!G725,Accueil!$W$17),"")&amp; IF(D725=Accueil!$U$18,PRODUCT('Registre déchets'!G725,Accueil!$W$18),"")&amp; IF(D725=Accueil!$U$19,PRODUCT('Registre déchets'!G725,Accueil!$W$19),"")&amp; IF(D725=Accueil!$U$20,PRODUCT('Registre déchets'!G725,Accueil!$W$20),"")&amp; IF(D725=Accueil!$U$21,PRODUCT('Registre déchets'!G725,Accueil!$W$21),"") &amp; IF(D725=Accueil!$U$22,PRODUCT('Registre déchets'!G725,Accueil!$W$22),"")&amp; IF(D725=Accueil!$U$23,PRODUCT('Registre déchets'!G725,Accueil!$W$23),"")&amp; IF(D725=Accueil!$U$24,PRODUCT('Registre déchets'!G725,Accueil!$W$24),"")&amp; IF(D725=Accueil!$U$25,PRODUCT('Registre déchets'!G725,Accueil!$W$25),"")&amp; IF(D725=Accueil!$U$26,PRODUCT('Registre déchets'!G725,Accueil!$W$26),"")&amp; IF(D725=Accueil!$U$27,PRODUCT('Registre déchets'!G725,Accueil!$W$27),"")&amp; IF(D725=Accueil!$Y$7,PRODUCT('Registre déchets'!G725,Accueil!$AA$7),"") &amp; IF(D725=Accueil!$Y$8,PRODUCT('Registre déchets'!G725,Accueil!$AA$8),"") &amp; IF(D725=Accueil!$Y$9,PRODUCT('Registre déchets'!G725,Accueil!$AA$9),"")&amp; IF(D725=Accueil!$Y$10,PRODUCT('Registre déchets'!G725,Accueil!$AA$10),"")&amp; IF(D725=Accueil!$Y$11,PRODUCT('Registre déchets'!G725,Accueil!$AA$11),"")&amp; IF(D725=Accueil!$Y$12,PRODUCT('Registre déchets'!G725,Accueil!$AA$12),"")&amp; IF(D725=Accueil!$Y$13,PRODUCT('Registre déchets'!G725,Accueil!$AA$13),"")&amp; IF(D725=Accueil!$Y$14,PRODUCT('Registre déchets'!G725,Accueil!$AA$14),"")&amp; IF(D725=Accueil!$Y$15,PRODUCT('Registre déchets'!G725,Accueil!$AA$15),"")&amp; IF(D725=Accueil!$Y$16,PRODUCT('Registre déchets'!G725,Accueil!$AA$16),"")&amp; IF(D725=Accueil!$Y$17,PRODUCT('Registre déchets'!G725,Accueil!$AA$17),"")&amp; IF(D725=Accueil!$Y$18,PRODUCT('Registre déchets'!G725,Accueil!$AA$18),"")&amp; IF(D725=Accueil!$Y$19,PRODUCT('Registre déchets'!G725,Accueil!$AA$19),"")&amp; IF(D725=Accueil!$Y$20,PRODUCT('Registre déchets'!G725,Accueil!$AA$20),"")&amp; IF(D725=Accueil!$Y$21,PRODUCT('Registre déchets'!G725,Accueil!$AA$21),"")&amp; IF(D725=Accueil!$Y$22,PRODUCT('Registre déchets'!G725,Accueil!$AA$22),"")&amp; IF(D725=Accueil!$Y$23,PRODUCT('Registre déchets'!G725,Accueil!$AA$23),"")&amp; IF(D725=Accueil!$Y$24,PRODUCT('Registre déchets'!G725,Accueil!$AA$24),"")&amp; IF(D725=Accueil!$Y$25,PRODUCT('Registre déchets'!G725,Accueil!$AA$25),"")&amp; IF(D725=Accueil!$Y$26,PRODUCT('Registre déchets'!G725,Accueil!$AA$26),"")&amp; IF(D725=Accueil!$Y$27,PRODUCT('Registre déchets'!G725,Accueil!$AA$27),""))</f>
        <v/>
      </c>
      <c r="AQ725" s="79">
        <f t="shared" si="117"/>
        <v>0</v>
      </c>
    </row>
    <row r="726" spans="1:43" ht="50.1" customHeight="1" x14ac:dyDescent="0.25">
      <c r="A726" s="90"/>
      <c r="B726" s="222" t="str">
        <f t="shared" si="111"/>
        <v/>
      </c>
      <c r="C726" s="221"/>
      <c r="D726" s="220"/>
      <c r="E726" s="80" t="str">
        <f t="shared" si="115"/>
        <v/>
      </c>
      <c r="F726" s="81"/>
      <c r="G726" s="82"/>
      <c r="H726" s="241">
        <f t="shared" si="112"/>
        <v>0</v>
      </c>
      <c r="I726" s="206"/>
      <c r="J726" s="206"/>
      <c r="K726" s="86"/>
      <c r="L726" s="86"/>
      <c r="M726" s="86"/>
      <c r="N726" s="82"/>
      <c r="O726" s="81"/>
      <c r="P726" s="82"/>
      <c r="Q726" s="207">
        <f t="shared" si="116"/>
        <v>0</v>
      </c>
      <c r="R726" s="83">
        <f t="shared" si="113"/>
        <v>0</v>
      </c>
      <c r="S726" s="83">
        <f t="shared" si="114"/>
        <v>0</v>
      </c>
      <c r="T726" s="209"/>
      <c r="U726" s="214"/>
      <c r="V726" s="214"/>
      <c r="W726" s="217" t="str">
        <f t="shared" si="109"/>
        <v/>
      </c>
      <c r="X726" s="214"/>
      <c r="Y726" s="224"/>
      <c r="Z726" s="214"/>
      <c r="AA726" s="214"/>
      <c r="AB726" s="35" t="str">
        <f t="shared" si="110"/>
        <v/>
      </c>
      <c r="AC726" s="35"/>
      <c r="AD726" s="35"/>
      <c r="AE726" s="35"/>
      <c r="AF726" s="35"/>
      <c r="AG726" s="35"/>
      <c r="AH726" s="35"/>
      <c r="AI726" s="35"/>
      <c r="AJ726" s="35"/>
      <c r="AK726" s="35"/>
      <c r="AL726" s="35"/>
      <c r="AM726" s="85" t="str">
        <f t="shared" si="108"/>
        <v/>
      </c>
      <c r="AN726" s="35"/>
      <c r="AO726" s="35"/>
      <c r="AP726" s="77" t="str">
        <f>IF(D726="","",IF(D726=Accueil!$Q$7,PRODUCT('Registre déchets'!G726,Accueil!$S$7),"") &amp; IF(D726=Accueil!$Q$8,PRODUCT('Registre déchets'!G726,Accueil!$S$8),"") &amp; IF(D726=Accueil!$Q$9,PRODUCT('Registre déchets'!G726,Accueil!$S$9),"")&amp; IF(D726=Accueil!$Q$10,PRODUCT('Registre déchets'!G726,Accueil!$S$10),"")&amp; IF(D726=Accueil!$Q$11,PRODUCT('Registre déchets'!G726,Accueil!$S$11),"")&amp; IF(D726=Accueil!$Q$12,PRODUCT('Registre déchets'!G726,Accueil!$S$12),"")&amp; IF(D726=Accueil!$Q$13,PRODUCT('Registre déchets'!G726,Accueil!$S$13),"")&amp; IF(D726=Accueil!$Q$14,PRODUCT('Registre déchets'!G726,Accueil!$S$14),"")&amp; IF(D726=Accueil!$Q$15,PRODUCT('Registre déchets'!G726,Accueil!$S$15),"")&amp; IF(D726=Accueil!$Q$16,PRODUCT('Registre déchets'!G726,Accueil!$S$16),"")&amp; IF(D726=Accueil!$Q$17,PRODUCT('Registre déchets'!G726,Accueil!$S$17),"")&amp; IF(D726=Accueil!$Q$18,PRODUCT('Registre déchets'!G726,Accueil!$S$18),"")&amp; IF(D726=Accueil!$Q$19,PRODUCT('Registre déchets'!G726,Accueil!$S$19),"")&amp; IF(D726=Accueil!$Q$20,PRODUCT('Registre déchets'!G726,Accueil!$S$20),"")&amp; IF(D726=Accueil!$Q$21,PRODUCT('Registre déchets'!G726,Accueil!$S$21),"")&amp; IF(D726=Accueil!$Q$22,PRODUCT('Registre déchets'!G726,Accueil!$S$22),"")&amp; IF(D726=Accueil!$Q$23,PRODUCT('Registre déchets'!G726,Accueil!$S$23),"")&amp; IF(D726=Accueil!$Q$24,PRODUCT('Registre déchets'!G726,Accueil!$S$24),"")&amp; IF(D726=Accueil!$Q$25,PRODUCT('Registre déchets'!G726,Accueil!$S$25),"")&amp; IF(D726=Accueil!$Q$26,PRODUCT('Registre déchets'!G726,Accueil!$S$26),"") &amp; IF(D726=Accueil!$U$7,PRODUCT('Registre déchets'!G726,Accueil!$W$7),"") &amp; IF(D726=Accueil!$U$8,PRODUCT('Registre déchets'!G726,Accueil!$W$8),"") &amp; IF(D726=Accueil!$U$9,PRODUCT('Registre déchets'!G726,Accueil!$W$9),"")&amp; IF(D726=Accueil!$U$10,PRODUCT('Registre déchets'!G726,Accueil!$W$10),"")&amp; IF(D726=Accueil!$U$11,PRODUCT('Registre déchets'!G726,Accueil!$W$11),"")&amp; IF(D726=Accueil!$U$12,PRODUCT('Registre déchets'!G726,Accueil!$W$12),"")&amp; IF(D726=Accueil!$U$13,PRODUCT('Registre déchets'!G726,Accueil!$W$13),"")&amp; IF(D726=Accueil!$U$14,PRODUCT('Registre déchets'!G726,Accueil!$W$14),"")&amp; IF(D726=Accueil!$U$15,PRODUCT('Registre déchets'!G726,Accueil!$W$15),"")&amp; IF(D726=Accueil!$U$16,PRODUCT('Registre déchets'!G726,Accueil!$W$16),"")&amp; IF(D726=Accueil!$U$17,PRODUCT('Registre déchets'!G726,Accueil!$W$17),"")&amp; IF(D726=Accueil!$U$18,PRODUCT('Registre déchets'!G726,Accueil!$W$18),"")&amp; IF(D726=Accueil!$U$19,PRODUCT('Registre déchets'!G726,Accueil!$W$19),"")&amp; IF(D726=Accueil!$U$20,PRODUCT('Registre déchets'!G726,Accueil!$W$20),"")&amp; IF(D726=Accueil!$U$21,PRODUCT('Registre déchets'!G726,Accueil!$W$21),"") &amp; IF(D726=Accueil!$U$22,PRODUCT('Registre déchets'!G726,Accueil!$W$22),"")&amp; IF(D726=Accueil!$U$23,PRODUCT('Registre déchets'!G726,Accueil!$W$23),"")&amp; IF(D726=Accueil!$U$24,PRODUCT('Registre déchets'!G726,Accueil!$W$24),"")&amp; IF(D726=Accueil!$U$25,PRODUCT('Registre déchets'!G726,Accueil!$W$25),"")&amp; IF(D726=Accueil!$U$26,PRODUCT('Registre déchets'!G726,Accueil!$W$26),"")&amp; IF(D726=Accueil!$U$27,PRODUCT('Registre déchets'!G726,Accueil!$W$27),"")&amp; IF(D726=Accueil!$Y$7,PRODUCT('Registre déchets'!G726,Accueil!$AA$7),"") &amp; IF(D726=Accueil!$Y$8,PRODUCT('Registre déchets'!G726,Accueil!$AA$8),"") &amp; IF(D726=Accueil!$Y$9,PRODUCT('Registre déchets'!G726,Accueil!$AA$9),"")&amp; IF(D726=Accueil!$Y$10,PRODUCT('Registre déchets'!G726,Accueil!$AA$10),"")&amp; IF(D726=Accueil!$Y$11,PRODUCT('Registre déchets'!G726,Accueil!$AA$11),"")&amp; IF(D726=Accueil!$Y$12,PRODUCT('Registre déchets'!G726,Accueil!$AA$12),"")&amp; IF(D726=Accueil!$Y$13,PRODUCT('Registre déchets'!G726,Accueil!$AA$13),"")&amp; IF(D726=Accueil!$Y$14,PRODUCT('Registre déchets'!G726,Accueil!$AA$14),"")&amp; IF(D726=Accueil!$Y$15,PRODUCT('Registre déchets'!G726,Accueil!$AA$15),"")&amp; IF(D726=Accueil!$Y$16,PRODUCT('Registre déchets'!G726,Accueil!$AA$16),"")&amp; IF(D726=Accueil!$Y$17,PRODUCT('Registre déchets'!G726,Accueil!$AA$17),"")&amp; IF(D726=Accueil!$Y$18,PRODUCT('Registre déchets'!G726,Accueil!$AA$18),"")&amp; IF(D726=Accueil!$Y$19,PRODUCT('Registre déchets'!G726,Accueil!$AA$19),"")&amp; IF(D726=Accueil!$Y$20,PRODUCT('Registre déchets'!G726,Accueil!$AA$20),"")&amp; IF(D726=Accueil!$Y$21,PRODUCT('Registre déchets'!G726,Accueil!$AA$21),"")&amp; IF(D726=Accueil!$Y$22,PRODUCT('Registre déchets'!G726,Accueil!$AA$22),"")&amp; IF(D726=Accueil!$Y$23,PRODUCT('Registre déchets'!G726,Accueil!$AA$23),"")&amp; IF(D726=Accueil!$Y$24,PRODUCT('Registre déchets'!G726,Accueil!$AA$24),"")&amp; IF(D726=Accueil!$Y$25,PRODUCT('Registre déchets'!G726,Accueil!$AA$25),"")&amp; IF(D726=Accueil!$Y$26,PRODUCT('Registre déchets'!G726,Accueil!$AA$26),"")&amp; IF(D726=Accueil!$Y$27,PRODUCT('Registre déchets'!G726,Accueil!$AA$27),""))</f>
        <v/>
      </c>
      <c r="AQ726" s="79">
        <f t="shared" si="117"/>
        <v>0</v>
      </c>
    </row>
    <row r="727" spans="1:43" ht="50.1" customHeight="1" x14ac:dyDescent="0.25">
      <c r="A727" s="90"/>
      <c r="B727" s="222" t="str">
        <f t="shared" si="111"/>
        <v/>
      </c>
      <c r="C727" s="221"/>
      <c r="D727" s="220"/>
      <c r="E727" s="80" t="str">
        <f t="shared" si="115"/>
        <v/>
      </c>
      <c r="F727" s="81"/>
      <c r="G727" s="82"/>
      <c r="H727" s="241">
        <f t="shared" si="112"/>
        <v>0</v>
      </c>
      <c r="I727" s="206"/>
      <c r="J727" s="206"/>
      <c r="K727" s="86"/>
      <c r="L727" s="86"/>
      <c r="M727" s="86"/>
      <c r="N727" s="82"/>
      <c r="O727" s="81"/>
      <c r="P727" s="82"/>
      <c r="Q727" s="207">
        <f t="shared" si="116"/>
        <v>0</v>
      </c>
      <c r="R727" s="83">
        <f t="shared" si="113"/>
        <v>0</v>
      </c>
      <c r="S727" s="83">
        <f t="shared" si="114"/>
        <v>0</v>
      </c>
      <c r="T727" s="209"/>
      <c r="U727" s="214"/>
      <c r="V727" s="214"/>
      <c r="W727" s="217" t="str">
        <f t="shared" si="109"/>
        <v/>
      </c>
      <c r="X727" s="214"/>
      <c r="Y727" s="224"/>
      <c r="Z727" s="214"/>
      <c r="AA727" s="214"/>
      <c r="AB727" s="35" t="str">
        <f t="shared" si="110"/>
        <v/>
      </c>
      <c r="AC727" s="35"/>
      <c r="AD727" s="35"/>
      <c r="AE727" s="35"/>
      <c r="AF727" s="35"/>
      <c r="AG727" s="35"/>
      <c r="AH727" s="35"/>
      <c r="AI727" s="35"/>
      <c r="AJ727" s="35"/>
      <c r="AK727" s="35"/>
      <c r="AL727" s="35"/>
      <c r="AM727" s="85" t="str">
        <f t="shared" si="108"/>
        <v/>
      </c>
      <c r="AN727" s="35"/>
      <c r="AO727" s="35"/>
      <c r="AP727" s="77" t="str">
        <f>IF(D727="","",IF(D727=Accueil!$Q$7,PRODUCT('Registre déchets'!G727,Accueil!$S$7),"") &amp; IF(D727=Accueil!$Q$8,PRODUCT('Registre déchets'!G727,Accueil!$S$8),"") &amp; IF(D727=Accueil!$Q$9,PRODUCT('Registre déchets'!G727,Accueil!$S$9),"")&amp; IF(D727=Accueil!$Q$10,PRODUCT('Registre déchets'!G727,Accueil!$S$10),"")&amp; IF(D727=Accueil!$Q$11,PRODUCT('Registre déchets'!G727,Accueil!$S$11),"")&amp; IF(D727=Accueil!$Q$12,PRODUCT('Registre déchets'!G727,Accueil!$S$12),"")&amp; IF(D727=Accueil!$Q$13,PRODUCT('Registre déchets'!G727,Accueil!$S$13),"")&amp; IF(D727=Accueil!$Q$14,PRODUCT('Registre déchets'!G727,Accueil!$S$14),"")&amp; IF(D727=Accueil!$Q$15,PRODUCT('Registre déchets'!G727,Accueil!$S$15),"")&amp; IF(D727=Accueil!$Q$16,PRODUCT('Registre déchets'!G727,Accueil!$S$16),"")&amp; IF(D727=Accueil!$Q$17,PRODUCT('Registre déchets'!G727,Accueil!$S$17),"")&amp; IF(D727=Accueil!$Q$18,PRODUCT('Registre déchets'!G727,Accueil!$S$18),"")&amp; IF(D727=Accueil!$Q$19,PRODUCT('Registre déchets'!G727,Accueil!$S$19),"")&amp; IF(D727=Accueil!$Q$20,PRODUCT('Registre déchets'!G727,Accueil!$S$20),"")&amp; IF(D727=Accueil!$Q$21,PRODUCT('Registre déchets'!G727,Accueil!$S$21),"")&amp; IF(D727=Accueil!$Q$22,PRODUCT('Registre déchets'!G727,Accueil!$S$22),"")&amp; IF(D727=Accueil!$Q$23,PRODUCT('Registre déchets'!G727,Accueil!$S$23),"")&amp; IF(D727=Accueil!$Q$24,PRODUCT('Registre déchets'!G727,Accueil!$S$24),"")&amp; IF(D727=Accueil!$Q$25,PRODUCT('Registre déchets'!G727,Accueil!$S$25),"")&amp; IF(D727=Accueil!$Q$26,PRODUCT('Registre déchets'!G727,Accueil!$S$26),"") &amp; IF(D727=Accueil!$U$7,PRODUCT('Registre déchets'!G727,Accueil!$W$7),"") &amp; IF(D727=Accueil!$U$8,PRODUCT('Registre déchets'!G727,Accueil!$W$8),"") &amp; IF(D727=Accueil!$U$9,PRODUCT('Registre déchets'!G727,Accueil!$W$9),"")&amp; IF(D727=Accueil!$U$10,PRODUCT('Registre déchets'!G727,Accueil!$W$10),"")&amp; IF(D727=Accueil!$U$11,PRODUCT('Registre déchets'!G727,Accueil!$W$11),"")&amp; IF(D727=Accueil!$U$12,PRODUCT('Registre déchets'!G727,Accueil!$W$12),"")&amp; IF(D727=Accueil!$U$13,PRODUCT('Registre déchets'!G727,Accueil!$W$13),"")&amp; IF(D727=Accueil!$U$14,PRODUCT('Registre déchets'!G727,Accueil!$W$14),"")&amp; IF(D727=Accueil!$U$15,PRODUCT('Registre déchets'!G727,Accueil!$W$15),"")&amp; IF(D727=Accueil!$U$16,PRODUCT('Registre déchets'!G727,Accueil!$W$16),"")&amp; IF(D727=Accueil!$U$17,PRODUCT('Registre déchets'!G727,Accueil!$W$17),"")&amp; IF(D727=Accueil!$U$18,PRODUCT('Registre déchets'!G727,Accueil!$W$18),"")&amp; IF(D727=Accueil!$U$19,PRODUCT('Registre déchets'!G727,Accueil!$W$19),"")&amp; IF(D727=Accueil!$U$20,PRODUCT('Registre déchets'!G727,Accueil!$W$20),"")&amp; IF(D727=Accueil!$U$21,PRODUCT('Registre déchets'!G727,Accueil!$W$21),"") &amp; IF(D727=Accueil!$U$22,PRODUCT('Registre déchets'!G727,Accueil!$W$22),"")&amp; IF(D727=Accueil!$U$23,PRODUCT('Registre déchets'!G727,Accueil!$W$23),"")&amp; IF(D727=Accueil!$U$24,PRODUCT('Registre déchets'!G727,Accueil!$W$24),"")&amp; IF(D727=Accueil!$U$25,PRODUCT('Registre déchets'!G727,Accueil!$W$25),"")&amp; IF(D727=Accueil!$U$26,PRODUCT('Registre déchets'!G727,Accueil!$W$26),"")&amp; IF(D727=Accueil!$U$27,PRODUCT('Registre déchets'!G727,Accueil!$W$27),"")&amp; IF(D727=Accueil!$Y$7,PRODUCT('Registre déchets'!G727,Accueil!$AA$7),"") &amp; IF(D727=Accueil!$Y$8,PRODUCT('Registre déchets'!G727,Accueil!$AA$8),"") &amp; IF(D727=Accueil!$Y$9,PRODUCT('Registre déchets'!G727,Accueil!$AA$9),"")&amp; IF(D727=Accueil!$Y$10,PRODUCT('Registre déchets'!G727,Accueil!$AA$10),"")&amp; IF(D727=Accueil!$Y$11,PRODUCT('Registre déchets'!G727,Accueil!$AA$11),"")&amp; IF(D727=Accueil!$Y$12,PRODUCT('Registre déchets'!G727,Accueil!$AA$12),"")&amp; IF(D727=Accueil!$Y$13,PRODUCT('Registre déchets'!G727,Accueil!$AA$13),"")&amp; IF(D727=Accueil!$Y$14,PRODUCT('Registre déchets'!G727,Accueil!$AA$14),"")&amp; IF(D727=Accueil!$Y$15,PRODUCT('Registre déchets'!G727,Accueil!$AA$15),"")&amp; IF(D727=Accueil!$Y$16,PRODUCT('Registre déchets'!G727,Accueil!$AA$16),"")&amp; IF(D727=Accueil!$Y$17,PRODUCT('Registre déchets'!G727,Accueil!$AA$17),"")&amp; IF(D727=Accueil!$Y$18,PRODUCT('Registre déchets'!G727,Accueil!$AA$18),"")&amp; IF(D727=Accueil!$Y$19,PRODUCT('Registre déchets'!G727,Accueil!$AA$19),"")&amp; IF(D727=Accueil!$Y$20,PRODUCT('Registre déchets'!G727,Accueil!$AA$20),"")&amp; IF(D727=Accueil!$Y$21,PRODUCT('Registre déchets'!G727,Accueil!$AA$21),"")&amp; IF(D727=Accueil!$Y$22,PRODUCT('Registre déchets'!G727,Accueil!$AA$22),"")&amp; IF(D727=Accueil!$Y$23,PRODUCT('Registre déchets'!G727,Accueil!$AA$23),"")&amp; IF(D727=Accueil!$Y$24,PRODUCT('Registre déchets'!G727,Accueil!$AA$24),"")&amp; IF(D727=Accueil!$Y$25,PRODUCT('Registre déchets'!G727,Accueil!$AA$25),"")&amp; IF(D727=Accueil!$Y$26,PRODUCT('Registre déchets'!G727,Accueil!$AA$26),"")&amp; IF(D727=Accueil!$Y$27,PRODUCT('Registre déchets'!G727,Accueil!$AA$27),""))</f>
        <v/>
      </c>
      <c r="AQ727" s="79">
        <f t="shared" si="117"/>
        <v>0</v>
      </c>
    </row>
    <row r="728" spans="1:43" ht="50.1" customHeight="1" x14ac:dyDescent="0.25">
      <c r="A728" s="90"/>
      <c r="B728" s="222" t="str">
        <f t="shared" si="111"/>
        <v/>
      </c>
      <c r="C728" s="221"/>
      <c r="D728" s="220"/>
      <c r="E728" s="80" t="str">
        <f t="shared" si="115"/>
        <v/>
      </c>
      <c r="F728" s="81"/>
      <c r="G728" s="82"/>
      <c r="H728" s="241">
        <f t="shared" si="112"/>
        <v>0</v>
      </c>
      <c r="I728" s="206"/>
      <c r="J728" s="206"/>
      <c r="K728" s="86"/>
      <c r="L728" s="86"/>
      <c r="M728" s="86"/>
      <c r="N728" s="82"/>
      <c r="O728" s="81"/>
      <c r="P728" s="82"/>
      <c r="Q728" s="207">
        <f t="shared" si="116"/>
        <v>0</v>
      </c>
      <c r="R728" s="83">
        <f t="shared" si="113"/>
        <v>0</v>
      </c>
      <c r="S728" s="83">
        <f t="shared" si="114"/>
        <v>0</v>
      </c>
      <c r="T728" s="209"/>
      <c r="U728" s="214"/>
      <c r="V728" s="214"/>
      <c r="W728" s="217" t="str">
        <f t="shared" si="109"/>
        <v/>
      </c>
      <c r="X728" s="214"/>
      <c r="Y728" s="224"/>
      <c r="Z728" s="214"/>
      <c r="AA728" s="214"/>
      <c r="AB728" s="35" t="str">
        <f t="shared" si="110"/>
        <v/>
      </c>
      <c r="AC728" s="35"/>
      <c r="AD728" s="35"/>
      <c r="AE728" s="35"/>
      <c r="AF728" s="35"/>
      <c r="AG728" s="35"/>
      <c r="AH728" s="35"/>
      <c r="AI728" s="35"/>
      <c r="AJ728" s="35"/>
      <c r="AK728" s="35"/>
      <c r="AL728" s="35"/>
      <c r="AM728" s="85" t="str">
        <f t="shared" si="108"/>
        <v/>
      </c>
      <c r="AN728" s="35"/>
      <c r="AO728" s="35"/>
      <c r="AP728" s="77" t="str">
        <f>IF(D728="","",IF(D728=Accueil!$Q$7,PRODUCT('Registre déchets'!G728,Accueil!$S$7),"") &amp; IF(D728=Accueil!$Q$8,PRODUCT('Registre déchets'!G728,Accueil!$S$8),"") &amp; IF(D728=Accueil!$Q$9,PRODUCT('Registre déchets'!G728,Accueil!$S$9),"")&amp; IF(D728=Accueil!$Q$10,PRODUCT('Registre déchets'!G728,Accueil!$S$10),"")&amp; IF(D728=Accueil!$Q$11,PRODUCT('Registre déchets'!G728,Accueil!$S$11),"")&amp; IF(D728=Accueil!$Q$12,PRODUCT('Registre déchets'!G728,Accueil!$S$12),"")&amp; IF(D728=Accueil!$Q$13,PRODUCT('Registre déchets'!G728,Accueil!$S$13),"")&amp; IF(D728=Accueil!$Q$14,PRODUCT('Registre déchets'!G728,Accueil!$S$14),"")&amp; IF(D728=Accueil!$Q$15,PRODUCT('Registre déchets'!G728,Accueil!$S$15),"")&amp; IF(D728=Accueil!$Q$16,PRODUCT('Registre déchets'!G728,Accueil!$S$16),"")&amp; IF(D728=Accueil!$Q$17,PRODUCT('Registre déchets'!G728,Accueil!$S$17),"")&amp; IF(D728=Accueil!$Q$18,PRODUCT('Registre déchets'!G728,Accueil!$S$18),"")&amp; IF(D728=Accueil!$Q$19,PRODUCT('Registre déchets'!G728,Accueil!$S$19),"")&amp; IF(D728=Accueil!$Q$20,PRODUCT('Registre déchets'!G728,Accueil!$S$20),"")&amp; IF(D728=Accueil!$Q$21,PRODUCT('Registre déchets'!G728,Accueil!$S$21),"")&amp; IF(D728=Accueil!$Q$22,PRODUCT('Registre déchets'!G728,Accueil!$S$22),"")&amp; IF(D728=Accueil!$Q$23,PRODUCT('Registre déchets'!G728,Accueil!$S$23),"")&amp; IF(D728=Accueil!$Q$24,PRODUCT('Registre déchets'!G728,Accueil!$S$24),"")&amp; IF(D728=Accueil!$Q$25,PRODUCT('Registre déchets'!G728,Accueil!$S$25),"")&amp; IF(D728=Accueil!$Q$26,PRODUCT('Registre déchets'!G728,Accueil!$S$26),"") &amp; IF(D728=Accueil!$U$7,PRODUCT('Registre déchets'!G728,Accueil!$W$7),"") &amp; IF(D728=Accueil!$U$8,PRODUCT('Registre déchets'!G728,Accueil!$W$8),"") &amp; IF(D728=Accueil!$U$9,PRODUCT('Registre déchets'!G728,Accueil!$W$9),"")&amp; IF(D728=Accueil!$U$10,PRODUCT('Registre déchets'!G728,Accueil!$W$10),"")&amp; IF(D728=Accueil!$U$11,PRODUCT('Registre déchets'!G728,Accueil!$W$11),"")&amp; IF(D728=Accueil!$U$12,PRODUCT('Registre déchets'!G728,Accueil!$W$12),"")&amp; IF(D728=Accueil!$U$13,PRODUCT('Registre déchets'!G728,Accueil!$W$13),"")&amp; IF(D728=Accueil!$U$14,PRODUCT('Registre déchets'!G728,Accueil!$W$14),"")&amp; IF(D728=Accueil!$U$15,PRODUCT('Registre déchets'!G728,Accueil!$W$15),"")&amp; IF(D728=Accueil!$U$16,PRODUCT('Registre déchets'!G728,Accueil!$W$16),"")&amp; IF(D728=Accueil!$U$17,PRODUCT('Registre déchets'!G728,Accueil!$W$17),"")&amp; IF(D728=Accueil!$U$18,PRODUCT('Registre déchets'!G728,Accueil!$W$18),"")&amp; IF(D728=Accueil!$U$19,PRODUCT('Registre déchets'!G728,Accueil!$W$19),"")&amp; IF(D728=Accueil!$U$20,PRODUCT('Registre déchets'!G728,Accueil!$W$20),"")&amp; IF(D728=Accueil!$U$21,PRODUCT('Registre déchets'!G728,Accueil!$W$21),"") &amp; IF(D728=Accueil!$U$22,PRODUCT('Registre déchets'!G728,Accueil!$W$22),"")&amp; IF(D728=Accueil!$U$23,PRODUCT('Registre déchets'!G728,Accueil!$W$23),"")&amp; IF(D728=Accueil!$U$24,PRODUCT('Registre déchets'!G728,Accueil!$W$24),"")&amp; IF(D728=Accueil!$U$25,PRODUCT('Registre déchets'!G728,Accueil!$W$25),"")&amp; IF(D728=Accueil!$U$26,PRODUCT('Registre déchets'!G728,Accueil!$W$26),"")&amp; IF(D728=Accueil!$U$27,PRODUCT('Registre déchets'!G728,Accueil!$W$27),"")&amp; IF(D728=Accueil!$Y$7,PRODUCT('Registre déchets'!G728,Accueil!$AA$7),"") &amp; IF(D728=Accueil!$Y$8,PRODUCT('Registre déchets'!G728,Accueil!$AA$8),"") &amp; IF(D728=Accueil!$Y$9,PRODUCT('Registre déchets'!G728,Accueil!$AA$9),"")&amp; IF(D728=Accueil!$Y$10,PRODUCT('Registre déchets'!G728,Accueil!$AA$10),"")&amp; IF(D728=Accueil!$Y$11,PRODUCT('Registre déchets'!G728,Accueil!$AA$11),"")&amp; IF(D728=Accueil!$Y$12,PRODUCT('Registre déchets'!G728,Accueil!$AA$12),"")&amp; IF(D728=Accueil!$Y$13,PRODUCT('Registre déchets'!G728,Accueil!$AA$13),"")&amp; IF(D728=Accueil!$Y$14,PRODUCT('Registre déchets'!G728,Accueil!$AA$14),"")&amp; IF(D728=Accueil!$Y$15,PRODUCT('Registre déchets'!G728,Accueil!$AA$15),"")&amp; IF(D728=Accueil!$Y$16,PRODUCT('Registre déchets'!G728,Accueil!$AA$16),"")&amp; IF(D728=Accueil!$Y$17,PRODUCT('Registre déchets'!G728,Accueil!$AA$17),"")&amp; IF(D728=Accueil!$Y$18,PRODUCT('Registre déchets'!G728,Accueil!$AA$18),"")&amp; IF(D728=Accueil!$Y$19,PRODUCT('Registre déchets'!G728,Accueil!$AA$19),"")&amp; IF(D728=Accueil!$Y$20,PRODUCT('Registre déchets'!G728,Accueil!$AA$20),"")&amp; IF(D728=Accueil!$Y$21,PRODUCT('Registre déchets'!G728,Accueil!$AA$21),"")&amp; IF(D728=Accueil!$Y$22,PRODUCT('Registre déchets'!G728,Accueil!$AA$22),"")&amp; IF(D728=Accueil!$Y$23,PRODUCT('Registre déchets'!G728,Accueil!$AA$23),"")&amp; IF(D728=Accueil!$Y$24,PRODUCT('Registre déchets'!G728,Accueil!$AA$24),"")&amp; IF(D728=Accueil!$Y$25,PRODUCT('Registre déchets'!G728,Accueil!$AA$25),"")&amp; IF(D728=Accueil!$Y$26,PRODUCT('Registre déchets'!G728,Accueil!$AA$26),"")&amp; IF(D728=Accueil!$Y$27,PRODUCT('Registre déchets'!G728,Accueil!$AA$27),""))</f>
        <v/>
      </c>
      <c r="AQ728" s="79">
        <f t="shared" si="117"/>
        <v>0</v>
      </c>
    </row>
    <row r="729" spans="1:43" ht="50.1" customHeight="1" x14ac:dyDescent="0.25">
      <c r="A729" s="90"/>
      <c r="B729" s="222" t="str">
        <f t="shared" si="111"/>
        <v/>
      </c>
      <c r="C729" s="221"/>
      <c r="D729" s="220"/>
      <c r="E729" s="80" t="str">
        <f t="shared" si="115"/>
        <v/>
      </c>
      <c r="F729" s="81"/>
      <c r="G729" s="82"/>
      <c r="H729" s="241">
        <f t="shared" si="112"/>
        <v>0</v>
      </c>
      <c r="I729" s="206"/>
      <c r="J729" s="206"/>
      <c r="K729" s="86"/>
      <c r="L729" s="86"/>
      <c r="M729" s="86"/>
      <c r="N729" s="82"/>
      <c r="O729" s="81"/>
      <c r="P729" s="82"/>
      <c r="Q729" s="207">
        <f t="shared" si="116"/>
        <v>0</v>
      </c>
      <c r="R729" s="83">
        <f t="shared" si="113"/>
        <v>0</v>
      </c>
      <c r="S729" s="83">
        <f t="shared" si="114"/>
        <v>0</v>
      </c>
      <c r="T729" s="209"/>
      <c r="U729" s="214"/>
      <c r="V729" s="214"/>
      <c r="W729" s="217" t="str">
        <f t="shared" si="109"/>
        <v/>
      </c>
      <c r="X729" s="214"/>
      <c r="Y729" s="224"/>
      <c r="Z729" s="214"/>
      <c r="AA729" s="214"/>
      <c r="AB729" s="35" t="str">
        <f t="shared" si="110"/>
        <v/>
      </c>
      <c r="AC729" s="35"/>
      <c r="AD729" s="35"/>
      <c r="AE729" s="35"/>
      <c r="AF729" s="35"/>
      <c r="AG729" s="35"/>
      <c r="AH729" s="35"/>
      <c r="AI729" s="35"/>
      <c r="AJ729" s="35"/>
      <c r="AK729" s="35"/>
      <c r="AL729" s="35"/>
      <c r="AM729" s="85" t="str">
        <f t="shared" si="108"/>
        <v/>
      </c>
      <c r="AN729" s="35"/>
      <c r="AO729" s="35"/>
      <c r="AP729" s="77" t="str">
        <f>IF(D729="","",IF(D729=Accueil!$Q$7,PRODUCT('Registre déchets'!G729,Accueil!$S$7),"") &amp; IF(D729=Accueil!$Q$8,PRODUCT('Registre déchets'!G729,Accueil!$S$8),"") &amp; IF(D729=Accueil!$Q$9,PRODUCT('Registre déchets'!G729,Accueil!$S$9),"")&amp; IF(D729=Accueil!$Q$10,PRODUCT('Registre déchets'!G729,Accueil!$S$10),"")&amp; IF(D729=Accueil!$Q$11,PRODUCT('Registre déchets'!G729,Accueil!$S$11),"")&amp; IF(D729=Accueil!$Q$12,PRODUCT('Registre déchets'!G729,Accueil!$S$12),"")&amp; IF(D729=Accueil!$Q$13,PRODUCT('Registre déchets'!G729,Accueil!$S$13),"")&amp; IF(D729=Accueil!$Q$14,PRODUCT('Registre déchets'!G729,Accueil!$S$14),"")&amp; IF(D729=Accueil!$Q$15,PRODUCT('Registre déchets'!G729,Accueil!$S$15),"")&amp; IF(D729=Accueil!$Q$16,PRODUCT('Registre déchets'!G729,Accueil!$S$16),"")&amp; IF(D729=Accueil!$Q$17,PRODUCT('Registre déchets'!G729,Accueil!$S$17),"")&amp; IF(D729=Accueil!$Q$18,PRODUCT('Registre déchets'!G729,Accueil!$S$18),"")&amp; IF(D729=Accueil!$Q$19,PRODUCT('Registre déchets'!G729,Accueil!$S$19),"")&amp; IF(D729=Accueil!$Q$20,PRODUCT('Registre déchets'!G729,Accueil!$S$20),"")&amp; IF(D729=Accueil!$Q$21,PRODUCT('Registre déchets'!G729,Accueil!$S$21),"")&amp; IF(D729=Accueil!$Q$22,PRODUCT('Registre déchets'!G729,Accueil!$S$22),"")&amp; IF(D729=Accueil!$Q$23,PRODUCT('Registre déchets'!G729,Accueil!$S$23),"")&amp; IF(D729=Accueil!$Q$24,PRODUCT('Registre déchets'!G729,Accueil!$S$24),"")&amp; IF(D729=Accueil!$Q$25,PRODUCT('Registre déchets'!G729,Accueil!$S$25),"")&amp; IF(D729=Accueil!$Q$26,PRODUCT('Registre déchets'!G729,Accueil!$S$26),"") &amp; IF(D729=Accueil!$U$7,PRODUCT('Registre déchets'!G729,Accueil!$W$7),"") &amp; IF(D729=Accueil!$U$8,PRODUCT('Registre déchets'!G729,Accueil!$W$8),"") &amp; IF(D729=Accueil!$U$9,PRODUCT('Registre déchets'!G729,Accueil!$W$9),"")&amp; IF(D729=Accueil!$U$10,PRODUCT('Registre déchets'!G729,Accueil!$W$10),"")&amp; IF(D729=Accueil!$U$11,PRODUCT('Registre déchets'!G729,Accueil!$W$11),"")&amp; IF(D729=Accueil!$U$12,PRODUCT('Registre déchets'!G729,Accueil!$W$12),"")&amp; IF(D729=Accueil!$U$13,PRODUCT('Registre déchets'!G729,Accueil!$W$13),"")&amp; IF(D729=Accueil!$U$14,PRODUCT('Registre déchets'!G729,Accueil!$W$14),"")&amp; IF(D729=Accueil!$U$15,PRODUCT('Registre déchets'!G729,Accueil!$W$15),"")&amp; IF(D729=Accueil!$U$16,PRODUCT('Registre déchets'!G729,Accueil!$W$16),"")&amp; IF(D729=Accueil!$U$17,PRODUCT('Registre déchets'!G729,Accueil!$W$17),"")&amp; IF(D729=Accueil!$U$18,PRODUCT('Registre déchets'!G729,Accueil!$W$18),"")&amp; IF(D729=Accueil!$U$19,PRODUCT('Registre déchets'!G729,Accueil!$W$19),"")&amp; IF(D729=Accueil!$U$20,PRODUCT('Registre déchets'!G729,Accueil!$W$20),"")&amp; IF(D729=Accueil!$U$21,PRODUCT('Registre déchets'!G729,Accueil!$W$21),"") &amp; IF(D729=Accueil!$U$22,PRODUCT('Registre déchets'!G729,Accueil!$W$22),"")&amp; IF(D729=Accueil!$U$23,PRODUCT('Registre déchets'!G729,Accueil!$W$23),"")&amp; IF(D729=Accueil!$U$24,PRODUCT('Registre déchets'!G729,Accueil!$W$24),"")&amp; IF(D729=Accueil!$U$25,PRODUCT('Registre déchets'!G729,Accueil!$W$25),"")&amp; IF(D729=Accueil!$U$26,PRODUCT('Registre déchets'!G729,Accueil!$W$26),"")&amp; IF(D729=Accueil!$U$27,PRODUCT('Registre déchets'!G729,Accueil!$W$27),"")&amp; IF(D729=Accueil!$Y$7,PRODUCT('Registre déchets'!G729,Accueil!$AA$7),"") &amp; IF(D729=Accueil!$Y$8,PRODUCT('Registre déchets'!G729,Accueil!$AA$8),"") &amp; IF(D729=Accueil!$Y$9,PRODUCT('Registre déchets'!G729,Accueil!$AA$9),"")&amp; IF(D729=Accueil!$Y$10,PRODUCT('Registre déchets'!G729,Accueil!$AA$10),"")&amp; IF(D729=Accueil!$Y$11,PRODUCT('Registre déchets'!G729,Accueil!$AA$11),"")&amp; IF(D729=Accueil!$Y$12,PRODUCT('Registre déchets'!G729,Accueil!$AA$12),"")&amp; IF(D729=Accueil!$Y$13,PRODUCT('Registre déchets'!G729,Accueil!$AA$13),"")&amp; IF(D729=Accueil!$Y$14,PRODUCT('Registre déchets'!G729,Accueil!$AA$14),"")&amp; IF(D729=Accueil!$Y$15,PRODUCT('Registre déchets'!G729,Accueil!$AA$15),"")&amp; IF(D729=Accueil!$Y$16,PRODUCT('Registre déchets'!G729,Accueil!$AA$16),"")&amp; IF(D729=Accueil!$Y$17,PRODUCT('Registre déchets'!G729,Accueil!$AA$17),"")&amp; IF(D729=Accueil!$Y$18,PRODUCT('Registre déchets'!G729,Accueil!$AA$18),"")&amp; IF(D729=Accueil!$Y$19,PRODUCT('Registre déchets'!G729,Accueil!$AA$19),"")&amp; IF(D729=Accueil!$Y$20,PRODUCT('Registre déchets'!G729,Accueil!$AA$20),"")&amp; IF(D729=Accueil!$Y$21,PRODUCT('Registre déchets'!G729,Accueil!$AA$21),"")&amp; IF(D729=Accueil!$Y$22,PRODUCT('Registre déchets'!G729,Accueil!$AA$22),"")&amp; IF(D729=Accueil!$Y$23,PRODUCT('Registre déchets'!G729,Accueil!$AA$23),"")&amp; IF(D729=Accueil!$Y$24,PRODUCT('Registre déchets'!G729,Accueil!$AA$24),"")&amp; IF(D729=Accueil!$Y$25,PRODUCT('Registre déchets'!G729,Accueil!$AA$25),"")&amp; IF(D729=Accueil!$Y$26,PRODUCT('Registre déchets'!G729,Accueil!$AA$26),"")&amp; IF(D729=Accueil!$Y$27,PRODUCT('Registre déchets'!G729,Accueil!$AA$27),""))</f>
        <v/>
      </c>
      <c r="AQ729" s="79">
        <f t="shared" si="117"/>
        <v>0</v>
      </c>
    </row>
    <row r="730" spans="1:43" ht="50.1" customHeight="1" x14ac:dyDescent="0.25">
      <c r="A730" s="90"/>
      <c r="B730" s="222" t="str">
        <f t="shared" si="111"/>
        <v/>
      </c>
      <c r="C730" s="221"/>
      <c r="D730" s="220"/>
      <c r="E730" s="80" t="str">
        <f t="shared" si="115"/>
        <v/>
      </c>
      <c r="F730" s="81"/>
      <c r="G730" s="82"/>
      <c r="H730" s="241">
        <f t="shared" si="112"/>
        <v>0</v>
      </c>
      <c r="I730" s="206"/>
      <c r="J730" s="206"/>
      <c r="K730" s="86"/>
      <c r="L730" s="86"/>
      <c r="M730" s="86"/>
      <c r="N730" s="82"/>
      <c r="O730" s="81"/>
      <c r="P730" s="82"/>
      <c r="Q730" s="207">
        <f t="shared" si="116"/>
        <v>0</v>
      </c>
      <c r="R730" s="83">
        <f t="shared" si="113"/>
        <v>0</v>
      </c>
      <c r="S730" s="83">
        <f t="shared" si="114"/>
        <v>0</v>
      </c>
      <c r="T730" s="209"/>
      <c r="U730" s="214"/>
      <c r="V730" s="214"/>
      <c r="W730" s="217" t="str">
        <f t="shared" si="109"/>
        <v/>
      </c>
      <c r="X730" s="214"/>
      <c r="Y730" s="224"/>
      <c r="Z730" s="214"/>
      <c r="AA730" s="214"/>
      <c r="AB730" s="35" t="str">
        <f t="shared" si="110"/>
        <v/>
      </c>
      <c r="AC730" s="35"/>
      <c r="AD730" s="35"/>
      <c r="AE730" s="35"/>
      <c r="AF730" s="35"/>
      <c r="AG730" s="35"/>
      <c r="AH730" s="35"/>
      <c r="AI730" s="35"/>
      <c r="AJ730" s="35"/>
      <c r="AK730" s="35"/>
      <c r="AL730" s="35"/>
      <c r="AM730" s="85" t="str">
        <f t="shared" si="108"/>
        <v/>
      </c>
      <c r="AN730" s="35"/>
      <c r="AO730" s="35"/>
      <c r="AP730" s="77" t="str">
        <f>IF(D730="","",IF(D730=Accueil!$Q$7,PRODUCT('Registre déchets'!G730,Accueil!$S$7),"") &amp; IF(D730=Accueil!$Q$8,PRODUCT('Registre déchets'!G730,Accueil!$S$8),"") &amp; IF(D730=Accueil!$Q$9,PRODUCT('Registre déchets'!G730,Accueil!$S$9),"")&amp; IF(D730=Accueil!$Q$10,PRODUCT('Registre déchets'!G730,Accueil!$S$10),"")&amp; IF(D730=Accueil!$Q$11,PRODUCT('Registre déchets'!G730,Accueil!$S$11),"")&amp; IF(D730=Accueil!$Q$12,PRODUCT('Registre déchets'!G730,Accueil!$S$12),"")&amp; IF(D730=Accueil!$Q$13,PRODUCT('Registre déchets'!G730,Accueil!$S$13),"")&amp; IF(D730=Accueil!$Q$14,PRODUCT('Registre déchets'!G730,Accueil!$S$14),"")&amp; IF(D730=Accueil!$Q$15,PRODUCT('Registre déchets'!G730,Accueil!$S$15),"")&amp; IF(D730=Accueil!$Q$16,PRODUCT('Registre déchets'!G730,Accueil!$S$16),"")&amp; IF(D730=Accueil!$Q$17,PRODUCT('Registre déchets'!G730,Accueil!$S$17),"")&amp; IF(D730=Accueil!$Q$18,PRODUCT('Registre déchets'!G730,Accueil!$S$18),"")&amp; IF(D730=Accueil!$Q$19,PRODUCT('Registre déchets'!G730,Accueil!$S$19),"")&amp; IF(D730=Accueil!$Q$20,PRODUCT('Registre déchets'!G730,Accueil!$S$20),"")&amp; IF(D730=Accueil!$Q$21,PRODUCT('Registre déchets'!G730,Accueil!$S$21),"")&amp; IF(D730=Accueil!$Q$22,PRODUCT('Registre déchets'!G730,Accueil!$S$22),"")&amp; IF(D730=Accueil!$Q$23,PRODUCT('Registre déchets'!G730,Accueil!$S$23),"")&amp; IF(D730=Accueil!$Q$24,PRODUCT('Registre déchets'!G730,Accueil!$S$24),"")&amp; IF(D730=Accueil!$Q$25,PRODUCT('Registre déchets'!G730,Accueil!$S$25),"")&amp; IF(D730=Accueil!$Q$26,PRODUCT('Registre déchets'!G730,Accueil!$S$26),"") &amp; IF(D730=Accueil!$U$7,PRODUCT('Registre déchets'!G730,Accueil!$W$7),"") &amp; IF(D730=Accueil!$U$8,PRODUCT('Registre déchets'!G730,Accueil!$W$8),"") &amp; IF(D730=Accueil!$U$9,PRODUCT('Registre déchets'!G730,Accueil!$W$9),"")&amp; IF(D730=Accueil!$U$10,PRODUCT('Registre déchets'!G730,Accueil!$W$10),"")&amp; IF(D730=Accueil!$U$11,PRODUCT('Registre déchets'!G730,Accueil!$W$11),"")&amp; IF(D730=Accueil!$U$12,PRODUCT('Registre déchets'!G730,Accueil!$W$12),"")&amp; IF(D730=Accueil!$U$13,PRODUCT('Registre déchets'!G730,Accueil!$W$13),"")&amp; IF(D730=Accueil!$U$14,PRODUCT('Registre déchets'!G730,Accueil!$W$14),"")&amp; IF(D730=Accueil!$U$15,PRODUCT('Registre déchets'!G730,Accueil!$W$15),"")&amp; IF(D730=Accueil!$U$16,PRODUCT('Registre déchets'!G730,Accueil!$W$16),"")&amp; IF(D730=Accueil!$U$17,PRODUCT('Registre déchets'!G730,Accueil!$W$17),"")&amp; IF(D730=Accueil!$U$18,PRODUCT('Registre déchets'!G730,Accueil!$W$18),"")&amp; IF(D730=Accueil!$U$19,PRODUCT('Registre déchets'!G730,Accueil!$W$19),"")&amp; IF(D730=Accueil!$U$20,PRODUCT('Registre déchets'!G730,Accueil!$W$20),"")&amp; IF(D730=Accueil!$U$21,PRODUCT('Registre déchets'!G730,Accueil!$W$21),"") &amp; IF(D730=Accueil!$U$22,PRODUCT('Registre déchets'!G730,Accueil!$W$22),"")&amp; IF(D730=Accueil!$U$23,PRODUCT('Registre déchets'!G730,Accueil!$W$23),"")&amp; IF(D730=Accueil!$U$24,PRODUCT('Registre déchets'!G730,Accueil!$W$24),"")&amp; IF(D730=Accueil!$U$25,PRODUCT('Registre déchets'!G730,Accueil!$W$25),"")&amp; IF(D730=Accueil!$U$26,PRODUCT('Registre déchets'!G730,Accueil!$W$26),"")&amp; IF(D730=Accueil!$U$27,PRODUCT('Registre déchets'!G730,Accueil!$W$27),"")&amp; IF(D730=Accueil!$Y$7,PRODUCT('Registre déchets'!G730,Accueil!$AA$7),"") &amp; IF(D730=Accueil!$Y$8,PRODUCT('Registre déchets'!G730,Accueil!$AA$8),"") &amp; IF(D730=Accueil!$Y$9,PRODUCT('Registre déchets'!G730,Accueil!$AA$9),"")&amp; IF(D730=Accueil!$Y$10,PRODUCT('Registre déchets'!G730,Accueil!$AA$10),"")&amp; IF(D730=Accueil!$Y$11,PRODUCT('Registre déchets'!G730,Accueil!$AA$11),"")&amp; IF(D730=Accueil!$Y$12,PRODUCT('Registre déchets'!G730,Accueil!$AA$12),"")&amp; IF(D730=Accueil!$Y$13,PRODUCT('Registre déchets'!G730,Accueil!$AA$13),"")&amp; IF(D730=Accueil!$Y$14,PRODUCT('Registre déchets'!G730,Accueil!$AA$14),"")&amp; IF(D730=Accueil!$Y$15,PRODUCT('Registre déchets'!G730,Accueil!$AA$15),"")&amp; IF(D730=Accueil!$Y$16,PRODUCT('Registre déchets'!G730,Accueil!$AA$16),"")&amp; IF(D730=Accueil!$Y$17,PRODUCT('Registre déchets'!G730,Accueil!$AA$17),"")&amp; IF(D730=Accueil!$Y$18,PRODUCT('Registre déchets'!G730,Accueil!$AA$18),"")&amp; IF(D730=Accueil!$Y$19,PRODUCT('Registre déchets'!G730,Accueil!$AA$19),"")&amp; IF(D730=Accueil!$Y$20,PRODUCT('Registre déchets'!G730,Accueil!$AA$20),"")&amp; IF(D730=Accueil!$Y$21,PRODUCT('Registre déchets'!G730,Accueil!$AA$21),"")&amp; IF(D730=Accueil!$Y$22,PRODUCT('Registre déchets'!G730,Accueil!$AA$22),"")&amp; IF(D730=Accueil!$Y$23,PRODUCT('Registre déchets'!G730,Accueil!$AA$23),"")&amp; IF(D730=Accueil!$Y$24,PRODUCT('Registre déchets'!G730,Accueil!$AA$24),"")&amp; IF(D730=Accueil!$Y$25,PRODUCT('Registre déchets'!G730,Accueil!$AA$25),"")&amp; IF(D730=Accueil!$Y$26,PRODUCT('Registre déchets'!G730,Accueil!$AA$26),"")&amp; IF(D730=Accueil!$Y$27,PRODUCT('Registre déchets'!G730,Accueil!$AA$27),""))</f>
        <v/>
      </c>
      <c r="AQ730" s="79">
        <f t="shared" si="117"/>
        <v>0</v>
      </c>
    </row>
    <row r="731" spans="1:43" ht="50.1" customHeight="1" x14ac:dyDescent="0.25">
      <c r="A731" s="90"/>
      <c r="B731" s="222" t="str">
        <f t="shared" si="111"/>
        <v/>
      </c>
      <c r="C731" s="221"/>
      <c r="D731" s="220"/>
      <c r="E731" s="80" t="str">
        <f t="shared" si="115"/>
        <v/>
      </c>
      <c r="F731" s="81"/>
      <c r="G731" s="82"/>
      <c r="H731" s="241">
        <f t="shared" si="112"/>
        <v>0</v>
      </c>
      <c r="I731" s="206"/>
      <c r="J731" s="206"/>
      <c r="K731" s="86"/>
      <c r="L731" s="86"/>
      <c r="M731" s="86"/>
      <c r="N731" s="82"/>
      <c r="O731" s="81"/>
      <c r="P731" s="82"/>
      <c r="Q731" s="207">
        <f t="shared" si="116"/>
        <v>0</v>
      </c>
      <c r="R731" s="83">
        <f t="shared" si="113"/>
        <v>0</v>
      </c>
      <c r="S731" s="83">
        <f t="shared" si="114"/>
        <v>0</v>
      </c>
      <c r="T731" s="209"/>
      <c r="U731" s="214"/>
      <c r="V731" s="214"/>
      <c r="W731" s="217" t="str">
        <f t="shared" si="109"/>
        <v/>
      </c>
      <c r="X731" s="214"/>
      <c r="Y731" s="224"/>
      <c r="Z731" s="214"/>
      <c r="AA731" s="214"/>
      <c r="AB731" s="35" t="str">
        <f t="shared" si="110"/>
        <v/>
      </c>
      <c r="AC731" s="35"/>
      <c r="AD731" s="35"/>
      <c r="AE731" s="35"/>
      <c r="AF731" s="35"/>
      <c r="AG731" s="35"/>
      <c r="AH731" s="35"/>
      <c r="AI731" s="35"/>
      <c r="AJ731" s="35"/>
      <c r="AK731" s="35"/>
      <c r="AL731" s="35"/>
      <c r="AM731" s="85" t="str">
        <f t="shared" si="108"/>
        <v/>
      </c>
      <c r="AN731" s="35"/>
      <c r="AO731" s="35"/>
      <c r="AP731" s="77" t="str">
        <f>IF(D731="","",IF(D731=Accueil!$Q$7,PRODUCT('Registre déchets'!G731,Accueil!$S$7),"") &amp; IF(D731=Accueil!$Q$8,PRODUCT('Registre déchets'!G731,Accueil!$S$8),"") &amp; IF(D731=Accueil!$Q$9,PRODUCT('Registre déchets'!G731,Accueil!$S$9),"")&amp; IF(D731=Accueil!$Q$10,PRODUCT('Registre déchets'!G731,Accueil!$S$10),"")&amp; IF(D731=Accueil!$Q$11,PRODUCT('Registre déchets'!G731,Accueil!$S$11),"")&amp; IF(D731=Accueil!$Q$12,PRODUCT('Registre déchets'!G731,Accueil!$S$12),"")&amp; IF(D731=Accueil!$Q$13,PRODUCT('Registre déchets'!G731,Accueil!$S$13),"")&amp; IF(D731=Accueil!$Q$14,PRODUCT('Registre déchets'!G731,Accueil!$S$14),"")&amp; IF(D731=Accueil!$Q$15,PRODUCT('Registre déchets'!G731,Accueil!$S$15),"")&amp; IF(D731=Accueil!$Q$16,PRODUCT('Registre déchets'!G731,Accueil!$S$16),"")&amp; IF(D731=Accueil!$Q$17,PRODUCT('Registre déchets'!G731,Accueil!$S$17),"")&amp; IF(D731=Accueil!$Q$18,PRODUCT('Registre déchets'!G731,Accueil!$S$18),"")&amp; IF(D731=Accueil!$Q$19,PRODUCT('Registre déchets'!G731,Accueil!$S$19),"")&amp; IF(D731=Accueil!$Q$20,PRODUCT('Registre déchets'!G731,Accueil!$S$20),"")&amp; IF(D731=Accueil!$Q$21,PRODUCT('Registre déchets'!G731,Accueil!$S$21),"")&amp; IF(D731=Accueil!$Q$22,PRODUCT('Registre déchets'!G731,Accueil!$S$22),"")&amp; IF(D731=Accueil!$Q$23,PRODUCT('Registre déchets'!G731,Accueil!$S$23),"")&amp; IF(D731=Accueil!$Q$24,PRODUCT('Registre déchets'!G731,Accueil!$S$24),"")&amp; IF(D731=Accueil!$Q$25,PRODUCT('Registre déchets'!G731,Accueil!$S$25),"")&amp; IF(D731=Accueil!$Q$26,PRODUCT('Registre déchets'!G731,Accueil!$S$26),"") &amp; IF(D731=Accueil!$U$7,PRODUCT('Registre déchets'!G731,Accueil!$W$7),"") &amp; IF(D731=Accueil!$U$8,PRODUCT('Registre déchets'!G731,Accueil!$W$8),"") &amp; IF(D731=Accueil!$U$9,PRODUCT('Registre déchets'!G731,Accueil!$W$9),"")&amp; IF(D731=Accueil!$U$10,PRODUCT('Registre déchets'!G731,Accueil!$W$10),"")&amp; IF(D731=Accueil!$U$11,PRODUCT('Registre déchets'!G731,Accueil!$W$11),"")&amp; IF(D731=Accueil!$U$12,PRODUCT('Registre déchets'!G731,Accueil!$W$12),"")&amp; IF(D731=Accueil!$U$13,PRODUCT('Registre déchets'!G731,Accueil!$W$13),"")&amp; IF(D731=Accueil!$U$14,PRODUCT('Registre déchets'!G731,Accueil!$W$14),"")&amp; IF(D731=Accueil!$U$15,PRODUCT('Registre déchets'!G731,Accueil!$W$15),"")&amp; IF(D731=Accueil!$U$16,PRODUCT('Registre déchets'!G731,Accueil!$W$16),"")&amp; IF(D731=Accueil!$U$17,PRODUCT('Registre déchets'!G731,Accueil!$W$17),"")&amp; IF(D731=Accueil!$U$18,PRODUCT('Registre déchets'!G731,Accueil!$W$18),"")&amp; IF(D731=Accueil!$U$19,PRODUCT('Registre déchets'!G731,Accueil!$W$19),"")&amp; IF(D731=Accueil!$U$20,PRODUCT('Registre déchets'!G731,Accueil!$W$20),"")&amp; IF(D731=Accueil!$U$21,PRODUCT('Registre déchets'!G731,Accueil!$W$21),"") &amp; IF(D731=Accueil!$U$22,PRODUCT('Registre déchets'!G731,Accueil!$W$22),"")&amp; IF(D731=Accueil!$U$23,PRODUCT('Registre déchets'!G731,Accueil!$W$23),"")&amp; IF(D731=Accueil!$U$24,PRODUCT('Registre déchets'!G731,Accueil!$W$24),"")&amp; IF(D731=Accueil!$U$25,PRODUCT('Registre déchets'!G731,Accueil!$W$25),"")&amp; IF(D731=Accueil!$U$26,PRODUCT('Registre déchets'!G731,Accueil!$W$26),"")&amp; IF(D731=Accueil!$U$27,PRODUCT('Registre déchets'!G731,Accueil!$W$27),"")&amp; IF(D731=Accueil!$Y$7,PRODUCT('Registre déchets'!G731,Accueil!$AA$7),"") &amp; IF(D731=Accueil!$Y$8,PRODUCT('Registre déchets'!G731,Accueil!$AA$8),"") &amp; IF(D731=Accueil!$Y$9,PRODUCT('Registre déchets'!G731,Accueil!$AA$9),"")&amp; IF(D731=Accueil!$Y$10,PRODUCT('Registre déchets'!G731,Accueil!$AA$10),"")&amp; IF(D731=Accueil!$Y$11,PRODUCT('Registre déchets'!G731,Accueil!$AA$11),"")&amp; IF(D731=Accueil!$Y$12,PRODUCT('Registre déchets'!G731,Accueil!$AA$12),"")&amp; IF(D731=Accueil!$Y$13,PRODUCT('Registre déchets'!G731,Accueil!$AA$13),"")&amp; IF(D731=Accueil!$Y$14,PRODUCT('Registre déchets'!G731,Accueil!$AA$14),"")&amp; IF(D731=Accueil!$Y$15,PRODUCT('Registre déchets'!G731,Accueil!$AA$15),"")&amp; IF(D731=Accueil!$Y$16,PRODUCT('Registre déchets'!G731,Accueil!$AA$16),"")&amp; IF(D731=Accueil!$Y$17,PRODUCT('Registre déchets'!G731,Accueil!$AA$17),"")&amp; IF(D731=Accueil!$Y$18,PRODUCT('Registre déchets'!G731,Accueil!$AA$18),"")&amp; IF(D731=Accueil!$Y$19,PRODUCT('Registre déchets'!G731,Accueil!$AA$19),"")&amp; IF(D731=Accueil!$Y$20,PRODUCT('Registre déchets'!G731,Accueil!$AA$20),"")&amp; IF(D731=Accueil!$Y$21,PRODUCT('Registre déchets'!G731,Accueil!$AA$21),"")&amp; IF(D731=Accueil!$Y$22,PRODUCT('Registre déchets'!G731,Accueil!$AA$22),"")&amp; IF(D731=Accueil!$Y$23,PRODUCT('Registre déchets'!G731,Accueil!$AA$23),"")&amp; IF(D731=Accueil!$Y$24,PRODUCT('Registre déchets'!G731,Accueil!$AA$24),"")&amp; IF(D731=Accueil!$Y$25,PRODUCT('Registre déchets'!G731,Accueil!$AA$25),"")&amp; IF(D731=Accueil!$Y$26,PRODUCT('Registre déchets'!G731,Accueil!$AA$26),"")&amp; IF(D731=Accueil!$Y$27,PRODUCT('Registre déchets'!G731,Accueil!$AA$27),""))</f>
        <v/>
      </c>
      <c r="AQ731" s="79">
        <f t="shared" si="117"/>
        <v>0</v>
      </c>
    </row>
    <row r="732" spans="1:43" ht="50.1" customHeight="1" x14ac:dyDescent="0.25">
      <c r="A732" s="90"/>
      <c r="B732" s="222" t="str">
        <f t="shared" si="111"/>
        <v/>
      </c>
      <c r="C732" s="221"/>
      <c r="D732" s="220"/>
      <c r="E732" s="80" t="str">
        <f t="shared" si="115"/>
        <v/>
      </c>
      <c r="F732" s="81"/>
      <c r="G732" s="82"/>
      <c r="H732" s="241">
        <f t="shared" si="112"/>
        <v>0</v>
      </c>
      <c r="I732" s="206"/>
      <c r="J732" s="206"/>
      <c r="K732" s="86"/>
      <c r="L732" s="86"/>
      <c r="M732" s="86"/>
      <c r="N732" s="82"/>
      <c r="O732" s="81"/>
      <c r="P732" s="82"/>
      <c r="Q732" s="207">
        <f t="shared" si="116"/>
        <v>0</v>
      </c>
      <c r="R732" s="83">
        <f t="shared" si="113"/>
        <v>0</v>
      </c>
      <c r="S732" s="83">
        <f t="shared" si="114"/>
        <v>0</v>
      </c>
      <c r="T732" s="209"/>
      <c r="U732" s="214"/>
      <c r="V732" s="214"/>
      <c r="W732" s="217" t="str">
        <f t="shared" si="109"/>
        <v/>
      </c>
      <c r="X732" s="214"/>
      <c r="Y732" s="224"/>
      <c r="Z732" s="214"/>
      <c r="AA732" s="214"/>
      <c r="AB732" s="35" t="str">
        <f t="shared" si="110"/>
        <v/>
      </c>
      <c r="AC732" s="35"/>
      <c r="AD732" s="35"/>
      <c r="AE732" s="35"/>
      <c r="AF732" s="35"/>
      <c r="AG732" s="35"/>
      <c r="AH732" s="35"/>
      <c r="AI732" s="35"/>
      <c r="AJ732" s="35"/>
      <c r="AK732" s="35"/>
      <c r="AL732" s="35"/>
      <c r="AM732" s="85" t="str">
        <f t="shared" si="108"/>
        <v/>
      </c>
      <c r="AN732" s="35"/>
      <c r="AO732" s="35"/>
      <c r="AP732" s="77" t="str">
        <f>IF(D732="","",IF(D732=Accueil!$Q$7,PRODUCT('Registre déchets'!G732,Accueil!$S$7),"") &amp; IF(D732=Accueil!$Q$8,PRODUCT('Registre déchets'!G732,Accueil!$S$8),"") &amp; IF(D732=Accueil!$Q$9,PRODUCT('Registre déchets'!G732,Accueil!$S$9),"")&amp; IF(D732=Accueil!$Q$10,PRODUCT('Registre déchets'!G732,Accueil!$S$10),"")&amp; IF(D732=Accueil!$Q$11,PRODUCT('Registre déchets'!G732,Accueil!$S$11),"")&amp; IF(D732=Accueil!$Q$12,PRODUCT('Registre déchets'!G732,Accueil!$S$12),"")&amp; IF(D732=Accueil!$Q$13,PRODUCT('Registre déchets'!G732,Accueil!$S$13),"")&amp; IF(D732=Accueil!$Q$14,PRODUCT('Registre déchets'!G732,Accueil!$S$14),"")&amp; IF(D732=Accueil!$Q$15,PRODUCT('Registre déchets'!G732,Accueil!$S$15),"")&amp; IF(D732=Accueil!$Q$16,PRODUCT('Registre déchets'!G732,Accueil!$S$16),"")&amp; IF(D732=Accueil!$Q$17,PRODUCT('Registre déchets'!G732,Accueil!$S$17),"")&amp; IF(D732=Accueil!$Q$18,PRODUCT('Registre déchets'!G732,Accueil!$S$18),"")&amp; IF(D732=Accueil!$Q$19,PRODUCT('Registre déchets'!G732,Accueil!$S$19),"")&amp; IF(D732=Accueil!$Q$20,PRODUCT('Registre déchets'!G732,Accueil!$S$20),"")&amp; IF(D732=Accueil!$Q$21,PRODUCT('Registre déchets'!G732,Accueil!$S$21),"")&amp; IF(D732=Accueil!$Q$22,PRODUCT('Registre déchets'!G732,Accueil!$S$22),"")&amp; IF(D732=Accueil!$Q$23,PRODUCT('Registre déchets'!G732,Accueil!$S$23),"")&amp; IF(D732=Accueil!$Q$24,PRODUCT('Registre déchets'!G732,Accueil!$S$24),"")&amp; IF(D732=Accueil!$Q$25,PRODUCT('Registre déchets'!G732,Accueil!$S$25),"")&amp; IF(D732=Accueil!$Q$26,PRODUCT('Registre déchets'!G732,Accueil!$S$26),"") &amp; IF(D732=Accueil!$U$7,PRODUCT('Registre déchets'!G732,Accueil!$W$7),"") &amp; IF(D732=Accueil!$U$8,PRODUCT('Registre déchets'!G732,Accueil!$W$8),"") &amp; IF(D732=Accueil!$U$9,PRODUCT('Registre déchets'!G732,Accueil!$W$9),"")&amp; IF(D732=Accueil!$U$10,PRODUCT('Registre déchets'!G732,Accueil!$W$10),"")&amp; IF(D732=Accueil!$U$11,PRODUCT('Registre déchets'!G732,Accueil!$W$11),"")&amp; IF(D732=Accueil!$U$12,PRODUCT('Registre déchets'!G732,Accueil!$W$12),"")&amp; IF(D732=Accueil!$U$13,PRODUCT('Registre déchets'!G732,Accueil!$W$13),"")&amp; IF(D732=Accueil!$U$14,PRODUCT('Registre déchets'!G732,Accueil!$W$14),"")&amp; IF(D732=Accueil!$U$15,PRODUCT('Registre déchets'!G732,Accueil!$W$15),"")&amp; IF(D732=Accueil!$U$16,PRODUCT('Registre déchets'!G732,Accueil!$W$16),"")&amp; IF(D732=Accueil!$U$17,PRODUCT('Registre déchets'!G732,Accueil!$W$17),"")&amp; IF(D732=Accueil!$U$18,PRODUCT('Registre déchets'!G732,Accueil!$W$18),"")&amp; IF(D732=Accueil!$U$19,PRODUCT('Registre déchets'!G732,Accueil!$W$19),"")&amp; IF(D732=Accueil!$U$20,PRODUCT('Registre déchets'!G732,Accueil!$W$20),"")&amp; IF(D732=Accueil!$U$21,PRODUCT('Registre déchets'!G732,Accueil!$W$21),"") &amp; IF(D732=Accueil!$U$22,PRODUCT('Registre déchets'!G732,Accueil!$W$22),"")&amp; IF(D732=Accueil!$U$23,PRODUCT('Registre déchets'!G732,Accueil!$W$23),"")&amp; IF(D732=Accueil!$U$24,PRODUCT('Registre déchets'!G732,Accueil!$W$24),"")&amp; IF(D732=Accueil!$U$25,PRODUCT('Registre déchets'!G732,Accueil!$W$25),"")&amp; IF(D732=Accueil!$U$26,PRODUCT('Registre déchets'!G732,Accueil!$W$26),"")&amp; IF(D732=Accueil!$U$27,PRODUCT('Registre déchets'!G732,Accueil!$W$27),"")&amp; IF(D732=Accueil!$Y$7,PRODUCT('Registre déchets'!G732,Accueil!$AA$7),"") &amp; IF(D732=Accueil!$Y$8,PRODUCT('Registre déchets'!G732,Accueil!$AA$8),"") &amp; IF(D732=Accueil!$Y$9,PRODUCT('Registre déchets'!G732,Accueil!$AA$9),"")&amp; IF(D732=Accueil!$Y$10,PRODUCT('Registre déchets'!G732,Accueil!$AA$10),"")&amp; IF(D732=Accueil!$Y$11,PRODUCT('Registre déchets'!G732,Accueil!$AA$11),"")&amp; IF(D732=Accueil!$Y$12,PRODUCT('Registre déchets'!G732,Accueil!$AA$12),"")&amp; IF(D732=Accueil!$Y$13,PRODUCT('Registre déchets'!G732,Accueil!$AA$13),"")&amp; IF(D732=Accueil!$Y$14,PRODUCT('Registre déchets'!G732,Accueil!$AA$14),"")&amp; IF(D732=Accueil!$Y$15,PRODUCT('Registre déchets'!G732,Accueil!$AA$15),"")&amp; IF(D732=Accueil!$Y$16,PRODUCT('Registre déchets'!G732,Accueil!$AA$16),"")&amp; IF(D732=Accueil!$Y$17,PRODUCT('Registre déchets'!G732,Accueil!$AA$17),"")&amp; IF(D732=Accueil!$Y$18,PRODUCT('Registre déchets'!G732,Accueil!$AA$18),"")&amp; IF(D732=Accueil!$Y$19,PRODUCT('Registre déchets'!G732,Accueil!$AA$19),"")&amp; IF(D732=Accueil!$Y$20,PRODUCT('Registre déchets'!G732,Accueil!$AA$20),"")&amp; IF(D732=Accueil!$Y$21,PRODUCT('Registre déchets'!G732,Accueil!$AA$21),"")&amp; IF(D732=Accueil!$Y$22,PRODUCT('Registre déchets'!G732,Accueil!$AA$22),"")&amp; IF(D732=Accueil!$Y$23,PRODUCT('Registre déchets'!G732,Accueil!$AA$23),"")&amp; IF(D732=Accueil!$Y$24,PRODUCT('Registre déchets'!G732,Accueil!$AA$24),"")&amp; IF(D732=Accueil!$Y$25,PRODUCT('Registre déchets'!G732,Accueil!$AA$25),"")&amp; IF(D732=Accueil!$Y$26,PRODUCT('Registre déchets'!G732,Accueil!$AA$26),"")&amp; IF(D732=Accueil!$Y$27,PRODUCT('Registre déchets'!G732,Accueil!$AA$27),""))</f>
        <v/>
      </c>
      <c r="AQ732" s="79">
        <f t="shared" si="117"/>
        <v>0</v>
      </c>
    </row>
    <row r="733" spans="1:43" ht="50.1" customHeight="1" x14ac:dyDescent="0.25">
      <c r="A733" s="90"/>
      <c r="B733" s="222" t="str">
        <f t="shared" si="111"/>
        <v/>
      </c>
      <c r="C733" s="221"/>
      <c r="D733" s="220"/>
      <c r="E733" s="80" t="str">
        <f t="shared" si="115"/>
        <v/>
      </c>
      <c r="F733" s="81"/>
      <c r="G733" s="82"/>
      <c r="H733" s="241">
        <f t="shared" si="112"/>
        <v>0</v>
      </c>
      <c r="I733" s="206"/>
      <c r="J733" s="206"/>
      <c r="K733" s="86"/>
      <c r="L733" s="86"/>
      <c r="M733" s="86"/>
      <c r="N733" s="82"/>
      <c r="O733" s="81"/>
      <c r="P733" s="82"/>
      <c r="Q733" s="207">
        <f t="shared" si="116"/>
        <v>0</v>
      </c>
      <c r="R733" s="83">
        <f t="shared" si="113"/>
        <v>0</v>
      </c>
      <c r="S733" s="83">
        <f t="shared" si="114"/>
        <v>0</v>
      </c>
      <c r="T733" s="209"/>
      <c r="U733" s="214"/>
      <c r="V733" s="214"/>
      <c r="W733" s="217" t="str">
        <f t="shared" si="109"/>
        <v/>
      </c>
      <c r="X733" s="214"/>
      <c r="Y733" s="224"/>
      <c r="Z733" s="214"/>
      <c r="AA733" s="214"/>
      <c r="AB733" s="35" t="str">
        <f t="shared" si="110"/>
        <v/>
      </c>
      <c r="AC733" s="35"/>
      <c r="AD733" s="35"/>
      <c r="AE733" s="35"/>
      <c r="AF733" s="35"/>
      <c r="AG733" s="35"/>
      <c r="AH733" s="35"/>
      <c r="AI733" s="35"/>
      <c r="AJ733" s="35"/>
      <c r="AK733" s="35"/>
      <c r="AL733" s="35"/>
      <c r="AM733" s="85" t="str">
        <f t="shared" si="108"/>
        <v/>
      </c>
      <c r="AN733" s="35"/>
      <c r="AO733" s="35"/>
      <c r="AP733" s="77" t="str">
        <f>IF(D733="","",IF(D733=Accueil!$Q$7,PRODUCT('Registre déchets'!G733,Accueil!$S$7),"") &amp; IF(D733=Accueil!$Q$8,PRODUCT('Registre déchets'!G733,Accueil!$S$8),"") &amp; IF(D733=Accueil!$Q$9,PRODUCT('Registre déchets'!G733,Accueil!$S$9),"")&amp; IF(D733=Accueil!$Q$10,PRODUCT('Registre déchets'!G733,Accueil!$S$10),"")&amp; IF(D733=Accueil!$Q$11,PRODUCT('Registre déchets'!G733,Accueil!$S$11),"")&amp; IF(D733=Accueil!$Q$12,PRODUCT('Registre déchets'!G733,Accueil!$S$12),"")&amp; IF(D733=Accueil!$Q$13,PRODUCT('Registre déchets'!G733,Accueil!$S$13),"")&amp; IF(D733=Accueil!$Q$14,PRODUCT('Registre déchets'!G733,Accueil!$S$14),"")&amp; IF(D733=Accueil!$Q$15,PRODUCT('Registre déchets'!G733,Accueil!$S$15),"")&amp; IF(D733=Accueil!$Q$16,PRODUCT('Registre déchets'!G733,Accueil!$S$16),"")&amp; IF(D733=Accueil!$Q$17,PRODUCT('Registre déchets'!G733,Accueil!$S$17),"")&amp; IF(D733=Accueil!$Q$18,PRODUCT('Registre déchets'!G733,Accueil!$S$18),"")&amp; IF(D733=Accueil!$Q$19,PRODUCT('Registre déchets'!G733,Accueil!$S$19),"")&amp; IF(D733=Accueil!$Q$20,PRODUCT('Registre déchets'!G733,Accueil!$S$20),"")&amp; IF(D733=Accueil!$Q$21,PRODUCT('Registre déchets'!G733,Accueil!$S$21),"")&amp; IF(D733=Accueil!$Q$22,PRODUCT('Registre déchets'!G733,Accueil!$S$22),"")&amp; IF(D733=Accueil!$Q$23,PRODUCT('Registre déchets'!G733,Accueil!$S$23),"")&amp; IF(D733=Accueil!$Q$24,PRODUCT('Registre déchets'!G733,Accueil!$S$24),"")&amp; IF(D733=Accueil!$Q$25,PRODUCT('Registre déchets'!G733,Accueil!$S$25),"")&amp; IF(D733=Accueil!$Q$26,PRODUCT('Registre déchets'!G733,Accueil!$S$26),"") &amp; IF(D733=Accueil!$U$7,PRODUCT('Registre déchets'!G733,Accueil!$W$7),"") &amp; IF(D733=Accueil!$U$8,PRODUCT('Registre déchets'!G733,Accueil!$W$8),"") &amp; IF(D733=Accueil!$U$9,PRODUCT('Registre déchets'!G733,Accueil!$W$9),"")&amp; IF(D733=Accueil!$U$10,PRODUCT('Registre déchets'!G733,Accueil!$W$10),"")&amp; IF(D733=Accueil!$U$11,PRODUCT('Registre déchets'!G733,Accueil!$W$11),"")&amp; IF(D733=Accueil!$U$12,PRODUCT('Registre déchets'!G733,Accueil!$W$12),"")&amp; IF(D733=Accueil!$U$13,PRODUCT('Registre déchets'!G733,Accueil!$W$13),"")&amp; IF(D733=Accueil!$U$14,PRODUCT('Registre déchets'!G733,Accueil!$W$14),"")&amp; IF(D733=Accueil!$U$15,PRODUCT('Registre déchets'!G733,Accueil!$W$15),"")&amp; IF(D733=Accueil!$U$16,PRODUCT('Registre déchets'!G733,Accueil!$W$16),"")&amp; IF(D733=Accueil!$U$17,PRODUCT('Registre déchets'!G733,Accueil!$W$17),"")&amp; IF(D733=Accueil!$U$18,PRODUCT('Registre déchets'!G733,Accueil!$W$18),"")&amp; IF(D733=Accueil!$U$19,PRODUCT('Registre déchets'!G733,Accueil!$W$19),"")&amp; IF(D733=Accueil!$U$20,PRODUCT('Registre déchets'!G733,Accueil!$W$20),"")&amp; IF(D733=Accueil!$U$21,PRODUCT('Registre déchets'!G733,Accueil!$W$21),"") &amp; IF(D733=Accueil!$U$22,PRODUCT('Registre déchets'!G733,Accueil!$W$22),"")&amp; IF(D733=Accueil!$U$23,PRODUCT('Registre déchets'!G733,Accueil!$W$23),"")&amp; IF(D733=Accueil!$U$24,PRODUCT('Registre déchets'!G733,Accueil!$W$24),"")&amp; IF(D733=Accueil!$U$25,PRODUCT('Registre déchets'!G733,Accueil!$W$25),"")&amp; IF(D733=Accueil!$U$26,PRODUCT('Registre déchets'!G733,Accueil!$W$26),"")&amp; IF(D733=Accueil!$U$27,PRODUCT('Registre déchets'!G733,Accueil!$W$27),"")&amp; IF(D733=Accueil!$Y$7,PRODUCT('Registre déchets'!G733,Accueil!$AA$7),"") &amp; IF(D733=Accueil!$Y$8,PRODUCT('Registre déchets'!G733,Accueil!$AA$8),"") &amp; IF(D733=Accueil!$Y$9,PRODUCT('Registre déchets'!G733,Accueil!$AA$9),"")&amp; IF(D733=Accueil!$Y$10,PRODUCT('Registre déchets'!G733,Accueil!$AA$10),"")&amp; IF(D733=Accueil!$Y$11,PRODUCT('Registre déchets'!G733,Accueil!$AA$11),"")&amp; IF(D733=Accueil!$Y$12,PRODUCT('Registre déchets'!G733,Accueil!$AA$12),"")&amp; IF(D733=Accueil!$Y$13,PRODUCT('Registre déchets'!G733,Accueil!$AA$13),"")&amp; IF(D733=Accueil!$Y$14,PRODUCT('Registre déchets'!G733,Accueil!$AA$14),"")&amp; IF(D733=Accueil!$Y$15,PRODUCT('Registre déchets'!G733,Accueil!$AA$15),"")&amp; IF(D733=Accueil!$Y$16,PRODUCT('Registre déchets'!G733,Accueil!$AA$16),"")&amp; IF(D733=Accueil!$Y$17,PRODUCT('Registre déchets'!G733,Accueil!$AA$17),"")&amp; IF(D733=Accueil!$Y$18,PRODUCT('Registre déchets'!G733,Accueil!$AA$18),"")&amp; IF(D733=Accueil!$Y$19,PRODUCT('Registre déchets'!G733,Accueil!$AA$19),"")&amp; IF(D733=Accueil!$Y$20,PRODUCT('Registre déchets'!G733,Accueil!$AA$20),"")&amp; IF(D733=Accueil!$Y$21,PRODUCT('Registre déchets'!G733,Accueil!$AA$21),"")&amp; IF(D733=Accueil!$Y$22,PRODUCT('Registre déchets'!G733,Accueil!$AA$22),"")&amp; IF(D733=Accueil!$Y$23,PRODUCT('Registre déchets'!G733,Accueil!$AA$23),"")&amp; IF(D733=Accueil!$Y$24,PRODUCT('Registre déchets'!G733,Accueil!$AA$24),"")&amp; IF(D733=Accueil!$Y$25,PRODUCT('Registre déchets'!G733,Accueil!$AA$25),"")&amp; IF(D733=Accueil!$Y$26,PRODUCT('Registre déchets'!G733,Accueil!$AA$26),"")&amp; IF(D733=Accueil!$Y$27,PRODUCT('Registre déchets'!G733,Accueil!$AA$27),""))</f>
        <v/>
      </c>
      <c r="AQ733" s="79">
        <f t="shared" si="117"/>
        <v>0</v>
      </c>
    </row>
    <row r="734" spans="1:43" ht="50.1" customHeight="1" x14ac:dyDescent="0.25">
      <c r="A734" s="90"/>
      <c r="B734" s="222" t="str">
        <f t="shared" si="111"/>
        <v/>
      </c>
      <c r="C734" s="221"/>
      <c r="D734" s="220"/>
      <c r="E734" s="80" t="str">
        <f t="shared" si="115"/>
        <v/>
      </c>
      <c r="F734" s="81"/>
      <c r="G734" s="82"/>
      <c r="H734" s="241">
        <f t="shared" si="112"/>
        <v>0</v>
      </c>
      <c r="I734" s="206"/>
      <c r="J734" s="206"/>
      <c r="K734" s="86"/>
      <c r="L734" s="86"/>
      <c r="M734" s="86"/>
      <c r="N734" s="82"/>
      <c r="O734" s="81"/>
      <c r="P734" s="82"/>
      <c r="Q734" s="207">
        <f t="shared" si="116"/>
        <v>0</v>
      </c>
      <c r="R734" s="83">
        <f t="shared" si="113"/>
        <v>0</v>
      </c>
      <c r="S734" s="83">
        <f t="shared" si="114"/>
        <v>0</v>
      </c>
      <c r="T734" s="209"/>
      <c r="U734" s="214"/>
      <c r="V734" s="214"/>
      <c r="W734" s="217" t="str">
        <f t="shared" si="109"/>
        <v/>
      </c>
      <c r="X734" s="214"/>
      <c r="Y734" s="224"/>
      <c r="Z734" s="214"/>
      <c r="AA734" s="214"/>
      <c r="AB734" s="35" t="str">
        <f t="shared" si="110"/>
        <v/>
      </c>
      <c r="AC734" s="35"/>
      <c r="AD734" s="35"/>
      <c r="AE734" s="35"/>
      <c r="AF734" s="35"/>
      <c r="AG734" s="35"/>
      <c r="AH734" s="35"/>
      <c r="AI734" s="35"/>
      <c r="AJ734" s="35"/>
      <c r="AK734" s="35"/>
      <c r="AL734" s="35"/>
      <c r="AM734" s="85" t="str">
        <f t="shared" si="108"/>
        <v/>
      </c>
      <c r="AN734" s="35"/>
      <c r="AO734" s="35"/>
      <c r="AP734" s="77" t="str">
        <f>IF(D734="","",IF(D734=Accueil!$Q$7,PRODUCT('Registre déchets'!G734,Accueil!$S$7),"") &amp; IF(D734=Accueil!$Q$8,PRODUCT('Registre déchets'!G734,Accueil!$S$8),"") &amp; IF(D734=Accueil!$Q$9,PRODUCT('Registre déchets'!G734,Accueil!$S$9),"")&amp; IF(D734=Accueil!$Q$10,PRODUCT('Registre déchets'!G734,Accueil!$S$10),"")&amp; IF(D734=Accueil!$Q$11,PRODUCT('Registre déchets'!G734,Accueil!$S$11),"")&amp; IF(D734=Accueil!$Q$12,PRODUCT('Registre déchets'!G734,Accueil!$S$12),"")&amp; IF(D734=Accueil!$Q$13,PRODUCT('Registre déchets'!G734,Accueil!$S$13),"")&amp; IF(D734=Accueil!$Q$14,PRODUCT('Registre déchets'!G734,Accueil!$S$14),"")&amp; IF(D734=Accueil!$Q$15,PRODUCT('Registre déchets'!G734,Accueil!$S$15),"")&amp; IF(D734=Accueil!$Q$16,PRODUCT('Registre déchets'!G734,Accueil!$S$16),"")&amp; IF(D734=Accueil!$Q$17,PRODUCT('Registre déchets'!G734,Accueil!$S$17),"")&amp; IF(D734=Accueil!$Q$18,PRODUCT('Registre déchets'!G734,Accueil!$S$18),"")&amp; IF(D734=Accueil!$Q$19,PRODUCT('Registre déchets'!G734,Accueil!$S$19),"")&amp; IF(D734=Accueil!$Q$20,PRODUCT('Registre déchets'!G734,Accueil!$S$20),"")&amp; IF(D734=Accueil!$Q$21,PRODUCT('Registre déchets'!G734,Accueil!$S$21),"")&amp; IF(D734=Accueil!$Q$22,PRODUCT('Registre déchets'!G734,Accueil!$S$22),"")&amp; IF(D734=Accueil!$Q$23,PRODUCT('Registre déchets'!G734,Accueil!$S$23),"")&amp; IF(D734=Accueil!$Q$24,PRODUCT('Registre déchets'!G734,Accueil!$S$24),"")&amp; IF(D734=Accueil!$Q$25,PRODUCT('Registre déchets'!G734,Accueil!$S$25),"")&amp; IF(D734=Accueil!$Q$26,PRODUCT('Registre déchets'!G734,Accueil!$S$26),"") &amp; IF(D734=Accueil!$U$7,PRODUCT('Registre déchets'!G734,Accueil!$W$7),"") &amp; IF(D734=Accueil!$U$8,PRODUCT('Registre déchets'!G734,Accueil!$W$8),"") &amp; IF(D734=Accueil!$U$9,PRODUCT('Registre déchets'!G734,Accueil!$W$9),"")&amp; IF(D734=Accueil!$U$10,PRODUCT('Registre déchets'!G734,Accueil!$W$10),"")&amp; IF(D734=Accueil!$U$11,PRODUCT('Registre déchets'!G734,Accueil!$W$11),"")&amp; IF(D734=Accueil!$U$12,PRODUCT('Registre déchets'!G734,Accueil!$W$12),"")&amp; IF(D734=Accueil!$U$13,PRODUCT('Registre déchets'!G734,Accueil!$W$13),"")&amp; IF(D734=Accueil!$U$14,PRODUCT('Registre déchets'!G734,Accueil!$W$14),"")&amp; IF(D734=Accueil!$U$15,PRODUCT('Registre déchets'!G734,Accueil!$W$15),"")&amp; IF(D734=Accueil!$U$16,PRODUCT('Registre déchets'!G734,Accueil!$W$16),"")&amp; IF(D734=Accueil!$U$17,PRODUCT('Registre déchets'!G734,Accueil!$W$17),"")&amp; IF(D734=Accueil!$U$18,PRODUCT('Registre déchets'!G734,Accueil!$W$18),"")&amp; IF(D734=Accueil!$U$19,PRODUCT('Registre déchets'!G734,Accueil!$W$19),"")&amp; IF(D734=Accueil!$U$20,PRODUCT('Registre déchets'!G734,Accueil!$W$20),"")&amp; IF(D734=Accueil!$U$21,PRODUCT('Registre déchets'!G734,Accueil!$W$21),"") &amp; IF(D734=Accueil!$U$22,PRODUCT('Registre déchets'!G734,Accueil!$W$22),"")&amp; IF(D734=Accueil!$U$23,PRODUCT('Registre déchets'!G734,Accueil!$W$23),"")&amp; IF(D734=Accueil!$U$24,PRODUCT('Registre déchets'!G734,Accueil!$W$24),"")&amp; IF(D734=Accueil!$U$25,PRODUCT('Registre déchets'!G734,Accueil!$W$25),"")&amp; IF(D734=Accueil!$U$26,PRODUCT('Registre déchets'!G734,Accueil!$W$26),"")&amp; IF(D734=Accueil!$U$27,PRODUCT('Registre déchets'!G734,Accueil!$W$27),"")&amp; IF(D734=Accueil!$Y$7,PRODUCT('Registre déchets'!G734,Accueil!$AA$7),"") &amp; IF(D734=Accueil!$Y$8,PRODUCT('Registre déchets'!G734,Accueil!$AA$8),"") &amp; IF(D734=Accueil!$Y$9,PRODUCT('Registre déchets'!G734,Accueil!$AA$9),"")&amp; IF(D734=Accueil!$Y$10,PRODUCT('Registre déchets'!G734,Accueil!$AA$10),"")&amp; IF(D734=Accueil!$Y$11,PRODUCT('Registre déchets'!G734,Accueil!$AA$11),"")&amp; IF(D734=Accueil!$Y$12,PRODUCT('Registre déchets'!G734,Accueil!$AA$12),"")&amp; IF(D734=Accueil!$Y$13,PRODUCT('Registre déchets'!G734,Accueil!$AA$13),"")&amp; IF(D734=Accueil!$Y$14,PRODUCT('Registre déchets'!G734,Accueil!$AA$14),"")&amp; IF(D734=Accueil!$Y$15,PRODUCT('Registre déchets'!G734,Accueil!$AA$15),"")&amp; IF(D734=Accueil!$Y$16,PRODUCT('Registre déchets'!G734,Accueil!$AA$16),"")&amp; IF(D734=Accueil!$Y$17,PRODUCT('Registre déchets'!G734,Accueil!$AA$17),"")&amp; IF(D734=Accueil!$Y$18,PRODUCT('Registre déchets'!G734,Accueil!$AA$18),"")&amp; IF(D734=Accueil!$Y$19,PRODUCT('Registre déchets'!G734,Accueil!$AA$19),"")&amp; IF(D734=Accueil!$Y$20,PRODUCT('Registre déchets'!G734,Accueil!$AA$20),"")&amp; IF(D734=Accueil!$Y$21,PRODUCT('Registre déchets'!G734,Accueil!$AA$21),"")&amp; IF(D734=Accueil!$Y$22,PRODUCT('Registre déchets'!G734,Accueil!$AA$22),"")&amp; IF(D734=Accueil!$Y$23,PRODUCT('Registre déchets'!G734,Accueil!$AA$23),"")&amp; IF(D734=Accueil!$Y$24,PRODUCT('Registre déchets'!G734,Accueil!$AA$24),"")&amp; IF(D734=Accueil!$Y$25,PRODUCT('Registre déchets'!G734,Accueil!$AA$25),"")&amp; IF(D734=Accueil!$Y$26,PRODUCT('Registre déchets'!G734,Accueil!$AA$26),"")&amp; IF(D734=Accueil!$Y$27,PRODUCT('Registre déchets'!G734,Accueil!$AA$27),""))</f>
        <v/>
      </c>
      <c r="AQ734" s="79">
        <f t="shared" si="117"/>
        <v>0</v>
      </c>
    </row>
    <row r="735" spans="1:43" ht="50.1" customHeight="1" x14ac:dyDescent="0.25">
      <c r="A735" s="90"/>
      <c r="B735" s="222" t="str">
        <f t="shared" si="111"/>
        <v/>
      </c>
      <c r="C735" s="221"/>
      <c r="D735" s="220"/>
      <c r="E735" s="80" t="str">
        <f t="shared" si="115"/>
        <v/>
      </c>
      <c r="F735" s="81"/>
      <c r="G735" s="82"/>
      <c r="H735" s="241">
        <f t="shared" si="112"/>
        <v>0</v>
      </c>
      <c r="I735" s="206"/>
      <c r="J735" s="206"/>
      <c r="K735" s="86"/>
      <c r="L735" s="86"/>
      <c r="M735" s="86"/>
      <c r="N735" s="82"/>
      <c r="O735" s="81"/>
      <c r="P735" s="82"/>
      <c r="Q735" s="207">
        <f t="shared" si="116"/>
        <v>0</v>
      </c>
      <c r="R735" s="83">
        <f t="shared" si="113"/>
        <v>0</v>
      </c>
      <c r="S735" s="83">
        <f t="shared" si="114"/>
        <v>0</v>
      </c>
      <c r="T735" s="209"/>
      <c r="U735" s="214"/>
      <c r="V735" s="214"/>
      <c r="W735" s="217" t="str">
        <f t="shared" si="109"/>
        <v/>
      </c>
      <c r="X735" s="214"/>
      <c r="Y735" s="224"/>
      <c r="Z735" s="214"/>
      <c r="AA735" s="214"/>
      <c r="AB735" s="35" t="str">
        <f t="shared" si="110"/>
        <v/>
      </c>
      <c r="AC735" s="35"/>
      <c r="AD735" s="35"/>
      <c r="AE735" s="35"/>
      <c r="AF735" s="35"/>
      <c r="AG735" s="35"/>
      <c r="AH735" s="35"/>
      <c r="AI735" s="35"/>
      <c r="AJ735" s="35"/>
      <c r="AK735" s="35"/>
      <c r="AL735" s="35"/>
      <c r="AM735" s="85" t="str">
        <f t="shared" si="108"/>
        <v/>
      </c>
      <c r="AN735" s="35"/>
      <c r="AO735" s="35"/>
      <c r="AP735" s="77" t="str">
        <f>IF(D735="","",IF(D735=Accueil!$Q$7,PRODUCT('Registre déchets'!G735,Accueil!$S$7),"") &amp; IF(D735=Accueil!$Q$8,PRODUCT('Registre déchets'!G735,Accueil!$S$8),"") &amp; IF(D735=Accueil!$Q$9,PRODUCT('Registre déchets'!G735,Accueil!$S$9),"")&amp; IF(D735=Accueil!$Q$10,PRODUCT('Registre déchets'!G735,Accueil!$S$10),"")&amp; IF(D735=Accueil!$Q$11,PRODUCT('Registre déchets'!G735,Accueil!$S$11),"")&amp; IF(D735=Accueil!$Q$12,PRODUCT('Registre déchets'!G735,Accueil!$S$12),"")&amp; IF(D735=Accueil!$Q$13,PRODUCT('Registre déchets'!G735,Accueil!$S$13),"")&amp; IF(D735=Accueil!$Q$14,PRODUCT('Registre déchets'!G735,Accueil!$S$14),"")&amp; IF(D735=Accueil!$Q$15,PRODUCT('Registre déchets'!G735,Accueil!$S$15),"")&amp; IF(D735=Accueil!$Q$16,PRODUCT('Registre déchets'!G735,Accueil!$S$16),"")&amp; IF(D735=Accueil!$Q$17,PRODUCT('Registre déchets'!G735,Accueil!$S$17),"")&amp; IF(D735=Accueil!$Q$18,PRODUCT('Registre déchets'!G735,Accueil!$S$18),"")&amp; IF(D735=Accueil!$Q$19,PRODUCT('Registre déchets'!G735,Accueil!$S$19),"")&amp; IF(D735=Accueil!$Q$20,PRODUCT('Registre déchets'!G735,Accueil!$S$20),"")&amp; IF(D735=Accueil!$Q$21,PRODUCT('Registre déchets'!G735,Accueil!$S$21),"")&amp; IF(D735=Accueil!$Q$22,PRODUCT('Registre déchets'!G735,Accueil!$S$22),"")&amp; IF(D735=Accueil!$Q$23,PRODUCT('Registre déchets'!G735,Accueil!$S$23),"")&amp; IF(D735=Accueil!$Q$24,PRODUCT('Registre déchets'!G735,Accueil!$S$24),"")&amp; IF(D735=Accueil!$Q$25,PRODUCT('Registre déchets'!G735,Accueil!$S$25),"")&amp; IF(D735=Accueil!$Q$26,PRODUCT('Registre déchets'!G735,Accueil!$S$26),"") &amp; IF(D735=Accueil!$U$7,PRODUCT('Registre déchets'!G735,Accueil!$W$7),"") &amp; IF(D735=Accueil!$U$8,PRODUCT('Registre déchets'!G735,Accueil!$W$8),"") &amp; IF(D735=Accueil!$U$9,PRODUCT('Registre déchets'!G735,Accueil!$W$9),"")&amp; IF(D735=Accueil!$U$10,PRODUCT('Registre déchets'!G735,Accueil!$W$10),"")&amp; IF(D735=Accueil!$U$11,PRODUCT('Registre déchets'!G735,Accueil!$W$11),"")&amp; IF(D735=Accueil!$U$12,PRODUCT('Registre déchets'!G735,Accueil!$W$12),"")&amp; IF(D735=Accueil!$U$13,PRODUCT('Registre déchets'!G735,Accueil!$W$13),"")&amp; IF(D735=Accueil!$U$14,PRODUCT('Registre déchets'!G735,Accueil!$W$14),"")&amp; IF(D735=Accueil!$U$15,PRODUCT('Registre déchets'!G735,Accueil!$W$15),"")&amp; IF(D735=Accueil!$U$16,PRODUCT('Registre déchets'!G735,Accueil!$W$16),"")&amp; IF(D735=Accueil!$U$17,PRODUCT('Registre déchets'!G735,Accueil!$W$17),"")&amp; IF(D735=Accueil!$U$18,PRODUCT('Registre déchets'!G735,Accueil!$W$18),"")&amp; IF(D735=Accueil!$U$19,PRODUCT('Registre déchets'!G735,Accueil!$W$19),"")&amp; IF(D735=Accueil!$U$20,PRODUCT('Registre déchets'!G735,Accueil!$W$20),"")&amp; IF(D735=Accueil!$U$21,PRODUCT('Registre déchets'!G735,Accueil!$W$21),"") &amp; IF(D735=Accueil!$U$22,PRODUCT('Registre déchets'!G735,Accueil!$W$22),"")&amp; IF(D735=Accueil!$U$23,PRODUCT('Registre déchets'!G735,Accueil!$W$23),"")&amp; IF(D735=Accueil!$U$24,PRODUCT('Registre déchets'!G735,Accueil!$W$24),"")&amp; IF(D735=Accueil!$U$25,PRODUCT('Registre déchets'!G735,Accueil!$W$25),"")&amp; IF(D735=Accueil!$U$26,PRODUCT('Registre déchets'!G735,Accueil!$W$26),"")&amp; IF(D735=Accueil!$U$27,PRODUCT('Registre déchets'!G735,Accueil!$W$27),"")&amp; IF(D735=Accueil!$Y$7,PRODUCT('Registre déchets'!G735,Accueil!$AA$7),"") &amp; IF(D735=Accueil!$Y$8,PRODUCT('Registre déchets'!G735,Accueil!$AA$8),"") &amp; IF(D735=Accueil!$Y$9,PRODUCT('Registre déchets'!G735,Accueil!$AA$9),"")&amp; IF(D735=Accueil!$Y$10,PRODUCT('Registre déchets'!G735,Accueil!$AA$10),"")&amp; IF(D735=Accueil!$Y$11,PRODUCT('Registre déchets'!G735,Accueil!$AA$11),"")&amp; IF(D735=Accueil!$Y$12,PRODUCT('Registre déchets'!G735,Accueil!$AA$12),"")&amp; IF(D735=Accueil!$Y$13,PRODUCT('Registre déchets'!G735,Accueil!$AA$13),"")&amp; IF(D735=Accueil!$Y$14,PRODUCT('Registre déchets'!G735,Accueil!$AA$14),"")&amp; IF(D735=Accueil!$Y$15,PRODUCT('Registre déchets'!G735,Accueil!$AA$15),"")&amp; IF(D735=Accueil!$Y$16,PRODUCT('Registre déchets'!G735,Accueil!$AA$16),"")&amp; IF(D735=Accueil!$Y$17,PRODUCT('Registre déchets'!G735,Accueil!$AA$17),"")&amp; IF(D735=Accueil!$Y$18,PRODUCT('Registre déchets'!G735,Accueil!$AA$18),"")&amp; IF(D735=Accueil!$Y$19,PRODUCT('Registre déchets'!G735,Accueil!$AA$19),"")&amp; IF(D735=Accueil!$Y$20,PRODUCT('Registre déchets'!G735,Accueil!$AA$20),"")&amp; IF(D735=Accueil!$Y$21,PRODUCT('Registre déchets'!G735,Accueil!$AA$21),"")&amp; IF(D735=Accueil!$Y$22,PRODUCT('Registre déchets'!G735,Accueil!$AA$22),"")&amp; IF(D735=Accueil!$Y$23,PRODUCT('Registre déchets'!G735,Accueil!$AA$23),"")&amp; IF(D735=Accueil!$Y$24,PRODUCT('Registre déchets'!G735,Accueil!$AA$24),"")&amp; IF(D735=Accueil!$Y$25,PRODUCT('Registre déchets'!G735,Accueil!$AA$25),"")&amp; IF(D735=Accueil!$Y$26,PRODUCT('Registre déchets'!G735,Accueil!$AA$26),"")&amp; IF(D735=Accueil!$Y$27,PRODUCT('Registre déchets'!G735,Accueil!$AA$27),""))</f>
        <v/>
      </c>
      <c r="AQ735" s="79">
        <f t="shared" si="117"/>
        <v>0</v>
      </c>
    </row>
    <row r="736" spans="1:43" ht="50.1" customHeight="1" x14ac:dyDescent="0.25">
      <c r="A736" s="90"/>
      <c r="B736" s="222" t="str">
        <f t="shared" si="111"/>
        <v/>
      </c>
      <c r="C736" s="221"/>
      <c r="D736" s="220"/>
      <c r="E736" s="80" t="str">
        <f t="shared" si="115"/>
        <v/>
      </c>
      <c r="F736" s="81"/>
      <c r="G736" s="82"/>
      <c r="H736" s="241">
        <f t="shared" si="112"/>
        <v>0</v>
      </c>
      <c r="I736" s="206"/>
      <c r="J736" s="206"/>
      <c r="K736" s="86"/>
      <c r="L736" s="86"/>
      <c r="M736" s="86"/>
      <c r="N736" s="82"/>
      <c r="O736" s="81"/>
      <c r="P736" s="82"/>
      <c r="Q736" s="207">
        <f t="shared" si="116"/>
        <v>0</v>
      </c>
      <c r="R736" s="83">
        <f t="shared" si="113"/>
        <v>0</v>
      </c>
      <c r="S736" s="83">
        <f t="shared" si="114"/>
        <v>0</v>
      </c>
      <c r="T736" s="209"/>
      <c r="U736" s="214"/>
      <c r="V736" s="214"/>
      <c r="W736" s="217" t="str">
        <f t="shared" si="109"/>
        <v/>
      </c>
      <c r="X736" s="214"/>
      <c r="Y736" s="224"/>
      <c r="Z736" s="214"/>
      <c r="AA736" s="214"/>
      <c r="AB736" s="35" t="str">
        <f t="shared" si="110"/>
        <v/>
      </c>
      <c r="AC736" s="35"/>
      <c r="AD736" s="35"/>
      <c r="AE736" s="35"/>
      <c r="AF736" s="35"/>
      <c r="AG736" s="35"/>
      <c r="AH736" s="35"/>
      <c r="AI736" s="35"/>
      <c r="AJ736" s="35"/>
      <c r="AK736" s="35"/>
      <c r="AL736" s="35"/>
      <c r="AM736" s="85" t="str">
        <f t="shared" si="108"/>
        <v/>
      </c>
      <c r="AN736" s="35"/>
      <c r="AO736" s="35"/>
      <c r="AP736" s="77" t="str">
        <f>IF(D736="","",IF(D736=Accueil!$Q$7,PRODUCT('Registre déchets'!G736,Accueil!$S$7),"") &amp; IF(D736=Accueil!$Q$8,PRODUCT('Registre déchets'!G736,Accueil!$S$8),"") &amp; IF(D736=Accueil!$Q$9,PRODUCT('Registre déchets'!G736,Accueil!$S$9),"")&amp; IF(D736=Accueil!$Q$10,PRODUCT('Registre déchets'!G736,Accueil!$S$10),"")&amp; IF(D736=Accueil!$Q$11,PRODUCT('Registre déchets'!G736,Accueil!$S$11),"")&amp; IF(D736=Accueil!$Q$12,PRODUCT('Registre déchets'!G736,Accueil!$S$12),"")&amp; IF(D736=Accueil!$Q$13,PRODUCT('Registre déchets'!G736,Accueil!$S$13),"")&amp; IF(D736=Accueil!$Q$14,PRODUCT('Registre déchets'!G736,Accueil!$S$14),"")&amp; IF(D736=Accueil!$Q$15,PRODUCT('Registre déchets'!G736,Accueil!$S$15),"")&amp; IF(D736=Accueil!$Q$16,PRODUCT('Registre déchets'!G736,Accueil!$S$16),"")&amp; IF(D736=Accueil!$Q$17,PRODUCT('Registre déchets'!G736,Accueil!$S$17),"")&amp; IF(D736=Accueil!$Q$18,PRODUCT('Registre déchets'!G736,Accueil!$S$18),"")&amp; IF(D736=Accueil!$Q$19,PRODUCT('Registre déchets'!G736,Accueil!$S$19),"")&amp; IF(D736=Accueil!$Q$20,PRODUCT('Registre déchets'!G736,Accueil!$S$20),"")&amp; IF(D736=Accueil!$Q$21,PRODUCT('Registre déchets'!G736,Accueil!$S$21),"")&amp; IF(D736=Accueil!$Q$22,PRODUCT('Registre déchets'!G736,Accueil!$S$22),"")&amp; IF(D736=Accueil!$Q$23,PRODUCT('Registre déchets'!G736,Accueil!$S$23),"")&amp; IF(D736=Accueil!$Q$24,PRODUCT('Registre déchets'!G736,Accueil!$S$24),"")&amp; IF(D736=Accueil!$Q$25,PRODUCT('Registre déchets'!G736,Accueil!$S$25),"")&amp; IF(D736=Accueil!$Q$26,PRODUCT('Registre déchets'!G736,Accueil!$S$26),"") &amp; IF(D736=Accueil!$U$7,PRODUCT('Registre déchets'!G736,Accueil!$W$7),"") &amp; IF(D736=Accueil!$U$8,PRODUCT('Registre déchets'!G736,Accueil!$W$8),"") &amp; IF(D736=Accueil!$U$9,PRODUCT('Registre déchets'!G736,Accueil!$W$9),"")&amp; IF(D736=Accueil!$U$10,PRODUCT('Registre déchets'!G736,Accueil!$W$10),"")&amp; IF(D736=Accueil!$U$11,PRODUCT('Registre déchets'!G736,Accueil!$W$11),"")&amp; IF(D736=Accueil!$U$12,PRODUCT('Registre déchets'!G736,Accueil!$W$12),"")&amp; IF(D736=Accueil!$U$13,PRODUCT('Registre déchets'!G736,Accueil!$W$13),"")&amp; IF(D736=Accueil!$U$14,PRODUCT('Registre déchets'!G736,Accueil!$W$14),"")&amp; IF(D736=Accueil!$U$15,PRODUCT('Registre déchets'!G736,Accueil!$W$15),"")&amp; IF(D736=Accueil!$U$16,PRODUCT('Registre déchets'!G736,Accueil!$W$16),"")&amp; IF(D736=Accueil!$U$17,PRODUCT('Registre déchets'!G736,Accueil!$W$17),"")&amp; IF(D736=Accueil!$U$18,PRODUCT('Registre déchets'!G736,Accueil!$W$18),"")&amp; IF(D736=Accueil!$U$19,PRODUCT('Registre déchets'!G736,Accueil!$W$19),"")&amp; IF(D736=Accueil!$U$20,PRODUCT('Registre déchets'!G736,Accueil!$W$20),"")&amp; IF(D736=Accueil!$U$21,PRODUCT('Registre déchets'!G736,Accueil!$W$21),"") &amp; IF(D736=Accueil!$U$22,PRODUCT('Registre déchets'!G736,Accueil!$W$22),"")&amp; IF(D736=Accueil!$U$23,PRODUCT('Registre déchets'!G736,Accueil!$W$23),"")&amp; IF(D736=Accueil!$U$24,PRODUCT('Registre déchets'!G736,Accueil!$W$24),"")&amp; IF(D736=Accueil!$U$25,PRODUCT('Registre déchets'!G736,Accueil!$W$25),"")&amp; IF(D736=Accueil!$U$26,PRODUCT('Registre déchets'!G736,Accueil!$W$26),"")&amp; IF(D736=Accueil!$U$27,PRODUCT('Registre déchets'!G736,Accueil!$W$27),"")&amp; IF(D736=Accueil!$Y$7,PRODUCT('Registre déchets'!G736,Accueil!$AA$7),"") &amp; IF(D736=Accueil!$Y$8,PRODUCT('Registre déchets'!G736,Accueil!$AA$8),"") &amp; IF(D736=Accueil!$Y$9,PRODUCT('Registre déchets'!G736,Accueil!$AA$9),"")&amp; IF(D736=Accueil!$Y$10,PRODUCT('Registre déchets'!G736,Accueil!$AA$10),"")&amp; IF(D736=Accueil!$Y$11,PRODUCT('Registre déchets'!G736,Accueil!$AA$11),"")&amp; IF(D736=Accueil!$Y$12,PRODUCT('Registre déchets'!G736,Accueil!$AA$12),"")&amp; IF(D736=Accueil!$Y$13,PRODUCT('Registre déchets'!G736,Accueil!$AA$13),"")&amp; IF(D736=Accueil!$Y$14,PRODUCT('Registre déchets'!G736,Accueil!$AA$14),"")&amp; IF(D736=Accueil!$Y$15,PRODUCT('Registre déchets'!G736,Accueil!$AA$15),"")&amp; IF(D736=Accueil!$Y$16,PRODUCT('Registre déchets'!G736,Accueil!$AA$16),"")&amp; IF(D736=Accueil!$Y$17,PRODUCT('Registre déchets'!G736,Accueil!$AA$17),"")&amp; IF(D736=Accueil!$Y$18,PRODUCT('Registre déchets'!G736,Accueil!$AA$18),"")&amp; IF(D736=Accueil!$Y$19,PRODUCT('Registre déchets'!G736,Accueil!$AA$19),"")&amp; IF(D736=Accueil!$Y$20,PRODUCT('Registre déchets'!G736,Accueil!$AA$20),"")&amp; IF(D736=Accueil!$Y$21,PRODUCT('Registre déchets'!G736,Accueil!$AA$21),"")&amp; IF(D736=Accueil!$Y$22,PRODUCT('Registre déchets'!G736,Accueil!$AA$22),"")&amp; IF(D736=Accueil!$Y$23,PRODUCT('Registre déchets'!G736,Accueil!$AA$23),"")&amp; IF(D736=Accueil!$Y$24,PRODUCT('Registre déchets'!G736,Accueil!$AA$24),"")&amp; IF(D736=Accueil!$Y$25,PRODUCT('Registre déchets'!G736,Accueil!$AA$25),"")&amp; IF(D736=Accueil!$Y$26,PRODUCT('Registre déchets'!G736,Accueil!$AA$26),"")&amp; IF(D736=Accueil!$Y$27,PRODUCT('Registre déchets'!G736,Accueil!$AA$27),""))</f>
        <v/>
      </c>
      <c r="AQ736" s="79">
        <f t="shared" si="117"/>
        <v>0</v>
      </c>
    </row>
    <row r="737" spans="1:43" ht="50.1" customHeight="1" x14ac:dyDescent="0.25">
      <c r="A737" s="90"/>
      <c r="B737" s="222" t="str">
        <f t="shared" si="111"/>
        <v/>
      </c>
      <c r="C737" s="221"/>
      <c r="D737" s="220"/>
      <c r="E737" s="80" t="str">
        <f t="shared" si="115"/>
        <v/>
      </c>
      <c r="F737" s="81"/>
      <c r="G737" s="82"/>
      <c r="H737" s="241">
        <f t="shared" si="112"/>
        <v>0</v>
      </c>
      <c r="I737" s="206"/>
      <c r="J737" s="206"/>
      <c r="K737" s="86"/>
      <c r="L737" s="86"/>
      <c r="M737" s="86"/>
      <c r="N737" s="82"/>
      <c r="O737" s="81"/>
      <c r="P737" s="82"/>
      <c r="Q737" s="207">
        <f t="shared" si="116"/>
        <v>0</v>
      </c>
      <c r="R737" s="83">
        <f t="shared" si="113"/>
        <v>0</v>
      </c>
      <c r="S737" s="83">
        <f t="shared" si="114"/>
        <v>0</v>
      </c>
      <c r="T737" s="209"/>
      <c r="U737" s="214"/>
      <c r="V737" s="214"/>
      <c r="W737" s="217" t="str">
        <f t="shared" si="109"/>
        <v/>
      </c>
      <c r="X737" s="214"/>
      <c r="Y737" s="224"/>
      <c r="Z737" s="214"/>
      <c r="AA737" s="214"/>
      <c r="AB737" s="35" t="str">
        <f t="shared" si="110"/>
        <v/>
      </c>
      <c r="AC737" s="35"/>
      <c r="AD737" s="35"/>
      <c r="AE737" s="35"/>
      <c r="AF737" s="35"/>
      <c r="AG737" s="35"/>
      <c r="AH737" s="35"/>
      <c r="AI737" s="35"/>
      <c r="AJ737" s="35"/>
      <c r="AK737" s="35"/>
      <c r="AL737" s="35"/>
      <c r="AM737" s="85" t="str">
        <f t="shared" ref="AM737:AM800" si="118">IF(O736="valorisation énergétique (R1)",100%,"") &amp; IF(O736="enfouissement (D1)",0%,"") &amp; IF(O736="valorisation matière (R5)","","")</f>
        <v/>
      </c>
      <c r="AN737" s="35"/>
      <c r="AO737" s="35"/>
      <c r="AP737" s="77" t="str">
        <f>IF(D737="","",IF(D737=Accueil!$Q$7,PRODUCT('Registre déchets'!G737,Accueil!$S$7),"") &amp; IF(D737=Accueil!$Q$8,PRODUCT('Registre déchets'!G737,Accueil!$S$8),"") &amp; IF(D737=Accueil!$Q$9,PRODUCT('Registre déchets'!G737,Accueil!$S$9),"")&amp; IF(D737=Accueil!$Q$10,PRODUCT('Registre déchets'!G737,Accueil!$S$10),"")&amp; IF(D737=Accueil!$Q$11,PRODUCT('Registre déchets'!G737,Accueil!$S$11),"")&amp; IF(D737=Accueil!$Q$12,PRODUCT('Registre déchets'!G737,Accueil!$S$12),"")&amp; IF(D737=Accueil!$Q$13,PRODUCT('Registre déchets'!G737,Accueil!$S$13),"")&amp; IF(D737=Accueil!$Q$14,PRODUCT('Registre déchets'!G737,Accueil!$S$14),"")&amp; IF(D737=Accueil!$Q$15,PRODUCT('Registre déchets'!G737,Accueil!$S$15),"")&amp; IF(D737=Accueil!$Q$16,PRODUCT('Registre déchets'!G737,Accueil!$S$16),"")&amp; IF(D737=Accueil!$Q$17,PRODUCT('Registre déchets'!G737,Accueil!$S$17),"")&amp; IF(D737=Accueil!$Q$18,PRODUCT('Registre déchets'!G737,Accueil!$S$18),"")&amp; IF(D737=Accueil!$Q$19,PRODUCT('Registre déchets'!G737,Accueil!$S$19),"")&amp; IF(D737=Accueil!$Q$20,PRODUCT('Registre déchets'!G737,Accueil!$S$20),"")&amp; IF(D737=Accueil!$Q$21,PRODUCT('Registre déchets'!G737,Accueil!$S$21),"")&amp; IF(D737=Accueil!$Q$22,PRODUCT('Registre déchets'!G737,Accueil!$S$22),"")&amp; IF(D737=Accueil!$Q$23,PRODUCT('Registre déchets'!G737,Accueil!$S$23),"")&amp; IF(D737=Accueil!$Q$24,PRODUCT('Registre déchets'!G737,Accueil!$S$24),"")&amp; IF(D737=Accueil!$Q$25,PRODUCT('Registre déchets'!G737,Accueil!$S$25),"")&amp; IF(D737=Accueil!$Q$26,PRODUCT('Registre déchets'!G737,Accueil!$S$26),"") &amp; IF(D737=Accueil!$U$7,PRODUCT('Registre déchets'!G737,Accueil!$W$7),"") &amp; IF(D737=Accueil!$U$8,PRODUCT('Registre déchets'!G737,Accueil!$W$8),"") &amp; IF(D737=Accueil!$U$9,PRODUCT('Registre déchets'!G737,Accueil!$W$9),"")&amp; IF(D737=Accueil!$U$10,PRODUCT('Registre déchets'!G737,Accueil!$W$10),"")&amp; IF(D737=Accueil!$U$11,PRODUCT('Registre déchets'!G737,Accueil!$W$11),"")&amp; IF(D737=Accueil!$U$12,PRODUCT('Registre déchets'!G737,Accueil!$W$12),"")&amp; IF(D737=Accueil!$U$13,PRODUCT('Registre déchets'!G737,Accueil!$W$13),"")&amp; IF(D737=Accueil!$U$14,PRODUCT('Registre déchets'!G737,Accueil!$W$14),"")&amp; IF(D737=Accueil!$U$15,PRODUCT('Registre déchets'!G737,Accueil!$W$15),"")&amp; IF(D737=Accueil!$U$16,PRODUCT('Registre déchets'!G737,Accueil!$W$16),"")&amp; IF(D737=Accueil!$U$17,PRODUCT('Registre déchets'!G737,Accueil!$W$17),"")&amp; IF(D737=Accueil!$U$18,PRODUCT('Registre déchets'!G737,Accueil!$W$18),"")&amp; IF(D737=Accueil!$U$19,PRODUCT('Registre déchets'!G737,Accueil!$W$19),"")&amp; IF(D737=Accueil!$U$20,PRODUCT('Registre déchets'!G737,Accueil!$W$20),"")&amp; IF(D737=Accueil!$U$21,PRODUCT('Registre déchets'!G737,Accueil!$W$21),"") &amp; IF(D737=Accueil!$U$22,PRODUCT('Registre déchets'!G737,Accueil!$W$22),"")&amp; IF(D737=Accueil!$U$23,PRODUCT('Registre déchets'!G737,Accueil!$W$23),"")&amp; IF(D737=Accueil!$U$24,PRODUCT('Registre déchets'!G737,Accueil!$W$24),"")&amp; IF(D737=Accueil!$U$25,PRODUCT('Registre déchets'!G737,Accueil!$W$25),"")&amp; IF(D737=Accueil!$U$26,PRODUCT('Registre déchets'!G737,Accueil!$W$26),"")&amp; IF(D737=Accueil!$U$27,PRODUCT('Registre déchets'!G737,Accueil!$W$27),"")&amp; IF(D737=Accueil!$Y$7,PRODUCT('Registre déchets'!G737,Accueil!$AA$7),"") &amp; IF(D737=Accueil!$Y$8,PRODUCT('Registre déchets'!G737,Accueil!$AA$8),"") &amp; IF(D737=Accueil!$Y$9,PRODUCT('Registre déchets'!G737,Accueil!$AA$9),"")&amp; IF(D737=Accueil!$Y$10,PRODUCT('Registre déchets'!G737,Accueil!$AA$10),"")&amp; IF(D737=Accueil!$Y$11,PRODUCT('Registre déchets'!G737,Accueil!$AA$11),"")&amp; IF(D737=Accueil!$Y$12,PRODUCT('Registre déchets'!G737,Accueil!$AA$12),"")&amp; IF(D737=Accueil!$Y$13,PRODUCT('Registre déchets'!G737,Accueil!$AA$13),"")&amp; IF(D737=Accueil!$Y$14,PRODUCT('Registre déchets'!G737,Accueil!$AA$14),"")&amp; IF(D737=Accueil!$Y$15,PRODUCT('Registre déchets'!G737,Accueil!$AA$15),"")&amp; IF(D737=Accueil!$Y$16,PRODUCT('Registre déchets'!G737,Accueil!$AA$16),"")&amp; IF(D737=Accueil!$Y$17,PRODUCT('Registre déchets'!G737,Accueil!$AA$17),"")&amp; IF(D737=Accueil!$Y$18,PRODUCT('Registre déchets'!G737,Accueil!$AA$18),"")&amp; IF(D737=Accueil!$Y$19,PRODUCT('Registre déchets'!G737,Accueil!$AA$19),"")&amp; IF(D737=Accueil!$Y$20,PRODUCT('Registre déchets'!G737,Accueil!$AA$20),"")&amp; IF(D737=Accueil!$Y$21,PRODUCT('Registre déchets'!G737,Accueil!$AA$21),"")&amp; IF(D737=Accueil!$Y$22,PRODUCT('Registre déchets'!G737,Accueil!$AA$22),"")&amp; IF(D737=Accueil!$Y$23,PRODUCT('Registre déchets'!G737,Accueil!$AA$23),"")&amp; IF(D737=Accueil!$Y$24,PRODUCT('Registre déchets'!G737,Accueil!$AA$24),"")&amp; IF(D737=Accueil!$Y$25,PRODUCT('Registre déchets'!G737,Accueil!$AA$25),"")&amp; IF(D737=Accueil!$Y$26,PRODUCT('Registre déchets'!G737,Accueil!$AA$26),"")&amp; IF(D737=Accueil!$Y$27,PRODUCT('Registre déchets'!G737,Accueil!$AA$27),""))</f>
        <v/>
      </c>
      <c r="AQ737" s="79">
        <f t="shared" si="117"/>
        <v>0</v>
      </c>
    </row>
    <row r="738" spans="1:43" ht="50.1" customHeight="1" x14ac:dyDescent="0.25">
      <c r="A738" s="90"/>
      <c r="B738" s="222" t="str">
        <f t="shared" si="111"/>
        <v/>
      </c>
      <c r="C738" s="221"/>
      <c r="D738" s="220"/>
      <c r="E738" s="80" t="str">
        <f t="shared" si="115"/>
        <v/>
      </c>
      <c r="F738" s="81"/>
      <c r="G738" s="82"/>
      <c r="H738" s="241">
        <f t="shared" si="112"/>
        <v>0</v>
      </c>
      <c r="I738" s="206"/>
      <c r="J738" s="206"/>
      <c r="K738" s="86"/>
      <c r="L738" s="86"/>
      <c r="M738" s="86"/>
      <c r="N738" s="82"/>
      <c r="O738" s="81"/>
      <c r="P738" s="82"/>
      <c r="Q738" s="207">
        <f t="shared" si="116"/>
        <v>0</v>
      </c>
      <c r="R738" s="83">
        <f t="shared" si="113"/>
        <v>0</v>
      </c>
      <c r="S738" s="83">
        <f t="shared" si="114"/>
        <v>0</v>
      </c>
      <c r="T738" s="209"/>
      <c r="U738" s="214"/>
      <c r="V738" s="214"/>
      <c r="W738" s="217" t="str">
        <f t="shared" si="109"/>
        <v/>
      </c>
      <c r="X738" s="214"/>
      <c r="Y738" s="224"/>
      <c r="Z738" s="214"/>
      <c r="AA738" s="214"/>
      <c r="AB738" s="35" t="str">
        <f t="shared" si="110"/>
        <v/>
      </c>
      <c r="AC738" s="35"/>
      <c r="AD738" s="35"/>
      <c r="AE738" s="35"/>
      <c r="AF738" s="35"/>
      <c r="AG738" s="35"/>
      <c r="AH738" s="35"/>
      <c r="AI738" s="35"/>
      <c r="AJ738" s="35"/>
      <c r="AK738" s="35"/>
      <c r="AL738" s="35"/>
      <c r="AM738" s="85" t="str">
        <f t="shared" si="118"/>
        <v/>
      </c>
      <c r="AN738" s="35"/>
      <c r="AO738" s="35"/>
      <c r="AP738" s="77" t="str">
        <f>IF(D738="","",IF(D738=Accueil!$Q$7,PRODUCT('Registre déchets'!G738,Accueil!$S$7),"") &amp; IF(D738=Accueil!$Q$8,PRODUCT('Registre déchets'!G738,Accueil!$S$8),"") &amp; IF(D738=Accueil!$Q$9,PRODUCT('Registre déchets'!G738,Accueil!$S$9),"")&amp; IF(D738=Accueil!$Q$10,PRODUCT('Registre déchets'!G738,Accueil!$S$10),"")&amp; IF(D738=Accueil!$Q$11,PRODUCT('Registre déchets'!G738,Accueil!$S$11),"")&amp; IF(D738=Accueil!$Q$12,PRODUCT('Registre déchets'!G738,Accueil!$S$12),"")&amp; IF(D738=Accueil!$Q$13,PRODUCT('Registre déchets'!G738,Accueil!$S$13),"")&amp; IF(D738=Accueil!$Q$14,PRODUCT('Registre déchets'!G738,Accueil!$S$14),"")&amp; IF(D738=Accueil!$Q$15,PRODUCT('Registre déchets'!G738,Accueil!$S$15),"")&amp; IF(D738=Accueil!$Q$16,PRODUCT('Registre déchets'!G738,Accueil!$S$16),"")&amp; IF(D738=Accueil!$Q$17,PRODUCT('Registre déchets'!G738,Accueil!$S$17),"")&amp; IF(D738=Accueil!$Q$18,PRODUCT('Registre déchets'!G738,Accueil!$S$18),"")&amp; IF(D738=Accueil!$Q$19,PRODUCT('Registre déchets'!G738,Accueil!$S$19),"")&amp; IF(D738=Accueil!$Q$20,PRODUCT('Registre déchets'!G738,Accueil!$S$20),"")&amp; IF(D738=Accueil!$Q$21,PRODUCT('Registre déchets'!G738,Accueil!$S$21),"")&amp; IF(D738=Accueil!$Q$22,PRODUCT('Registre déchets'!G738,Accueil!$S$22),"")&amp; IF(D738=Accueil!$Q$23,PRODUCT('Registre déchets'!G738,Accueil!$S$23),"")&amp; IF(D738=Accueil!$Q$24,PRODUCT('Registre déchets'!G738,Accueil!$S$24),"")&amp; IF(D738=Accueil!$Q$25,PRODUCT('Registre déchets'!G738,Accueil!$S$25),"")&amp; IF(D738=Accueil!$Q$26,PRODUCT('Registre déchets'!G738,Accueil!$S$26),"") &amp; IF(D738=Accueil!$U$7,PRODUCT('Registre déchets'!G738,Accueil!$W$7),"") &amp; IF(D738=Accueil!$U$8,PRODUCT('Registre déchets'!G738,Accueil!$W$8),"") &amp; IF(D738=Accueil!$U$9,PRODUCT('Registre déchets'!G738,Accueil!$W$9),"")&amp; IF(D738=Accueil!$U$10,PRODUCT('Registre déchets'!G738,Accueil!$W$10),"")&amp; IF(D738=Accueil!$U$11,PRODUCT('Registre déchets'!G738,Accueil!$W$11),"")&amp; IF(D738=Accueil!$U$12,PRODUCT('Registre déchets'!G738,Accueil!$W$12),"")&amp; IF(D738=Accueil!$U$13,PRODUCT('Registre déchets'!G738,Accueil!$W$13),"")&amp; IF(D738=Accueil!$U$14,PRODUCT('Registre déchets'!G738,Accueil!$W$14),"")&amp; IF(D738=Accueil!$U$15,PRODUCT('Registre déchets'!G738,Accueil!$W$15),"")&amp; IF(D738=Accueil!$U$16,PRODUCT('Registre déchets'!G738,Accueil!$W$16),"")&amp; IF(D738=Accueil!$U$17,PRODUCT('Registre déchets'!G738,Accueil!$W$17),"")&amp; IF(D738=Accueil!$U$18,PRODUCT('Registre déchets'!G738,Accueil!$W$18),"")&amp; IF(D738=Accueil!$U$19,PRODUCT('Registre déchets'!G738,Accueil!$W$19),"")&amp; IF(D738=Accueil!$U$20,PRODUCT('Registre déchets'!G738,Accueil!$W$20),"")&amp; IF(D738=Accueil!$U$21,PRODUCT('Registre déchets'!G738,Accueil!$W$21),"") &amp; IF(D738=Accueil!$U$22,PRODUCT('Registre déchets'!G738,Accueil!$W$22),"")&amp; IF(D738=Accueil!$U$23,PRODUCT('Registre déchets'!G738,Accueil!$W$23),"")&amp; IF(D738=Accueil!$U$24,PRODUCT('Registre déchets'!G738,Accueil!$W$24),"")&amp; IF(D738=Accueil!$U$25,PRODUCT('Registre déchets'!G738,Accueil!$W$25),"")&amp; IF(D738=Accueil!$U$26,PRODUCT('Registre déchets'!G738,Accueil!$W$26),"")&amp; IF(D738=Accueil!$U$27,PRODUCT('Registre déchets'!G738,Accueil!$W$27),"")&amp; IF(D738=Accueil!$Y$7,PRODUCT('Registre déchets'!G738,Accueil!$AA$7),"") &amp; IF(D738=Accueil!$Y$8,PRODUCT('Registre déchets'!G738,Accueil!$AA$8),"") &amp; IF(D738=Accueil!$Y$9,PRODUCT('Registre déchets'!G738,Accueil!$AA$9),"")&amp; IF(D738=Accueil!$Y$10,PRODUCT('Registre déchets'!G738,Accueil!$AA$10),"")&amp; IF(D738=Accueil!$Y$11,PRODUCT('Registre déchets'!G738,Accueil!$AA$11),"")&amp; IF(D738=Accueil!$Y$12,PRODUCT('Registre déchets'!G738,Accueil!$AA$12),"")&amp; IF(D738=Accueil!$Y$13,PRODUCT('Registre déchets'!G738,Accueil!$AA$13),"")&amp; IF(D738=Accueil!$Y$14,PRODUCT('Registre déchets'!G738,Accueil!$AA$14),"")&amp; IF(D738=Accueil!$Y$15,PRODUCT('Registre déchets'!G738,Accueil!$AA$15),"")&amp; IF(D738=Accueil!$Y$16,PRODUCT('Registre déchets'!G738,Accueil!$AA$16),"")&amp; IF(D738=Accueil!$Y$17,PRODUCT('Registre déchets'!G738,Accueil!$AA$17),"")&amp; IF(D738=Accueil!$Y$18,PRODUCT('Registre déchets'!G738,Accueil!$AA$18),"")&amp; IF(D738=Accueil!$Y$19,PRODUCT('Registre déchets'!G738,Accueil!$AA$19),"")&amp; IF(D738=Accueil!$Y$20,PRODUCT('Registre déchets'!G738,Accueil!$AA$20),"")&amp; IF(D738=Accueil!$Y$21,PRODUCT('Registre déchets'!G738,Accueil!$AA$21),"")&amp; IF(D738=Accueil!$Y$22,PRODUCT('Registre déchets'!G738,Accueil!$AA$22),"")&amp; IF(D738=Accueil!$Y$23,PRODUCT('Registre déchets'!G738,Accueil!$AA$23),"")&amp; IF(D738=Accueil!$Y$24,PRODUCT('Registre déchets'!G738,Accueil!$AA$24),"")&amp; IF(D738=Accueil!$Y$25,PRODUCT('Registre déchets'!G738,Accueil!$AA$25),"")&amp; IF(D738=Accueil!$Y$26,PRODUCT('Registre déchets'!G738,Accueil!$AA$26),"")&amp; IF(D738=Accueil!$Y$27,PRODUCT('Registre déchets'!G738,Accueil!$AA$27),""))</f>
        <v/>
      </c>
      <c r="AQ738" s="79">
        <f t="shared" si="117"/>
        <v>0</v>
      </c>
    </row>
    <row r="739" spans="1:43" ht="50.1" customHeight="1" x14ac:dyDescent="0.25">
      <c r="A739" s="90"/>
      <c r="B739" s="222" t="str">
        <f t="shared" si="111"/>
        <v/>
      </c>
      <c r="C739" s="221"/>
      <c r="D739" s="220"/>
      <c r="E739" s="80" t="str">
        <f t="shared" si="115"/>
        <v/>
      </c>
      <c r="F739" s="81"/>
      <c r="G739" s="82"/>
      <c r="H739" s="241">
        <f t="shared" si="112"/>
        <v>0</v>
      </c>
      <c r="I739" s="206"/>
      <c r="J739" s="206"/>
      <c r="K739" s="86"/>
      <c r="L739" s="86"/>
      <c r="M739" s="86"/>
      <c r="N739" s="82"/>
      <c r="O739" s="81"/>
      <c r="P739" s="82"/>
      <c r="Q739" s="207">
        <f t="shared" si="116"/>
        <v>0</v>
      </c>
      <c r="R739" s="83">
        <f t="shared" si="113"/>
        <v>0</v>
      </c>
      <c r="S739" s="83">
        <f t="shared" si="114"/>
        <v>0</v>
      </c>
      <c r="T739" s="209"/>
      <c r="U739" s="214"/>
      <c r="V739" s="214"/>
      <c r="W739" s="217" t="str">
        <f t="shared" si="109"/>
        <v/>
      </c>
      <c r="X739" s="214"/>
      <c r="Y739" s="224"/>
      <c r="Z739" s="214"/>
      <c r="AA739" s="214"/>
      <c r="AB739" s="35" t="str">
        <f t="shared" si="110"/>
        <v/>
      </c>
      <c r="AC739" s="35"/>
      <c r="AD739" s="35"/>
      <c r="AE739" s="35"/>
      <c r="AF739" s="35"/>
      <c r="AG739" s="35"/>
      <c r="AH739" s="35"/>
      <c r="AI739" s="35"/>
      <c r="AJ739" s="35"/>
      <c r="AK739" s="35"/>
      <c r="AL739" s="35"/>
      <c r="AM739" s="85" t="str">
        <f t="shared" si="118"/>
        <v/>
      </c>
      <c r="AN739" s="35"/>
      <c r="AO739" s="35"/>
      <c r="AP739" s="77" t="str">
        <f>IF(D739="","",IF(D739=Accueil!$Q$7,PRODUCT('Registre déchets'!G739,Accueil!$S$7),"") &amp; IF(D739=Accueil!$Q$8,PRODUCT('Registre déchets'!G739,Accueil!$S$8),"") &amp; IF(D739=Accueil!$Q$9,PRODUCT('Registre déchets'!G739,Accueil!$S$9),"")&amp; IF(D739=Accueil!$Q$10,PRODUCT('Registre déchets'!G739,Accueil!$S$10),"")&amp; IF(D739=Accueil!$Q$11,PRODUCT('Registre déchets'!G739,Accueil!$S$11),"")&amp; IF(D739=Accueil!$Q$12,PRODUCT('Registre déchets'!G739,Accueil!$S$12),"")&amp; IF(D739=Accueil!$Q$13,PRODUCT('Registre déchets'!G739,Accueil!$S$13),"")&amp; IF(D739=Accueil!$Q$14,PRODUCT('Registre déchets'!G739,Accueil!$S$14),"")&amp; IF(D739=Accueil!$Q$15,PRODUCT('Registre déchets'!G739,Accueil!$S$15),"")&amp; IF(D739=Accueil!$Q$16,PRODUCT('Registre déchets'!G739,Accueil!$S$16),"")&amp; IF(D739=Accueil!$Q$17,PRODUCT('Registre déchets'!G739,Accueil!$S$17),"")&amp; IF(D739=Accueil!$Q$18,PRODUCT('Registre déchets'!G739,Accueil!$S$18),"")&amp; IF(D739=Accueil!$Q$19,PRODUCT('Registre déchets'!G739,Accueil!$S$19),"")&amp; IF(D739=Accueil!$Q$20,PRODUCT('Registre déchets'!G739,Accueil!$S$20),"")&amp; IF(D739=Accueil!$Q$21,PRODUCT('Registre déchets'!G739,Accueil!$S$21),"")&amp; IF(D739=Accueil!$Q$22,PRODUCT('Registre déchets'!G739,Accueil!$S$22),"")&amp; IF(D739=Accueil!$Q$23,PRODUCT('Registre déchets'!G739,Accueil!$S$23),"")&amp; IF(D739=Accueil!$Q$24,PRODUCT('Registre déchets'!G739,Accueil!$S$24),"")&amp; IF(D739=Accueil!$Q$25,PRODUCT('Registre déchets'!G739,Accueil!$S$25),"")&amp; IF(D739=Accueil!$Q$26,PRODUCT('Registre déchets'!G739,Accueil!$S$26),"") &amp; IF(D739=Accueil!$U$7,PRODUCT('Registre déchets'!G739,Accueil!$W$7),"") &amp; IF(D739=Accueil!$U$8,PRODUCT('Registre déchets'!G739,Accueil!$W$8),"") &amp; IF(D739=Accueil!$U$9,PRODUCT('Registre déchets'!G739,Accueil!$W$9),"")&amp; IF(D739=Accueil!$U$10,PRODUCT('Registre déchets'!G739,Accueil!$W$10),"")&amp; IF(D739=Accueil!$U$11,PRODUCT('Registre déchets'!G739,Accueil!$W$11),"")&amp; IF(D739=Accueil!$U$12,PRODUCT('Registre déchets'!G739,Accueil!$W$12),"")&amp; IF(D739=Accueil!$U$13,PRODUCT('Registre déchets'!G739,Accueil!$W$13),"")&amp; IF(D739=Accueil!$U$14,PRODUCT('Registre déchets'!G739,Accueil!$W$14),"")&amp; IF(D739=Accueil!$U$15,PRODUCT('Registre déchets'!G739,Accueil!$W$15),"")&amp; IF(D739=Accueil!$U$16,PRODUCT('Registre déchets'!G739,Accueil!$W$16),"")&amp; IF(D739=Accueil!$U$17,PRODUCT('Registre déchets'!G739,Accueil!$W$17),"")&amp; IF(D739=Accueil!$U$18,PRODUCT('Registre déchets'!G739,Accueil!$W$18),"")&amp; IF(D739=Accueil!$U$19,PRODUCT('Registre déchets'!G739,Accueil!$W$19),"")&amp; IF(D739=Accueil!$U$20,PRODUCT('Registre déchets'!G739,Accueil!$W$20),"")&amp; IF(D739=Accueil!$U$21,PRODUCT('Registre déchets'!G739,Accueil!$W$21),"") &amp; IF(D739=Accueil!$U$22,PRODUCT('Registre déchets'!G739,Accueil!$W$22),"")&amp; IF(D739=Accueil!$U$23,PRODUCT('Registre déchets'!G739,Accueil!$W$23),"")&amp; IF(D739=Accueil!$U$24,PRODUCT('Registre déchets'!G739,Accueil!$W$24),"")&amp; IF(D739=Accueil!$U$25,PRODUCT('Registre déchets'!G739,Accueil!$W$25),"")&amp; IF(D739=Accueil!$U$26,PRODUCT('Registre déchets'!G739,Accueil!$W$26),"")&amp; IF(D739=Accueil!$U$27,PRODUCT('Registre déchets'!G739,Accueil!$W$27),"")&amp; IF(D739=Accueil!$Y$7,PRODUCT('Registre déchets'!G739,Accueil!$AA$7),"") &amp; IF(D739=Accueil!$Y$8,PRODUCT('Registre déchets'!G739,Accueil!$AA$8),"") &amp; IF(D739=Accueil!$Y$9,PRODUCT('Registre déchets'!G739,Accueil!$AA$9),"")&amp; IF(D739=Accueil!$Y$10,PRODUCT('Registre déchets'!G739,Accueil!$AA$10),"")&amp; IF(D739=Accueil!$Y$11,PRODUCT('Registre déchets'!G739,Accueil!$AA$11),"")&amp; IF(D739=Accueil!$Y$12,PRODUCT('Registre déchets'!G739,Accueil!$AA$12),"")&amp; IF(D739=Accueil!$Y$13,PRODUCT('Registre déchets'!G739,Accueil!$AA$13),"")&amp; IF(D739=Accueil!$Y$14,PRODUCT('Registre déchets'!G739,Accueil!$AA$14),"")&amp; IF(D739=Accueil!$Y$15,PRODUCT('Registre déchets'!G739,Accueil!$AA$15),"")&amp; IF(D739=Accueil!$Y$16,PRODUCT('Registre déchets'!G739,Accueil!$AA$16),"")&amp; IF(D739=Accueil!$Y$17,PRODUCT('Registre déchets'!G739,Accueil!$AA$17),"")&amp; IF(D739=Accueil!$Y$18,PRODUCT('Registre déchets'!G739,Accueil!$AA$18),"")&amp; IF(D739=Accueil!$Y$19,PRODUCT('Registre déchets'!G739,Accueil!$AA$19),"")&amp; IF(D739=Accueil!$Y$20,PRODUCT('Registre déchets'!G739,Accueil!$AA$20),"")&amp; IF(D739=Accueil!$Y$21,PRODUCT('Registre déchets'!G739,Accueil!$AA$21),"")&amp; IF(D739=Accueil!$Y$22,PRODUCT('Registre déchets'!G739,Accueil!$AA$22),"")&amp; IF(D739=Accueil!$Y$23,PRODUCT('Registre déchets'!G739,Accueil!$AA$23),"")&amp; IF(D739=Accueil!$Y$24,PRODUCT('Registre déchets'!G739,Accueil!$AA$24),"")&amp; IF(D739=Accueil!$Y$25,PRODUCT('Registre déchets'!G739,Accueil!$AA$25),"")&amp; IF(D739=Accueil!$Y$26,PRODUCT('Registre déchets'!G739,Accueil!$AA$26),"")&amp; IF(D739=Accueil!$Y$27,PRODUCT('Registre déchets'!G739,Accueil!$AA$27),""))</f>
        <v/>
      </c>
      <c r="AQ739" s="79">
        <f t="shared" si="117"/>
        <v>0</v>
      </c>
    </row>
    <row r="740" spans="1:43" ht="50.1" customHeight="1" x14ac:dyDescent="0.25">
      <c r="A740" s="90"/>
      <c r="B740" s="222" t="str">
        <f t="shared" si="111"/>
        <v/>
      </c>
      <c r="C740" s="221"/>
      <c r="D740" s="220"/>
      <c r="E740" s="80" t="str">
        <f t="shared" si="115"/>
        <v/>
      </c>
      <c r="F740" s="81"/>
      <c r="G740" s="82"/>
      <c r="H740" s="241">
        <f t="shared" si="112"/>
        <v>0</v>
      </c>
      <c r="I740" s="206"/>
      <c r="J740" s="206"/>
      <c r="K740" s="86"/>
      <c r="L740" s="86"/>
      <c r="M740" s="86"/>
      <c r="N740" s="82"/>
      <c r="O740" s="81"/>
      <c r="P740" s="82"/>
      <c r="Q740" s="207">
        <f t="shared" si="116"/>
        <v>0</v>
      </c>
      <c r="R740" s="83">
        <f t="shared" si="113"/>
        <v>0</v>
      </c>
      <c r="S740" s="83">
        <f t="shared" si="114"/>
        <v>0</v>
      </c>
      <c r="T740" s="209"/>
      <c r="U740" s="214"/>
      <c r="V740" s="214"/>
      <c r="W740" s="217" t="str">
        <f t="shared" si="109"/>
        <v/>
      </c>
      <c r="X740" s="214"/>
      <c r="Y740" s="224"/>
      <c r="Z740" s="214"/>
      <c r="AA740" s="214"/>
      <c r="AB740" s="35" t="str">
        <f t="shared" si="110"/>
        <v/>
      </c>
      <c r="AC740" s="35"/>
      <c r="AD740" s="35"/>
      <c r="AE740" s="35"/>
      <c r="AF740" s="35"/>
      <c r="AG740" s="35"/>
      <c r="AH740" s="35"/>
      <c r="AI740" s="35"/>
      <c r="AJ740" s="35"/>
      <c r="AK740" s="35"/>
      <c r="AL740" s="35"/>
      <c r="AM740" s="85" t="str">
        <f t="shared" si="118"/>
        <v/>
      </c>
      <c r="AN740" s="35"/>
      <c r="AO740" s="35"/>
      <c r="AP740" s="77" t="str">
        <f>IF(D740="","",IF(D740=Accueil!$Q$7,PRODUCT('Registre déchets'!G740,Accueil!$S$7),"") &amp; IF(D740=Accueil!$Q$8,PRODUCT('Registre déchets'!G740,Accueil!$S$8),"") &amp; IF(D740=Accueil!$Q$9,PRODUCT('Registre déchets'!G740,Accueil!$S$9),"")&amp; IF(D740=Accueil!$Q$10,PRODUCT('Registre déchets'!G740,Accueil!$S$10),"")&amp; IF(D740=Accueil!$Q$11,PRODUCT('Registre déchets'!G740,Accueil!$S$11),"")&amp; IF(D740=Accueil!$Q$12,PRODUCT('Registre déchets'!G740,Accueil!$S$12),"")&amp; IF(D740=Accueil!$Q$13,PRODUCT('Registre déchets'!G740,Accueil!$S$13),"")&amp; IF(D740=Accueil!$Q$14,PRODUCT('Registre déchets'!G740,Accueil!$S$14),"")&amp; IF(D740=Accueil!$Q$15,PRODUCT('Registre déchets'!G740,Accueil!$S$15),"")&amp; IF(D740=Accueil!$Q$16,PRODUCT('Registre déchets'!G740,Accueil!$S$16),"")&amp; IF(D740=Accueil!$Q$17,PRODUCT('Registre déchets'!G740,Accueil!$S$17),"")&amp; IF(D740=Accueil!$Q$18,PRODUCT('Registre déchets'!G740,Accueil!$S$18),"")&amp; IF(D740=Accueil!$Q$19,PRODUCT('Registre déchets'!G740,Accueil!$S$19),"")&amp; IF(D740=Accueil!$Q$20,PRODUCT('Registre déchets'!G740,Accueil!$S$20),"")&amp; IF(D740=Accueil!$Q$21,PRODUCT('Registre déchets'!G740,Accueil!$S$21),"")&amp; IF(D740=Accueil!$Q$22,PRODUCT('Registre déchets'!G740,Accueil!$S$22),"")&amp; IF(D740=Accueil!$Q$23,PRODUCT('Registre déchets'!G740,Accueil!$S$23),"")&amp; IF(D740=Accueil!$Q$24,PRODUCT('Registre déchets'!G740,Accueil!$S$24),"")&amp; IF(D740=Accueil!$Q$25,PRODUCT('Registre déchets'!G740,Accueil!$S$25),"")&amp; IF(D740=Accueil!$Q$26,PRODUCT('Registre déchets'!G740,Accueil!$S$26),"") &amp; IF(D740=Accueil!$U$7,PRODUCT('Registre déchets'!G740,Accueil!$W$7),"") &amp; IF(D740=Accueil!$U$8,PRODUCT('Registre déchets'!G740,Accueil!$W$8),"") &amp; IF(D740=Accueil!$U$9,PRODUCT('Registre déchets'!G740,Accueil!$W$9),"")&amp; IF(D740=Accueil!$U$10,PRODUCT('Registre déchets'!G740,Accueil!$W$10),"")&amp; IF(D740=Accueil!$U$11,PRODUCT('Registre déchets'!G740,Accueil!$W$11),"")&amp; IF(D740=Accueil!$U$12,PRODUCT('Registre déchets'!G740,Accueil!$W$12),"")&amp; IF(D740=Accueil!$U$13,PRODUCT('Registre déchets'!G740,Accueil!$W$13),"")&amp; IF(D740=Accueil!$U$14,PRODUCT('Registre déchets'!G740,Accueil!$W$14),"")&amp; IF(D740=Accueil!$U$15,PRODUCT('Registre déchets'!G740,Accueil!$W$15),"")&amp; IF(D740=Accueil!$U$16,PRODUCT('Registre déchets'!G740,Accueil!$W$16),"")&amp; IF(D740=Accueil!$U$17,PRODUCT('Registre déchets'!G740,Accueil!$W$17),"")&amp; IF(D740=Accueil!$U$18,PRODUCT('Registre déchets'!G740,Accueil!$W$18),"")&amp; IF(D740=Accueil!$U$19,PRODUCT('Registre déchets'!G740,Accueil!$W$19),"")&amp; IF(D740=Accueil!$U$20,PRODUCT('Registre déchets'!G740,Accueil!$W$20),"")&amp; IF(D740=Accueil!$U$21,PRODUCT('Registre déchets'!G740,Accueil!$W$21),"") &amp; IF(D740=Accueil!$U$22,PRODUCT('Registre déchets'!G740,Accueil!$W$22),"")&amp; IF(D740=Accueil!$U$23,PRODUCT('Registre déchets'!G740,Accueil!$W$23),"")&amp; IF(D740=Accueil!$U$24,PRODUCT('Registre déchets'!G740,Accueil!$W$24),"")&amp; IF(D740=Accueil!$U$25,PRODUCT('Registre déchets'!G740,Accueil!$W$25),"")&amp; IF(D740=Accueil!$U$26,PRODUCT('Registre déchets'!G740,Accueil!$W$26),"")&amp; IF(D740=Accueil!$U$27,PRODUCT('Registre déchets'!G740,Accueil!$W$27),"")&amp; IF(D740=Accueil!$Y$7,PRODUCT('Registre déchets'!G740,Accueil!$AA$7),"") &amp; IF(D740=Accueil!$Y$8,PRODUCT('Registre déchets'!G740,Accueil!$AA$8),"") &amp; IF(D740=Accueil!$Y$9,PRODUCT('Registre déchets'!G740,Accueil!$AA$9),"")&amp; IF(D740=Accueil!$Y$10,PRODUCT('Registre déchets'!G740,Accueil!$AA$10),"")&amp; IF(D740=Accueil!$Y$11,PRODUCT('Registre déchets'!G740,Accueil!$AA$11),"")&amp; IF(D740=Accueil!$Y$12,PRODUCT('Registre déchets'!G740,Accueil!$AA$12),"")&amp; IF(D740=Accueil!$Y$13,PRODUCT('Registre déchets'!G740,Accueil!$AA$13),"")&amp; IF(D740=Accueil!$Y$14,PRODUCT('Registre déchets'!G740,Accueil!$AA$14),"")&amp; IF(D740=Accueil!$Y$15,PRODUCT('Registre déchets'!G740,Accueil!$AA$15),"")&amp; IF(D740=Accueil!$Y$16,PRODUCT('Registre déchets'!G740,Accueil!$AA$16),"")&amp; IF(D740=Accueil!$Y$17,PRODUCT('Registre déchets'!G740,Accueil!$AA$17),"")&amp; IF(D740=Accueil!$Y$18,PRODUCT('Registre déchets'!G740,Accueil!$AA$18),"")&amp; IF(D740=Accueil!$Y$19,PRODUCT('Registre déchets'!G740,Accueil!$AA$19),"")&amp; IF(D740=Accueil!$Y$20,PRODUCT('Registre déchets'!G740,Accueil!$AA$20),"")&amp; IF(D740=Accueil!$Y$21,PRODUCT('Registre déchets'!G740,Accueil!$AA$21),"")&amp; IF(D740=Accueil!$Y$22,PRODUCT('Registre déchets'!G740,Accueil!$AA$22),"")&amp; IF(D740=Accueil!$Y$23,PRODUCT('Registre déchets'!G740,Accueil!$AA$23),"")&amp; IF(D740=Accueil!$Y$24,PRODUCT('Registre déchets'!G740,Accueil!$AA$24),"")&amp; IF(D740=Accueil!$Y$25,PRODUCT('Registre déchets'!G740,Accueil!$AA$25),"")&amp; IF(D740=Accueil!$Y$26,PRODUCT('Registre déchets'!G740,Accueil!$AA$26),"")&amp; IF(D740=Accueil!$Y$27,PRODUCT('Registre déchets'!G740,Accueil!$AA$27),""))</f>
        <v/>
      </c>
      <c r="AQ740" s="79">
        <f t="shared" si="117"/>
        <v>0</v>
      </c>
    </row>
    <row r="741" spans="1:43" ht="50.1" customHeight="1" x14ac:dyDescent="0.25">
      <c r="A741" s="90"/>
      <c r="B741" s="222" t="str">
        <f t="shared" si="111"/>
        <v/>
      </c>
      <c r="C741" s="221"/>
      <c r="D741" s="220"/>
      <c r="E741" s="80" t="str">
        <f t="shared" si="115"/>
        <v/>
      </c>
      <c r="F741" s="81"/>
      <c r="G741" s="82"/>
      <c r="H741" s="241">
        <f t="shared" si="112"/>
        <v>0</v>
      </c>
      <c r="I741" s="206"/>
      <c r="J741" s="206"/>
      <c r="K741" s="86"/>
      <c r="L741" s="86"/>
      <c r="M741" s="86"/>
      <c r="N741" s="82"/>
      <c r="O741" s="81"/>
      <c r="P741" s="82"/>
      <c r="Q741" s="207">
        <f t="shared" si="116"/>
        <v>0</v>
      </c>
      <c r="R741" s="83">
        <f t="shared" si="113"/>
        <v>0</v>
      </c>
      <c r="S741" s="83">
        <f t="shared" si="114"/>
        <v>0</v>
      </c>
      <c r="T741" s="209"/>
      <c r="U741" s="214"/>
      <c r="V741" s="214"/>
      <c r="W741" s="217" t="str">
        <f t="shared" si="109"/>
        <v/>
      </c>
      <c r="X741" s="214"/>
      <c r="Y741" s="224"/>
      <c r="Z741" s="214"/>
      <c r="AA741" s="214"/>
      <c r="AB741" s="35" t="str">
        <f t="shared" si="110"/>
        <v/>
      </c>
      <c r="AC741" s="35"/>
      <c r="AD741" s="35"/>
      <c r="AE741" s="35"/>
      <c r="AF741" s="35"/>
      <c r="AG741" s="35"/>
      <c r="AH741" s="35"/>
      <c r="AI741" s="35"/>
      <c r="AJ741" s="35"/>
      <c r="AK741" s="35"/>
      <c r="AL741" s="35"/>
      <c r="AM741" s="85" t="str">
        <f t="shared" si="118"/>
        <v/>
      </c>
      <c r="AN741" s="35"/>
      <c r="AO741" s="35"/>
      <c r="AP741" s="77" t="str">
        <f>IF(D741="","",IF(D741=Accueil!$Q$7,PRODUCT('Registre déchets'!G741,Accueil!$S$7),"") &amp; IF(D741=Accueil!$Q$8,PRODUCT('Registre déchets'!G741,Accueil!$S$8),"") &amp; IF(D741=Accueil!$Q$9,PRODUCT('Registre déchets'!G741,Accueil!$S$9),"")&amp; IF(D741=Accueil!$Q$10,PRODUCT('Registre déchets'!G741,Accueil!$S$10),"")&amp; IF(D741=Accueil!$Q$11,PRODUCT('Registre déchets'!G741,Accueil!$S$11),"")&amp; IF(D741=Accueil!$Q$12,PRODUCT('Registre déchets'!G741,Accueil!$S$12),"")&amp; IF(D741=Accueil!$Q$13,PRODUCT('Registre déchets'!G741,Accueil!$S$13),"")&amp; IF(D741=Accueil!$Q$14,PRODUCT('Registre déchets'!G741,Accueil!$S$14),"")&amp; IF(D741=Accueil!$Q$15,PRODUCT('Registre déchets'!G741,Accueil!$S$15),"")&amp; IF(D741=Accueil!$Q$16,PRODUCT('Registre déchets'!G741,Accueil!$S$16),"")&amp; IF(D741=Accueil!$Q$17,PRODUCT('Registre déchets'!G741,Accueil!$S$17),"")&amp; IF(D741=Accueil!$Q$18,PRODUCT('Registre déchets'!G741,Accueil!$S$18),"")&amp; IF(D741=Accueil!$Q$19,PRODUCT('Registre déchets'!G741,Accueil!$S$19),"")&amp; IF(D741=Accueil!$Q$20,PRODUCT('Registre déchets'!G741,Accueil!$S$20),"")&amp; IF(D741=Accueil!$Q$21,PRODUCT('Registre déchets'!G741,Accueil!$S$21),"")&amp; IF(D741=Accueil!$Q$22,PRODUCT('Registre déchets'!G741,Accueil!$S$22),"")&amp; IF(D741=Accueil!$Q$23,PRODUCT('Registre déchets'!G741,Accueil!$S$23),"")&amp; IF(D741=Accueil!$Q$24,PRODUCT('Registre déchets'!G741,Accueil!$S$24),"")&amp; IF(D741=Accueil!$Q$25,PRODUCT('Registre déchets'!G741,Accueil!$S$25),"")&amp; IF(D741=Accueil!$Q$26,PRODUCT('Registre déchets'!G741,Accueil!$S$26),"") &amp; IF(D741=Accueil!$U$7,PRODUCT('Registre déchets'!G741,Accueil!$W$7),"") &amp; IF(D741=Accueil!$U$8,PRODUCT('Registre déchets'!G741,Accueil!$W$8),"") &amp; IF(D741=Accueil!$U$9,PRODUCT('Registre déchets'!G741,Accueil!$W$9),"")&amp; IF(D741=Accueil!$U$10,PRODUCT('Registre déchets'!G741,Accueil!$W$10),"")&amp; IF(D741=Accueil!$U$11,PRODUCT('Registre déchets'!G741,Accueil!$W$11),"")&amp; IF(D741=Accueil!$U$12,PRODUCT('Registre déchets'!G741,Accueil!$W$12),"")&amp; IF(D741=Accueil!$U$13,PRODUCT('Registre déchets'!G741,Accueil!$W$13),"")&amp; IF(D741=Accueil!$U$14,PRODUCT('Registre déchets'!G741,Accueil!$W$14),"")&amp; IF(D741=Accueil!$U$15,PRODUCT('Registre déchets'!G741,Accueil!$W$15),"")&amp; IF(D741=Accueil!$U$16,PRODUCT('Registre déchets'!G741,Accueil!$W$16),"")&amp; IF(D741=Accueil!$U$17,PRODUCT('Registre déchets'!G741,Accueil!$W$17),"")&amp; IF(D741=Accueil!$U$18,PRODUCT('Registre déchets'!G741,Accueil!$W$18),"")&amp; IF(D741=Accueil!$U$19,PRODUCT('Registre déchets'!G741,Accueil!$W$19),"")&amp; IF(D741=Accueil!$U$20,PRODUCT('Registre déchets'!G741,Accueil!$W$20),"")&amp; IF(D741=Accueil!$U$21,PRODUCT('Registre déchets'!G741,Accueil!$W$21),"") &amp; IF(D741=Accueil!$U$22,PRODUCT('Registre déchets'!G741,Accueil!$W$22),"")&amp; IF(D741=Accueil!$U$23,PRODUCT('Registre déchets'!G741,Accueil!$W$23),"")&amp; IF(D741=Accueil!$U$24,PRODUCT('Registre déchets'!G741,Accueil!$W$24),"")&amp; IF(D741=Accueil!$U$25,PRODUCT('Registre déchets'!G741,Accueil!$W$25),"")&amp; IF(D741=Accueil!$U$26,PRODUCT('Registre déchets'!G741,Accueil!$W$26),"")&amp; IF(D741=Accueil!$U$27,PRODUCT('Registre déchets'!G741,Accueil!$W$27),"")&amp; IF(D741=Accueil!$Y$7,PRODUCT('Registre déchets'!G741,Accueil!$AA$7),"") &amp; IF(D741=Accueil!$Y$8,PRODUCT('Registre déchets'!G741,Accueil!$AA$8),"") &amp; IF(D741=Accueil!$Y$9,PRODUCT('Registre déchets'!G741,Accueil!$AA$9),"")&amp; IF(D741=Accueil!$Y$10,PRODUCT('Registre déchets'!G741,Accueil!$AA$10),"")&amp; IF(D741=Accueil!$Y$11,PRODUCT('Registre déchets'!G741,Accueil!$AA$11),"")&amp; IF(D741=Accueil!$Y$12,PRODUCT('Registre déchets'!G741,Accueil!$AA$12),"")&amp; IF(D741=Accueil!$Y$13,PRODUCT('Registre déchets'!G741,Accueil!$AA$13),"")&amp; IF(D741=Accueil!$Y$14,PRODUCT('Registre déchets'!G741,Accueil!$AA$14),"")&amp; IF(D741=Accueil!$Y$15,PRODUCT('Registre déchets'!G741,Accueil!$AA$15),"")&amp; IF(D741=Accueil!$Y$16,PRODUCT('Registre déchets'!G741,Accueil!$AA$16),"")&amp; IF(D741=Accueil!$Y$17,PRODUCT('Registre déchets'!G741,Accueil!$AA$17),"")&amp; IF(D741=Accueil!$Y$18,PRODUCT('Registre déchets'!G741,Accueil!$AA$18),"")&amp; IF(D741=Accueil!$Y$19,PRODUCT('Registre déchets'!G741,Accueil!$AA$19),"")&amp; IF(D741=Accueil!$Y$20,PRODUCT('Registre déchets'!G741,Accueil!$AA$20),"")&amp; IF(D741=Accueil!$Y$21,PRODUCT('Registre déchets'!G741,Accueil!$AA$21),"")&amp; IF(D741=Accueil!$Y$22,PRODUCT('Registre déchets'!G741,Accueil!$AA$22),"")&amp; IF(D741=Accueil!$Y$23,PRODUCT('Registre déchets'!G741,Accueil!$AA$23),"")&amp; IF(D741=Accueil!$Y$24,PRODUCT('Registre déchets'!G741,Accueil!$AA$24),"")&amp; IF(D741=Accueil!$Y$25,PRODUCT('Registre déchets'!G741,Accueil!$AA$25),"")&amp; IF(D741=Accueil!$Y$26,PRODUCT('Registre déchets'!G741,Accueil!$AA$26),"")&amp; IF(D741=Accueil!$Y$27,PRODUCT('Registre déchets'!G741,Accueil!$AA$27),""))</f>
        <v/>
      </c>
      <c r="AQ741" s="79">
        <f t="shared" si="117"/>
        <v>0</v>
      </c>
    </row>
    <row r="742" spans="1:43" ht="50.1" customHeight="1" x14ac:dyDescent="0.25">
      <c r="A742" s="90"/>
      <c r="B742" s="222" t="str">
        <f t="shared" si="111"/>
        <v/>
      </c>
      <c r="C742" s="221"/>
      <c r="D742" s="220"/>
      <c r="E742" s="80" t="str">
        <f t="shared" si="115"/>
        <v/>
      </c>
      <c r="F742" s="81"/>
      <c r="G742" s="82"/>
      <c r="H742" s="241">
        <f t="shared" si="112"/>
        <v>0</v>
      </c>
      <c r="I742" s="206"/>
      <c r="J742" s="206"/>
      <c r="K742" s="86"/>
      <c r="L742" s="86"/>
      <c r="M742" s="86"/>
      <c r="N742" s="82"/>
      <c r="O742" s="81"/>
      <c r="P742" s="82"/>
      <c r="Q742" s="207">
        <f t="shared" si="116"/>
        <v>0</v>
      </c>
      <c r="R742" s="83">
        <f t="shared" si="113"/>
        <v>0</v>
      </c>
      <c r="S742" s="83">
        <f t="shared" si="114"/>
        <v>0</v>
      </c>
      <c r="T742" s="209"/>
      <c r="U742" s="214"/>
      <c r="V742" s="214"/>
      <c r="W742" s="217" t="str">
        <f t="shared" si="109"/>
        <v/>
      </c>
      <c r="X742" s="214"/>
      <c r="Y742" s="224"/>
      <c r="Z742" s="214"/>
      <c r="AA742" s="214"/>
      <c r="AB742" s="35" t="str">
        <f t="shared" si="110"/>
        <v/>
      </c>
      <c r="AC742" s="35"/>
      <c r="AD742" s="35"/>
      <c r="AE742" s="35"/>
      <c r="AF742" s="35"/>
      <c r="AG742" s="35"/>
      <c r="AH742" s="35"/>
      <c r="AI742" s="35"/>
      <c r="AJ742" s="35"/>
      <c r="AK742" s="35"/>
      <c r="AL742" s="35"/>
      <c r="AM742" s="85" t="str">
        <f t="shared" si="118"/>
        <v/>
      </c>
      <c r="AN742" s="35"/>
      <c r="AO742" s="35"/>
      <c r="AP742" s="77" t="str">
        <f>IF(D742="","",IF(D742=Accueil!$Q$7,PRODUCT('Registre déchets'!G742,Accueil!$S$7),"") &amp; IF(D742=Accueil!$Q$8,PRODUCT('Registre déchets'!G742,Accueil!$S$8),"") &amp; IF(D742=Accueil!$Q$9,PRODUCT('Registre déchets'!G742,Accueil!$S$9),"")&amp; IF(D742=Accueil!$Q$10,PRODUCT('Registre déchets'!G742,Accueil!$S$10),"")&amp; IF(D742=Accueil!$Q$11,PRODUCT('Registre déchets'!G742,Accueil!$S$11),"")&amp; IF(D742=Accueil!$Q$12,PRODUCT('Registre déchets'!G742,Accueil!$S$12),"")&amp; IF(D742=Accueil!$Q$13,PRODUCT('Registre déchets'!G742,Accueil!$S$13),"")&amp; IF(D742=Accueil!$Q$14,PRODUCT('Registre déchets'!G742,Accueil!$S$14),"")&amp; IF(D742=Accueil!$Q$15,PRODUCT('Registre déchets'!G742,Accueil!$S$15),"")&amp; IF(D742=Accueil!$Q$16,PRODUCT('Registre déchets'!G742,Accueil!$S$16),"")&amp; IF(D742=Accueil!$Q$17,PRODUCT('Registre déchets'!G742,Accueil!$S$17),"")&amp; IF(D742=Accueil!$Q$18,PRODUCT('Registre déchets'!G742,Accueil!$S$18),"")&amp; IF(D742=Accueil!$Q$19,PRODUCT('Registre déchets'!G742,Accueil!$S$19),"")&amp; IF(D742=Accueil!$Q$20,PRODUCT('Registre déchets'!G742,Accueil!$S$20),"")&amp; IF(D742=Accueil!$Q$21,PRODUCT('Registre déchets'!G742,Accueil!$S$21),"")&amp; IF(D742=Accueil!$Q$22,PRODUCT('Registre déchets'!G742,Accueil!$S$22),"")&amp; IF(D742=Accueil!$Q$23,PRODUCT('Registre déchets'!G742,Accueil!$S$23),"")&amp; IF(D742=Accueil!$Q$24,PRODUCT('Registre déchets'!G742,Accueil!$S$24),"")&amp; IF(D742=Accueil!$Q$25,PRODUCT('Registre déchets'!G742,Accueil!$S$25),"")&amp; IF(D742=Accueil!$Q$26,PRODUCT('Registre déchets'!G742,Accueil!$S$26),"") &amp; IF(D742=Accueil!$U$7,PRODUCT('Registre déchets'!G742,Accueil!$W$7),"") &amp; IF(D742=Accueil!$U$8,PRODUCT('Registre déchets'!G742,Accueil!$W$8),"") &amp; IF(D742=Accueil!$U$9,PRODUCT('Registre déchets'!G742,Accueil!$W$9),"")&amp; IF(D742=Accueil!$U$10,PRODUCT('Registre déchets'!G742,Accueil!$W$10),"")&amp; IF(D742=Accueil!$U$11,PRODUCT('Registre déchets'!G742,Accueil!$W$11),"")&amp; IF(D742=Accueil!$U$12,PRODUCT('Registre déchets'!G742,Accueil!$W$12),"")&amp; IF(D742=Accueil!$U$13,PRODUCT('Registre déchets'!G742,Accueil!$W$13),"")&amp; IF(D742=Accueil!$U$14,PRODUCT('Registre déchets'!G742,Accueil!$W$14),"")&amp; IF(D742=Accueil!$U$15,PRODUCT('Registre déchets'!G742,Accueil!$W$15),"")&amp; IF(D742=Accueil!$U$16,PRODUCT('Registre déchets'!G742,Accueil!$W$16),"")&amp; IF(D742=Accueil!$U$17,PRODUCT('Registre déchets'!G742,Accueil!$W$17),"")&amp; IF(D742=Accueil!$U$18,PRODUCT('Registre déchets'!G742,Accueil!$W$18),"")&amp; IF(D742=Accueil!$U$19,PRODUCT('Registre déchets'!G742,Accueil!$W$19),"")&amp; IF(D742=Accueil!$U$20,PRODUCT('Registre déchets'!G742,Accueil!$W$20),"")&amp; IF(D742=Accueil!$U$21,PRODUCT('Registre déchets'!G742,Accueil!$W$21),"") &amp; IF(D742=Accueil!$U$22,PRODUCT('Registre déchets'!G742,Accueil!$W$22),"")&amp; IF(D742=Accueil!$U$23,PRODUCT('Registre déchets'!G742,Accueil!$W$23),"")&amp; IF(D742=Accueil!$U$24,PRODUCT('Registre déchets'!G742,Accueil!$W$24),"")&amp; IF(D742=Accueil!$U$25,PRODUCT('Registre déchets'!G742,Accueil!$W$25),"")&amp; IF(D742=Accueil!$U$26,PRODUCT('Registre déchets'!G742,Accueil!$W$26),"")&amp; IF(D742=Accueil!$U$27,PRODUCT('Registre déchets'!G742,Accueil!$W$27),"")&amp; IF(D742=Accueil!$Y$7,PRODUCT('Registre déchets'!G742,Accueil!$AA$7),"") &amp; IF(D742=Accueil!$Y$8,PRODUCT('Registre déchets'!G742,Accueil!$AA$8),"") &amp; IF(D742=Accueil!$Y$9,PRODUCT('Registre déchets'!G742,Accueil!$AA$9),"")&amp; IF(D742=Accueil!$Y$10,PRODUCT('Registre déchets'!G742,Accueil!$AA$10),"")&amp; IF(D742=Accueil!$Y$11,PRODUCT('Registre déchets'!G742,Accueil!$AA$11),"")&amp; IF(D742=Accueil!$Y$12,PRODUCT('Registre déchets'!G742,Accueil!$AA$12),"")&amp; IF(D742=Accueil!$Y$13,PRODUCT('Registre déchets'!G742,Accueil!$AA$13),"")&amp; IF(D742=Accueil!$Y$14,PRODUCT('Registre déchets'!G742,Accueil!$AA$14),"")&amp; IF(D742=Accueil!$Y$15,PRODUCT('Registre déchets'!G742,Accueil!$AA$15),"")&amp; IF(D742=Accueil!$Y$16,PRODUCT('Registre déchets'!G742,Accueil!$AA$16),"")&amp; IF(D742=Accueil!$Y$17,PRODUCT('Registre déchets'!G742,Accueil!$AA$17),"")&amp; IF(D742=Accueil!$Y$18,PRODUCT('Registre déchets'!G742,Accueil!$AA$18),"")&amp; IF(D742=Accueil!$Y$19,PRODUCT('Registre déchets'!G742,Accueil!$AA$19),"")&amp; IF(D742=Accueil!$Y$20,PRODUCT('Registre déchets'!G742,Accueil!$AA$20),"")&amp; IF(D742=Accueil!$Y$21,PRODUCT('Registre déchets'!G742,Accueil!$AA$21),"")&amp; IF(D742=Accueil!$Y$22,PRODUCT('Registre déchets'!G742,Accueil!$AA$22),"")&amp; IF(D742=Accueil!$Y$23,PRODUCT('Registre déchets'!G742,Accueil!$AA$23),"")&amp; IF(D742=Accueil!$Y$24,PRODUCT('Registre déchets'!G742,Accueil!$AA$24),"")&amp; IF(D742=Accueil!$Y$25,PRODUCT('Registre déchets'!G742,Accueil!$AA$25),"")&amp; IF(D742=Accueil!$Y$26,PRODUCT('Registre déchets'!G742,Accueil!$AA$26),"")&amp; IF(D742=Accueil!$Y$27,PRODUCT('Registre déchets'!G742,Accueil!$AA$27),""))</f>
        <v/>
      </c>
      <c r="AQ742" s="79">
        <f t="shared" si="117"/>
        <v>0</v>
      </c>
    </row>
    <row r="743" spans="1:43" ht="50.1" customHeight="1" x14ac:dyDescent="0.25">
      <c r="A743" s="90"/>
      <c r="B743" s="222" t="str">
        <f t="shared" si="111"/>
        <v/>
      </c>
      <c r="C743" s="221"/>
      <c r="D743" s="220"/>
      <c r="E743" s="80" t="str">
        <f t="shared" si="115"/>
        <v/>
      </c>
      <c r="F743" s="81"/>
      <c r="G743" s="82"/>
      <c r="H743" s="241">
        <f t="shared" si="112"/>
        <v>0</v>
      </c>
      <c r="I743" s="206"/>
      <c r="J743" s="206"/>
      <c r="K743" s="86"/>
      <c r="L743" s="86"/>
      <c r="M743" s="86"/>
      <c r="N743" s="82"/>
      <c r="O743" s="81"/>
      <c r="P743" s="82"/>
      <c r="Q743" s="207">
        <f t="shared" si="116"/>
        <v>0</v>
      </c>
      <c r="R743" s="83">
        <f t="shared" si="113"/>
        <v>0</v>
      </c>
      <c r="S743" s="83">
        <f t="shared" si="114"/>
        <v>0</v>
      </c>
      <c r="T743" s="209"/>
      <c r="U743" s="214"/>
      <c r="V743" s="214"/>
      <c r="W743" s="217" t="str">
        <f t="shared" si="109"/>
        <v/>
      </c>
      <c r="X743" s="214"/>
      <c r="Y743" s="224"/>
      <c r="Z743" s="214"/>
      <c r="AA743" s="214"/>
      <c r="AB743" s="35" t="str">
        <f t="shared" si="110"/>
        <v/>
      </c>
      <c r="AC743" s="35"/>
      <c r="AD743" s="35"/>
      <c r="AE743" s="35"/>
      <c r="AF743" s="35"/>
      <c r="AG743" s="35"/>
      <c r="AH743" s="35"/>
      <c r="AI743" s="35"/>
      <c r="AJ743" s="35"/>
      <c r="AK743" s="35"/>
      <c r="AL743" s="35"/>
      <c r="AM743" s="85" t="str">
        <f t="shared" si="118"/>
        <v/>
      </c>
      <c r="AN743" s="35"/>
      <c r="AO743" s="35"/>
      <c r="AP743" s="77" t="str">
        <f>IF(D743="","",IF(D743=Accueil!$Q$7,PRODUCT('Registre déchets'!G743,Accueil!$S$7),"") &amp; IF(D743=Accueil!$Q$8,PRODUCT('Registre déchets'!G743,Accueil!$S$8),"") &amp; IF(D743=Accueil!$Q$9,PRODUCT('Registre déchets'!G743,Accueil!$S$9),"")&amp; IF(D743=Accueil!$Q$10,PRODUCT('Registre déchets'!G743,Accueil!$S$10),"")&amp; IF(D743=Accueil!$Q$11,PRODUCT('Registre déchets'!G743,Accueil!$S$11),"")&amp; IF(D743=Accueil!$Q$12,PRODUCT('Registre déchets'!G743,Accueil!$S$12),"")&amp; IF(D743=Accueil!$Q$13,PRODUCT('Registre déchets'!G743,Accueil!$S$13),"")&amp; IF(D743=Accueil!$Q$14,PRODUCT('Registre déchets'!G743,Accueil!$S$14),"")&amp; IF(D743=Accueil!$Q$15,PRODUCT('Registre déchets'!G743,Accueil!$S$15),"")&amp; IF(D743=Accueil!$Q$16,PRODUCT('Registre déchets'!G743,Accueil!$S$16),"")&amp; IF(D743=Accueil!$Q$17,PRODUCT('Registre déchets'!G743,Accueil!$S$17),"")&amp; IF(D743=Accueil!$Q$18,PRODUCT('Registre déchets'!G743,Accueil!$S$18),"")&amp; IF(D743=Accueil!$Q$19,PRODUCT('Registre déchets'!G743,Accueil!$S$19),"")&amp; IF(D743=Accueil!$Q$20,PRODUCT('Registre déchets'!G743,Accueil!$S$20),"")&amp; IF(D743=Accueil!$Q$21,PRODUCT('Registre déchets'!G743,Accueil!$S$21),"")&amp; IF(D743=Accueil!$Q$22,PRODUCT('Registre déchets'!G743,Accueil!$S$22),"")&amp; IF(D743=Accueil!$Q$23,PRODUCT('Registre déchets'!G743,Accueil!$S$23),"")&amp; IF(D743=Accueil!$Q$24,PRODUCT('Registre déchets'!G743,Accueil!$S$24),"")&amp; IF(D743=Accueil!$Q$25,PRODUCT('Registre déchets'!G743,Accueil!$S$25),"")&amp; IF(D743=Accueil!$Q$26,PRODUCT('Registre déchets'!G743,Accueil!$S$26),"") &amp; IF(D743=Accueil!$U$7,PRODUCT('Registre déchets'!G743,Accueil!$W$7),"") &amp; IF(D743=Accueil!$U$8,PRODUCT('Registre déchets'!G743,Accueil!$W$8),"") &amp; IF(D743=Accueil!$U$9,PRODUCT('Registre déchets'!G743,Accueil!$W$9),"")&amp; IF(D743=Accueil!$U$10,PRODUCT('Registre déchets'!G743,Accueil!$W$10),"")&amp; IF(D743=Accueil!$U$11,PRODUCT('Registre déchets'!G743,Accueil!$W$11),"")&amp; IF(D743=Accueil!$U$12,PRODUCT('Registre déchets'!G743,Accueil!$W$12),"")&amp; IF(D743=Accueil!$U$13,PRODUCT('Registre déchets'!G743,Accueil!$W$13),"")&amp; IF(D743=Accueil!$U$14,PRODUCT('Registre déchets'!G743,Accueil!$W$14),"")&amp; IF(D743=Accueil!$U$15,PRODUCT('Registre déchets'!G743,Accueil!$W$15),"")&amp; IF(D743=Accueil!$U$16,PRODUCT('Registre déchets'!G743,Accueil!$W$16),"")&amp; IF(D743=Accueil!$U$17,PRODUCT('Registre déchets'!G743,Accueil!$W$17),"")&amp; IF(D743=Accueil!$U$18,PRODUCT('Registre déchets'!G743,Accueil!$W$18),"")&amp; IF(D743=Accueil!$U$19,PRODUCT('Registre déchets'!G743,Accueil!$W$19),"")&amp; IF(D743=Accueil!$U$20,PRODUCT('Registre déchets'!G743,Accueil!$W$20),"")&amp; IF(D743=Accueil!$U$21,PRODUCT('Registre déchets'!G743,Accueil!$W$21),"") &amp; IF(D743=Accueil!$U$22,PRODUCT('Registre déchets'!G743,Accueil!$W$22),"")&amp; IF(D743=Accueil!$U$23,PRODUCT('Registre déchets'!G743,Accueil!$W$23),"")&amp; IF(D743=Accueil!$U$24,PRODUCT('Registre déchets'!G743,Accueil!$W$24),"")&amp; IF(D743=Accueil!$U$25,PRODUCT('Registre déchets'!G743,Accueil!$W$25),"")&amp; IF(D743=Accueil!$U$26,PRODUCT('Registre déchets'!G743,Accueil!$W$26),"")&amp; IF(D743=Accueil!$U$27,PRODUCT('Registre déchets'!G743,Accueil!$W$27),"")&amp; IF(D743=Accueil!$Y$7,PRODUCT('Registre déchets'!G743,Accueil!$AA$7),"") &amp; IF(D743=Accueil!$Y$8,PRODUCT('Registre déchets'!G743,Accueil!$AA$8),"") &amp; IF(D743=Accueil!$Y$9,PRODUCT('Registre déchets'!G743,Accueil!$AA$9),"")&amp; IF(D743=Accueil!$Y$10,PRODUCT('Registre déchets'!G743,Accueil!$AA$10),"")&amp; IF(D743=Accueil!$Y$11,PRODUCT('Registre déchets'!G743,Accueil!$AA$11),"")&amp; IF(D743=Accueil!$Y$12,PRODUCT('Registre déchets'!G743,Accueil!$AA$12),"")&amp; IF(D743=Accueil!$Y$13,PRODUCT('Registre déchets'!G743,Accueil!$AA$13),"")&amp; IF(D743=Accueil!$Y$14,PRODUCT('Registre déchets'!G743,Accueil!$AA$14),"")&amp; IF(D743=Accueil!$Y$15,PRODUCT('Registre déchets'!G743,Accueil!$AA$15),"")&amp; IF(D743=Accueil!$Y$16,PRODUCT('Registre déchets'!G743,Accueil!$AA$16),"")&amp; IF(D743=Accueil!$Y$17,PRODUCT('Registre déchets'!G743,Accueil!$AA$17),"")&amp; IF(D743=Accueil!$Y$18,PRODUCT('Registre déchets'!G743,Accueil!$AA$18),"")&amp; IF(D743=Accueil!$Y$19,PRODUCT('Registre déchets'!G743,Accueil!$AA$19),"")&amp; IF(D743=Accueil!$Y$20,PRODUCT('Registre déchets'!G743,Accueil!$AA$20),"")&amp; IF(D743=Accueil!$Y$21,PRODUCT('Registre déchets'!G743,Accueil!$AA$21),"")&amp; IF(D743=Accueil!$Y$22,PRODUCT('Registre déchets'!G743,Accueil!$AA$22),"")&amp; IF(D743=Accueil!$Y$23,PRODUCT('Registre déchets'!G743,Accueil!$AA$23),"")&amp; IF(D743=Accueil!$Y$24,PRODUCT('Registre déchets'!G743,Accueil!$AA$24),"")&amp; IF(D743=Accueil!$Y$25,PRODUCT('Registre déchets'!G743,Accueil!$AA$25),"")&amp; IF(D743=Accueil!$Y$26,PRODUCT('Registre déchets'!G743,Accueil!$AA$26),"")&amp; IF(D743=Accueil!$Y$27,PRODUCT('Registre déchets'!G743,Accueil!$AA$27),""))</f>
        <v/>
      </c>
      <c r="AQ743" s="79">
        <f t="shared" si="117"/>
        <v>0</v>
      </c>
    </row>
    <row r="744" spans="1:43" ht="50.1" customHeight="1" x14ac:dyDescent="0.25">
      <c r="A744" s="90"/>
      <c r="B744" s="222" t="str">
        <f t="shared" si="111"/>
        <v/>
      </c>
      <c r="C744" s="221"/>
      <c r="D744" s="220"/>
      <c r="E744" s="80" t="str">
        <f t="shared" si="115"/>
        <v/>
      </c>
      <c r="F744" s="81"/>
      <c r="G744" s="82"/>
      <c r="H744" s="241">
        <f t="shared" si="112"/>
        <v>0</v>
      </c>
      <c r="I744" s="206"/>
      <c r="J744" s="206"/>
      <c r="K744" s="86"/>
      <c r="L744" s="86"/>
      <c r="M744" s="86"/>
      <c r="N744" s="82"/>
      <c r="O744" s="81"/>
      <c r="P744" s="82"/>
      <c r="Q744" s="207">
        <f t="shared" si="116"/>
        <v>0</v>
      </c>
      <c r="R744" s="83">
        <f t="shared" si="113"/>
        <v>0</v>
      </c>
      <c r="S744" s="83">
        <f t="shared" si="114"/>
        <v>0</v>
      </c>
      <c r="T744" s="209"/>
      <c r="U744" s="214"/>
      <c r="V744" s="214"/>
      <c r="W744" s="217" t="str">
        <f t="shared" si="109"/>
        <v/>
      </c>
      <c r="X744" s="214"/>
      <c r="Y744" s="224"/>
      <c r="Z744" s="214"/>
      <c r="AA744" s="214"/>
      <c r="AB744" s="35" t="str">
        <f t="shared" si="110"/>
        <v/>
      </c>
      <c r="AC744" s="35"/>
      <c r="AD744" s="35"/>
      <c r="AE744" s="35"/>
      <c r="AF744" s="35"/>
      <c r="AG744" s="35"/>
      <c r="AH744" s="35"/>
      <c r="AI744" s="35"/>
      <c r="AJ744" s="35"/>
      <c r="AK744" s="35"/>
      <c r="AL744" s="35"/>
      <c r="AM744" s="85" t="str">
        <f t="shared" si="118"/>
        <v/>
      </c>
      <c r="AN744" s="35"/>
      <c r="AO744" s="35"/>
      <c r="AP744" s="77" t="str">
        <f>IF(D744="","",IF(D744=Accueil!$Q$7,PRODUCT('Registre déchets'!G744,Accueil!$S$7),"") &amp; IF(D744=Accueil!$Q$8,PRODUCT('Registre déchets'!G744,Accueil!$S$8),"") &amp; IF(D744=Accueil!$Q$9,PRODUCT('Registre déchets'!G744,Accueil!$S$9),"")&amp; IF(D744=Accueil!$Q$10,PRODUCT('Registre déchets'!G744,Accueil!$S$10),"")&amp; IF(D744=Accueil!$Q$11,PRODUCT('Registre déchets'!G744,Accueil!$S$11),"")&amp; IF(D744=Accueil!$Q$12,PRODUCT('Registre déchets'!G744,Accueil!$S$12),"")&amp; IF(D744=Accueil!$Q$13,PRODUCT('Registre déchets'!G744,Accueil!$S$13),"")&amp; IF(D744=Accueil!$Q$14,PRODUCT('Registre déchets'!G744,Accueil!$S$14),"")&amp; IF(D744=Accueil!$Q$15,PRODUCT('Registre déchets'!G744,Accueil!$S$15),"")&amp; IF(D744=Accueil!$Q$16,PRODUCT('Registre déchets'!G744,Accueil!$S$16),"")&amp; IF(D744=Accueil!$Q$17,PRODUCT('Registre déchets'!G744,Accueil!$S$17),"")&amp; IF(D744=Accueil!$Q$18,PRODUCT('Registre déchets'!G744,Accueil!$S$18),"")&amp; IF(D744=Accueil!$Q$19,PRODUCT('Registre déchets'!G744,Accueil!$S$19),"")&amp; IF(D744=Accueil!$Q$20,PRODUCT('Registre déchets'!G744,Accueil!$S$20),"")&amp; IF(D744=Accueil!$Q$21,PRODUCT('Registre déchets'!G744,Accueil!$S$21),"")&amp; IF(D744=Accueil!$Q$22,PRODUCT('Registre déchets'!G744,Accueil!$S$22),"")&amp; IF(D744=Accueil!$Q$23,PRODUCT('Registre déchets'!G744,Accueil!$S$23),"")&amp; IF(D744=Accueil!$Q$24,PRODUCT('Registre déchets'!G744,Accueil!$S$24),"")&amp; IF(D744=Accueil!$Q$25,PRODUCT('Registre déchets'!G744,Accueil!$S$25),"")&amp; IF(D744=Accueil!$Q$26,PRODUCT('Registre déchets'!G744,Accueil!$S$26),"") &amp; IF(D744=Accueil!$U$7,PRODUCT('Registre déchets'!G744,Accueil!$W$7),"") &amp; IF(D744=Accueil!$U$8,PRODUCT('Registre déchets'!G744,Accueil!$W$8),"") &amp; IF(D744=Accueil!$U$9,PRODUCT('Registre déchets'!G744,Accueil!$W$9),"")&amp; IF(D744=Accueil!$U$10,PRODUCT('Registre déchets'!G744,Accueil!$W$10),"")&amp; IF(D744=Accueil!$U$11,PRODUCT('Registre déchets'!G744,Accueil!$W$11),"")&amp; IF(D744=Accueil!$U$12,PRODUCT('Registre déchets'!G744,Accueil!$W$12),"")&amp; IF(D744=Accueil!$U$13,PRODUCT('Registre déchets'!G744,Accueil!$W$13),"")&amp; IF(D744=Accueil!$U$14,PRODUCT('Registre déchets'!G744,Accueil!$W$14),"")&amp; IF(D744=Accueil!$U$15,PRODUCT('Registre déchets'!G744,Accueil!$W$15),"")&amp; IF(D744=Accueil!$U$16,PRODUCT('Registre déchets'!G744,Accueil!$W$16),"")&amp; IF(D744=Accueil!$U$17,PRODUCT('Registre déchets'!G744,Accueil!$W$17),"")&amp; IF(D744=Accueil!$U$18,PRODUCT('Registre déchets'!G744,Accueil!$W$18),"")&amp; IF(D744=Accueil!$U$19,PRODUCT('Registre déchets'!G744,Accueil!$W$19),"")&amp; IF(D744=Accueil!$U$20,PRODUCT('Registre déchets'!G744,Accueil!$W$20),"")&amp; IF(D744=Accueil!$U$21,PRODUCT('Registre déchets'!G744,Accueil!$W$21),"") &amp; IF(D744=Accueil!$U$22,PRODUCT('Registre déchets'!G744,Accueil!$W$22),"")&amp; IF(D744=Accueil!$U$23,PRODUCT('Registre déchets'!G744,Accueil!$W$23),"")&amp; IF(D744=Accueil!$U$24,PRODUCT('Registre déchets'!G744,Accueil!$W$24),"")&amp; IF(D744=Accueil!$U$25,PRODUCT('Registre déchets'!G744,Accueil!$W$25),"")&amp; IF(D744=Accueil!$U$26,PRODUCT('Registre déchets'!G744,Accueil!$W$26),"")&amp; IF(D744=Accueil!$U$27,PRODUCT('Registre déchets'!G744,Accueil!$W$27),"")&amp; IF(D744=Accueil!$Y$7,PRODUCT('Registre déchets'!G744,Accueil!$AA$7),"") &amp; IF(D744=Accueil!$Y$8,PRODUCT('Registre déchets'!G744,Accueil!$AA$8),"") &amp; IF(D744=Accueil!$Y$9,PRODUCT('Registre déchets'!G744,Accueil!$AA$9),"")&amp; IF(D744=Accueil!$Y$10,PRODUCT('Registre déchets'!G744,Accueil!$AA$10),"")&amp; IF(D744=Accueil!$Y$11,PRODUCT('Registre déchets'!G744,Accueil!$AA$11),"")&amp; IF(D744=Accueil!$Y$12,PRODUCT('Registre déchets'!G744,Accueil!$AA$12),"")&amp; IF(D744=Accueil!$Y$13,PRODUCT('Registre déchets'!G744,Accueil!$AA$13),"")&amp; IF(D744=Accueil!$Y$14,PRODUCT('Registre déchets'!G744,Accueil!$AA$14),"")&amp; IF(D744=Accueil!$Y$15,PRODUCT('Registre déchets'!G744,Accueil!$AA$15),"")&amp; IF(D744=Accueil!$Y$16,PRODUCT('Registre déchets'!G744,Accueil!$AA$16),"")&amp; IF(D744=Accueil!$Y$17,PRODUCT('Registre déchets'!G744,Accueil!$AA$17),"")&amp; IF(D744=Accueil!$Y$18,PRODUCT('Registre déchets'!G744,Accueil!$AA$18),"")&amp; IF(D744=Accueil!$Y$19,PRODUCT('Registre déchets'!G744,Accueil!$AA$19),"")&amp; IF(D744=Accueil!$Y$20,PRODUCT('Registre déchets'!G744,Accueil!$AA$20),"")&amp; IF(D744=Accueil!$Y$21,PRODUCT('Registre déchets'!G744,Accueil!$AA$21),"")&amp; IF(D744=Accueil!$Y$22,PRODUCT('Registre déchets'!G744,Accueil!$AA$22),"")&amp; IF(D744=Accueil!$Y$23,PRODUCT('Registre déchets'!G744,Accueil!$AA$23),"")&amp; IF(D744=Accueil!$Y$24,PRODUCT('Registre déchets'!G744,Accueil!$AA$24),"")&amp; IF(D744=Accueil!$Y$25,PRODUCT('Registre déchets'!G744,Accueil!$AA$25),"")&amp; IF(D744=Accueil!$Y$26,PRODUCT('Registre déchets'!G744,Accueil!$AA$26),"")&amp; IF(D744=Accueil!$Y$27,PRODUCT('Registre déchets'!G744,Accueil!$AA$27),""))</f>
        <v/>
      </c>
      <c r="AQ744" s="79">
        <f t="shared" si="117"/>
        <v>0</v>
      </c>
    </row>
    <row r="745" spans="1:43" ht="50.1" customHeight="1" x14ac:dyDescent="0.25">
      <c r="A745" s="90"/>
      <c r="B745" s="222" t="str">
        <f t="shared" si="111"/>
        <v/>
      </c>
      <c r="C745" s="221"/>
      <c r="D745" s="220"/>
      <c r="E745" s="80" t="str">
        <f t="shared" si="115"/>
        <v/>
      </c>
      <c r="F745" s="81"/>
      <c r="G745" s="82"/>
      <c r="H745" s="241">
        <f t="shared" si="112"/>
        <v>0</v>
      </c>
      <c r="I745" s="206"/>
      <c r="J745" s="206"/>
      <c r="K745" s="86"/>
      <c r="L745" s="86"/>
      <c r="M745" s="86"/>
      <c r="N745" s="82"/>
      <c r="O745" s="81"/>
      <c r="P745" s="82"/>
      <c r="Q745" s="207">
        <f t="shared" si="116"/>
        <v>0</v>
      </c>
      <c r="R745" s="83">
        <f t="shared" si="113"/>
        <v>0</v>
      </c>
      <c r="S745" s="83">
        <f t="shared" si="114"/>
        <v>0</v>
      </c>
      <c r="T745" s="209"/>
      <c r="U745" s="214"/>
      <c r="V745" s="214"/>
      <c r="W745" s="217" t="str">
        <f t="shared" si="109"/>
        <v/>
      </c>
      <c r="X745" s="214"/>
      <c r="Y745" s="224"/>
      <c r="Z745" s="214"/>
      <c r="AA745" s="214"/>
      <c r="AB745" s="35" t="str">
        <f t="shared" si="110"/>
        <v/>
      </c>
      <c r="AC745" s="35"/>
      <c r="AD745" s="35"/>
      <c r="AE745" s="35"/>
      <c r="AF745" s="35"/>
      <c r="AG745" s="35"/>
      <c r="AH745" s="35"/>
      <c r="AI745" s="35"/>
      <c r="AJ745" s="35"/>
      <c r="AK745" s="35"/>
      <c r="AL745" s="35"/>
      <c r="AM745" s="85" t="str">
        <f t="shared" si="118"/>
        <v/>
      </c>
      <c r="AN745" s="35"/>
      <c r="AO745" s="35"/>
      <c r="AP745" s="77" t="str">
        <f>IF(D745="","",IF(D745=Accueil!$Q$7,PRODUCT('Registre déchets'!G745,Accueil!$S$7),"") &amp; IF(D745=Accueil!$Q$8,PRODUCT('Registre déchets'!G745,Accueil!$S$8),"") &amp; IF(D745=Accueil!$Q$9,PRODUCT('Registre déchets'!G745,Accueil!$S$9),"")&amp; IF(D745=Accueil!$Q$10,PRODUCT('Registre déchets'!G745,Accueil!$S$10),"")&amp; IF(D745=Accueil!$Q$11,PRODUCT('Registre déchets'!G745,Accueil!$S$11),"")&amp; IF(D745=Accueil!$Q$12,PRODUCT('Registre déchets'!G745,Accueil!$S$12),"")&amp; IF(D745=Accueil!$Q$13,PRODUCT('Registre déchets'!G745,Accueil!$S$13),"")&amp; IF(D745=Accueil!$Q$14,PRODUCT('Registre déchets'!G745,Accueil!$S$14),"")&amp; IF(D745=Accueil!$Q$15,PRODUCT('Registre déchets'!G745,Accueil!$S$15),"")&amp; IF(D745=Accueil!$Q$16,PRODUCT('Registre déchets'!G745,Accueil!$S$16),"")&amp; IF(D745=Accueil!$Q$17,PRODUCT('Registre déchets'!G745,Accueil!$S$17),"")&amp; IF(D745=Accueil!$Q$18,PRODUCT('Registre déchets'!G745,Accueil!$S$18),"")&amp; IF(D745=Accueil!$Q$19,PRODUCT('Registre déchets'!G745,Accueil!$S$19),"")&amp; IF(D745=Accueil!$Q$20,PRODUCT('Registre déchets'!G745,Accueil!$S$20),"")&amp; IF(D745=Accueil!$Q$21,PRODUCT('Registre déchets'!G745,Accueil!$S$21),"")&amp; IF(D745=Accueil!$Q$22,PRODUCT('Registre déchets'!G745,Accueil!$S$22),"")&amp; IF(D745=Accueil!$Q$23,PRODUCT('Registre déchets'!G745,Accueil!$S$23),"")&amp; IF(D745=Accueil!$Q$24,PRODUCT('Registre déchets'!G745,Accueil!$S$24),"")&amp; IF(D745=Accueil!$Q$25,PRODUCT('Registre déchets'!G745,Accueil!$S$25),"")&amp; IF(D745=Accueil!$Q$26,PRODUCT('Registre déchets'!G745,Accueil!$S$26),"") &amp; IF(D745=Accueil!$U$7,PRODUCT('Registre déchets'!G745,Accueil!$W$7),"") &amp; IF(D745=Accueil!$U$8,PRODUCT('Registre déchets'!G745,Accueil!$W$8),"") &amp; IF(D745=Accueil!$U$9,PRODUCT('Registre déchets'!G745,Accueil!$W$9),"")&amp; IF(D745=Accueil!$U$10,PRODUCT('Registre déchets'!G745,Accueil!$W$10),"")&amp; IF(D745=Accueil!$U$11,PRODUCT('Registre déchets'!G745,Accueil!$W$11),"")&amp; IF(D745=Accueil!$U$12,PRODUCT('Registre déchets'!G745,Accueil!$W$12),"")&amp; IF(D745=Accueil!$U$13,PRODUCT('Registre déchets'!G745,Accueil!$W$13),"")&amp; IF(D745=Accueil!$U$14,PRODUCT('Registre déchets'!G745,Accueil!$W$14),"")&amp; IF(D745=Accueil!$U$15,PRODUCT('Registre déchets'!G745,Accueil!$W$15),"")&amp; IF(D745=Accueil!$U$16,PRODUCT('Registre déchets'!G745,Accueil!$W$16),"")&amp; IF(D745=Accueil!$U$17,PRODUCT('Registre déchets'!G745,Accueil!$W$17),"")&amp; IF(D745=Accueil!$U$18,PRODUCT('Registre déchets'!G745,Accueil!$W$18),"")&amp; IF(D745=Accueil!$U$19,PRODUCT('Registre déchets'!G745,Accueil!$W$19),"")&amp; IF(D745=Accueil!$U$20,PRODUCT('Registre déchets'!G745,Accueil!$W$20),"")&amp; IF(D745=Accueil!$U$21,PRODUCT('Registre déchets'!G745,Accueil!$W$21),"") &amp; IF(D745=Accueil!$U$22,PRODUCT('Registre déchets'!G745,Accueil!$W$22),"")&amp; IF(D745=Accueil!$U$23,PRODUCT('Registre déchets'!G745,Accueil!$W$23),"")&amp; IF(D745=Accueil!$U$24,PRODUCT('Registre déchets'!G745,Accueil!$W$24),"")&amp; IF(D745=Accueil!$U$25,PRODUCT('Registre déchets'!G745,Accueil!$W$25),"")&amp; IF(D745=Accueil!$U$26,PRODUCT('Registre déchets'!G745,Accueil!$W$26),"")&amp; IF(D745=Accueil!$U$27,PRODUCT('Registre déchets'!G745,Accueil!$W$27),"")&amp; IF(D745=Accueil!$Y$7,PRODUCT('Registre déchets'!G745,Accueil!$AA$7),"") &amp; IF(D745=Accueil!$Y$8,PRODUCT('Registre déchets'!G745,Accueil!$AA$8),"") &amp; IF(D745=Accueil!$Y$9,PRODUCT('Registre déchets'!G745,Accueil!$AA$9),"")&amp; IF(D745=Accueil!$Y$10,PRODUCT('Registre déchets'!G745,Accueil!$AA$10),"")&amp; IF(D745=Accueil!$Y$11,PRODUCT('Registre déchets'!G745,Accueil!$AA$11),"")&amp; IF(D745=Accueil!$Y$12,PRODUCT('Registre déchets'!G745,Accueil!$AA$12),"")&amp; IF(D745=Accueil!$Y$13,PRODUCT('Registre déchets'!G745,Accueil!$AA$13),"")&amp; IF(D745=Accueil!$Y$14,PRODUCT('Registre déchets'!G745,Accueil!$AA$14),"")&amp; IF(D745=Accueil!$Y$15,PRODUCT('Registre déchets'!G745,Accueil!$AA$15),"")&amp; IF(D745=Accueil!$Y$16,PRODUCT('Registre déchets'!G745,Accueil!$AA$16),"")&amp; IF(D745=Accueil!$Y$17,PRODUCT('Registre déchets'!G745,Accueil!$AA$17),"")&amp; IF(D745=Accueil!$Y$18,PRODUCT('Registre déchets'!G745,Accueil!$AA$18),"")&amp; IF(D745=Accueil!$Y$19,PRODUCT('Registre déchets'!G745,Accueil!$AA$19),"")&amp; IF(D745=Accueil!$Y$20,PRODUCT('Registre déchets'!G745,Accueil!$AA$20),"")&amp; IF(D745=Accueil!$Y$21,PRODUCT('Registre déchets'!G745,Accueil!$AA$21),"")&amp; IF(D745=Accueil!$Y$22,PRODUCT('Registre déchets'!G745,Accueil!$AA$22),"")&amp; IF(D745=Accueil!$Y$23,PRODUCT('Registre déchets'!G745,Accueil!$AA$23),"")&amp; IF(D745=Accueil!$Y$24,PRODUCT('Registre déchets'!G745,Accueil!$AA$24),"")&amp; IF(D745=Accueil!$Y$25,PRODUCT('Registre déchets'!G745,Accueil!$AA$25),"")&amp; IF(D745=Accueil!$Y$26,PRODUCT('Registre déchets'!G745,Accueil!$AA$26),"")&amp; IF(D745=Accueil!$Y$27,PRODUCT('Registre déchets'!G745,Accueil!$AA$27),""))</f>
        <v/>
      </c>
      <c r="AQ745" s="79">
        <f t="shared" si="117"/>
        <v>0</v>
      </c>
    </row>
    <row r="746" spans="1:43" ht="50.1" customHeight="1" x14ac:dyDescent="0.25">
      <c r="A746" s="90"/>
      <c r="B746" s="222" t="str">
        <f t="shared" si="111"/>
        <v/>
      </c>
      <c r="C746" s="221"/>
      <c r="D746" s="220"/>
      <c r="E746" s="80" t="str">
        <f t="shared" si="115"/>
        <v/>
      </c>
      <c r="F746" s="81"/>
      <c r="G746" s="82"/>
      <c r="H746" s="241">
        <f t="shared" si="112"/>
        <v>0</v>
      </c>
      <c r="I746" s="206"/>
      <c r="J746" s="206"/>
      <c r="K746" s="86"/>
      <c r="L746" s="86"/>
      <c r="M746" s="86"/>
      <c r="N746" s="82"/>
      <c r="O746" s="81"/>
      <c r="P746" s="82"/>
      <c r="Q746" s="207">
        <f t="shared" si="116"/>
        <v>0</v>
      </c>
      <c r="R746" s="83">
        <f t="shared" si="113"/>
        <v>0</v>
      </c>
      <c r="S746" s="83">
        <f t="shared" si="114"/>
        <v>0</v>
      </c>
      <c r="T746" s="209"/>
      <c r="U746" s="214"/>
      <c r="V746" s="214"/>
      <c r="W746" s="217" t="str">
        <f t="shared" si="109"/>
        <v/>
      </c>
      <c r="X746" s="214"/>
      <c r="Y746" s="224"/>
      <c r="Z746" s="214"/>
      <c r="AA746" s="214"/>
      <c r="AB746" s="35" t="str">
        <f t="shared" si="110"/>
        <v/>
      </c>
      <c r="AC746" s="35"/>
      <c r="AD746" s="35"/>
      <c r="AE746" s="35"/>
      <c r="AF746" s="35"/>
      <c r="AG746" s="35"/>
      <c r="AH746" s="35"/>
      <c r="AI746" s="35"/>
      <c r="AJ746" s="35"/>
      <c r="AK746" s="35"/>
      <c r="AL746" s="35"/>
      <c r="AM746" s="85" t="str">
        <f t="shared" si="118"/>
        <v/>
      </c>
      <c r="AN746" s="35"/>
      <c r="AO746" s="35"/>
      <c r="AP746" s="77" t="str">
        <f>IF(D746="","",IF(D746=Accueil!$Q$7,PRODUCT('Registre déchets'!G746,Accueil!$S$7),"") &amp; IF(D746=Accueil!$Q$8,PRODUCT('Registre déchets'!G746,Accueil!$S$8),"") &amp; IF(D746=Accueil!$Q$9,PRODUCT('Registre déchets'!G746,Accueil!$S$9),"")&amp; IF(D746=Accueil!$Q$10,PRODUCT('Registre déchets'!G746,Accueil!$S$10),"")&amp; IF(D746=Accueil!$Q$11,PRODUCT('Registre déchets'!G746,Accueil!$S$11),"")&amp; IF(D746=Accueil!$Q$12,PRODUCT('Registre déchets'!G746,Accueil!$S$12),"")&amp; IF(D746=Accueil!$Q$13,PRODUCT('Registre déchets'!G746,Accueil!$S$13),"")&amp; IF(D746=Accueil!$Q$14,PRODUCT('Registre déchets'!G746,Accueil!$S$14),"")&amp; IF(D746=Accueil!$Q$15,PRODUCT('Registre déchets'!G746,Accueil!$S$15),"")&amp; IF(D746=Accueil!$Q$16,PRODUCT('Registre déchets'!G746,Accueil!$S$16),"")&amp; IF(D746=Accueil!$Q$17,PRODUCT('Registre déchets'!G746,Accueil!$S$17),"")&amp; IF(D746=Accueil!$Q$18,PRODUCT('Registre déchets'!G746,Accueil!$S$18),"")&amp; IF(D746=Accueil!$Q$19,PRODUCT('Registre déchets'!G746,Accueil!$S$19),"")&amp; IF(D746=Accueil!$Q$20,PRODUCT('Registre déchets'!G746,Accueil!$S$20),"")&amp; IF(D746=Accueil!$Q$21,PRODUCT('Registre déchets'!G746,Accueil!$S$21),"")&amp; IF(D746=Accueil!$Q$22,PRODUCT('Registre déchets'!G746,Accueil!$S$22),"")&amp; IF(D746=Accueil!$Q$23,PRODUCT('Registre déchets'!G746,Accueil!$S$23),"")&amp; IF(D746=Accueil!$Q$24,PRODUCT('Registre déchets'!G746,Accueil!$S$24),"")&amp; IF(D746=Accueil!$Q$25,PRODUCT('Registre déchets'!G746,Accueil!$S$25),"")&amp; IF(D746=Accueil!$Q$26,PRODUCT('Registre déchets'!G746,Accueil!$S$26),"") &amp; IF(D746=Accueil!$U$7,PRODUCT('Registre déchets'!G746,Accueil!$W$7),"") &amp; IF(D746=Accueil!$U$8,PRODUCT('Registre déchets'!G746,Accueil!$W$8),"") &amp; IF(D746=Accueil!$U$9,PRODUCT('Registre déchets'!G746,Accueil!$W$9),"")&amp; IF(D746=Accueil!$U$10,PRODUCT('Registre déchets'!G746,Accueil!$W$10),"")&amp; IF(D746=Accueil!$U$11,PRODUCT('Registre déchets'!G746,Accueil!$W$11),"")&amp; IF(D746=Accueil!$U$12,PRODUCT('Registre déchets'!G746,Accueil!$W$12),"")&amp; IF(D746=Accueil!$U$13,PRODUCT('Registre déchets'!G746,Accueil!$W$13),"")&amp; IF(D746=Accueil!$U$14,PRODUCT('Registre déchets'!G746,Accueil!$W$14),"")&amp; IF(D746=Accueil!$U$15,PRODUCT('Registre déchets'!G746,Accueil!$W$15),"")&amp; IF(D746=Accueil!$U$16,PRODUCT('Registre déchets'!G746,Accueil!$W$16),"")&amp; IF(D746=Accueil!$U$17,PRODUCT('Registre déchets'!G746,Accueil!$W$17),"")&amp; IF(D746=Accueil!$U$18,PRODUCT('Registre déchets'!G746,Accueil!$W$18),"")&amp; IF(D746=Accueil!$U$19,PRODUCT('Registre déchets'!G746,Accueil!$W$19),"")&amp; IF(D746=Accueil!$U$20,PRODUCT('Registre déchets'!G746,Accueil!$W$20),"")&amp; IF(D746=Accueil!$U$21,PRODUCT('Registre déchets'!G746,Accueil!$W$21),"") &amp; IF(D746=Accueil!$U$22,PRODUCT('Registre déchets'!G746,Accueil!$W$22),"")&amp; IF(D746=Accueil!$U$23,PRODUCT('Registre déchets'!G746,Accueil!$W$23),"")&amp; IF(D746=Accueil!$U$24,PRODUCT('Registre déchets'!G746,Accueil!$W$24),"")&amp; IF(D746=Accueil!$U$25,PRODUCT('Registre déchets'!G746,Accueil!$W$25),"")&amp; IF(D746=Accueil!$U$26,PRODUCT('Registre déchets'!G746,Accueil!$W$26),"")&amp; IF(D746=Accueil!$U$27,PRODUCT('Registre déchets'!G746,Accueil!$W$27),"")&amp; IF(D746=Accueil!$Y$7,PRODUCT('Registre déchets'!G746,Accueil!$AA$7),"") &amp; IF(D746=Accueil!$Y$8,PRODUCT('Registre déchets'!G746,Accueil!$AA$8),"") &amp; IF(D746=Accueil!$Y$9,PRODUCT('Registre déchets'!G746,Accueil!$AA$9),"")&amp; IF(D746=Accueil!$Y$10,PRODUCT('Registre déchets'!G746,Accueil!$AA$10),"")&amp; IF(D746=Accueil!$Y$11,PRODUCT('Registre déchets'!G746,Accueil!$AA$11),"")&amp; IF(D746=Accueil!$Y$12,PRODUCT('Registre déchets'!G746,Accueil!$AA$12),"")&amp; IF(D746=Accueil!$Y$13,PRODUCT('Registre déchets'!G746,Accueil!$AA$13),"")&amp; IF(D746=Accueil!$Y$14,PRODUCT('Registre déchets'!G746,Accueil!$AA$14),"")&amp; IF(D746=Accueil!$Y$15,PRODUCT('Registre déchets'!G746,Accueil!$AA$15),"")&amp; IF(D746=Accueil!$Y$16,PRODUCT('Registre déchets'!G746,Accueil!$AA$16),"")&amp; IF(D746=Accueil!$Y$17,PRODUCT('Registre déchets'!G746,Accueil!$AA$17),"")&amp; IF(D746=Accueil!$Y$18,PRODUCT('Registre déchets'!G746,Accueil!$AA$18),"")&amp; IF(D746=Accueil!$Y$19,PRODUCT('Registre déchets'!G746,Accueil!$AA$19),"")&amp; IF(D746=Accueil!$Y$20,PRODUCT('Registre déchets'!G746,Accueil!$AA$20),"")&amp; IF(D746=Accueil!$Y$21,PRODUCT('Registre déchets'!G746,Accueil!$AA$21),"")&amp; IF(D746=Accueil!$Y$22,PRODUCT('Registre déchets'!G746,Accueil!$AA$22),"")&amp; IF(D746=Accueil!$Y$23,PRODUCT('Registre déchets'!G746,Accueil!$AA$23),"")&amp; IF(D746=Accueil!$Y$24,PRODUCT('Registre déchets'!G746,Accueil!$AA$24),"")&amp; IF(D746=Accueil!$Y$25,PRODUCT('Registre déchets'!G746,Accueil!$AA$25),"")&amp; IF(D746=Accueil!$Y$26,PRODUCT('Registre déchets'!G746,Accueil!$AA$26),"")&amp; IF(D746=Accueil!$Y$27,PRODUCT('Registre déchets'!G746,Accueil!$AA$27),""))</f>
        <v/>
      </c>
      <c r="AQ746" s="79">
        <f t="shared" si="117"/>
        <v>0</v>
      </c>
    </row>
    <row r="747" spans="1:43" ht="50.1" customHeight="1" x14ac:dyDescent="0.25">
      <c r="A747" s="90"/>
      <c r="B747" s="222" t="str">
        <f t="shared" si="111"/>
        <v/>
      </c>
      <c r="C747" s="221"/>
      <c r="D747" s="220"/>
      <c r="E747" s="80" t="str">
        <f t="shared" si="115"/>
        <v/>
      </c>
      <c r="F747" s="81"/>
      <c r="G747" s="82"/>
      <c r="H747" s="241">
        <f t="shared" si="112"/>
        <v>0</v>
      </c>
      <c r="I747" s="206"/>
      <c r="J747" s="206"/>
      <c r="K747" s="86"/>
      <c r="L747" s="86"/>
      <c r="M747" s="86"/>
      <c r="N747" s="82"/>
      <c r="O747" s="81"/>
      <c r="P747" s="82"/>
      <c r="Q747" s="207">
        <f t="shared" si="116"/>
        <v>0</v>
      </c>
      <c r="R747" s="83">
        <f t="shared" si="113"/>
        <v>0</v>
      </c>
      <c r="S747" s="83">
        <f t="shared" si="114"/>
        <v>0</v>
      </c>
      <c r="T747" s="209"/>
      <c r="U747" s="214"/>
      <c r="V747" s="214"/>
      <c r="W747" s="217" t="str">
        <f t="shared" si="109"/>
        <v/>
      </c>
      <c r="X747" s="214"/>
      <c r="Y747" s="224"/>
      <c r="Z747" s="214"/>
      <c r="AA747" s="214"/>
      <c r="AB747" s="35" t="str">
        <f t="shared" si="110"/>
        <v/>
      </c>
      <c r="AC747" s="35"/>
      <c r="AD747" s="35"/>
      <c r="AE747" s="35"/>
      <c r="AF747" s="35"/>
      <c r="AG747" s="35"/>
      <c r="AH747" s="35"/>
      <c r="AI747" s="35"/>
      <c r="AJ747" s="35"/>
      <c r="AK747" s="35"/>
      <c r="AL747" s="35"/>
      <c r="AM747" s="85" t="str">
        <f t="shared" si="118"/>
        <v/>
      </c>
      <c r="AN747" s="35"/>
      <c r="AO747" s="35"/>
      <c r="AP747" s="77" t="str">
        <f>IF(D747="","",IF(D747=Accueil!$Q$7,PRODUCT('Registre déchets'!G747,Accueil!$S$7),"") &amp; IF(D747=Accueil!$Q$8,PRODUCT('Registre déchets'!G747,Accueil!$S$8),"") &amp; IF(D747=Accueil!$Q$9,PRODUCT('Registre déchets'!G747,Accueil!$S$9),"")&amp; IF(D747=Accueil!$Q$10,PRODUCT('Registre déchets'!G747,Accueil!$S$10),"")&amp; IF(D747=Accueil!$Q$11,PRODUCT('Registre déchets'!G747,Accueil!$S$11),"")&amp; IF(D747=Accueil!$Q$12,PRODUCT('Registre déchets'!G747,Accueil!$S$12),"")&amp; IF(D747=Accueil!$Q$13,PRODUCT('Registre déchets'!G747,Accueil!$S$13),"")&amp; IF(D747=Accueil!$Q$14,PRODUCT('Registre déchets'!G747,Accueil!$S$14),"")&amp; IF(D747=Accueil!$Q$15,PRODUCT('Registre déchets'!G747,Accueil!$S$15),"")&amp; IF(D747=Accueil!$Q$16,PRODUCT('Registre déchets'!G747,Accueil!$S$16),"")&amp; IF(D747=Accueil!$Q$17,PRODUCT('Registre déchets'!G747,Accueil!$S$17),"")&amp; IF(D747=Accueil!$Q$18,PRODUCT('Registre déchets'!G747,Accueil!$S$18),"")&amp; IF(D747=Accueil!$Q$19,PRODUCT('Registre déchets'!G747,Accueil!$S$19),"")&amp; IF(D747=Accueil!$Q$20,PRODUCT('Registre déchets'!G747,Accueil!$S$20),"")&amp; IF(D747=Accueil!$Q$21,PRODUCT('Registre déchets'!G747,Accueil!$S$21),"")&amp; IF(D747=Accueil!$Q$22,PRODUCT('Registre déchets'!G747,Accueil!$S$22),"")&amp; IF(D747=Accueil!$Q$23,PRODUCT('Registre déchets'!G747,Accueil!$S$23),"")&amp; IF(D747=Accueil!$Q$24,PRODUCT('Registre déchets'!G747,Accueil!$S$24),"")&amp; IF(D747=Accueil!$Q$25,PRODUCT('Registre déchets'!G747,Accueil!$S$25),"")&amp; IF(D747=Accueil!$Q$26,PRODUCT('Registre déchets'!G747,Accueil!$S$26),"") &amp; IF(D747=Accueil!$U$7,PRODUCT('Registre déchets'!G747,Accueil!$W$7),"") &amp; IF(D747=Accueil!$U$8,PRODUCT('Registre déchets'!G747,Accueil!$W$8),"") &amp; IF(D747=Accueil!$U$9,PRODUCT('Registre déchets'!G747,Accueil!$W$9),"")&amp; IF(D747=Accueil!$U$10,PRODUCT('Registre déchets'!G747,Accueil!$W$10),"")&amp; IF(D747=Accueil!$U$11,PRODUCT('Registre déchets'!G747,Accueil!$W$11),"")&amp; IF(D747=Accueil!$U$12,PRODUCT('Registre déchets'!G747,Accueil!$W$12),"")&amp; IF(D747=Accueil!$U$13,PRODUCT('Registre déchets'!G747,Accueil!$W$13),"")&amp; IF(D747=Accueil!$U$14,PRODUCT('Registre déchets'!G747,Accueil!$W$14),"")&amp; IF(D747=Accueil!$U$15,PRODUCT('Registre déchets'!G747,Accueil!$W$15),"")&amp; IF(D747=Accueil!$U$16,PRODUCT('Registre déchets'!G747,Accueil!$W$16),"")&amp; IF(D747=Accueil!$U$17,PRODUCT('Registre déchets'!G747,Accueil!$W$17),"")&amp; IF(D747=Accueil!$U$18,PRODUCT('Registre déchets'!G747,Accueil!$W$18),"")&amp; IF(D747=Accueil!$U$19,PRODUCT('Registre déchets'!G747,Accueil!$W$19),"")&amp; IF(D747=Accueil!$U$20,PRODUCT('Registre déchets'!G747,Accueil!$W$20),"")&amp; IF(D747=Accueil!$U$21,PRODUCT('Registre déchets'!G747,Accueil!$W$21),"") &amp; IF(D747=Accueil!$U$22,PRODUCT('Registre déchets'!G747,Accueil!$W$22),"")&amp; IF(D747=Accueil!$U$23,PRODUCT('Registre déchets'!G747,Accueil!$W$23),"")&amp; IF(D747=Accueil!$U$24,PRODUCT('Registre déchets'!G747,Accueil!$W$24),"")&amp; IF(D747=Accueil!$U$25,PRODUCT('Registre déchets'!G747,Accueil!$W$25),"")&amp; IF(D747=Accueil!$U$26,PRODUCT('Registre déchets'!G747,Accueil!$W$26),"")&amp; IF(D747=Accueil!$U$27,PRODUCT('Registre déchets'!G747,Accueil!$W$27),"")&amp; IF(D747=Accueil!$Y$7,PRODUCT('Registre déchets'!G747,Accueil!$AA$7),"") &amp; IF(D747=Accueil!$Y$8,PRODUCT('Registre déchets'!G747,Accueil!$AA$8),"") &amp; IF(D747=Accueil!$Y$9,PRODUCT('Registre déchets'!G747,Accueil!$AA$9),"")&amp; IF(D747=Accueil!$Y$10,PRODUCT('Registre déchets'!G747,Accueil!$AA$10),"")&amp; IF(D747=Accueil!$Y$11,PRODUCT('Registre déchets'!G747,Accueil!$AA$11),"")&amp; IF(D747=Accueil!$Y$12,PRODUCT('Registre déchets'!G747,Accueil!$AA$12),"")&amp; IF(D747=Accueil!$Y$13,PRODUCT('Registre déchets'!G747,Accueil!$AA$13),"")&amp; IF(D747=Accueil!$Y$14,PRODUCT('Registre déchets'!G747,Accueil!$AA$14),"")&amp; IF(D747=Accueil!$Y$15,PRODUCT('Registre déchets'!G747,Accueil!$AA$15),"")&amp; IF(D747=Accueil!$Y$16,PRODUCT('Registre déchets'!G747,Accueil!$AA$16),"")&amp; IF(D747=Accueil!$Y$17,PRODUCT('Registre déchets'!G747,Accueil!$AA$17),"")&amp; IF(D747=Accueil!$Y$18,PRODUCT('Registre déchets'!G747,Accueil!$AA$18),"")&amp; IF(D747=Accueil!$Y$19,PRODUCT('Registre déchets'!G747,Accueil!$AA$19),"")&amp; IF(D747=Accueil!$Y$20,PRODUCT('Registre déchets'!G747,Accueil!$AA$20),"")&amp; IF(D747=Accueil!$Y$21,PRODUCT('Registre déchets'!G747,Accueil!$AA$21),"")&amp; IF(D747=Accueil!$Y$22,PRODUCT('Registre déchets'!G747,Accueil!$AA$22),"")&amp; IF(D747=Accueil!$Y$23,PRODUCT('Registre déchets'!G747,Accueil!$AA$23),"")&amp; IF(D747=Accueil!$Y$24,PRODUCT('Registre déchets'!G747,Accueil!$AA$24),"")&amp; IF(D747=Accueil!$Y$25,PRODUCT('Registre déchets'!G747,Accueil!$AA$25),"")&amp; IF(D747=Accueil!$Y$26,PRODUCT('Registre déchets'!G747,Accueil!$AA$26),"")&amp; IF(D747=Accueil!$Y$27,PRODUCT('Registre déchets'!G747,Accueil!$AA$27),""))</f>
        <v/>
      </c>
      <c r="AQ747" s="79">
        <f t="shared" si="117"/>
        <v>0</v>
      </c>
    </row>
    <row r="748" spans="1:43" ht="50.1" customHeight="1" x14ac:dyDescent="0.25">
      <c r="A748" s="90"/>
      <c r="B748" s="222" t="str">
        <f t="shared" si="111"/>
        <v/>
      </c>
      <c r="C748" s="221"/>
      <c r="D748" s="220"/>
      <c r="E748" s="80" t="str">
        <f t="shared" si="115"/>
        <v/>
      </c>
      <c r="F748" s="81"/>
      <c r="G748" s="82"/>
      <c r="H748" s="241">
        <f t="shared" si="112"/>
        <v>0</v>
      </c>
      <c r="I748" s="206"/>
      <c r="J748" s="206"/>
      <c r="K748" s="86"/>
      <c r="L748" s="86"/>
      <c r="M748" s="86"/>
      <c r="N748" s="82"/>
      <c r="O748" s="81"/>
      <c r="P748" s="82"/>
      <c r="Q748" s="207">
        <f t="shared" si="116"/>
        <v>0</v>
      </c>
      <c r="R748" s="83">
        <f t="shared" si="113"/>
        <v>0</v>
      </c>
      <c r="S748" s="83">
        <f t="shared" si="114"/>
        <v>0</v>
      </c>
      <c r="T748" s="209"/>
      <c r="U748" s="214"/>
      <c r="V748" s="214"/>
      <c r="W748" s="217" t="str">
        <f t="shared" si="109"/>
        <v/>
      </c>
      <c r="X748" s="214"/>
      <c r="Y748" s="224"/>
      <c r="Z748" s="214"/>
      <c r="AA748" s="214"/>
      <c r="AB748" s="35" t="str">
        <f t="shared" si="110"/>
        <v/>
      </c>
      <c r="AC748" s="35"/>
      <c r="AD748" s="35"/>
      <c r="AE748" s="35"/>
      <c r="AF748" s="35"/>
      <c r="AG748" s="35"/>
      <c r="AH748" s="35"/>
      <c r="AI748" s="35"/>
      <c r="AJ748" s="35"/>
      <c r="AK748" s="35"/>
      <c r="AL748" s="35"/>
      <c r="AM748" s="85" t="str">
        <f t="shared" si="118"/>
        <v/>
      </c>
      <c r="AN748" s="35"/>
      <c r="AO748" s="35"/>
      <c r="AP748" s="77" t="str">
        <f>IF(D748="","",IF(D748=Accueil!$Q$7,PRODUCT('Registre déchets'!G748,Accueil!$S$7),"") &amp; IF(D748=Accueil!$Q$8,PRODUCT('Registre déchets'!G748,Accueil!$S$8),"") &amp; IF(D748=Accueil!$Q$9,PRODUCT('Registre déchets'!G748,Accueil!$S$9),"")&amp; IF(D748=Accueil!$Q$10,PRODUCT('Registre déchets'!G748,Accueil!$S$10),"")&amp; IF(D748=Accueil!$Q$11,PRODUCT('Registre déchets'!G748,Accueil!$S$11),"")&amp; IF(D748=Accueil!$Q$12,PRODUCT('Registre déchets'!G748,Accueil!$S$12),"")&amp; IF(D748=Accueil!$Q$13,PRODUCT('Registre déchets'!G748,Accueil!$S$13),"")&amp; IF(D748=Accueil!$Q$14,PRODUCT('Registre déchets'!G748,Accueil!$S$14),"")&amp; IF(D748=Accueil!$Q$15,PRODUCT('Registre déchets'!G748,Accueil!$S$15),"")&amp; IF(D748=Accueil!$Q$16,PRODUCT('Registre déchets'!G748,Accueil!$S$16),"")&amp; IF(D748=Accueil!$Q$17,PRODUCT('Registre déchets'!G748,Accueil!$S$17),"")&amp; IF(D748=Accueil!$Q$18,PRODUCT('Registre déchets'!G748,Accueil!$S$18),"")&amp; IF(D748=Accueil!$Q$19,PRODUCT('Registre déchets'!G748,Accueil!$S$19),"")&amp; IF(D748=Accueil!$Q$20,PRODUCT('Registre déchets'!G748,Accueil!$S$20),"")&amp; IF(D748=Accueil!$Q$21,PRODUCT('Registre déchets'!G748,Accueil!$S$21),"")&amp; IF(D748=Accueil!$Q$22,PRODUCT('Registre déchets'!G748,Accueil!$S$22),"")&amp; IF(D748=Accueil!$Q$23,PRODUCT('Registre déchets'!G748,Accueil!$S$23),"")&amp; IF(D748=Accueil!$Q$24,PRODUCT('Registre déchets'!G748,Accueil!$S$24),"")&amp; IF(D748=Accueil!$Q$25,PRODUCT('Registre déchets'!G748,Accueil!$S$25),"")&amp; IF(D748=Accueil!$Q$26,PRODUCT('Registre déchets'!G748,Accueil!$S$26),"") &amp; IF(D748=Accueil!$U$7,PRODUCT('Registre déchets'!G748,Accueil!$W$7),"") &amp; IF(D748=Accueil!$U$8,PRODUCT('Registre déchets'!G748,Accueil!$W$8),"") &amp; IF(D748=Accueil!$U$9,PRODUCT('Registre déchets'!G748,Accueil!$W$9),"")&amp; IF(D748=Accueil!$U$10,PRODUCT('Registre déchets'!G748,Accueil!$W$10),"")&amp; IF(D748=Accueil!$U$11,PRODUCT('Registre déchets'!G748,Accueil!$W$11),"")&amp; IF(D748=Accueil!$U$12,PRODUCT('Registre déchets'!G748,Accueil!$W$12),"")&amp; IF(D748=Accueil!$U$13,PRODUCT('Registre déchets'!G748,Accueil!$W$13),"")&amp; IF(D748=Accueil!$U$14,PRODUCT('Registre déchets'!G748,Accueil!$W$14),"")&amp; IF(D748=Accueil!$U$15,PRODUCT('Registre déchets'!G748,Accueil!$W$15),"")&amp; IF(D748=Accueil!$U$16,PRODUCT('Registre déchets'!G748,Accueil!$W$16),"")&amp; IF(D748=Accueil!$U$17,PRODUCT('Registre déchets'!G748,Accueil!$W$17),"")&amp; IF(D748=Accueil!$U$18,PRODUCT('Registre déchets'!G748,Accueil!$W$18),"")&amp; IF(D748=Accueil!$U$19,PRODUCT('Registre déchets'!G748,Accueil!$W$19),"")&amp; IF(D748=Accueil!$U$20,PRODUCT('Registre déchets'!G748,Accueil!$W$20),"")&amp; IF(D748=Accueil!$U$21,PRODUCT('Registre déchets'!G748,Accueil!$W$21),"") &amp; IF(D748=Accueil!$U$22,PRODUCT('Registre déchets'!G748,Accueil!$W$22),"")&amp; IF(D748=Accueil!$U$23,PRODUCT('Registre déchets'!G748,Accueil!$W$23),"")&amp; IF(D748=Accueil!$U$24,PRODUCT('Registre déchets'!G748,Accueil!$W$24),"")&amp; IF(D748=Accueil!$U$25,PRODUCT('Registre déchets'!G748,Accueil!$W$25),"")&amp; IF(D748=Accueil!$U$26,PRODUCT('Registre déchets'!G748,Accueil!$W$26),"")&amp; IF(D748=Accueil!$U$27,PRODUCT('Registre déchets'!G748,Accueil!$W$27),"")&amp; IF(D748=Accueil!$Y$7,PRODUCT('Registre déchets'!G748,Accueil!$AA$7),"") &amp; IF(D748=Accueil!$Y$8,PRODUCT('Registre déchets'!G748,Accueil!$AA$8),"") &amp; IF(D748=Accueil!$Y$9,PRODUCT('Registre déchets'!G748,Accueil!$AA$9),"")&amp; IF(D748=Accueil!$Y$10,PRODUCT('Registre déchets'!G748,Accueil!$AA$10),"")&amp; IF(D748=Accueil!$Y$11,PRODUCT('Registre déchets'!G748,Accueil!$AA$11),"")&amp; IF(D748=Accueil!$Y$12,PRODUCT('Registre déchets'!G748,Accueil!$AA$12),"")&amp; IF(D748=Accueil!$Y$13,PRODUCT('Registre déchets'!G748,Accueil!$AA$13),"")&amp; IF(D748=Accueil!$Y$14,PRODUCT('Registre déchets'!G748,Accueil!$AA$14),"")&amp; IF(D748=Accueil!$Y$15,PRODUCT('Registre déchets'!G748,Accueil!$AA$15),"")&amp; IF(D748=Accueil!$Y$16,PRODUCT('Registre déchets'!G748,Accueil!$AA$16),"")&amp; IF(D748=Accueil!$Y$17,PRODUCT('Registre déchets'!G748,Accueil!$AA$17),"")&amp; IF(D748=Accueil!$Y$18,PRODUCT('Registre déchets'!G748,Accueil!$AA$18),"")&amp; IF(D748=Accueil!$Y$19,PRODUCT('Registre déchets'!G748,Accueil!$AA$19),"")&amp; IF(D748=Accueil!$Y$20,PRODUCT('Registre déchets'!G748,Accueil!$AA$20),"")&amp; IF(D748=Accueil!$Y$21,PRODUCT('Registre déchets'!G748,Accueil!$AA$21),"")&amp; IF(D748=Accueil!$Y$22,PRODUCT('Registre déchets'!G748,Accueil!$AA$22),"")&amp; IF(D748=Accueil!$Y$23,PRODUCT('Registre déchets'!G748,Accueil!$AA$23),"")&amp; IF(D748=Accueil!$Y$24,PRODUCT('Registre déchets'!G748,Accueil!$AA$24),"")&amp; IF(D748=Accueil!$Y$25,PRODUCT('Registre déchets'!G748,Accueil!$AA$25),"")&amp; IF(D748=Accueil!$Y$26,PRODUCT('Registre déchets'!G748,Accueil!$AA$26),"")&amp; IF(D748=Accueil!$Y$27,PRODUCT('Registre déchets'!G748,Accueil!$AA$27),""))</f>
        <v/>
      </c>
      <c r="AQ748" s="79">
        <f t="shared" si="117"/>
        <v>0</v>
      </c>
    </row>
    <row r="749" spans="1:43" ht="50.1" customHeight="1" x14ac:dyDescent="0.25">
      <c r="A749" s="90"/>
      <c r="B749" s="222" t="str">
        <f t="shared" si="111"/>
        <v/>
      </c>
      <c r="C749" s="221"/>
      <c r="D749" s="220"/>
      <c r="E749" s="80" t="str">
        <f t="shared" si="115"/>
        <v/>
      </c>
      <c r="F749" s="81"/>
      <c r="G749" s="82"/>
      <c r="H749" s="241">
        <f t="shared" si="112"/>
        <v>0</v>
      </c>
      <c r="I749" s="206"/>
      <c r="J749" s="206"/>
      <c r="K749" s="86"/>
      <c r="L749" s="86"/>
      <c r="M749" s="86"/>
      <c r="N749" s="82"/>
      <c r="O749" s="81"/>
      <c r="P749" s="82"/>
      <c r="Q749" s="207">
        <f t="shared" si="116"/>
        <v>0</v>
      </c>
      <c r="R749" s="83">
        <f t="shared" si="113"/>
        <v>0</v>
      </c>
      <c r="S749" s="83">
        <f t="shared" si="114"/>
        <v>0</v>
      </c>
      <c r="T749" s="209"/>
      <c r="U749" s="214"/>
      <c r="V749" s="214"/>
      <c r="W749" s="217" t="str">
        <f t="shared" si="109"/>
        <v/>
      </c>
      <c r="X749" s="214"/>
      <c r="Y749" s="224"/>
      <c r="Z749" s="214"/>
      <c r="AA749" s="214"/>
      <c r="AB749" s="35" t="str">
        <f t="shared" si="110"/>
        <v/>
      </c>
      <c r="AC749" s="35"/>
      <c r="AD749" s="35"/>
      <c r="AE749" s="35"/>
      <c r="AF749" s="35"/>
      <c r="AG749" s="35"/>
      <c r="AH749" s="35"/>
      <c r="AI749" s="35"/>
      <c r="AJ749" s="35"/>
      <c r="AK749" s="35"/>
      <c r="AL749" s="35"/>
      <c r="AM749" s="85" t="str">
        <f t="shared" si="118"/>
        <v/>
      </c>
      <c r="AN749" s="35"/>
      <c r="AO749" s="35"/>
      <c r="AP749" s="77" t="str">
        <f>IF(D749="","",IF(D749=Accueil!$Q$7,PRODUCT('Registre déchets'!G749,Accueil!$S$7),"") &amp; IF(D749=Accueil!$Q$8,PRODUCT('Registre déchets'!G749,Accueil!$S$8),"") &amp; IF(D749=Accueil!$Q$9,PRODUCT('Registre déchets'!G749,Accueil!$S$9),"")&amp; IF(D749=Accueil!$Q$10,PRODUCT('Registre déchets'!G749,Accueil!$S$10),"")&amp; IF(D749=Accueil!$Q$11,PRODUCT('Registre déchets'!G749,Accueil!$S$11),"")&amp; IF(D749=Accueil!$Q$12,PRODUCT('Registre déchets'!G749,Accueil!$S$12),"")&amp; IF(D749=Accueil!$Q$13,PRODUCT('Registre déchets'!G749,Accueil!$S$13),"")&amp; IF(D749=Accueil!$Q$14,PRODUCT('Registre déchets'!G749,Accueil!$S$14),"")&amp; IF(D749=Accueil!$Q$15,PRODUCT('Registre déchets'!G749,Accueil!$S$15),"")&amp; IF(D749=Accueil!$Q$16,PRODUCT('Registre déchets'!G749,Accueil!$S$16),"")&amp; IF(D749=Accueil!$Q$17,PRODUCT('Registre déchets'!G749,Accueil!$S$17),"")&amp; IF(D749=Accueil!$Q$18,PRODUCT('Registre déchets'!G749,Accueil!$S$18),"")&amp; IF(D749=Accueil!$Q$19,PRODUCT('Registre déchets'!G749,Accueil!$S$19),"")&amp; IF(D749=Accueil!$Q$20,PRODUCT('Registre déchets'!G749,Accueil!$S$20),"")&amp; IF(D749=Accueil!$Q$21,PRODUCT('Registre déchets'!G749,Accueil!$S$21),"")&amp; IF(D749=Accueil!$Q$22,PRODUCT('Registre déchets'!G749,Accueil!$S$22),"")&amp; IF(D749=Accueil!$Q$23,PRODUCT('Registre déchets'!G749,Accueil!$S$23),"")&amp; IF(D749=Accueil!$Q$24,PRODUCT('Registre déchets'!G749,Accueil!$S$24),"")&amp; IF(D749=Accueil!$Q$25,PRODUCT('Registre déchets'!G749,Accueil!$S$25),"")&amp; IF(D749=Accueil!$Q$26,PRODUCT('Registre déchets'!G749,Accueil!$S$26),"") &amp; IF(D749=Accueil!$U$7,PRODUCT('Registre déchets'!G749,Accueil!$W$7),"") &amp; IF(D749=Accueil!$U$8,PRODUCT('Registre déchets'!G749,Accueil!$W$8),"") &amp; IF(D749=Accueil!$U$9,PRODUCT('Registre déchets'!G749,Accueil!$W$9),"")&amp; IF(D749=Accueil!$U$10,PRODUCT('Registre déchets'!G749,Accueil!$W$10),"")&amp; IF(D749=Accueil!$U$11,PRODUCT('Registre déchets'!G749,Accueil!$W$11),"")&amp; IF(D749=Accueil!$U$12,PRODUCT('Registre déchets'!G749,Accueil!$W$12),"")&amp; IF(D749=Accueil!$U$13,PRODUCT('Registre déchets'!G749,Accueil!$W$13),"")&amp; IF(D749=Accueil!$U$14,PRODUCT('Registre déchets'!G749,Accueil!$W$14),"")&amp; IF(D749=Accueil!$U$15,PRODUCT('Registre déchets'!G749,Accueil!$W$15),"")&amp; IF(D749=Accueil!$U$16,PRODUCT('Registre déchets'!G749,Accueil!$W$16),"")&amp; IF(D749=Accueil!$U$17,PRODUCT('Registre déchets'!G749,Accueil!$W$17),"")&amp; IF(D749=Accueil!$U$18,PRODUCT('Registre déchets'!G749,Accueil!$W$18),"")&amp; IF(D749=Accueil!$U$19,PRODUCT('Registre déchets'!G749,Accueil!$W$19),"")&amp; IF(D749=Accueil!$U$20,PRODUCT('Registre déchets'!G749,Accueil!$W$20),"")&amp; IF(D749=Accueil!$U$21,PRODUCT('Registre déchets'!G749,Accueil!$W$21),"") &amp; IF(D749=Accueil!$U$22,PRODUCT('Registre déchets'!G749,Accueil!$W$22),"")&amp; IF(D749=Accueil!$U$23,PRODUCT('Registre déchets'!G749,Accueil!$W$23),"")&amp; IF(D749=Accueil!$U$24,PRODUCT('Registre déchets'!G749,Accueil!$W$24),"")&amp; IF(D749=Accueil!$U$25,PRODUCT('Registre déchets'!G749,Accueil!$W$25),"")&amp; IF(D749=Accueil!$U$26,PRODUCT('Registre déchets'!G749,Accueil!$W$26),"")&amp; IF(D749=Accueil!$U$27,PRODUCT('Registre déchets'!G749,Accueil!$W$27),"")&amp; IF(D749=Accueil!$Y$7,PRODUCT('Registre déchets'!G749,Accueil!$AA$7),"") &amp; IF(D749=Accueil!$Y$8,PRODUCT('Registre déchets'!G749,Accueil!$AA$8),"") &amp; IF(D749=Accueil!$Y$9,PRODUCT('Registre déchets'!G749,Accueil!$AA$9),"")&amp; IF(D749=Accueil!$Y$10,PRODUCT('Registre déchets'!G749,Accueil!$AA$10),"")&amp; IF(D749=Accueil!$Y$11,PRODUCT('Registre déchets'!G749,Accueil!$AA$11),"")&amp; IF(D749=Accueil!$Y$12,PRODUCT('Registre déchets'!G749,Accueil!$AA$12),"")&amp; IF(D749=Accueil!$Y$13,PRODUCT('Registre déchets'!G749,Accueil!$AA$13),"")&amp; IF(D749=Accueil!$Y$14,PRODUCT('Registre déchets'!G749,Accueil!$AA$14),"")&amp; IF(D749=Accueil!$Y$15,PRODUCT('Registre déchets'!G749,Accueil!$AA$15),"")&amp; IF(D749=Accueil!$Y$16,PRODUCT('Registre déchets'!G749,Accueil!$AA$16),"")&amp; IF(D749=Accueil!$Y$17,PRODUCT('Registre déchets'!G749,Accueil!$AA$17),"")&amp; IF(D749=Accueil!$Y$18,PRODUCT('Registre déchets'!G749,Accueil!$AA$18),"")&amp; IF(D749=Accueil!$Y$19,PRODUCT('Registre déchets'!G749,Accueil!$AA$19),"")&amp; IF(D749=Accueil!$Y$20,PRODUCT('Registre déchets'!G749,Accueil!$AA$20),"")&amp; IF(D749=Accueil!$Y$21,PRODUCT('Registre déchets'!G749,Accueil!$AA$21),"")&amp; IF(D749=Accueil!$Y$22,PRODUCT('Registre déchets'!G749,Accueil!$AA$22),"")&amp; IF(D749=Accueil!$Y$23,PRODUCT('Registre déchets'!G749,Accueil!$AA$23),"")&amp; IF(D749=Accueil!$Y$24,PRODUCT('Registre déchets'!G749,Accueil!$AA$24),"")&amp; IF(D749=Accueil!$Y$25,PRODUCT('Registre déchets'!G749,Accueil!$AA$25),"")&amp; IF(D749=Accueil!$Y$26,PRODUCT('Registre déchets'!G749,Accueil!$AA$26),"")&amp; IF(D749=Accueil!$Y$27,PRODUCT('Registre déchets'!G749,Accueil!$AA$27),""))</f>
        <v/>
      </c>
      <c r="AQ749" s="79">
        <f t="shared" si="117"/>
        <v>0</v>
      </c>
    </row>
    <row r="750" spans="1:43" ht="50.1" customHeight="1" x14ac:dyDescent="0.25">
      <c r="A750" s="90"/>
      <c r="B750" s="222" t="str">
        <f t="shared" si="111"/>
        <v/>
      </c>
      <c r="C750" s="221"/>
      <c r="D750" s="220"/>
      <c r="E750" s="80" t="str">
        <f t="shared" si="115"/>
        <v/>
      </c>
      <c r="F750" s="81"/>
      <c r="G750" s="82"/>
      <c r="H750" s="241">
        <f t="shared" si="112"/>
        <v>0</v>
      </c>
      <c r="I750" s="206"/>
      <c r="J750" s="206"/>
      <c r="K750" s="86"/>
      <c r="L750" s="86"/>
      <c r="M750" s="86"/>
      <c r="N750" s="82"/>
      <c r="O750" s="81"/>
      <c r="P750" s="82"/>
      <c r="Q750" s="207">
        <f t="shared" si="116"/>
        <v>0</v>
      </c>
      <c r="R750" s="83">
        <f t="shared" si="113"/>
        <v>0</v>
      </c>
      <c r="S750" s="83">
        <f t="shared" si="114"/>
        <v>0</v>
      </c>
      <c r="T750" s="209"/>
      <c r="U750" s="214"/>
      <c r="V750" s="214"/>
      <c r="W750" s="217" t="str">
        <f t="shared" si="109"/>
        <v/>
      </c>
      <c r="X750" s="214"/>
      <c r="Y750" s="224"/>
      <c r="Z750" s="214"/>
      <c r="AA750" s="214"/>
      <c r="AB750" s="35" t="str">
        <f t="shared" si="110"/>
        <v/>
      </c>
      <c r="AC750" s="35"/>
      <c r="AD750" s="35"/>
      <c r="AE750" s="35"/>
      <c r="AF750" s="35"/>
      <c r="AG750" s="35"/>
      <c r="AH750" s="35"/>
      <c r="AI750" s="35"/>
      <c r="AJ750" s="35"/>
      <c r="AK750" s="35"/>
      <c r="AL750" s="35"/>
      <c r="AM750" s="85" t="str">
        <f t="shared" si="118"/>
        <v/>
      </c>
      <c r="AN750" s="35"/>
      <c r="AO750" s="35"/>
      <c r="AP750" s="77" t="str">
        <f>IF(D750="","",IF(D750=Accueil!$Q$7,PRODUCT('Registre déchets'!G750,Accueil!$S$7),"") &amp; IF(D750=Accueil!$Q$8,PRODUCT('Registre déchets'!G750,Accueil!$S$8),"") &amp; IF(D750=Accueil!$Q$9,PRODUCT('Registre déchets'!G750,Accueil!$S$9),"")&amp; IF(D750=Accueil!$Q$10,PRODUCT('Registre déchets'!G750,Accueil!$S$10),"")&amp; IF(D750=Accueil!$Q$11,PRODUCT('Registre déchets'!G750,Accueil!$S$11),"")&amp; IF(D750=Accueil!$Q$12,PRODUCT('Registre déchets'!G750,Accueil!$S$12),"")&amp; IF(D750=Accueil!$Q$13,PRODUCT('Registre déchets'!G750,Accueil!$S$13),"")&amp; IF(D750=Accueil!$Q$14,PRODUCT('Registre déchets'!G750,Accueil!$S$14),"")&amp; IF(D750=Accueil!$Q$15,PRODUCT('Registre déchets'!G750,Accueil!$S$15),"")&amp; IF(D750=Accueil!$Q$16,PRODUCT('Registre déchets'!G750,Accueil!$S$16),"")&amp; IF(D750=Accueil!$Q$17,PRODUCT('Registre déchets'!G750,Accueil!$S$17),"")&amp; IF(D750=Accueil!$Q$18,PRODUCT('Registre déchets'!G750,Accueil!$S$18),"")&amp; IF(D750=Accueil!$Q$19,PRODUCT('Registre déchets'!G750,Accueil!$S$19),"")&amp; IF(D750=Accueil!$Q$20,PRODUCT('Registre déchets'!G750,Accueil!$S$20),"")&amp; IF(D750=Accueil!$Q$21,PRODUCT('Registre déchets'!G750,Accueil!$S$21),"")&amp; IF(D750=Accueil!$Q$22,PRODUCT('Registre déchets'!G750,Accueil!$S$22),"")&amp; IF(D750=Accueil!$Q$23,PRODUCT('Registre déchets'!G750,Accueil!$S$23),"")&amp; IF(D750=Accueil!$Q$24,PRODUCT('Registre déchets'!G750,Accueil!$S$24),"")&amp; IF(D750=Accueil!$Q$25,PRODUCT('Registre déchets'!G750,Accueil!$S$25),"")&amp; IF(D750=Accueil!$Q$26,PRODUCT('Registre déchets'!G750,Accueil!$S$26),"") &amp; IF(D750=Accueil!$U$7,PRODUCT('Registre déchets'!G750,Accueil!$W$7),"") &amp; IF(D750=Accueil!$U$8,PRODUCT('Registre déchets'!G750,Accueil!$W$8),"") &amp; IF(D750=Accueil!$U$9,PRODUCT('Registre déchets'!G750,Accueil!$W$9),"")&amp; IF(D750=Accueil!$U$10,PRODUCT('Registre déchets'!G750,Accueil!$W$10),"")&amp; IF(D750=Accueil!$U$11,PRODUCT('Registre déchets'!G750,Accueil!$W$11),"")&amp; IF(D750=Accueil!$U$12,PRODUCT('Registre déchets'!G750,Accueil!$W$12),"")&amp; IF(D750=Accueil!$U$13,PRODUCT('Registre déchets'!G750,Accueil!$W$13),"")&amp; IF(D750=Accueil!$U$14,PRODUCT('Registre déchets'!G750,Accueil!$W$14),"")&amp; IF(D750=Accueil!$U$15,PRODUCT('Registre déchets'!G750,Accueil!$W$15),"")&amp; IF(D750=Accueil!$U$16,PRODUCT('Registre déchets'!G750,Accueil!$W$16),"")&amp; IF(D750=Accueil!$U$17,PRODUCT('Registre déchets'!G750,Accueil!$W$17),"")&amp; IF(D750=Accueil!$U$18,PRODUCT('Registre déchets'!G750,Accueil!$W$18),"")&amp; IF(D750=Accueil!$U$19,PRODUCT('Registre déchets'!G750,Accueil!$W$19),"")&amp; IF(D750=Accueil!$U$20,PRODUCT('Registre déchets'!G750,Accueil!$W$20),"")&amp; IF(D750=Accueil!$U$21,PRODUCT('Registre déchets'!G750,Accueil!$W$21),"") &amp; IF(D750=Accueil!$U$22,PRODUCT('Registre déchets'!G750,Accueil!$W$22),"")&amp; IF(D750=Accueil!$U$23,PRODUCT('Registre déchets'!G750,Accueil!$W$23),"")&amp; IF(D750=Accueil!$U$24,PRODUCT('Registre déchets'!G750,Accueil!$W$24),"")&amp; IF(D750=Accueil!$U$25,PRODUCT('Registre déchets'!G750,Accueil!$W$25),"")&amp; IF(D750=Accueil!$U$26,PRODUCT('Registre déchets'!G750,Accueil!$W$26),"")&amp; IF(D750=Accueil!$U$27,PRODUCT('Registre déchets'!G750,Accueil!$W$27),"")&amp; IF(D750=Accueil!$Y$7,PRODUCT('Registre déchets'!G750,Accueil!$AA$7),"") &amp; IF(D750=Accueil!$Y$8,PRODUCT('Registre déchets'!G750,Accueil!$AA$8),"") &amp; IF(D750=Accueil!$Y$9,PRODUCT('Registre déchets'!G750,Accueil!$AA$9),"")&amp; IF(D750=Accueil!$Y$10,PRODUCT('Registre déchets'!G750,Accueil!$AA$10),"")&amp; IF(D750=Accueil!$Y$11,PRODUCT('Registre déchets'!G750,Accueil!$AA$11),"")&amp; IF(D750=Accueil!$Y$12,PRODUCT('Registre déchets'!G750,Accueil!$AA$12),"")&amp; IF(D750=Accueil!$Y$13,PRODUCT('Registre déchets'!G750,Accueil!$AA$13),"")&amp; IF(D750=Accueil!$Y$14,PRODUCT('Registre déchets'!G750,Accueil!$AA$14),"")&amp; IF(D750=Accueil!$Y$15,PRODUCT('Registre déchets'!G750,Accueil!$AA$15),"")&amp; IF(D750=Accueil!$Y$16,PRODUCT('Registre déchets'!G750,Accueil!$AA$16),"")&amp; IF(D750=Accueil!$Y$17,PRODUCT('Registre déchets'!G750,Accueil!$AA$17),"")&amp; IF(D750=Accueil!$Y$18,PRODUCT('Registre déchets'!G750,Accueil!$AA$18),"")&amp; IF(D750=Accueil!$Y$19,PRODUCT('Registre déchets'!G750,Accueil!$AA$19),"")&amp; IF(D750=Accueil!$Y$20,PRODUCT('Registre déchets'!G750,Accueil!$AA$20),"")&amp; IF(D750=Accueil!$Y$21,PRODUCT('Registre déchets'!G750,Accueil!$AA$21),"")&amp; IF(D750=Accueil!$Y$22,PRODUCT('Registre déchets'!G750,Accueil!$AA$22),"")&amp; IF(D750=Accueil!$Y$23,PRODUCT('Registre déchets'!G750,Accueil!$AA$23),"")&amp; IF(D750=Accueil!$Y$24,PRODUCT('Registre déchets'!G750,Accueil!$AA$24),"")&amp; IF(D750=Accueil!$Y$25,PRODUCT('Registre déchets'!G750,Accueil!$AA$25),"")&amp; IF(D750=Accueil!$Y$26,PRODUCT('Registre déchets'!G750,Accueil!$AA$26),"")&amp; IF(D750=Accueil!$Y$27,PRODUCT('Registre déchets'!G750,Accueil!$AA$27),""))</f>
        <v/>
      </c>
      <c r="AQ750" s="79">
        <f t="shared" si="117"/>
        <v>0</v>
      </c>
    </row>
    <row r="751" spans="1:43" ht="50.1" customHeight="1" x14ac:dyDescent="0.25">
      <c r="A751" s="90"/>
      <c r="B751" s="222" t="str">
        <f t="shared" si="111"/>
        <v/>
      </c>
      <c r="C751" s="221"/>
      <c r="D751" s="220"/>
      <c r="E751" s="80" t="str">
        <f t="shared" si="115"/>
        <v/>
      </c>
      <c r="F751" s="81"/>
      <c r="G751" s="82"/>
      <c r="H751" s="241">
        <f t="shared" si="112"/>
        <v>0</v>
      </c>
      <c r="I751" s="206"/>
      <c r="J751" s="206"/>
      <c r="K751" s="86"/>
      <c r="L751" s="86"/>
      <c r="M751" s="86"/>
      <c r="N751" s="82"/>
      <c r="O751" s="81"/>
      <c r="P751" s="82"/>
      <c r="Q751" s="207">
        <f t="shared" si="116"/>
        <v>0</v>
      </c>
      <c r="R751" s="83">
        <f t="shared" si="113"/>
        <v>0</v>
      </c>
      <c r="S751" s="83">
        <f t="shared" si="114"/>
        <v>0</v>
      </c>
      <c r="T751" s="209"/>
      <c r="U751" s="214"/>
      <c r="V751" s="214"/>
      <c r="W751" s="217" t="str">
        <f t="shared" si="109"/>
        <v/>
      </c>
      <c r="X751" s="214"/>
      <c r="Y751" s="224"/>
      <c r="Z751" s="214"/>
      <c r="AA751" s="214"/>
      <c r="AB751" s="35" t="str">
        <f t="shared" si="110"/>
        <v/>
      </c>
      <c r="AC751" s="35"/>
      <c r="AD751" s="35"/>
      <c r="AE751" s="35"/>
      <c r="AF751" s="35"/>
      <c r="AG751" s="35"/>
      <c r="AH751" s="35"/>
      <c r="AI751" s="35"/>
      <c r="AJ751" s="35"/>
      <c r="AK751" s="35"/>
      <c r="AL751" s="35"/>
      <c r="AM751" s="85" t="str">
        <f t="shared" si="118"/>
        <v/>
      </c>
      <c r="AN751" s="35"/>
      <c r="AO751" s="35"/>
      <c r="AP751" s="77" t="str">
        <f>IF(D751="","",IF(D751=Accueil!$Q$7,PRODUCT('Registre déchets'!G751,Accueil!$S$7),"") &amp; IF(D751=Accueil!$Q$8,PRODUCT('Registre déchets'!G751,Accueil!$S$8),"") &amp; IF(D751=Accueil!$Q$9,PRODUCT('Registre déchets'!G751,Accueil!$S$9),"")&amp; IF(D751=Accueil!$Q$10,PRODUCT('Registre déchets'!G751,Accueil!$S$10),"")&amp; IF(D751=Accueil!$Q$11,PRODUCT('Registre déchets'!G751,Accueil!$S$11),"")&amp; IF(D751=Accueil!$Q$12,PRODUCT('Registre déchets'!G751,Accueil!$S$12),"")&amp; IF(D751=Accueil!$Q$13,PRODUCT('Registre déchets'!G751,Accueil!$S$13),"")&amp; IF(D751=Accueil!$Q$14,PRODUCT('Registre déchets'!G751,Accueil!$S$14),"")&amp; IF(D751=Accueil!$Q$15,PRODUCT('Registre déchets'!G751,Accueil!$S$15),"")&amp; IF(D751=Accueil!$Q$16,PRODUCT('Registre déchets'!G751,Accueil!$S$16),"")&amp; IF(D751=Accueil!$Q$17,PRODUCT('Registre déchets'!G751,Accueil!$S$17),"")&amp; IF(D751=Accueil!$Q$18,PRODUCT('Registre déchets'!G751,Accueil!$S$18),"")&amp; IF(D751=Accueil!$Q$19,PRODUCT('Registre déchets'!G751,Accueil!$S$19),"")&amp; IF(D751=Accueil!$Q$20,PRODUCT('Registre déchets'!G751,Accueil!$S$20),"")&amp; IF(D751=Accueil!$Q$21,PRODUCT('Registre déchets'!G751,Accueil!$S$21),"")&amp; IF(D751=Accueil!$Q$22,PRODUCT('Registre déchets'!G751,Accueil!$S$22),"")&amp; IF(D751=Accueil!$Q$23,PRODUCT('Registre déchets'!G751,Accueil!$S$23),"")&amp; IF(D751=Accueil!$Q$24,PRODUCT('Registre déchets'!G751,Accueil!$S$24),"")&amp; IF(D751=Accueil!$Q$25,PRODUCT('Registre déchets'!G751,Accueil!$S$25),"")&amp; IF(D751=Accueil!$Q$26,PRODUCT('Registre déchets'!G751,Accueil!$S$26),"") &amp; IF(D751=Accueil!$U$7,PRODUCT('Registre déchets'!G751,Accueil!$W$7),"") &amp; IF(D751=Accueil!$U$8,PRODUCT('Registre déchets'!G751,Accueil!$W$8),"") &amp; IF(D751=Accueil!$U$9,PRODUCT('Registre déchets'!G751,Accueil!$W$9),"")&amp; IF(D751=Accueil!$U$10,PRODUCT('Registre déchets'!G751,Accueil!$W$10),"")&amp; IF(D751=Accueil!$U$11,PRODUCT('Registre déchets'!G751,Accueil!$W$11),"")&amp; IF(D751=Accueil!$U$12,PRODUCT('Registre déchets'!G751,Accueil!$W$12),"")&amp; IF(D751=Accueil!$U$13,PRODUCT('Registre déchets'!G751,Accueil!$W$13),"")&amp; IF(D751=Accueil!$U$14,PRODUCT('Registre déchets'!G751,Accueil!$W$14),"")&amp; IF(D751=Accueil!$U$15,PRODUCT('Registre déchets'!G751,Accueil!$W$15),"")&amp; IF(D751=Accueil!$U$16,PRODUCT('Registre déchets'!G751,Accueil!$W$16),"")&amp; IF(D751=Accueil!$U$17,PRODUCT('Registre déchets'!G751,Accueil!$W$17),"")&amp; IF(D751=Accueil!$U$18,PRODUCT('Registre déchets'!G751,Accueil!$W$18),"")&amp; IF(D751=Accueil!$U$19,PRODUCT('Registre déchets'!G751,Accueil!$W$19),"")&amp; IF(D751=Accueil!$U$20,PRODUCT('Registre déchets'!G751,Accueil!$W$20),"")&amp; IF(D751=Accueil!$U$21,PRODUCT('Registre déchets'!G751,Accueil!$W$21),"") &amp; IF(D751=Accueil!$U$22,PRODUCT('Registre déchets'!G751,Accueil!$W$22),"")&amp; IF(D751=Accueil!$U$23,PRODUCT('Registre déchets'!G751,Accueil!$W$23),"")&amp; IF(D751=Accueil!$U$24,PRODUCT('Registre déchets'!G751,Accueil!$W$24),"")&amp; IF(D751=Accueil!$U$25,PRODUCT('Registre déchets'!G751,Accueil!$W$25),"")&amp; IF(D751=Accueil!$U$26,PRODUCT('Registre déchets'!G751,Accueil!$W$26),"")&amp; IF(D751=Accueil!$U$27,PRODUCT('Registre déchets'!G751,Accueil!$W$27),"")&amp; IF(D751=Accueil!$Y$7,PRODUCT('Registre déchets'!G751,Accueil!$AA$7),"") &amp; IF(D751=Accueil!$Y$8,PRODUCT('Registre déchets'!G751,Accueil!$AA$8),"") &amp; IF(D751=Accueil!$Y$9,PRODUCT('Registre déchets'!G751,Accueil!$AA$9),"")&amp; IF(D751=Accueil!$Y$10,PRODUCT('Registre déchets'!G751,Accueil!$AA$10),"")&amp; IF(D751=Accueil!$Y$11,PRODUCT('Registre déchets'!G751,Accueil!$AA$11),"")&amp; IF(D751=Accueil!$Y$12,PRODUCT('Registre déchets'!G751,Accueil!$AA$12),"")&amp; IF(D751=Accueil!$Y$13,PRODUCT('Registre déchets'!G751,Accueil!$AA$13),"")&amp; IF(D751=Accueil!$Y$14,PRODUCT('Registre déchets'!G751,Accueil!$AA$14),"")&amp; IF(D751=Accueil!$Y$15,PRODUCT('Registre déchets'!G751,Accueil!$AA$15),"")&amp; IF(D751=Accueil!$Y$16,PRODUCT('Registre déchets'!G751,Accueil!$AA$16),"")&amp; IF(D751=Accueil!$Y$17,PRODUCT('Registre déchets'!G751,Accueil!$AA$17),"")&amp; IF(D751=Accueil!$Y$18,PRODUCT('Registre déchets'!G751,Accueil!$AA$18),"")&amp; IF(D751=Accueil!$Y$19,PRODUCT('Registre déchets'!G751,Accueil!$AA$19),"")&amp; IF(D751=Accueil!$Y$20,PRODUCT('Registre déchets'!G751,Accueil!$AA$20),"")&amp; IF(D751=Accueil!$Y$21,PRODUCT('Registre déchets'!G751,Accueil!$AA$21),"")&amp; IF(D751=Accueil!$Y$22,PRODUCT('Registre déchets'!G751,Accueil!$AA$22),"")&amp; IF(D751=Accueil!$Y$23,PRODUCT('Registre déchets'!G751,Accueil!$AA$23),"")&amp; IF(D751=Accueil!$Y$24,PRODUCT('Registre déchets'!G751,Accueil!$AA$24),"")&amp; IF(D751=Accueil!$Y$25,PRODUCT('Registre déchets'!G751,Accueil!$AA$25),"")&amp; IF(D751=Accueil!$Y$26,PRODUCT('Registre déchets'!G751,Accueil!$AA$26),"")&amp; IF(D751=Accueil!$Y$27,PRODUCT('Registre déchets'!G751,Accueil!$AA$27),""))</f>
        <v/>
      </c>
      <c r="AQ751" s="79">
        <f t="shared" si="117"/>
        <v>0</v>
      </c>
    </row>
    <row r="752" spans="1:43" ht="50.1" customHeight="1" x14ac:dyDescent="0.25">
      <c r="A752" s="90"/>
      <c r="B752" s="222" t="str">
        <f t="shared" si="111"/>
        <v/>
      </c>
      <c r="C752" s="221"/>
      <c r="D752" s="220"/>
      <c r="E752" s="80" t="str">
        <f t="shared" si="115"/>
        <v/>
      </c>
      <c r="F752" s="81"/>
      <c r="G752" s="82"/>
      <c r="H752" s="241">
        <f t="shared" si="112"/>
        <v>0</v>
      </c>
      <c r="I752" s="206"/>
      <c r="J752" s="206"/>
      <c r="K752" s="86"/>
      <c r="L752" s="86"/>
      <c r="M752" s="86"/>
      <c r="N752" s="82"/>
      <c r="O752" s="81"/>
      <c r="P752" s="82"/>
      <c r="Q752" s="207">
        <f t="shared" si="116"/>
        <v>0</v>
      </c>
      <c r="R752" s="83">
        <f t="shared" si="113"/>
        <v>0</v>
      </c>
      <c r="S752" s="83">
        <f t="shared" si="114"/>
        <v>0</v>
      </c>
      <c r="T752" s="209"/>
      <c r="U752" s="214"/>
      <c r="V752" s="214"/>
      <c r="W752" s="217" t="str">
        <f t="shared" si="109"/>
        <v/>
      </c>
      <c r="X752" s="214"/>
      <c r="Y752" s="224"/>
      <c r="Z752" s="214"/>
      <c r="AA752" s="214"/>
      <c r="AB752" s="35" t="str">
        <f t="shared" si="110"/>
        <v/>
      </c>
      <c r="AC752" s="35"/>
      <c r="AD752" s="35"/>
      <c r="AE752" s="35"/>
      <c r="AF752" s="35"/>
      <c r="AG752" s="35"/>
      <c r="AH752" s="35"/>
      <c r="AI752" s="35"/>
      <c r="AJ752" s="35"/>
      <c r="AK752" s="35"/>
      <c r="AL752" s="35"/>
      <c r="AM752" s="85" t="str">
        <f t="shared" si="118"/>
        <v/>
      </c>
      <c r="AN752" s="35"/>
      <c r="AO752" s="35"/>
      <c r="AP752" s="77" t="str">
        <f>IF(D752="","",IF(D752=Accueil!$Q$7,PRODUCT('Registre déchets'!G752,Accueil!$S$7),"") &amp; IF(D752=Accueil!$Q$8,PRODUCT('Registre déchets'!G752,Accueil!$S$8),"") &amp; IF(D752=Accueil!$Q$9,PRODUCT('Registre déchets'!G752,Accueil!$S$9),"")&amp; IF(D752=Accueil!$Q$10,PRODUCT('Registre déchets'!G752,Accueil!$S$10),"")&amp; IF(D752=Accueil!$Q$11,PRODUCT('Registre déchets'!G752,Accueil!$S$11),"")&amp; IF(D752=Accueil!$Q$12,PRODUCT('Registre déchets'!G752,Accueil!$S$12),"")&amp; IF(D752=Accueil!$Q$13,PRODUCT('Registre déchets'!G752,Accueil!$S$13),"")&amp; IF(D752=Accueil!$Q$14,PRODUCT('Registre déchets'!G752,Accueil!$S$14),"")&amp; IF(D752=Accueil!$Q$15,PRODUCT('Registre déchets'!G752,Accueil!$S$15),"")&amp; IF(D752=Accueil!$Q$16,PRODUCT('Registre déchets'!G752,Accueil!$S$16),"")&amp; IF(D752=Accueil!$Q$17,PRODUCT('Registre déchets'!G752,Accueil!$S$17),"")&amp; IF(D752=Accueil!$Q$18,PRODUCT('Registre déchets'!G752,Accueil!$S$18),"")&amp; IF(D752=Accueil!$Q$19,PRODUCT('Registre déchets'!G752,Accueil!$S$19),"")&amp; IF(D752=Accueil!$Q$20,PRODUCT('Registre déchets'!G752,Accueil!$S$20),"")&amp; IF(D752=Accueil!$Q$21,PRODUCT('Registre déchets'!G752,Accueil!$S$21),"")&amp; IF(D752=Accueil!$Q$22,PRODUCT('Registre déchets'!G752,Accueil!$S$22),"")&amp; IF(D752=Accueil!$Q$23,PRODUCT('Registre déchets'!G752,Accueil!$S$23),"")&amp; IF(D752=Accueil!$Q$24,PRODUCT('Registre déchets'!G752,Accueil!$S$24),"")&amp; IF(D752=Accueil!$Q$25,PRODUCT('Registre déchets'!G752,Accueil!$S$25),"")&amp; IF(D752=Accueil!$Q$26,PRODUCT('Registre déchets'!G752,Accueil!$S$26),"") &amp; IF(D752=Accueil!$U$7,PRODUCT('Registre déchets'!G752,Accueil!$W$7),"") &amp; IF(D752=Accueil!$U$8,PRODUCT('Registre déchets'!G752,Accueil!$W$8),"") &amp; IF(D752=Accueil!$U$9,PRODUCT('Registre déchets'!G752,Accueil!$W$9),"")&amp; IF(D752=Accueil!$U$10,PRODUCT('Registre déchets'!G752,Accueil!$W$10),"")&amp; IF(D752=Accueil!$U$11,PRODUCT('Registre déchets'!G752,Accueil!$W$11),"")&amp; IF(D752=Accueil!$U$12,PRODUCT('Registre déchets'!G752,Accueil!$W$12),"")&amp; IF(D752=Accueil!$U$13,PRODUCT('Registre déchets'!G752,Accueil!$W$13),"")&amp; IF(D752=Accueil!$U$14,PRODUCT('Registre déchets'!G752,Accueil!$W$14),"")&amp; IF(D752=Accueil!$U$15,PRODUCT('Registre déchets'!G752,Accueil!$W$15),"")&amp; IF(D752=Accueil!$U$16,PRODUCT('Registre déchets'!G752,Accueil!$W$16),"")&amp; IF(D752=Accueil!$U$17,PRODUCT('Registre déchets'!G752,Accueil!$W$17),"")&amp; IF(D752=Accueil!$U$18,PRODUCT('Registre déchets'!G752,Accueil!$W$18),"")&amp; IF(D752=Accueil!$U$19,PRODUCT('Registre déchets'!G752,Accueil!$W$19),"")&amp; IF(D752=Accueil!$U$20,PRODUCT('Registre déchets'!G752,Accueil!$W$20),"")&amp; IF(D752=Accueil!$U$21,PRODUCT('Registre déchets'!G752,Accueil!$W$21),"") &amp; IF(D752=Accueil!$U$22,PRODUCT('Registre déchets'!G752,Accueil!$W$22),"")&amp; IF(D752=Accueil!$U$23,PRODUCT('Registre déchets'!G752,Accueil!$W$23),"")&amp; IF(D752=Accueil!$U$24,PRODUCT('Registre déchets'!G752,Accueil!$W$24),"")&amp; IF(D752=Accueil!$U$25,PRODUCT('Registre déchets'!G752,Accueil!$W$25),"")&amp; IF(D752=Accueil!$U$26,PRODUCT('Registre déchets'!G752,Accueil!$W$26),"")&amp; IF(D752=Accueil!$U$27,PRODUCT('Registre déchets'!G752,Accueil!$W$27),"")&amp; IF(D752=Accueil!$Y$7,PRODUCT('Registre déchets'!G752,Accueil!$AA$7),"") &amp; IF(D752=Accueil!$Y$8,PRODUCT('Registre déchets'!G752,Accueil!$AA$8),"") &amp; IF(D752=Accueil!$Y$9,PRODUCT('Registre déchets'!G752,Accueil!$AA$9),"")&amp; IF(D752=Accueil!$Y$10,PRODUCT('Registre déchets'!G752,Accueil!$AA$10),"")&amp; IF(D752=Accueil!$Y$11,PRODUCT('Registre déchets'!G752,Accueil!$AA$11),"")&amp; IF(D752=Accueil!$Y$12,PRODUCT('Registre déchets'!G752,Accueil!$AA$12),"")&amp; IF(D752=Accueil!$Y$13,PRODUCT('Registre déchets'!G752,Accueil!$AA$13),"")&amp; IF(D752=Accueil!$Y$14,PRODUCT('Registre déchets'!G752,Accueil!$AA$14),"")&amp; IF(D752=Accueil!$Y$15,PRODUCT('Registre déchets'!G752,Accueil!$AA$15),"")&amp; IF(D752=Accueil!$Y$16,PRODUCT('Registre déchets'!G752,Accueil!$AA$16),"")&amp; IF(D752=Accueil!$Y$17,PRODUCT('Registre déchets'!G752,Accueil!$AA$17),"")&amp; IF(D752=Accueil!$Y$18,PRODUCT('Registre déchets'!G752,Accueil!$AA$18),"")&amp; IF(D752=Accueil!$Y$19,PRODUCT('Registre déchets'!G752,Accueil!$AA$19),"")&amp; IF(D752=Accueil!$Y$20,PRODUCT('Registre déchets'!G752,Accueil!$AA$20),"")&amp; IF(D752=Accueil!$Y$21,PRODUCT('Registre déchets'!G752,Accueil!$AA$21),"")&amp; IF(D752=Accueil!$Y$22,PRODUCT('Registre déchets'!G752,Accueil!$AA$22),"")&amp; IF(D752=Accueil!$Y$23,PRODUCT('Registre déchets'!G752,Accueil!$AA$23),"")&amp; IF(D752=Accueil!$Y$24,PRODUCT('Registre déchets'!G752,Accueil!$AA$24),"")&amp; IF(D752=Accueil!$Y$25,PRODUCT('Registre déchets'!G752,Accueil!$AA$25),"")&amp; IF(D752=Accueil!$Y$26,PRODUCT('Registre déchets'!G752,Accueil!$AA$26),"")&amp; IF(D752=Accueil!$Y$27,PRODUCT('Registre déchets'!G752,Accueil!$AA$27),""))</f>
        <v/>
      </c>
      <c r="AQ752" s="79">
        <f t="shared" si="117"/>
        <v>0</v>
      </c>
    </row>
    <row r="753" spans="1:43" ht="50.1" customHeight="1" x14ac:dyDescent="0.25">
      <c r="A753" s="90"/>
      <c r="B753" s="222" t="str">
        <f t="shared" si="111"/>
        <v/>
      </c>
      <c r="C753" s="221"/>
      <c r="D753" s="220"/>
      <c r="E753" s="80" t="str">
        <f t="shared" si="115"/>
        <v/>
      </c>
      <c r="F753" s="81"/>
      <c r="G753" s="82"/>
      <c r="H753" s="241">
        <f t="shared" si="112"/>
        <v>0</v>
      </c>
      <c r="I753" s="206"/>
      <c r="J753" s="206"/>
      <c r="K753" s="86"/>
      <c r="L753" s="86"/>
      <c r="M753" s="86"/>
      <c r="N753" s="82"/>
      <c r="O753" s="81"/>
      <c r="P753" s="82"/>
      <c r="Q753" s="207">
        <f t="shared" si="116"/>
        <v>0</v>
      </c>
      <c r="R753" s="83">
        <f t="shared" si="113"/>
        <v>0</v>
      </c>
      <c r="S753" s="83">
        <f t="shared" si="114"/>
        <v>0</v>
      </c>
      <c r="T753" s="209"/>
      <c r="U753" s="214"/>
      <c r="V753" s="214"/>
      <c r="W753" s="217" t="str">
        <f t="shared" si="109"/>
        <v/>
      </c>
      <c r="X753" s="214"/>
      <c r="Y753" s="224"/>
      <c r="Z753" s="214"/>
      <c r="AA753" s="214"/>
      <c r="AB753" s="35" t="str">
        <f t="shared" si="110"/>
        <v/>
      </c>
      <c r="AC753" s="35"/>
      <c r="AD753" s="35"/>
      <c r="AE753" s="35"/>
      <c r="AF753" s="35"/>
      <c r="AG753" s="35"/>
      <c r="AH753" s="35"/>
      <c r="AI753" s="35"/>
      <c r="AJ753" s="35"/>
      <c r="AK753" s="35"/>
      <c r="AL753" s="35"/>
      <c r="AM753" s="85" t="str">
        <f t="shared" si="118"/>
        <v/>
      </c>
      <c r="AN753" s="35"/>
      <c r="AO753" s="35"/>
      <c r="AP753" s="77" t="str">
        <f>IF(D753="","",IF(D753=Accueil!$Q$7,PRODUCT('Registre déchets'!G753,Accueil!$S$7),"") &amp; IF(D753=Accueil!$Q$8,PRODUCT('Registre déchets'!G753,Accueil!$S$8),"") &amp; IF(D753=Accueil!$Q$9,PRODUCT('Registre déchets'!G753,Accueil!$S$9),"")&amp; IF(D753=Accueil!$Q$10,PRODUCT('Registre déchets'!G753,Accueil!$S$10),"")&amp; IF(D753=Accueil!$Q$11,PRODUCT('Registre déchets'!G753,Accueil!$S$11),"")&amp; IF(D753=Accueil!$Q$12,PRODUCT('Registre déchets'!G753,Accueil!$S$12),"")&amp; IF(D753=Accueil!$Q$13,PRODUCT('Registre déchets'!G753,Accueil!$S$13),"")&amp; IF(D753=Accueil!$Q$14,PRODUCT('Registre déchets'!G753,Accueil!$S$14),"")&amp; IF(D753=Accueil!$Q$15,PRODUCT('Registre déchets'!G753,Accueil!$S$15),"")&amp; IF(D753=Accueil!$Q$16,PRODUCT('Registre déchets'!G753,Accueil!$S$16),"")&amp; IF(D753=Accueil!$Q$17,PRODUCT('Registre déchets'!G753,Accueil!$S$17),"")&amp; IF(D753=Accueil!$Q$18,PRODUCT('Registre déchets'!G753,Accueil!$S$18),"")&amp; IF(D753=Accueil!$Q$19,PRODUCT('Registre déchets'!G753,Accueil!$S$19),"")&amp; IF(D753=Accueil!$Q$20,PRODUCT('Registre déchets'!G753,Accueil!$S$20),"")&amp; IF(D753=Accueil!$Q$21,PRODUCT('Registre déchets'!G753,Accueil!$S$21),"")&amp; IF(D753=Accueil!$Q$22,PRODUCT('Registre déchets'!G753,Accueil!$S$22),"")&amp; IF(D753=Accueil!$Q$23,PRODUCT('Registre déchets'!G753,Accueil!$S$23),"")&amp; IF(D753=Accueil!$Q$24,PRODUCT('Registre déchets'!G753,Accueil!$S$24),"")&amp; IF(D753=Accueil!$Q$25,PRODUCT('Registre déchets'!G753,Accueil!$S$25),"")&amp; IF(D753=Accueil!$Q$26,PRODUCT('Registre déchets'!G753,Accueil!$S$26),"") &amp; IF(D753=Accueil!$U$7,PRODUCT('Registre déchets'!G753,Accueil!$W$7),"") &amp; IF(D753=Accueil!$U$8,PRODUCT('Registre déchets'!G753,Accueil!$W$8),"") &amp; IF(D753=Accueil!$U$9,PRODUCT('Registre déchets'!G753,Accueil!$W$9),"")&amp; IF(D753=Accueil!$U$10,PRODUCT('Registre déchets'!G753,Accueil!$W$10),"")&amp; IF(D753=Accueil!$U$11,PRODUCT('Registre déchets'!G753,Accueil!$W$11),"")&amp; IF(D753=Accueil!$U$12,PRODUCT('Registre déchets'!G753,Accueil!$W$12),"")&amp; IF(D753=Accueil!$U$13,PRODUCT('Registre déchets'!G753,Accueil!$W$13),"")&amp; IF(D753=Accueil!$U$14,PRODUCT('Registre déchets'!G753,Accueil!$W$14),"")&amp; IF(D753=Accueil!$U$15,PRODUCT('Registre déchets'!G753,Accueil!$W$15),"")&amp; IF(D753=Accueil!$U$16,PRODUCT('Registre déchets'!G753,Accueil!$W$16),"")&amp; IF(D753=Accueil!$U$17,PRODUCT('Registre déchets'!G753,Accueil!$W$17),"")&amp; IF(D753=Accueil!$U$18,PRODUCT('Registre déchets'!G753,Accueil!$W$18),"")&amp; IF(D753=Accueil!$U$19,PRODUCT('Registre déchets'!G753,Accueil!$W$19),"")&amp; IF(D753=Accueil!$U$20,PRODUCT('Registre déchets'!G753,Accueil!$W$20),"")&amp; IF(D753=Accueil!$U$21,PRODUCT('Registre déchets'!G753,Accueil!$W$21),"") &amp; IF(D753=Accueil!$U$22,PRODUCT('Registre déchets'!G753,Accueil!$W$22),"")&amp; IF(D753=Accueil!$U$23,PRODUCT('Registre déchets'!G753,Accueil!$W$23),"")&amp; IF(D753=Accueil!$U$24,PRODUCT('Registre déchets'!G753,Accueil!$W$24),"")&amp; IF(D753=Accueil!$U$25,PRODUCT('Registre déchets'!G753,Accueil!$W$25),"")&amp; IF(D753=Accueil!$U$26,PRODUCT('Registre déchets'!G753,Accueil!$W$26),"")&amp; IF(D753=Accueil!$U$27,PRODUCT('Registre déchets'!G753,Accueil!$W$27),"")&amp; IF(D753=Accueil!$Y$7,PRODUCT('Registre déchets'!G753,Accueil!$AA$7),"") &amp; IF(D753=Accueil!$Y$8,PRODUCT('Registre déchets'!G753,Accueil!$AA$8),"") &amp; IF(D753=Accueil!$Y$9,PRODUCT('Registre déchets'!G753,Accueil!$AA$9),"")&amp; IF(D753=Accueil!$Y$10,PRODUCT('Registre déchets'!G753,Accueil!$AA$10),"")&amp; IF(D753=Accueil!$Y$11,PRODUCT('Registre déchets'!G753,Accueil!$AA$11),"")&amp; IF(D753=Accueil!$Y$12,PRODUCT('Registre déchets'!G753,Accueil!$AA$12),"")&amp; IF(D753=Accueil!$Y$13,PRODUCT('Registre déchets'!G753,Accueil!$AA$13),"")&amp; IF(D753=Accueil!$Y$14,PRODUCT('Registre déchets'!G753,Accueil!$AA$14),"")&amp; IF(D753=Accueil!$Y$15,PRODUCT('Registre déchets'!G753,Accueil!$AA$15),"")&amp; IF(D753=Accueil!$Y$16,PRODUCT('Registre déchets'!G753,Accueil!$AA$16),"")&amp; IF(D753=Accueil!$Y$17,PRODUCT('Registre déchets'!G753,Accueil!$AA$17),"")&amp; IF(D753=Accueil!$Y$18,PRODUCT('Registre déchets'!G753,Accueil!$AA$18),"")&amp; IF(D753=Accueil!$Y$19,PRODUCT('Registre déchets'!G753,Accueil!$AA$19),"")&amp; IF(D753=Accueil!$Y$20,PRODUCT('Registre déchets'!G753,Accueil!$AA$20),"")&amp; IF(D753=Accueil!$Y$21,PRODUCT('Registre déchets'!G753,Accueil!$AA$21),"")&amp; IF(D753=Accueil!$Y$22,PRODUCT('Registre déchets'!G753,Accueil!$AA$22),"")&amp; IF(D753=Accueil!$Y$23,PRODUCT('Registre déchets'!G753,Accueil!$AA$23),"")&amp; IF(D753=Accueil!$Y$24,PRODUCT('Registre déchets'!G753,Accueil!$AA$24),"")&amp; IF(D753=Accueil!$Y$25,PRODUCT('Registre déchets'!G753,Accueil!$AA$25),"")&amp; IF(D753=Accueil!$Y$26,PRODUCT('Registre déchets'!G753,Accueil!$AA$26),"")&amp; IF(D753=Accueil!$Y$27,PRODUCT('Registre déchets'!G753,Accueil!$AA$27),""))</f>
        <v/>
      </c>
      <c r="AQ753" s="79">
        <f t="shared" si="117"/>
        <v>0</v>
      </c>
    </row>
    <row r="754" spans="1:43" ht="50.1" customHeight="1" x14ac:dyDescent="0.25">
      <c r="A754" s="90"/>
      <c r="B754" s="222" t="str">
        <f t="shared" si="111"/>
        <v/>
      </c>
      <c r="C754" s="221"/>
      <c r="D754" s="220"/>
      <c r="E754" s="80" t="str">
        <f t="shared" si="115"/>
        <v/>
      </c>
      <c r="F754" s="81"/>
      <c r="G754" s="82"/>
      <c r="H754" s="241">
        <f t="shared" si="112"/>
        <v>0</v>
      </c>
      <c r="I754" s="206"/>
      <c r="J754" s="206"/>
      <c r="K754" s="86"/>
      <c r="L754" s="86"/>
      <c r="M754" s="86"/>
      <c r="N754" s="82"/>
      <c r="O754" s="81"/>
      <c r="P754" s="82"/>
      <c r="Q754" s="207">
        <f t="shared" si="116"/>
        <v>0</v>
      </c>
      <c r="R754" s="83">
        <f t="shared" si="113"/>
        <v>0</v>
      </c>
      <c r="S754" s="83">
        <f t="shared" si="114"/>
        <v>0</v>
      </c>
      <c r="T754" s="209"/>
      <c r="U754" s="214"/>
      <c r="V754" s="214"/>
      <c r="W754" s="217" t="str">
        <f t="shared" si="109"/>
        <v/>
      </c>
      <c r="X754" s="214"/>
      <c r="Y754" s="224"/>
      <c r="Z754" s="214"/>
      <c r="AA754" s="214"/>
      <c r="AB754" s="35" t="str">
        <f t="shared" si="110"/>
        <v/>
      </c>
      <c r="AC754" s="35"/>
      <c r="AD754" s="35"/>
      <c r="AE754" s="35"/>
      <c r="AF754" s="35"/>
      <c r="AG754" s="35"/>
      <c r="AH754" s="35"/>
      <c r="AI754" s="35"/>
      <c r="AJ754" s="35"/>
      <c r="AK754" s="35"/>
      <c r="AL754" s="35"/>
      <c r="AM754" s="85" t="str">
        <f t="shared" si="118"/>
        <v/>
      </c>
      <c r="AN754" s="35"/>
      <c r="AO754" s="35"/>
      <c r="AP754" s="77" t="str">
        <f>IF(D754="","",IF(D754=Accueil!$Q$7,PRODUCT('Registre déchets'!G754,Accueil!$S$7),"") &amp; IF(D754=Accueil!$Q$8,PRODUCT('Registre déchets'!G754,Accueil!$S$8),"") &amp; IF(D754=Accueil!$Q$9,PRODUCT('Registre déchets'!G754,Accueil!$S$9),"")&amp; IF(D754=Accueil!$Q$10,PRODUCT('Registre déchets'!G754,Accueil!$S$10),"")&amp; IF(D754=Accueil!$Q$11,PRODUCT('Registre déchets'!G754,Accueil!$S$11),"")&amp; IF(D754=Accueil!$Q$12,PRODUCT('Registre déchets'!G754,Accueil!$S$12),"")&amp; IF(D754=Accueil!$Q$13,PRODUCT('Registre déchets'!G754,Accueil!$S$13),"")&amp; IF(D754=Accueil!$Q$14,PRODUCT('Registre déchets'!G754,Accueil!$S$14),"")&amp; IF(D754=Accueil!$Q$15,PRODUCT('Registre déchets'!G754,Accueil!$S$15),"")&amp; IF(D754=Accueil!$Q$16,PRODUCT('Registre déchets'!G754,Accueil!$S$16),"")&amp; IF(D754=Accueil!$Q$17,PRODUCT('Registre déchets'!G754,Accueil!$S$17),"")&amp; IF(D754=Accueil!$Q$18,PRODUCT('Registre déchets'!G754,Accueil!$S$18),"")&amp; IF(D754=Accueil!$Q$19,PRODUCT('Registre déchets'!G754,Accueil!$S$19),"")&amp; IF(D754=Accueil!$Q$20,PRODUCT('Registre déchets'!G754,Accueil!$S$20),"")&amp; IF(D754=Accueil!$Q$21,PRODUCT('Registre déchets'!G754,Accueil!$S$21),"")&amp; IF(D754=Accueil!$Q$22,PRODUCT('Registre déchets'!G754,Accueil!$S$22),"")&amp; IF(D754=Accueil!$Q$23,PRODUCT('Registre déchets'!G754,Accueil!$S$23),"")&amp; IF(D754=Accueil!$Q$24,PRODUCT('Registre déchets'!G754,Accueil!$S$24),"")&amp; IF(D754=Accueil!$Q$25,PRODUCT('Registre déchets'!G754,Accueil!$S$25),"")&amp; IF(D754=Accueil!$Q$26,PRODUCT('Registre déchets'!G754,Accueil!$S$26),"") &amp; IF(D754=Accueil!$U$7,PRODUCT('Registre déchets'!G754,Accueil!$W$7),"") &amp; IF(D754=Accueil!$U$8,PRODUCT('Registre déchets'!G754,Accueil!$W$8),"") &amp; IF(D754=Accueil!$U$9,PRODUCT('Registre déchets'!G754,Accueil!$W$9),"")&amp; IF(D754=Accueil!$U$10,PRODUCT('Registre déchets'!G754,Accueil!$W$10),"")&amp; IF(D754=Accueil!$U$11,PRODUCT('Registre déchets'!G754,Accueil!$W$11),"")&amp; IF(D754=Accueil!$U$12,PRODUCT('Registre déchets'!G754,Accueil!$W$12),"")&amp; IF(D754=Accueil!$U$13,PRODUCT('Registre déchets'!G754,Accueil!$W$13),"")&amp; IF(D754=Accueil!$U$14,PRODUCT('Registre déchets'!G754,Accueil!$W$14),"")&amp; IF(D754=Accueil!$U$15,PRODUCT('Registre déchets'!G754,Accueil!$W$15),"")&amp; IF(D754=Accueil!$U$16,PRODUCT('Registre déchets'!G754,Accueil!$W$16),"")&amp; IF(D754=Accueil!$U$17,PRODUCT('Registre déchets'!G754,Accueil!$W$17),"")&amp; IF(D754=Accueil!$U$18,PRODUCT('Registre déchets'!G754,Accueil!$W$18),"")&amp; IF(D754=Accueil!$U$19,PRODUCT('Registre déchets'!G754,Accueil!$W$19),"")&amp; IF(D754=Accueil!$U$20,PRODUCT('Registre déchets'!G754,Accueil!$W$20),"")&amp; IF(D754=Accueil!$U$21,PRODUCT('Registre déchets'!G754,Accueil!$W$21),"") &amp; IF(D754=Accueil!$U$22,PRODUCT('Registre déchets'!G754,Accueil!$W$22),"")&amp; IF(D754=Accueil!$U$23,PRODUCT('Registre déchets'!G754,Accueil!$W$23),"")&amp; IF(D754=Accueil!$U$24,PRODUCT('Registre déchets'!G754,Accueil!$W$24),"")&amp; IF(D754=Accueil!$U$25,PRODUCT('Registre déchets'!G754,Accueil!$W$25),"")&amp; IF(D754=Accueil!$U$26,PRODUCT('Registre déchets'!G754,Accueil!$W$26),"")&amp; IF(D754=Accueil!$U$27,PRODUCT('Registre déchets'!G754,Accueil!$W$27),"")&amp; IF(D754=Accueil!$Y$7,PRODUCT('Registre déchets'!G754,Accueil!$AA$7),"") &amp; IF(D754=Accueil!$Y$8,PRODUCT('Registre déchets'!G754,Accueil!$AA$8),"") &amp; IF(D754=Accueil!$Y$9,PRODUCT('Registre déchets'!G754,Accueil!$AA$9),"")&amp; IF(D754=Accueil!$Y$10,PRODUCT('Registre déchets'!G754,Accueil!$AA$10),"")&amp; IF(D754=Accueil!$Y$11,PRODUCT('Registre déchets'!G754,Accueil!$AA$11),"")&amp; IF(D754=Accueil!$Y$12,PRODUCT('Registre déchets'!G754,Accueil!$AA$12),"")&amp; IF(D754=Accueil!$Y$13,PRODUCT('Registre déchets'!G754,Accueil!$AA$13),"")&amp; IF(D754=Accueil!$Y$14,PRODUCT('Registre déchets'!G754,Accueil!$AA$14),"")&amp; IF(D754=Accueil!$Y$15,PRODUCT('Registre déchets'!G754,Accueil!$AA$15),"")&amp; IF(D754=Accueil!$Y$16,PRODUCT('Registre déchets'!G754,Accueil!$AA$16),"")&amp; IF(D754=Accueil!$Y$17,PRODUCT('Registre déchets'!G754,Accueil!$AA$17),"")&amp; IF(D754=Accueil!$Y$18,PRODUCT('Registre déchets'!G754,Accueil!$AA$18),"")&amp; IF(D754=Accueil!$Y$19,PRODUCT('Registre déchets'!G754,Accueil!$AA$19),"")&amp; IF(D754=Accueil!$Y$20,PRODUCT('Registre déchets'!G754,Accueil!$AA$20),"")&amp; IF(D754=Accueil!$Y$21,PRODUCT('Registre déchets'!G754,Accueil!$AA$21),"")&amp; IF(D754=Accueil!$Y$22,PRODUCT('Registre déchets'!G754,Accueil!$AA$22),"")&amp; IF(D754=Accueil!$Y$23,PRODUCT('Registre déchets'!G754,Accueil!$AA$23),"")&amp; IF(D754=Accueil!$Y$24,PRODUCT('Registre déchets'!G754,Accueil!$AA$24),"")&amp; IF(D754=Accueil!$Y$25,PRODUCT('Registre déchets'!G754,Accueil!$AA$25),"")&amp; IF(D754=Accueil!$Y$26,PRODUCT('Registre déchets'!G754,Accueil!$AA$26),"")&amp; IF(D754=Accueil!$Y$27,PRODUCT('Registre déchets'!G754,Accueil!$AA$27),""))</f>
        <v/>
      </c>
      <c r="AQ754" s="79">
        <f t="shared" si="117"/>
        <v>0</v>
      </c>
    </row>
    <row r="755" spans="1:43" ht="50.1" customHeight="1" x14ac:dyDescent="0.25">
      <c r="A755" s="90"/>
      <c r="B755" s="222" t="str">
        <f t="shared" si="111"/>
        <v/>
      </c>
      <c r="C755" s="221"/>
      <c r="D755" s="220"/>
      <c r="E755" s="80" t="str">
        <f t="shared" si="115"/>
        <v/>
      </c>
      <c r="F755" s="81"/>
      <c r="G755" s="82"/>
      <c r="H755" s="241">
        <f t="shared" si="112"/>
        <v>0</v>
      </c>
      <c r="I755" s="206"/>
      <c r="J755" s="206"/>
      <c r="K755" s="86"/>
      <c r="L755" s="86"/>
      <c r="M755" s="86"/>
      <c r="N755" s="82"/>
      <c r="O755" s="81"/>
      <c r="P755" s="82"/>
      <c r="Q755" s="207">
        <f t="shared" si="116"/>
        <v>0</v>
      </c>
      <c r="R755" s="83">
        <f t="shared" si="113"/>
        <v>0</v>
      </c>
      <c r="S755" s="83">
        <f t="shared" si="114"/>
        <v>0</v>
      </c>
      <c r="T755" s="209"/>
      <c r="U755" s="214"/>
      <c r="V755" s="214"/>
      <c r="W755" s="217" t="str">
        <f t="shared" si="109"/>
        <v/>
      </c>
      <c r="X755" s="214"/>
      <c r="Y755" s="224"/>
      <c r="Z755" s="214"/>
      <c r="AA755" s="214"/>
      <c r="AB755" s="35" t="str">
        <f t="shared" si="110"/>
        <v/>
      </c>
      <c r="AC755" s="35"/>
      <c r="AD755" s="35"/>
      <c r="AE755" s="35"/>
      <c r="AF755" s="35"/>
      <c r="AG755" s="35"/>
      <c r="AH755" s="35"/>
      <c r="AI755" s="35"/>
      <c r="AJ755" s="35"/>
      <c r="AK755" s="35"/>
      <c r="AL755" s="35"/>
      <c r="AM755" s="85" t="str">
        <f t="shared" si="118"/>
        <v/>
      </c>
      <c r="AN755" s="35"/>
      <c r="AO755" s="35"/>
      <c r="AP755" s="77" t="str">
        <f>IF(D755="","",IF(D755=Accueil!$Q$7,PRODUCT('Registre déchets'!G755,Accueil!$S$7),"") &amp; IF(D755=Accueil!$Q$8,PRODUCT('Registre déchets'!G755,Accueil!$S$8),"") &amp; IF(D755=Accueil!$Q$9,PRODUCT('Registre déchets'!G755,Accueil!$S$9),"")&amp; IF(D755=Accueil!$Q$10,PRODUCT('Registre déchets'!G755,Accueil!$S$10),"")&amp; IF(D755=Accueil!$Q$11,PRODUCT('Registre déchets'!G755,Accueil!$S$11),"")&amp; IF(D755=Accueil!$Q$12,PRODUCT('Registre déchets'!G755,Accueil!$S$12),"")&amp; IF(D755=Accueil!$Q$13,PRODUCT('Registre déchets'!G755,Accueil!$S$13),"")&amp; IF(D755=Accueil!$Q$14,PRODUCT('Registre déchets'!G755,Accueil!$S$14),"")&amp; IF(D755=Accueil!$Q$15,PRODUCT('Registre déchets'!G755,Accueil!$S$15),"")&amp; IF(D755=Accueil!$Q$16,PRODUCT('Registre déchets'!G755,Accueil!$S$16),"")&amp; IF(D755=Accueil!$Q$17,PRODUCT('Registre déchets'!G755,Accueil!$S$17),"")&amp; IF(D755=Accueil!$Q$18,PRODUCT('Registre déchets'!G755,Accueil!$S$18),"")&amp; IF(D755=Accueil!$Q$19,PRODUCT('Registre déchets'!G755,Accueil!$S$19),"")&amp; IF(D755=Accueil!$Q$20,PRODUCT('Registre déchets'!G755,Accueil!$S$20),"")&amp; IF(D755=Accueil!$Q$21,PRODUCT('Registre déchets'!G755,Accueil!$S$21),"")&amp; IF(D755=Accueil!$Q$22,PRODUCT('Registre déchets'!G755,Accueil!$S$22),"")&amp; IF(D755=Accueil!$Q$23,PRODUCT('Registre déchets'!G755,Accueil!$S$23),"")&amp; IF(D755=Accueil!$Q$24,PRODUCT('Registre déchets'!G755,Accueil!$S$24),"")&amp; IF(D755=Accueil!$Q$25,PRODUCT('Registre déchets'!G755,Accueil!$S$25),"")&amp; IF(D755=Accueil!$Q$26,PRODUCT('Registre déchets'!G755,Accueil!$S$26),"") &amp; IF(D755=Accueil!$U$7,PRODUCT('Registre déchets'!G755,Accueil!$W$7),"") &amp; IF(D755=Accueil!$U$8,PRODUCT('Registre déchets'!G755,Accueil!$W$8),"") &amp; IF(D755=Accueil!$U$9,PRODUCT('Registre déchets'!G755,Accueil!$W$9),"")&amp; IF(D755=Accueil!$U$10,PRODUCT('Registre déchets'!G755,Accueil!$W$10),"")&amp; IF(D755=Accueil!$U$11,PRODUCT('Registre déchets'!G755,Accueil!$W$11),"")&amp; IF(D755=Accueil!$U$12,PRODUCT('Registre déchets'!G755,Accueil!$W$12),"")&amp; IF(D755=Accueil!$U$13,PRODUCT('Registre déchets'!G755,Accueil!$W$13),"")&amp; IF(D755=Accueil!$U$14,PRODUCT('Registre déchets'!G755,Accueil!$W$14),"")&amp; IF(D755=Accueil!$U$15,PRODUCT('Registre déchets'!G755,Accueil!$W$15),"")&amp; IF(D755=Accueil!$U$16,PRODUCT('Registre déchets'!G755,Accueil!$W$16),"")&amp; IF(D755=Accueil!$U$17,PRODUCT('Registre déchets'!G755,Accueil!$W$17),"")&amp; IF(D755=Accueil!$U$18,PRODUCT('Registre déchets'!G755,Accueil!$W$18),"")&amp; IF(D755=Accueil!$U$19,PRODUCT('Registre déchets'!G755,Accueil!$W$19),"")&amp; IF(D755=Accueil!$U$20,PRODUCT('Registre déchets'!G755,Accueil!$W$20),"")&amp; IF(D755=Accueil!$U$21,PRODUCT('Registre déchets'!G755,Accueil!$W$21),"") &amp; IF(D755=Accueil!$U$22,PRODUCT('Registre déchets'!G755,Accueil!$W$22),"")&amp; IF(D755=Accueil!$U$23,PRODUCT('Registre déchets'!G755,Accueil!$W$23),"")&amp; IF(D755=Accueil!$U$24,PRODUCT('Registre déchets'!G755,Accueil!$W$24),"")&amp; IF(D755=Accueil!$U$25,PRODUCT('Registre déchets'!G755,Accueil!$W$25),"")&amp; IF(D755=Accueil!$U$26,PRODUCT('Registre déchets'!G755,Accueil!$W$26),"")&amp; IF(D755=Accueil!$U$27,PRODUCT('Registre déchets'!G755,Accueil!$W$27),"")&amp; IF(D755=Accueil!$Y$7,PRODUCT('Registre déchets'!G755,Accueil!$AA$7),"") &amp; IF(D755=Accueil!$Y$8,PRODUCT('Registre déchets'!G755,Accueil!$AA$8),"") &amp; IF(D755=Accueil!$Y$9,PRODUCT('Registre déchets'!G755,Accueil!$AA$9),"")&amp; IF(D755=Accueil!$Y$10,PRODUCT('Registre déchets'!G755,Accueil!$AA$10),"")&amp; IF(D755=Accueil!$Y$11,PRODUCT('Registre déchets'!G755,Accueil!$AA$11),"")&amp; IF(D755=Accueil!$Y$12,PRODUCT('Registre déchets'!G755,Accueil!$AA$12),"")&amp; IF(D755=Accueil!$Y$13,PRODUCT('Registre déchets'!G755,Accueil!$AA$13),"")&amp; IF(D755=Accueil!$Y$14,PRODUCT('Registre déchets'!G755,Accueil!$AA$14),"")&amp; IF(D755=Accueil!$Y$15,PRODUCT('Registre déchets'!G755,Accueil!$AA$15),"")&amp; IF(D755=Accueil!$Y$16,PRODUCT('Registre déchets'!G755,Accueil!$AA$16),"")&amp; IF(D755=Accueil!$Y$17,PRODUCT('Registre déchets'!G755,Accueil!$AA$17),"")&amp; IF(D755=Accueil!$Y$18,PRODUCT('Registre déchets'!G755,Accueil!$AA$18),"")&amp; IF(D755=Accueil!$Y$19,PRODUCT('Registre déchets'!G755,Accueil!$AA$19),"")&amp; IF(D755=Accueil!$Y$20,PRODUCT('Registre déchets'!G755,Accueil!$AA$20),"")&amp; IF(D755=Accueil!$Y$21,PRODUCT('Registre déchets'!G755,Accueil!$AA$21),"")&amp; IF(D755=Accueil!$Y$22,PRODUCT('Registre déchets'!G755,Accueil!$AA$22),"")&amp; IF(D755=Accueil!$Y$23,PRODUCT('Registre déchets'!G755,Accueil!$AA$23),"")&amp; IF(D755=Accueil!$Y$24,PRODUCT('Registre déchets'!G755,Accueil!$AA$24),"")&amp; IF(D755=Accueil!$Y$25,PRODUCT('Registre déchets'!G755,Accueil!$AA$25),"")&amp; IF(D755=Accueil!$Y$26,PRODUCT('Registre déchets'!G755,Accueil!$AA$26),"")&amp; IF(D755=Accueil!$Y$27,PRODUCT('Registre déchets'!G755,Accueil!$AA$27),""))</f>
        <v/>
      </c>
      <c r="AQ755" s="79">
        <f t="shared" si="117"/>
        <v>0</v>
      </c>
    </row>
    <row r="756" spans="1:43" ht="50.1" customHeight="1" x14ac:dyDescent="0.25">
      <c r="A756" s="90"/>
      <c r="B756" s="222" t="str">
        <f t="shared" si="111"/>
        <v/>
      </c>
      <c r="C756" s="221"/>
      <c r="D756" s="220"/>
      <c r="E756" s="80" t="str">
        <f t="shared" si="115"/>
        <v/>
      </c>
      <c r="F756" s="81"/>
      <c r="G756" s="82"/>
      <c r="H756" s="241">
        <f t="shared" si="112"/>
        <v>0</v>
      </c>
      <c r="I756" s="206"/>
      <c r="J756" s="206"/>
      <c r="K756" s="86"/>
      <c r="L756" s="86"/>
      <c r="M756" s="86"/>
      <c r="N756" s="82"/>
      <c r="O756" s="81"/>
      <c r="P756" s="82"/>
      <c r="Q756" s="207">
        <f t="shared" si="116"/>
        <v>0</v>
      </c>
      <c r="R756" s="83">
        <f t="shared" si="113"/>
        <v>0</v>
      </c>
      <c r="S756" s="83">
        <f t="shared" si="114"/>
        <v>0</v>
      </c>
      <c r="T756" s="209"/>
      <c r="U756" s="214"/>
      <c r="V756" s="214"/>
      <c r="W756" s="217" t="str">
        <f t="shared" si="109"/>
        <v/>
      </c>
      <c r="X756" s="214"/>
      <c r="Y756" s="224"/>
      <c r="Z756" s="214"/>
      <c r="AA756" s="214"/>
      <c r="AB756" s="35" t="str">
        <f t="shared" si="110"/>
        <v/>
      </c>
      <c r="AC756" s="35"/>
      <c r="AD756" s="35"/>
      <c r="AE756" s="35"/>
      <c r="AF756" s="35"/>
      <c r="AG756" s="35"/>
      <c r="AH756" s="35"/>
      <c r="AI756" s="35"/>
      <c r="AJ756" s="35"/>
      <c r="AK756" s="35"/>
      <c r="AL756" s="35"/>
      <c r="AM756" s="85" t="str">
        <f t="shared" si="118"/>
        <v/>
      </c>
      <c r="AN756" s="35"/>
      <c r="AO756" s="35"/>
      <c r="AP756" s="77" t="str">
        <f>IF(D756="","",IF(D756=Accueil!$Q$7,PRODUCT('Registre déchets'!G756,Accueil!$S$7),"") &amp; IF(D756=Accueil!$Q$8,PRODUCT('Registre déchets'!G756,Accueil!$S$8),"") &amp; IF(D756=Accueil!$Q$9,PRODUCT('Registre déchets'!G756,Accueil!$S$9),"")&amp; IF(D756=Accueil!$Q$10,PRODUCT('Registre déchets'!G756,Accueil!$S$10),"")&amp; IF(D756=Accueil!$Q$11,PRODUCT('Registre déchets'!G756,Accueil!$S$11),"")&amp; IF(D756=Accueil!$Q$12,PRODUCT('Registre déchets'!G756,Accueil!$S$12),"")&amp; IF(D756=Accueil!$Q$13,PRODUCT('Registre déchets'!G756,Accueil!$S$13),"")&amp; IF(D756=Accueil!$Q$14,PRODUCT('Registre déchets'!G756,Accueil!$S$14),"")&amp; IF(D756=Accueil!$Q$15,PRODUCT('Registre déchets'!G756,Accueil!$S$15),"")&amp; IF(D756=Accueil!$Q$16,PRODUCT('Registre déchets'!G756,Accueil!$S$16),"")&amp; IF(D756=Accueil!$Q$17,PRODUCT('Registre déchets'!G756,Accueil!$S$17),"")&amp; IF(D756=Accueil!$Q$18,PRODUCT('Registre déchets'!G756,Accueil!$S$18),"")&amp; IF(D756=Accueil!$Q$19,PRODUCT('Registre déchets'!G756,Accueil!$S$19),"")&amp; IF(D756=Accueil!$Q$20,PRODUCT('Registre déchets'!G756,Accueil!$S$20),"")&amp; IF(D756=Accueil!$Q$21,PRODUCT('Registre déchets'!G756,Accueil!$S$21),"")&amp; IF(D756=Accueil!$Q$22,PRODUCT('Registre déchets'!G756,Accueil!$S$22),"")&amp; IF(D756=Accueil!$Q$23,PRODUCT('Registre déchets'!G756,Accueil!$S$23),"")&amp; IF(D756=Accueil!$Q$24,PRODUCT('Registre déchets'!G756,Accueil!$S$24),"")&amp; IF(D756=Accueil!$Q$25,PRODUCT('Registre déchets'!G756,Accueil!$S$25),"")&amp; IF(D756=Accueil!$Q$26,PRODUCT('Registre déchets'!G756,Accueil!$S$26),"") &amp; IF(D756=Accueil!$U$7,PRODUCT('Registre déchets'!G756,Accueil!$W$7),"") &amp; IF(D756=Accueil!$U$8,PRODUCT('Registre déchets'!G756,Accueil!$W$8),"") &amp; IF(D756=Accueil!$U$9,PRODUCT('Registre déchets'!G756,Accueil!$W$9),"")&amp; IF(D756=Accueil!$U$10,PRODUCT('Registre déchets'!G756,Accueil!$W$10),"")&amp; IF(D756=Accueil!$U$11,PRODUCT('Registre déchets'!G756,Accueil!$W$11),"")&amp; IF(D756=Accueil!$U$12,PRODUCT('Registre déchets'!G756,Accueil!$W$12),"")&amp; IF(D756=Accueil!$U$13,PRODUCT('Registre déchets'!G756,Accueil!$W$13),"")&amp; IF(D756=Accueil!$U$14,PRODUCT('Registre déchets'!G756,Accueil!$W$14),"")&amp; IF(D756=Accueil!$U$15,PRODUCT('Registre déchets'!G756,Accueil!$W$15),"")&amp; IF(D756=Accueil!$U$16,PRODUCT('Registre déchets'!G756,Accueil!$W$16),"")&amp; IF(D756=Accueil!$U$17,PRODUCT('Registre déchets'!G756,Accueil!$W$17),"")&amp; IF(D756=Accueil!$U$18,PRODUCT('Registre déchets'!G756,Accueil!$W$18),"")&amp; IF(D756=Accueil!$U$19,PRODUCT('Registre déchets'!G756,Accueil!$W$19),"")&amp; IF(D756=Accueil!$U$20,PRODUCT('Registre déchets'!G756,Accueil!$W$20),"")&amp; IF(D756=Accueil!$U$21,PRODUCT('Registre déchets'!G756,Accueil!$W$21),"") &amp; IF(D756=Accueil!$U$22,PRODUCT('Registre déchets'!G756,Accueil!$W$22),"")&amp; IF(D756=Accueil!$U$23,PRODUCT('Registre déchets'!G756,Accueil!$W$23),"")&amp; IF(D756=Accueil!$U$24,PRODUCT('Registre déchets'!G756,Accueil!$W$24),"")&amp; IF(D756=Accueil!$U$25,PRODUCT('Registre déchets'!G756,Accueil!$W$25),"")&amp; IF(D756=Accueil!$U$26,PRODUCT('Registre déchets'!G756,Accueil!$W$26),"")&amp; IF(D756=Accueil!$U$27,PRODUCT('Registre déchets'!G756,Accueil!$W$27),"")&amp; IF(D756=Accueil!$Y$7,PRODUCT('Registre déchets'!G756,Accueil!$AA$7),"") &amp; IF(D756=Accueil!$Y$8,PRODUCT('Registre déchets'!G756,Accueil!$AA$8),"") &amp; IF(D756=Accueil!$Y$9,PRODUCT('Registre déchets'!G756,Accueil!$AA$9),"")&amp; IF(D756=Accueil!$Y$10,PRODUCT('Registre déchets'!G756,Accueil!$AA$10),"")&amp; IF(D756=Accueil!$Y$11,PRODUCT('Registre déchets'!G756,Accueil!$AA$11),"")&amp; IF(D756=Accueil!$Y$12,PRODUCT('Registre déchets'!G756,Accueil!$AA$12),"")&amp; IF(D756=Accueil!$Y$13,PRODUCT('Registre déchets'!G756,Accueil!$AA$13),"")&amp; IF(D756=Accueil!$Y$14,PRODUCT('Registre déchets'!G756,Accueil!$AA$14),"")&amp; IF(D756=Accueil!$Y$15,PRODUCT('Registre déchets'!G756,Accueil!$AA$15),"")&amp; IF(D756=Accueil!$Y$16,PRODUCT('Registre déchets'!G756,Accueil!$AA$16),"")&amp; IF(D756=Accueil!$Y$17,PRODUCT('Registre déchets'!G756,Accueil!$AA$17),"")&amp; IF(D756=Accueil!$Y$18,PRODUCT('Registre déchets'!G756,Accueil!$AA$18),"")&amp; IF(D756=Accueil!$Y$19,PRODUCT('Registre déchets'!G756,Accueil!$AA$19),"")&amp; IF(D756=Accueil!$Y$20,PRODUCT('Registre déchets'!G756,Accueil!$AA$20),"")&amp; IF(D756=Accueil!$Y$21,PRODUCT('Registre déchets'!G756,Accueil!$AA$21),"")&amp; IF(D756=Accueil!$Y$22,PRODUCT('Registre déchets'!G756,Accueil!$AA$22),"")&amp; IF(D756=Accueil!$Y$23,PRODUCT('Registre déchets'!G756,Accueil!$AA$23),"")&amp; IF(D756=Accueil!$Y$24,PRODUCT('Registre déchets'!G756,Accueil!$AA$24),"")&amp; IF(D756=Accueil!$Y$25,PRODUCT('Registre déchets'!G756,Accueil!$AA$25),"")&amp; IF(D756=Accueil!$Y$26,PRODUCT('Registre déchets'!G756,Accueil!$AA$26),"")&amp; IF(D756=Accueil!$Y$27,PRODUCT('Registre déchets'!G756,Accueil!$AA$27),""))</f>
        <v/>
      </c>
      <c r="AQ756" s="79">
        <f t="shared" si="117"/>
        <v>0</v>
      </c>
    </row>
    <row r="757" spans="1:43" ht="50.1" customHeight="1" x14ac:dyDescent="0.25">
      <c r="A757" s="90"/>
      <c r="B757" s="222" t="str">
        <f t="shared" si="111"/>
        <v/>
      </c>
      <c r="C757" s="221"/>
      <c r="D757" s="220"/>
      <c r="E757" s="80" t="str">
        <f t="shared" si="115"/>
        <v/>
      </c>
      <c r="F757" s="81"/>
      <c r="G757" s="82"/>
      <c r="H757" s="241">
        <f t="shared" si="112"/>
        <v>0</v>
      </c>
      <c r="I757" s="206"/>
      <c r="J757" s="206"/>
      <c r="K757" s="86"/>
      <c r="L757" s="86"/>
      <c r="M757" s="86"/>
      <c r="N757" s="82"/>
      <c r="O757" s="81"/>
      <c r="P757" s="82"/>
      <c r="Q757" s="207">
        <f t="shared" si="116"/>
        <v>0</v>
      </c>
      <c r="R757" s="83">
        <f t="shared" si="113"/>
        <v>0</v>
      </c>
      <c r="S757" s="83">
        <f t="shared" si="114"/>
        <v>0</v>
      </c>
      <c r="T757" s="209"/>
      <c r="U757" s="214"/>
      <c r="V757" s="214"/>
      <c r="W757" s="217" t="str">
        <f t="shared" si="109"/>
        <v/>
      </c>
      <c r="X757" s="214"/>
      <c r="Y757" s="224"/>
      <c r="Z757" s="214"/>
      <c r="AA757" s="214"/>
      <c r="AB757" s="35" t="str">
        <f t="shared" si="110"/>
        <v/>
      </c>
      <c r="AC757" s="35"/>
      <c r="AD757" s="35"/>
      <c r="AE757" s="35"/>
      <c r="AF757" s="35"/>
      <c r="AG757" s="35"/>
      <c r="AH757" s="35"/>
      <c r="AI757" s="35"/>
      <c r="AJ757" s="35"/>
      <c r="AK757" s="35"/>
      <c r="AL757" s="35"/>
      <c r="AM757" s="85" t="str">
        <f t="shared" si="118"/>
        <v/>
      </c>
      <c r="AN757" s="35"/>
      <c r="AO757" s="35"/>
      <c r="AP757" s="77" t="str">
        <f>IF(D757="","",IF(D757=Accueil!$Q$7,PRODUCT('Registre déchets'!G757,Accueil!$S$7),"") &amp; IF(D757=Accueil!$Q$8,PRODUCT('Registre déchets'!G757,Accueil!$S$8),"") &amp; IF(D757=Accueil!$Q$9,PRODUCT('Registre déchets'!G757,Accueil!$S$9),"")&amp; IF(D757=Accueil!$Q$10,PRODUCT('Registre déchets'!G757,Accueil!$S$10),"")&amp; IF(D757=Accueil!$Q$11,PRODUCT('Registre déchets'!G757,Accueil!$S$11),"")&amp; IF(D757=Accueil!$Q$12,PRODUCT('Registre déchets'!G757,Accueil!$S$12),"")&amp; IF(D757=Accueil!$Q$13,PRODUCT('Registre déchets'!G757,Accueil!$S$13),"")&amp; IF(D757=Accueil!$Q$14,PRODUCT('Registre déchets'!G757,Accueil!$S$14),"")&amp; IF(D757=Accueil!$Q$15,PRODUCT('Registre déchets'!G757,Accueil!$S$15),"")&amp; IF(D757=Accueil!$Q$16,PRODUCT('Registre déchets'!G757,Accueil!$S$16),"")&amp; IF(D757=Accueil!$Q$17,PRODUCT('Registre déchets'!G757,Accueil!$S$17),"")&amp; IF(D757=Accueil!$Q$18,PRODUCT('Registre déchets'!G757,Accueil!$S$18),"")&amp; IF(D757=Accueil!$Q$19,PRODUCT('Registre déchets'!G757,Accueil!$S$19),"")&amp; IF(D757=Accueil!$Q$20,PRODUCT('Registre déchets'!G757,Accueil!$S$20),"")&amp; IF(D757=Accueil!$Q$21,PRODUCT('Registre déchets'!G757,Accueil!$S$21),"")&amp; IF(D757=Accueil!$Q$22,PRODUCT('Registre déchets'!G757,Accueil!$S$22),"")&amp; IF(D757=Accueil!$Q$23,PRODUCT('Registre déchets'!G757,Accueil!$S$23),"")&amp; IF(D757=Accueil!$Q$24,PRODUCT('Registre déchets'!G757,Accueil!$S$24),"")&amp; IF(D757=Accueil!$Q$25,PRODUCT('Registre déchets'!G757,Accueil!$S$25),"")&amp; IF(D757=Accueil!$Q$26,PRODUCT('Registre déchets'!G757,Accueil!$S$26),"") &amp; IF(D757=Accueil!$U$7,PRODUCT('Registre déchets'!G757,Accueil!$W$7),"") &amp; IF(D757=Accueil!$U$8,PRODUCT('Registre déchets'!G757,Accueil!$W$8),"") &amp; IF(D757=Accueil!$U$9,PRODUCT('Registre déchets'!G757,Accueil!$W$9),"")&amp; IF(D757=Accueil!$U$10,PRODUCT('Registre déchets'!G757,Accueil!$W$10),"")&amp; IF(D757=Accueil!$U$11,PRODUCT('Registre déchets'!G757,Accueil!$W$11),"")&amp; IF(D757=Accueil!$U$12,PRODUCT('Registre déchets'!G757,Accueil!$W$12),"")&amp; IF(D757=Accueil!$U$13,PRODUCT('Registre déchets'!G757,Accueil!$W$13),"")&amp; IF(D757=Accueil!$U$14,PRODUCT('Registre déchets'!G757,Accueil!$W$14),"")&amp; IF(D757=Accueil!$U$15,PRODUCT('Registre déchets'!G757,Accueil!$W$15),"")&amp; IF(D757=Accueil!$U$16,PRODUCT('Registre déchets'!G757,Accueil!$W$16),"")&amp; IF(D757=Accueil!$U$17,PRODUCT('Registre déchets'!G757,Accueil!$W$17),"")&amp; IF(D757=Accueil!$U$18,PRODUCT('Registre déchets'!G757,Accueil!$W$18),"")&amp; IF(D757=Accueil!$U$19,PRODUCT('Registre déchets'!G757,Accueil!$W$19),"")&amp; IF(D757=Accueil!$U$20,PRODUCT('Registre déchets'!G757,Accueil!$W$20),"")&amp; IF(D757=Accueil!$U$21,PRODUCT('Registre déchets'!G757,Accueil!$W$21),"") &amp; IF(D757=Accueil!$U$22,PRODUCT('Registre déchets'!G757,Accueil!$W$22),"")&amp; IF(D757=Accueil!$U$23,PRODUCT('Registre déchets'!G757,Accueil!$W$23),"")&amp; IF(D757=Accueil!$U$24,PRODUCT('Registre déchets'!G757,Accueil!$W$24),"")&amp; IF(D757=Accueil!$U$25,PRODUCT('Registre déchets'!G757,Accueil!$W$25),"")&amp; IF(D757=Accueil!$U$26,PRODUCT('Registre déchets'!G757,Accueil!$W$26),"")&amp; IF(D757=Accueil!$U$27,PRODUCT('Registre déchets'!G757,Accueil!$W$27),"")&amp; IF(D757=Accueil!$Y$7,PRODUCT('Registre déchets'!G757,Accueil!$AA$7),"") &amp; IF(D757=Accueil!$Y$8,PRODUCT('Registre déchets'!G757,Accueil!$AA$8),"") &amp; IF(D757=Accueil!$Y$9,PRODUCT('Registre déchets'!G757,Accueil!$AA$9),"")&amp; IF(D757=Accueil!$Y$10,PRODUCT('Registre déchets'!G757,Accueil!$AA$10),"")&amp; IF(D757=Accueil!$Y$11,PRODUCT('Registre déchets'!G757,Accueil!$AA$11),"")&amp; IF(D757=Accueil!$Y$12,PRODUCT('Registre déchets'!G757,Accueil!$AA$12),"")&amp; IF(D757=Accueil!$Y$13,PRODUCT('Registre déchets'!G757,Accueil!$AA$13),"")&amp; IF(D757=Accueil!$Y$14,PRODUCT('Registre déchets'!G757,Accueil!$AA$14),"")&amp; IF(D757=Accueil!$Y$15,PRODUCT('Registre déchets'!G757,Accueil!$AA$15),"")&amp; IF(D757=Accueil!$Y$16,PRODUCT('Registre déchets'!G757,Accueil!$AA$16),"")&amp; IF(D757=Accueil!$Y$17,PRODUCT('Registre déchets'!G757,Accueil!$AA$17),"")&amp; IF(D757=Accueil!$Y$18,PRODUCT('Registre déchets'!G757,Accueil!$AA$18),"")&amp; IF(D757=Accueil!$Y$19,PRODUCT('Registre déchets'!G757,Accueil!$AA$19),"")&amp; IF(D757=Accueil!$Y$20,PRODUCT('Registre déchets'!G757,Accueil!$AA$20),"")&amp; IF(D757=Accueil!$Y$21,PRODUCT('Registre déchets'!G757,Accueil!$AA$21),"")&amp; IF(D757=Accueil!$Y$22,PRODUCT('Registre déchets'!G757,Accueil!$AA$22),"")&amp; IF(D757=Accueil!$Y$23,PRODUCT('Registre déchets'!G757,Accueil!$AA$23),"")&amp; IF(D757=Accueil!$Y$24,PRODUCT('Registre déchets'!G757,Accueil!$AA$24),"")&amp; IF(D757=Accueil!$Y$25,PRODUCT('Registre déchets'!G757,Accueil!$AA$25),"")&amp; IF(D757=Accueil!$Y$26,PRODUCT('Registre déchets'!G757,Accueil!$AA$26),"")&amp; IF(D757=Accueil!$Y$27,PRODUCT('Registre déchets'!G757,Accueil!$AA$27),""))</f>
        <v/>
      </c>
      <c r="AQ757" s="79">
        <f t="shared" si="117"/>
        <v>0</v>
      </c>
    </row>
    <row r="758" spans="1:43" ht="50.1" customHeight="1" x14ac:dyDescent="0.25">
      <c r="A758" s="90"/>
      <c r="B758" s="222" t="str">
        <f t="shared" si="111"/>
        <v/>
      </c>
      <c r="C758" s="221"/>
      <c r="D758" s="220"/>
      <c r="E758" s="80" t="str">
        <f t="shared" si="115"/>
        <v/>
      </c>
      <c r="F758" s="81"/>
      <c r="G758" s="82"/>
      <c r="H758" s="241">
        <f t="shared" si="112"/>
        <v>0</v>
      </c>
      <c r="I758" s="206"/>
      <c r="J758" s="206"/>
      <c r="K758" s="86"/>
      <c r="L758" s="86"/>
      <c r="M758" s="86"/>
      <c r="N758" s="82"/>
      <c r="O758" s="81"/>
      <c r="P758" s="82"/>
      <c r="Q758" s="207">
        <f t="shared" si="116"/>
        <v>0</v>
      </c>
      <c r="R758" s="83">
        <f t="shared" si="113"/>
        <v>0</v>
      </c>
      <c r="S758" s="83">
        <f t="shared" si="114"/>
        <v>0</v>
      </c>
      <c r="T758" s="209"/>
      <c r="U758" s="214"/>
      <c r="V758" s="214"/>
      <c r="W758" s="217" t="str">
        <f t="shared" si="109"/>
        <v/>
      </c>
      <c r="X758" s="214"/>
      <c r="Y758" s="224"/>
      <c r="Z758" s="214"/>
      <c r="AA758" s="214"/>
      <c r="AB758" s="35" t="str">
        <f t="shared" si="110"/>
        <v/>
      </c>
      <c r="AC758" s="35"/>
      <c r="AD758" s="35"/>
      <c r="AE758" s="35"/>
      <c r="AF758" s="35"/>
      <c r="AG758" s="35"/>
      <c r="AH758" s="35"/>
      <c r="AI758" s="35"/>
      <c r="AJ758" s="35"/>
      <c r="AK758" s="35"/>
      <c r="AL758" s="35"/>
      <c r="AM758" s="85" t="str">
        <f t="shared" si="118"/>
        <v/>
      </c>
      <c r="AN758" s="35"/>
      <c r="AO758" s="35"/>
      <c r="AP758" s="77" t="str">
        <f>IF(D758="","",IF(D758=Accueil!$Q$7,PRODUCT('Registre déchets'!G758,Accueil!$S$7),"") &amp; IF(D758=Accueil!$Q$8,PRODUCT('Registre déchets'!G758,Accueil!$S$8),"") &amp; IF(D758=Accueil!$Q$9,PRODUCT('Registre déchets'!G758,Accueil!$S$9),"")&amp; IF(D758=Accueil!$Q$10,PRODUCT('Registre déchets'!G758,Accueil!$S$10),"")&amp; IF(D758=Accueil!$Q$11,PRODUCT('Registre déchets'!G758,Accueil!$S$11),"")&amp; IF(D758=Accueil!$Q$12,PRODUCT('Registre déchets'!G758,Accueil!$S$12),"")&amp; IF(D758=Accueil!$Q$13,PRODUCT('Registre déchets'!G758,Accueil!$S$13),"")&amp; IF(D758=Accueil!$Q$14,PRODUCT('Registre déchets'!G758,Accueil!$S$14),"")&amp; IF(D758=Accueil!$Q$15,PRODUCT('Registre déchets'!G758,Accueil!$S$15),"")&amp; IF(D758=Accueil!$Q$16,PRODUCT('Registre déchets'!G758,Accueil!$S$16),"")&amp; IF(D758=Accueil!$Q$17,PRODUCT('Registre déchets'!G758,Accueil!$S$17),"")&amp; IF(D758=Accueil!$Q$18,PRODUCT('Registre déchets'!G758,Accueil!$S$18),"")&amp; IF(D758=Accueil!$Q$19,PRODUCT('Registre déchets'!G758,Accueil!$S$19),"")&amp; IF(D758=Accueil!$Q$20,PRODUCT('Registre déchets'!G758,Accueil!$S$20),"")&amp; IF(D758=Accueil!$Q$21,PRODUCT('Registre déchets'!G758,Accueil!$S$21),"")&amp; IF(D758=Accueil!$Q$22,PRODUCT('Registre déchets'!G758,Accueil!$S$22),"")&amp; IF(D758=Accueil!$Q$23,PRODUCT('Registre déchets'!G758,Accueil!$S$23),"")&amp; IF(D758=Accueil!$Q$24,PRODUCT('Registre déchets'!G758,Accueil!$S$24),"")&amp; IF(D758=Accueil!$Q$25,PRODUCT('Registre déchets'!G758,Accueil!$S$25),"")&amp; IF(D758=Accueil!$Q$26,PRODUCT('Registre déchets'!G758,Accueil!$S$26),"") &amp; IF(D758=Accueil!$U$7,PRODUCT('Registre déchets'!G758,Accueil!$W$7),"") &amp; IF(D758=Accueil!$U$8,PRODUCT('Registre déchets'!G758,Accueil!$W$8),"") &amp; IF(D758=Accueil!$U$9,PRODUCT('Registre déchets'!G758,Accueil!$W$9),"")&amp; IF(D758=Accueil!$U$10,PRODUCT('Registre déchets'!G758,Accueil!$W$10),"")&amp; IF(D758=Accueil!$U$11,PRODUCT('Registre déchets'!G758,Accueil!$W$11),"")&amp; IF(D758=Accueil!$U$12,PRODUCT('Registre déchets'!G758,Accueil!$W$12),"")&amp; IF(D758=Accueil!$U$13,PRODUCT('Registre déchets'!G758,Accueil!$W$13),"")&amp; IF(D758=Accueil!$U$14,PRODUCT('Registre déchets'!G758,Accueil!$W$14),"")&amp; IF(D758=Accueil!$U$15,PRODUCT('Registre déchets'!G758,Accueil!$W$15),"")&amp; IF(D758=Accueil!$U$16,PRODUCT('Registre déchets'!G758,Accueil!$W$16),"")&amp; IF(D758=Accueil!$U$17,PRODUCT('Registre déchets'!G758,Accueil!$W$17),"")&amp; IF(D758=Accueil!$U$18,PRODUCT('Registre déchets'!G758,Accueil!$W$18),"")&amp; IF(D758=Accueil!$U$19,PRODUCT('Registre déchets'!G758,Accueil!$W$19),"")&amp; IF(D758=Accueil!$U$20,PRODUCT('Registre déchets'!G758,Accueil!$W$20),"")&amp; IF(D758=Accueil!$U$21,PRODUCT('Registre déchets'!G758,Accueil!$W$21),"") &amp; IF(D758=Accueil!$U$22,PRODUCT('Registre déchets'!G758,Accueil!$W$22),"")&amp; IF(D758=Accueil!$U$23,PRODUCT('Registre déchets'!G758,Accueil!$W$23),"")&amp; IF(D758=Accueil!$U$24,PRODUCT('Registre déchets'!G758,Accueil!$W$24),"")&amp; IF(D758=Accueil!$U$25,PRODUCT('Registre déchets'!G758,Accueil!$W$25),"")&amp; IF(D758=Accueil!$U$26,PRODUCT('Registre déchets'!G758,Accueil!$W$26),"")&amp; IF(D758=Accueil!$U$27,PRODUCT('Registre déchets'!G758,Accueil!$W$27),"")&amp; IF(D758=Accueil!$Y$7,PRODUCT('Registre déchets'!G758,Accueil!$AA$7),"") &amp; IF(D758=Accueil!$Y$8,PRODUCT('Registre déchets'!G758,Accueil!$AA$8),"") &amp; IF(D758=Accueil!$Y$9,PRODUCT('Registre déchets'!G758,Accueil!$AA$9),"")&amp; IF(D758=Accueil!$Y$10,PRODUCT('Registre déchets'!G758,Accueil!$AA$10),"")&amp; IF(D758=Accueil!$Y$11,PRODUCT('Registre déchets'!G758,Accueil!$AA$11),"")&amp; IF(D758=Accueil!$Y$12,PRODUCT('Registre déchets'!G758,Accueil!$AA$12),"")&amp; IF(D758=Accueil!$Y$13,PRODUCT('Registre déchets'!G758,Accueil!$AA$13),"")&amp; IF(D758=Accueil!$Y$14,PRODUCT('Registre déchets'!G758,Accueil!$AA$14),"")&amp; IF(D758=Accueil!$Y$15,PRODUCT('Registre déchets'!G758,Accueil!$AA$15),"")&amp; IF(D758=Accueil!$Y$16,PRODUCT('Registre déchets'!G758,Accueil!$AA$16),"")&amp; IF(D758=Accueil!$Y$17,PRODUCT('Registre déchets'!G758,Accueil!$AA$17),"")&amp; IF(D758=Accueil!$Y$18,PRODUCT('Registre déchets'!G758,Accueil!$AA$18),"")&amp; IF(D758=Accueil!$Y$19,PRODUCT('Registre déchets'!G758,Accueil!$AA$19),"")&amp; IF(D758=Accueil!$Y$20,PRODUCT('Registre déchets'!G758,Accueil!$AA$20),"")&amp; IF(D758=Accueil!$Y$21,PRODUCT('Registre déchets'!G758,Accueil!$AA$21),"")&amp; IF(D758=Accueil!$Y$22,PRODUCT('Registre déchets'!G758,Accueil!$AA$22),"")&amp; IF(D758=Accueil!$Y$23,PRODUCT('Registre déchets'!G758,Accueil!$AA$23),"")&amp; IF(D758=Accueil!$Y$24,PRODUCT('Registre déchets'!G758,Accueil!$AA$24),"")&amp; IF(D758=Accueil!$Y$25,PRODUCT('Registre déchets'!G758,Accueil!$AA$25),"")&amp; IF(D758=Accueil!$Y$26,PRODUCT('Registre déchets'!G758,Accueil!$AA$26),"")&amp; IF(D758=Accueil!$Y$27,PRODUCT('Registre déchets'!G758,Accueil!$AA$27),""))</f>
        <v/>
      </c>
      <c r="AQ758" s="79">
        <f t="shared" si="117"/>
        <v>0</v>
      </c>
    </row>
    <row r="759" spans="1:43" ht="50.1" customHeight="1" x14ac:dyDescent="0.25">
      <c r="A759" s="90"/>
      <c r="B759" s="222" t="str">
        <f t="shared" si="111"/>
        <v/>
      </c>
      <c r="C759" s="221"/>
      <c r="D759" s="220"/>
      <c r="E759" s="80" t="str">
        <f t="shared" si="115"/>
        <v/>
      </c>
      <c r="F759" s="81"/>
      <c r="G759" s="82"/>
      <c r="H759" s="241">
        <f t="shared" si="112"/>
        <v>0</v>
      </c>
      <c r="I759" s="206"/>
      <c r="J759" s="206"/>
      <c r="K759" s="86"/>
      <c r="L759" s="86"/>
      <c r="M759" s="86"/>
      <c r="N759" s="82"/>
      <c r="O759" s="81"/>
      <c r="P759" s="82"/>
      <c r="Q759" s="207">
        <f t="shared" si="116"/>
        <v>0</v>
      </c>
      <c r="R759" s="83">
        <f t="shared" si="113"/>
        <v>0</v>
      </c>
      <c r="S759" s="83">
        <f t="shared" si="114"/>
        <v>0</v>
      </c>
      <c r="T759" s="209"/>
      <c r="U759" s="214"/>
      <c r="V759" s="214"/>
      <c r="W759" s="217" t="str">
        <f t="shared" si="109"/>
        <v/>
      </c>
      <c r="X759" s="214"/>
      <c r="Y759" s="224"/>
      <c r="Z759" s="214"/>
      <c r="AA759" s="214"/>
      <c r="AB759" s="35" t="str">
        <f t="shared" si="110"/>
        <v/>
      </c>
      <c r="AC759" s="35"/>
      <c r="AD759" s="35"/>
      <c r="AE759" s="35"/>
      <c r="AF759" s="35"/>
      <c r="AG759" s="35"/>
      <c r="AH759" s="35"/>
      <c r="AI759" s="35"/>
      <c r="AJ759" s="35"/>
      <c r="AK759" s="35"/>
      <c r="AL759" s="35"/>
      <c r="AM759" s="85" t="str">
        <f t="shared" si="118"/>
        <v/>
      </c>
      <c r="AN759" s="35"/>
      <c r="AO759" s="35"/>
      <c r="AP759" s="77" t="str">
        <f>IF(D759="","",IF(D759=Accueil!$Q$7,PRODUCT('Registre déchets'!G759,Accueil!$S$7),"") &amp; IF(D759=Accueil!$Q$8,PRODUCT('Registre déchets'!G759,Accueil!$S$8),"") &amp; IF(D759=Accueil!$Q$9,PRODUCT('Registre déchets'!G759,Accueil!$S$9),"")&amp; IF(D759=Accueil!$Q$10,PRODUCT('Registre déchets'!G759,Accueil!$S$10),"")&amp; IF(D759=Accueil!$Q$11,PRODUCT('Registre déchets'!G759,Accueil!$S$11),"")&amp; IF(D759=Accueil!$Q$12,PRODUCT('Registre déchets'!G759,Accueil!$S$12),"")&amp; IF(D759=Accueil!$Q$13,PRODUCT('Registre déchets'!G759,Accueil!$S$13),"")&amp; IF(D759=Accueil!$Q$14,PRODUCT('Registre déchets'!G759,Accueil!$S$14),"")&amp; IF(D759=Accueil!$Q$15,PRODUCT('Registre déchets'!G759,Accueil!$S$15),"")&amp; IF(D759=Accueil!$Q$16,PRODUCT('Registre déchets'!G759,Accueil!$S$16),"")&amp; IF(D759=Accueil!$Q$17,PRODUCT('Registre déchets'!G759,Accueil!$S$17),"")&amp; IF(D759=Accueil!$Q$18,PRODUCT('Registre déchets'!G759,Accueil!$S$18),"")&amp; IF(D759=Accueil!$Q$19,PRODUCT('Registre déchets'!G759,Accueil!$S$19),"")&amp; IF(D759=Accueil!$Q$20,PRODUCT('Registre déchets'!G759,Accueil!$S$20),"")&amp; IF(D759=Accueil!$Q$21,PRODUCT('Registre déchets'!G759,Accueil!$S$21),"")&amp; IF(D759=Accueil!$Q$22,PRODUCT('Registre déchets'!G759,Accueil!$S$22),"")&amp; IF(D759=Accueil!$Q$23,PRODUCT('Registre déchets'!G759,Accueil!$S$23),"")&amp; IF(D759=Accueil!$Q$24,PRODUCT('Registre déchets'!G759,Accueil!$S$24),"")&amp; IF(D759=Accueil!$Q$25,PRODUCT('Registre déchets'!G759,Accueil!$S$25),"")&amp; IF(D759=Accueil!$Q$26,PRODUCT('Registre déchets'!G759,Accueil!$S$26),"") &amp; IF(D759=Accueil!$U$7,PRODUCT('Registre déchets'!G759,Accueil!$W$7),"") &amp; IF(D759=Accueil!$U$8,PRODUCT('Registre déchets'!G759,Accueil!$W$8),"") &amp; IF(D759=Accueil!$U$9,PRODUCT('Registre déchets'!G759,Accueil!$W$9),"")&amp; IF(D759=Accueil!$U$10,PRODUCT('Registre déchets'!G759,Accueil!$W$10),"")&amp; IF(D759=Accueil!$U$11,PRODUCT('Registre déchets'!G759,Accueil!$W$11),"")&amp; IF(D759=Accueil!$U$12,PRODUCT('Registre déchets'!G759,Accueil!$W$12),"")&amp; IF(D759=Accueil!$U$13,PRODUCT('Registre déchets'!G759,Accueil!$W$13),"")&amp; IF(D759=Accueil!$U$14,PRODUCT('Registre déchets'!G759,Accueil!$W$14),"")&amp; IF(D759=Accueil!$U$15,PRODUCT('Registre déchets'!G759,Accueil!$W$15),"")&amp; IF(D759=Accueil!$U$16,PRODUCT('Registre déchets'!G759,Accueil!$W$16),"")&amp; IF(D759=Accueil!$U$17,PRODUCT('Registre déchets'!G759,Accueil!$W$17),"")&amp; IF(D759=Accueil!$U$18,PRODUCT('Registre déchets'!G759,Accueil!$W$18),"")&amp; IF(D759=Accueil!$U$19,PRODUCT('Registre déchets'!G759,Accueil!$W$19),"")&amp; IF(D759=Accueil!$U$20,PRODUCT('Registre déchets'!G759,Accueil!$W$20),"")&amp; IF(D759=Accueil!$U$21,PRODUCT('Registre déchets'!G759,Accueil!$W$21),"") &amp; IF(D759=Accueil!$U$22,PRODUCT('Registre déchets'!G759,Accueil!$W$22),"")&amp; IF(D759=Accueil!$U$23,PRODUCT('Registre déchets'!G759,Accueil!$W$23),"")&amp; IF(D759=Accueil!$U$24,PRODUCT('Registre déchets'!G759,Accueil!$W$24),"")&amp; IF(D759=Accueil!$U$25,PRODUCT('Registre déchets'!G759,Accueil!$W$25),"")&amp; IF(D759=Accueil!$U$26,PRODUCT('Registre déchets'!G759,Accueil!$W$26),"")&amp; IF(D759=Accueil!$U$27,PRODUCT('Registre déchets'!G759,Accueil!$W$27),"")&amp; IF(D759=Accueil!$Y$7,PRODUCT('Registre déchets'!G759,Accueil!$AA$7),"") &amp; IF(D759=Accueil!$Y$8,PRODUCT('Registre déchets'!G759,Accueil!$AA$8),"") &amp; IF(D759=Accueil!$Y$9,PRODUCT('Registre déchets'!G759,Accueil!$AA$9),"")&amp; IF(D759=Accueil!$Y$10,PRODUCT('Registre déchets'!G759,Accueil!$AA$10),"")&amp; IF(D759=Accueil!$Y$11,PRODUCT('Registre déchets'!G759,Accueil!$AA$11),"")&amp; IF(D759=Accueil!$Y$12,PRODUCT('Registre déchets'!G759,Accueil!$AA$12),"")&amp; IF(D759=Accueil!$Y$13,PRODUCT('Registre déchets'!G759,Accueil!$AA$13),"")&amp; IF(D759=Accueil!$Y$14,PRODUCT('Registre déchets'!G759,Accueil!$AA$14),"")&amp; IF(D759=Accueil!$Y$15,PRODUCT('Registre déchets'!G759,Accueil!$AA$15),"")&amp; IF(D759=Accueil!$Y$16,PRODUCT('Registre déchets'!G759,Accueil!$AA$16),"")&amp; IF(D759=Accueil!$Y$17,PRODUCT('Registre déchets'!G759,Accueil!$AA$17),"")&amp; IF(D759=Accueil!$Y$18,PRODUCT('Registre déchets'!G759,Accueil!$AA$18),"")&amp; IF(D759=Accueil!$Y$19,PRODUCT('Registre déchets'!G759,Accueil!$AA$19),"")&amp; IF(D759=Accueil!$Y$20,PRODUCT('Registre déchets'!G759,Accueil!$AA$20),"")&amp; IF(D759=Accueil!$Y$21,PRODUCT('Registre déchets'!G759,Accueil!$AA$21),"")&amp; IF(D759=Accueil!$Y$22,PRODUCT('Registre déchets'!G759,Accueil!$AA$22),"")&amp; IF(D759=Accueil!$Y$23,PRODUCT('Registre déchets'!G759,Accueil!$AA$23),"")&amp; IF(D759=Accueil!$Y$24,PRODUCT('Registre déchets'!G759,Accueil!$AA$24),"")&amp; IF(D759=Accueil!$Y$25,PRODUCT('Registre déchets'!G759,Accueil!$AA$25),"")&amp; IF(D759=Accueil!$Y$26,PRODUCT('Registre déchets'!G759,Accueil!$AA$26),"")&amp; IF(D759=Accueil!$Y$27,PRODUCT('Registre déchets'!G759,Accueil!$AA$27),""))</f>
        <v/>
      </c>
      <c r="AQ759" s="79">
        <f t="shared" si="117"/>
        <v>0</v>
      </c>
    </row>
    <row r="760" spans="1:43" ht="50.1" customHeight="1" x14ac:dyDescent="0.25">
      <c r="A760" s="90"/>
      <c r="B760" s="222" t="str">
        <f t="shared" si="111"/>
        <v/>
      </c>
      <c r="C760" s="221"/>
      <c r="D760" s="220"/>
      <c r="E760" s="80" t="str">
        <f t="shared" si="115"/>
        <v/>
      </c>
      <c r="F760" s="81"/>
      <c r="G760" s="82"/>
      <c r="H760" s="241">
        <f t="shared" si="112"/>
        <v>0</v>
      </c>
      <c r="I760" s="206"/>
      <c r="J760" s="206"/>
      <c r="K760" s="86"/>
      <c r="L760" s="86"/>
      <c r="M760" s="86"/>
      <c r="N760" s="82"/>
      <c r="O760" s="81"/>
      <c r="P760" s="82"/>
      <c r="Q760" s="207">
        <f t="shared" si="116"/>
        <v>0</v>
      </c>
      <c r="R760" s="83">
        <f t="shared" si="113"/>
        <v>0</v>
      </c>
      <c r="S760" s="83">
        <f t="shared" si="114"/>
        <v>0</v>
      </c>
      <c r="T760" s="209"/>
      <c r="U760" s="214"/>
      <c r="V760" s="214"/>
      <c r="W760" s="217" t="str">
        <f t="shared" si="109"/>
        <v/>
      </c>
      <c r="X760" s="214"/>
      <c r="Y760" s="224"/>
      <c r="Z760" s="214"/>
      <c r="AA760" s="214"/>
      <c r="AB760" s="35" t="str">
        <f t="shared" si="110"/>
        <v/>
      </c>
      <c r="AC760" s="35"/>
      <c r="AD760" s="35"/>
      <c r="AE760" s="35"/>
      <c r="AF760" s="35"/>
      <c r="AG760" s="35"/>
      <c r="AH760" s="35"/>
      <c r="AI760" s="35"/>
      <c r="AJ760" s="35"/>
      <c r="AK760" s="35"/>
      <c r="AL760" s="35"/>
      <c r="AM760" s="85" t="str">
        <f t="shared" si="118"/>
        <v/>
      </c>
      <c r="AN760" s="35"/>
      <c r="AO760" s="35"/>
      <c r="AP760" s="77" t="str">
        <f>IF(D760="","",IF(D760=Accueil!$Q$7,PRODUCT('Registre déchets'!G760,Accueil!$S$7),"") &amp; IF(D760=Accueil!$Q$8,PRODUCT('Registre déchets'!G760,Accueil!$S$8),"") &amp; IF(D760=Accueil!$Q$9,PRODUCT('Registre déchets'!G760,Accueil!$S$9),"")&amp; IF(D760=Accueil!$Q$10,PRODUCT('Registre déchets'!G760,Accueil!$S$10),"")&amp; IF(D760=Accueil!$Q$11,PRODUCT('Registre déchets'!G760,Accueil!$S$11),"")&amp; IF(D760=Accueil!$Q$12,PRODUCT('Registre déchets'!G760,Accueil!$S$12),"")&amp; IF(D760=Accueil!$Q$13,PRODUCT('Registre déchets'!G760,Accueil!$S$13),"")&amp; IF(D760=Accueil!$Q$14,PRODUCT('Registre déchets'!G760,Accueil!$S$14),"")&amp; IF(D760=Accueil!$Q$15,PRODUCT('Registre déchets'!G760,Accueil!$S$15),"")&amp; IF(D760=Accueil!$Q$16,PRODUCT('Registre déchets'!G760,Accueil!$S$16),"")&amp; IF(D760=Accueil!$Q$17,PRODUCT('Registre déchets'!G760,Accueil!$S$17),"")&amp; IF(D760=Accueil!$Q$18,PRODUCT('Registre déchets'!G760,Accueil!$S$18),"")&amp; IF(D760=Accueil!$Q$19,PRODUCT('Registre déchets'!G760,Accueil!$S$19),"")&amp; IF(D760=Accueil!$Q$20,PRODUCT('Registre déchets'!G760,Accueil!$S$20),"")&amp; IF(D760=Accueil!$Q$21,PRODUCT('Registre déchets'!G760,Accueil!$S$21),"")&amp; IF(D760=Accueil!$Q$22,PRODUCT('Registre déchets'!G760,Accueil!$S$22),"")&amp; IF(D760=Accueil!$Q$23,PRODUCT('Registre déchets'!G760,Accueil!$S$23),"")&amp; IF(D760=Accueil!$Q$24,PRODUCT('Registre déchets'!G760,Accueil!$S$24),"")&amp; IF(D760=Accueil!$Q$25,PRODUCT('Registre déchets'!G760,Accueil!$S$25),"")&amp; IF(D760=Accueil!$Q$26,PRODUCT('Registre déchets'!G760,Accueil!$S$26),"") &amp; IF(D760=Accueil!$U$7,PRODUCT('Registre déchets'!G760,Accueil!$W$7),"") &amp; IF(D760=Accueil!$U$8,PRODUCT('Registre déchets'!G760,Accueil!$W$8),"") &amp; IF(D760=Accueil!$U$9,PRODUCT('Registre déchets'!G760,Accueil!$W$9),"")&amp; IF(D760=Accueil!$U$10,PRODUCT('Registre déchets'!G760,Accueil!$W$10),"")&amp; IF(D760=Accueil!$U$11,PRODUCT('Registre déchets'!G760,Accueil!$W$11),"")&amp; IF(D760=Accueil!$U$12,PRODUCT('Registre déchets'!G760,Accueil!$W$12),"")&amp; IF(D760=Accueil!$U$13,PRODUCT('Registre déchets'!G760,Accueil!$W$13),"")&amp; IF(D760=Accueil!$U$14,PRODUCT('Registre déchets'!G760,Accueil!$W$14),"")&amp; IF(D760=Accueil!$U$15,PRODUCT('Registre déchets'!G760,Accueil!$W$15),"")&amp; IF(D760=Accueil!$U$16,PRODUCT('Registre déchets'!G760,Accueil!$W$16),"")&amp; IF(D760=Accueil!$U$17,PRODUCT('Registre déchets'!G760,Accueil!$W$17),"")&amp; IF(D760=Accueil!$U$18,PRODUCT('Registre déchets'!G760,Accueil!$W$18),"")&amp; IF(D760=Accueil!$U$19,PRODUCT('Registre déchets'!G760,Accueil!$W$19),"")&amp; IF(D760=Accueil!$U$20,PRODUCT('Registre déchets'!G760,Accueil!$W$20),"")&amp; IF(D760=Accueil!$U$21,PRODUCT('Registre déchets'!G760,Accueil!$W$21),"") &amp; IF(D760=Accueil!$U$22,PRODUCT('Registre déchets'!G760,Accueil!$W$22),"")&amp; IF(D760=Accueil!$U$23,PRODUCT('Registre déchets'!G760,Accueil!$W$23),"")&amp; IF(D760=Accueil!$U$24,PRODUCT('Registre déchets'!G760,Accueil!$W$24),"")&amp; IF(D760=Accueil!$U$25,PRODUCT('Registre déchets'!G760,Accueil!$W$25),"")&amp; IF(D760=Accueil!$U$26,PRODUCT('Registre déchets'!G760,Accueil!$W$26),"")&amp; IF(D760=Accueil!$U$27,PRODUCT('Registre déchets'!G760,Accueil!$W$27),"")&amp; IF(D760=Accueil!$Y$7,PRODUCT('Registre déchets'!G760,Accueil!$AA$7),"") &amp; IF(D760=Accueil!$Y$8,PRODUCT('Registre déchets'!G760,Accueil!$AA$8),"") &amp; IF(D760=Accueil!$Y$9,PRODUCT('Registre déchets'!G760,Accueil!$AA$9),"")&amp; IF(D760=Accueil!$Y$10,PRODUCT('Registre déchets'!G760,Accueil!$AA$10),"")&amp; IF(D760=Accueil!$Y$11,PRODUCT('Registre déchets'!G760,Accueil!$AA$11),"")&amp; IF(D760=Accueil!$Y$12,PRODUCT('Registre déchets'!G760,Accueil!$AA$12),"")&amp; IF(D760=Accueil!$Y$13,PRODUCT('Registre déchets'!G760,Accueil!$AA$13),"")&amp; IF(D760=Accueil!$Y$14,PRODUCT('Registre déchets'!G760,Accueil!$AA$14),"")&amp; IF(D760=Accueil!$Y$15,PRODUCT('Registre déchets'!G760,Accueil!$AA$15),"")&amp; IF(D760=Accueil!$Y$16,PRODUCT('Registre déchets'!G760,Accueil!$AA$16),"")&amp; IF(D760=Accueil!$Y$17,PRODUCT('Registre déchets'!G760,Accueil!$AA$17),"")&amp; IF(D760=Accueil!$Y$18,PRODUCT('Registre déchets'!G760,Accueil!$AA$18),"")&amp; IF(D760=Accueil!$Y$19,PRODUCT('Registre déchets'!G760,Accueil!$AA$19),"")&amp; IF(D760=Accueil!$Y$20,PRODUCT('Registre déchets'!G760,Accueil!$AA$20),"")&amp; IF(D760=Accueil!$Y$21,PRODUCT('Registre déchets'!G760,Accueil!$AA$21),"")&amp; IF(D760=Accueil!$Y$22,PRODUCT('Registre déchets'!G760,Accueil!$AA$22),"")&amp; IF(D760=Accueil!$Y$23,PRODUCT('Registre déchets'!G760,Accueil!$AA$23),"")&amp; IF(D760=Accueil!$Y$24,PRODUCT('Registre déchets'!G760,Accueil!$AA$24),"")&amp; IF(D760=Accueil!$Y$25,PRODUCT('Registre déchets'!G760,Accueil!$AA$25),"")&amp; IF(D760=Accueil!$Y$26,PRODUCT('Registre déchets'!G760,Accueil!$AA$26),"")&amp; IF(D760=Accueil!$Y$27,PRODUCT('Registre déchets'!G760,Accueil!$AA$27),""))</f>
        <v/>
      </c>
      <c r="AQ760" s="79">
        <f t="shared" si="117"/>
        <v>0</v>
      </c>
    </row>
    <row r="761" spans="1:43" ht="50.1" customHeight="1" x14ac:dyDescent="0.25">
      <c r="A761" s="90"/>
      <c r="B761" s="222" t="str">
        <f t="shared" si="111"/>
        <v/>
      </c>
      <c r="C761" s="221"/>
      <c r="D761" s="220"/>
      <c r="E761" s="80" t="str">
        <f t="shared" si="115"/>
        <v/>
      </c>
      <c r="F761" s="81"/>
      <c r="G761" s="82"/>
      <c r="H761" s="241">
        <f t="shared" si="112"/>
        <v>0</v>
      </c>
      <c r="I761" s="206"/>
      <c r="J761" s="206"/>
      <c r="K761" s="86"/>
      <c r="L761" s="86"/>
      <c r="M761" s="86"/>
      <c r="N761" s="82"/>
      <c r="O761" s="81"/>
      <c r="P761" s="82"/>
      <c r="Q761" s="207">
        <f t="shared" si="116"/>
        <v>0</v>
      </c>
      <c r="R761" s="83">
        <f t="shared" si="113"/>
        <v>0</v>
      </c>
      <c r="S761" s="83">
        <f t="shared" si="114"/>
        <v>0</v>
      </c>
      <c r="T761" s="209"/>
      <c r="U761" s="214"/>
      <c r="V761" s="214"/>
      <c r="W761" s="217" t="str">
        <f t="shared" si="109"/>
        <v/>
      </c>
      <c r="X761" s="214"/>
      <c r="Y761" s="224"/>
      <c r="Z761" s="214"/>
      <c r="AA761" s="214"/>
      <c r="AB761" s="35" t="str">
        <f t="shared" si="110"/>
        <v/>
      </c>
      <c r="AC761" s="35"/>
      <c r="AD761" s="35"/>
      <c r="AE761" s="35"/>
      <c r="AF761" s="35"/>
      <c r="AG761" s="35"/>
      <c r="AH761" s="35"/>
      <c r="AI761" s="35"/>
      <c r="AJ761" s="35"/>
      <c r="AK761" s="35"/>
      <c r="AL761" s="35"/>
      <c r="AM761" s="85" t="str">
        <f t="shared" si="118"/>
        <v/>
      </c>
      <c r="AN761" s="35"/>
      <c r="AO761" s="35"/>
      <c r="AP761" s="77" t="str">
        <f>IF(D761="","",IF(D761=Accueil!$Q$7,PRODUCT('Registre déchets'!G761,Accueil!$S$7),"") &amp; IF(D761=Accueil!$Q$8,PRODUCT('Registre déchets'!G761,Accueil!$S$8),"") &amp; IF(D761=Accueil!$Q$9,PRODUCT('Registre déchets'!G761,Accueil!$S$9),"")&amp; IF(D761=Accueil!$Q$10,PRODUCT('Registre déchets'!G761,Accueil!$S$10),"")&amp; IF(D761=Accueil!$Q$11,PRODUCT('Registre déchets'!G761,Accueil!$S$11),"")&amp; IF(D761=Accueil!$Q$12,PRODUCT('Registre déchets'!G761,Accueil!$S$12),"")&amp; IF(D761=Accueil!$Q$13,PRODUCT('Registre déchets'!G761,Accueil!$S$13),"")&amp; IF(D761=Accueil!$Q$14,PRODUCT('Registre déchets'!G761,Accueil!$S$14),"")&amp; IF(D761=Accueil!$Q$15,PRODUCT('Registre déchets'!G761,Accueil!$S$15),"")&amp; IF(D761=Accueil!$Q$16,PRODUCT('Registre déchets'!G761,Accueil!$S$16),"")&amp; IF(D761=Accueil!$Q$17,PRODUCT('Registre déchets'!G761,Accueil!$S$17),"")&amp; IF(D761=Accueil!$Q$18,PRODUCT('Registre déchets'!G761,Accueil!$S$18),"")&amp; IF(D761=Accueil!$Q$19,PRODUCT('Registre déchets'!G761,Accueil!$S$19),"")&amp; IF(D761=Accueil!$Q$20,PRODUCT('Registre déchets'!G761,Accueil!$S$20),"")&amp; IF(D761=Accueil!$Q$21,PRODUCT('Registre déchets'!G761,Accueil!$S$21),"")&amp; IF(D761=Accueil!$Q$22,PRODUCT('Registre déchets'!G761,Accueil!$S$22),"")&amp; IF(D761=Accueil!$Q$23,PRODUCT('Registre déchets'!G761,Accueil!$S$23),"")&amp; IF(D761=Accueil!$Q$24,PRODUCT('Registre déchets'!G761,Accueil!$S$24),"")&amp; IF(D761=Accueil!$Q$25,PRODUCT('Registre déchets'!G761,Accueil!$S$25),"")&amp; IF(D761=Accueil!$Q$26,PRODUCT('Registre déchets'!G761,Accueil!$S$26),"") &amp; IF(D761=Accueil!$U$7,PRODUCT('Registre déchets'!G761,Accueil!$W$7),"") &amp; IF(D761=Accueil!$U$8,PRODUCT('Registre déchets'!G761,Accueil!$W$8),"") &amp; IF(D761=Accueil!$U$9,PRODUCT('Registre déchets'!G761,Accueil!$W$9),"")&amp; IF(D761=Accueil!$U$10,PRODUCT('Registre déchets'!G761,Accueil!$W$10),"")&amp; IF(D761=Accueil!$U$11,PRODUCT('Registre déchets'!G761,Accueil!$W$11),"")&amp; IF(D761=Accueil!$U$12,PRODUCT('Registre déchets'!G761,Accueil!$W$12),"")&amp; IF(D761=Accueil!$U$13,PRODUCT('Registre déchets'!G761,Accueil!$W$13),"")&amp; IF(D761=Accueil!$U$14,PRODUCT('Registre déchets'!G761,Accueil!$W$14),"")&amp; IF(D761=Accueil!$U$15,PRODUCT('Registre déchets'!G761,Accueil!$W$15),"")&amp; IF(D761=Accueil!$U$16,PRODUCT('Registre déchets'!G761,Accueil!$W$16),"")&amp; IF(D761=Accueil!$U$17,PRODUCT('Registre déchets'!G761,Accueil!$W$17),"")&amp; IF(D761=Accueil!$U$18,PRODUCT('Registre déchets'!G761,Accueil!$W$18),"")&amp; IF(D761=Accueil!$U$19,PRODUCT('Registre déchets'!G761,Accueil!$W$19),"")&amp; IF(D761=Accueil!$U$20,PRODUCT('Registre déchets'!G761,Accueil!$W$20),"")&amp; IF(D761=Accueil!$U$21,PRODUCT('Registre déchets'!G761,Accueil!$W$21),"") &amp; IF(D761=Accueil!$U$22,PRODUCT('Registre déchets'!G761,Accueil!$W$22),"")&amp; IF(D761=Accueil!$U$23,PRODUCT('Registre déchets'!G761,Accueil!$W$23),"")&amp; IF(D761=Accueil!$U$24,PRODUCT('Registre déchets'!G761,Accueil!$W$24),"")&amp; IF(D761=Accueil!$U$25,PRODUCT('Registre déchets'!G761,Accueil!$W$25),"")&amp; IF(D761=Accueil!$U$26,PRODUCT('Registre déchets'!G761,Accueil!$W$26),"")&amp; IF(D761=Accueil!$U$27,PRODUCT('Registre déchets'!G761,Accueil!$W$27),"")&amp; IF(D761=Accueil!$Y$7,PRODUCT('Registre déchets'!G761,Accueil!$AA$7),"") &amp; IF(D761=Accueil!$Y$8,PRODUCT('Registre déchets'!G761,Accueil!$AA$8),"") &amp; IF(D761=Accueil!$Y$9,PRODUCT('Registre déchets'!G761,Accueil!$AA$9),"")&amp; IF(D761=Accueil!$Y$10,PRODUCT('Registre déchets'!G761,Accueil!$AA$10),"")&amp; IF(D761=Accueil!$Y$11,PRODUCT('Registre déchets'!G761,Accueil!$AA$11),"")&amp; IF(D761=Accueil!$Y$12,PRODUCT('Registre déchets'!G761,Accueil!$AA$12),"")&amp; IF(D761=Accueil!$Y$13,PRODUCT('Registre déchets'!G761,Accueil!$AA$13),"")&amp; IF(D761=Accueil!$Y$14,PRODUCT('Registre déchets'!G761,Accueil!$AA$14),"")&amp; IF(D761=Accueil!$Y$15,PRODUCT('Registre déchets'!G761,Accueil!$AA$15),"")&amp; IF(D761=Accueil!$Y$16,PRODUCT('Registre déchets'!G761,Accueil!$AA$16),"")&amp; IF(D761=Accueil!$Y$17,PRODUCT('Registre déchets'!G761,Accueil!$AA$17),"")&amp; IF(D761=Accueil!$Y$18,PRODUCT('Registre déchets'!G761,Accueil!$AA$18),"")&amp; IF(D761=Accueil!$Y$19,PRODUCT('Registre déchets'!G761,Accueil!$AA$19),"")&amp; IF(D761=Accueil!$Y$20,PRODUCT('Registre déchets'!G761,Accueil!$AA$20),"")&amp; IF(D761=Accueil!$Y$21,PRODUCT('Registre déchets'!G761,Accueil!$AA$21),"")&amp; IF(D761=Accueil!$Y$22,PRODUCT('Registre déchets'!G761,Accueil!$AA$22),"")&amp; IF(D761=Accueil!$Y$23,PRODUCT('Registre déchets'!G761,Accueil!$AA$23),"")&amp; IF(D761=Accueil!$Y$24,PRODUCT('Registre déchets'!G761,Accueil!$AA$24),"")&amp; IF(D761=Accueil!$Y$25,PRODUCT('Registre déchets'!G761,Accueil!$AA$25),"")&amp; IF(D761=Accueil!$Y$26,PRODUCT('Registre déchets'!G761,Accueil!$AA$26),"")&amp; IF(D761=Accueil!$Y$27,PRODUCT('Registre déchets'!G761,Accueil!$AA$27),""))</f>
        <v/>
      </c>
      <c r="AQ761" s="79">
        <f t="shared" si="117"/>
        <v>0</v>
      </c>
    </row>
    <row r="762" spans="1:43" ht="50.1" customHeight="1" x14ac:dyDescent="0.25">
      <c r="A762" s="90"/>
      <c r="B762" s="222" t="str">
        <f t="shared" si="111"/>
        <v/>
      </c>
      <c r="C762" s="221"/>
      <c r="D762" s="220"/>
      <c r="E762" s="80" t="str">
        <f t="shared" si="115"/>
        <v/>
      </c>
      <c r="F762" s="81"/>
      <c r="G762" s="82"/>
      <c r="H762" s="241">
        <f t="shared" si="112"/>
        <v>0</v>
      </c>
      <c r="I762" s="206"/>
      <c r="J762" s="206"/>
      <c r="K762" s="86"/>
      <c r="L762" s="86"/>
      <c r="M762" s="86"/>
      <c r="N762" s="82"/>
      <c r="O762" s="81"/>
      <c r="P762" s="82"/>
      <c r="Q762" s="207">
        <f t="shared" si="116"/>
        <v>0</v>
      </c>
      <c r="R762" s="83">
        <f t="shared" si="113"/>
        <v>0</v>
      </c>
      <c r="S762" s="83">
        <f t="shared" si="114"/>
        <v>0</v>
      </c>
      <c r="T762" s="209"/>
      <c r="U762" s="214"/>
      <c r="V762" s="214"/>
      <c r="W762" s="217" t="str">
        <f t="shared" si="109"/>
        <v/>
      </c>
      <c r="X762" s="214"/>
      <c r="Y762" s="224"/>
      <c r="Z762" s="214"/>
      <c r="AA762" s="214"/>
      <c r="AB762" s="35" t="str">
        <f t="shared" si="110"/>
        <v/>
      </c>
      <c r="AC762" s="35"/>
      <c r="AD762" s="35"/>
      <c r="AE762" s="35"/>
      <c r="AF762" s="35"/>
      <c r="AG762" s="35"/>
      <c r="AH762" s="35"/>
      <c r="AI762" s="35"/>
      <c r="AJ762" s="35"/>
      <c r="AK762" s="35"/>
      <c r="AL762" s="35"/>
      <c r="AM762" s="85" t="str">
        <f t="shared" si="118"/>
        <v/>
      </c>
      <c r="AN762" s="35"/>
      <c r="AO762" s="35"/>
      <c r="AP762" s="77" t="str">
        <f>IF(D762="","",IF(D762=Accueil!$Q$7,PRODUCT('Registre déchets'!G762,Accueil!$S$7),"") &amp; IF(D762=Accueil!$Q$8,PRODUCT('Registre déchets'!G762,Accueil!$S$8),"") &amp; IF(D762=Accueil!$Q$9,PRODUCT('Registre déchets'!G762,Accueil!$S$9),"")&amp; IF(D762=Accueil!$Q$10,PRODUCT('Registre déchets'!G762,Accueil!$S$10),"")&amp; IF(D762=Accueil!$Q$11,PRODUCT('Registre déchets'!G762,Accueil!$S$11),"")&amp; IF(D762=Accueil!$Q$12,PRODUCT('Registre déchets'!G762,Accueil!$S$12),"")&amp; IF(D762=Accueil!$Q$13,PRODUCT('Registre déchets'!G762,Accueil!$S$13),"")&amp; IF(D762=Accueil!$Q$14,PRODUCT('Registre déchets'!G762,Accueil!$S$14),"")&amp; IF(D762=Accueil!$Q$15,PRODUCT('Registre déchets'!G762,Accueil!$S$15),"")&amp; IF(D762=Accueil!$Q$16,PRODUCT('Registre déchets'!G762,Accueil!$S$16),"")&amp; IF(D762=Accueil!$Q$17,PRODUCT('Registre déchets'!G762,Accueil!$S$17),"")&amp; IF(D762=Accueil!$Q$18,PRODUCT('Registre déchets'!G762,Accueil!$S$18),"")&amp; IF(D762=Accueil!$Q$19,PRODUCT('Registre déchets'!G762,Accueil!$S$19),"")&amp; IF(D762=Accueil!$Q$20,PRODUCT('Registre déchets'!G762,Accueil!$S$20),"")&amp; IF(D762=Accueil!$Q$21,PRODUCT('Registre déchets'!G762,Accueil!$S$21),"")&amp; IF(D762=Accueil!$Q$22,PRODUCT('Registre déchets'!G762,Accueil!$S$22),"")&amp; IF(D762=Accueil!$Q$23,PRODUCT('Registre déchets'!G762,Accueil!$S$23),"")&amp; IF(D762=Accueil!$Q$24,PRODUCT('Registre déchets'!G762,Accueil!$S$24),"")&amp; IF(D762=Accueil!$Q$25,PRODUCT('Registre déchets'!G762,Accueil!$S$25),"")&amp; IF(D762=Accueil!$Q$26,PRODUCT('Registre déchets'!G762,Accueil!$S$26),"") &amp; IF(D762=Accueil!$U$7,PRODUCT('Registre déchets'!G762,Accueil!$W$7),"") &amp; IF(D762=Accueil!$U$8,PRODUCT('Registre déchets'!G762,Accueil!$W$8),"") &amp; IF(D762=Accueil!$U$9,PRODUCT('Registre déchets'!G762,Accueil!$W$9),"")&amp; IF(D762=Accueil!$U$10,PRODUCT('Registre déchets'!G762,Accueil!$W$10),"")&amp; IF(D762=Accueil!$U$11,PRODUCT('Registre déchets'!G762,Accueil!$W$11),"")&amp; IF(D762=Accueil!$U$12,PRODUCT('Registre déchets'!G762,Accueil!$W$12),"")&amp; IF(D762=Accueil!$U$13,PRODUCT('Registre déchets'!G762,Accueil!$W$13),"")&amp; IF(D762=Accueil!$U$14,PRODUCT('Registre déchets'!G762,Accueil!$W$14),"")&amp; IF(D762=Accueil!$U$15,PRODUCT('Registre déchets'!G762,Accueil!$W$15),"")&amp; IF(D762=Accueil!$U$16,PRODUCT('Registre déchets'!G762,Accueil!$W$16),"")&amp; IF(D762=Accueil!$U$17,PRODUCT('Registre déchets'!G762,Accueil!$W$17),"")&amp; IF(D762=Accueil!$U$18,PRODUCT('Registre déchets'!G762,Accueil!$W$18),"")&amp; IF(D762=Accueil!$U$19,PRODUCT('Registre déchets'!G762,Accueil!$W$19),"")&amp; IF(D762=Accueil!$U$20,PRODUCT('Registre déchets'!G762,Accueil!$W$20),"")&amp; IF(D762=Accueil!$U$21,PRODUCT('Registre déchets'!G762,Accueil!$W$21),"") &amp; IF(D762=Accueil!$U$22,PRODUCT('Registre déchets'!G762,Accueil!$W$22),"")&amp; IF(D762=Accueil!$U$23,PRODUCT('Registre déchets'!G762,Accueil!$W$23),"")&amp; IF(D762=Accueil!$U$24,PRODUCT('Registre déchets'!G762,Accueil!$W$24),"")&amp; IF(D762=Accueil!$U$25,PRODUCT('Registre déchets'!G762,Accueil!$W$25),"")&amp; IF(D762=Accueil!$U$26,PRODUCT('Registre déchets'!G762,Accueil!$W$26),"")&amp; IF(D762=Accueil!$U$27,PRODUCT('Registre déchets'!G762,Accueil!$W$27),"")&amp; IF(D762=Accueil!$Y$7,PRODUCT('Registre déchets'!G762,Accueil!$AA$7),"") &amp; IF(D762=Accueil!$Y$8,PRODUCT('Registre déchets'!G762,Accueil!$AA$8),"") &amp; IF(D762=Accueil!$Y$9,PRODUCT('Registre déchets'!G762,Accueil!$AA$9),"")&amp; IF(D762=Accueil!$Y$10,PRODUCT('Registre déchets'!G762,Accueil!$AA$10),"")&amp; IF(D762=Accueil!$Y$11,PRODUCT('Registre déchets'!G762,Accueil!$AA$11),"")&amp; IF(D762=Accueil!$Y$12,PRODUCT('Registre déchets'!G762,Accueil!$AA$12),"")&amp; IF(D762=Accueil!$Y$13,PRODUCT('Registre déchets'!G762,Accueil!$AA$13),"")&amp; IF(D762=Accueil!$Y$14,PRODUCT('Registre déchets'!G762,Accueil!$AA$14),"")&amp; IF(D762=Accueil!$Y$15,PRODUCT('Registre déchets'!G762,Accueil!$AA$15),"")&amp; IF(D762=Accueil!$Y$16,PRODUCT('Registre déchets'!G762,Accueil!$AA$16),"")&amp; IF(D762=Accueil!$Y$17,PRODUCT('Registre déchets'!G762,Accueil!$AA$17),"")&amp; IF(D762=Accueil!$Y$18,PRODUCT('Registre déchets'!G762,Accueil!$AA$18),"")&amp; IF(D762=Accueil!$Y$19,PRODUCT('Registre déchets'!G762,Accueil!$AA$19),"")&amp; IF(D762=Accueil!$Y$20,PRODUCT('Registre déchets'!G762,Accueil!$AA$20),"")&amp; IF(D762=Accueil!$Y$21,PRODUCT('Registre déchets'!G762,Accueil!$AA$21),"")&amp; IF(D762=Accueil!$Y$22,PRODUCT('Registre déchets'!G762,Accueil!$AA$22),"")&amp; IF(D762=Accueil!$Y$23,PRODUCT('Registre déchets'!G762,Accueil!$AA$23),"")&amp; IF(D762=Accueil!$Y$24,PRODUCT('Registre déchets'!G762,Accueil!$AA$24),"")&amp; IF(D762=Accueil!$Y$25,PRODUCT('Registre déchets'!G762,Accueil!$AA$25),"")&amp; IF(D762=Accueil!$Y$26,PRODUCT('Registre déchets'!G762,Accueil!$AA$26),"")&amp; IF(D762=Accueil!$Y$27,PRODUCT('Registre déchets'!G762,Accueil!$AA$27),""))</f>
        <v/>
      </c>
      <c r="AQ762" s="79">
        <f t="shared" si="117"/>
        <v>0</v>
      </c>
    </row>
    <row r="763" spans="1:43" ht="50.1" customHeight="1" x14ac:dyDescent="0.25">
      <c r="A763" s="90"/>
      <c r="B763" s="222" t="str">
        <f t="shared" si="111"/>
        <v/>
      </c>
      <c r="C763" s="221"/>
      <c r="D763" s="220"/>
      <c r="E763" s="80" t="str">
        <f t="shared" si="115"/>
        <v/>
      </c>
      <c r="F763" s="81"/>
      <c r="G763" s="82"/>
      <c r="H763" s="241">
        <f t="shared" si="112"/>
        <v>0</v>
      </c>
      <c r="I763" s="206"/>
      <c r="J763" s="206"/>
      <c r="K763" s="86"/>
      <c r="L763" s="86"/>
      <c r="M763" s="86"/>
      <c r="N763" s="82"/>
      <c r="O763" s="81"/>
      <c r="P763" s="82"/>
      <c r="Q763" s="207">
        <f t="shared" si="116"/>
        <v>0</v>
      </c>
      <c r="R763" s="83">
        <f t="shared" si="113"/>
        <v>0</v>
      </c>
      <c r="S763" s="83">
        <f t="shared" si="114"/>
        <v>0</v>
      </c>
      <c r="T763" s="209"/>
      <c r="U763" s="214"/>
      <c r="V763" s="214"/>
      <c r="W763" s="217" t="str">
        <f t="shared" si="109"/>
        <v/>
      </c>
      <c r="X763" s="214"/>
      <c r="Y763" s="224"/>
      <c r="Z763" s="214"/>
      <c r="AA763" s="214"/>
      <c r="AB763" s="35" t="str">
        <f t="shared" si="110"/>
        <v/>
      </c>
      <c r="AC763" s="35"/>
      <c r="AD763" s="35"/>
      <c r="AE763" s="35"/>
      <c r="AF763" s="35"/>
      <c r="AG763" s="35"/>
      <c r="AH763" s="35"/>
      <c r="AI763" s="35"/>
      <c r="AJ763" s="35"/>
      <c r="AK763" s="35"/>
      <c r="AL763" s="35"/>
      <c r="AM763" s="85" t="str">
        <f t="shared" si="118"/>
        <v/>
      </c>
      <c r="AN763" s="35"/>
      <c r="AO763" s="35"/>
      <c r="AP763" s="77" t="str">
        <f>IF(D763="","",IF(D763=Accueil!$Q$7,PRODUCT('Registre déchets'!G763,Accueil!$S$7),"") &amp; IF(D763=Accueil!$Q$8,PRODUCT('Registre déchets'!G763,Accueil!$S$8),"") &amp; IF(D763=Accueil!$Q$9,PRODUCT('Registre déchets'!G763,Accueil!$S$9),"")&amp; IF(D763=Accueil!$Q$10,PRODUCT('Registre déchets'!G763,Accueil!$S$10),"")&amp; IF(D763=Accueil!$Q$11,PRODUCT('Registre déchets'!G763,Accueil!$S$11),"")&amp; IF(D763=Accueil!$Q$12,PRODUCT('Registre déchets'!G763,Accueil!$S$12),"")&amp; IF(D763=Accueil!$Q$13,PRODUCT('Registre déchets'!G763,Accueil!$S$13),"")&amp; IF(D763=Accueil!$Q$14,PRODUCT('Registre déchets'!G763,Accueil!$S$14),"")&amp; IF(D763=Accueil!$Q$15,PRODUCT('Registre déchets'!G763,Accueil!$S$15),"")&amp; IF(D763=Accueil!$Q$16,PRODUCT('Registre déchets'!G763,Accueil!$S$16),"")&amp; IF(D763=Accueil!$Q$17,PRODUCT('Registre déchets'!G763,Accueil!$S$17),"")&amp; IF(D763=Accueil!$Q$18,PRODUCT('Registre déchets'!G763,Accueil!$S$18),"")&amp; IF(D763=Accueil!$Q$19,PRODUCT('Registre déchets'!G763,Accueil!$S$19),"")&amp; IF(D763=Accueil!$Q$20,PRODUCT('Registre déchets'!G763,Accueil!$S$20),"")&amp; IF(D763=Accueil!$Q$21,PRODUCT('Registre déchets'!G763,Accueil!$S$21),"")&amp; IF(D763=Accueil!$Q$22,PRODUCT('Registre déchets'!G763,Accueil!$S$22),"")&amp; IF(D763=Accueil!$Q$23,PRODUCT('Registre déchets'!G763,Accueil!$S$23),"")&amp; IF(D763=Accueil!$Q$24,PRODUCT('Registre déchets'!G763,Accueil!$S$24),"")&amp; IF(D763=Accueil!$Q$25,PRODUCT('Registre déchets'!G763,Accueil!$S$25),"")&amp; IF(D763=Accueil!$Q$26,PRODUCT('Registre déchets'!G763,Accueil!$S$26),"") &amp; IF(D763=Accueil!$U$7,PRODUCT('Registre déchets'!G763,Accueil!$W$7),"") &amp; IF(D763=Accueil!$U$8,PRODUCT('Registre déchets'!G763,Accueil!$W$8),"") &amp; IF(D763=Accueil!$U$9,PRODUCT('Registre déchets'!G763,Accueil!$W$9),"")&amp; IF(D763=Accueil!$U$10,PRODUCT('Registre déchets'!G763,Accueil!$W$10),"")&amp; IF(D763=Accueil!$U$11,PRODUCT('Registre déchets'!G763,Accueil!$W$11),"")&amp; IF(D763=Accueil!$U$12,PRODUCT('Registre déchets'!G763,Accueil!$W$12),"")&amp; IF(D763=Accueil!$U$13,PRODUCT('Registre déchets'!G763,Accueil!$W$13),"")&amp; IF(D763=Accueil!$U$14,PRODUCT('Registre déchets'!G763,Accueil!$W$14),"")&amp; IF(D763=Accueil!$U$15,PRODUCT('Registre déchets'!G763,Accueil!$W$15),"")&amp; IF(D763=Accueil!$U$16,PRODUCT('Registre déchets'!G763,Accueil!$W$16),"")&amp; IF(D763=Accueil!$U$17,PRODUCT('Registre déchets'!G763,Accueil!$W$17),"")&amp; IF(D763=Accueil!$U$18,PRODUCT('Registre déchets'!G763,Accueil!$W$18),"")&amp; IF(D763=Accueil!$U$19,PRODUCT('Registre déchets'!G763,Accueil!$W$19),"")&amp; IF(D763=Accueil!$U$20,PRODUCT('Registre déchets'!G763,Accueil!$W$20),"")&amp; IF(D763=Accueil!$U$21,PRODUCT('Registre déchets'!G763,Accueil!$W$21),"") &amp; IF(D763=Accueil!$U$22,PRODUCT('Registre déchets'!G763,Accueil!$W$22),"")&amp; IF(D763=Accueil!$U$23,PRODUCT('Registre déchets'!G763,Accueil!$W$23),"")&amp; IF(D763=Accueil!$U$24,PRODUCT('Registre déchets'!G763,Accueil!$W$24),"")&amp; IF(D763=Accueil!$U$25,PRODUCT('Registre déchets'!G763,Accueil!$W$25),"")&amp; IF(D763=Accueil!$U$26,PRODUCT('Registre déchets'!G763,Accueil!$W$26),"")&amp; IF(D763=Accueil!$U$27,PRODUCT('Registre déchets'!G763,Accueil!$W$27),"")&amp; IF(D763=Accueil!$Y$7,PRODUCT('Registre déchets'!G763,Accueil!$AA$7),"") &amp; IF(D763=Accueil!$Y$8,PRODUCT('Registre déchets'!G763,Accueil!$AA$8),"") &amp; IF(D763=Accueil!$Y$9,PRODUCT('Registre déchets'!G763,Accueil!$AA$9),"")&amp; IF(D763=Accueil!$Y$10,PRODUCT('Registre déchets'!G763,Accueil!$AA$10),"")&amp; IF(D763=Accueil!$Y$11,PRODUCT('Registre déchets'!G763,Accueil!$AA$11),"")&amp; IF(D763=Accueil!$Y$12,PRODUCT('Registre déchets'!G763,Accueil!$AA$12),"")&amp; IF(D763=Accueil!$Y$13,PRODUCT('Registre déchets'!G763,Accueil!$AA$13),"")&amp; IF(D763=Accueil!$Y$14,PRODUCT('Registre déchets'!G763,Accueil!$AA$14),"")&amp; IF(D763=Accueil!$Y$15,PRODUCT('Registre déchets'!G763,Accueil!$AA$15),"")&amp; IF(D763=Accueil!$Y$16,PRODUCT('Registre déchets'!G763,Accueil!$AA$16),"")&amp; IF(D763=Accueil!$Y$17,PRODUCT('Registre déchets'!G763,Accueil!$AA$17),"")&amp; IF(D763=Accueil!$Y$18,PRODUCT('Registre déchets'!G763,Accueil!$AA$18),"")&amp; IF(D763=Accueil!$Y$19,PRODUCT('Registre déchets'!G763,Accueil!$AA$19),"")&amp; IF(D763=Accueil!$Y$20,PRODUCT('Registre déchets'!G763,Accueil!$AA$20),"")&amp; IF(D763=Accueil!$Y$21,PRODUCT('Registre déchets'!G763,Accueil!$AA$21),"")&amp; IF(D763=Accueil!$Y$22,PRODUCT('Registre déchets'!G763,Accueil!$AA$22),"")&amp; IF(D763=Accueil!$Y$23,PRODUCT('Registre déchets'!G763,Accueil!$AA$23),"")&amp; IF(D763=Accueil!$Y$24,PRODUCT('Registre déchets'!G763,Accueil!$AA$24),"")&amp; IF(D763=Accueil!$Y$25,PRODUCT('Registre déchets'!G763,Accueil!$AA$25),"")&amp; IF(D763=Accueil!$Y$26,PRODUCT('Registre déchets'!G763,Accueil!$AA$26),"")&amp; IF(D763=Accueil!$Y$27,PRODUCT('Registre déchets'!G763,Accueil!$AA$27),""))</f>
        <v/>
      </c>
      <c r="AQ763" s="79">
        <f t="shared" si="117"/>
        <v>0</v>
      </c>
    </row>
    <row r="764" spans="1:43" ht="50.1" customHeight="1" x14ac:dyDescent="0.25">
      <c r="A764" s="90"/>
      <c r="B764" s="222" t="str">
        <f t="shared" si="111"/>
        <v/>
      </c>
      <c r="C764" s="221"/>
      <c r="D764" s="220"/>
      <c r="E764" s="80" t="str">
        <f t="shared" si="115"/>
        <v/>
      </c>
      <c r="F764" s="81"/>
      <c r="G764" s="82"/>
      <c r="H764" s="241">
        <f t="shared" si="112"/>
        <v>0</v>
      </c>
      <c r="I764" s="206"/>
      <c r="J764" s="206"/>
      <c r="K764" s="86"/>
      <c r="L764" s="86"/>
      <c r="M764" s="86"/>
      <c r="N764" s="82"/>
      <c r="O764" s="81"/>
      <c r="P764" s="82"/>
      <c r="Q764" s="207">
        <f t="shared" si="116"/>
        <v>0</v>
      </c>
      <c r="R764" s="83">
        <f t="shared" si="113"/>
        <v>0</v>
      </c>
      <c r="S764" s="83">
        <f t="shared" si="114"/>
        <v>0</v>
      </c>
      <c r="T764" s="209"/>
      <c r="U764" s="214"/>
      <c r="V764" s="214"/>
      <c r="W764" s="217" t="str">
        <f t="shared" si="109"/>
        <v/>
      </c>
      <c r="X764" s="214"/>
      <c r="Y764" s="224"/>
      <c r="Z764" s="214"/>
      <c r="AA764" s="214"/>
      <c r="AB764" s="35" t="str">
        <f t="shared" si="110"/>
        <v/>
      </c>
      <c r="AC764" s="35"/>
      <c r="AD764" s="35"/>
      <c r="AE764" s="35"/>
      <c r="AF764" s="35"/>
      <c r="AG764" s="35"/>
      <c r="AH764" s="35"/>
      <c r="AI764" s="35"/>
      <c r="AJ764" s="35"/>
      <c r="AK764" s="35"/>
      <c r="AL764" s="35"/>
      <c r="AM764" s="85" t="str">
        <f t="shared" si="118"/>
        <v/>
      </c>
      <c r="AN764" s="35"/>
      <c r="AO764" s="35"/>
      <c r="AP764" s="77" t="str">
        <f>IF(D764="","",IF(D764=Accueil!$Q$7,PRODUCT('Registre déchets'!G764,Accueil!$S$7),"") &amp; IF(D764=Accueil!$Q$8,PRODUCT('Registre déchets'!G764,Accueil!$S$8),"") &amp; IF(D764=Accueil!$Q$9,PRODUCT('Registre déchets'!G764,Accueil!$S$9),"")&amp; IF(D764=Accueil!$Q$10,PRODUCT('Registre déchets'!G764,Accueil!$S$10),"")&amp; IF(D764=Accueil!$Q$11,PRODUCT('Registre déchets'!G764,Accueil!$S$11),"")&amp; IF(D764=Accueil!$Q$12,PRODUCT('Registre déchets'!G764,Accueil!$S$12),"")&amp; IF(D764=Accueil!$Q$13,PRODUCT('Registre déchets'!G764,Accueil!$S$13),"")&amp; IF(D764=Accueil!$Q$14,PRODUCT('Registre déchets'!G764,Accueil!$S$14),"")&amp; IF(D764=Accueil!$Q$15,PRODUCT('Registre déchets'!G764,Accueil!$S$15),"")&amp; IF(D764=Accueil!$Q$16,PRODUCT('Registre déchets'!G764,Accueil!$S$16),"")&amp; IF(D764=Accueil!$Q$17,PRODUCT('Registre déchets'!G764,Accueil!$S$17),"")&amp; IF(D764=Accueil!$Q$18,PRODUCT('Registre déchets'!G764,Accueil!$S$18),"")&amp; IF(D764=Accueil!$Q$19,PRODUCT('Registre déchets'!G764,Accueil!$S$19),"")&amp; IF(D764=Accueil!$Q$20,PRODUCT('Registre déchets'!G764,Accueil!$S$20),"")&amp; IF(D764=Accueil!$Q$21,PRODUCT('Registre déchets'!G764,Accueil!$S$21),"")&amp; IF(D764=Accueil!$Q$22,PRODUCT('Registre déchets'!G764,Accueil!$S$22),"")&amp; IF(D764=Accueil!$Q$23,PRODUCT('Registre déchets'!G764,Accueil!$S$23),"")&amp; IF(D764=Accueil!$Q$24,PRODUCT('Registre déchets'!G764,Accueil!$S$24),"")&amp; IF(D764=Accueil!$Q$25,PRODUCT('Registre déchets'!G764,Accueil!$S$25),"")&amp; IF(D764=Accueil!$Q$26,PRODUCT('Registre déchets'!G764,Accueil!$S$26),"") &amp; IF(D764=Accueil!$U$7,PRODUCT('Registre déchets'!G764,Accueil!$W$7),"") &amp; IF(D764=Accueil!$U$8,PRODUCT('Registre déchets'!G764,Accueil!$W$8),"") &amp; IF(D764=Accueil!$U$9,PRODUCT('Registre déchets'!G764,Accueil!$W$9),"")&amp; IF(D764=Accueil!$U$10,PRODUCT('Registre déchets'!G764,Accueil!$W$10),"")&amp; IF(D764=Accueil!$U$11,PRODUCT('Registre déchets'!G764,Accueil!$W$11),"")&amp; IF(D764=Accueil!$U$12,PRODUCT('Registre déchets'!G764,Accueil!$W$12),"")&amp; IF(D764=Accueil!$U$13,PRODUCT('Registre déchets'!G764,Accueil!$W$13),"")&amp; IF(D764=Accueil!$U$14,PRODUCT('Registre déchets'!G764,Accueil!$W$14),"")&amp; IF(D764=Accueil!$U$15,PRODUCT('Registre déchets'!G764,Accueil!$W$15),"")&amp; IF(D764=Accueil!$U$16,PRODUCT('Registre déchets'!G764,Accueil!$W$16),"")&amp; IF(D764=Accueil!$U$17,PRODUCT('Registre déchets'!G764,Accueil!$W$17),"")&amp; IF(D764=Accueil!$U$18,PRODUCT('Registre déchets'!G764,Accueil!$W$18),"")&amp; IF(D764=Accueil!$U$19,PRODUCT('Registre déchets'!G764,Accueil!$W$19),"")&amp; IF(D764=Accueil!$U$20,PRODUCT('Registre déchets'!G764,Accueil!$W$20),"")&amp; IF(D764=Accueil!$U$21,PRODUCT('Registre déchets'!G764,Accueil!$W$21),"") &amp; IF(D764=Accueil!$U$22,PRODUCT('Registre déchets'!G764,Accueil!$W$22),"")&amp; IF(D764=Accueil!$U$23,PRODUCT('Registre déchets'!G764,Accueil!$W$23),"")&amp; IF(D764=Accueil!$U$24,PRODUCT('Registre déchets'!G764,Accueil!$W$24),"")&amp; IF(D764=Accueil!$U$25,PRODUCT('Registre déchets'!G764,Accueil!$W$25),"")&amp; IF(D764=Accueil!$U$26,PRODUCT('Registre déchets'!G764,Accueil!$W$26),"")&amp; IF(D764=Accueil!$U$27,PRODUCT('Registre déchets'!G764,Accueil!$W$27),"")&amp; IF(D764=Accueil!$Y$7,PRODUCT('Registre déchets'!G764,Accueil!$AA$7),"") &amp; IF(D764=Accueil!$Y$8,PRODUCT('Registre déchets'!G764,Accueil!$AA$8),"") &amp; IF(D764=Accueil!$Y$9,PRODUCT('Registre déchets'!G764,Accueil!$AA$9),"")&amp; IF(D764=Accueil!$Y$10,PRODUCT('Registre déchets'!G764,Accueil!$AA$10),"")&amp; IF(D764=Accueil!$Y$11,PRODUCT('Registre déchets'!G764,Accueil!$AA$11),"")&amp; IF(D764=Accueil!$Y$12,PRODUCT('Registre déchets'!G764,Accueil!$AA$12),"")&amp; IF(D764=Accueil!$Y$13,PRODUCT('Registre déchets'!G764,Accueil!$AA$13),"")&amp; IF(D764=Accueil!$Y$14,PRODUCT('Registre déchets'!G764,Accueil!$AA$14),"")&amp; IF(D764=Accueil!$Y$15,PRODUCT('Registre déchets'!G764,Accueil!$AA$15),"")&amp; IF(D764=Accueil!$Y$16,PRODUCT('Registre déchets'!G764,Accueil!$AA$16),"")&amp; IF(D764=Accueil!$Y$17,PRODUCT('Registre déchets'!G764,Accueil!$AA$17),"")&amp; IF(D764=Accueil!$Y$18,PRODUCT('Registre déchets'!G764,Accueil!$AA$18),"")&amp; IF(D764=Accueil!$Y$19,PRODUCT('Registre déchets'!G764,Accueil!$AA$19),"")&amp; IF(D764=Accueil!$Y$20,PRODUCT('Registre déchets'!G764,Accueil!$AA$20),"")&amp; IF(D764=Accueil!$Y$21,PRODUCT('Registre déchets'!G764,Accueil!$AA$21),"")&amp; IF(D764=Accueil!$Y$22,PRODUCT('Registre déchets'!G764,Accueil!$AA$22),"")&amp; IF(D764=Accueil!$Y$23,PRODUCT('Registre déchets'!G764,Accueil!$AA$23),"")&amp; IF(D764=Accueil!$Y$24,PRODUCT('Registre déchets'!G764,Accueil!$AA$24),"")&amp; IF(D764=Accueil!$Y$25,PRODUCT('Registre déchets'!G764,Accueil!$AA$25),"")&amp; IF(D764=Accueil!$Y$26,PRODUCT('Registre déchets'!G764,Accueil!$AA$26),"")&amp; IF(D764=Accueil!$Y$27,PRODUCT('Registre déchets'!G764,Accueil!$AA$27),""))</f>
        <v/>
      </c>
      <c r="AQ764" s="79">
        <f t="shared" si="117"/>
        <v>0</v>
      </c>
    </row>
    <row r="765" spans="1:43" ht="50.1" customHeight="1" x14ac:dyDescent="0.25">
      <c r="A765" s="90"/>
      <c r="B765" s="222" t="str">
        <f t="shared" si="111"/>
        <v/>
      </c>
      <c r="C765" s="221"/>
      <c r="D765" s="220"/>
      <c r="E765" s="80" t="str">
        <f t="shared" si="115"/>
        <v/>
      </c>
      <c r="F765" s="81"/>
      <c r="G765" s="82"/>
      <c r="H765" s="241">
        <f t="shared" si="112"/>
        <v>0</v>
      </c>
      <c r="I765" s="206"/>
      <c r="J765" s="206"/>
      <c r="K765" s="86"/>
      <c r="L765" s="86"/>
      <c r="M765" s="86"/>
      <c r="N765" s="82"/>
      <c r="O765" s="81"/>
      <c r="P765" s="82"/>
      <c r="Q765" s="207">
        <f t="shared" si="116"/>
        <v>0</v>
      </c>
      <c r="R765" s="83">
        <f t="shared" si="113"/>
        <v>0</v>
      </c>
      <c r="S765" s="83">
        <f t="shared" si="114"/>
        <v>0</v>
      </c>
      <c r="T765" s="209"/>
      <c r="U765" s="214"/>
      <c r="V765" s="214"/>
      <c r="W765" s="217" t="str">
        <f t="shared" si="109"/>
        <v/>
      </c>
      <c r="X765" s="214"/>
      <c r="Y765" s="224"/>
      <c r="Z765" s="214"/>
      <c r="AA765" s="214"/>
      <c r="AB765" s="35" t="str">
        <f t="shared" si="110"/>
        <v/>
      </c>
      <c r="AC765" s="35"/>
      <c r="AD765" s="35"/>
      <c r="AE765" s="35"/>
      <c r="AF765" s="35"/>
      <c r="AG765" s="35"/>
      <c r="AH765" s="35"/>
      <c r="AI765" s="35"/>
      <c r="AJ765" s="35"/>
      <c r="AK765" s="35"/>
      <c r="AL765" s="35"/>
      <c r="AM765" s="85" t="str">
        <f t="shared" si="118"/>
        <v/>
      </c>
      <c r="AN765" s="35"/>
      <c r="AO765" s="35"/>
      <c r="AP765" s="77" t="str">
        <f>IF(D765="","",IF(D765=Accueil!$Q$7,PRODUCT('Registre déchets'!G765,Accueil!$S$7),"") &amp; IF(D765=Accueil!$Q$8,PRODUCT('Registre déchets'!G765,Accueil!$S$8),"") &amp; IF(D765=Accueil!$Q$9,PRODUCT('Registre déchets'!G765,Accueil!$S$9),"")&amp; IF(D765=Accueil!$Q$10,PRODUCT('Registre déchets'!G765,Accueil!$S$10),"")&amp; IF(D765=Accueil!$Q$11,PRODUCT('Registre déchets'!G765,Accueil!$S$11),"")&amp; IF(D765=Accueil!$Q$12,PRODUCT('Registre déchets'!G765,Accueil!$S$12),"")&amp; IF(D765=Accueil!$Q$13,PRODUCT('Registre déchets'!G765,Accueil!$S$13),"")&amp; IF(D765=Accueil!$Q$14,PRODUCT('Registre déchets'!G765,Accueil!$S$14),"")&amp; IF(D765=Accueil!$Q$15,PRODUCT('Registre déchets'!G765,Accueil!$S$15),"")&amp; IF(D765=Accueil!$Q$16,PRODUCT('Registre déchets'!G765,Accueil!$S$16),"")&amp; IF(D765=Accueil!$Q$17,PRODUCT('Registre déchets'!G765,Accueil!$S$17),"")&amp; IF(D765=Accueil!$Q$18,PRODUCT('Registre déchets'!G765,Accueil!$S$18),"")&amp; IF(D765=Accueil!$Q$19,PRODUCT('Registre déchets'!G765,Accueil!$S$19),"")&amp; IF(D765=Accueil!$Q$20,PRODUCT('Registre déchets'!G765,Accueil!$S$20),"")&amp; IF(D765=Accueil!$Q$21,PRODUCT('Registre déchets'!G765,Accueil!$S$21),"")&amp; IF(D765=Accueil!$Q$22,PRODUCT('Registre déchets'!G765,Accueil!$S$22),"")&amp; IF(D765=Accueil!$Q$23,PRODUCT('Registre déchets'!G765,Accueil!$S$23),"")&amp; IF(D765=Accueil!$Q$24,PRODUCT('Registre déchets'!G765,Accueil!$S$24),"")&amp; IF(D765=Accueil!$Q$25,PRODUCT('Registre déchets'!G765,Accueil!$S$25),"")&amp; IF(D765=Accueil!$Q$26,PRODUCT('Registre déchets'!G765,Accueil!$S$26),"") &amp; IF(D765=Accueil!$U$7,PRODUCT('Registre déchets'!G765,Accueil!$W$7),"") &amp; IF(D765=Accueil!$U$8,PRODUCT('Registre déchets'!G765,Accueil!$W$8),"") &amp; IF(D765=Accueil!$U$9,PRODUCT('Registre déchets'!G765,Accueil!$W$9),"")&amp; IF(D765=Accueil!$U$10,PRODUCT('Registre déchets'!G765,Accueil!$W$10),"")&amp; IF(D765=Accueil!$U$11,PRODUCT('Registre déchets'!G765,Accueil!$W$11),"")&amp; IF(D765=Accueil!$U$12,PRODUCT('Registre déchets'!G765,Accueil!$W$12),"")&amp; IF(D765=Accueil!$U$13,PRODUCT('Registre déchets'!G765,Accueil!$W$13),"")&amp; IF(D765=Accueil!$U$14,PRODUCT('Registre déchets'!G765,Accueil!$W$14),"")&amp; IF(D765=Accueil!$U$15,PRODUCT('Registre déchets'!G765,Accueil!$W$15),"")&amp; IF(D765=Accueil!$U$16,PRODUCT('Registre déchets'!G765,Accueil!$W$16),"")&amp; IF(D765=Accueil!$U$17,PRODUCT('Registre déchets'!G765,Accueil!$W$17),"")&amp; IF(D765=Accueil!$U$18,PRODUCT('Registre déchets'!G765,Accueil!$W$18),"")&amp; IF(D765=Accueil!$U$19,PRODUCT('Registre déchets'!G765,Accueil!$W$19),"")&amp; IF(D765=Accueil!$U$20,PRODUCT('Registre déchets'!G765,Accueil!$W$20),"")&amp; IF(D765=Accueil!$U$21,PRODUCT('Registre déchets'!G765,Accueil!$W$21),"") &amp; IF(D765=Accueil!$U$22,PRODUCT('Registre déchets'!G765,Accueil!$W$22),"")&amp; IF(D765=Accueil!$U$23,PRODUCT('Registre déchets'!G765,Accueil!$W$23),"")&amp; IF(D765=Accueil!$U$24,PRODUCT('Registre déchets'!G765,Accueil!$W$24),"")&amp; IF(D765=Accueil!$U$25,PRODUCT('Registre déchets'!G765,Accueil!$W$25),"")&amp; IF(D765=Accueil!$U$26,PRODUCT('Registre déchets'!G765,Accueil!$W$26),"")&amp; IF(D765=Accueil!$U$27,PRODUCT('Registre déchets'!G765,Accueil!$W$27),"")&amp; IF(D765=Accueil!$Y$7,PRODUCT('Registre déchets'!G765,Accueil!$AA$7),"") &amp; IF(D765=Accueil!$Y$8,PRODUCT('Registre déchets'!G765,Accueil!$AA$8),"") &amp; IF(D765=Accueil!$Y$9,PRODUCT('Registre déchets'!G765,Accueil!$AA$9),"")&amp; IF(D765=Accueil!$Y$10,PRODUCT('Registre déchets'!G765,Accueil!$AA$10),"")&amp; IF(D765=Accueil!$Y$11,PRODUCT('Registre déchets'!G765,Accueil!$AA$11),"")&amp; IF(D765=Accueil!$Y$12,PRODUCT('Registre déchets'!G765,Accueil!$AA$12),"")&amp; IF(D765=Accueil!$Y$13,PRODUCT('Registre déchets'!G765,Accueil!$AA$13),"")&amp; IF(D765=Accueil!$Y$14,PRODUCT('Registre déchets'!G765,Accueil!$AA$14),"")&amp; IF(D765=Accueil!$Y$15,PRODUCT('Registre déchets'!G765,Accueil!$AA$15),"")&amp; IF(D765=Accueil!$Y$16,PRODUCT('Registre déchets'!G765,Accueil!$AA$16),"")&amp; IF(D765=Accueil!$Y$17,PRODUCT('Registre déchets'!G765,Accueil!$AA$17),"")&amp; IF(D765=Accueil!$Y$18,PRODUCT('Registre déchets'!G765,Accueil!$AA$18),"")&amp; IF(D765=Accueil!$Y$19,PRODUCT('Registre déchets'!G765,Accueil!$AA$19),"")&amp; IF(D765=Accueil!$Y$20,PRODUCT('Registre déchets'!G765,Accueil!$AA$20),"")&amp; IF(D765=Accueil!$Y$21,PRODUCT('Registre déchets'!G765,Accueil!$AA$21),"")&amp; IF(D765=Accueil!$Y$22,PRODUCT('Registre déchets'!G765,Accueil!$AA$22),"")&amp; IF(D765=Accueil!$Y$23,PRODUCT('Registre déchets'!G765,Accueil!$AA$23),"")&amp; IF(D765=Accueil!$Y$24,PRODUCT('Registre déchets'!G765,Accueil!$AA$24),"")&amp; IF(D765=Accueil!$Y$25,PRODUCT('Registre déchets'!G765,Accueil!$AA$25),"")&amp; IF(D765=Accueil!$Y$26,PRODUCT('Registre déchets'!G765,Accueil!$AA$26),"")&amp; IF(D765=Accueil!$Y$27,PRODUCT('Registre déchets'!G765,Accueil!$AA$27),""))</f>
        <v/>
      </c>
      <c r="AQ765" s="79">
        <f t="shared" si="117"/>
        <v>0</v>
      </c>
    </row>
    <row r="766" spans="1:43" ht="50.1" customHeight="1" x14ac:dyDescent="0.25">
      <c r="A766" s="90"/>
      <c r="B766" s="222" t="str">
        <f t="shared" si="111"/>
        <v/>
      </c>
      <c r="C766" s="221"/>
      <c r="D766" s="220"/>
      <c r="E766" s="80" t="str">
        <f t="shared" si="115"/>
        <v/>
      </c>
      <c r="F766" s="81"/>
      <c r="G766" s="82"/>
      <c r="H766" s="241">
        <f t="shared" si="112"/>
        <v>0</v>
      </c>
      <c r="I766" s="206"/>
      <c r="J766" s="206"/>
      <c r="K766" s="86"/>
      <c r="L766" s="86"/>
      <c r="M766" s="86"/>
      <c r="N766" s="82"/>
      <c r="O766" s="81"/>
      <c r="P766" s="82"/>
      <c r="Q766" s="207">
        <f t="shared" si="116"/>
        <v>0</v>
      </c>
      <c r="R766" s="83">
        <f t="shared" si="113"/>
        <v>0</v>
      </c>
      <c r="S766" s="83">
        <f t="shared" si="114"/>
        <v>0</v>
      </c>
      <c r="T766" s="209"/>
      <c r="U766" s="214"/>
      <c r="V766" s="214"/>
      <c r="W766" s="217" t="str">
        <f t="shared" si="109"/>
        <v/>
      </c>
      <c r="X766" s="214"/>
      <c r="Y766" s="224"/>
      <c r="Z766" s="214"/>
      <c r="AA766" s="214"/>
      <c r="AB766" s="35" t="str">
        <f t="shared" si="110"/>
        <v/>
      </c>
      <c r="AC766" s="35"/>
      <c r="AD766" s="35"/>
      <c r="AE766" s="35"/>
      <c r="AF766" s="35"/>
      <c r="AG766" s="35"/>
      <c r="AH766" s="35"/>
      <c r="AI766" s="35"/>
      <c r="AJ766" s="35"/>
      <c r="AK766" s="35"/>
      <c r="AL766" s="35"/>
      <c r="AM766" s="85" t="str">
        <f t="shared" si="118"/>
        <v/>
      </c>
      <c r="AN766" s="35"/>
      <c r="AO766" s="35"/>
      <c r="AP766" s="77" t="str">
        <f>IF(D766="","",IF(D766=Accueil!$Q$7,PRODUCT('Registre déchets'!G766,Accueil!$S$7),"") &amp; IF(D766=Accueil!$Q$8,PRODUCT('Registre déchets'!G766,Accueil!$S$8),"") &amp; IF(D766=Accueil!$Q$9,PRODUCT('Registre déchets'!G766,Accueil!$S$9),"")&amp; IF(D766=Accueil!$Q$10,PRODUCT('Registre déchets'!G766,Accueil!$S$10),"")&amp; IF(D766=Accueil!$Q$11,PRODUCT('Registre déchets'!G766,Accueil!$S$11),"")&amp; IF(D766=Accueil!$Q$12,PRODUCT('Registre déchets'!G766,Accueil!$S$12),"")&amp; IF(D766=Accueil!$Q$13,PRODUCT('Registre déchets'!G766,Accueil!$S$13),"")&amp; IF(D766=Accueil!$Q$14,PRODUCT('Registre déchets'!G766,Accueil!$S$14),"")&amp; IF(D766=Accueil!$Q$15,PRODUCT('Registre déchets'!G766,Accueil!$S$15),"")&amp; IF(D766=Accueil!$Q$16,PRODUCT('Registre déchets'!G766,Accueil!$S$16),"")&amp; IF(D766=Accueil!$Q$17,PRODUCT('Registre déchets'!G766,Accueil!$S$17),"")&amp; IF(D766=Accueil!$Q$18,PRODUCT('Registre déchets'!G766,Accueil!$S$18),"")&amp; IF(D766=Accueil!$Q$19,PRODUCT('Registre déchets'!G766,Accueil!$S$19),"")&amp; IF(D766=Accueil!$Q$20,PRODUCT('Registre déchets'!G766,Accueil!$S$20),"")&amp; IF(D766=Accueil!$Q$21,PRODUCT('Registre déchets'!G766,Accueil!$S$21),"")&amp; IF(D766=Accueil!$Q$22,PRODUCT('Registre déchets'!G766,Accueil!$S$22),"")&amp; IF(D766=Accueil!$Q$23,PRODUCT('Registre déchets'!G766,Accueil!$S$23),"")&amp; IF(D766=Accueil!$Q$24,PRODUCT('Registre déchets'!G766,Accueil!$S$24),"")&amp; IF(D766=Accueil!$Q$25,PRODUCT('Registre déchets'!G766,Accueil!$S$25),"")&amp; IF(D766=Accueil!$Q$26,PRODUCT('Registre déchets'!G766,Accueil!$S$26),"") &amp; IF(D766=Accueil!$U$7,PRODUCT('Registre déchets'!G766,Accueil!$W$7),"") &amp; IF(D766=Accueil!$U$8,PRODUCT('Registre déchets'!G766,Accueil!$W$8),"") &amp; IF(D766=Accueil!$U$9,PRODUCT('Registre déchets'!G766,Accueil!$W$9),"")&amp; IF(D766=Accueil!$U$10,PRODUCT('Registre déchets'!G766,Accueil!$W$10),"")&amp; IF(D766=Accueil!$U$11,PRODUCT('Registre déchets'!G766,Accueil!$W$11),"")&amp; IF(D766=Accueil!$U$12,PRODUCT('Registre déchets'!G766,Accueil!$W$12),"")&amp; IF(D766=Accueil!$U$13,PRODUCT('Registre déchets'!G766,Accueil!$W$13),"")&amp; IF(D766=Accueil!$U$14,PRODUCT('Registre déchets'!G766,Accueil!$W$14),"")&amp; IF(D766=Accueil!$U$15,PRODUCT('Registre déchets'!G766,Accueil!$W$15),"")&amp; IF(D766=Accueil!$U$16,PRODUCT('Registre déchets'!G766,Accueil!$W$16),"")&amp; IF(D766=Accueil!$U$17,PRODUCT('Registre déchets'!G766,Accueil!$W$17),"")&amp; IF(D766=Accueil!$U$18,PRODUCT('Registre déchets'!G766,Accueil!$W$18),"")&amp; IF(D766=Accueil!$U$19,PRODUCT('Registre déchets'!G766,Accueil!$W$19),"")&amp; IF(D766=Accueil!$U$20,PRODUCT('Registre déchets'!G766,Accueil!$W$20),"")&amp; IF(D766=Accueil!$U$21,PRODUCT('Registre déchets'!G766,Accueil!$W$21),"") &amp; IF(D766=Accueil!$U$22,PRODUCT('Registre déchets'!G766,Accueil!$W$22),"")&amp; IF(D766=Accueil!$U$23,PRODUCT('Registre déchets'!G766,Accueil!$W$23),"")&amp; IF(D766=Accueil!$U$24,PRODUCT('Registre déchets'!G766,Accueil!$W$24),"")&amp; IF(D766=Accueil!$U$25,PRODUCT('Registre déchets'!G766,Accueil!$W$25),"")&amp; IF(D766=Accueil!$U$26,PRODUCT('Registre déchets'!G766,Accueil!$W$26),"")&amp; IF(D766=Accueil!$U$27,PRODUCT('Registre déchets'!G766,Accueil!$W$27),"")&amp; IF(D766=Accueil!$Y$7,PRODUCT('Registre déchets'!G766,Accueil!$AA$7),"") &amp; IF(D766=Accueil!$Y$8,PRODUCT('Registre déchets'!G766,Accueil!$AA$8),"") &amp; IF(D766=Accueil!$Y$9,PRODUCT('Registre déchets'!G766,Accueil!$AA$9),"")&amp; IF(D766=Accueil!$Y$10,PRODUCT('Registre déchets'!G766,Accueil!$AA$10),"")&amp; IF(D766=Accueil!$Y$11,PRODUCT('Registre déchets'!G766,Accueil!$AA$11),"")&amp; IF(D766=Accueil!$Y$12,PRODUCT('Registre déchets'!G766,Accueil!$AA$12),"")&amp; IF(D766=Accueil!$Y$13,PRODUCT('Registre déchets'!G766,Accueil!$AA$13),"")&amp; IF(D766=Accueil!$Y$14,PRODUCT('Registre déchets'!G766,Accueil!$AA$14),"")&amp; IF(D766=Accueil!$Y$15,PRODUCT('Registre déchets'!G766,Accueil!$AA$15),"")&amp; IF(D766=Accueil!$Y$16,PRODUCT('Registre déchets'!G766,Accueil!$AA$16),"")&amp; IF(D766=Accueil!$Y$17,PRODUCT('Registre déchets'!G766,Accueil!$AA$17),"")&amp; IF(D766=Accueil!$Y$18,PRODUCT('Registre déchets'!G766,Accueil!$AA$18),"")&amp; IF(D766=Accueil!$Y$19,PRODUCT('Registre déchets'!G766,Accueil!$AA$19),"")&amp; IF(D766=Accueil!$Y$20,PRODUCT('Registre déchets'!G766,Accueil!$AA$20),"")&amp; IF(D766=Accueil!$Y$21,PRODUCT('Registre déchets'!G766,Accueil!$AA$21),"")&amp; IF(D766=Accueil!$Y$22,PRODUCT('Registre déchets'!G766,Accueil!$AA$22),"")&amp; IF(D766=Accueil!$Y$23,PRODUCT('Registre déchets'!G766,Accueil!$AA$23),"")&amp; IF(D766=Accueil!$Y$24,PRODUCT('Registre déchets'!G766,Accueil!$AA$24),"")&amp; IF(D766=Accueil!$Y$25,PRODUCT('Registre déchets'!G766,Accueil!$AA$25),"")&amp; IF(D766=Accueil!$Y$26,PRODUCT('Registre déchets'!G766,Accueil!$AA$26),"")&amp; IF(D766=Accueil!$Y$27,PRODUCT('Registre déchets'!G766,Accueil!$AA$27),""))</f>
        <v/>
      </c>
      <c r="AQ766" s="79">
        <f t="shared" si="117"/>
        <v>0</v>
      </c>
    </row>
    <row r="767" spans="1:43" ht="50.1" customHeight="1" x14ac:dyDescent="0.25">
      <c r="A767" s="90"/>
      <c r="B767" s="222" t="str">
        <f t="shared" si="111"/>
        <v/>
      </c>
      <c r="C767" s="221"/>
      <c r="D767" s="220"/>
      <c r="E767" s="80" t="str">
        <f t="shared" si="115"/>
        <v/>
      </c>
      <c r="F767" s="81"/>
      <c r="G767" s="82"/>
      <c r="H767" s="241">
        <f t="shared" si="112"/>
        <v>0</v>
      </c>
      <c r="I767" s="206"/>
      <c r="J767" s="206"/>
      <c r="K767" s="86"/>
      <c r="L767" s="86"/>
      <c r="M767" s="86"/>
      <c r="N767" s="82"/>
      <c r="O767" s="81"/>
      <c r="P767" s="82"/>
      <c r="Q767" s="207">
        <f t="shared" si="116"/>
        <v>0</v>
      </c>
      <c r="R767" s="83">
        <f t="shared" si="113"/>
        <v>0</v>
      </c>
      <c r="S767" s="83">
        <f t="shared" si="114"/>
        <v>0</v>
      </c>
      <c r="T767" s="209"/>
      <c r="U767" s="214"/>
      <c r="V767" s="214"/>
      <c r="W767" s="217" t="str">
        <f t="shared" si="109"/>
        <v/>
      </c>
      <c r="X767" s="214"/>
      <c r="Y767" s="224"/>
      <c r="Z767" s="214"/>
      <c r="AA767" s="214"/>
      <c r="AB767" s="35" t="str">
        <f t="shared" si="110"/>
        <v/>
      </c>
      <c r="AC767" s="35"/>
      <c r="AD767" s="35"/>
      <c r="AE767" s="35"/>
      <c r="AF767" s="35"/>
      <c r="AG767" s="35"/>
      <c r="AH767" s="35"/>
      <c r="AI767" s="35"/>
      <c r="AJ767" s="35"/>
      <c r="AK767" s="35"/>
      <c r="AL767" s="35"/>
      <c r="AM767" s="85" t="str">
        <f t="shared" si="118"/>
        <v/>
      </c>
      <c r="AN767" s="35"/>
      <c r="AO767" s="35"/>
      <c r="AP767" s="77" t="str">
        <f>IF(D767="","",IF(D767=Accueil!$Q$7,PRODUCT('Registre déchets'!G767,Accueil!$S$7),"") &amp; IF(D767=Accueil!$Q$8,PRODUCT('Registre déchets'!G767,Accueil!$S$8),"") &amp; IF(D767=Accueil!$Q$9,PRODUCT('Registre déchets'!G767,Accueil!$S$9),"")&amp; IF(D767=Accueil!$Q$10,PRODUCT('Registre déchets'!G767,Accueil!$S$10),"")&amp; IF(D767=Accueil!$Q$11,PRODUCT('Registre déchets'!G767,Accueil!$S$11),"")&amp; IF(D767=Accueil!$Q$12,PRODUCT('Registre déchets'!G767,Accueil!$S$12),"")&amp; IF(D767=Accueil!$Q$13,PRODUCT('Registre déchets'!G767,Accueil!$S$13),"")&amp; IF(D767=Accueil!$Q$14,PRODUCT('Registre déchets'!G767,Accueil!$S$14),"")&amp; IF(D767=Accueil!$Q$15,PRODUCT('Registre déchets'!G767,Accueil!$S$15),"")&amp; IF(D767=Accueil!$Q$16,PRODUCT('Registre déchets'!G767,Accueil!$S$16),"")&amp; IF(D767=Accueil!$Q$17,PRODUCT('Registre déchets'!G767,Accueil!$S$17),"")&amp; IF(D767=Accueil!$Q$18,PRODUCT('Registre déchets'!G767,Accueil!$S$18),"")&amp; IF(D767=Accueil!$Q$19,PRODUCT('Registre déchets'!G767,Accueil!$S$19),"")&amp; IF(D767=Accueil!$Q$20,PRODUCT('Registre déchets'!G767,Accueil!$S$20),"")&amp; IF(D767=Accueil!$Q$21,PRODUCT('Registre déchets'!G767,Accueil!$S$21),"")&amp; IF(D767=Accueil!$Q$22,PRODUCT('Registre déchets'!G767,Accueil!$S$22),"")&amp; IF(D767=Accueil!$Q$23,PRODUCT('Registre déchets'!G767,Accueil!$S$23),"")&amp; IF(D767=Accueil!$Q$24,PRODUCT('Registre déchets'!G767,Accueil!$S$24),"")&amp; IF(D767=Accueil!$Q$25,PRODUCT('Registre déchets'!G767,Accueil!$S$25),"")&amp; IF(D767=Accueil!$Q$26,PRODUCT('Registre déchets'!G767,Accueil!$S$26),"") &amp; IF(D767=Accueil!$U$7,PRODUCT('Registre déchets'!G767,Accueil!$W$7),"") &amp; IF(D767=Accueil!$U$8,PRODUCT('Registre déchets'!G767,Accueil!$W$8),"") &amp; IF(D767=Accueil!$U$9,PRODUCT('Registre déchets'!G767,Accueil!$W$9),"")&amp; IF(D767=Accueil!$U$10,PRODUCT('Registre déchets'!G767,Accueil!$W$10),"")&amp; IF(D767=Accueil!$U$11,PRODUCT('Registre déchets'!G767,Accueil!$W$11),"")&amp; IF(D767=Accueil!$U$12,PRODUCT('Registre déchets'!G767,Accueil!$W$12),"")&amp; IF(D767=Accueil!$U$13,PRODUCT('Registre déchets'!G767,Accueil!$W$13),"")&amp; IF(D767=Accueil!$U$14,PRODUCT('Registre déchets'!G767,Accueil!$W$14),"")&amp; IF(D767=Accueil!$U$15,PRODUCT('Registre déchets'!G767,Accueil!$W$15),"")&amp; IF(D767=Accueil!$U$16,PRODUCT('Registre déchets'!G767,Accueil!$W$16),"")&amp; IF(D767=Accueil!$U$17,PRODUCT('Registre déchets'!G767,Accueil!$W$17),"")&amp; IF(D767=Accueil!$U$18,PRODUCT('Registre déchets'!G767,Accueil!$W$18),"")&amp; IF(D767=Accueil!$U$19,PRODUCT('Registre déchets'!G767,Accueil!$W$19),"")&amp; IF(D767=Accueil!$U$20,PRODUCT('Registre déchets'!G767,Accueil!$W$20),"")&amp; IF(D767=Accueil!$U$21,PRODUCT('Registre déchets'!G767,Accueil!$W$21),"") &amp; IF(D767=Accueil!$U$22,PRODUCT('Registre déchets'!G767,Accueil!$W$22),"")&amp; IF(D767=Accueil!$U$23,PRODUCT('Registre déchets'!G767,Accueil!$W$23),"")&amp; IF(D767=Accueil!$U$24,PRODUCT('Registre déchets'!G767,Accueil!$W$24),"")&amp; IF(D767=Accueil!$U$25,PRODUCT('Registre déchets'!G767,Accueil!$W$25),"")&amp; IF(D767=Accueil!$U$26,PRODUCT('Registre déchets'!G767,Accueil!$W$26),"")&amp; IF(D767=Accueil!$U$27,PRODUCT('Registre déchets'!G767,Accueil!$W$27),"")&amp; IF(D767=Accueil!$Y$7,PRODUCT('Registre déchets'!G767,Accueil!$AA$7),"") &amp; IF(D767=Accueil!$Y$8,PRODUCT('Registre déchets'!G767,Accueil!$AA$8),"") &amp; IF(D767=Accueil!$Y$9,PRODUCT('Registre déchets'!G767,Accueil!$AA$9),"")&amp; IF(D767=Accueil!$Y$10,PRODUCT('Registre déchets'!G767,Accueil!$AA$10),"")&amp; IF(D767=Accueil!$Y$11,PRODUCT('Registre déchets'!G767,Accueil!$AA$11),"")&amp; IF(D767=Accueil!$Y$12,PRODUCT('Registre déchets'!G767,Accueil!$AA$12),"")&amp; IF(D767=Accueil!$Y$13,PRODUCT('Registre déchets'!G767,Accueil!$AA$13),"")&amp; IF(D767=Accueil!$Y$14,PRODUCT('Registre déchets'!G767,Accueil!$AA$14),"")&amp; IF(D767=Accueil!$Y$15,PRODUCT('Registre déchets'!G767,Accueil!$AA$15),"")&amp; IF(D767=Accueil!$Y$16,PRODUCT('Registre déchets'!G767,Accueil!$AA$16),"")&amp; IF(D767=Accueil!$Y$17,PRODUCT('Registre déchets'!G767,Accueil!$AA$17),"")&amp; IF(D767=Accueil!$Y$18,PRODUCT('Registre déchets'!G767,Accueil!$AA$18),"")&amp; IF(D767=Accueil!$Y$19,PRODUCT('Registre déchets'!G767,Accueil!$AA$19),"")&amp; IF(D767=Accueil!$Y$20,PRODUCT('Registre déchets'!G767,Accueil!$AA$20),"")&amp; IF(D767=Accueil!$Y$21,PRODUCT('Registre déchets'!G767,Accueil!$AA$21),"")&amp; IF(D767=Accueil!$Y$22,PRODUCT('Registre déchets'!G767,Accueil!$AA$22),"")&amp; IF(D767=Accueil!$Y$23,PRODUCT('Registre déchets'!G767,Accueil!$AA$23),"")&amp; IF(D767=Accueil!$Y$24,PRODUCT('Registre déchets'!G767,Accueil!$AA$24),"")&amp; IF(D767=Accueil!$Y$25,PRODUCT('Registre déchets'!G767,Accueil!$AA$25),"")&amp; IF(D767=Accueil!$Y$26,PRODUCT('Registre déchets'!G767,Accueil!$AA$26),"")&amp; IF(D767=Accueil!$Y$27,PRODUCT('Registre déchets'!G767,Accueil!$AA$27),""))</f>
        <v/>
      </c>
      <c r="AQ767" s="79">
        <f t="shared" si="117"/>
        <v>0</v>
      </c>
    </row>
    <row r="768" spans="1:43" ht="50.1" customHeight="1" x14ac:dyDescent="0.25">
      <c r="A768" s="90"/>
      <c r="B768" s="222" t="str">
        <f t="shared" si="111"/>
        <v/>
      </c>
      <c r="C768" s="221"/>
      <c r="D768" s="220"/>
      <c r="E768" s="80" t="str">
        <f t="shared" si="115"/>
        <v/>
      </c>
      <c r="F768" s="81"/>
      <c r="G768" s="82"/>
      <c r="H768" s="241">
        <f t="shared" si="112"/>
        <v>0</v>
      </c>
      <c r="I768" s="206"/>
      <c r="J768" s="206"/>
      <c r="K768" s="86"/>
      <c r="L768" s="86"/>
      <c r="M768" s="86"/>
      <c r="N768" s="82"/>
      <c r="O768" s="81"/>
      <c r="P768" s="82"/>
      <c r="Q768" s="207">
        <f t="shared" si="116"/>
        <v>0</v>
      </c>
      <c r="R768" s="83">
        <f t="shared" si="113"/>
        <v>0</v>
      </c>
      <c r="S768" s="83">
        <f t="shared" si="114"/>
        <v>0</v>
      </c>
      <c r="T768" s="209"/>
      <c r="U768" s="214"/>
      <c r="V768" s="214"/>
      <c r="W768" s="217" t="str">
        <f t="shared" si="109"/>
        <v/>
      </c>
      <c r="X768" s="214"/>
      <c r="Y768" s="224"/>
      <c r="Z768" s="214"/>
      <c r="AA768" s="214"/>
      <c r="AB768" s="35" t="str">
        <f t="shared" si="110"/>
        <v/>
      </c>
      <c r="AC768" s="35"/>
      <c r="AD768" s="35"/>
      <c r="AE768" s="35"/>
      <c r="AF768" s="35"/>
      <c r="AG768" s="35"/>
      <c r="AH768" s="35"/>
      <c r="AI768" s="35"/>
      <c r="AJ768" s="35"/>
      <c r="AK768" s="35"/>
      <c r="AL768" s="35"/>
      <c r="AM768" s="85" t="str">
        <f t="shared" si="118"/>
        <v/>
      </c>
      <c r="AN768" s="35"/>
      <c r="AO768" s="35"/>
      <c r="AP768" s="77" t="str">
        <f>IF(D768="","",IF(D768=Accueil!$Q$7,PRODUCT('Registre déchets'!G768,Accueil!$S$7),"") &amp; IF(D768=Accueil!$Q$8,PRODUCT('Registre déchets'!G768,Accueil!$S$8),"") &amp; IF(D768=Accueil!$Q$9,PRODUCT('Registre déchets'!G768,Accueil!$S$9),"")&amp; IF(D768=Accueil!$Q$10,PRODUCT('Registre déchets'!G768,Accueil!$S$10),"")&amp; IF(D768=Accueil!$Q$11,PRODUCT('Registre déchets'!G768,Accueil!$S$11),"")&amp; IF(D768=Accueil!$Q$12,PRODUCT('Registre déchets'!G768,Accueil!$S$12),"")&amp; IF(D768=Accueil!$Q$13,PRODUCT('Registre déchets'!G768,Accueil!$S$13),"")&amp; IF(D768=Accueil!$Q$14,PRODUCT('Registre déchets'!G768,Accueil!$S$14),"")&amp; IF(D768=Accueil!$Q$15,PRODUCT('Registre déchets'!G768,Accueil!$S$15),"")&amp; IF(D768=Accueil!$Q$16,PRODUCT('Registre déchets'!G768,Accueil!$S$16),"")&amp; IF(D768=Accueil!$Q$17,PRODUCT('Registre déchets'!G768,Accueil!$S$17),"")&amp; IF(D768=Accueil!$Q$18,PRODUCT('Registre déchets'!G768,Accueil!$S$18),"")&amp; IF(D768=Accueil!$Q$19,PRODUCT('Registre déchets'!G768,Accueil!$S$19),"")&amp; IF(D768=Accueil!$Q$20,PRODUCT('Registre déchets'!G768,Accueil!$S$20),"")&amp; IF(D768=Accueil!$Q$21,PRODUCT('Registre déchets'!G768,Accueil!$S$21),"")&amp; IF(D768=Accueil!$Q$22,PRODUCT('Registre déchets'!G768,Accueil!$S$22),"")&amp; IF(D768=Accueil!$Q$23,PRODUCT('Registre déchets'!G768,Accueil!$S$23),"")&amp; IF(D768=Accueil!$Q$24,PRODUCT('Registre déchets'!G768,Accueil!$S$24),"")&amp; IF(D768=Accueil!$Q$25,PRODUCT('Registre déchets'!G768,Accueil!$S$25),"")&amp; IF(D768=Accueil!$Q$26,PRODUCT('Registre déchets'!G768,Accueil!$S$26),"") &amp; IF(D768=Accueil!$U$7,PRODUCT('Registre déchets'!G768,Accueil!$W$7),"") &amp; IF(D768=Accueil!$U$8,PRODUCT('Registre déchets'!G768,Accueil!$W$8),"") &amp; IF(D768=Accueil!$U$9,PRODUCT('Registre déchets'!G768,Accueil!$W$9),"")&amp; IF(D768=Accueil!$U$10,PRODUCT('Registre déchets'!G768,Accueil!$W$10),"")&amp; IF(D768=Accueil!$U$11,PRODUCT('Registre déchets'!G768,Accueil!$W$11),"")&amp; IF(D768=Accueil!$U$12,PRODUCT('Registre déchets'!G768,Accueil!$W$12),"")&amp; IF(D768=Accueil!$U$13,PRODUCT('Registre déchets'!G768,Accueil!$W$13),"")&amp; IF(D768=Accueil!$U$14,PRODUCT('Registre déchets'!G768,Accueil!$W$14),"")&amp; IF(D768=Accueil!$U$15,PRODUCT('Registre déchets'!G768,Accueil!$W$15),"")&amp; IF(D768=Accueil!$U$16,PRODUCT('Registre déchets'!G768,Accueil!$W$16),"")&amp; IF(D768=Accueil!$U$17,PRODUCT('Registre déchets'!G768,Accueil!$W$17),"")&amp; IF(D768=Accueil!$U$18,PRODUCT('Registre déchets'!G768,Accueil!$W$18),"")&amp; IF(D768=Accueil!$U$19,PRODUCT('Registre déchets'!G768,Accueil!$W$19),"")&amp; IF(D768=Accueil!$U$20,PRODUCT('Registre déchets'!G768,Accueil!$W$20),"")&amp; IF(D768=Accueil!$U$21,PRODUCT('Registre déchets'!G768,Accueil!$W$21),"") &amp; IF(D768=Accueil!$U$22,PRODUCT('Registre déchets'!G768,Accueil!$W$22),"")&amp; IF(D768=Accueil!$U$23,PRODUCT('Registre déchets'!G768,Accueil!$W$23),"")&amp; IF(D768=Accueil!$U$24,PRODUCT('Registre déchets'!G768,Accueil!$W$24),"")&amp; IF(D768=Accueil!$U$25,PRODUCT('Registre déchets'!G768,Accueil!$W$25),"")&amp; IF(D768=Accueil!$U$26,PRODUCT('Registre déchets'!G768,Accueil!$W$26),"")&amp; IF(D768=Accueil!$U$27,PRODUCT('Registre déchets'!G768,Accueil!$W$27),"")&amp; IF(D768=Accueil!$Y$7,PRODUCT('Registre déchets'!G768,Accueil!$AA$7),"") &amp; IF(D768=Accueil!$Y$8,PRODUCT('Registre déchets'!G768,Accueil!$AA$8),"") &amp; IF(D768=Accueil!$Y$9,PRODUCT('Registre déchets'!G768,Accueil!$AA$9),"")&amp; IF(D768=Accueil!$Y$10,PRODUCT('Registre déchets'!G768,Accueil!$AA$10),"")&amp; IF(D768=Accueil!$Y$11,PRODUCT('Registre déchets'!G768,Accueil!$AA$11),"")&amp; IF(D768=Accueil!$Y$12,PRODUCT('Registre déchets'!G768,Accueil!$AA$12),"")&amp; IF(D768=Accueil!$Y$13,PRODUCT('Registre déchets'!G768,Accueil!$AA$13),"")&amp; IF(D768=Accueil!$Y$14,PRODUCT('Registre déchets'!G768,Accueil!$AA$14),"")&amp; IF(D768=Accueil!$Y$15,PRODUCT('Registre déchets'!G768,Accueil!$AA$15),"")&amp; IF(D768=Accueil!$Y$16,PRODUCT('Registre déchets'!G768,Accueil!$AA$16),"")&amp; IF(D768=Accueil!$Y$17,PRODUCT('Registre déchets'!G768,Accueil!$AA$17),"")&amp; IF(D768=Accueil!$Y$18,PRODUCT('Registre déchets'!G768,Accueil!$AA$18),"")&amp; IF(D768=Accueil!$Y$19,PRODUCT('Registre déchets'!G768,Accueil!$AA$19),"")&amp; IF(D768=Accueil!$Y$20,PRODUCT('Registre déchets'!G768,Accueil!$AA$20),"")&amp; IF(D768=Accueil!$Y$21,PRODUCT('Registre déchets'!G768,Accueil!$AA$21),"")&amp; IF(D768=Accueil!$Y$22,PRODUCT('Registre déchets'!G768,Accueil!$AA$22),"")&amp; IF(D768=Accueil!$Y$23,PRODUCT('Registre déchets'!G768,Accueil!$AA$23),"")&amp; IF(D768=Accueil!$Y$24,PRODUCT('Registre déchets'!G768,Accueil!$AA$24),"")&amp; IF(D768=Accueil!$Y$25,PRODUCT('Registre déchets'!G768,Accueil!$AA$25),"")&amp; IF(D768=Accueil!$Y$26,PRODUCT('Registre déchets'!G768,Accueil!$AA$26),"")&amp; IF(D768=Accueil!$Y$27,PRODUCT('Registre déchets'!G768,Accueil!$AA$27),""))</f>
        <v/>
      </c>
      <c r="AQ768" s="79">
        <f t="shared" si="117"/>
        <v>0</v>
      </c>
    </row>
    <row r="769" spans="1:43" ht="50.1" customHeight="1" x14ac:dyDescent="0.25">
      <c r="A769" s="90"/>
      <c r="B769" s="222" t="str">
        <f t="shared" si="111"/>
        <v/>
      </c>
      <c r="C769" s="221"/>
      <c r="D769" s="220"/>
      <c r="E769" s="80" t="str">
        <f t="shared" si="115"/>
        <v/>
      </c>
      <c r="F769" s="81"/>
      <c r="G769" s="82"/>
      <c r="H769" s="241">
        <f t="shared" si="112"/>
        <v>0</v>
      </c>
      <c r="I769" s="206"/>
      <c r="J769" s="206"/>
      <c r="K769" s="86"/>
      <c r="L769" s="86"/>
      <c r="M769" s="86"/>
      <c r="N769" s="82"/>
      <c r="O769" s="81"/>
      <c r="P769" s="82"/>
      <c r="Q769" s="207">
        <f t="shared" si="116"/>
        <v>0</v>
      </c>
      <c r="R769" s="83">
        <f t="shared" si="113"/>
        <v>0</v>
      </c>
      <c r="S769" s="83">
        <f t="shared" si="114"/>
        <v>0</v>
      </c>
      <c r="T769" s="209"/>
      <c r="U769" s="214"/>
      <c r="V769" s="214"/>
      <c r="W769" s="217" t="str">
        <f t="shared" si="109"/>
        <v/>
      </c>
      <c r="X769" s="214"/>
      <c r="Y769" s="224"/>
      <c r="Z769" s="214"/>
      <c r="AA769" s="214"/>
      <c r="AB769" s="35" t="str">
        <f t="shared" si="110"/>
        <v/>
      </c>
      <c r="AC769" s="35"/>
      <c r="AD769" s="35"/>
      <c r="AE769" s="35"/>
      <c r="AF769" s="35"/>
      <c r="AG769" s="35"/>
      <c r="AH769" s="35"/>
      <c r="AI769" s="35"/>
      <c r="AJ769" s="35"/>
      <c r="AK769" s="35"/>
      <c r="AL769" s="35"/>
      <c r="AM769" s="85" t="str">
        <f t="shared" si="118"/>
        <v/>
      </c>
      <c r="AN769" s="35"/>
      <c r="AO769" s="35"/>
      <c r="AP769" s="77" t="str">
        <f>IF(D769="","",IF(D769=Accueil!$Q$7,PRODUCT('Registre déchets'!G769,Accueil!$S$7),"") &amp; IF(D769=Accueil!$Q$8,PRODUCT('Registre déchets'!G769,Accueil!$S$8),"") &amp; IF(D769=Accueil!$Q$9,PRODUCT('Registre déchets'!G769,Accueil!$S$9),"")&amp; IF(D769=Accueil!$Q$10,PRODUCT('Registre déchets'!G769,Accueil!$S$10),"")&amp; IF(D769=Accueil!$Q$11,PRODUCT('Registre déchets'!G769,Accueil!$S$11),"")&amp; IF(D769=Accueil!$Q$12,PRODUCT('Registre déchets'!G769,Accueil!$S$12),"")&amp; IF(D769=Accueil!$Q$13,PRODUCT('Registre déchets'!G769,Accueil!$S$13),"")&amp; IF(D769=Accueil!$Q$14,PRODUCT('Registre déchets'!G769,Accueil!$S$14),"")&amp; IF(D769=Accueil!$Q$15,PRODUCT('Registre déchets'!G769,Accueil!$S$15),"")&amp; IF(D769=Accueil!$Q$16,PRODUCT('Registre déchets'!G769,Accueil!$S$16),"")&amp; IF(D769=Accueil!$Q$17,PRODUCT('Registre déchets'!G769,Accueil!$S$17),"")&amp; IF(D769=Accueil!$Q$18,PRODUCT('Registre déchets'!G769,Accueil!$S$18),"")&amp; IF(D769=Accueil!$Q$19,PRODUCT('Registre déchets'!G769,Accueil!$S$19),"")&amp; IF(D769=Accueil!$Q$20,PRODUCT('Registre déchets'!G769,Accueil!$S$20),"")&amp; IF(D769=Accueil!$Q$21,PRODUCT('Registre déchets'!G769,Accueil!$S$21),"")&amp; IF(D769=Accueil!$Q$22,PRODUCT('Registre déchets'!G769,Accueil!$S$22),"")&amp; IF(D769=Accueil!$Q$23,PRODUCT('Registre déchets'!G769,Accueil!$S$23),"")&amp; IF(D769=Accueil!$Q$24,PRODUCT('Registre déchets'!G769,Accueil!$S$24),"")&amp; IF(D769=Accueil!$Q$25,PRODUCT('Registre déchets'!G769,Accueil!$S$25),"")&amp; IF(D769=Accueil!$Q$26,PRODUCT('Registre déchets'!G769,Accueil!$S$26),"") &amp; IF(D769=Accueil!$U$7,PRODUCT('Registre déchets'!G769,Accueil!$W$7),"") &amp; IF(D769=Accueil!$U$8,PRODUCT('Registre déchets'!G769,Accueil!$W$8),"") &amp; IF(D769=Accueil!$U$9,PRODUCT('Registre déchets'!G769,Accueil!$W$9),"")&amp; IF(D769=Accueil!$U$10,PRODUCT('Registre déchets'!G769,Accueil!$W$10),"")&amp; IF(D769=Accueil!$U$11,PRODUCT('Registre déchets'!G769,Accueil!$W$11),"")&amp; IF(D769=Accueil!$U$12,PRODUCT('Registre déchets'!G769,Accueil!$W$12),"")&amp; IF(D769=Accueil!$U$13,PRODUCT('Registre déchets'!G769,Accueil!$W$13),"")&amp; IF(D769=Accueil!$U$14,PRODUCT('Registre déchets'!G769,Accueil!$W$14),"")&amp; IF(D769=Accueil!$U$15,PRODUCT('Registre déchets'!G769,Accueil!$W$15),"")&amp; IF(D769=Accueil!$U$16,PRODUCT('Registre déchets'!G769,Accueil!$W$16),"")&amp; IF(D769=Accueil!$U$17,PRODUCT('Registre déchets'!G769,Accueil!$W$17),"")&amp; IF(D769=Accueil!$U$18,PRODUCT('Registre déchets'!G769,Accueil!$W$18),"")&amp; IF(D769=Accueil!$U$19,PRODUCT('Registre déchets'!G769,Accueil!$W$19),"")&amp; IF(D769=Accueil!$U$20,PRODUCT('Registre déchets'!G769,Accueil!$W$20),"")&amp; IF(D769=Accueil!$U$21,PRODUCT('Registre déchets'!G769,Accueil!$W$21),"") &amp; IF(D769=Accueil!$U$22,PRODUCT('Registre déchets'!G769,Accueil!$W$22),"")&amp; IF(D769=Accueil!$U$23,PRODUCT('Registre déchets'!G769,Accueil!$W$23),"")&amp; IF(D769=Accueil!$U$24,PRODUCT('Registre déchets'!G769,Accueil!$W$24),"")&amp; IF(D769=Accueil!$U$25,PRODUCT('Registre déchets'!G769,Accueil!$W$25),"")&amp; IF(D769=Accueil!$U$26,PRODUCT('Registre déchets'!G769,Accueil!$W$26),"")&amp; IF(D769=Accueil!$U$27,PRODUCT('Registre déchets'!G769,Accueil!$W$27),"")&amp; IF(D769=Accueil!$Y$7,PRODUCT('Registre déchets'!G769,Accueil!$AA$7),"") &amp; IF(D769=Accueil!$Y$8,PRODUCT('Registre déchets'!G769,Accueil!$AA$8),"") &amp; IF(D769=Accueil!$Y$9,PRODUCT('Registre déchets'!G769,Accueil!$AA$9),"")&amp; IF(D769=Accueil!$Y$10,PRODUCT('Registre déchets'!G769,Accueil!$AA$10),"")&amp; IF(D769=Accueil!$Y$11,PRODUCT('Registre déchets'!G769,Accueil!$AA$11),"")&amp; IF(D769=Accueil!$Y$12,PRODUCT('Registre déchets'!G769,Accueil!$AA$12),"")&amp; IF(D769=Accueil!$Y$13,PRODUCT('Registre déchets'!G769,Accueil!$AA$13),"")&amp; IF(D769=Accueil!$Y$14,PRODUCT('Registre déchets'!G769,Accueil!$AA$14),"")&amp; IF(D769=Accueil!$Y$15,PRODUCT('Registre déchets'!G769,Accueil!$AA$15),"")&amp; IF(D769=Accueil!$Y$16,PRODUCT('Registre déchets'!G769,Accueil!$AA$16),"")&amp; IF(D769=Accueil!$Y$17,PRODUCT('Registre déchets'!G769,Accueil!$AA$17),"")&amp; IF(D769=Accueil!$Y$18,PRODUCT('Registre déchets'!G769,Accueil!$AA$18),"")&amp; IF(D769=Accueil!$Y$19,PRODUCT('Registre déchets'!G769,Accueil!$AA$19),"")&amp; IF(D769=Accueil!$Y$20,PRODUCT('Registre déchets'!G769,Accueil!$AA$20),"")&amp; IF(D769=Accueil!$Y$21,PRODUCT('Registre déchets'!G769,Accueil!$AA$21),"")&amp; IF(D769=Accueil!$Y$22,PRODUCT('Registre déchets'!G769,Accueil!$AA$22),"")&amp; IF(D769=Accueil!$Y$23,PRODUCT('Registre déchets'!G769,Accueil!$AA$23),"")&amp; IF(D769=Accueil!$Y$24,PRODUCT('Registre déchets'!G769,Accueil!$AA$24),"")&amp; IF(D769=Accueil!$Y$25,PRODUCT('Registre déchets'!G769,Accueil!$AA$25),"")&amp; IF(D769=Accueil!$Y$26,PRODUCT('Registre déchets'!G769,Accueil!$AA$26),"")&amp; IF(D769=Accueil!$Y$27,PRODUCT('Registre déchets'!G769,Accueil!$AA$27),""))</f>
        <v/>
      </c>
      <c r="AQ769" s="79">
        <f t="shared" si="117"/>
        <v>0</v>
      </c>
    </row>
    <row r="770" spans="1:43" ht="50.1" customHeight="1" x14ac:dyDescent="0.25">
      <c r="A770" s="90"/>
      <c r="B770" s="222" t="str">
        <f t="shared" si="111"/>
        <v/>
      </c>
      <c r="C770" s="221"/>
      <c r="D770" s="220"/>
      <c r="E770" s="80" t="str">
        <f t="shared" si="115"/>
        <v/>
      </c>
      <c r="F770" s="81"/>
      <c r="G770" s="82"/>
      <c r="H770" s="241">
        <f t="shared" si="112"/>
        <v>0</v>
      </c>
      <c r="I770" s="206"/>
      <c r="J770" s="206"/>
      <c r="K770" s="86"/>
      <c r="L770" s="86"/>
      <c r="M770" s="86"/>
      <c r="N770" s="82"/>
      <c r="O770" s="81"/>
      <c r="P770" s="82"/>
      <c r="Q770" s="207">
        <f t="shared" si="116"/>
        <v>0</v>
      </c>
      <c r="R770" s="83">
        <f t="shared" si="113"/>
        <v>0</v>
      </c>
      <c r="S770" s="83">
        <f t="shared" si="114"/>
        <v>0</v>
      </c>
      <c r="T770" s="209"/>
      <c r="U770" s="214"/>
      <c r="V770" s="214"/>
      <c r="W770" s="217" t="str">
        <f t="shared" si="109"/>
        <v/>
      </c>
      <c r="X770" s="214"/>
      <c r="Y770" s="224"/>
      <c r="Z770" s="214"/>
      <c r="AA770" s="214"/>
      <c r="AB770" s="35" t="str">
        <f t="shared" si="110"/>
        <v/>
      </c>
      <c r="AC770" s="35"/>
      <c r="AD770" s="35"/>
      <c r="AE770" s="35"/>
      <c r="AF770" s="35"/>
      <c r="AG770" s="35"/>
      <c r="AH770" s="35"/>
      <c r="AI770" s="35"/>
      <c r="AJ770" s="35"/>
      <c r="AK770" s="35"/>
      <c r="AL770" s="35"/>
      <c r="AM770" s="85" t="str">
        <f t="shared" si="118"/>
        <v/>
      </c>
      <c r="AN770" s="35"/>
      <c r="AO770" s="35"/>
      <c r="AP770" s="77" t="str">
        <f>IF(D770="","",IF(D770=Accueil!$Q$7,PRODUCT('Registre déchets'!G770,Accueil!$S$7),"") &amp; IF(D770=Accueil!$Q$8,PRODUCT('Registre déchets'!G770,Accueil!$S$8),"") &amp; IF(D770=Accueil!$Q$9,PRODUCT('Registre déchets'!G770,Accueil!$S$9),"")&amp; IF(D770=Accueil!$Q$10,PRODUCT('Registre déchets'!G770,Accueil!$S$10),"")&amp; IF(D770=Accueil!$Q$11,PRODUCT('Registre déchets'!G770,Accueil!$S$11),"")&amp; IF(D770=Accueil!$Q$12,PRODUCT('Registre déchets'!G770,Accueil!$S$12),"")&amp; IF(D770=Accueil!$Q$13,PRODUCT('Registre déchets'!G770,Accueil!$S$13),"")&amp; IF(D770=Accueil!$Q$14,PRODUCT('Registre déchets'!G770,Accueil!$S$14),"")&amp; IF(D770=Accueil!$Q$15,PRODUCT('Registre déchets'!G770,Accueil!$S$15),"")&amp; IF(D770=Accueil!$Q$16,PRODUCT('Registre déchets'!G770,Accueil!$S$16),"")&amp; IF(D770=Accueil!$Q$17,PRODUCT('Registre déchets'!G770,Accueil!$S$17),"")&amp; IF(D770=Accueil!$Q$18,PRODUCT('Registre déchets'!G770,Accueil!$S$18),"")&amp; IF(D770=Accueil!$Q$19,PRODUCT('Registre déchets'!G770,Accueil!$S$19),"")&amp; IF(D770=Accueil!$Q$20,PRODUCT('Registre déchets'!G770,Accueil!$S$20),"")&amp; IF(D770=Accueil!$Q$21,PRODUCT('Registre déchets'!G770,Accueil!$S$21),"")&amp; IF(D770=Accueil!$Q$22,PRODUCT('Registre déchets'!G770,Accueil!$S$22),"")&amp; IF(D770=Accueil!$Q$23,PRODUCT('Registre déchets'!G770,Accueil!$S$23),"")&amp; IF(D770=Accueil!$Q$24,PRODUCT('Registre déchets'!G770,Accueil!$S$24),"")&amp; IF(D770=Accueil!$Q$25,PRODUCT('Registre déchets'!G770,Accueil!$S$25),"")&amp; IF(D770=Accueil!$Q$26,PRODUCT('Registre déchets'!G770,Accueil!$S$26),"") &amp; IF(D770=Accueil!$U$7,PRODUCT('Registre déchets'!G770,Accueil!$W$7),"") &amp; IF(D770=Accueil!$U$8,PRODUCT('Registre déchets'!G770,Accueil!$W$8),"") &amp; IF(D770=Accueil!$U$9,PRODUCT('Registre déchets'!G770,Accueil!$W$9),"")&amp; IF(D770=Accueil!$U$10,PRODUCT('Registre déchets'!G770,Accueil!$W$10),"")&amp; IF(D770=Accueil!$U$11,PRODUCT('Registre déchets'!G770,Accueil!$W$11),"")&amp; IF(D770=Accueil!$U$12,PRODUCT('Registre déchets'!G770,Accueil!$W$12),"")&amp; IF(D770=Accueil!$U$13,PRODUCT('Registre déchets'!G770,Accueil!$W$13),"")&amp; IF(D770=Accueil!$U$14,PRODUCT('Registre déchets'!G770,Accueil!$W$14),"")&amp; IF(D770=Accueil!$U$15,PRODUCT('Registre déchets'!G770,Accueil!$W$15),"")&amp; IF(D770=Accueil!$U$16,PRODUCT('Registre déchets'!G770,Accueil!$W$16),"")&amp; IF(D770=Accueil!$U$17,PRODUCT('Registre déchets'!G770,Accueil!$W$17),"")&amp; IF(D770=Accueil!$U$18,PRODUCT('Registre déchets'!G770,Accueil!$W$18),"")&amp; IF(D770=Accueil!$U$19,PRODUCT('Registre déchets'!G770,Accueil!$W$19),"")&amp; IF(D770=Accueil!$U$20,PRODUCT('Registre déchets'!G770,Accueil!$W$20),"")&amp; IF(D770=Accueil!$U$21,PRODUCT('Registre déchets'!G770,Accueil!$W$21),"") &amp; IF(D770=Accueil!$U$22,PRODUCT('Registre déchets'!G770,Accueil!$W$22),"")&amp; IF(D770=Accueil!$U$23,PRODUCT('Registre déchets'!G770,Accueil!$W$23),"")&amp; IF(D770=Accueil!$U$24,PRODUCT('Registre déchets'!G770,Accueil!$W$24),"")&amp; IF(D770=Accueil!$U$25,PRODUCT('Registre déchets'!G770,Accueil!$W$25),"")&amp; IF(D770=Accueil!$U$26,PRODUCT('Registre déchets'!G770,Accueil!$W$26),"")&amp; IF(D770=Accueil!$U$27,PRODUCT('Registre déchets'!G770,Accueil!$W$27),"")&amp; IF(D770=Accueil!$Y$7,PRODUCT('Registre déchets'!G770,Accueil!$AA$7),"") &amp; IF(D770=Accueil!$Y$8,PRODUCT('Registre déchets'!G770,Accueil!$AA$8),"") &amp; IF(D770=Accueil!$Y$9,PRODUCT('Registre déchets'!G770,Accueil!$AA$9),"")&amp; IF(D770=Accueil!$Y$10,PRODUCT('Registre déchets'!G770,Accueil!$AA$10),"")&amp; IF(D770=Accueil!$Y$11,PRODUCT('Registre déchets'!G770,Accueil!$AA$11),"")&amp; IF(D770=Accueil!$Y$12,PRODUCT('Registre déchets'!G770,Accueil!$AA$12),"")&amp; IF(D770=Accueil!$Y$13,PRODUCT('Registre déchets'!G770,Accueil!$AA$13),"")&amp; IF(D770=Accueil!$Y$14,PRODUCT('Registre déchets'!G770,Accueil!$AA$14),"")&amp; IF(D770=Accueil!$Y$15,PRODUCT('Registre déchets'!G770,Accueil!$AA$15),"")&amp; IF(D770=Accueil!$Y$16,PRODUCT('Registre déchets'!G770,Accueil!$AA$16),"")&amp; IF(D770=Accueil!$Y$17,PRODUCT('Registre déchets'!G770,Accueil!$AA$17),"")&amp; IF(D770=Accueil!$Y$18,PRODUCT('Registre déchets'!G770,Accueil!$AA$18),"")&amp; IF(D770=Accueil!$Y$19,PRODUCT('Registre déchets'!G770,Accueil!$AA$19),"")&amp; IF(D770=Accueil!$Y$20,PRODUCT('Registre déchets'!G770,Accueil!$AA$20),"")&amp; IF(D770=Accueil!$Y$21,PRODUCT('Registre déchets'!G770,Accueil!$AA$21),"")&amp; IF(D770=Accueil!$Y$22,PRODUCT('Registre déchets'!G770,Accueil!$AA$22),"")&amp; IF(D770=Accueil!$Y$23,PRODUCT('Registre déchets'!G770,Accueil!$AA$23),"")&amp; IF(D770=Accueil!$Y$24,PRODUCT('Registre déchets'!G770,Accueil!$AA$24),"")&amp; IF(D770=Accueil!$Y$25,PRODUCT('Registre déchets'!G770,Accueil!$AA$25),"")&amp; IF(D770=Accueil!$Y$26,PRODUCT('Registre déchets'!G770,Accueil!$AA$26),"")&amp; IF(D770=Accueil!$Y$27,PRODUCT('Registre déchets'!G770,Accueil!$AA$27),""))</f>
        <v/>
      </c>
      <c r="AQ770" s="79">
        <f t="shared" si="117"/>
        <v>0</v>
      </c>
    </row>
    <row r="771" spans="1:43" ht="50.1" customHeight="1" x14ac:dyDescent="0.25">
      <c r="A771" s="90"/>
      <c r="B771" s="222" t="str">
        <f t="shared" si="111"/>
        <v/>
      </c>
      <c r="C771" s="221"/>
      <c r="D771" s="220"/>
      <c r="E771" s="80" t="str">
        <f t="shared" si="115"/>
        <v/>
      </c>
      <c r="F771" s="81"/>
      <c r="G771" s="82"/>
      <c r="H771" s="241">
        <f t="shared" si="112"/>
        <v>0</v>
      </c>
      <c r="I771" s="206"/>
      <c r="J771" s="206"/>
      <c r="K771" s="86"/>
      <c r="L771" s="86"/>
      <c r="M771" s="86"/>
      <c r="N771" s="82"/>
      <c r="O771" s="81"/>
      <c r="P771" s="82"/>
      <c r="Q771" s="207">
        <f t="shared" si="116"/>
        <v>0</v>
      </c>
      <c r="R771" s="83">
        <f t="shared" si="113"/>
        <v>0</v>
      </c>
      <c r="S771" s="83">
        <f t="shared" si="114"/>
        <v>0</v>
      </c>
      <c r="T771" s="209"/>
      <c r="U771" s="214"/>
      <c r="V771" s="214"/>
      <c r="W771" s="217" t="str">
        <f t="shared" si="109"/>
        <v/>
      </c>
      <c r="X771" s="214"/>
      <c r="Y771" s="224"/>
      <c r="Z771" s="214"/>
      <c r="AA771" s="214"/>
      <c r="AB771" s="35" t="str">
        <f t="shared" si="110"/>
        <v/>
      </c>
      <c r="AC771" s="35"/>
      <c r="AD771" s="35"/>
      <c r="AE771" s="35"/>
      <c r="AF771" s="35"/>
      <c r="AG771" s="35"/>
      <c r="AH771" s="35"/>
      <c r="AI771" s="35"/>
      <c r="AJ771" s="35"/>
      <c r="AK771" s="35"/>
      <c r="AL771" s="35"/>
      <c r="AM771" s="85" t="str">
        <f t="shared" si="118"/>
        <v/>
      </c>
      <c r="AN771" s="35"/>
      <c r="AO771" s="35"/>
      <c r="AP771" s="77" t="str">
        <f>IF(D771="","",IF(D771=Accueil!$Q$7,PRODUCT('Registre déchets'!G771,Accueil!$S$7),"") &amp; IF(D771=Accueil!$Q$8,PRODUCT('Registre déchets'!G771,Accueil!$S$8),"") &amp; IF(D771=Accueil!$Q$9,PRODUCT('Registre déchets'!G771,Accueil!$S$9),"")&amp; IF(D771=Accueil!$Q$10,PRODUCT('Registre déchets'!G771,Accueil!$S$10),"")&amp; IF(D771=Accueil!$Q$11,PRODUCT('Registre déchets'!G771,Accueil!$S$11),"")&amp; IF(D771=Accueil!$Q$12,PRODUCT('Registre déchets'!G771,Accueil!$S$12),"")&amp; IF(D771=Accueil!$Q$13,PRODUCT('Registre déchets'!G771,Accueil!$S$13),"")&amp; IF(D771=Accueil!$Q$14,PRODUCT('Registre déchets'!G771,Accueil!$S$14),"")&amp; IF(D771=Accueil!$Q$15,PRODUCT('Registre déchets'!G771,Accueil!$S$15),"")&amp; IF(D771=Accueil!$Q$16,PRODUCT('Registre déchets'!G771,Accueil!$S$16),"")&amp; IF(D771=Accueil!$Q$17,PRODUCT('Registre déchets'!G771,Accueil!$S$17),"")&amp; IF(D771=Accueil!$Q$18,PRODUCT('Registre déchets'!G771,Accueil!$S$18),"")&amp; IF(D771=Accueil!$Q$19,PRODUCT('Registre déchets'!G771,Accueil!$S$19),"")&amp; IF(D771=Accueil!$Q$20,PRODUCT('Registre déchets'!G771,Accueil!$S$20),"")&amp; IF(D771=Accueil!$Q$21,PRODUCT('Registre déchets'!G771,Accueil!$S$21),"")&amp; IF(D771=Accueil!$Q$22,PRODUCT('Registre déchets'!G771,Accueil!$S$22),"")&amp; IF(D771=Accueil!$Q$23,PRODUCT('Registre déchets'!G771,Accueil!$S$23),"")&amp; IF(D771=Accueil!$Q$24,PRODUCT('Registre déchets'!G771,Accueil!$S$24),"")&amp; IF(D771=Accueil!$Q$25,PRODUCT('Registre déchets'!G771,Accueil!$S$25),"")&amp; IF(D771=Accueil!$Q$26,PRODUCT('Registre déchets'!G771,Accueil!$S$26),"") &amp; IF(D771=Accueil!$U$7,PRODUCT('Registre déchets'!G771,Accueil!$W$7),"") &amp; IF(D771=Accueil!$U$8,PRODUCT('Registre déchets'!G771,Accueil!$W$8),"") &amp; IF(D771=Accueil!$U$9,PRODUCT('Registre déchets'!G771,Accueil!$W$9),"")&amp; IF(D771=Accueil!$U$10,PRODUCT('Registre déchets'!G771,Accueil!$W$10),"")&amp; IF(D771=Accueil!$U$11,PRODUCT('Registre déchets'!G771,Accueil!$W$11),"")&amp; IF(D771=Accueil!$U$12,PRODUCT('Registre déchets'!G771,Accueil!$W$12),"")&amp; IF(D771=Accueil!$U$13,PRODUCT('Registre déchets'!G771,Accueil!$W$13),"")&amp; IF(D771=Accueil!$U$14,PRODUCT('Registre déchets'!G771,Accueil!$W$14),"")&amp; IF(D771=Accueil!$U$15,PRODUCT('Registre déchets'!G771,Accueil!$W$15),"")&amp; IF(D771=Accueil!$U$16,PRODUCT('Registre déchets'!G771,Accueil!$W$16),"")&amp; IF(D771=Accueil!$U$17,PRODUCT('Registre déchets'!G771,Accueil!$W$17),"")&amp; IF(D771=Accueil!$U$18,PRODUCT('Registre déchets'!G771,Accueil!$W$18),"")&amp; IF(D771=Accueil!$U$19,PRODUCT('Registre déchets'!G771,Accueil!$W$19),"")&amp; IF(D771=Accueil!$U$20,PRODUCT('Registre déchets'!G771,Accueil!$W$20),"")&amp; IF(D771=Accueil!$U$21,PRODUCT('Registre déchets'!G771,Accueil!$W$21),"") &amp; IF(D771=Accueil!$U$22,PRODUCT('Registre déchets'!G771,Accueil!$W$22),"")&amp; IF(D771=Accueil!$U$23,PRODUCT('Registre déchets'!G771,Accueil!$W$23),"")&amp; IF(D771=Accueil!$U$24,PRODUCT('Registre déchets'!G771,Accueil!$W$24),"")&amp; IF(D771=Accueil!$U$25,PRODUCT('Registre déchets'!G771,Accueil!$W$25),"")&amp; IF(D771=Accueil!$U$26,PRODUCT('Registre déchets'!G771,Accueil!$W$26),"")&amp; IF(D771=Accueil!$U$27,PRODUCT('Registre déchets'!G771,Accueil!$W$27),"")&amp; IF(D771=Accueil!$Y$7,PRODUCT('Registre déchets'!G771,Accueil!$AA$7),"") &amp; IF(D771=Accueil!$Y$8,PRODUCT('Registre déchets'!G771,Accueil!$AA$8),"") &amp; IF(D771=Accueil!$Y$9,PRODUCT('Registre déchets'!G771,Accueil!$AA$9),"")&amp; IF(D771=Accueil!$Y$10,PRODUCT('Registre déchets'!G771,Accueil!$AA$10),"")&amp; IF(D771=Accueil!$Y$11,PRODUCT('Registre déchets'!G771,Accueil!$AA$11),"")&amp; IF(D771=Accueil!$Y$12,PRODUCT('Registre déchets'!G771,Accueil!$AA$12),"")&amp; IF(D771=Accueil!$Y$13,PRODUCT('Registre déchets'!G771,Accueil!$AA$13),"")&amp; IF(D771=Accueil!$Y$14,PRODUCT('Registre déchets'!G771,Accueil!$AA$14),"")&amp; IF(D771=Accueil!$Y$15,PRODUCT('Registre déchets'!G771,Accueil!$AA$15),"")&amp; IF(D771=Accueil!$Y$16,PRODUCT('Registre déchets'!G771,Accueil!$AA$16),"")&amp; IF(D771=Accueil!$Y$17,PRODUCT('Registre déchets'!G771,Accueil!$AA$17),"")&amp; IF(D771=Accueil!$Y$18,PRODUCT('Registre déchets'!G771,Accueil!$AA$18),"")&amp; IF(D771=Accueil!$Y$19,PRODUCT('Registre déchets'!G771,Accueil!$AA$19),"")&amp; IF(D771=Accueil!$Y$20,PRODUCT('Registre déchets'!G771,Accueil!$AA$20),"")&amp; IF(D771=Accueil!$Y$21,PRODUCT('Registre déchets'!G771,Accueil!$AA$21),"")&amp; IF(D771=Accueil!$Y$22,PRODUCT('Registre déchets'!G771,Accueil!$AA$22),"")&amp; IF(D771=Accueil!$Y$23,PRODUCT('Registre déchets'!G771,Accueil!$AA$23),"")&amp; IF(D771=Accueil!$Y$24,PRODUCT('Registre déchets'!G771,Accueil!$AA$24),"")&amp; IF(D771=Accueil!$Y$25,PRODUCT('Registre déchets'!G771,Accueil!$AA$25),"")&amp; IF(D771=Accueil!$Y$26,PRODUCT('Registre déchets'!G771,Accueil!$AA$26),"")&amp; IF(D771=Accueil!$Y$27,PRODUCT('Registre déchets'!G771,Accueil!$AA$27),""))</f>
        <v/>
      </c>
      <c r="AQ771" s="79">
        <f t="shared" si="117"/>
        <v>0</v>
      </c>
    </row>
    <row r="772" spans="1:43" ht="50.1" customHeight="1" x14ac:dyDescent="0.25">
      <c r="A772" s="90"/>
      <c r="B772" s="222" t="str">
        <f t="shared" si="111"/>
        <v/>
      </c>
      <c r="C772" s="221"/>
      <c r="D772" s="220"/>
      <c r="E772" s="80" t="str">
        <f t="shared" si="115"/>
        <v/>
      </c>
      <c r="F772" s="81"/>
      <c r="G772" s="82"/>
      <c r="H772" s="241">
        <f t="shared" si="112"/>
        <v>0</v>
      </c>
      <c r="I772" s="206"/>
      <c r="J772" s="206"/>
      <c r="K772" s="86"/>
      <c r="L772" s="86"/>
      <c r="M772" s="86"/>
      <c r="N772" s="82"/>
      <c r="O772" s="81"/>
      <c r="P772" s="82"/>
      <c r="Q772" s="207">
        <f t="shared" si="116"/>
        <v>0</v>
      </c>
      <c r="R772" s="83">
        <f t="shared" si="113"/>
        <v>0</v>
      </c>
      <c r="S772" s="83">
        <f t="shared" si="114"/>
        <v>0</v>
      </c>
      <c r="T772" s="209"/>
      <c r="U772" s="214"/>
      <c r="V772" s="214"/>
      <c r="W772" s="217" t="str">
        <f t="shared" si="109"/>
        <v/>
      </c>
      <c r="X772" s="214"/>
      <c r="Y772" s="224"/>
      <c r="Z772" s="214"/>
      <c r="AA772" s="214"/>
      <c r="AB772" s="35" t="str">
        <f t="shared" si="110"/>
        <v/>
      </c>
      <c r="AC772" s="35"/>
      <c r="AD772" s="35"/>
      <c r="AE772" s="35"/>
      <c r="AF772" s="35"/>
      <c r="AG772" s="35"/>
      <c r="AH772" s="35"/>
      <c r="AI772" s="35"/>
      <c r="AJ772" s="35"/>
      <c r="AK772" s="35"/>
      <c r="AL772" s="35"/>
      <c r="AM772" s="85" t="str">
        <f t="shared" si="118"/>
        <v/>
      </c>
      <c r="AN772" s="35"/>
      <c r="AO772" s="35"/>
      <c r="AP772" s="77" t="str">
        <f>IF(D772="","",IF(D772=Accueil!$Q$7,PRODUCT('Registre déchets'!G772,Accueil!$S$7),"") &amp; IF(D772=Accueil!$Q$8,PRODUCT('Registre déchets'!G772,Accueil!$S$8),"") &amp; IF(D772=Accueil!$Q$9,PRODUCT('Registre déchets'!G772,Accueil!$S$9),"")&amp; IF(D772=Accueil!$Q$10,PRODUCT('Registre déchets'!G772,Accueil!$S$10),"")&amp; IF(D772=Accueil!$Q$11,PRODUCT('Registre déchets'!G772,Accueil!$S$11),"")&amp; IF(D772=Accueil!$Q$12,PRODUCT('Registre déchets'!G772,Accueil!$S$12),"")&amp; IF(D772=Accueil!$Q$13,PRODUCT('Registre déchets'!G772,Accueil!$S$13),"")&amp; IF(D772=Accueil!$Q$14,PRODUCT('Registre déchets'!G772,Accueil!$S$14),"")&amp; IF(D772=Accueil!$Q$15,PRODUCT('Registre déchets'!G772,Accueil!$S$15),"")&amp; IF(D772=Accueil!$Q$16,PRODUCT('Registre déchets'!G772,Accueil!$S$16),"")&amp; IF(D772=Accueil!$Q$17,PRODUCT('Registre déchets'!G772,Accueil!$S$17),"")&amp; IF(D772=Accueil!$Q$18,PRODUCT('Registre déchets'!G772,Accueil!$S$18),"")&amp; IF(D772=Accueil!$Q$19,PRODUCT('Registre déchets'!G772,Accueil!$S$19),"")&amp; IF(D772=Accueil!$Q$20,PRODUCT('Registre déchets'!G772,Accueil!$S$20),"")&amp; IF(D772=Accueil!$Q$21,PRODUCT('Registre déchets'!G772,Accueil!$S$21),"")&amp; IF(D772=Accueil!$Q$22,PRODUCT('Registre déchets'!G772,Accueil!$S$22),"")&amp; IF(D772=Accueil!$Q$23,PRODUCT('Registre déchets'!G772,Accueil!$S$23),"")&amp; IF(D772=Accueil!$Q$24,PRODUCT('Registre déchets'!G772,Accueil!$S$24),"")&amp; IF(D772=Accueil!$Q$25,PRODUCT('Registre déchets'!G772,Accueil!$S$25),"")&amp; IF(D772=Accueil!$Q$26,PRODUCT('Registre déchets'!G772,Accueil!$S$26),"") &amp; IF(D772=Accueil!$U$7,PRODUCT('Registre déchets'!G772,Accueil!$W$7),"") &amp; IF(D772=Accueil!$U$8,PRODUCT('Registre déchets'!G772,Accueil!$W$8),"") &amp; IF(D772=Accueil!$U$9,PRODUCT('Registre déchets'!G772,Accueil!$W$9),"")&amp; IF(D772=Accueil!$U$10,PRODUCT('Registre déchets'!G772,Accueil!$W$10),"")&amp; IF(D772=Accueil!$U$11,PRODUCT('Registre déchets'!G772,Accueil!$W$11),"")&amp; IF(D772=Accueil!$U$12,PRODUCT('Registre déchets'!G772,Accueil!$W$12),"")&amp; IF(D772=Accueil!$U$13,PRODUCT('Registre déchets'!G772,Accueil!$W$13),"")&amp; IF(D772=Accueil!$U$14,PRODUCT('Registre déchets'!G772,Accueil!$W$14),"")&amp; IF(D772=Accueil!$U$15,PRODUCT('Registre déchets'!G772,Accueil!$W$15),"")&amp; IF(D772=Accueil!$U$16,PRODUCT('Registre déchets'!G772,Accueil!$W$16),"")&amp; IF(D772=Accueil!$U$17,PRODUCT('Registre déchets'!G772,Accueil!$W$17),"")&amp; IF(D772=Accueil!$U$18,PRODUCT('Registre déchets'!G772,Accueil!$W$18),"")&amp; IF(D772=Accueil!$U$19,PRODUCT('Registre déchets'!G772,Accueil!$W$19),"")&amp; IF(D772=Accueil!$U$20,PRODUCT('Registre déchets'!G772,Accueil!$W$20),"")&amp; IF(D772=Accueil!$U$21,PRODUCT('Registre déchets'!G772,Accueil!$W$21),"") &amp; IF(D772=Accueil!$U$22,PRODUCT('Registre déchets'!G772,Accueil!$W$22),"")&amp; IF(D772=Accueil!$U$23,PRODUCT('Registre déchets'!G772,Accueil!$W$23),"")&amp; IF(D772=Accueil!$U$24,PRODUCT('Registre déchets'!G772,Accueil!$W$24),"")&amp; IF(D772=Accueil!$U$25,PRODUCT('Registre déchets'!G772,Accueil!$W$25),"")&amp; IF(D772=Accueil!$U$26,PRODUCT('Registre déchets'!G772,Accueil!$W$26),"")&amp; IF(D772=Accueil!$U$27,PRODUCT('Registre déchets'!G772,Accueil!$W$27),"")&amp; IF(D772=Accueil!$Y$7,PRODUCT('Registre déchets'!G772,Accueil!$AA$7),"") &amp; IF(D772=Accueil!$Y$8,PRODUCT('Registre déchets'!G772,Accueil!$AA$8),"") &amp; IF(D772=Accueil!$Y$9,PRODUCT('Registre déchets'!G772,Accueil!$AA$9),"")&amp; IF(D772=Accueil!$Y$10,PRODUCT('Registre déchets'!G772,Accueil!$AA$10),"")&amp; IF(D772=Accueil!$Y$11,PRODUCT('Registre déchets'!G772,Accueil!$AA$11),"")&amp; IF(D772=Accueil!$Y$12,PRODUCT('Registre déchets'!G772,Accueil!$AA$12),"")&amp; IF(D772=Accueil!$Y$13,PRODUCT('Registre déchets'!G772,Accueil!$AA$13),"")&amp; IF(D772=Accueil!$Y$14,PRODUCT('Registre déchets'!G772,Accueil!$AA$14),"")&amp; IF(D772=Accueil!$Y$15,PRODUCT('Registre déchets'!G772,Accueil!$AA$15),"")&amp; IF(D772=Accueil!$Y$16,PRODUCT('Registre déchets'!G772,Accueil!$AA$16),"")&amp; IF(D772=Accueil!$Y$17,PRODUCT('Registre déchets'!G772,Accueil!$AA$17),"")&amp; IF(D772=Accueil!$Y$18,PRODUCT('Registre déchets'!G772,Accueil!$AA$18),"")&amp; IF(D772=Accueil!$Y$19,PRODUCT('Registre déchets'!G772,Accueil!$AA$19),"")&amp; IF(D772=Accueil!$Y$20,PRODUCT('Registre déchets'!G772,Accueil!$AA$20),"")&amp; IF(D772=Accueil!$Y$21,PRODUCT('Registre déchets'!G772,Accueil!$AA$21),"")&amp; IF(D772=Accueil!$Y$22,PRODUCT('Registre déchets'!G772,Accueil!$AA$22),"")&amp; IF(D772=Accueil!$Y$23,PRODUCT('Registre déchets'!G772,Accueil!$AA$23),"")&amp; IF(D772=Accueil!$Y$24,PRODUCT('Registre déchets'!G772,Accueil!$AA$24),"")&amp; IF(D772=Accueil!$Y$25,PRODUCT('Registre déchets'!G772,Accueil!$AA$25),"")&amp; IF(D772=Accueil!$Y$26,PRODUCT('Registre déchets'!G772,Accueil!$AA$26),"")&amp; IF(D772=Accueil!$Y$27,PRODUCT('Registre déchets'!G772,Accueil!$AA$27),""))</f>
        <v/>
      </c>
      <c r="AQ772" s="79">
        <f t="shared" si="117"/>
        <v>0</v>
      </c>
    </row>
    <row r="773" spans="1:43" ht="50.1" customHeight="1" x14ac:dyDescent="0.25">
      <c r="A773" s="90"/>
      <c r="B773" s="222" t="str">
        <f t="shared" si="111"/>
        <v/>
      </c>
      <c r="C773" s="221"/>
      <c r="D773" s="220"/>
      <c r="E773" s="80" t="str">
        <f t="shared" si="115"/>
        <v/>
      </c>
      <c r="F773" s="81"/>
      <c r="G773" s="82"/>
      <c r="H773" s="241">
        <f t="shared" si="112"/>
        <v>0</v>
      </c>
      <c r="I773" s="206"/>
      <c r="J773" s="206"/>
      <c r="K773" s="86"/>
      <c r="L773" s="86"/>
      <c r="M773" s="86"/>
      <c r="N773" s="82"/>
      <c r="O773" s="81"/>
      <c r="P773" s="82"/>
      <c r="Q773" s="207">
        <f t="shared" si="116"/>
        <v>0</v>
      </c>
      <c r="R773" s="83">
        <f t="shared" si="113"/>
        <v>0</v>
      </c>
      <c r="S773" s="83">
        <f t="shared" si="114"/>
        <v>0</v>
      </c>
      <c r="T773" s="209"/>
      <c r="U773" s="214"/>
      <c r="V773" s="214"/>
      <c r="W773" s="217" t="str">
        <f t="shared" si="109"/>
        <v/>
      </c>
      <c r="X773" s="214"/>
      <c r="Y773" s="224"/>
      <c r="Z773" s="214"/>
      <c r="AA773" s="214"/>
      <c r="AB773" s="35" t="str">
        <f t="shared" si="110"/>
        <v/>
      </c>
      <c r="AC773" s="35"/>
      <c r="AD773" s="35"/>
      <c r="AE773" s="35"/>
      <c r="AF773" s="35"/>
      <c r="AG773" s="35"/>
      <c r="AH773" s="35"/>
      <c r="AI773" s="35"/>
      <c r="AJ773" s="35"/>
      <c r="AK773" s="35"/>
      <c r="AL773" s="35"/>
      <c r="AM773" s="85" t="str">
        <f t="shared" si="118"/>
        <v/>
      </c>
      <c r="AN773" s="35"/>
      <c r="AO773" s="35"/>
      <c r="AP773" s="77" t="str">
        <f>IF(D773="","",IF(D773=Accueil!$Q$7,PRODUCT('Registre déchets'!G773,Accueil!$S$7),"") &amp; IF(D773=Accueil!$Q$8,PRODUCT('Registre déchets'!G773,Accueil!$S$8),"") &amp; IF(D773=Accueil!$Q$9,PRODUCT('Registre déchets'!G773,Accueil!$S$9),"")&amp; IF(D773=Accueil!$Q$10,PRODUCT('Registre déchets'!G773,Accueil!$S$10),"")&amp; IF(D773=Accueil!$Q$11,PRODUCT('Registre déchets'!G773,Accueil!$S$11),"")&amp; IF(D773=Accueil!$Q$12,PRODUCT('Registre déchets'!G773,Accueil!$S$12),"")&amp; IF(D773=Accueil!$Q$13,PRODUCT('Registre déchets'!G773,Accueil!$S$13),"")&amp; IF(D773=Accueil!$Q$14,PRODUCT('Registre déchets'!G773,Accueil!$S$14),"")&amp; IF(D773=Accueil!$Q$15,PRODUCT('Registre déchets'!G773,Accueil!$S$15),"")&amp; IF(D773=Accueil!$Q$16,PRODUCT('Registre déchets'!G773,Accueil!$S$16),"")&amp; IF(D773=Accueil!$Q$17,PRODUCT('Registre déchets'!G773,Accueil!$S$17),"")&amp; IF(D773=Accueil!$Q$18,PRODUCT('Registre déchets'!G773,Accueil!$S$18),"")&amp; IF(D773=Accueil!$Q$19,PRODUCT('Registre déchets'!G773,Accueil!$S$19),"")&amp; IF(D773=Accueil!$Q$20,PRODUCT('Registre déchets'!G773,Accueil!$S$20),"")&amp; IF(D773=Accueil!$Q$21,PRODUCT('Registre déchets'!G773,Accueil!$S$21),"")&amp; IF(D773=Accueil!$Q$22,PRODUCT('Registre déchets'!G773,Accueil!$S$22),"")&amp; IF(D773=Accueil!$Q$23,PRODUCT('Registre déchets'!G773,Accueil!$S$23),"")&amp; IF(D773=Accueil!$Q$24,PRODUCT('Registre déchets'!G773,Accueil!$S$24),"")&amp; IF(D773=Accueil!$Q$25,PRODUCT('Registre déchets'!G773,Accueil!$S$25),"")&amp; IF(D773=Accueil!$Q$26,PRODUCT('Registre déchets'!G773,Accueil!$S$26),"") &amp; IF(D773=Accueil!$U$7,PRODUCT('Registre déchets'!G773,Accueil!$W$7),"") &amp; IF(D773=Accueil!$U$8,PRODUCT('Registre déchets'!G773,Accueil!$W$8),"") &amp; IF(D773=Accueil!$U$9,PRODUCT('Registre déchets'!G773,Accueil!$W$9),"")&amp; IF(D773=Accueil!$U$10,PRODUCT('Registre déchets'!G773,Accueil!$W$10),"")&amp; IF(D773=Accueil!$U$11,PRODUCT('Registre déchets'!G773,Accueil!$W$11),"")&amp; IF(D773=Accueil!$U$12,PRODUCT('Registre déchets'!G773,Accueil!$W$12),"")&amp; IF(D773=Accueil!$U$13,PRODUCT('Registre déchets'!G773,Accueil!$W$13),"")&amp; IF(D773=Accueil!$U$14,PRODUCT('Registre déchets'!G773,Accueil!$W$14),"")&amp; IF(D773=Accueil!$U$15,PRODUCT('Registre déchets'!G773,Accueil!$W$15),"")&amp; IF(D773=Accueil!$U$16,PRODUCT('Registre déchets'!G773,Accueil!$W$16),"")&amp; IF(D773=Accueil!$U$17,PRODUCT('Registre déchets'!G773,Accueil!$W$17),"")&amp; IF(D773=Accueil!$U$18,PRODUCT('Registre déchets'!G773,Accueil!$W$18),"")&amp; IF(D773=Accueil!$U$19,PRODUCT('Registre déchets'!G773,Accueil!$W$19),"")&amp; IF(D773=Accueil!$U$20,PRODUCT('Registre déchets'!G773,Accueil!$W$20),"")&amp; IF(D773=Accueil!$U$21,PRODUCT('Registre déchets'!G773,Accueil!$W$21),"") &amp; IF(D773=Accueil!$U$22,PRODUCT('Registre déchets'!G773,Accueil!$W$22),"")&amp; IF(D773=Accueil!$U$23,PRODUCT('Registre déchets'!G773,Accueil!$W$23),"")&amp; IF(D773=Accueil!$U$24,PRODUCT('Registre déchets'!G773,Accueil!$W$24),"")&amp; IF(D773=Accueil!$U$25,PRODUCT('Registre déchets'!G773,Accueil!$W$25),"")&amp; IF(D773=Accueil!$U$26,PRODUCT('Registre déchets'!G773,Accueil!$W$26),"")&amp; IF(D773=Accueil!$U$27,PRODUCT('Registre déchets'!G773,Accueil!$W$27),"")&amp; IF(D773=Accueil!$Y$7,PRODUCT('Registre déchets'!G773,Accueil!$AA$7),"") &amp; IF(D773=Accueil!$Y$8,PRODUCT('Registre déchets'!G773,Accueil!$AA$8),"") &amp; IF(D773=Accueil!$Y$9,PRODUCT('Registre déchets'!G773,Accueil!$AA$9),"")&amp; IF(D773=Accueil!$Y$10,PRODUCT('Registre déchets'!G773,Accueil!$AA$10),"")&amp; IF(D773=Accueil!$Y$11,PRODUCT('Registre déchets'!G773,Accueil!$AA$11),"")&amp; IF(D773=Accueil!$Y$12,PRODUCT('Registre déchets'!G773,Accueil!$AA$12),"")&amp; IF(D773=Accueil!$Y$13,PRODUCT('Registre déchets'!G773,Accueil!$AA$13),"")&amp; IF(D773=Accueil!$Y$14,PRODUCT('Registre déchets'!G773,Accueil!$AA$14),"")&amp; IF(D773=Accueil!$Y$15,PRODUCT('Registre déchets'!G773,Accueil!$AA$15),"")&amp; IF(D773=Accueil!$Y$16,PRODUCT('Registre déchets'!G773,Accueil!$AA$16),"")&amp; IF(D773=Accueil!$Y$17,PRODUCT('Registre déchets'!G773,Accueil!$AA$17),"")&amp; IF(D773=Accueil!$Y$18,PRODUCT('Registre déchets'!G773,Accueil!$AA$18),"")&amp; IF(D773=Accueil!$Y$19,PRODUCT('Registre déchets'!G773,Accueil!$AA$19),"")&amp; IF(D773=Accueil!$Y$20,PRODUCT('Registre déchets'!G773,Accueil!$AA$20),"")&amp; IF(D773=Accueil!$Y$21,PRODUCT('Registre déchets'!G773,Accueil!$AA$21),"")&amp; IF(D773=Accueil!$Y$22,PRODUCT('Registre déchets'!G773,Accueil!$AA$22),"")&amp; IF(D773=Accueil!$Y$23,PRODUCT('Registre déchets'!G773,Accueil!$AA$23),"")&amp; IF(D773=Accueil!$Y$24,PRODUCT('Registre déchets'!G773,Accueil!$AA$24),"")&amp; IF(D773=Accueil!$Y$25,PRODUCT('Registre déchets'!G773,Accueil!$AA$25),"")&amp; IF(D773=Accueil!$Y$26,PRODUCT('Registre déchets'!G773,Accueil!$AA$26),"")&amp; IF(D773=Accueil!$Y$27,PRODUCT('Registre déchets'!G773,Accueil!$AA$27),""))</f>
        <v/>
      </c>
      <c r="AQ773" s="79">
        <f t="shared" si="117"/>
        <v>0</v>
      </c>
    </row>
    <row r="774" spans="1:43" ht="50.1" customHeight="1" x14ac:dyDescent="0.25">
      <c r="A774" s="90"/>
      <c r="B774" s="222" t="str">
        <f t="shared" si="111"/>
        <v/>
      </c>
      <c r="C774" s="221"/>
      <c r="D774" s="220"/>
      <c r="E774" s="80" t="str">
        <f t="shared" si="115"/>
        <v/>
      </c>
      <c r="F774" s="81"/>
      <c r="G774" s="82"/>
      <c r="H774" s="241">
        <f t="shared" si="112"/>
        <v>0</v>
      </c>
      <c r="I774" s="206"/>
      <c r="J774" s="206"/>
      <c r="K774" s="86"/>
      <c r="L774" s="86"/>
      <c r="M774" s="86"/>
      <c r="N774" s="82"/>
      <c r="O774" s="81"/>
      <c r="P774" s="82"/>
      <c r="Q774" s="207">
        <f t="shared" si="116"/>
        <v>0</v>
      </c>
      <c r="R774" s="83">
        <f t="shared" si="113"/>
        <v>0</v>
      </c>
      <c r="S774" s="83">
        <f t="shared" si="114"/>
        <v>0</v>
      </c>
      <c r="T774" s="209"/>
      <c r="U774" s="214"/>
      <c r="V774" s="214"/>
      <c r="W774" s="217" t="str">
        <f t="shared" si="109"/>
        <v/>
      </c>
      <c r="X774" s="214"/>
      <c r="Y774" s="224"/>
      <c r="Z774" s="214"/>
      <c r="AA774" s="214"/>
      <c r="AB774" s="35" t="str">
        <f t="shared" si="110"/>
        <v/>
      </c>
      <c r="AC774" s="35"/>
      <c r="AD774" s="35"/>
      <c r="AE774" s="35"/>
      <c r="AF774" s="35"/>
      <c r="AG774" s="35"/>
      <c r="AH774" s="35"/>
      <c r="AI774" s="35"/>
      <c r="AJ774" s="35"/>
      <c r="AK774" s="35"/>
      <c r="AL774" s="35"/>
      <c r="AM774" s="85" t="str">
        <f t="shared" si="118"/>
        <v/>
      </c>
      <c r="AN774" s="35"/>
      <c r="AO774" s="35"/>
      <c r="AP774" s="77" t="str">
        <f>IF(D774="","",IF(D774=Accueil!$Q$7,PRODUCT('Registre déchets'!G774,Accueil!$S$7),"") &amp; IF(D774=Accueil!$Q$8,PRODUCT('Registre déchets'!G774,Accueil!$S$8),"") &amp; IF(D774=Accueil!$Q$9,PRODUCT('Registre déchets'!G774,Accueil!$S$9),"")&amp; IF(D774=Accueil!$Q$10,PRODUCT('Registre déchets'!G774,Accueil!$S$10),"")&amp; IF(D774=Accueil!$Q$11,PRODUCT('Registre déchets'!G774,Accueil!$S$11),"")&amp; IF(D774=Accueil!$Q$12,PRODUCT('Registre déchets'!G774,Accueil!$S$12),"")&amp; IF(D774=Accueil!$Q$13,PRODUCT('Registre déchets'!G774,Accueil!$S$13),"")&amp; IF(D774=Accueil!$Q$14,PRODUCT('Registre déchets'!G774,Accueil!$S$14),"")&amp; IF(D774=Accueil!$Q$15,PRODUCT('Registre déchets'!G774,Accueil!$S$15),"")&amp; IF(D774=Accueil!$Q$16,PRODUCT('Registre déchets'!G774,Accueil!$S$16),"")&amp; IF(D774=Accueil!$Q$17,PRODUCT('Registre déchets'!G774,Accueil!$S$17),"")&amp; IF(D774=Accueil!$Q$18,PRODUCT('Registre déchets'!G774,Accueil!$S$18),"")&amp; IF(D774=Accueil!$Q$19,PRODUCT('Registre déchets'!G774,Accueil!$S$19),"")&amp; IF(D774=Accueil!$Q$20,PRODUCT('Registre déchets'!G774,Accueil!$S$20),"")&amp; IF(D774=Accueil!$Q$21,PRODUCT('Registre déchets'!G774,Accueil!$S$21),"")&amp; IF(D774=Accueil!$Q$22,PRODUCT('Registre déchets'!G774,Accueil!$S$22),"")&amp; IF(D774=Accueil!$Q$23,PRODUCT('Registre déchets'!G774,Accueil!$S$23),"")&amp; IF(D774=Accueil!$Q$24,PRODUCT('Registre déchets'!G774,Accueil!$S$24),"")&amp; IF(D774=Accueil!$Q$25,PRODUCT('Registre déchets'!G774,Accueil!$S$25),"")&amp; IF(D774=Accueil!$Q$26,PRODUCT('Registre déchets'!G774,Accueil!$S$26),"") &amp; IF(D774=Accueil!$U$7,PRODUCT('Registre déchets'!G774,Accueil!$W$7),"") &amp; IF(D774=Accueil!$U$8,PRODUCT('Registre déchets'!G774,Accueil!$W$8),"") &amp; IF(D774=Accueil!$U$9,PRODUCT('Registre déchets'!G774,Accueil!$W$9),"")&amp; IF(D774=Accueil!$U$10,PRODUCT('Registre déchets'!G774,Accueil!$W$10),"")&amp; IF(D774=Accueil!$U$11,PRODUCT('Registre déchets'!G774,Accueil!$W$11),"")&amp; IF(D774=Accueil!$U$12,PRODUCT('Registre déchets'!G774,Accueil!$W$12),"")&amp; IF(D774=Accueil!$U$13,PRODUCT('Registre déchets'!G774,Accueil!$W$13),"")&amp; IF(D774=Accueil!$U$14,PRODUCT('Registre déchets'!G774,Accueil!$W$14),"")&amp; IF(D774=Accueil!$U$15,PRODUCT('Registre déchets'!G774,Accueil!$W$15),"")&amp; IF(D774=Accueil!$U$16,PRODUCT('Registre déchets'!G774,Accueil!$W$16),"")&amp; IF(D774=Accueil!$U$17,PRODUCT('Registre déchets'!G774,Accueil!$W$17),"")&amp; IF(D774=Accueil!$U$18,PRODUCT('Registre déchets'!G774,Accueil!$W$18),"")&amp; IF(D774=Accueil!$U$19,PRODUCT('Registre déchets'!G774,Accueil!$W$19),"")&amp; IF(D774=Accueil!$U$20,PRODUCT('Registre déchets'!G774,Accueil!$W$20),"")&amp; IF(D774=Accueil!$U$21,PRODUCT('Registre déchets'!G774,Accueil!$W$21),"") &amp; IF(D774=Accueil!$U$22,PRODUCT('Registre déchets'!G774,Accueil!$W$22),"")&amp; IF(D774=Accueil!$U$23,PRODUCT('Registre déchets'!G774,Accueil!$W$23),"")&amp; IF(D774=Accueil!$U$24,PRODUCT('Registre déchets'!G774,Accueil!$W$24),"")&amp; IF(D774=Accueil!$U$25,PRODUCT('Registre déchets'!G774,Accueil!$W$25),"")&amp; IF(D774=Accueil!$U$26,PRODUCT('Registre déchets'!G774,Accueil!$W$26),"")&amp; IF(D774=Accueil!$U$27,PRODUCT('Registre déchets'!G774,Accueil!$W$27),"")&amp; IF(D774=Accueil!$Y$7,PRODUCT('Registre déchets'!G774,Accueil!$AA$7),"") &amp; IF(D774=Accueil!$Y$8,PRODUCT('Registre déchets'!G774,Accueil!$AA$8),"") &amp; IF(D774=Accueil!$Y$9,PRODUCT('Registre déchets'!G774,Accueil!$AA$9),"")&amp; IF(D774=Accueil!$Y$10,PRODUCT('Registre déchets'!G774,Accueil!$AA$10),"")&amp; IF(D774=Accueil!$Y$11,PRODUCT('Registre déchets'!G774,Accueil!$AA$11),"")&amp; IF(D774=Accueil!$Y$12,PRODUCT('Registre déchets'!G774,Accueil!$AA$12),"")&amp; IF(D774=Accueil!$Y$13,PRODUCT('Registre déchets'!G774,Accueil!$AA$13),"")&amp; IF(D774=Accueil!$Y$14,PRODUCT('Registre déchets'!G774,Accueil!$AA$14),"")&amp; IF(D774=Accueil!$Y$15,PRODUCT('Registre déchets'!G774,Accueil!$AA$15),"")&amp; IF(D774=Accueil!$Y$16,PRODUCT('Registre déchets'!G774,Accueil!$AA$16),"")&amp; IF(D774=Accueil!$Y$17,PRODUCT('Registre déchets'!G774,Accueil!$AA$17),"")&amp; IF(D774=Accueil!$Y$18,PRODUCT('Registre déchets'!G774,Accueil!$AA$18),"")&amp; IF(D774=Accueil!$Y$19,PRODUCT('Registre déchets'!G774,Accueil!$AA$19),"")&amp; IF(D774=Accueil!$Y$20,PRODUCT('Registre déchets'!G774,Accueil!$AA$20),"")&amp; IF(D774=Accueil!$Y$21,PRODUCT('Registre déchets'!G774,Accueil!$AA$21),"")&amp; IF(D774=Accueil!$Y$22,PRODUCT('Registre déchets'!G774,Accueil!$AA$22),"")&amp; IF(D774=Accueil!$Y$23,PRODUCT('Registre déchets'!G774,Accueil!$AA$23),"")&amp; IF(D774=Accueil!$Y$24,PRODUCT('Registre déchets'!G774,Accueil!$AA$24),"")&amp; IF(D774=Accueil!$Y$25,PRODUCT('Registre déchets'!G774,Accueil!$AA$25),"")&amp; IF(D774=Accueil!$Y$26,PRODUCT('Registre déchets'!G774,Accueil!$AA$26),"")&amp; IF(D774=Accueil!$Y$27,PRODUCT('Registre déchets'!G774,Accueil!$AA$27),""))</f>
        <v/>
      </c>
      <c r="AQ774" s="79">
        <f t="shared" si="117"/>
        <v>0</v>
      </c>
    </row>
    <row r="775" spans="1:43" ht="50.1" customHeight="1" x14ac:dyDescent="0.25">
      <c r="A775" s="90"/>
      <c r="B775" s="222" t="str">
        <f t="shared" si="111"/>
        <v/>
      </c>
      <c r="C775" s="221"/>
      <c r="D775" s="220"/>
      <c r="E775" s="80" t="str">
        <f t="shared" si="115"/>
        <v/>
      </c>
      <c r="F775" s="81"/>
      <c r="G775" s="82"/>
      <c r="H775" s="241">
        <f t="shared" si="112"/>
        <v>0</v>
      </c>
      <c r="I775" s="206"/>
      <c r="J775" s="206"/>
      <c r="K775" s="86"/>
      <c r="L775" s="86"/>
      <c r="M775" s="86"/>
      <c r="N775" s="82"/>
      <c r="O775" s="81"/>
      <c r="P775" s="82"/>
      <c r="Q775" s="207">
        <f t="shared" si="116"/>
        <v>0</v>
      </c>
      <c r="R775" s="83">
        <f t="shared" si="113"/>
        <v>0</v>
      </c>
      <c r="S775" s="83">
        <f t="shared" si="114"/>
        <v>0</v>
      </c>
      <c r="T775" s="209"/>
      <c r="U775" s="214"/>
      <c r="V775" s="214"/>
      <c r="W775" s="217" t="str">
        <f t="shared" si="109"/>
        <v/>
      </c>
      <c r="X775" s="214"/>
      <c r="Y775" s="224"/>
      <c r="Z775" s="214"/>
      <c r="AA775" s="214"/>
      <c r="AB775" s="35" t="str">
        <f t="shared" si="110"/>
        <v/>
      </c>
      <c r="AC775" s="35"/>
      <c r="AD775" s="35"/>
      <c r="AE775" s="35"/>
      <c r="AF775" s="35"/>
      <c r="AG775" s="35"/>
      <c r="AH775" s="35"/>
      <c r="AI775" s="35"/>
      <c r="AJ775" s="35"/>
      <c r="AK775" s="35"/>
      <c r="AL775" s="35"/>
      <c r="AM775" s="85" t="str">
        <f t="shared" si="118"/>
        <v/>
      </c>
      <c r="AN775" s="35"/>
      <c r="AO775" s="35"/>
      <c r="AP775" s="77" t="str">
        <f>IF(D775="","",IF(D775=Accueil!$Q$7,PRODUCT('Registre déchets'!G775,Accueil!$S$7),"") &amp; IF(D775=Accueil!$Q$8,PRODUCT('Registre déchets'!G775,Accueil!$S$8),"") &amp; IF(D775=Accueil!$Q$9,PRODUCT('Registre déchets'!G775,Accueil!$S$9),"")&amp; IF(D775=Accueil!$Q$10,PRODUCT('Registre déchets'!G775,Accueil!$S$10),"")&amp; IF(D775=Accueil!$Q$11,PRODUCT('Registre déchets'!G775,Accueil!$S$11),"")&amp; IF(D775=Accueil!$Q$12,PRODUCT('Registre déchets'!G775,Accueil!$S$12),"")&amp; IF(D775=Accueil!$Q$13,PRODUCT('Registre déchets'!G775,Accueil!$S$13),"")&amp; IF(D775=Accueil!$Q$14,PRODUCT('Registre déchets'!G775,Accueil!$S$14),"")&amp; IF(D775=Accueil!$Q$15,PRODUCT('Registre déchets'!G775,Accueil!$S$15),"")&amp; IF(D775=Accueil!$Q$16,PRODUCT('Registre déchets'!G775,Accueil!$S$16),"")&amp; IF(D775=Accueil!$Q$17,PRODUCT('Registre déchets'!G775,Accueil!$S$17),"")&amp; IF(D775=Accueil!$Q$18,PRODUCT('Registre déchets'!G775,Accueil!$S$18),"")&amp; IF(D775=Accueil!$Q$19,PRODUCT('Registre déchets'!G775,Accueil!$S$19),"")&amp; IF(D775=Accueil!$Q$20,PRODUCT('Registre déchets'!G775,Accueil!$S$20),"")&amp; IF(D775=Accueil!$Q$21,PRODUCT('Registre déchets'!G775,Accueil!$S$21),"")&amp; IF(D775=Accueil!$Q$22,PRODUCT('Registre déchets'!G775,Accueil!$S$22),"")&amp; IF(D775=Accueil!$Q$23,PRODUCT('Registre déchets'!G775,Accueil!$S$23),"")&amp; IF(D775=Accueil!$Q$24,PRODUCT('Registre déchets'!G775,Accueil!$S$24),"")&amp; IF(D775=Accueil!$Q$25,PRODUCT('Registre déchets'!G775,Accueil!$S$25),"")&amp; IF(D775=Accueil!$Q$26,PRODUCT('Registre déchets'!G775,Accueil!$S$26),"") &amp; IF(D775=Accueil!$U$7,PRODUCT('Registre déchets'!G775,Accueil!$W$7),"") &amp; IF(D775=Accueil!$U$8,PRODUCT('Registre déchets'!G775,Accueil!$W$8),"") &amp; IF(D775=Accueil!$U$9,PRODUCT('Registre déchets'!G775,Accueil!$W$9),"")&amp; IF(D775=Accueil!$U$10,PRODUCT('Registre déchets'!G775,Accueil!$W$10),"")&amp; IF(D775=Accueil!$U$11,PRODUCT('Registre déchets'!G775,Accueil!$W$11),"")&amp; IF(D775=Accueil!$U$12,PRODUCT('Registre déchets'!G775,Accueil!$W$12),"")&amp; IF(D775=Accueil!$U$13,PRODUCT('Registre déchets'!G775,Accueil!$W$13),"")&amp; IF(D775=Accueil!$U$14,PRODUCT('Registre déchets'!G775,Accueil!$W$14),"")&amp; IF(D775=Accueil!$U$15,PRODUCT('Registre déchets'!G775,Accueil!$W$15),"")&amp; IF(D775=Accueil!$U$16,PRODUCT('Registre déchets'!G775,Accueil!$W$16),"")&amp; IF(D775=Accueil!$U$17,PRODUCT('Registre déchets'!G775,Accueil!$W$17),"")&amp; IF(D775=Accueil!$U$18,PRODUCT('Registre déchets'!G775,Accueil!$W$18),"")&amp; IF(D775=Accueil!$U$19,PRODUCT('Registre déchets'!G775,Accueil!$W$19),"")&amp; IF(D775=Accueil!$U$20,PRODUCT('Registre déchets'!G775,Accueil!$W$20),"")&amp; IF(D775=Accueil!$U$21,PRODUCT('Registre déchets'!G775,Accueil!$W$21),"") &amp; IF(D775=Accueil!$U$22,PRODUCT('Registre déchets'!G775,Accueil!$W$22),"")&amp; IF(D775=Accueil!$U$23,PRODUCT('Registre déchets'!G775,Accueil!$W$23),"")&amp; IF(D775=Accueil!$U$24,PRODUCT('Registre déchets'!G775,Accueil!$W$24),"")&amp; IF(D775=Accueil!$U$25,PRODUCT('Registre déchets'!G775,Accueil!$W$25),"")&amp; IF(D775=Accueil!$U$26,PRODUCT('Registre déchets'!G775,Accueil!$W$26),"")&amp; IF(D775=Accueil!$U$27,PRODUCT('Registre déchets'!G775,Accueil!$W$27),"")&amp; IF(D775=Accueil!$Y$7,PRODUCT('Registre déchets'!G775,Accueil!$AA$7),"") &amp; IF(D775=Accueil!$Y$8,PRODUCT('Registre déchets'!G775,Accueil!$AA$8),"") &amp; IF(D775=Accueil!$Y$9,PRODUCT('Registre déchets'!G775,Accueil!$AA$9),"")&amp; IF(D775=Accueil!$Y$10,PRODUCT('Registre déchets'!G775,Accueil!$AA$10),"")&amp; IF(D775=Accueil!$Y$11,PRODUCT('Registre déchets'!G775,Accueil!$AA$11),"")&amp; IF(D775=Accueil!$Y$12,PRODUCT('Registre déchets'!G775,Accueil!$AA$12),"")&amp; IF(D775=Accueil!$Y$13,PRODUCT('Registre déchets'!G775,Accueil!$AA$13),"")&amp; IF(D775=Accueil!$Y$14,PRODUCT('Registre déchets'!G775,Accueil!$AA$14),"")&amp; IF(D775=Accueil!$Y$15,PRODUCT('Registre déchets'!G775,Accueil!$AA$15),"")&amp; IF(D775=Accueil!$Y$16,PRODUCT('Registre déchets'!G775,Accueil!$AA$16),"")&amp; IF(D775=Accueil!$Y$17,PRODUCT('Registre déchets'!G775,Accueil!$AA$17),"")&amp; IF(D775=Accueil!$Y$18,PRODUCT('Registre déchets'!G775,Accueil!$AA$18),"")&amp; IF(D775=Accueil!$Y$19,PRODUCT('Registre déchets'!G775,Accueil!$AA$19),"")&amp; IF(D775=Accueil!$Y$20,PRODUCT('Registre déchets'!G775,Accueil!$AA$20),"")&amp; IF(D775=Accueil!$Y$21,PRODUCT('Registre déchets'!G775,Accueil!$AA$21),"")&amp; IF(D775=Accueil!$Y$22,PRODUCT('Registre déchets'!G775,Accueil!$AA$22),"")&amp; IF(D775=Accueil!$Y$23,PRODUCT('Registre déchets'!G775,Accueil!$AA$23),"")&amp; IF(D775=Accueil!$Y$24,PRODUCT('Registre déchets'!G775,Accueil!$AA$24),"")&amp; IF(D775=Accueil!$Y$25,PRODUCT('Registre déchets'!G775,Accueil!$AA$25),"")&amp; IF(D775=Accueil!$Y$26,PRODUCT('Registre déchets'!G775,Accueil!$AA$26),"")&amp; IF(D775=Accueil!$Y$27,PRODUCT('Registre déchets'!G775,Accueil!$AA$27),""))</f>
        <v/>
      </c>
      <c r="AQ775" s="79">
        <f t="shared" si="117"/>
        <v>0</v>
      </c>
    </row>
    <row r="776" spans="1:43" ht="50.1" customHeight="1" x14ac:dyDescent="0.25">
      <c r="A776" s="90"/>
      <c r="B776" s="222" t="str">
        <f t="shared" si="111"/>
        <v/>
      </c>
      <c r="C776" s="221"/>
      <c r="D776" s="220"/>
      <c r="E776" s="80" t="str">
        <f t="shared" si="115"/>
        <v/>
      </c>
      <c r="F776" s="81"/>
      <c r="G776" s="82"/>
      <c r="H776" s="241">
        <f t="shared" si="112"/>
        <v>0</v>
      </c>
      <c r="I776" s="206"/>
      <c r="J776" s="206"/>
      <c r="K776" s="86"/>
      <c r="L776" s="86"/>
      <c r="M776" s="86"/>
      <c r="N776" s="82"/>
      <c r="O776" s="81"/>
      <c r="P776" s="82"/>
      <c r="Q776" s="207">
        <f t="shared" si="116"/>
        <v>0</v>
      </c>
      <c r="R776" s="83">
        <f t="shared" si="113"/>
        <v>0</v>
      </c>
      <c r="S776" s="83">
        <f t="shared" si="114"/>
        <v>0</v>
      </c>
      <c r="T776" s="209"/>
      <c r="U776" s="214"/>
      <c r="V776" s="214"/>
      <c r="W776" s="217" t="str">
        <f t="shared" ref="W776:W839" si="119">IF(T776="Libre","Oui",IF(T776="Lié","Non",""))</f>
        <v/>
      </c>
      <c r="X776" s="214"/>
      <c r="Y776" s="224"/>
      <c r="Z776" s="214"/>
      <c r="AA776" s="214"/>
      <c r="AB776" s="35" t="str">
        <f t="shared" ref="AB776:AB839" si="120">IF(OR(D776="Déchets dangereux (*)",D776="Aérosols",D776="Emballages souillés",D776="Peintures",D776="Absorbants, matériaux filtrants, chiffons d'essuyage et vêtements de protection souillés",D776="Matériaux d'isolation contenant de l'amiante",D776="Autres matériaux d'isolation à base de ou contenant des substances dangereuses",D776="Matériaux de construction contenant de l'amiante",D776="Bois, verre et matières plastiques contenant des substances dangereuses ou contaminés par de telles substances",D776="Patins à freins contenant de l’amiante",D776="Equipements mis au rebut contenant de l'amiante libre",D776="Terres souillées",D776="Huiles moteurs usagées",D776="Huiles hydrauliques usagées",D776="Métaux souillés",D776="Boues de dragage souillées",D776="Ballast de voie contenant des substances dangereuses",D776="Mélanges bitumineux contenant du goudron",D776="Matériaux de construction à base de gypse contaminés par des substances dangereuses",D776="Autres déchets de construction et de démolition (y compris en mélange) contenant des substances dangereuses",D776="Emballages métalliques contenant une matrice poreuse solide dangereuse (par exemple amiante), y compris des conteneurs à pression vides"),"ISDD",IF(OR(D776="Déchets Non Dangereux (DIB)",D776="DIB en mélange",D776="Gravats Impurs en mélange (GIM)",D776="Bois",D776="Ferraille",D776="Plâtre",D776="Menuiseries PVC",D776="Emballages en plastique",D776="Emballages en carton/papier",D776="Emballages en mélange",D776="Polystyrène",D776="DEEE"),"ISDND",IF(OR(D776="Déchets Inertes",D776="Béton",D776="Terre non souillée",D776="Verre",D776="Briques",D776="Tuiles et Céramiques",D776="Terre végétale"),"ISDI","")))</f>
        <v/>
      </c>
      <c r="AC776" s="35"/>
      <c r="AD776" s="35"/>
      <c r="AE776" s="35"/>
      <c r="AF776" s="35"/>
      <c r="AG776" s="35"/>
      <c r="AH776" s="35"/>
      <c r="AI776" s="35"/>
      <c r="AJ776" s="35"/>
      <c r="AK776" s="35"/>
      <c r="AL776" s="35"/>
      <c r="AM776" s="85" t="str">
        <f t="shared" si="118"/>
        <v/>
      </c>
      <c r="AN776" s="35"/>
      <c r="AO776" s="35"/>
      <c r="AP776" s="77" t="str">
        <f>IF(D776="","",IF(D776=Accueil!$Q$7,PRODUCT('Registre déchets'!G776,Accueil!$S$7),"") &amp; IF(D776=Accueil!$Q$8,PRODUCT('Registre déchets'!G776,Accueil!$S$8),"") &amp; IF(D776=Accueil!$Q$9,PRODUCT('Registre déchets'!G776,Accueil!$S$9),"")&amp; IF(D776=Accueil!$Q$10,PRODUCT('Registre déchets'!G776,Accueil!$S$10),"")&amp; IF(D776=Accueil!$Q$11,PRODUCT('Registre déchets'!G776,Accueil!$S$11),"")&amp; IF(D776=Accueil!$Q$12,PRODUCT('Registre déchets'!G776,Accueil!$S$12),"")&amp; IF(D776=Accueil!$Q$13,PRODUCT('Registre déchets'!G776,Accueil!$S$13),"")&amp; IF(D776=Accueil!$Q$14,PRODUCT('Registre déchets'!G776,Accueil!$S$14),"")&amp; IF(D776=Accueil!$Q$15,PRODUCT('Registre déchets'!G776,Accueil!$S$15),"")&amp; IF(D776=Accueil!$Q$16,PRODUCT('Registre déchets'!G776,Accueil!$S$16),"")&amp; IF(D776=Accueil!$Q$17,PRODUCT('Registre déchets'!G776,Accueil!$S$17),"")&amp; IF(D776=Accueil!$Q$18,PRODUCT('Registre déchets'!G776,Accueil!$S$18),"")&amp; IF(D776=Accueil!$Q$19,PRODUCT('Registre déchets'!G776,Accueil!$S$19),"")&amp; IF(D776=Accueil!$Q$20,PRODUCT('Registre déchets'!G776,Accueil!$S$20),"")&amp; IF(D776=Accueil!$Q$21,PRODUCT('Registre déchets'!G776,Accueil!$S$21),"")&amp; IF(D776=Accueil!$Q$22,PRODUCT('Registre déchets'!G776,Accueil!$S$22),"")&amp; IF(D776=Accueil!$Q$23,PRODUCT('Registre déchets'!G776,Accueil!$S$23),"")&amp; IF(D776=Accueil!$Q$24,PRODUCT('Registre déchets'!G776,Accueil!$S$24),"")&amp; IF(D776=Accueil!$Q$25,PRODUCT('Registre déchets'!G776,Accueil!$S$25),"")&amp; IF(D776=Accueil!$Q$26,PRODUCT('Registre déchets'!G776,Accueil!$S$26),"") &amp; IF(D776=Accueil!$U$7,PRODUCT('Registre déchets'!G776,Accueil!$W$7),"") &amp; IF(D776=Accueil!$U$8,PRODUCT('Registre déchets'!G776,Accueil!$W$8),"") &amp; IF(D776=Accueil!$U$9,PRODUCT('Registre déchets'!G776,Accueil!$W$9),"")&amp; IF(D776=Accueil!$U$10,PRODUCT('Registre déchets'!G776,Accueil!$W$10),"")&amp; IF(D776=Accueil!$U$11,PRODUCT('Registre déchets'!G776,Accueil!$W$11),"")&amp; IF(D776=Accueil!$U$12,PRODUCT('Registre déchets'!G776,Accueil!$W$12),"")&amp; IF(D776=Accueil!$U$13,PRODUCT('Registre déchets'!G776,Accueil!$W$13),"")&amp; IF(D776=Accueil!$U$14,PRODUCT('Registre déchets'!G776,Accueil!$W$14),"")&amp; IF(D776=Accueil!$U$15,PRODUCT('Registre déchets'!G776,Accueil!$W$15),"")&amp; IF(D776=Accueil!$U$16,PRODUCT('Registre déchets'!G776,Accueil!$W$16),"")&amp; IF(D776=Accueil!$U$17,PRODUCT('Registre déchets'!G776,Accueil!$W$17),"")&amp; IF(D776=Accueil!$U$18,PRODUCT('Registre déchets'!G776,Accueil!$W$18),"")&amp; IF(D776=Accueil!$U$19,PRODUCT('Registre déchets'!G776,Accueil!$W$19),"")&amp; IF(D776=Accueil!$U$20,PRODUCT('Registre déchets'!G776,Accueil!$W$20),"")&amp; IF(D776=Accueil!$U$21,PRODUCT('Registre déchets'!G776,Accueil!$W$21),"") &amp; IF(D776=Accueil!$U$22,PRODUCT('Registre déchets'!G776,Accueil!$W$22),"")&amp; IF(D776=Accueil!$U$23,PRODUCT('Registre déchets'!G776,Accueil!$W$23),"")&amp; IF(D776=Accueil!$U$24,PRODUCT('Registre déchets'!G776,Accueil!$W$24),"")&amp; IF(D776=Accueil!$U$25,PRODUCT('Registre déchets'!G776,Accueil!$W$25),"")&amp; IF(D776=Accueil!$U$26,PRODUCT('Registre déchets'!G776,Accueil!$W$26),"")&amp; IF(D776=Accueil!$U$27,PRODUCT('Registre déchets'!G776,Accueil!$W$27),"")&amp; IF(D776=Accueil!$Y$7,PRODUCT('Registre déchets'!G776,Accueil!$AA$7),"") &amp; IF(D776=Accueil!$Y$8,PRODUCT('Registre déchets'!G776,Accueil!$AA$8),"") &amp; IF(D776=Accueil!$Y$9,PRODUCT('Registre déchets'!G776,Accueil!$AA$9),"")&amp; IF(D776=Accueil!$Y$10,PRODUCT('Registre déchets'!G776,Accueil!$AA$10),"")&amp; IF(D776=Accueil!$Y$11,PRODUCT('Registre déchets'!G776,Accueil!$AA$11),"")&amp; IF(D776=Accueil!$Y$12,PRODUCT('Registre déchets'!G776,Accueil!$AA$12),"")&amp; IF(D776=Accueil!$Y$13,PRODUCT('Registre déchets'!G776,Accueil!$AA$13),"")&amp; IF(D776=Accueil!$Y$14,PRODUCT('Registre déchets'!G776,Accueil!$AA$14),"")&amp; IF(D776=Accueil!$Y$15,PRODUCT('Registre déchets'!G776,Accueil!$AA$15),"")&amp; IF(D776=Accueil!$Y$16,PRODUCT('Registre déchets'!G776,Accueil!$AA$16),"")&amp; IF(D776=Accueil!$Y$17,PRODUCT('Registre déchets'!G776,Accueil!$AA$17),"")&amp; IF(D776=Accueil!$Y$18,PRODUCT('Registre déchets'!G776,Accueil!$AA$18),"")&amp; IF(D776=Accueil!$Y$19,PRODUCT('Registre déchets'!G776,Accueil!$AA$19),"")&amp; IF(D776=Accueil!$Y$20,PRODUCT('Registre déchets'!G776,Accueil!$AA$20),"")&amp; IF(D776=Accueil!$Y$21,PRODUCT('Registre déchets'!G776,Accueil!$AA$21),"")&amp; IF(D776=Accueil!$Y$22,PRODUCT('Registre déchets'!G776,Accueil!$AA$22),"")&amp; IF(D776=Accueil!$Y$23,PRODUCT('Registre déchets'!G776,Accueil!$AA$23),"")&amp; IF(D776=Accueil!$Y$24,PRODUCT('Registre déchets'!G776,Accueil!$AA$24),"")&amp; IF(D776=Accueil!$Y$25,PRODUCT('Registre déchets'!G776,Accueil!$AA$25),"")&amp; IF(D776=Accueil!$Y$26,PRODUCT('Registre déchets'!G776,Accueil!$AA$26),"")&amp; IF(D776=Accueil!$Y$27,PRODUCT('Registre déchets'!G776,Accueil!$AA$27),""))</f>
        <v/>
      </c>
      <c r="AQ776" s="79">
        <f t="shared" si="117"/>
        <v>0</v>
      </c>
    </row>
    <row r="777" spans="1:43" ht="50.1" customHeight="1" x14ac:dyDescent="0.25">
      <c r="A777" s="90"/>
      <c r="B777" s="222" t="str">
        <f t="shared" ref="B777:B840" si="121">IF(OR(D777="Déchets dangereux (*)",D777="Aérosols",D777="Emballages souillés",D777="Peintures",D777="Absorbants, matériaux filtrants, chiffons d'essuyage et vêtements de protection souillés",D777="Matériaux d'isolation contenant de l'amiante",D777="Autres matériaux d'isolation à base de ou contenant des substances dangereuses",D777="Matériaux de construction contenant de l'amiante",D777="Bois, verre et matières plastiques contenant des substances dangereuses ou contaminés par de telles substances",D777="Patins à freins contenant de l’amiante",D777="Equipements mis au rebut contenant de l'amiante libre",D777="Terres souillées",D777="Huiles moteurs usagées",D777="Huiles hydrauliques usagées",D777="Métaux souillés",D777="Boues de dragage souillées",D777="Ballast de voie contenant des substances dangereuses",D777="Mélanges bitumineux contenant du goudron",D777="Matériaux de construction à base de gypse contaminés par des substances dangereuses",D777="Emballages métalliques contenant une matrice poreuse solide dangereuse (par exemple amiante), y compris des conteneurs à pression vides"),"DD",IF(OR(D777="Déchets Non Dangereux (DIB)",D777="DIB en mélange",D777="Gravats Impurs en mélange (GIM)",D777="Bois",D777="Ferraille",D777="Plâtre",D777="Menuiseries PVC",D777="Emballages en plastique",D777="Emballages en carton/papier",D777="Emballages en mélange",D777="Polystyrène",D777="DEEE",D777="Pneus hors d'usage"),"DND",IF(OR(D777="Déchets Inertes",D777="Béton",D777="Terre non souillée",D777="Verre",D777="Briques",D777="Tuiles et Céramiques",D777="Terre végétale"),"DI","")))</f>
        <v/>
      </c>
      <c r="C777" s="221"/>
      <c r="D777" s="220"/>
      <c r="E777" s="80" t="str">
        <f t="shared" si="115"/>
        <v/>
      </c>
      <c r="F777" s="81"/>
      <c r="G777" s="82"/>
      <c r="H777" s="241">
        <f t="shared" ref="H777:H840" si="122">AQ777</f>
        <v>0</v>
      </c>
      <c r="I777" s="206"/>
      <c r="J777" s="206"/>
      <c r="K777" s="86"/>
      <c r="L777" s="86"/>
      <c r="M777" s="86"/>
      <c r="N777" s="82"/>
      <c r="O777" s="81"/>
      <c r="P777" s="82"/>
      <c r="Q777" s="207">
        <f t="shared" si="116"/>
        <v>0</v>
      </c>
      <c r="R777" s="83">
        <f t="shared" ref="R777:R840" si="123">IF(H777="",0,H777*Q777)</f>
        <v>0</v>
      </c>
      <c r="S777" s="83">
        <f t="shared" ref="S777:S840" si="124">IF(H777="",0,H777-R777)</f>
        <v>0</v>
      </c>
      <c r="T777" s="209"/>
      <c r="U777" s="214"/>
      <c r="V777" s="214"/>
      <c r="W777" s="217" t="str">
        <f t="shared" si="119"/>
        <v/>
      </c>
      <c r="X777" s="214"/>
      <c r="Y777" s="224"/>
      <c r="Z777" s="214"/>
      <c r="AA777" s="214"/>
      <c r="AB777" s="35" t="str">
        <f t="shared" si="120"/>
        <v/>
      </c>
      <c r="AC777" s="35"/>
      <c r="AD777" s="35"/>
      <c r="AE777" s="35"/>
      <c r="AF777" s="35"/>
      <c r="AG777" s="35"/>
      <c r="AH777" s="35"/>
      <c r="AI777" s="35"/>
      <c r="AJ777" s="35"/>
      <c r="AK777" s="35"/>
      <c r="AL777" s="35"/>
      <c r="AM777" s="85" t="str">
        <f t="shared" si="118"/>
        <v/>
      </c>
      <c r="AN777" s="35"/>
      <c r="AO777" s="35"/>
      <c r="AP777" s="77" t="str">
        <f>IF(D777="","",IF(D777=Accueil!$Q$7,PRODUCT('Registre déchets'!G777,Accueil!$S$7),"") &amp; IF(D777=Accueil!$Q$8,PRODUCT('Registre déchets'!G777,Accueil!$S$8),"") &amp; IF(D777=Accueil!$Q$9,PRODUCT('Registre déchets'!G777,Accueil!$S$9),"")&amp; IF(D777=Accueil!$Q$10,PRODUCT('Registre déchets'!G777,Accueil!$S$10),"")&amp; IF(D777=Accueil!$Q$11,PRODUCT('Registre déchets'!G777,Accueil!$S$11),"")&amp; IF(D777=Accueil!$Q$12,PRODUCT('Registre déchets'!G777,Accueil!$S$12),"")&amp; IF(D777=Accueil!$Q$13,PRODUCT('Registre déchets'!G777,Accueil!$S$13),"")&amp; IF(D777=Accueil!$Q$14,PRODUCT('Registre déchets'!G777,Accueil!$S$14),"")&amp; IF(D777=Accueil!$Q$15,PRODUCT('Registre déchets'!G777,Accueil!$S$15),"")&amp; IF(D777=Accueil!$Q$16,PRODUCT('Registre déchets'!G777,Accueil!$S$16),"")&amp; IF(D777=Accueil!$Q$17,PRODUCT('Registre déchets'!G777,Accueil!$S$17),"")&amp; IF(D777=Accueil!$Q$18,PRODUCT('Registre déchets'!G777,Accueil!$S$18),"")&amp; IF(D777=Accueil!$Q$19,PRODUCT('Registre déchets'!G777,Accueil!$S$19),"")&amp; IF(D777=Accueil!$Q$20,PRODUCT('Registre déchets'!G777,Accueil!$S$20),"")&amp; IF(D777=Accueil!$Q$21,PRODUCT('Registre déchets'!G777,Accueil!$S$21),"")&amp; IF(D777=Accueil!$Q$22,PRODUCT('Registre déchets'!G777,Accueil!$S$22),"")&amp; IF(D777=Accueil!$Q$23,PRODUCT('Registre déchets'!G777,Accueil!$S$23),"")&amp; IF(D777=Accueil!$Q$24,PRODUCT('Registre déchets'!G777,Accueil!$S$24),"")&amp; IF(D777=Accueil!$Q$25,PRODUCT('Registre déchets'!G777,Accueil!$S$25),"")&amp; IF(D777=Accueil!$Q$26,PRODUCT('Registre déchets'!G777,Accueil!$S$26),"") &amp; IF(D777=Accueil!$U$7,PRODUCT('Registre déchets'!G777,Accueil!$W$7),"") &amp; IF(D777=Accueil!$U$8,PRODUCT('Registre déchets'!G777,Accueil!$W$8),"") &amp; IF(D777=Accueil!$U$9,PRODUCT('Registre déchets'!G777,Accueil!$W$9),"")&amp; IF(D777=Accueil!$U$10,PRODUCT('Registre déchets'!G777,Accueil!$W$10),"")&amp; IF(D777=Accueil!$U$11,PRODUCT('Registre déchets'!G777,Accueil!$W$11),"")&amp; IF(D777=Accueil!$U$12,PRODUCT('Registre déchets'!G777,Accueil!$W$12),"")&amp; IF(D777=Accueil!$U$13,PRODUCT('Registre déchets'!G777,Accueil!$W$13),"")&amp; IF(D777=Accueil!$U$14,PRODUCT('Registre déchets'!G777,Accueil!$W$14),"")&amp; IF(D777=Accueil!$U$15,PRODUCT('Registre déchets'!G777,Accueil!$W$15),"")&amp; IF(D777=Accueil!$U$16,PRODUCT('Registre déchets'!G777,Accueil!$W$16),"")&amp; IF(D777=Accueil!$U$17,PRODUCT('Registre déchets'!G777,Accueil!$W$17),"")&amp; IF(D777=Accueil!$U$18,PRODUCT('Registre déchets'!G777,Accueil!$W$18),"")&amp; IF(D777=Accueil!$U$19,PRODUCT('Registre déchets'!G777,Accueil!$W$19),"")&amp; IF(D777=Accueil!$U$20,PRODUCT('Registre déchets'!G777,Accueil!$W$20),"")&amp; IF(D777=Accueil!$U$21,PRODUCT('Registre déchets'!G777,Accueil!$W$21),"") &amp; IF(D777=Accueil!$U$22,PRODUCT('Registre déchets'!G777,Accueil!$W$22),"")&amp; IF(D777=Accueil!$U$23,PRODUCT('Registre déchets'!G777,Accueil!$W$23),"")&amp; IF(D777=Accueil!$U$24,PRODUCT('Registre déchets'!G777,Accueil!$W$24),"")&amp; IF(D777=Accueil!$U$25,PRODUCT('Registre déchets'!G777,Accueil!$W$25),"")&amp; IF(D777=Accueil!$U$26,PRODUCT('Registre déchets'!G777,Accueil!$W$26),"")&amp; IF(D777=Accueil!$U$27,PRODUCT('Registre déchets'!G777,Accueil!$W$27),"")&amp; IF(D777=Accueil!$Y$7,PRODUCT('Registre déchets'!G777,Accueil!$AA$7),"") &amp; IF(D777=Accueil!$Y$8,PRODUCT('Registre déchets'!G777,Accueil!$AA$8),"") &amp; IF(D777=Accueil!$Y$9,PRODUCT('Registre déchets'!G777,Accueil!$AA$9),"")&amp; IF(D777=Accueil!$Y$10,PRODUCT('Registre déchets'!G777,Accueil!$AA$10),"")&amp; IF(D777=Accueil!$Y$11,PRODUCT('Registre déchets'!G777,Accueil!$AA$11),"")&amp; IF(D777=Accueil!$Y$12,PRODUCT('Registre déchets'!G777,Accueil!$AA$12),"")&amp; IF(D777=Accueil!$Y$13,PRODUCT('Registre déchets'!G777,Accueil!$AA$13),"")&amp; IF(D777=Accueil!$Y$14,PRODUCT('Registre déchets'!G777,Accueil!$AA$14),"")&amp; IF(D777=Accueil!$Y$15,PRODUCT('Registre déchets'!G777,Accueil!$AA$15),"")&amp; IF(D777=Accueil!$Y$16,PRODUCT('Registre déchets'!G777,Accueil!$AA$16),"")&amp; IF(D777=Accueil!$Y$17,PRODUCT('Registre déchets'!G777,Accueil!$AA$17),"")&amp; IF(D777=Accueil!$Y$18,PRODUCT('Registre déchets'!G777,Accueil!$AA$18),"")&amp; IF(D777=Accueil!$Y$19,PRODUCT('Registre déchets'!G777,Accueil!$AA$19),"")&amp; IF(D777=Accueil!$Y$20,PRODUCT('Registre déchets'!G777,Accueil!$AA$20),"")&amp; IF(D777=Accueil!$Y$21,PRODUCT('Registre déchets'!G777,Accueil!$AA$21),"")&amp; IF(D777=Accueil!$Y$22,PRODUCT('Registre déchets'!G777,Accueil!$AA$22),"")&amp; IF(D777=Accueil!$Y$23,PRODUCT('Registre déchets'!G777,Accueil!$AA$23),"")&amp; IF(D777=Accueil!$Y$24,PRODUCT('Registre déchets'!G777,Accueil!$AA$24),"")&amp; IF(D777=Accueil!$Y$25,PRODUCT('Registre déchets'!G777,Accueil!$AA$25),"")&amp; IF(D777=Accueil!$Y$26,PRODUCT('Registre déchets'!G777,Accueil!$AA$26),"")&amp; IF(D777=Accueil!$Y$27,PRODUCT('Registre déchets'!G777,Accueil!$AA$27),""))</f>
        <v/>
      </c>
      <c r="AQ777" s="79">
        <f t="shared" si="117"/>
        <v>0</v>
      </c>
    </row>
    <row r="778" spans="1:43" ht="50.1" customHeight="1" x14ac:dyDescent="0.25">
      <c r="A778" s="90"/>
      <c r="B778" s="222" t="str">
        <f t="shared" si="121"/>
        <v/>
      </c>
      <c r="C778" s="221"/>
      <c r="D778" s="220"/>
      <c r="E778" s="80" t="str">
        <f t="shared" si="115"/>
        <v/>
      </c>
      <c r="F778" s="81"/>
      <c r="G778" s="82"/>
      <c r="H778" s="241">
        <f t="shared" si="122"/>
        <v>0</v>
      </c>
      <c r="I778" s="206"/>
      <c r="J778" s="206"/>
      <c r="K778" s="86"/>
      <c r="L778" s="86"/>
      <c r="M778" s="86"/>
      <c r="N778" s="82"/>
      <c r="O778" s="81"/>
      <c r="P778" s="82"/>
      <c r="Q778" s="207">
        <f t="shared" si="116"/>
        <v>0</v>
      </c>
      <c r="R778" s="83">
        <f t="shared" si="123"/>
        <v>0</v>
      </c>
      <c r="S778" s="83">
        <f t="shared" si="124"/>
        <v>0</v>
      </c>
      <c r="T778" s="209"/>
      <c r="U778" s="214"/>
      <c r="V778" s="214"/>
      <c r="W778" s="217" t="str">
        <f t="shared" si="119"/>
        <v/>
      </c>
      <c r="X778" s="214"/>
      <c r="Y778" s="224"/>
      <c r="Z778" s="214"/>
      <c r="AA778" s="214"/>
      <c r="AB778" s="35" t="str">
        <f t="shared" si="120"/>
        <v/>
      </c>
      <c r="AC778" s="35"/>
      <c r="AD778" s="35"/>
      <c r="AE778" s="35"/>
      <c r="AF778" s="35"/>
      <c r="AG778" s="35"/>
      <c r="AH778" s="35"/>
      <c r="AI778" s="35"/>
      <c r="AJ778" s="35"/>
      <c r="AK778" s="35"/>
      <c r="AL778" s="35"/>
      <c r="AM778" s="85" t="str">
        <f t="shared" si="118"/>
        <v/>
      </c>
      <c r="AN778" s="35"/>
      <c r="AO778" s="35"/>
      <c r="AP778" s="77" t="str">
        <f>IF(D778="","",IF(D778=Accueil!$Q$7,PRODUCT('Registre déchets'!G778,Accueil!$S$7),"") &amp; IF(D778=Accueil!$Q$8,PRODUCT('Registre déchets'!G778,Accueil!$S$8),"") &amp; IF(D778=Accueil!$Q$9,PRODUCT('Registre déchets'!G778,Accueil!$S$9),"")&amp; IF(D778=Accueil!$Q$10,PRODUCT('Registre déchets'!G778,Accueil!$S$10),"")&amp; IF(D778=Accueil!$Q$11,PRODUCT('Registre déchets'!G778,Accueil!$S$11),"")&amp; IF(D778=Accueil!$Q$12,PRODUCT('Registre déchets'!G778,Accueil!$S$12),"")&amp; IF(D778=Accueil!$Q$13,PRODUCT('Registre déchets'!G778,Accueil!$S$13),"")&amp; IF(D778=Accueil!$Q$14,PRODUCT('Registre déchets'!G778,Accueil!$S$14),"")&amp; IF(D778=Accueil!$Q$15,PRODUCT('Registre déchets'!G778,Accueil!$S$15),"")&amp; IF(D778=Accueil!$Q$16,PRODUCT('Registre déchets'!G778,Accueil!$S$16),"")&amp; IF(D778=Accueil!$Q$17,PRODUCT('Registre déchets'!G778,Accueil!$S$17),"")&amp; IF(D778=Accueil!$Q$18,PRODUCT('Registre déchets'!G778,Accueil!$S$18),"")&amp; IF(D778=Accueil!$Q$19,PRODUCT('Registre déchets'!G778,Accueil!$S$19),"")&amp; IF(D778=Accueil!$Q$20,PRODUCT('Registre déchets'!G778,Accueil!$S$20),"")&amp; IF(D778=Accueil!$Q$21,PRODUCT('Registre déchets'!G778,Accueil!$S$21),"")&amp; IF(D778=Accueil!$Q$22,PRODUCT('Registre déchets'!G778,Accueil!$S$22),"")&amp; IF(D778=Accueil!$Q$23,PRODUCT('Registre déchets'!G778,Accueil!$S$23),"")&amp; IF(D778=Accueil!$Q$24,PRODUCT('Registre déchets'!G778,Accueil!$S$24),"")&amp; IF(D778=Accueil!$Q$25,PRODUCT('Registre déchets'!G778,Accueil!$S$25),"")&amp; IF(D778=Accueil!$Q$26,PRODUCT('Registre déchets'!G778,Accueil!$S$26),"") &amp; IF(D778=Accueil!$U$7,PRODUCT('Registre déchets'!G778,Accueil!$W$7),"") &amp; IF(D778=Accueil!$U$8,PRODUCT('Registre déchets'!G778,Accueil!$W$8),"") &amp; IF(D778=Accueil!$U$9,PRODUCT('Registre déchets'!G778,Accueil!$W$9),"")&amp; IF(D778=Accueil!$U$10,PRODUCT('Registre déchets'!G778,Accueil!$W$10),"")&amp; IF(D778=Accueil!$U$11,PRODUCT('Registre déchets'!G778,Accueil!$W$11),"")&amp; IF(D778=Accueil!$U$12,PRODUCT('Registre déchets'!G778,Accueil!$W$12),"")&amp; IF(D778=Accueil!$U$13,PRODUCT('Registre déchets'!G778,Accueil!$W$13),"")&amp; IF(D778=Accueil!$U$14,PRODUCT('Registre déchets'!G778,Accueil!$W$14),"")&amp; IF(D778=Accueil!$U$15,PRODUCT('Registre déchets'!G778,Accueil!$W$15),"")&amp; IF(D778=Accueil!$U$16,PRODUCT('Registre déchets'!G778,Accueil!$W$16),"")&amp; IF(D778=Accueil!$U$17,PRODUCT('Registre déchets'!G778,Accueil!$W$17),"")&amp; IF(D778=Accueil!$U$18,PRODUCT('Registre déchets'!G778,Accueil!$W$18),"")&amp; IF(D778=Accueil!$U$19,PRODUCT('Registre déchets'!G778,Accueil!$W$19),"")&amp; IF(D778=Accueil!$U$20,PRODUCT('Registre déchets'!G778,Accueil!$W$20),"")&amp; IF(D778=Accueil!$U$21,PRODUCT('Registre déchets'!G778,Accueil!$W$21),"") &amp; IF(D778=Accueil!$U$22,PRODUCT('Registre déchets'!G778,Accueil!$W$22),"")&amp; IF(D778=Accueil!$U$23,PRODUCT('Registre déchets'!G778,Accueil!$W$23),"")&amp; IF(D778=Accueil!$U$24,PRODUCT('Registre déchets'!G778,Accueil!$W$24),"")&amp; IF(D778=Accueil!$U$25,PRODUCT('Registre déchets'!G778,Accueil!$W$25),"")&amp; IF(D778=Accueil!$U$26,PRODUCT('Registre déchets'!G778,Accueil!$W$26),"")&amp; IF(D778=Accueil!$U$27,PRODUCT('Registre déchets'!G778,Accueil!$W$27),"")&amp; IF(D778=Accueil!$Y$7,PRODUCT('Registre déchets'!G778,Accueil!$AA$7),"") &amp; IF(D778=Accueil!$Y$8,PRODUCT('Registre déchets'!G778,Accueil!$AA$8),"") &amp; IF(D778=Accueil!$Y$9,PRODUCT('Registre déchets'!G778,Accueil!$AA$9),"")&amp; IF(D778=Accueil!$Y$10,PRODUCT('Registre déchets'!G778,Accueil!$AA$10),"")&amp; IF(D778=Accueil!$Y$11,PRODUCT('Registre déchets'!G778,Accueil!$AA$11),"")&amp; IF(D778=Accueil!$Y$12,PRODUCT('Registre déchets'!G778,Accueil!$AA$12),"")&amp; IF(D778=Accueil!$Y$13,PRODUCT('Registre déchets'!G778,Accueil!$AA$13),"")&amp; IF(D778=Accueil!$Y$14,PRODUCT('Registre déchets'!G778,Accueil!$AA$14),"")&amp; IF(D778=Accueil!$Y$15,PRODUCT('Registre déchets'!G778,Accueil!$AA$15),"")&amp; IF(D778=Accueil!$Y$16,PRODUCT('Registre déchets'!G778,Accueil!$AA$16),"")&amp; IF(D778=Accueil!$Y$17,PRODUCT('Registre déchets'!G778,Accueil!$AA$17),"")&amp; IF(D778=Accueil!$Y$18,PRODUCT('Registre déchets'!G778,Accueil!$AA$18),"")&amp; IF(D778=Accueil!$Y$19,PRODUCT('Registre déchets'!G778,Accueil!$AA$19),"")&amp; IF(D778=Accueil!$Y$20,PRODUCT('Registre déchets'!G778,Accueil!$AA$20),"")&amp; IF(D778=Accueil!$Y$21,PRODUCT('Registre déchets'!G778,Accueil!$AA$21),"")&amp; IF(D778=Accueil!$Y$22,PRODUCT('Registre déchets'!G778,Accueil!$AA$22),"")&amp; IF(D778=Accueil!$Y$23,PRODUCT('Registre déchets'!G778,Accueil!$AA$23),"")&amp; IF(D778=Accueil!$Y$24,PRODUCT('Registre déchets'!G778,Accueil!$AA$24),"")&amp; IF(D778=Accueil!$Y$25,PRODUCT('Registre déchets'!G778,Accueil!$AA$25),"")&amp; IF(D778=Accueil!$Y$26,PRODUCT('Registre déchets'!G778,Accueil!$AA$26),"")&amp; IF(D778=Accueil!$Y$27,PRODUCT('Registre déchets'!G778,Accueil!$AA$27),""))</f>
        <v/>
      </c>
      <c r="AQ778" s="79">
        <f t="shared" si="117"/>
        <v>0</v>
      </c>
    </row>
    <row r="779" spans="1:43" ht="50.1" customHeight="1" x14ac:dyDescent="0.25">
      <c r="A779" s="90"/>
      <c r="B779" s="222" t="str">
        <f t="shared" si="121"/>
        <v/>
      </c>
      <c r="C779" s="221"/>
      <c r="D779" s="220"/>
      <c r="E779" s="80" t="str">
        <f t="shared" ref="E779:E842" si="125">IF(D779=$AD$9,$AE$9,"") &amp; IF(D779=$AD$10,$AE$10,"") &amp; IF(D779=$AD$11,$AE$11,"") &amp; IF(D779=$AD$12,$AE$12,"") &amp; IF(D779=$AD$13,$AE$13,"") &amp; IF(D779=$AD$14,$AE$14,"") &amp; IF(D779=$AD$15,$AE$15,"") &amp; IF(D779=$AD$16,$AE$16,"") &amp; IF(D779=$AD$17,$AE$17,"") &amp; IF(D779=$AD$18,$AE$18,"") &amp; IF(D779=$AD$19,$AE$19,"") &amp; IF(D779=$AD$20,$AE$20,"") &amp; IF(D779=$AD$21,$AE$21,"") &amp; IF(D779=$AD$22,$AE$22,"") &amp; IF(D779=$AD$23,$AE$23,"") &amp; IF(D779=$AD$24,$AE$24,"") &amp; IF(D779=$AD$25,$AE$25,"") &amp; IF(D779=$AD$26,$AE$26,"") &amp; IF(D779=$AD$27,$AE$27,"") &amp; IF(D779=$AD$28,$AE$28,"") &amp; IF(D779=$AD$29,$AE$29,"") &amp; IF(D779=$AD$30,$AE$30,"") &amp; IF(D779=$AD$31,$AE$31,"") &amp; IF(D779=$AD$33,$AE$33,"") &amp; IF(D779=$AD$34,$AE$34,"") &amp; IF(D779=$AD$35,$AE$35,"") &amp; IF(D779=$AD$36,$AE$36,"") &amp; IF(D779=$AD$37,$AE$37,"") &amp; IF(D779=$AD$38,$AE$38,"") &amp; IF(D779=$AD$39,$AE$39,"") &amp; IF(D779=$AD$40,$AE$40,"") &amp; IF(D779=$AD$41,$AE$41,"") &amp; IF(D779=$AD$42,$AE$42,"") &amp; IF(D779=$AD$43,$AE$43,"") &amp; IF(D779=$AD$44,$AE$44,"") &amp; IF(D779=$AD$45,$AE$45,"") &amp; IF(D779=$AD$46,$AE$46,"") &amp; IF(D779=$AD$48,$AE$48,"") &amp; IF(D779=$AD$49,$AE$49,"") &amp; IF(D779=$AD$50,$AE$50,"") &amp; IF(D779=$AD$51,$AE$51,"") &amp; IF(D779=$AD$52,$AE$52,"") &amp; IF(D779=$AD$53,$AE$53,"") &amp; IF(D779=$AD$54,$AE$54,"") &amp; IF(D779=$AD$55,$AE$55,"") &amp; IF(D779=$AD$56,$AE$56,"") &amp; IF(D779=$AD$57,$AE$57,"") &amp; IF(D779=$AD$58,$AE$58,"") &amp; IF(D779=$AD$59,$AE$59,"") &amp; IF(D779=$AD$60,$AE$60,"") &amp; IF(D779=$AD$61,$AE$61,"")</f>
        <v/>
      </c>
      <c r="F779" s="81"/>
      <c r="G779" s="82"/>
      <c r="H779" s="241">
        <f t="shared" si="122"/>
        <v>0</v>
      </c>
      <c r="I779" s="206"/>
      <c r="J779" s="206"/>
      <c r="K779" s="86"/>
      <c r="L779" s="86"/>
      <c r="M779" s="86"/>
      <c r="N779" s="82"/>
      <c r="O779" s="81"/>
      <c r="P779" s="82"/>
      <c r="Q779" s="207">
        <f t="shared" si="116"/>
        <v>0</v>
      </c>
      <c r="R779" s="83">
        <f t="shared" si="123"/>
        <v>0</v>
      </c>
      <c r="S779" s="83">
        <f t="shared" si="124"/>
        <v>0</v>
      </c>
      <c r="T779" s="209"/>
      <c r="U779" s="214"/>
      <c r="V779" s="214"/>
      <c r="W779" s="217" t="str">
        <f t="shared" si="119"/>
        <v/>
      </c>
      <c r="X779" s="214"/>
      <c r="Y779" s="224"/>
      <c r="Z779" s="214"/>
      <c r="AA779" s="214"/>
      <c r="AB779" s="35" t="str">
        <f t="shared" si="120"/>
        <v/>
      </c>
      <c r="AC779" s="35"/>
      <c r="AD779" s="35"/>
      <c r="AE779" s="35"/>
      <c r="AF779" s="35"/>
      <c r="AG779" s="35"/>
      <c r="AH779" s="35"/>
      <c r="AI779" s="35"/>
      <c r="AJ779" s="35"/>
      <c r="AK779" s="35"/>
      <c r="AL779" s="35"/>
      <c r="AM779" s="85" t="str">
        <f t="shared" si="118"/>
        <v/>
      </c>
      <c r="AN779" s="35"/>
      <c r="AO779" s="35"/>
      <c r="AP779" s="77" t="str">
        <f>IF(D779="","",IF(D779=Accueil!$Q$7,PRODUCT('Registre déchets'!G779,Accueil!$S$7),"") &amp; IF(D779=Accueil!$Q$8,PRODUCT('Registre déchets'!G779,Accueil!$S$8),"") &amp; IF(D779=Accueil!$Q$9,PRODUCT('Registre déchets'!G779,Accueil!$S$9),"")&amp; IF(D779=Accueil!$Q$10,PRODUCT('Registre déchets'!G779,Accueil!$S$10),"")&amp; IF(D779=Accueil!$Q$11,PRODUCT('Registre déchets'!G779,Accueil!$S$11),"")&amp; IF(D779=Accueil!$Q$12,PRODUCT('Registre déchets'!G779,Accueil!$S$12),"")&amp; IF(D779=Accueil!$Q$13,PRODUCT('Registre déchets'!G779,Accueil!$S$13),"")&amp; IF(D779=Accueil!$Q$14,PRODUCT('Registre déchets'!G779,Accueil!$S$14),"")&amp; IF(D779=Accueil!$Q$15,PRODUCT('Registre déchets'!G779,Accueil!$S$15),"")&amp; IF(D779=Accueil!$Q$16,PRODUCT('Registre déchets'!G779,Accueil!$S$16),"")&amp; IF(D779=Accueil!$Q$17,PRODUCT('Registre déchets'!G779,Accueil!$S$17),"")&amp; IF(D779=Accueil!$Q$18,PRODUCT('Registre déchets'!G779,Accueil!$S$18),"")&amp; IF(D779=Accueil!$Q$19,PRODUCT('Registre déchets'!G779,Accueil!$S$19),"")&amp; IF(D779=Accueil!$Q$20,PRODUCT('Registre déchets'!G779,Accueil!$S$20),"")&amp; IF(D779=Accueil!$Q$21,PRODUCT('Registre déchets'!G779,Accueil!$S$21),"")&amp; IF(D779=Accueil!$Q$22,PRODUCT('Registre déchets'!G779,Accueil!$S$22),"")&amp; IF(D779=Accueil!$Q$23,PRODUCT('Registre déchets'!G779,Accueil!$S$23),"")&amp; IF(D779=Accueil!$Q$24,PRODUCT('Registre déchets'!G779,Accueil!$S$24),"")&amp; IF(D779=Accueil!$Q$25,PRODUCT('Registre déchets'!G779,Accueil!$S$25),"")&amp; IF(D779=Accueil!$Q$26,PRODUCT('Registre déchets'!G779,Accueil!$S$26),"") &amp; IF(D779=Accueil!$U$7,PRODUCT('Registre déchets'!G779,Accueil!$W$7),"") &amp; IF(D779=Accueil!$U$8,PRODUCT('Registre déchets'!G779,Accueil!$W$8),"") &amp; IF(D779=Accueil!$U$9,PRODUCT('Registre déchets'!G779,Accueil!$W$9),"")&amp; IF(D779=Accueil!$U$10,PRODUCT('Registre déchets'!G779,Accueil!$W$10),"")&amp; IF(D779=Accueil!$U$11,PRODUCT('Registre déchets'!G779,Accueil!$W$11),"")&amp; IF(D779=Accueil!$U$12,PRODUCT('Registre déchets'!G779,Accueil!$W$12),"")&amp; IF(D779=Accueil!$U$13,PRODUCT('Registre déchets'!G779,Accueil!$W$13),"")&amp; IF(D779=Accueil!$U$14,PRODUCT('Registre déchets'!G779,Accueil!$W$14),"")&amp; IF(D779=Accueil!$U$15,PRODUCT('Registre déchets'!G779,Accueil!$W$15),"")&amp; IF(D779=Accueil!$U$16,PRODUCT('Registre déchets'!G779,Accueil!$W$16),"")&amp; IF(D779=Accueil!$U$17,PRODUCT('Registre déchets'!G779,Accueil!$W$17),"")&amp; IF(D779=Accueil!$U$18,PRODUCT('Registre déchets'!G779,Accueil!$W$18),"")&amp; IF(D779=Accueil!$U$19,PRODUCT('Registre déchets'!G779,Accueil!$W$19),"")&amp; IF(D779=Accueil!$U$20,PRODUCT('Registre déchets'!G779,Accueil!$W$20),"")&amp; IF(D779=Accueil!$U$21,PRODUCT('Registre déchets'!G779,Accueil!$W$21),"") &amp; IF(D779=Accueil!$U$22,PRODUCT('Registre déchets'!G779,Accueil!$W$22),"")&amp; IF(D779=Accueil!$U$23,PRODUCT('Registre déchets'!G779,Accueil!$W$23),"")&amp; IF(D779=Accueil!$U$24,PRODUCT('Registre déchets'!G779,Accueil!$W$24),"")&amp; IF(D779=Accueil!$U$25,PRODUCT('Registre déchets'!G779,Accueil!$W$25),"")&amp; IF(D779=Accueil!$U$26,PRODUCT('Registre déchets'!G779,Accueil!$W$26),"")&amp; IF(D779=Accueil!$U$27,PRODUCT('Registre déchets'!G779,Accueil!$W$27),"")&amp; IF(D779=Accueil!$Y$7,PRODUCT('Registre déchets'!G779,Accueil!$AA$7),"") &amp; IF(D779=Accueil!$Y$8,PRODUCT('Registre déchets'!G779,Accueil!$AA$8),"") &amp; IF(D779=Accueil!$Y$9,PRODUCT('Registre déchets'!G779,Accueil!$AA$9),"")&amp; IF(D779=Accueil!$Y$10,PRODUCT('Registre déchets'!G779,Accueil!$AA$10),"")&amp; IF(D779=Accueil!$Y$11,PRODUCT('Registre déchets'!G779,Accueil!$AA$11),"")&amp; IF(D779=Accueil!$Y$12,PRODUCT('Registre déchets'!G779,Accueil!$AA$12),"")&amp; IF(D779=Accueil!$Y$13,PRODUCT('Registre déchets'!G779,Accueil!$AA$13),"")&amp; IF(D779=Accueil!$Y$14,PRODUCT('Registre déchets'!G779,Accueil!$AA$14),"")&amp; IF(D779=Accueil!$Y$15,PRODUCT('Registre déchets'!G779,Accueil!$AA$15),"")&amp; IF(D779=Accueil!$Y$16,PRODUCT('Registre déchets'!G779,Accueil!$AA$16),"")&amp; IF(D779=Accueil!$Y$17,PRODUCT('Registre déchets'!G779,Accueil!$AA$17),"")&amp; IF(D779=Accueil!$Y$18,PRODUCT('Registre déchets'!G779,Accueil!$AA$18),"")&amp; IF(D779=Accueil!$Y$19,PRODUCT('Registre déchets'!G779,Accueil!$AA$19),"")&amp; IF(D779=Accueil!$Y$20,PRODUCT('Registre déchets'!G779,Accueil!$AA$20),"")&amp; IF(D779=Accueil!$Y$21,PRODUCT('Registre déchets'!G779,Accueil!$AA$21),"")&amp; IF(D779=Accueil!$Y$22,PRODUCT('Registre déchets'!G779,Accueil!$AA$22),"")&amp; IF(D779=Accueil!$Y$23,PRODUCT('Registre déchets'!G779,Accueil!$AA$23),"")&amp; IF(D779=Accueil!$Y$24,PRODUCT('Registre déchets'!G779,Accueil!$AA$24),"")&amp; IF(D779=Accueil!$Y$25,PRODUCT('Registre déchets'!G779,Accueil!$AA$25),"")&amp; IF(D779=Accueil!$Y$26,PRODUCT('Registre déchets'!G779,Accueil!$AA$26),"")&amp; IF(D779=Accueil!$Y$27,PRODUCT('Registre déchets'!G779,Accueil!$AA$27),""))</f>
        <v/>
      </c>
      <c r="AQ779" s="79">
        <f t="shared" si="117"/>
        <v>0</v>
      </c>
    </row>
    <row r="780" spans="1:43" ht="50.1" customHeight="1" x14ac:dyDescent="0.25">
      <c r="A780" s="90"/>
      <c r="B780" s="222" t="str">
        <f t="shared" si="121"/>
        <v/>
      </c>
      <c r="C780" s="221"/>
      <c r="D780" s="220"/>
      <c r="E780" s="80" t="str">
        <f t="shared" si="125"/>
        <v/>
      </c>
      <c r="F780" s="81"/>
      <c r="G780" s="82"/>
      <c r="H780" s="241">
        <f t="shared" si="122"/>
        <v>0</v>
      </c>
      <c r="I780" s="206"/>
      <c r="J780" s="206"/>
      <c r="K780" s="86"/>
      <c r="L780" s="86"/>
      <c r="M780" s="86"/>
      <c r="N780" s="82"/>
      <c r="O780" s="81"/>
      <c r="P780" s="82"/>
      <c r="Q780" s="207">
        <f t="shared" si="116"/>
        <v>0</v>
      </c>
      <c r="R780" s="83">
        <f t="shared" si="123"/>
        <v>0</v>
      </c>
      <c r="S780" s="83">
        <f t="shared" si="124"/>
        <v>0</v>
      </c>
      <c r="T780" s="209"/>
      <c r="U780" s="214"/>
      <c r="V780" s="214"/>
      <c r="W780" s="217" t="str">
        <f t="shared" si="119"/>
        <v/>
      </c>
      <c r="X780" s="214"/>
      <c r="Y780" s="224"/>
      <c r="Z780" s="214"/>
      <c r="AA780" s="214"/>
      <c r="AB780" s="35" t="str">
        <f t="shared" si="120"/>
        <v/>
      </c>
      <c r="AC780" s="35"/>
      <c r="AD780" s="35"/>
      <c r="AE780" s="35"/>
      <c r="AF780" s="35"/>
      <c r="AG780" s="35"/>
      <c r="AH780" s="35"/>
      <c r="AI780" s="35"/>
      <c r="AJ780" s="35"/>
      <c r="AK780" s="35"/>
      <c r="AL780" s="35"/>
      <c r="AM780" s="85" t="str">
        <f t="shared" si="118"/>
        <v/>
      </c>
      <c r="AN780" s="35"/>
      <c r="AO780" s="35"/>
      <c r="AP780" s="77" t="str">
        <f>IF(D780="","",IF(D780=Accueil!$Q$7,PRODUCT('Registre déchets'!G780,Accueil!$S$7),"") &amp; IF(D780=Accueil!$Q$8,PRODUCT('Registre déchets'!G780,Accueil!$S$8),"") &amp; IF(D780=Accueil!$Q$9,PRODUCT('Registre déchets'!G780,Accueil!$S$9),"")&amp; IF(D780=Accueil!$Q$10,PRODUCT('Registre déchets'!G780,Accueil!$S$10),"")&amp; IF(D780=Accueil!$Q$11,PRODUCT('Registre déchets'!G780,Accueil!$S$11),"")&amp; IF(D780=Accueil!$Q$12,PRODUCT('Registre déchets'!G780,Accueil!$S$12),"")&amp; IF(D780=Accueil!$Q$13,PRODUCT('Registre déchets'!G780,Accueil!$S$13),"")&amp; IF(D780=Accueil!$Q$14,PRODUCT('Registre déchets'!G780,Accueil!$S$14),"")&amp; IF(D780=Accueil!$Q$15,PRODUCT('Registre déchets'!G780,Accueil!$S$15),"")&amp; IF(D780=Accueil!$Q$16,PRODUCT('Registre déchets'!G780,Accueil!$S$16),"")&amp; IF(D780=Accueil!$Q$17,PRODUCT('Registre déchets'!G780,Accueil!$S$17),"")&amp; IF(D780=Accueil!$Q$18,PRODUCT('Registre déchets'!G780,Accueil!$S$18),"")&amp; IF(D780=Accueil!$Q$19,PRODUCT('Registre déchets'!G780,Accueil!$S$19),"")&amp; IF(D780=Accueil!$Q$20,PRODUCT('Registre déchets'!G780,Accueil!$S$20),"")&amp; IF(D780=Accueil!$Q$21,PRODUCT('Registre déchets'!G780,Accueil!$S$21),"")&amp; IF(D780=Accueil!$Q$22,PRODUCT('Registre déchets'!G780,Accueil!$S$22),"")&amp; IF(D780=Accueil!$Q$23,PRODUCT('Registre déchets'!G780,Accueil!$S$23),"")&amp; IF(D780=Accueil!$Q$24,PRODUCT('Registre déchets'!G780,Accueil!$S$24),"")&amp; IF(D780=Accueil!$Q$25,PRODUCT('Registre déchets'!G780,Accueil!$S$25),"")&amp; IF(D780=Accueil!$Q$26,PRODUCT('Registre déchets'!G780,Accueil!$S$26),"") &amp; IF(D780=Accueil!$U$7,PRODUCT('Registre déchets'!G780,Accueil!$W$7),"") &amp; IF(D780=Accueil!$U$8,PRODUCT('Registre déchets'!G780,Accueil!$W$8),"") &amp; IF(D780=Accueil!$U$9,PRODUCT('Registre déchets'!G780,Accueil!$W$9),"")&amp; IF(D780=Accueil!$U$10,PRODUCT('Registre déchets'!G780,Accueil!$W$10),"")&amp; IF(D780=Accueil!$U$11,PRODUCT('Registre déchets'!G780,Accueil!$W$11),"")&amp; IF(D780=Accueil!$U$12,PRODUCT('Registre déchets'!G780,Accueil!$W$12),"")&amp; IF(D780=Accueil!$U$13,PRODUCT('Registre déchets'!G780,Accueil!$W$13),"")&amp; IF(D780=Accueil!$U$14,PRODUCT('Registre déchets'!G780,Accueil!$W$14),"")&amp; IF(D780=Accueil!$U$15,PRODUCT('Registre déchets'!G780,Accueil!$W$15),"")&amp; IF(D780=Accueil!$U$16,PRODUCT('Registre déchets'!G780,Accueil!$W$16),"")&amp; IF(D780=Accueil!$U$17,PRODUCT('Registre déchets'!G780,Accueil!$W$17),"")&amp; IF(D780=Accueil!$U$18,PRODUCT('Registre déchets'!G780,Accueil!$W$18),"")&amp; IF(D780=Accueil!$U$19,PRODUCT('Registre déchets'!G780,Accueil!$W$19),"")&amp; IF(D780=Accueil!$U$20,PRODUCT('Registre déchets'!G780,Accueil!$W$20),"")&amp; IF(D780=Accueil!$U$21,PRODUCT('Registre déchets'!G780,Accueil!$W$21),"") &amp; IF(D780=Accueil!$U$22,PRODUCT('Registre déchets'!G780,Accueil!$W$22),"")&amp; IF(D780=Accueil!$U$23,PRODUCT('Registre déchets'!G780,Accueil!$W$23),"")&amp; IF(D780=Accueil!$U$24,PRODUCT('Registre déchets'!G780,Accueil!$W$24),"")&amp; IF(D780=Accueil!$U$25,PRODUCT('Registre déchets'!G780,Accueil!$W$25),"")&amp; IF(D780=Accueil!$U$26,PRODUCT('Registre déchets'!G780,Accueil!$W$26),"")&amp; IF(D780=Accueil!$U$27,PRODUCT('Registre déchets'!G780,Accueil!$W$27),"")&amp; IF(D780=Accueil!$Y$7,PRODUCT('Registre déchets'!G780,Accueil!$AA$7),"") &amp; IF(D780=Accueil!$Y$8,PRODUCT('Registre déchets'!G780,Accueil!$AA$8),"") &amp; IF(D780=Accueil!$Y$9,PRODUCT('Registre déchets'!G780,Accueil!$AA$9),"")&amp; IF(D780=Accueil!$Y$10,PRODUCT('Registre déchets'!G780,Accueil!$AA$10),"")&amp; IF(D780=Accueil!$Y$11,PRODUCT('Registre déchets'!G780,Accueil!$AA$11),"")&amp; IF(D780=Accueil!$Y$12,PRODUCT('Registre déchets'!G780,Accueil!$AA$12),"")&amp; IF(D780=Accueil!$Y$13,PRODUCT('Registre déchets'!G780,Accueil!$AA$13),"")&amp; IF(D780=Accueil!$Y$14,PRODUCT('Registre déchets'!G780,Accueil!$AA$14),"")&amp; IF(D780=Accueil!$Y$15,PRODUCT('Registre déchets'!G780,Accueil!$AA$15),"")&amp; IF(D780=Accueil!$Y$16,PRODUCT('Registre déchets'!G780,Accueil!$AA$16),"")&amp; IF(D780=Accueil!$Y$17,PRODUCT('Registre déchets'!G780,Accueil!$AA$17),"")&amp; IF(D780=Accueil!$Y$18,PRODUCT('Registre déchets'!G780,Accueil!$AA$18),"")&amp; IF(D780=Accueil!$Y$19,PRODUCT('Registre déchets'!G780,Accueil!$AA$19),"")&amp; IF(D780=Accueil!$Y$20,PRODUCT('Registre déchets'!G780,Accueil!$AA$20),"")&amp; IF(D780=Accueil!$Y$21,PRODUCT('Registre déchets'!G780,Accueil!$AA$21),"")&amp; IF(D780=Accueil!$Y$22,PRODUCT('Registre déchets'!G780,Accueil!$AA$22),"")&amp; IF(D780=Accueil!$Y$23,PRODUCT('Registre déchets'!G780,Accueil!$AA$23),"")&amp; IF(D780=Accueil!$Y$24,PRODUCT('Registre déchets'!G780,Accueil!$AA$24),"")&amp; IF(D780=Accueil!$Y$25,PRODUCT('Registre déchets'!G780,Accueil!$AA$25),"")&amp; IF(D780=Accueil!$Y$26,PRODUCT('Registre déchets'!G780,Accueil!$AA$26),"")&amp; IF(D780=Accueil!$Y$27,PRODUCT('Registre déchets'!G780,Accueil!$AA$27),""))</f>
        <v/>
      </c>
      <c r="AQ780" s="79">
        <f t="shared" si="117"/>
        <v>0</v>
      </c>
    </row>
    <row r="781" spans="1:43" ht="50.1" customHeight="1" x14ac:dyDescent="0.25">
      <c r="A781" s="90"/>
      <c r="B781" s="222" t="str">
        <f t="shared" si="121"/>
        <v/>
      </c>
      <c r="C781" s="221"/>
      <c r="D781" s="220"/>
      <c r="E781" s="80" t="str">
        <f t="shared" si="125"/>
        <v/>
      </c>
      <c r="F781" s="81"/>
      <c r="G781" s="82"/>
      <c r="H781" s="241">
        <f t="shared" si="122"/>
        <v>0</v>
      </c>
      <c r="I781" s="206"/>
      <c r="J781" s="206"/>
      <c r="K781" s="86"/>
      <c r="L781" s="86"/>
      <c r="M781" s="86"/>
      <c r="N781" s="82"/>
      <c r="O781" s="81"/>
      <c r="P781" s="82"/>
      <c r="Q781" s="207">
        <f t="shared" ref="Q781:Q844" si="126">IF(AM782="",,VALUE(AM782))</f>
        <v>0</v>
      </c>
      <c r="R781" s="83">
        <f t="shared" si="123"/>
        <v>0</v>
      </c>
      <c r="S781" s="83">
        <f t="shared" si="124"/>
        <v>0</v>
      </c>
      <c r="T781" s="209"/>
      <c r="U781" s="214"/>
      <c r="V781" s="214"/>
      <c r="W781" s="217" t="str">
        <f t="shared" si="119"/>
        <v/>
      </c>
      <c r="X781" s="214"/>
      <c r="Y781" s="224"/>
      <c r="Z781" s="214"/>
      <c r="AA781" s="214"/>
      <c r="AB781" s="35" t="str">
        <f t="shared" si="120"/>
        <v/>
      </c>
      <c r="AC781" s="35"/>
      <c r="AD781" s="35"/>
      <c r="AE781" s="35"/>
      <c r="AF781" s="35"/>
      <c r="AG781" s="35"/>
      <c r="AH781" s="35"/>
      <c r="AI781" s="35"/>
      <c r="AJ781" s="35"/>
      <c r="AK781" s="35"/>
      <c r="AL781" s="35"/>
      <c r="AM781" s="85" t="str">
        <f t="shared" si="118"/>
        <v/>
      </c>
      <c r="AN781" s="35"/>
      <c r="AO781" s="35"/>
      <c r="AP781" s="77" t="str">
        <f>IF(D781="","",IF(D781=Accueil!$Q$7,PRODUCT('Registre déchets'!G781,Accueil!$S$7),"") &amp; IF(D781=Accueil!$Q$8,PRODUCT('Registre déchets'!G781,Accueil!$S$8),"") &amp; IF(D781=Accueil!$Q$9,PRODUCT('Registre déchets'!G781,Accueil!$S$9),"")&amp; IF(D781=Accueil!$Q$10,PRODUCT('Registre déchets'!G781,Accueil!$S$10),"")&amp; IF(D781=Accueil!$Q$11,PRODUCT('Registre déchets'!G781,Accueil!$S$11),"")&amp; IF(D781=Accueil!$Q$12,PRODUCT('Registre déchets'!G781,Accueil!$S$12),"")&amp; IF(D781=Accueil!$Q$13,PRODUCT('Registre déchets'!G781,Accueil!$S$13),"")&amp; IF(D781=Accueil!$Q$14,PRODUCT('Registre déchets'!G781,Accueil!$S$14),"")&amp; IF(D781=Accueil!$Q$15,PRODUCT('Registre déchets'!G781,Accueil!$S$15),"")&amp; IF(D781=Accueil!$Q$16,PRODUCT('Registre déchets'!G781,Accueil!$S$16),"")&amp; IF(D781=Accueil!$Q$17,PRODUCT('Registre déchets'!G781,Accueil!$S$17),"")&amp; IF(D781=Accueil!$Q$18,PRODUCT('Registre déchets'!G781,Accueil!$S$18),"")&amp; IF(D781=Accueil!$Q$19,PRODUCT('Registre déchets'!G781,Accueil!$S$19),"")&amp; IF(D781=Accueil!$Q$20,PRODUCT('Registre déchets'!G781,Accueil!$S$20),"")&amp; IF(D781=Accueil!$Q$21,PRODUCT('Registre déchets'!G781,Accueil!$S$21),"")&amp; IF(D781=Accueil!$Q$22,PRODUCT('Registre déchets'!G781,Accueil!$S$22),"")&amp; IF(D781=Accueil!$Q$23,PRODUCT('Registre déchets'!G781,Accueil!$S$23),"")&amp; IF(D781=Accueil!$Q$24,PRODUCT('Registre déchets'!G781,Accueil!$S$24),"")&amp; IF(D781=Accueil!$Q$25,PRODUCT('Registre déchets'!G781,Accueil!$S$25),"")&amp; IF(D781=Accueil!$Q$26,PRODUCT('Registre déchets'!G781,Accueil!$S$26),"") &amp; IF(D781=Accueil!$U$7,PRODUCT('Registre déchets'!G781,Accueil!$W$7),"") &amp; IF(D781=Accueil!$U$8,PRODUCT('Registre déchets'!G781,Accueil!$W$8),"") &amp; IF(D781=Accueil!$U$9,PRODUCT('Registre déchets'!G781,Accueil!$W$9),"")&amp; IF(D781=Accueil!$U$10,PRODUCT('Registre déchets'!G781,Accueil!$W$10),"")&amp; IF(D781=Accueil!$U$11,PRODUCT('Registre déchets'!G781,Accueil!$W$11),"")&amp; IF(D781=Accueil!$U$12,PRODUCT('Registre déchets'!G781,Accueil!$W$12),"")&amp; IF(D781=Accueil!$U$13,PRODUCT('Registre déchets'!G781,Accueil!$W$13),"")&amp; IF(D781=Accueil!$U$14,PRODUCT('Registre déchets'!G781,Accueil!$W$14),"")&amp; IF(D781=Accueil!$U$15,PRODUCT('Registre déchets'!G781,Accueil!$W$15),"")&amp; IF(D781=Accueil!$U$16,PRODUCT('Registre déchets'!G781,Accueil!$W$16),"")&amp; IF(D781=Accueil!$U$17,PRODUCT('Registre déchets'!G781,Accueil!$W$17),"")&amp; IF(D781=Accueil!$U$18,PRODUCT('Registre déchets'!G781,Accueil!$W$18),"")&amp; IF(D781=Accueil!$U$19,PRODUCT('Registre déchets'!G781,Accueil!$W$19),"")&amp; IF(D781=Accueil!$U$20,PRODUCT('Registre déchets'!G781,Accueil!$W$20),"")&amp; IF(D781=Accueil!$U$21,PRODUCT('Registre déchets'!G781,Accueil!$W$21),"") &amp; IF(D781=Accueil!$U$22,PRODUCT('Registre déchets'!G781,Accueil!$W$22),"")&amp; IF(D781=Accueil!$U$23,PRODUCT('Registre déchets'!G781,Accueil!$W$23),"")&amp; IF(D781=Accueil!$U$24,PRODUCT('Registre déchets'!G781,Accueil!$W$24),"")&amp; IF(D781=Accueil!$U$25,PRODUCT('Registre déchets'!G781,Accueil!$W$25),"")&amp; IF(D781=Accueil!$U$26,PRODUCT('Registre déchets'!G781,Accueil!$W$26),"")&amp; IF(D781=Accueil!$U$27,PRODUCT('Registre déchets'!G781,Accueil!$W$27),"")&amp; IF(D781=Accueil!$Y$7,PRODUCT('Registre déchets'!G781,Accueil!$AA$7),"") &amp; IF(D781=Accueil!$Y$8,PRODUCT('Registre déchets'!G781,Accueil!$AA$8),"") &amp; IF(D781=Accueil!$Y$9,PRODUCT('Registre déchets'!G781,Accueil!$AA$9),"")&amp; IF(D781=Accueil!$Y$10,PRODUCT('Registre déchets'!G781,Accueil!$AA$10),"")&amp; IF(D781=Accueil!$Y$11,PRODUCT('Registre déchets'!G781,Accueil!$AA$11),"")&amp; IF(D781=Accueil!$Y$12,PRODUCT('Registre déchets'!G781,Accueil!$AA$12),"")&amp; IF(D781=Accueil!$Y$13,PRODUCT('Registre déchets'!G781,Accueil!$AA$13),"")&amp; IF(D781=Accueil!$Y$14,PRODUCT('Registre déchets'!G781,Accueil!$AA$14),"")&amp; IF(D781=Accueil!$Y$15,PRODUCT('Registre déchets'!G781,Accueil!$AA$15),"")&amp; IF(D781=Accueil!$Y$16,PRODUCT('Registre déchets'!G781,Accueil!$AA$16),"")&amp; IF(D781=Accueil!$Y$17,PRODUCT('Registre déchets'!G781,Accueil!$AA$17),"")&amp; IF(D781=Accueil!$Y$18,PRODUCT('Registre déchets'!G781,Accueil!$AA$18),"")&amp; IF(D781=Accueil!$Y$19,PRODUCT('Registre déchets'!G781,Accueil!$AA$19),"")&amp; IF(D781=Accueil!$Y$20,PRODUCT('Registre déchets'!G781,Accueil!$AA$20),"")&amp; IF(D781=Accueil!$Y$21,PRODUCT('Registre déchets'!G781,Accueil!$AA$21),"")&amp; IF(D781=Accueil!$Y$22,PRODUCT('Registre déchets'!G781,Accueil!$AA$22),"")&amp; IF(D781=Accueil!$Y$23,PRODUCT('Registre déchets'!G781,Accueil!$AA$23),"")&amp; IF(D781=Accueil!$Y$24,PRODUCT('Registre déchets'!G781,Accueil!$AA$24),"")&amp; IF(D781=Accueil!$Y$25,PRODUCT('Registre déchets'!G781,Accueil!$AA$25),"")&amp; IF(D781=Accueil!$Y$26,PRODUCT('Registre déchets'!G781,Accueil!$AA$26),"")&amp; IF(D781=Accueil!$Y$27,PRODUCT('Registre déchets'!G781,Accueil!$AA$27),""))</f>
        <v/>
      </c>
      <c r="AQ781" s="79">
        <f t="shared" ref="AQ781:AQ844" si="127">IF(AP781="",0,VALUE(AP781))</f>
        <v>0</v>
      </c>
    </row>
    <row r="782" spans="1:43" ht="50.1" customHeight="1" x14ac:dyDescent="0.25">
      <c r="A782" s="90"/>
      <c r="B782" s="222" t="str">
        <f t="shared" si="121"/>
        <v/>
      </c>
      <c r="C782" s="221"/>
      <c r="D782" s="220"/>
      <c r="E782" s="80" t="str">
        <f t="shared" si="125"/>
        <v/>
      </c>
      <c r="F782" s="81"/>
      <c r="G782" s="82"/>
      <c r="H782" s="241">
        <f t="shared" si="122"/>
        <v>0</v>
      </c>
      <c r="I782" s="206"/>
      <c r="J782" s="206"/>
      <c r="K782" s="86"/>
      <c r="L782" s="86"/>
      <c r="M782" s="86"/>
      <c r="N782" s="82"/>
      <c r="O782" s="81"/>
      <c r="P782" s="82"/>
      <c r="Q782" s="207">
        <f t="shared" si="126"/>
        <v>0</v>
      </c>
      <c r="R782" s="83">
        <f t="shared" si="123"/>
        <v>0</v>
      </c>
      <c r="S782" s="83">
        <f t="shared" si="124"/>
        <v>0</v>
      </c>
      <c r="T782" s="209"/>
      <c r="U782" s="214"/>
      <c r="V782" s="214"/>
      <c r="W782" s="217" t="str">
        <f t="shared" si="119"/>
        <v/>
      </c>
      <c r="X782" s="214"/>
      <c r="Y782" s="224"/>
      <c r="Z782" s="214"/>
      <c r="AA782" s="214"/>
      <c r="AB782" s="35" t="str">
        <f t="shared" si="120"/>
        <v/>
      </c>
      <c r="AC782" s="35"/>
      <c r="AD782" s="35"/>
      <c r="AE782" s="35"/>
      <c r="AF782" s="35"/>
      <c r="AG782" s="35"/>
      <c r="AH782" s="35"/>
      <c r="AI782" s="35"/>
      <c r="AJ782" s="35"/>
      <c r="AK782" s="35"/>
      <c r="AL782" s="35"/>
      <c r="AM782" s="85" t="str">
        <f t="shared" si="118"/>
        <v/>
      </c>
      <c r="AN782" s="35"/>
      <c r="AO782" s="35"/>
      <c r="AP782" s="77" t="str">
        <f>IF(D782="","",IF(D782=Accueil!$Q$7,PRODUCT('Registre déchets'!G782,Accueil!$S$7),"") &amp; IF(D782=Accueil!$Q$8,PRODUCT('Registre déchets'!G782,Accueil!$S$8),"") &amp; IF(D782=Accueil!$Q$9,PRODUCT('Registre déchets'!G782,Accueil!$S$9),"")&amp; IF(D782=Accueil!$Q$10,PRODUCT('Registre déchets'!G782,Accueil!$S$10),"")&amp; IF(D782=Accueil!$Q$11,PRODUCT('Registre déchets'!G782,Accueil!$S$11),"")&amp; IF(D782=Accueil!$Q$12,PRODUCT('Registre déchets'!G782,Accueil!$S$12),"")&amp; IF(D782=Accueil!$Q$13,PRODUCT('Registre déchets'!G782,Accueil!$S$13),"")&amp; IF(D782=Accueil!$Q$14,PRODUCT('Registre déchets'!G782,Accueil!$S$14),"")&amp; IF(D782=Accueil!$Q$15,PRODUCT('Registre déchets'!G782,Accueil!$S$15),"")&amp; IF(D782=Accueil!$Q$16,PRODUCT('Registre déchets'!G782,Accueil!$S$16),"")&amp; IF(D782=Accueil!$Q$17,PRODUCT('Registre déchets'!G782,Accueil!$S$17),"")&amp; IF(D782=Accueil!$Q$18,PRODUCT('Registre déchets'!G782,Accueil!$S$18),"")&amp; IF(D782=Accueil!$Q$19,PRODUCT('Registre déchets'!G782,Accueil!$S$19),"")&amp; IF(D782=Accueil!$Q$20,PRODUCT('Registre déchets'!G782,Accueil!$S$20),"")&amp; IF(D782=Accueil!$Q$21,PRODUCT('Registre déchets'!G782,Accueil!$S$21),"")&amp; IF(D782=Accueil!$Q$22,PRODUCT('Registre déchets'!G782,Accueil!$S$22),"")&amp; IF(D782=Accueil!$Q$23,PRODUCT('Registre déchets'!G782,Accueil!$S$23),"")&amp; IF(D782=Accueil!$Q$24,PRODUCT('Registre déchets'!G782,Accueil!$S$24),"")&amp; IF(D782=Accueil!$Q$25,PRODUCT('Registre déchets'!G782,Accueil!$S$25),"")&amp; IF(D782=Accueil!$Q$26,PRODUCT('Registre déchets'!G782,Accueil!$S$26),"") &amp; IF(D782=Accueil!$U$7,PRODUCT('Registre déchets'!G782,Accueil!$W$7),"") &amp; IF(D782=Accueil!$U$8,PRODUCT('Registre déchets'!G782,Accueil!$W$8),"") &amp; IF(D782=Accueil!$U$9,PRODUCT('Registre déchets'!G782,Accueil!$W$9),"")&amp; IF(D782=Accueil!$U$10,PRODUCT('Registre déchets'!G782,Accueil!$W$10),"")&amp; IF(D782=Accueil!$U$11,PRODUCT('Registre déchets'!G782,Accueil!$W$11),"")&amp; IF(D782=Accueil!$U$12,PRODUCT('Registre déchets'!G782,Accueil!$W$12),"")&amp; IF(D782=Accueil!$U$13,PRODUCT('Registre déchets'!G782,Accueil!$W$13),"")&amp; IF(D782=Accueil!$U$14,PRODUCT('Registre déchets'!G782,Accueil!$W$14),"")&amp; IF(D782=Accueil!$U$15,PRODUCT('Registre déchets'!G782,Accueil!$W$15),"")&amp; IF(D782=Accueil!$U$16,PRODUCT('Registre déchets'!G782,Accueil!$W$16),"")&amp; IF(D782=Accueil!$U$17,PRODUCT('Registre déchets'!G782,Accueil!$W$17),"")&amp; IF(D782=Accueil!$U$18,PRODUCT('Registre déchets'!G782,Accueil!$W$18),"")&amp; IF(D782=Accueil!$U$19,PRODUCT('Registre déchets'!G782,Accueil!$W$19),"")&amp; IF(D782=Accueil!$U$20,PRODUCT('Registre déchets'!G782,Accueil!$W$20),"")&amp; IF(D782=Accueil!$U$21,PRODUCT('Registre déchets'!G782,Accueil!$W$21),"") &amp; IF(D782=Accueil!$U$22,PRODUCT('Registre déchets'!G782,Accueil!$W$22),"")&amp; IF(D782=Accueil!$U$23,PRODUCT('Registre déchets'!G782,Accueil!$W$23),"")&amp; IF(D782=Accueil!$U$24,PRODUCT('Registre déchets'!G782,Accueil!$W$24),"")&amp; IF(D782=Accueil!$U$25,PRODUCT('Registre déchets'!G782,Accueil!$W$25),"")&amp; IF(D782=Accueil!$U$26,PRODUCT('Registre déchets'!G782,Accueil!$W$26),"")&amp; IF(D782=Accueil!$U$27,PRODUCT('Registre déchets'!G782,Accueil!$W$27),"")&amp; IF(D782=Accueil!$Y$7,PRODUCT('Registre déchets'!G782,Accueil!$AA$7),"") &amp; IF(D782=Accueil!$Y$8,PRODUCT('Registre déchets'!G782,Accueil!$AA$8),"") &amp; IF(D782=Accueil!$Y$9,PRODUCT('Registre déchets'!G782,Accueil!$AA$9),"")&amp; IF(D782=Accueil!$Y$10,PRODUCT('Registre déchets'!G782,Accueil!$AA$10),"")&amp; IF(D782=Accueil!$Y$11,PRODUCT('Registre déchets'!G782,Accueil!$AA$11),"")&amp; IF(D782=Accueil!$Y$12,PRODUCT('Registre déchets'!G782,Accueil!$AA$12),"")&amp; IF(D782=Accueil!$Y$13,PRODUCT('Registre déchets'!G782,Accueil!$AA$13),"")&amp; IF(D782=Accueil!$Y$14,PRODUCT('Registre déchets'!G782,Accueil!$AA$14),"")&amp; IF(D782=Accueil!$Y$15,PRODUCT('Registre déchets'!G782,Accueil!$AA$15),"")&amp; IF(D782=Accueil!$Y$16,PRODUCT('Registre déchets'!G782,Accueil!$AA$16),"")&amp; IF(D782=Accueil!$Y$17,PRODUCT('Registre déchets'!G782,Accueil!$AA$17),"")&amp; IF(D782=Accueil!$Y$18,PRODUCT('Registre déchets'!G782,Accueil!$AA$18),"")&amp; IF(D782=Accueil!$Y$19,PRODUCT('Registre déchets'!G782,Accueil!$AA$19),"")&amp; IF(D782=Accueil!$Y$20,PRODUCT('Registre déchets'!G782,Accueil!$AA$20),"")&amp; IF(D782=Accueil!$Y$21,PRODUCT('Registre déchets'!G782,Accueil!$AA$21),"")&amp; IF(D782=Accueil!$Y$22,PRODUCT('Registre déchets'!G782,Accueil!$AA$22),"")&amp; IF(D782=Accueil!$Y$23,PRODUCT('Registre déchets'!G782,Accueil!$AA$23),"")&amp; IF(D782=Accueil!$Y$24,PRODUCT('Registre déchets'!G782,Accueil!$AA$24),"")&amp; IF(D782=Accueil!$Y$25,PRODUCT('Registre déchets'!G782,Accueil!$AA$25),"")&amp; IF(D782=Accueil!$Y$26,PRODUCT('Registre déchets'!G782,Accueil!$AA$26),"")&amp; IF(D782=Accueil!$Y$27,PRODUCT('Registre déchets'!G782,Accueil!$AA$27),""))</f>
        <v/>
      </c>
      <c r="AQ782" s="79">
        <f t="shared" si="127"/>
        <v>0</v>
      </c>
    </row>
    <row r="783" spans="1:43" ht="50.1" customHeight="1" x14ac:dyDescent="0.25">
      <c r="A783" s="90"/>
      <c r="B783" s="222" t="str">
        <f t="shared" si="121"/>
        <v/>
      </c>
      <c r="C783" s="221"/>
      <c r="D783" s="220"/>
      <c r="E783" s="80" t="str">
        <f t="shared" si="125"/>
        <v/>
      </c>
      <c r="F783" s="81"/>
      <c r="G783" s="82"/>
      <c r="H783" s="241">
        <f t="shared" si="122"/>
        <v>0</v>
      </c>
      <c r="I783" s="206"/>
      <c r="J783" s="206"/>
      <c r="K783" s="86"/>
      <c r="L783" s="86"/>
      <c r="M783" s="86"/>
      <c r="N783" s="82"/>
      <c r="O783" s="81"/>
      <c r="P783" s="82"/>
      <c r="Q783" s="207">
        <f t="shared" si="126"/>
        <v>0</v>
      </c>
      <c r="R783" s="83">
        <f t="shared" si="123"/>
        <v>0</v>
      </c>
      <c r="S783" s="83">
        <f t="shared" si="124"/>
        <v>0</v>
      </c>
      <c r="T783" s="209"/>
      <c r="U783" s="214"/>
      <c r="V783" s="214"/>
      <c r="W783" s="217" t="str">
        <f t="shared" si="119"/>
        <v/>
      </c>
      <c r="X783" s="214"/>
      <c r="Y783" s="224"/>
      <c r="Z783" s="214"/>
      <c r="AA783" s="214"/>
      <c r="AB783" s="35" t="str">
        <f t="shared" si="120"/>
        <v/>
      </c>
      <c r="AC783" s="35"/>
      <c r="AD783" s="35"/>
      <c r="AE783" s="35"/>
      <c r="AF783" s="35"/>
      <c r="AG783" s="35"/>
      <c r="AH783" s="35"/>
      <c r="AI783" s="35"/>
      <c r="AJ783" s="35"/>
      <c r="AK783" s="35"/>
      <c r="AL783" s="35"/>
      <c r="AM783" s="85" t="str">
        <f t="shared" si="118"/>
        <v/>
      </c>
      <c r="AN783" s="35"/>
      <c r="AO783" s="35"/>
      <c r="AP783" s="77" t="str">
        <f>IF(D783="","",IF(D783=Accueil!$Q$7,PRODUCT('Registre déchets'!G783,Accueil!$S$7),"") &amp; IF(D783=Accueil!$Q$8,PRODUCT('Registre déchets'!G783,Accueil!$S$8),"") &amp; IF(D783=Accueil!$Q$9,PRODUCT('Registre déchets'!G783,Accueil!$S$9),"")&amp; IF(D783=Accueil!$Q$10,PRODUCT('Registre déchets'!G783,Accueil!$S$10),"")&amp; IF(D783=Accueil!$Q$11,PRODUCT('Registre déchets'!G783,Accueil!$S$11),"")&amp; IF(D783=Accueil!$Q$12,PRODUCT('Registre déchets'!G783,Accueil!$S$12),"")&amp; IF(D783=Accueil!$Q$13,PRODUCT('Registre déchets'!G783,Accueil!$S$13),"")&amp; IF(D783=Accueil!$Q$14,PRODUCT('Registre déchets'!G783,Accueil!$S$14),"")&amp; IF(D783=Accueil!$Q$15,PRODUCT('Registre déchets'!G783,Accueil!$S$15),"")&amp; IF(D783=Accueil!$Q$16,PRODUCT('Registre déchets'!G783,Accueil!$S$16),"")&amp; IF(D783=Accueil!$Q$17,PRODUCT('Registre déchets'!G783,Accueil!$S$17),"")&amp; IF(D783=Accueil!$Q$18,PRODUCT('Registre déchets'!G783,Accueil!$S$18),"")&amp; IF(D783=Accueil!$Q$19,PRODUCT('Registre déchets'!G783,Accueil!$S$19),"")&amp; IF(D783=Accueil!$Q$20,PRODUCT('Registre déchets'!G783,Accueil!$S$20),"")&amp; IF(D783=Accueil!$Q$21,PRODUCT('Registre déchets'!G783,Accueil!$S$21),"")&amp; IF(D783=Accueil!$Q$22,PRODUCT('Registre déchets'!G783,Accueil!$S$22),"")&amp; IF(D783=Accueil!$Q$23,PRODUCT('Registre déchets'!G783,Accueil!$S$23),"")&amp; IF(D783=Accueil!$Q$24,PRODUCT('Registre déchets'!G783,Accueil!$S$24),"")&amp; IF(D783=Accueil!$Q$25,PRODUCT('Registre déchets'!G783,Accueil!$S$25),"")&amp; IF(D783=Accueil!$Q$26,PRODUCT('Registre déchets'!G783,Accueil!$S$26),"") &amp; IF(D783=Accueil!$U$7,PRODUCT('Registre déchets'!G783,Accueil!$W$7),"") &amp; IF(D783=Accueil!$U$8,PRODUCT('Registre déchets'!G783,Accueil!$W$8),"") &amp; IF(D783=Accueil!$U$9,PRODUCT('Registre déchets'!G783,Accueil!$W$9),"")&amp; IF(D783=Accueil!$U$10,PRODUCT('Registre déchets'!G783,Accueil!$W$10),"")&amp; IF(D783=Accueil!$U$11,PRODUCT('Registre déchets'!G783,Accueil!$W$11),"")&amp; IF(D783=Accueil!$U$12,PRODUCT('Registre déchets'!G783,Accueil!$W$12),"")&amp; IF(D783=Accueil!$U$13,PRODUCT('Registre déchets'!G783,Accueil!$W$13),"")&amp; IF(D783=Accueil!$U$14,PRODUCT('Registre déchets'!G783,Accueil!$W$14),"")&amp; IF(D783=Accueil!$U$15,PRODUCT('Registre déchets'!G783,Accueil!$W$15),"")&amp; IF(D783=Accueil!$U$16,PRODUCT('Registre déchets'!G783,Accueil!$W$16),"")&amp; IF(D783=Accueil!$U$17,PRODUCT('Registre déchets'!G783,Accueil!$W$17),"")&amp; IF(D783=Accueil!$U$18,PRODUCT('Registre déchets'!G783,Accueil!$W$18),"")&amp; IF(D783=Accueil!$U$19,PRODUCT('Registre déchets'!G783,Accueil!$W$19),"")&amp; IF(D783=Accueil!$U$20,PRODUCT('Registre déchets'!G783,Accueil!$W$20),"")&amp; IF(D783=Accueil!$U$21,PRODUCT('Registre déchets'!G783,Accueil!$W$21),"") &amp; IF(D783=Accueil!$U$22,PRODUCT('Registre déchets'!G783,Accueil!$W$22),"")&amp; IF(D783=Accueil!$U$23,PRODUCT('Registre déchets'!G783,Accueil!$W$23),"")&amp; IF(D783=Accueil!$U$24,PRODUCT('Registre déchets'!G783,Accueil!$W$24),"")&amp; IF(D783=Accueil!$U$25,PRODUCT('Registre déchets'!G783,Accueil!$W$25),"")&amp; IF(D783=Accueil!$U$26,PRODUCT('Registre déchets'!G783,Accueil!$W$26),"")&amp; IF(D783=Accueil!$U$27,PRODUCT('Registre déchets'!G783,Accueil!$W$27),"")&amp; IF(D783=Accueil!$Y$7,PRODUCT('Registre déchets'!G783,Accueil!$AA$7),"") &amp; IF(D783=Accueil!$Y$8,PRODUCT('Registre déchets'!G783,Accueil!$AA$8),"") &amp; IF(D783=Accueil!$Y$9,PRODUCT('Registre déchets'!G783,Accueil!$AA$9),"")&amp; IF(D783=Accueil!$Y$10,PRODUCT('Registre déchets'!G783,Accueil!$AA$10),"")&amp; IF(D783=Accueil!$Y$11,PRODUCT('Registre déchets'!G783,Accueil!$AA$11),"")&amp; IF(D783=Accueil!$Y$12,PRODUCT('Registre déchets'!G783,Accueil!$AA$12),"")&amp; IF(D783=Accueil!$Y$13,PRODUCT('Registre déchets'!G783,Accueil!$AA$13),"")&amp; IF(D783=Accueil!$Y$14,PRODUCT('Registre déchets'!G783,Accueil!$AA$14),"")&amp; IF(D783=Accueil!$Y$15,PRODUCT('Registre déchets'!G783,Accueil!$AA$15),"")&amp; IF(D783=Accueil!$Y$16,PRODUCT('Registre déchets'!G783,Accueil!$AA$16),"")&amp; IF(D783=Accueil!$Y$17,PRODUCT('Registre déchets'!G783,Accueil!$AA$17),"")&amp; IF(D783=Accueil!$Y$18,PRODUCT('Registre déchets'!G783,Accueil!$AA$18),"")&amp; IF(D783=Accueil!$Y$19,PRODUCT('Registre déchets'!G783,Accueil!$AA$19),"")&amp; IF(D783=Accueil!$Y$20,PRODUCT('Registre déchets'!G783,Accueil!$AA$20),"")&amp; IF(D783=Accueil!$Y$21,PRODUCT('Registre déchets'!G783,Accueil!$AA$21),"")&amp; IF(D783=Accueil!$Y$22,PRODUCT('Registre déchets'!G783,Accueil!$AA$22),"")&amp; IF(D783=Accueil!$Y$23,PRODUCT('Registre déchets'!G783,Accueil!$AA$23),"")&amp; IF(D783=Accueil!$Y$24,PRODUCT('Registre déchets'!G783,Accueil!$AA$24),"")&amp; IF(D783=Accueil!$Y$25,PRODUCT('Registre déchets'!G783,Accueil!$AA$25),"")&amp; IF(D783=Accueil!$Y$26,PRODUCT('Registre déchets'!G783,Accueil!$AA$26),"")&amp; IF(D783=Accueil!$Y$27,PRODUCT('Registre déchets'!G783,Accueil!$AA$27),""))</f>
        <v/>
      </c>
      <c r="AQ783" s="79">
        <f t="shared" si="127"/>
        <v>0</v>
      </c>
    </row>
    <row r="784" spans="1:43" ht="50.1" customHeight="1" x14ac:dyDescent="0.25">
      <c r="A784" s="90"/>
      <c r="B784" s="222" t="str">
        <f t="shared" si="121"/>
        <v/>
      </c>
      <c r="C784" s="221"/>
      <c r="D784" s="220"/>
      <c r="E784" s="80" t="str">
        <f t="shared" si="125"/>
        <v/>
      </c>
      <c r="F784" s="81"/>
      <c r="G784" s="82"/>
      <c r="H784" s="241">
        <f t="shared" si="122"/>
        <v>0</v>
      </c>
      <c r="I784" s="206"/>
      <c r="J784" s="206"/>
      <c r="K784" s="86"/>
      <c r="L784" s="86"/>
      <c r="M784" s="86"/>
      <c r="N784" s="82"/>
      <c r="O784" s="81"/>
      <c r="P784" s="82"/>
      <c r="Q784" s="207">
        <f t="shared" si="126"/>
        <v>0</v>
      </c>
      <c r="R784" s="83">
        <f t="shared" si="123"/>
        <v>0</v>
      </c>
      <c r="S784" s="83">
        <f t="shared" si="124"/>
        <v>0</v>
      </c>
      <c r="T784" s="209"/>
      <c r="U784" s="214"/>
      <c r="V784" s="214"/>
      <c r="W784" s="217" t="str">
        <f t="shared" si="119"/>
        <v/>
      </c>
      <c r="X784" s="214"/>
      <c r="Y784" s="224"/>
      <c r="Z784" s="214"/>
      <c r="AA784" s="214"/>
      <c r="AB784" s="35" t="str">
        <f t="shared" si="120"/>
        <v/>
      </c>
      <c r="AC784" s="35"/>
      <c r="AD784" s="35"/>
      <c r="AE784" s="35"/>
      <c r="AF784" s="35"/>
      <c r="AG784" s="35"/>
      <c r="AH784" s="35"/>
      <c r="AI784" s="35"/>
      <c r="AJ784" s="35"/>
      <c r="AK784" s="35"/>
      <c r="AL784" s="35"/>
      <c r="AM784" s="85" t="str">
        <f t="shared" si="118"/>
        <v/>
      </c>
      <c r="AN784" s="35"/>
      <c r="AO784" s="35"/>
      <c r="AP784" s="77" t="str">
        <f>IF(D784="","",IF(D784=Accueil!$Q$7,PRODUCT('Registre déchets'!G784,Accueil!$S$7),"") &amp; IF(D784=Accueil!$Q$8,PRODUCT('Registre déchets'!G784,Accueil!$S$8),"") &amp; IF(D784=Accueil!$Q$9,PRODUCT('Registre déchets'!G784,Accueil!$S$9),"")&amp; IF(D784=Accueil!$Q$10,PRODUCT('Registre déchets'!G784,Accueil!$S$10),"")&amp; IF(D784=Accueil!$Q$11,PRODUCT('Registre déchets'!G784,Accueil!$S$11),"")&amp; IF(D784=Accueil!$Q$12,PRODUCT('Registre déchets'!G784,Accueil!$S$12),"")&amp; IF(D784=Accueil!$Q$13,PRODUCT('Registre déchets'!G784,Accueil!$S$13),"")&amp; IF(D784=Accueil!$Q$14,PRODUCT('Registre déchets'!G784,Accueil!$S$14),"")&amp; IF(D784=Accueil!$Q$15,PRODUCT('Registre déchets'!G784,Accueil!$S$15),"")&amp; IF(D784=Accueil!$Q$16,PRODUCT('Registre déchets'!G784,Accueil!$S$16),"")&amp; IF(D784=Accueil!$Q$17,PRODUCT('Registre déchets'!G784,Accueil!$S$17),"")&amp; IF(D784=Accueil!$Q$18,PRODUCT('Registre déchets'!G784,Accueil!$S$18),"")&amp; IF(D784=Accueil!$Q$19,PRODUCT('Registre déchets'!G784,Accueil!$S$19),"")&amp; IF(D784=Accueil!$Q$20,PRODUCT('Registre déchets'!G784,Accueil!$S$20),"")&amp; IF(D784=Accueil!$Q$21,PRODUCT('Registre déchets'!G784,Accueil!$S$21),"")&amp; IF(D784=Accueil!$Q$22,PRODUCT('Registre déchets'!G784,Accueil!$S$22),"")&amp; IF(D784=Accueil!$Q$23,PRODUCT('Registre déchets'!G784,Accueil!$S$23),"")&amp; IF(D784=Accueil!$Q$24,PRODUCT('Registre déchets'!G784,Accueil!$S$24),"")&amp; IF(D784=Accueil!$Q$25,PRODUCT('Registre déchets'!G784,Accueil!$S$25),"")&amp; IF(D784=Accueil!$Q$26,PRODUCT('Registre déchets'!G784,Accueil!$S$26),"") &amp; IF(D784=Accueil!$U$7,PRODUCT('Registre déchets'!G784,Accueil!$W$7),"") &amp; IF(D784=Accueil!$U$8,PRODUCT('Registre déchets'!G784,Accueil!$W$8),"") &amp; IF(D784=Accueil!$U$9,PRODUCT('Registre déchets'!G784,Accueil!$W$9),"")&amp; IF(D784=Accueil!$U$10,PRODUCT('Registre déchets'!G784,Accueil!$W$10),"")&amp; IF(D784=Accueil!$U$11,PRODUCT('Registre déchets'!G784,Accueil!$W$11),"")&amp; IF(D784=Accueil!$U$12,PRODUCT('Registre déchets'!G784,Accueil!$W$12),"")&amp; IF(D784=Accueil!$U$13,PRODUCT('Registre déchets'!G784,Accueil!$W$13),"")&amp; IF(D784=Accueil!$U$14,PRODUCT('Registre déchets'!G784,Accueil!$W$14),"")&amp; IF(D784=Accueil!$U$15,PRODUCT('Registre déchets'!G784,Accueil!$W$15),"")&amp; IF(D784=Accueil!$U$16,PRODUCT('Registre déchets'!G784,Accueil!$W$16),"")&amp; IF(D784=Accueil!$U$17,PRODUCT('Registre déchets'!G784,Accueil!$W$17),"")&amp; IF(D784=Accueil!$U$18,PRODUCT('Registre déchets'!G784,Accueil!$W$18),"")&amp; IF(D784=Accueil!$U$19,PRODUCT('Registre déchets'!G784,Accueil!$W$19),"")&amp; IF(D784=Accueil!$U$20,PRODUCT('Registre déchets'!G784,Accueil!$W$20),"")&amp; IF(D784=Accueil!$U$21,PRODUCT('Registre déchets'!G784,Accueil!$W$21),"") &amp; IF(D784=Accueil!$U$22,PRODUCT('Registre déchets'!G784,Accueil!$W$22),"")&amp; IF(D784=Accueil!$U$23,PRODUCT('Registre déchets'!G784,Accueil!$W$23),"")&amp; IF(D784=Accueil!$U$24,PRODUCT('Registre déchets'!G784,Accueil!$W$24),"")&amp; IF(D784=Accueil!$U$25,PRODUCT('Registre déchets'!G784,Accueil!$W$25),"")&amp; IF(D784=Accueil!$U$26,PRODUCT('Registre déchets'!G784,Accueil!$W$26),"")&amp; IF(D784=Accueil!$U$27,PRODUCT('Registre déchets'!G784,Accueil!$W$27),"")&amp; IF(D784=Accueil!$Y$7,PRODUCT('Registre déchets'!G784,Accueil!$AA$7),"") &amp; IF(D784=Accueil!$Y$8,PRODUCT('Registre déchets'!G784,Accueil!$AA$8),"") &amp; IF(D784=Accueil!$Y$9,PRODUCT('Registre déchets'!G784,Accueil!$AA$9),"")&amp; IF(D784=Accueil!$Y$10,PRODUCT('Registre déchets'!G784,Accueil!$AA$10),"")&amp; IF(D784=Accueil!$Y$11,PRODUCT('Registre déchets'!G784,Accueil!$AA$11),"")&amp; IF(D784=Accueil!$Y$12,PRODUCT('Registre déchets'!G784,Accueil!$AA$12),"")&amp; IF(D784=Accueil!$Y$13,PRODUCT('Registre déchets'!G784,Accueil!$AA$13),"")&amp; IF(D784=Accueil!$Y$14,PRODUCT('Registre déchets'!G784,Accueil!$AA$14),"")&amp; IF(D784=Accueil!$Y$15,PRODUCT('Registre déchets'!G784,Accueil!$AA$15),"")&amp; IF(D784=Accueil!$Y$16,PRODUCT('Registre déchets'!G784,Accueil!$AA$16),"")&amp; IF(D784=Accueil!$Y$17,PRODUCT('Registre déchets'!G784,Accueil!$AA$17),"")&amp; IF(D784=Accueil!$Y$18,PRODUCT('Registre déchets'!G784,Accueil!$AA$18),"")&amp; IF(D784=Accueil!$Y$19,PRODUCT('Registre déchets'!G784,Accueil!$AA$19),"")&amp; IF(D784=Accueil!$Y$20,PRODUCT('Registre déchets'!G784,Accueil!$AA$20),"")&amp; IF(D784=Accueil!$Y$21,PRODUCT('Registre déchets'!G784,Accueil!$AA$21),"")&amp; IF(D784=Accueil!$Y$22,PRODUCT('Registre déchets'!G784,Accueil!$AA$22),"")&amp; IF(D784=Accueil!$Y$23,PRODUCT('Registre déchets'!G784,Accueil!$AA$23),"")&amp; IF(D784=Accueil!$Y$24,PRODUCT('Registre déchets'!G784,Accueil!$AA$24),"")&amp; IF(D784=Accueil!$Y$25,PRODUCT('Registre déchets'!G784,Accueil!$AA$25),"")&amp; IF(D784=Accueil!$Y$26,PRODUCT('Registre déchets'!G784,Accueil!$AA$26),"")&amp; IF(D784=Accueil!$Y$27,PRODUCT('Registre déchets'!G784,Accueil!$AA$27),""))</f>
        <v/>
      </c>
      <c r="AQ784" s="79">
        <f t="shared" si="127"/>
        <v>0</v>
      </c>
    </row>
    <row r="785" spans="1:43" ht="50.1" customHeight="1" x14ac:dyDescent="0.25">
      <c r="A785" s="90"/>
      <c r="B785" s="222" t="str">
        <f t="shared" si="121"/>
        <v/>
      </c>
      <c r="C785" s="221"/>
      <c r="D785" s="220"/>
      <c r="E785" s="80" t="str">
        <f t="shared" si="125"/>
        <v/>
      </c>
      <c r="F785" s="81"/>
      <c r="G785" s="82"/>
      <c r="H785" s="241">
        <f t="shared" si="122"/>
        <v>0</v>
      </c>
      <c r="I785" s="206"/>
      <c r="J785" s="206"/>
      <c r="K785" s="86"/>
      <c r="L785" s="86"/>
      <c r="M785" s="86"/>
      <c r="N785" s="82"/>
      <c r="O785" s="81"/>
      <c r="P785" s="82"/>
      <c r="Q785" s="207">
        <f t="shared" si="126"/>
        <v>0</v>
      </c>
      <c r="R785" s="83">
        <f t="shared" si="123"/>
        <v>0</v>
      </c>
      <c r="S785" s="83">
        <f t="shared" si="124"/>
        <v>0</v>
      </c>
      <c r="T785" s="209"/>
      <c r="U785" s="214"/>
      <c r="V785" s="214"/>
      <c r="W785" s="217" t="str">
        <f t="shared" si="119"/>
        <v/>
      </c>
      <c r="X785" s="214"/>
      <c r="Y785" s="224"/>
      <c r="Z785" s="214"/>
      <c r="AA785" s="214"/>
      <c r="AB785" s="35" t="str">
        <f t="shared" si="120"/>
        <v/>
      </c>
      <c r="AC785" s="35"/>
      <c r="AD785" s="35"/>
      <c r="AE785" s="35"/>
      <c r="AF785" s="35"/>
      <c r="AG785" s="35"/>
      <c r="AH785" s="35"/>
      <c r="AI785" s="35"/>
      <c r="AJ785" s="35"/>
      <c r="AK785" s="35"/>
      <c r="AL785" s="35"/>
      <c r="AM785" s="85" t="str">
        <f t="shared" si="118"/>
        <v/>
      </c>
      <c r="AN785" s="35"/>
      <c r="AO785" s="35"/>
      <c r="AP785" s="77" t="str">
        <f>IF(D785="","",IF(D785=Accueil!$Q$7,PRODUCT('Registre déchets'!G785,Accueil!$S$7),"") &amp; IF(D785=Accueil!$Q$8,PRODUCT('Registre déchets'!G785,Accueil!$S$8),"") &amp; IF(D785=Accueil!$Q$9,PRODUCT('Registre déchets'!G785,Accueil!$S$9),"")&amp; IF(D785=Accueil!$Q$10,PRODUCT('Registre déchets'!G785,Accueil!$S$10),"")&amp; IF(D785=Accueil!$Q$11,PRODUCT('Registre déchets'!G785,Accueil!$S$11),"")&amp; IF(D785=Accueil!$Q$12,PRODUCT('Registre déchets'!G785,Accueil!$S$12),"")&amp; IF(D785=Accueil!$Q$13,PRODUCT('Registre déchets'!G785,Accueil!$S$13),"")&amp; IF(D785=Accueil!$Q$14,PRODUCT('Registre déchets'!G785,Accueil!$S$14),"")&amp; IF(D785=Accueil!$Q$15,PRODUCT('Registre déchets'!G785,Accueil!$S$15),"")&amp; IF(D785=Accueil!$Q$16,PRODUCT('Registre déchets'!G785,Accueil!$S$16),"")&amp; IF(D785=Accueil!$Q$17,PRODUCT('Registre déchets'!G785,Accueil!$S$17),"")&amp; IF(D785=Accueil!$Q$18,PRODUCT('Registre déchets'!G785,Accueil!$S$18),"")&amp; IF(D785=Accueil!$Q$19,PRODUCT('Registre déchets'!G785,Accueil!$S$19),"")&amp; IF(D785=Accueil!$Q$20,PRODUCT('Registre déchets'!G785,Accueil!$S$20),"")&amp; IF(D785=Accueil!$Q$21,PRODUCT('Registre déchets'!G785,Accueil!$S$21),"")&amp; IF(D785=Accueil!$Q$22,PRODUCT('Registre déchets'!G785,Accueil!$S$22),"")&amp; IF(D785=Accueil!$Q$23,PRODUCT('Registre déchets'!G785,Accueil!$S$23),"")&amp; IF(D785=Accueil!$Q$24,PRODUCT('Registre déchets'!G785,Accueil!$S$24),"")&amp; IF(D785=Accueil!$Q$25,PRODUCT('Registre déchets'!G785,Accueil!$S$25),"")&amp; IF(D785=Accueil!$Q$26,PRODUCT('Registre déchets'!G785,Accueil!$S$26),"") &amp; IF(D785=Accueil!$U$7,PRODUCT('Registre déchets'!G785,Accueil!$W$7),"") &amp; IF(D785=Accueil!$U$8,PRODUCT('Registre déchets'!G785,Accueil!$W$8),"") &amp; IF(D785=Accueil!$U$9,PRODUCT('Registre déchets'!G785,Accueil!$W$9),"")&amp; IF(D785=Accueil!$U$10,PRODUCT('Registre déchets'!G785,Accueil!$W$10),"")&amp; IF(D785=Accueil!$U$11,PRODUCT('Registre déchets'!G785,Accueil!$W$11),"")&amp; IF(D785=Accueil!$U$12,PRODUCT('Registre déchets'!G785,Accueil!$W$12),"")&amp; IF(D785=Accueil!$U$13,PRODUCT('Registre déchets'!G785,Accueil!$W$13),"")&amp; IF(D785=Accueil!$U$14,PRODUCT('Registre déchets'!G785,Accueil!$W$14),"")&amp; IF(D785=Accueil!$U$15,PRODUCT('Registre déchets'!G785,Accueil!$W$15),"")&amp; IF(D785=Accueil!$U$16,PRODUCT('Registre déchets'!G785,Accueil!$W$16),"")&amp; IF(D785=Accueil!$U$17,PRODUCT('Registre déchets'!G785,Accueil!$W$17),"")&amp; IF(D785=Accueil!$U$18,PRODUCT('Registre déchets'!G785,Accueil!$W$18),"")&amp; IF(D785=Accueil!$U$19,PRODUCT('Registre déchets'!G785,Accueil!$W$19),"")&amp; IF(D785=Accueil!$U$20,PRODUCT('Registre déchets'!G785,Accueil!$W$20),"")&amp; IF(D785=Accueil!$U$21,PRODUCT('Registre déchets'!G785,Accueil!$W$21),"") &amp; IF(D785=Accueil!$U$22,PRODUCT('Registre déchets'!G785,Accueil!$W$22),"")&amp; IF(D785=Accueil!$U$23,PRODUCT('Registre déchets'!G785,Accueil!$W$23),"")&amp; IF(D785=Accueil!$U$24,PRODUCT('Registre déchets'!G785,Accueil!$W$24),"")&amp; IF(D785=Accueil!$U$25,PRODUCT('Registre déchets'!G785,Accueil!$W$25),"")&amp; IF(D785=Accueil!$U$26,PRODUCT('Registre déchets'!G785,Accueil!$W$26),"")&amp; IF(D785=Accueil!$U$27,PRODUCT('Registre déchets'!G785,Accueil!$W$27),"")&amp; IF(D785=Accueil!$Y$7,PRODUCT('Registre déchets'!G785,Accueil!$AA$7),"") &amp; IF(D785=Accueil!$Y$8,PRODUCT('Registre déchets'!G785,Accueil!$AA$8),"") &amp; IF(D785=Accueil!$Y$9,PRODUCT('Registre déchets'!G785,Accueil!$AA$9),"")&amp; IF(D785=Accueil!$Y$10,PRODUCT('Registre déchets'!G785,Accueil!$AA$10),"")&amp; IF(D785=Accueil!$Y$11,PRODUCT('Registre déchets'!G785,Accueil!$AA$11),"")&amp; IF(D785=Accueil!$Y$12,PRODUCT('Registre déchets'!G785,Accueil!$AA$12),"")&amp; IF(D785=Accueil!$Y$13,PRODUCT('Registre déchets'!G785,Accueil!$AA$13),"")&amp; IF(D785=Accueil!$Y$14,PRODUCT('Registre déchets'!G785,Accueil!$AA$14),"")&amp; IF(D785=Accueil!$Y$15,PRODUCT('Registre déchets'!G785,Accueil!$AA$15),"")&amp; IF(D785=Accueil!$Y$16,PRODUCT('Registre déchets'!G785,Accueil!$AA$16),"")&amp; IF(D785=Accueil!$Y$17,PRODUCT('Registre déchets'!G785,Accueil!$AA$17),"")&amp; IF(D785=Accueil!$Y$18,PRODUCT('Registre déchets'!G785,Accueil!$AA$18),"")&amp; IF(D785=Accueil!$Y$19,PRODUCT('Registre déchets'!G785,Accueil!$AA$19),"")&amp; IF(D785=Accueil!$Y$20,PRODUCT('Registre déchets'!G785,Accueil!$AA$20),"")&amp; IF(D785=Accueil!$Y$21,PRODUCT('Registre déchets'!G785,Accueil!$AA$21),"")&amp; IF(D785=Accueil!$Y$22,PRODUCT('Registre déchets'!G785,Accueil!$AA$22),"")&amp; IF(D785=Accueil!$Y$23,PRODUCT('Registre déchets'!G785,Accueil!$AA$23),"")&amp; IF(D785=Accueil!$Y$24,PRODUCT('Registre déchets'!G785,Accueil!$AA$24),"")&amp; IF(D785=Accueil!$Y$25,PRODUCT('Registre déchets'!G785,Accueil!$AA$25),"")&amp; IF(D785=Accueil!$Y$26,PRODUCT('Registre déchets'!G785,Accueil!$AA$26),"")&amp; IF(D785=Accueil!$Y$27,PRODUCT('Registre déchets'!G785,Accueil!$AA$27),""))</f>
        <v/>
      </c>
      <c r="AQ785" s="79">
        <f t="shared" si="127"/>
        <v>0</v>
      </c>
    </row>
    <row r="786" spans="1:43" ht="50.1" customHeight="1" x14ac:dyDescent="0.25">
      <c r="A786" s="90"/>
      <c r="B786" s="222" t="str">
        <f t="shared" si="121"/>
        <v/>
      </c>
      <c r="C786" s="221"/>
      <c r="D786" s="220"/>
      <c r="E786" s="80" t="str">
        <f t="shared" si="125"/>
        <v/>
      </c>
      <c r="F786" s="81"/>
      <c r="G786" s="82"/>
      <c r="H786" s="241">
        <f t="shared" si="122"/>
        <v>0</v>
      </c>
      <c r="I786" s="206"/>
      <c r="J786" s="206"/>
      <c r="K786" s="86"/>
      <c r="L786" s="86"/>
      <c r="M786" s="86"/>
      <c r="N786" s="82"/>
      <c r="O786" s="81"/>
      <c r="P786" s="82"/>
      <c r="Q786" s="207">
        <f t="shared" si="126"/>
        <v>0</v>
      </c>
      <c r="R786" s="83">
        <f t="shared" si="123"/>
        <v>0</v>
      </c>
      <c r="S786" s="83">
        <f t="shared" si="124"/>
        <v>0</v>
      </c>
      <c r="T786" s="209"/>
      <c r="U786" s="214"/>
      <c r="V786" s="214"/>
      <c r="W786" s="217" t="str">
        <f t="shared" si="119"/>
        <v/>
      </c>
      <c r="X786" s="214"/>
      <c r="Y786" s="224"/>
      <c r="Z786" s="214"/>
      <c r="AA786" s="214"/>
      <c r="AB786" s="35" t="str">
        <f t="shared" si="120"/>
        <v/>
      </c>
      <c r="AC786" s="35"/>
      <c r="AD786" s="35"/>
      <c r="AE786" s="35"/>
      <c r="AF786" s="35"/>
      <c r="AG786" s="35"/>
      <c r="AH786" s="35"/>
      <c r="AI786" s="35"/>
      <c r="AJ786" s="35"/>
      <c r="AK786" s="35"/>
      <c r="AL786" s="35"/>
      <c r="AM786" s="85" t="str">
        <f t="shared" si="118"/>
        <v/>
      </c>
      <c r="AN786" s="35"/>
      <c r="AO786" s="35"/>
      <c r="AP786" s="77" t="str">
        <f>IF(D786="","",IF(D786=Accueil!$Q$7,PRODUCT('Registre déchets'!G786,Accueil!$S$7),"") &amp; IF(D786=Accueil!$Q$8,PRODUCT('Registre déchets'!G786,Accueil!$S$8),"") &amp; IF(D786=Accueil!$Q$9,PRODUCT('Registre déchets'!G786,Accueil!$S$9),"")&amp; IF(D786=Accueil!$Q$10,PRODUCT('Registre déchets'!G786,Accueil!$S$10),"")&amp; IF(D786=Accueil!$Q$11,PRODUCT('Registre déchets'!G786,Accueil!$S$11),"")&amp; IF(D786=Accueil!$Q$12,PRODUCT('Registre déchets'!G786,Accueil!$S$12),"")&amp; IF(D786=Accueil!$Q$13,PRODUCT('Registre déchets'!G786,Accueil!$S$13),"")&amp; IF(D786=Accueil!$Q$14,PRODUCT('Registre déchets'!G786,Accueil!$S$14),"")&amp; IF(D786=Accueil!$Q$15,PRODUCT('Registre déchets'!G786,Accueil!$S$15),"")&amp; IF(D786=Accueil!$Q$16,PRODUCT('Registre déchets'!G786,Accueil!$S$16),"")&amp; IF(D786=Accueil!$Q$17,PRODUCT('Registre déchets'!G786,Accueil!$S$17),"")&amp; IF(D786=Accueil!$Q$18,PRODUCT('Registre déchets'!G786,Accueil!$S$18),"")&amp; IF(D786=Accueil!$Q$19,PRODUCT('Registre déchets'!G786,Accueil!$S$19),"")&amp; IF(D786=Accueil!$Q$20,PRODUCT('Registre déchets'!G786,Accueil!$S$20),"")&amp; IF(D786=Accueil!$Q$21,PRODUCT('Registre déchets'!G786,Accueil!$S$21),"")&amp; IF(D786=Accueil!$Q$22,PRODUCT('Registre déchets'!G786,Accueil!$S$22),"")&amp; IF(D786=Accueil!$Q$23,PRODUCT('Registre déchets'!G786,Accueil!$S$23),"")&amp; IF(D786=Accueil!$Q$24,PRODUCT('Registre déchets'!G786,Accueil!$S$24),"")&amp; IF(D786=Accueil!$Q$25,PRODUCT('Registre déchets'!G786,Accueil!$S$25),"")&amp; IF(D786=Accueil!$Q$26,PRODUCT('Registre déchets'!G786,Accueil!$S$26),"") &amp; IF(D786=Accueil!$U$7,PRODUCT('Registre déchets'!G786,Accueil!$W$7),"") &amp; IF(D786=Accueil!$U$8,PRODUCT('Registre déchets'!G786,Accueil!$W$8),"") &amp; IF(D786=Accueil!$U$9,PRODUCT('Registre déchets'!G786,Accueil!$W$9),"")&amp; IF(D786=Accueil!$U$10,PRODUCT('Registre déchets'!G786,Accueil!$W$10),"")&amp; IF(D786=Accueil!$U$11,PRODUCT('Registre déchets'!G786,Accueil!$W$11),"")&amp; IF(D786=Accueil!$U$12,PRODUCT('Registre déchets'!G786,Accueil!$W$12),"")&amp; IF(D786=Accueil!$U$13,PRODUCT('Registre déchets'!G786,Accueil!$W$13),"")&amp; IF(D786=Accueil!$U$14,PRODUCT('Registre déchets'!G786,Accueil!$W$14),"")&amp; IF(D786=Accueil!$U$15,PRODUCT('Registre déchets'!G786,Accueil!$W$15),"")&amp; IF(D786=Accueil!$U$16,PRODUCT('Registre déchets'!G786,Accueil!$W$16),"")&amp; IF(D786=Accueil!$U$17,PRODUCT('Registre déchets'!G786,Accueil!$W$17),"")&amp; IF(D786=Accueil!$U$18,PRODUCT('Registre déchets'!G786,Accueil!$W$18),"")&amp; IF(D786=Accueil!$U$19,PRODUCT('Registre déchets'!G786,Accueil!$W$19),"")&amp; IF(D786=Accueil!$U$20,PRODUCT('Registre déchets'!G786,Accueil!$W$20),"")&amp; IF(D786=Accueil!$U$21,PRODUCT('Registre déchets'!G786,Accueil!$W$21),"") &amp; IF(D786=Accueil!$U$22,PRODUCT('Registre déchets'!G786,Accueil!$W$22),"")&amp; IF(D786=Accueil!$U$23,PRODUCT('Registre déchets'!G786,Accueil!$W$23),"")&amp; IF(D786=Accueil!$U$24,PRODUCT('Registre déchets'!G786,Accueil!$W$24),"")&amp; IF(D786=Accueil!$U$25,PRODUCT('Registre déchets'!G786,Accueil!$W$25),"")&amp; IF(D786=Accueil!$U$26,PRODUCT('Registre déchets'!G786,Accueil!$W$26),"")&amp; IF(D786=Accueil!$U$27,PRODUCT('Registre déchets'!G786,Accueil!$W$27),"")&amp; IF(D786=Accueil!$Y$7,PRODUCT('Registre déchets'!G786,Accueil!$AA$7),"") &amp; IF(D786=Accueil!$Y$8,PRODUCT('Registre déchets'!G786,Accueil!$AA$8),"") &amp; IF(D786=Accueil!$Y$9,PRODUCT('Registre déchets'!G786,Accueil!$AA$9),"")&amp; IF(D786=Accueil!$Y$10,PRODUCT('Registre déchets'!G786,Accueil!$AA$10),"")&amp; IF(D786=Accueil!$Y$11,PRODUCT('Registre déchets'!G786,Accueil!$AA$11),"")&amp; IF(D786=Accueil!$Y$12,PRODUCT('Registre déchets'!G786,Accueil!$AA$12),"")&amp; IF(D786=Accueil!$Y$13,PRODUCT('Registre déchets'!G786,Accueil!$AA$13),"")&amp; IF(D786=Accueil!$Y$14,PRODUCT('Registre déchets'!G786,Accueil!$AA$14),"")&amp; IF(D786=Accueil!$Y$15,PRODUCT('Registre déchets'!G786,Accueil!$AA$15),"")&amp; IF(D786=Accueil!$Y$16,PRODUCT('Registre déchets'!G786,Accueil!$AA$16),"")&amp; IF(D786=Accueil!$Y$17,PRODUCT('Registre déchets'!G786,Accueil!$AA$17),"")&amp; IF(D786=Accueil!$Y$18,PRODUCT('Registre déchets'!G786,Accueil!$AA$18),"")&amp; IF(D786=Accueil!$Y$19,PRODUCT('Registre déchets'!G786,Accueil!$AA$19),"")&amp; IF(D786=Accueil!$Y$20,PRODUCT('Registre déchets'!G786,Accueil!$AA$20),"")&amp; IF(D786=Accueil!$Y$21,PRODUCT('Registre déchets'!G786,Accueil!$AA$21),"")&amp; IF(D786=Accueil!$Y$22,PRODUCT('Registre déchets'!G786,Accueil!$AA$22),"")&amp; IF(D786=Accueil!$Y$23,PRODUCT('Registre déchets'!G786,Accueil!$AA$23),"")&amp; IF(D786=Accueil!$Y$24,PRODUCT('Registre déchets'!G786,Accueil!$AA$24),"")&amp; IF(D786=Accueil!$Y$25,PRODUCT('Registre déchets'!G786,Accueil!$AA$25),"")&amp; IF(D786=Accueil!$Y$26,PRODUCT('Registre déchets'!G786,Accueil!$AA$26),"")&amp; IF(D786=Accueil!$Y$27,PRODUCT('Registre déchets'!G786,Accueil!$AA$27),""))</f>
        <v/>
      </c>
      <c r="AQ786" s="79">
        <f t="shared" si="127"/>
        <v>0</v>
      </c>
    </row>
    <row r="787" spans="1:43" ht="50.1" customHeight="1" x14ac:dyDescent="0.25">
      <c r="A787" s="90"/>
      <c r="B787" s="222" t="str">
        <f t="shared" si="121"/>
        <v/>
      </c>
      <c r="C787" s="221"/>
      <c r="D787" s="220"/>
      <c r="E787" s="80" t="str">
        <f t="shared" si="125"/>
        <v/>
      </c>
      <c r="F787" s="81"/>
      <c r="G787" s="82"/>
      <c r="H787" s="241">
        <f t="shared" si="122"/>
        <v>0</v>
      </c>
      <c r="I787" s="206"/>
      <c r="J787" s="206"/>
      <c r="K787" s="86"/>
      <c r="L787" s="86"/>
      <c r="M787" s="86"/>
      <c r="N787" s="82"/>
      <c r="O787" s="81"/>
      <c r="P787" s="82"/>
      <c r="Q787" s="207">
        <f t="shared" si="126"/>
        <v>0</v>
      </c>
      <c r="R787" s="83">
        <f t="shared" si="123"/>
        <v>0</v>
      </c>
      <c r="S787" s="83">
        <f t="shared" si="124"/>
        <v>0</v>
      </c>
      <c r="T787" s="209"/>
      <c r="U787" s="214"/>
      <c r="V787" s="214"/>
      <c r="W787" s="217" t="str">
        <f t="shared" si="119"/>
        <v/>
      </c>
      <c r="X787" s="214"/>
      <c r="Y787" s="224"/>
      <c r="Z787" s="214"/>
      <c r="AA787" s="214"/>
      <c r="AB787" s="35" t="str">
        <f t="shared" si="120"/>
        <v/>
      </c>
      <c r="AC787" s="35"/>
      <c r="AD787" s="35"/>
      <c r="AE787" s="35"/>
      <c r="AF787" s="35"/>
      <c r="AG787" s="35"/>
      <c r="AH787" s="35"/>
      <c r="AI787" s="35"/>
      <c r="AJ787" s="35"/>
      <c r="AK787" s="35"/>
      <c r="AL787" s="35"/>
      <c r="AM787" s="85" t="str">
        <f t="shared" si="118"/>
        <v/>
      </c>
      <c r="AN787" s="35"/>
      <c r="AO787" s="35"/>
      <c r="AP787" s="77" t="str">
        <f>IF(D787="","",IF(D787=Accueil!$Q$7,PRODUCT('Registre déchets'!G787,Accueil!$S$7),"") &amp; IF(D787=Accueil!$Q$8,PRODUCT('Registre déchets'!G787,Accueil!$S$8),"") &amp; IF(D787=Accueil!$Q$9,PRODUCT('Registre déchets'!G787,Accueil!$S$9),"")&amp; IF(D787=Accueil!$Q$10,PRODUCT('Registre déchets'!G787,Accueil!$S$10),"")&amp; IF(D787=Accueil!$Q$11,PRODUCT('Registre déchets'!G787,Accueil!$S$11),"")&amp; IF(D787=Accueil!$Q$12,PRODUCT('Registre déchets'!G787,Accueil!$S$12),"")&amp; IF(D787=Accueil!$Q$13,PRODUCT('Registre déchets'!G787,Accueil!$S$13),"")&amp; IF(D787=Accueil!$Q$14,PRODUCT('Registre déchets'!G787,Accueil!$S$14),"")&amp; IF(D787=Accueil!$Q$15,PRODUCT('Registre déchets'!G787,Accueil!$S$15),"")&amp; IF(D787=Accueil!$Q$16,PRODUCT('Registre déchets'!G787,Accueil!$S$16),"")&amp; IF(D787=Accueil!$Q$17,PRODUCT('Registre déchets'!G787,Accueil!$S$17),"")&amp; IF(D787=Accueil!$Q$18,PRODUCT('Registre déchets'!G787,Accueil!$S$18),"")&amp; IF(D787=Accueil!$Q$19,PRODUCT('Registre déchets'!G787,Accueil!$S$19),"")&amp; IF(D787=Accueil!$Q$20,PRODUCT('Registre déchets'!G787,Accueil!$S$20),"")&amp; IF(D787=Accueil!$Q$21,PRODUCT('Registre déchets'!G787,Accueil!$S$21),"")&amp; IF(D787=Accueil!$Q$22,PRODUCT('Registre déchets'!G787,Accueil!$S$22),"")&amp; IF(D787=Accueil!$Q$23,PRODUCT('Registre déchets'!G787,Accueil!$S$23),"")&amp; IF(D787=Accueil!$Q$24,PRODUCT('Registre déchets'!G787,Accueil!$S$24),"")&amp; IF(D787=Accueil!$Q$25,PRODUCT('Registre déchets'!G787,Accueil!$S$25),"")&amp; IF(D787=Accueil!$Q$26,PRODUCT('Registre déchets'!G787,Accueil!$S$26),"") &amp; IF(D787=Accueil!$U$7,PRODUCT('Registre déchets'!G787,Accueil!$W$7),"") &amp; IF(D787=Accueil!$U$8,PRODUCT('Registre déchets'!G787,Accueil!$W$8),"") &amp; IF(D787=Accueil!$U$9,PRODUCT('Registre déchets'!G787,Accueil!$W$9),"")&amp; IF(D787=Accueil!$U$10,PRODUCT('Registre déchets'!G787,Accueil!$W$10),"")&amp; IF(D787=Accueil!$U$11,PRODUCT('Registre déchets'!G787,Accueil!$W$11),"")&amp; IF(D787=Accueil!$U$12,PRODUCT('Registre déchets'!G787,Accueil!$W$12),"")&amp; IF(D787=Accueil!$U$13,PRODUCT('Registre déchets'!G787,Accueil!$W$13),"")&amp; IF(D787=Accueil!$U$14,PRODUCT('Registre déchets'!G787,Accueil!$W$14),"")&amp; IF(D787=Accueil!$U$15,PRODUCT('Registre déchets'!G787,Accueil!$W$15),"")&amp; IF(D787=Accueil!$U$16,PRODUCT('Registre déchets'!G787,Accueil!$W$16),"")&amp; IF(D787=Accueil!$U$17,PRODUCT('Registre déchets'!G787,Accueil!$W$17),"")&amp; IF(D787=Accueil!$U$18,PRODUCT('Registre déchets'!G787,Accueil!$W$18),"")&amp; IF(D787=Accueil!$U$19,PRODUCT('Registre déchets'!G787,Accueil!$W$19),"")&amp; IF(D787=Accueil!$U$20,PRODUCT('Registre déchets'!G787,Accueil!$W$20),"")&amp; IF(D787=Accueil!$U$21,PRODUCT('Registre déchets'!G787,Accueil!$W$21),"") &amp; IF(D787=Accueil!$U$22,PRODUCT('Registre déchets'!G787,Accueil!$W$22),"")&amp; IF(D787=Accueil!$U$23,PRODUCT('Registre déchets'!G787,Accueil!$W$23),"")&amp; IF(D787=Accueil!$U$24,PRODUCT('Registre déchets'!G787,Accueil!$W$24),"")&amp; IF(D787=Accueil!$U$25,PRODUCT('Registre déchets'!G787,Accueil!$W$25),"")&amp; IF(D787=Accueil!$U$26,PRODUCT('Registre déchets'!G787,Accueil!$W$26),"")&amp; IF(D787=Accueil!$U$27,PRODUCT('Registre déchets'!G787,Accueil!$W$27),"")&amp; IF(D787=Accueil!$Y$7,PRODUCT('Registre déchets'!G787,Accueil!$AA$7),"") &amp; IF(D787=Accueil!$Y$8,PRODUCT('Registre déchets'!G787,Accueil!$AA$8),"") &amp; IF(D787=Accueil!$Y$9,PRODUCT('Registre déchets'!G787,Accueil!$AA$9),"")&amp; IF(D787=Accueil!$Y$10,PRODUCT('Registre déchets'!G787,Accueil!$AA$10),"")&amp; IF(D787=Accueil!$Y$11,PRODUCT('Registre déchets'!G787,Accueil!$AA$11),"")&amp; IF(D787=Accueil!$Y$12,PRODUCT('Registre déchets'!G787,Accueil!$AA$12),"")&amp; IF(D787=Accueil!$Y$13,PRODUCT('Registre déchets'!G787,Accueil!$AA$13),"")&amp; IF(D787=Accueil!$Y$14,PRODUCT('Registre déchets'!G787,Accueil!$AA$14),"")&amp; IF(D787=Accueil!$Y$15,PRODUCT('Registre déchets'!G787,Accueil!$AA$15),"")&amp; IF(D787=Accueil!$Y$16,PRODUCT('Registre déchets'!G787,Accueil!$AA$16),"")&amp; IF(D787=Accueil!$Y$17,PRODUCT('Registre déchets'!G787,Accueil!$AA$17),"")&amp; IF(D787=Accueil!$Y$18,PRODUCT('Registre déchets'!G787,Accueil!$AA$18),"")&amp; IF(D787=Accueil!$Y$19,PRODUCT('Registre déchets'!G787,Accueil!$AA$19),"")&amp; IF(D787=Accueil!$Y$20,PRODUCT('Registre déchets'!G787,Accueil!$AA$20),"")&amp; IF(D787=Accueil!$Y$21,PRODUCT('Registre déchets'!G787,Accueil!$AA$21),"")&amp; IF(D787=Accueil!$Y$22,PRODUCT('Registre déchets'!G787,Accueil!$AA$22),"")&amp; IF(D787=Accueil!$Y$23,PRODUCT('Registre déchets'!G787,Accueil!$AA$23),"")&amp; IF(D787=Accueil!$Y$24,PRODUCT('Registre déchets'!G787,Accueil!$AA$24),"")&amp; IF(D787=Accueil!$Y$25,PRODUCT('Registre déchets'!G787,Accueil!$AA$25),"")&amp; IF(D787=Accueil!$Y$26,PRODUCT('Registre déchets'!G787,Accueil!$AA$26),"")&amp; IF(D787=Accueil!$Y$27,PRODUCT('Registre déchets'!G787,Accueil!$AA$27),""))</f>
        <v/>
      </c>
      <c r="AQ787" s="79">
        <f t="shared" si="127"/>
        <v>0</v>
      </c>
    </row>
    <row r="788" spans="1:43" ht="50.1" customHeight="1" x14ac:dyDescent="0.25">
      <c r="A788" s="90"/>
      <c r="B788" s="222" t="str">
        <f t="shared" si="121"/>
        <v/>
      </c>
      <c r="C788" s="221"/>
      <c r="D788" s="220"/>
      <c r="E788" s="80" t="str">
        <f t="shared" si="125"/>
        <v/>
      </c>
      <c r="F788" s="81"/>
      <c r="G788" s="82"/>
      <c r="H788" s="241">
        <f t="shared" si="122"/>
        <v>0</v>
      </c>
      <c r="I788" s="206"/>
      <c r="J788" s="206"/>
      <c r="K788" s="86"/>
      <c r="L788" s="86"/>
      <c r="M788" s="86"/>
      <c r="N788" s="82"/>
      <c r="O788" s="81"/>
      <c r="P788" s="82"/>
      <c r="Q788" s="207">
        <f t="shared" si="126"/>
        <v>0</v>
      </c>
      <c r="R788" s="83">
        <f t="shared" si="123"/>
        <v>0</v>
      </c>
      <c r="S788" s="83">
        <f t="shared" si="124"/>
        <v>0</v>
      </c>
      <c r="T788" s="209"/>
      <c r="U788" s="214"/>
      <c r="V788" s="214"/>
      <c r="W788" s="217" t="str">
        <f t="shared" si="119"/>
        <v/>
      </c>
      <c r="X788" s="214"/>
      <c r="Y788" s="224"/>
      <c r="Z788" s="214"/>
      <c r="AA788" s="214"/>
      <c r="AB788" s="35" t="str">
        <f t="shared" si="120"/>
        <v/>
      </c>
      <c r="AC788" s="35"/>
      <c r="AD788" s="35"/>
      <c r="AE788" s="35"/>
      <c r="AF788" s="35"/>
      <c r="AG788" s="35"/>
      <c r="AH788" s="35"/>
      <c r="AI788" s="35"/>
      <c r="AJ788" s="35"/>
      <c r="AK788" s="35"/>
      <c r="AL788" s="35"/>
      <c r="AM788" s="85" t="str">
        <f t="shared" si="118"/>
        <v/>
      </c>
      <c r="AN788" s="35"/>
      <c r="AO788" s="35"/>
      <c r="AP788" s="77" t="str">
        <f>IF(D788="","",IF(D788=Accueil!$Q$7,PRODUCT('Registre déchets'!G788,Accueil!$S$7),"") &amp; IF(D788=Accueil!$Q$8,PRODUCT('Registre déchets'!G788,Accueil!$S$8),"") &amp; IF(D788=Accueil!$Q$9,PRODUCT('Registre déchets'!G788,Accueil!$S$9),"")&amp; IF(D788=Accueil!$Q$10,PRODUCT('Registre déchets'!G788,Accueil!$S$10),"")&amp; IF(D788=Accueil!$Q$11,PRODUCT('Registre déchets'!G788,Accueil!$S$11),"")&amp; IF(D788=Accueil!$Q$12,PRODUCT('Registre déchets'!G788,Accueil!$S$12),"")&amp; IF(D788=Accueil!$Q$13,PRODUCT('Registre déchets'!G788,Accueil!$S$13),"")&amp; IF(D788=Accueil!$Q$14,PRODUCT('Registre déchets'!G788,Accueil!$S$14),"")&amp; IF(D788=Accueil!$Q$15,PRODUCT('Registre déchets'!G788,Accueil!$S$15),"")&amp; IF(D788=Accueil!$Q$16,PRODUCT('Registre déchets'!G788,Accueil!$S$16),"")&amp; IF(D788=Accueil!$Q$17,PRODUCT('Registre déchets'!G788,Accueil!$S$17),"")&amp; IF(D788=Accueil!$Q$18,PRODUCT('Registre déchets'!G788,Accueil!$S$18),"")&amp; IF(D788=Accueil!$Q$19,PRODUCT('Registre déchets'!G788,Accueil!$S$19),"")&amp; IF(D788=Accueil!$Q$20,PRODUCT('Registre déchets'!G788,Accueil!$S$20),"")&amp; IF(D788=Accueil!$Q$21,PRODUCT('Registre déchets'!G788,Accueil!$S$21),"")&amp; IF(D788=Accueil!$Q$22,PRODUCT('Registre déchets'!G788,Accueil!$S$22),"")&amp; IF(D788=Accueil!$Q$23,PRODUCT('Registre déchets'!G788,Accueil!$S$23),"")&amp; IF(D788=Accueil!$Q$24,PRODUCT('Registre déchets'!G788,Accueil!$S$24),"")&amp; IF(D788=Accueil!$Q$25,PRODUCT('Registre déchets'!G788,Accueil!$S$25),"")&amp; IF(D788=Accueil!$Q$26,PRODUCT('Registre déchets'!G788,Accueil!$S$26),"") &amp; IF(D788=Accueil!$U$7,PRODUCT('Registre déchets'!G788,Accueil!$W$7),"") &amp; IF(D788=Accueil!$U$8,PRODUCT('Registre déchets'!G788,Accueil!$W$8),"") &amp; IF(D788=Accueil!$U$9,PRODUCT('Registre déchets'!G788,Accueil!$W$9),"")&amp; IF(D788=Accueil!$U$10,PRODUCT('Registre déchets'!G788,Accueil!$W$10),"")&amp; IF(D788=Accueil!$U$11,PRODUCT('Registre déchets'!G788,Accueil!$W$11),"")&amp; IF(D788=Accueil!$U$12,PRODUCT('Registre déchets'!G788,Accueil!$W$12),"")&amp; IF(D788=Accueil!$U$13,PRODUCT('Registre déchets'!G788,Accueil!$W$13),"")&amp; IF(D788=Accueil!$U$14,PRODUCT('Registre déchets'!G788,Accueil!$W$14),"")&amp; IF(D788=Accueil!$U$15,PRODUCT('Registre déchets'!G788,Accueil!$W$15),"")&amp; IF(D788=Accueil!$U$16,PRODUCT('Registre déchets'!G788,Accueil!$W$16),"")&amp; IF(D788=Accueil!$U$17,PRODUCT('Registre déchets'!G788,Accueil!$W$17),"")&amp; IF(D788=Accueil!$U$18,PRODUCT('Registre déchets'!G788,Accueil!$W$18),"")&amp; IF(D788=Accueil!$U$19,PRODUCT('Registre déchets'!G788,Accueil!$W$19),"")&amp; IF(D788=Accueil!$U$20,PRODUCT('Registre déchets'!G788,Accueil!$W$20),"")&amp; IF(D788=Accueil!$U$21,PRODUCT('Registre déchets'!G788,Accueil!$W$21),"") &amp; IF(D788=Accueil!$U$22,PRODUCT('Registre déchets'!G788,Accueil!$W$22),"")&amp; IF(D788=Accueil!$U$23,PRODUCT('Registre déchets'!G788,Accueil!$W$23),"")&amp; IF(D788=Accueil!$U$24,PRODUCT('Registre déchets'!G788,Accueil!$W$24),"")&amp; IF(D788=Accueil!$U$25,PRODUCT('Registre déchets'!G788,Accueil!$W$25),"")&amp; IF(D788=Accueil!$U$26,PRODUCT('Registre déchets'!G788,Accueil!$W$26),"")&amp; IF(D788=Accueil!$U$27,PRODUCT('Registre déchets'!G788,Accueil!$W$27),"")&amp; IF(D788=Accueil!$Y$7,PRODUCT('Registre déchets'!G788,Accueil!$AA$7),"") &amp; IF(D788=Accueil!$Y$8,PRODUCT('Registre déchets'!G788,Accueil!$AA$8),"") &amp; IF(D788=Accueil!$Y$9,PRODUCT('Registre déchets'!G788,Accueil!$AA$9),"")&amp; IF(D788=Accueil!$Y$10,PRODUCT('Registre déchets'!G788,Accueil!$AA$10),"")&amp; IF(D788=Accueil!$Y$11,PRODUCT('Registre déchets'!G788,Accueil!$AA$11),"")&amp; IF(D788=Accueil!$Y$12,PRODUCT('Registre déchets'!G788,Accueil!$AA$12),"")&amp; IF(D788=Accueil!$Y$13,PRODUCT('Registre déchets'!G788,Accueil!$AA$13),"")&amp; IF(D788=Accueil!$Y$14,PRODUCT('Registre déchets'!G788,Accueil!$AA$14),"")&amp; IF(D788=Accueil!$Y$15,PRODUCT('Registre déchets'!G788,Accueil!$AA$15),"")&amp; IF(D788=Accueil!$Y$16,PRODUCT('Registre déchets'!G788,Accueil!$AA$16),"")&amp; IF(D788=Accueil!$Y$17,PRODUCT('Registre déchets'!G788,Accueil!$AA$17),"")&amp; IF(D788=Accueil!$Y$18,PRODUCT('Registre déchets'!G788,Accueil!$AA$18),"")&amp; IF(D788=Accueil!$Y$19,PRODUCT('Registre déchets'!G788,Accueil!$AA$19),"")&amp; IF(D788=Accueil!$Y$20,PRODUCT('Registre déchets'!G788,Accueil!$AA$20),"")&amp; IF(D788=Accueil!$Y$21,PRODUCT('Registre déchets'!G788,Accueil!$AA$21),"")&amp; IF(D788=Accueil!$Y$22,PRODUCT('Registre déchets'!G788,Accueil!$AA$22),"")&amp; IF(D788=Accueil!$Y$23,PRODUCT('Registre déchets'!G788,Accueil!$AA$23),"")&amp; IF(D788=Accueil!$Y$24,PRODUCT('Registre déchets'!G788,Accueil!$AA$24),"")&amp; IF(D788=Accueil!$Y$25,PRODUCT('Registre déchets'!G788,Accueil!$AA$25),"")&amp; IF(D788=Accueil!$Y$26,PRODUCT('Registre déchets'!G788,Accueil!$AA$26),"")&amp; IF(D788=Accueil!$Y$27,PRODUCT('Registre déchets'!G788,Accueil!$AA$27),""))</f>
        <v/>
      </c>
      <c r="AQ788" s="79">
        <f t="shared" si="127"/>
        <v>0</v>
      </c>
    </row>
    <row r="789" spans="1:43" ht="50.1" customHeight="1" x14ac:dyDescent="0.25">
      <c r="A789" s="90"/>
      <c r="B789" s="222" t="str">
        <f t="shared" si="121"/>
        <v/>
      </c>
      <c r="C789" s="221"/>
      <c r="D789" s="220"/>
      <c r="E789" s="80" t="str">
        <f t="shared" si="125"/>
        <v/>
      </c>
      <c r="F789" s="81"/>
      <c r="G789" s="82"/>
      <c r="H789" s="241">
        <f t="shared" si="122"/>
        <v>0</v>
      </c>
      <c r="I789" s="206"/>
      <c r="J789" s="206"/>
      <c r="K789" s="86"/>
      <c r="L789" s="86"/>
      <c r="M789" s="86"/>
      <c r="N789" s="82"/>
      <c r="O789" s="81"/>
      <c r="P789" s="82"/>
      <c r="Q789" s="207">
        <f t="shared" si="126"/>
        <v>0</v>
      </c>
      <c r="R789" s="83">
        <f t="shared" si="123"/>
        <v>0</v>
      </c>
      <c r="S789" s="83">
        <f t="shared" si="124"/>
        <v>0</v>
      </c>
      <c r="T789" s="209"/>
      <c r="U789" s="214"/>
      <c r="V789" s="214"/>
      <c r="W789" s="217" t="str">
        <f t="shared" si="119"/>
        <v/>
      </c>
      <c r="X789" s="214"/>
      <c r="Y789" s="224"/>
      <c r="Z789" s="214"/>
      <c r="AA789" s="214"/>
      <c r="AB789" s="35" t="str">
        <f t="shared" si="120"/>
        <v/>
      </c>
      <c r="AC789" s="35"/>
      <c r="AD789" s="35"/>
      <c r="AE789" s="35"/>
      <c r="AF789" s="35"/>
      <c r="AG789" s="35"/>
      <c r="AH789" s="35"/>
      <c r="AI789" s="35"/>
      <c r="AJ789" s="35"/>
      <c r="AK789" s="35"/>
      <c r="AL789" s="35"/>
      <c r="AM789" s="85" t="str">
        <f t="shared" si="118"/>
        <v/>
      </c>
      <c r="AN789" s="35"/>
      <c r="AO789" s="35"/>
      <c r="AP789" s="77" t="str">
        <f>IF(D789="","",IF(D789=Accueil!$Q$7,PRODUCT('Registre déchets'!G789,Accueil!$S$7),"") &amp; IF(D789=Accueil!$Q$8,PRODUCT('Registre déchets'!G789,Accueil!$S$8),"") &amp; IF(D789=Accueil!$Q$9,PRODUCT('Registre déchets'!G789,Accueil!$S$9),"")&amp; IF(D789=Accueil!$Q$10,PRODUCT('Registre déchets'!G789,Accueil!$S$10),"")&amp; IF(D789=Accueil!$Q$11,PRODUCT('Registre déchets'!G789,Accueil!$S$11),"")&amp; IF(D789=Accueil!$Q$12,PRODUCT('Registre déchets'!G789,Accueil!$S$12),"")&amp; IF(D789=Accueil!$Q$13,PRODUCT('Registre déchets'!G789,Accueil!$S$13),"")&amp; IF(D789=Accueil!$Q$14,PRODUCT('Registre déchets'!G789,Accueil!$S$14),"")&amp; IF(D789=Accueil!$Q$15,PRODUCT('Registre déchets'!G789,Accueil!$S$15),"")&amp; IF(D789=Accueil!$Q$16,PRODUCT('Registre déchets'!G789,Accueil!$S$16),"")&amp; IF(D789=Accueil!$Q$17,PRODUCT('Registre déchets'!G789,Accueil!$S$17),"")&amp; IF(D789=Accueil!$Q$18,PRODUCT('Registre déchets'!G789,Accueil!$S$18),"")&amp; IF(D789=Accueil!$Q$19,PRODUCT('Registre déchets'!G789,Accueil!$S$19),"")&amp; IF(D789=Accueil!$Q$20,PRODUCT('Registre déchets'!G789,Accueil!$S$20),"")&amp; IF(D789=Accueil!$Q$21,PRODUCT('Registre déchets'!G789,Accueil!$S$21),"")&amp; IF(D789=Accueil!$Q$22,PRODUCT('Registre déchets'!G789,Accueil!$S$22),"")&amp; IF(D789=Accueil!$Q$23,PRODUCT('Registre déchets'!G789,Accueil!$S$23),"")&amp; IF(D789=Accueil!$Q$24,PRODUCT('Registre déchets'!G789,Accueil!$S$24),"")&amp; IF(D789=Accueil!$Q$25,PRODUCT('Registre déchets'!G789,Accueil!$S$25),"")&amp; IF(D789=Accueil!$Q$26,PRODUCT('Registre déchets'!G789,Accueil!$S$26),"") &amp; IF(D789=Accueil!$U$7,PRODUCT('Registre déchets'!G789,Accueil!$W$7),"") &amp; IF(D789=Accueil!$U$8,PRODUCT('Registre déchets'!G789,Accueil!$W$8),"") &amp; IF(D789=Accueil!$U$9,PRODUCT('Registre déchets'!G789,Accueil!$W$9),"")&amp; IF(D789=Accueil!$U$10,PRODUCT('Registre déchets'!G789,Accueil!$W$10),"")&amp; IF(D789=Accueil!$U$11,PRODUCT('Registre déchets'!G789,Accueil!$W$11),"")&amp; IF(D789=Accueil!$U$12,PRODUCT('Registre déchets'!G789,Accueil!$W$12),"")&amp; IF(D789=Accueil!$U$13,PRODUCT('Registre déchets'!G789,Accueil!$W$13),"")&amp; IF(D789=Accueil!$U$14,PRODUCT('Registre déchets'!G789,Accueil!$W$14),"")&amp; IF(D789=Accueil!$U$15,PRODUCT('Registre déchets'!G789,Accueil!$W$15),"")&amp; IF(D789=Accueil!$U$16,PRODUCT('Registre déchets'!G789,Accueil!$W$16),"")&amp; IF(D789=Accueil!$U$17,PRODUCT('Registre déchets'!G789,Accueil!$W$17),"")&amp; IF(D789=Accueil!$U$18,PRODUCT('Registre déchets'!G789,Accueil!$W$18),"")&amp; IF(D789=Accueil!$U$19,PRODUCT('Registre déchets'!G789,Accueil!$W$19),"")&amp; IF(D789=Accueil!$U$20,PRODUCT('Registre déchets'!G789,Accueil!$W$20),"")&amp; IF(D789=Accueil!$U$21,PRODUCT('Registre déchets'!G789,Accueil!$W$21),"") &amp; IF(D789=Accueil!$U$22,PRODUCT('Registre déchets'!G789,Accueil!$W$22),"")&amp; IF(D789=Accueil!$U$23,PRODUCT('Registre déchets'!G789,Accueil!$W$23),"")&amp; IF(D789=Accueil!$U$24,PRODUCT('Registre déchets'!G789,Accueil!$W$24),"")&amp; IF(D789=Accueil!$U$25,PRODUCT('Registre déchets'!G789,Accueil!$W$25),"")&amp; IF(D789=Accueil!$U$26,PRODUCT('Registre déchets'!G789,Accueil!$W$26),"")&amp; IF(D789=Accueil!$U$27,PRODUCT('Registre déchets'!G789,Accueil!$W$27),"")&amp; IF(D789=Accueil!$Y$7,PRODUCT('Registre déchets'!G789,Accueil!$AA$7),"") &amp; IF(D789=Accueil!$Y$8,PRODUCT('Registre déchets'!G789,Accueil!$AA$8),"") &amp; IF(D789=Accueil!$Y$9,PRODUCT('Registre déchets'!G789,Accueil!$AA$9),"")&amp; IF(D789=Accueil!$Y$10,PRODUCT('Registre déchets'!G789,Accueil!$AA$10),"")&amp; IF(D789=Accueil!$Y$11,PRODUCT('Registre déchets'!G789,Accueil!$AA$11),"")&amp; IF(D789=Accueil!$Y$12,PRODUCT('Registre déchets'!G789,Accueil!$AA$12),"")&amp; IF(D789=Accueil!$Y$13,PRODUCT('Registre déchets'!G789,Accueil!$AA$13),"")&amp; IF(D789=Accueil!$Y$14,PRODUCT('Registre déchets'!G789,Accueil!$AA$14),"")&amp; IF(D789=Accueil!$Y$15,PRODUCT('Registre déchets'!G789,Accueil!$AA$15),"")&amp; IF(D789=Accueil!$Y$16,PRODUCT('Registre déchets'!G789,Accueil!$AA$16),"")&amp; IF(D789=Accueil!$Y$17,PRODUCT('Registre déchets'!G789,Accueil!$AA$17),"")&amp; IF(D789=Accueil!$Y$18,PRODUCT('Registre déchets'!G789,Accueil!$AA$18),"")&amp; IF(D789=Accueil!$Y$19,PRODUCT('Registre déchets'!G789,Accueil!$AA$19),"")&amp; IF(D789=Accueil!$Y$20,PRODUCT('Registre déchets'!G789,Accueil!$AA$20),"")&amp; IF(D789=Accueil!$Y$21,PRODUCT('Registre déchets'!G789,Accueil!$AA$21),"")&amp; IF(D789=Accueil!$Y$22,PRODUCT('Registre déchets'!G789,Accueil!$AA$22),"")&amp; IF(D789=Accueil!$Y$23,PRODUCT('Registre déchets'!G789,Accueil!$AA$23),"")&amp; IF(D789=Accueil!$Y$24,PRODUCT('Registre déchets'!G789,Accueil!$AA$24),"")&amp; IF(D789=Accueil!$Y$25,PRODUCT('Registre déchets'!G789,Accueil!$AA$25),"")&amp; IF(D789=Accueil!$Y$26,PRODUCT('Registre déchets'!G789,Accueil!$AA$26),"")&amp; IF(D789=Accueil!$Y$27,PRODUCT('Registre déchets'!G789,Accueil!$AA$27),""))</f>
        <v/>
      </c>
      <c r="AQ789" s="79">
        <f t="shared" si="127"/>
        <v>0</v>
      </c>
    </row>
    <row r="790" spans="1:43" ht="50.1" customHeight="1" x14ac:dyDescent="0.25">
      <c r="A790" s="90"/>
      <c r="B790" s="222" t="str">
        <f t="shared" si="121"/>
        <v/>
      </c>
      <c r="C790" s="221"/>
      <c r="D790" s="220"/>
      <c r="E790" s="80" t="str">
        <f t="shared" si="125"/>
        <v/>
      </c>
      <c r="F790" s="81"/>
      <c r="G790" s="82"/>
      <c r="H790" s="241">
        <f t="shared" si="122"/>
        <v>0</v>
      </c>
      <c r="I790" s="206"/>
      <c r="J790" s="206"/>
      <c r="K790" s="86"/>
      <c r="L790" s="86"/>
      <c r="M790" s="86"/>
      <c r="N790" s="82"/>
      <c r="O790" s="81"/>
      <c r="P790" s="82"/>
      <c r="Q790" s="207">
        <f t="shared" si="126"/>
        <v>0</v>
      </c>
      <c r="R790" s="83">
        <f t="shared" si="123"/>
        <v>0</v>
      </c>
      <c r="S790" s="83">
        <f t="shared" si="124"/>
        <v>0</v>
      </c>
      <c r="T790" s="209"/>
      <c r="U790" s="214"/>
      <c r="V790" s="214"/>
      <c r="W790" s="217" t="str">
        <f t="shared" si="119"/>
        <v/>
      </c>
      <c r="X790" s="214"/>
      <c r="Y790" s="224"/>
      <c r="Z790" s="214"/>
      <c r="AA790" s="214"/>
      <c r="AB790" s="35" t="str">
        <f t="shared" si="120"/>
        <v/>
      </c>
      <c r="AC790" s="35"/>
      <c r="AD790" s="35"/>
      <c r="AE790" s="35"/>
      <c r="AF790" s="35"/>
      <c r="AG790" s="35"/>
      <c r="AH790" s="35"/>
      <c r="AI790" s="35"/>
      <c r="AJ790" s="35"/>
      <c r="AK790" s="35"/>
      <c r="AL790" s="35"/>
      <c r="AM790" s="85" t="str">
        <f t="shared" si="118"/>
        <v/>
      </c>
      <c r="AN790" s="35"/>
      <c r="AO790" s="35"/>
      <c r="AP790" s="77" t="str">
        <f>IF(D790="","",IF(D790=Accueil!$Q$7,PRODUCT('Registre déchets'!G790,Accueil!$S$7),"") &amp; IF(D790=Accueil!$Q$8,PRODUCT('Registre déchets'!G790,Accueil!$S$8),"") &amp; IF(D790=Accueil!$Q$9,PRODUCT('Registre déchets'!G790,Accueil!$S$9),"")&amp; IF(D790=Accueil!$Q$10,PRODUCT('Registre déchets'!G790,Accueil!$S$10),"")&amp; IF(D790=Accueil!$Q$11,PRODUCT('Registre déchets'!G790,Accueil!$S$11),"")&amp; IF(D790=Accueil!$Q$12,PRODUCT('Registre déchets'!G790,Accueil!$S$12),"")&amp; IF(D790=Accueil!$Q$13,PRODUCT('Registre déchets'!G790,Accueil!$S$13),"")&amp; IF(D790=Accueil!$Q$14,PRODUCT('Registre déchets'!G790,Accueil!$S$14),"")&amp; IF(D790=Accueil!$Q$15,PRODUCT('Registre déchets'!G790,Accueil!$S$15),"")&amp; IF(D790=Accueil!$Q$16,PRODUCT('Registre déchets'!G790,Accueil!$S$16),"")&amp; IF(D790=Accueil!$Q$17,PRODUCT('Registre déchets'!G790,Accueil!$S$17),"")&amp; IF(D790=Accueil!$Q$18,PRODUCT('Registre déchets'!G790,Accueil!$S$18),"")&amp; IF(D790=Accueil!$Q$19,PRODUCT('Registre déchets'!G790,Accueil!$S$19),"")&amp; IF(D790=Accueil!$Q$20,PRODUCT('Registre déchets'!G790,Accueil!$S$20),"")&amp; IF(D790=Accueil!$Q$21,PRODUCT('Registre déchets'!G790,Accueil!$S$21),"")&amp; IF(D790=Accueil!$Q$22,PRODUCT('Registre déchets'!G790,Accueil!$S$22),"")&amp; IF(D790=Accueil!$Q$23,PRODUCT('Registre déchets'!G790,Accueil!$S$23),"")&amp; IF(D790=Accueil!$Q$24,PRODUCT('Registre déchets'!G790,Accueil!$S$24),"")&amp; IF(D790=Accueil!$Q$25,PRODUCT('Registre déchets'!G790,Accueil!$S$25),"")&amp; IF(D790=Accueil!$Q$26,PRODUCT('Registre déchets'!G790,Accueil!$S$26),"") &amp; IF(D790=Accueil!$U$7,PRODUCT('Registre déchets'!G790,Accueil!$W$7),"") &amp; IF(D790=Accueil!$U$8,PRODUCT('Registre déchets'!G790,Accueil!$W$8),"") &amp; IF(D790=Accueil!$U$9,PRODUCT('Registre déchets'!G790,Accueil!$W$9),"")&amp; IF(D790=Accueil!$U$10,PRODUCT('Registre déchets'!G790,Accueil!$W$10),"")&amp; IF(D790=Accueil!$U$11,PRODUCT('Registre déchets'!G790,Accueil!$W$11),"")&amp; IF(D790=Accueil!$U$12,PRODUCT('Registre déchets'!G790,Accueil!$W$12),"")&amp; IF(D790=Accueil!$U$13,PRODUCT('Registre déchets'!G790,Accueil!$W$13),"")&amp; IF(D790=Accueil!$U$14,PRODUCT('Registre déchets'!G790,Accueil!$W$14),"")&amp; IF(D790=Accueil!$U$15,PRODUCT('Registre déchets'!G790,Accueil!$W$15),"")&amp; IF(D790=Accueil!$U$16,PRODUCT('Registre déchets'!G790,Accueil!$W$16),"")&amp; IF(D790=Accueil!$U$17,PRODUCT('Registre déchets'!G790,Accueil!$W$17),"")&amp; IF(D790=Accueil!$U$18,PRODUCT('Registre déchets'!G790,Accueil!$W$18),"")&amp; IF(D790=Accueil!$U$19,PRODUCT('Registre déchets'!G790,Accueil!$W$19),"")&amp; IF(D790=Accueil!$U$20,PRODUCT('Registre déchets'!G790,Accueil!$W$20),"")&amp; IF(D790=Accueil!$U$21,PRODUCT('Registre déchets'!G790,Accueil!$W$21),"") &amp; IF(D790=Accueil!$U$22,PRODUCT('Registre déchets'!G790,Accueil!$W$22),"")&amp; IF(D790=Accueil!$U$23,PRODUCT('Registre déchets'!G790,Accueil!$W$23),"")&amp; IF(D790=Accueil!$U$24,PRODUCT('Registre déchets'!G790,Accueil!$W$24),"")&amp; IF(D790=Accueil!$U$25,PRODUCT('Registre déchets'!G790,Accueil!$W$25),"")&amp; IF(D790=Accueil!$U$26,PRODUCT('Registre déchets'!G790,Accueil!$W$26),"")&amp; IF(D790=Accueil!$U$27,PRODUCT('Registre déchets'!G790,Accueil!$W$27),"")&amp; IF(D790=Accueil!$Y$7,PRODUCT('Registre déchets'!G790,Accueil!$AA$7),"") &amp; IF(D790=Accueil!$Y$8,PRODUCT('Registre déchets'!G790,Accueil!$AA$8),"") &amp; IF(D790=Accueil!$Y$9,PRODUCT('Registre déchets'!G790,Accueil!$AA$9),"")&amp; IF(D790=Accueil!$Y$10,PRODUCT('Registre déchets'!G790,Accueil!$AA$10),"")&amp; IF(D790=Accueil!$Y$11,PRODUCT('Registre déchets'!G790,Accueil!$AA$11),"")&amp; IF(D790=Accueil!$Y$12,PRODUCT('Registre déchets'!G790,Accueil!$AA$12),"")&amp; IF(D790=Accueil!$Y$13,PRODUCT('Registre déchets'!G790,Accueil!$AA$13),"")&amp; IF(D790=Accueil!$Y$14,PRODUCT('Registre déchets'!G790,Accueil!$AA$14),"")&amp; IF(D790=Accueil!$Y$15,PRODUCT('Registre déchets'!G790,Accueil!$AA$15),"")&amp; IF(D790=Accueil!$Y$16,PRODUCT('Registre déchets'!G790,Accueil!$AA$16),"")&amp; IF(D790=Accueil!$Y$17,PRODUCT('Registre déchets'!G790,Accueil!$AA$17),"")&amp; IF(D790=Accueil!$Y$18,PRODUCT('Registre déchets'!G790,Accueil!$AA$18),"")&amp; IF(D790=Accueil!$Y$19,PRODUCT('Registre déchets'!G790,Accueil!$AA$19),"")&amp; IF(D790=Accueil!$Y$20,PRODUCT('Registre déchets'!G790,Accueil!$AA$20),"")&amp; IF(D790=Accueil!$Y$21,PRODUCT('Registre déchets'!G790,Accueil!$AA$21),"")&amp; IF(D790=Accueil!$Y$22,PRODUCT('Registre déchets'!G790,Accueil!$AA$22),"")&amp; IF(D790=Accueil!$Y$23,PRODUCT('Registre déchets'!G790,Accueil!$AA$23),"")&amp; IF(D790=Accueil!$Y$24,PRODUCT('Registre déchets'!G790,Accueil!$AA$24),"")&amp; IF(D790=Accueil!$Y$25,PRODUCT('Registre déchets'!G790,Accueil!$AA$25),"")&amp; IF(D790=Accueil!$Y$26,PRODUCT('Registre déchets'!G790,Accueil!$AA$26),"")&amp; IF(D790=Accueil!$Y$27,PRODUCT('Registre déchets'!G790,Accueil!$AA$27),""))</f>
        <v/>
      </c>
      <c r="AQ790" s="79">
        <f t="shared" si="127"/>
        <v>0</v>
      </c>
    </row>
    <row r="791" spans="1:43" ht="50.1" customHeight="1" x14ac:dyDescent="0.25">
      <c r="A791" s="90"/>
      <c r="B791" s="222" t="str">
        <f t="shared" si="121"/>
        <v/>
      </c>
      <c r="C791" s="221"/>
      <c r="D791" s="220"/>
      <c r="E791" s="80" t="str">
        <f t="shared" si="125"/>
        <v/>
      </c>
      <c r="F791" s="81"/>
      <c r="G791" s="82"/>
      <c r="H791" s="241">
        <f t="shared" si="122"/>
        <v>0</v>
      </c>
      <c r="I791" s="206"/>
      <c r="J791" s="206"/>
      <c r="K791" s="86"/>
      <c r="L791" s="86"/>
      <c r="M791" s="86"/>
      <c r="N791" s="82"/>
      <c r="O791" s="81"/>
      <c r="P791" s="82"/>
      <c r="Q791" s="207">
        <f t="shared" si="126"/>
        <v>0</v>
      </c>
      <c r="R791" s="83">
        <f t="shared" si="123"/>
        <v>0</v>
      </c>
      <c r="S791" s="83">
        <f t="shared" si="124"/>
        <v>0</v>
      </c>
      <c r="T791" s="209"/>
      <c r="U791" s="214"/>
      <c r="V791" s="214"/>
      <c r="W791" s="217" t="str">
        <f t="shared" si="119"/>
        <v/>
      </c>
      <c r="X791" s="214"/>
      <c r="Y791" s="224"/>
      <c r="Z791" s="214"/>
      <c r="AA791" s="214"/>
      <c r="AB791" s="35" t="str">
        <f t="shared" si="120"/>
        <v/>
      </c>
      <c r="AC791" s="35"/>
      <c r="AD791" s="35"/>
      <c r="AE791" s="35"/>
      <c r="AF791" s="35"/>
      <c r="AG791" s="35"/>
      <c r="AH791" s="35"/>
      <c r="AI791" s="35"/>
      <c r="AJ791" s="35"/>
      <c r="AK791" s="35"/>
      <c r="AL791" s="35"/>
      <c r="AM791" s="85" t="str">
        <f t="shared" si="118"/>
        <v/>
      </c>
      <c r="AN791" s="35"/>
      <c r="AO791" s="35"/>
      <c r="AP791" s="77" t="str">
        <f>IF(D791="","",IF(D791=Accueil!$Q$7,PRODUCT('Registre déchets'!G791,Accueil!$S$7),"") &amp; IF(D791=Accueil!$Q$8,PRODUCT('Registre déchets'!G791,Accueil!$S$8),"") &amp; IF(D791=Accueil!$Q$9,PRODUCT('Registre déchets'!G791,Accueil!$S$9),"")&amp; IF(D791=Accueil!$Q$10,PRODUCT('Registre déchets'!G791,Accueil!$S$10),"")&amp; IF(D791=Accueil!$Q$11,PRODUCT('Registre déchets'!G791,Accueil!$S$11),"")&amp; IF(D791=Accueil!$Q$12,PRODUCT('Registre déchets'!G791,Accueil!$S$12),"")&amp; IF(D791=Accueil!$Q$13,PRODUCT('Registre déchets'!G791,Accueil!$S$13),"")&amp; IF(D791=Accueil!$Q$14,PRODUCT('Registre déchets'!G791,Accueil!$S$14),"")&amp; IF(D791=Accueil!$Q$15,PRODUCT('Registre déchets'!G791,Accueil!$S$15),"")&amp; IF(D791=Accueil!$Q$16,PRODUCT('Registre déchets'!G791,Accueil!$S$16),"")&amp; IF(D791=Accueil!$Q$17,PRODUCT('Registre déchets'!G791,Accueil!$S$17),"")&amp; IF(D791=Accueil!$Q$18,PRODUCT('Registre déchets'!G791,Accueil!$S$18),"")&amp; IF(D791=Accueil!$Q$19,PRODUCT('Registre déchets'!G791,Accueil!$S$19),"")&amp; IF(D791=Accueil!$Q$20,PRODUCT('Registre déchets'!G791,Accueil!$S$20),"")&amp; IF(D791=Accueil!$Q$21,PRODUCT('Registre déchets'!G791,Accueil!$S$21),"")&amp; IF(D791=Accueil!$Q$22,PRODUCT('Registre déchets'!G791,Accueil!$S$22),"")&amp; IF(D791=Accueil!$Q$23,PRODUCT('Registre déchets'!G791,Accueil!$S$23),"")&amp; IF(D791=Accueil!$Q$24,PRODUCT('Registre déchets'!G791,Accueil!$S$24),"")&amp; IF(D791=Accueil!$Q$25,PRODUCT('Registre déchets'!G791,Accueil!$S$25),"")&amp; IF(D791=Accueil!$Q$26,PRODUCT('Registre déchets'!G791,Accueil!$S$26),"") &amp; IF(D791=Accueil!$U$7,PRODUCT('Registre déchets'!G791,Accueil!$W$7),"") &amp; IF(D791=Accueil!$U$8,PRODUCT('Registre déchets'!G791,Accueil!$W$8),"") &amp; IF(D791=Accueil!$U$9,PRODUCT('Registre déchets'!G791,Accueil!$W$9),"")&amp; IF(D791=Accueil!$U$10,PRODUCT('Registre déchets'!G791,Accueil!$W$10),"")&amp; IF(D791=Accueil!$U$11,PRODUCT('Registre déchets'!G791,Accueil!$W$11),"")&amp; IF(D791=Accueil!$U$12,PRODUCT('Registre déchets'!G791,Accueil!$W$12),"")&amp; IF(D791=Accueil!$U$13,PRODUCT('Registre déchets'!G791,Accueil!$W$13),"")&amp; IF(D791=Accueil!$U$14,PRODUCT('Registre déchets'!G791,Accueil!$W$14),"")&amp; IF(D791=Accueil!$U$15,PRODUCT('Registre déchets'!G791,Accueil!$W$15),"")&amp; IF(D791=Accueil!$U$16,PRODUCT('Registre déchets'!G791,Accueil!$W$16),"")&amp; IF(D791=Accueil!$U$17,PRODUCT('Registre déchets'!G791,Accueil!$W$17),"")&amp; IF(D791=Accueil!$U$18,PRODUCT('Registre déchets'!G791,Accueil!$W$18),"")&amp; IF(D791=Accueil!$U$19,PRODUCT('Registre déchets'!G791,Accueil!$W$19),"")&amp; IF(D791=Accueil!$U$20,PRODUCT('Registre déchets'!G791,Accueil!$W$20),"")&amp; IF(D791=Accueil!$U$21,PRODUCT('Registre déchets'!G791,Accueil!$W$21),"") &amp; IF(D791=Accueil!$U$22,PRODUCT('Registre déchets'!G791,Accueil!$W$22),"")&amp; IF(D791=Accueil!$U$23,PRODUCT('Registre déchets'!G791,Accueil!$W$23),"")&amp; IF(D791=Accueil!$U$24,PRODUCT('Registre déchets'!G791,Accueil!$W$24),"")&amp; IF(D791=Accueil!$U$25,PRODUCT('Registre déchets'!G791,Accueil!$W$25),"")&amp; IF(D791=Accueil!$U$26,PRODUCT('Registre déchets'!G791,Accueil!$W$26),"")&amp; IF(D791=Accueil!$U$27,PRODUCT('Registre déchets'!G791,Accueil!$W$27),"")&amp; IF(D791=Accueil!$Y$7,PRODUCT('Registre déchets'!G791,Accueil!$AA$7),"") &amp; IF(D791=Accueil!$Y$8,PRODUCT('Registre déchets'!G791,Accueil!$AA$8),"") &amp; IF(D791=Accueil!$Y$9,PRODUCT('Registre déchets'!G791,Accueil!$AA$9),"")&amp; IF(D791=Accueil!$Y$10,PRODUCT('Registre déchets'!G791,Accueil!$AA$10),"")&amp; IF(D791=Accueil!$Y$11,PRODUCT('Registre déchets'!G791,Accueil!$AA$11),"")&amp; IF(D791=Accueil!$Y$12,PRODUCT('Registre déchets'!G791,Accueil!$AA$12),"")&amp; IF(D791=Accueil!$Y$13,PRODUCT('Registre déchets'!G791,Accueil!$AA$13),"")&amp; IF(D791=Accueil!$Y$14,PRODUCT('Registre déchets'!G791,Accueil!$AA$14),"")&amp; IF(D791=Accueil!$Y$15,PRODUCT('Registre déchets'!G791,Accueil!$AA$15),"")&amp; IF(D791=Accueil!$Y$16,PRODUCT('Registre déchets'!G791,Accueil!$AA$16),"")&amp; IF(D791=Accueil!$Y$17,PRODUCT('Registre déchets'!G791,Accueil!$AA$17),"")&amp; IF(D791=Accueil!$Y$18,PRODUCT('Registre déchets'!G791,Accueil!$AA$18),"")&amp; IF(D791=Accueil!$Y$19,PRODUCT('Registre déchets'!G791,Accueil!$AA$19),"")&amp; IF(D791=Accueil!$Y$20,PRODUCT('Registre déchets'!G791,Accueil!$AA$20),"")&amp; IF(D791=Accueil!$Y$21,PRODUCT('Registre déchets'!G791,Accueil!$AA$21),"")&amp; IF(D791=Accueil!$Y$22,PRODUCT('Registre déchets'!G791,Accueil!$AA$22),"")&amp; IF(D791=Accueil!$Y$23,PRODUCT('Registre déchets'!G791,Accueil!$AA$23),"")&amp; IF(D791=Accueil!$Y$24,PRODUCT('Registre déchets'!G791,Accueil!$AA$24),"")&amp; IF(D791=Accueil!$Y$25,PRODUCT('Registre déchets'!G791,Accueil!$AA$25),"")&amp; IF(D791=Accueil!$Y$26,PRODUCT('Registre déchets'!G791,Accueil!$AA$26),"")&amp; IF(D791=Accueil!$Y$27,PRODUCT('Registre déchets'!G791,Accueil!$AA$27),""))</f>
        <v/>
      </c>
      <c r="AQ791" s="79">
        <f t="shared" si="127"/>
        <v>0</v>
      </c>
    </row>
    <row r="792" spans="1:43" ht="50.1" customHeight="1" x14ac:dyDescent="0.25">
      <c r="A792" s="90"/>
      <c r="B792" s="222" t="str">
        <f t="shared" si="121"/>
        <v/>
      </c>
      <c r="C792" s="221"/>
      <c r="D792" s="220"/>
      <c r="E792" s="80" t="str">
        <f t="shared" si="125"/>
        <v/>
      </c>
      <c r="F792" s="81"/>
      <c r="G792" s="82"/>
      <c r="H792" s="241">
        <f t="shared" si="122"/>
        <v>0</v>
      </c>
      <c r="I792" s="206"/>
      <c r="J792" s="206"/>
      <c r="K792" s="86"/>
      <c r="L792" s="86"/>
      <c r="M792" s="86"/>
      <c r="N792" s="82"/>
      <c r="O792" s="81"/>
      <c r="P792" s="82"/>
      <c r="Q792" s="207">
        <f t="shared" si="126"/>
        <v>0</v>
      </c>
      <c r="R792" s="83">
        <f t="shared" si="123"/>
        <v>0</v>
      </c>
      <c r="S792" s="83">
        <f t="shared" si="124"/>
        <v>0</v>
      </c>
      <c r="T792" s="209"/>
      <c r="U792" s="214"/>
      <c r="V792" s="214"/>
      <c r="W792" s="217" t="str">
        <f t="shared" si="119"/>
        <v/>
      </c>
      <c r="X792" s="214"/>
      <c r="Y792" s="224"/>
      <c r="Z792" s="214"/>
      <c r="AA792" s="214"/>
      <c r="AB792" s="35" t="str">
        <f t="shared" si="120"/>
        <v/>
      </c>
      <c r="AC792" s="35"/>
      <c r="AD792" s="35"/>
      <c r="AE792" s="35"/>
      <c r="AF792" s="35"/>
      <c r="AG792" s="35"/>
      <c r="AH792" s="35"/>
      <c r="AI792" s="35"/>
      <c r="AJ792" s="35"/>
      <c r="AK792" s="35"/>
      <c r="AL792" s="35"/>
      <c r="AM792" s="85" t="str">
        <f t="shared" si="118"/>
        <v/>
      </c>
      <c r="AN792" s="35"/>
      <c r="AO792" s="35"/>
      <c r="AP792" s="77" t="str">
        <f>IF(D792="","",IF(D792=Accueil!$Q$7,PRODUCT('Registre déchets'!G792,Accueil!$S$7),"") &amp; IF(D792=Accueil!$Q$8,PRODUCT('Registre déchets'!G792,Accueil!$S$8),"") &amp; IF(D792=Accueil!$Q$9,PRODUCT('Registre déchets'!G792,Accueil!$S$9),"")&amp; IF(D792=Accueil!$Q$10,PRODUCT('Registre déchets'!G792,Accueil!$S$10),"")&amp; IF(D792=Accueil!$Q$11,PRODUCT('Registre déchets'!G792,Accueil!$S$11),"")&amp; IF(D792=Accueil!$Q$12,PRODUCT('Registre déchets'!G792,Accueil!$S$12),"")&amp; IF(D792=Accueil!$Q$13,PRODUCT('Registre déchets'!G792,Accueil!$S$13),"")&amp; IF(D792=Accueil!$Q$14,PRODUCT('Registre déchets'!G792,Accueil!$S$14),"")&amp; IF(D792=Accueil!$Q$15,PRODUCT('Registre déchets'!G792,Accueil!$S$15),"")&amp; IF(D792=Accueil!$Q$16,PRODUCT('Registre déchets'!G792,Accueil!$S$16),"")&amp; IF(D792=Accueil!$Q$17,PRODUCT('Registre déchets'!G792,Accueil!$S$17),"")&amp; IF(D792=Accueil!$Q$18,PRODUCT('Registre déchets'!G792,Accueil!$S$18),"")&amp; IF(D792=Accueil!$Q$19,PRODUCT('Registre déchets'!G792,Accueil!$S$19),"")&amp; IF(D792=Accueil!$Q$20,PRODUCT('Registre déchets'!G792,Accueil!$S$20),"")&amp; IF(D792=Accueil!$Q$21,PRODUCT('Registre déchets'!G792,Accueil!$S$21),"")&amp; IF(D792=Accueil!$Q$22,PRODUCT('Registre déchets'!G792,Accueil!$S$22),"")&amp; IF(D792=Accueil!$Q$23,PRODUCT('Registre déchets'!G792,Accueil!$S$23),"")&amp; IF(D792=Accueil!$Q$24,PRODUCT('Registre déchets'!G792,Accueil!$S$24),"")&amp; IF(D792=Accueil!$Q$25,PRODUCT('Registre déchets'!G792,Accueil!$S$25),"")&amp; IF(D792=Accueil!$Q$26,PRODUCT('Registre déchets'!G792,Accueil!$S$26),"") &amp; IF(D792=Accueil!$U$7,PRODUCT('Registre déchets'!G792,Accueil!$W$7),"") &amp; IF(D792=Accueil!$U$8,PRODUCT('Registre déchets'!G792,Accueil!$W$8),"") &amp; IF(D792=Accueil!$U$9,PRODUCT('Registre déchets'!G792,Accueil!$W$9),"")&amp; IF(D792=Accueil!$U$10,PRODUCT('Registre déchets'!G792,Accueil!$W$10),"")&amp; IF(D792=Accueil!$U$11,PRODUCT('Registre déchets'!G792,Accueil!$W$11),"")&amp; IF(D792=Accueil!$U$12,PRODUCT('Registre déchets'!G792,Accueil!$W$12),"")&amp; IF(D792=Accueil!$U$13,PRODUCT('Registre déchets'!G792,Accueil!$W$13),"")&amp; IF(D792=Accueil!$U$14,PRODUCT('Registre déchets'!G792,Accueil!$W$14),"")&amp; IF(D792=Accueil!$U$15,PRODUCT('Registre déchets'!G792,Accueil!$W$15),"")&amp; IF(D792=Accueil!$U$16,PRODUCT('Registre déchets'!G792,Accueil!$W$16),"")&amp; IF(D792=Accueil!$U$17,PRODUCT('Registre déchets'!G792,Accueil!$W$17),"")&amp; IF(D792=Accueil!$U$18,PRODUCT('Registre déchets'!G792,Accueil!$W$18),"")&amp; IF(D792=Accueil!$U$19,PRODUCT('Registre déchets'!G792,Accueil!$W$19),"")&amp; IF(D792=Accueil!$U$20,PRODUCT('Registre déchets'!G792,Accueil!$W$20),"")&amp; IF(D792=Accueil!$U$21,PRODUCT('Registre déchets'!G792,Accueil!$W$21),"") &amp; IF(D792=Accueil!$U$22,PRODUCT('Registre déchets'!G792,Accueil!$W$22),"")&amp; IF(D792=Accueil!$U$23,PRODUCT('Registre déchets'!G792,Accueil!$W$23),"")&amp; IF(D792=Accueil!$U$24,PRODUCT('Registre déchets'!G792,Accueil!$W$24),"")&amp; IF(D792=Accueil!$U$25,PRODUCT('Registre déchets'!G792,Accueil!$W$25),"")&amp; IF(D792=Accueil!$U$26,PRODUCT('Registre déchets'!G792,Accueil!$W$26),"")&amp; IF(D792=Accueil!$U$27,PRODUCT('Registre déchets'!G792,Accueil!$W$27),"")&amp; IF(D792=Accueil!$Y$7,PRODUCT('Registre déchets'!G792,Accueil!$AA$7),"") &amp; IF(D792=Accueil!$Y$8,PRODUCT('Registre déchets'!G792,Accueil!$AA$8),"") &amp; IF(D792=Accueil!$Y$9,PRODUCT('Registre déchets'!G792,Accueil!$AA$9),"")&amp; IF(D792=Accueil!$Y$10,PRODUCT('Registre déchets'!G792,Accueil!$AA$10),"")&amp; IF(D792=Accueil!$Y$11,PRODUCT('Registre déchets'!G792,Accueil!$AA$11),"")&amp; IF(D792=Accueil!$Y$12,PRODUCT('Registre déchets'!G792,Accueil!$AA$12),"")&amp; IF(D792=Accueil!$Y$13,PRODUCT('Registre déchets'!G792,Accueil!$AA$13),"")&amp; IF(D792=Accueil!$Y$14,PRODUCT('Registre déchets'!G792,Accueil!$AA$14),"")&amp; IF(D792=Accueil!$Y$15,PRODUCT('Registre déchets'!G792,Accueil!$AA$15),"")&amp; IF(D792=Accueil!$Y$16,PRODUCT('Registre déchets'!G792,Accueil!$AA$16),"")&amp; IF(D792=Accueil!$Y$17,PRODUCT('Registre déchets'!G792,Accueil!$AA$17),"")&amp; IF(D792=Accueil!$Y$18,PRODUCT('Registre déchets'!G792,Accueil!$AA$18),"")&amp; IF(D792=Accueil!$Y$19,PRODUCT('Registre déchets'!G792,Accueil!$AA$19),"")&amp; IF(D792=Accueil!$Y$20,PRODUCT('Registre déchets'!G792,Accueil!$AA$20),"")&amp; IF(D792=Accueil!$Y$21,PRODUCT('Registre déchets'!G792,Accueil!$AA$21),"")&amp; IF(D792=Accueil!$Y$22,PRODUCT('Registre déchets'!G792,Accueil!$AA$22),"")&amp; IF(D792=Accueil!$Y$23,PRODUCT('Registre déchets'!G792,Accueil!$AA$23),"")&amp; IF(D792=Accueil!$Y$24,PRODUCT('Registre déchets'!G792,Accueil!$AA$24),"")&amp; IF(D792=Accueil!$Y$25,PRODUCT('Registre déchets'!G792,Accueil!$AA$25),"")&amp; IF(D792=Accueil!$Y$26,PRODUCT('Registre déchets'!G792,Accueil!$AA$26),"")&amp; IF(D792=Accueil!$Y$27,PRODUCT('Registre déchets'!G792,Accueil!$AA$27),""))</f>
        <v/>
      </c>
      <c r="AQ792" s="79">
        <f t="shared" si="127"/>
        <v>0</v>
      </c>
    </row>
    <row r="793" spans="1:43" ht="50.1" customHeight="1" x14ac:dyDescent="0.25">
      <c r="A793" s="90"/>
      <c r="B793" s="222" t="str">
        <f t="shared" si="121"/>
        <v/>
      </c>
      <c r="C793" s="221"/>
      <c r="D793" s="220"/>
      <c r="E793" s="80" t="str">
        <f t="shared" si="125"/>
        <v/>
      </c>
      <c r="F793" s="81"/>
      <c r="G793" s="82"/>
      <c r="H793" s="241">
        <f t="shared" si="122"/>
        <v>0</v>
      </c>
      <c r="I793" s="206"/>
      <c r="J793" s="206"/>
      <c r="K793" s="86"/>
      <c r="L793" s="86"/>
      <c r="M793" s="86"/>
      <c r="N793" s="82"/>
      <c r="O793" s="81"/>
      <c r="P793" s="82"/>
      <c r="Q793" s="207">
        <f t="shared" si="126"/>
        <v>0</v>
      </c>
      <c r="R793" s="83">
        <f t="shared" si="123"/>
        <v>0</v>
      </c>
      <c r="S793" s="83">
        <f t="shared" si="124"/>
        <v>0</v>
      </c>
      <c r="T793" s="209"/>
      <c r="U793" s="214"/>
      <c r="V793" s="214"/>
      <c r="W793" s="217" t="str">
        <f t="shared" si="119"/>
        <v/>
      </c>
      <c r="X793" s="214"/>
      <c r="Y793" s="224"/>
      <c r="Z793" s="214"/>
      <c r="AA793" s="214"/>
      <c r="AB793" s="35" t="str">
        <f t="shared" si="120"/>
        <v/>
      </c>
      <c r="AC793" s="35"/>
      <c r="AD793" s="35"/>
      <c r="AE793" s="35"/>
      <c r="AF793" s="35"/>
      <c r="AG793" s="35"/>
      <c r="AH793" s="35"/>
      <c r="AI793" s="35"/>
      <c r="AJ793" s="35"/>
      <c r="AK793" s="35"/>
      <c r="AL793" s="35"/>
      <c r="AM793" s="85" t="str">
        <f t="shared" si="118"/>
        <v/>
      </c>
      <c r="AN793" s="35"/>
      <c r="AO793" s="35"/>
      <c r="AP793" s="77" t="str">
        <f>IF(D793="","",IF(D793=Accueil!$Q$7,PRODUCT('Registre déchets'!G793,Accueil!$S$7),"") &amp; IF(D793=Accueil!$Q$8,PRODUCT('Registre déchets'!G793,Accueil!$S$8),"") &amp; IF(D793=Accueil!$Q$9,PRODUCT('Registre déchets'!G793,Accueil!$S$9),"")&amp; IF(D793=Accueil!$Q$10,PRODUCT('Registre déchets'!G793,Accueil!$S$10),"")&amp; IF(D793=Accueil!$Q$11,PRODUCT('Registre déchets'!G793,Accueil!$S$11),"")&amp; IF(D793=Accueil!$Q$12,PRODUCT('Registre déchets'!G793,Accueil!$S$12),"")&amp; IF(D793=Accueil!$Q$13,PRODUCT('Registre déchets'!G793,Accueil!$S$13),"")&amp; IF(D793=Accueil!$Q$14,PRODUCT('Registre déchets'!G793,Accueil!$S$14),"")&amp; IF(D793=Accueil!$Q$15,PRODUCT('Registre déchets'!G793,Accueil!$S$15),"")&amp; IF(D793=Accueil!$Q$16,PRODUCT('Registre déchets'!G793,Accueil!$S$16),"")&amp; IF(D793=Accueil!$Q$17,PRODUCT('Registre déchets'!G793,Accueil!$S$17),"")&amp; IF(D793=Accueil!$Q$18,PRODUCT('Registre déchets'!G793,Accueil!$S$18),"")&amp; IF(D793=Accueil!$Q$19,PRODUCT('Registre déchets'!G793,Accueil!$S$19),"")&amp; IF(D793=Accueil!$Q$20,PRODUCT('Registre déchets'!G793,Accueil!$S$20),"")&amp; IF(D793=Accueil!$Q$21,PRODUCT('Registre déchets'!G793,Accueil!$S$21),"")&amp; IF(D793=Accueil!$Q$22,PRODUCT('Registre déchets'!G793,Accueil!$S$22),"")&amp; IF(D793=Accueil!$Q$23,PRODUCT('Registre déchets'!G793,Accueil!$S$23),"")&amp; IF(D793=Accueil!$Q$24,PRODUCT('Registre déchets'!G793,Accueil!$S$24),"")&amp; IF(D793=Accueil!$Q$25,PRODUCT('Registre déchets'!G793,Accueil!$S$25),"")&amp; IF(D793=Accueil!$Q$26,PRODUCT('Registre déchets'!G793,Accueil!$S$26),"") &amp; IF(D793=Accueil!$U$7,PRODUCT('Registre déchets'!G793,Accueil!$W$7),"") &amp; IF(D793=Accueil!$U$8,PRODUCT('Registre déchets'!G793,Accueil!$W$8),"") &amp; IF(D793=Accueil!$U$9,PRODUCT('Registre déchets'!G793,Accueil!$W$9),"")&amp; IF(D793=Accueil!$U$10,PRODUCT('Registre déchets'!G793,Accueil!$W$10),"")&amp; IF(D793=Accueil!$U$11,PRODUCT('Registre déchets'!G793,Accueil!$W$11),"")&amp; IF(D793=Accueil!$U$12,PRODUCT('Registre déchets'!G793,Accueil!$W$12),"")&amp; IF(D793=Accueil!$U$13,PRODUCT('Registre déchets'!G793,Accueil!$W$13),"")&amp; IF(D793=Accueil!$U$14,PRODUCT('Registre déchets'!G793,Accueil!$W$14),"")&amp; IF(D793=Accueil!$U$15,PRODUCT('Registre déchets'!G793,Accueil!$W$15),"")&amp; IF(D793=Accueil!$U$16,PRODUCT('Registre déchets'!G793,Accueil!$W$16),"")&amp; IF(D793=Accueil!$U$17,PRODUCT('Registre déchets'!G793,Accueil!$W$17),"")&amp; IF(D793=Accueil!$U$18,PRODUCT('Registre déchets'!G793,Accueil!$W$18),"")&amp; IF(D793=Accueil!$U$19,PRODUCT('Registre déchets'!G793,Accueil!$W$19),"")&amp; IF(D793=Accueil!$U$20,PRODUCT('Registre déchets'!G793,Accueil!$W$20),"")&amp; IF(D793=Accueil!$U$21,PRODUCT('Registre déchets'!G793,Accueil!$W$21),"") &amp; IF(D793=Accueil!$U$22,PRODUCT('Registre déchets'!G793,Accueil!$W$22),"")&amp; IF(D793=Accueil!$U$23,PRODUCT('Registre déchets'!G793,Accueil!$W$23),"")&amp; IF(D793=Accueil!$U$24,PRODUCT('Registre déchets'!G793,Accueil!$W$24),"")&amp; IF(D793=Accueil!$U$25,PRODUCT('Registre déchets'!G793,Accueil!$W$25),"")&amp; IF(D793=Accueil!$U$26,PRODUCT('Registre déchets'!G793,Accueil!$W$26),"")&amp; IF(D793=Accueil!$U$27,PRODUCT('Registre déchets'!G793,Accueil!$W$27),"")&amp; IF(D793=Accueil!$Y$7,PRODUCT('Registre déchets'!G793,Accueil!$AA$7),"") &amp; IF(D793=Accueil!$Y$8,PRODUCT('Registre déchets'!G793,Accueil!$AA$8),"") &amp; IF(D793=Accueil!$Y$9,PRODUCT('Registre déchets'!G793,Accueil!$AA$9),"")&amp; IF(D793=Accueil!$Y$10,PRODUCT('Registre déchets'!G793,Accueil!$AA$10),"")&amp; IF(D793=Accueil!$Y$11,PRODUCT('Registre déchets'!G793,Accueil!$AA$11),"")&amp; IF(D793=Accueil!$Y$12,PRODUCT('Registre déchets'!G793,Accueil!$AA$12),"")&amp; IF(D793=Accueil!$Y$13,PRODUCT('Registre déchets'!G793,Accueil!$AA$13),"")&amp; IF(D793=Accueil!$Y$14,PRODUCT('Registre déchets'!G793,Accueil!$AA$14),"")&amp; IF(D793=Accueil!$Y$15,PRODUCT('Registre déchets'!G793,Accueil!$AA$15),"")&amp; IF(D793=Accueil!$Y$16,PRODUCT('Registre déchets'!G793,Accueil!$AA$16),"")&amp; IF(D793=Accueil!$Y$17,PRODUCT('Registre déchets'!G793,Accueil!$AA$17),"")&amp; IF(D793=Accueil!$Y$18,PRODUCT('Registre déchets'!G793,Accueil!$AA$18),"")&amp; IF(D793=Accueil!$Y$19,PRODUCT('Registre déchets'!G793,Accueil!$AA$19),"")&amp; IF(D793=Accueil!$Y$20,PRODUCT('Registre déchets'!G793,Accueil!$AA$20),"")&amp; IF(D793=Accueil!$Y$21,PRODUCT('Registre déchets'!G793,Accueil!$AA$21),"")&amp; IF(D793=Accueil!$Y$22,PRODUCT('Registre déchets'!G793,Accueil!$AA$22),"")&amp; IF(D793=Accueil!$Y$23,PRODUCT('Registre déchets'!G793,Accueil!$AA$23),"")&amp; IF(D793=Accueil!$Y$24,PRODUCT('Registre déchets'!G793,Accueil!$AA$24),"")&amp; IF(D793=Accueil!$Y$25,PRODUCT('Registre déchets'!G793,Accueil!$AA$25),"")&amp; IF(D793=Accueil!$Y$26,PRODUCT('Registre déchets'!G793,Accueil!$AA$26),"")&amp; IF(D793=Accueil!$Y$27,PRODUCT('Registre déchets'!G793,Accueil!$AA$27),""))</f>
        <v/>
      </c>
      <c r="AQ793" s="79">
        <f t="shared" si="127"/>
        <v>0</v>
      </c>
    </row>
    <row r="794" spans="1:43" ht="50.1" customHeight="1" x14ac:dyDescent="0.25">
      <c r="A794" s="90"/>
      <c r="B794" s="222" t="str">
        <f t="shared" si="121"/>
        <v/>
      </c>
      <c r="C794" s="221"/>
      <c r="D794" s="220"/>
      <c r="E794" s="80" t="str">
        <f t="shared" si="125"/>
        <v/>
      </c>
      <c r="F794" s="81"/>
      <c r="G794" s="82"/>
      <c r="H794" s="241">
        <f t="shared" si="122"/>
        <v>0</v>
      </c>
      <c r="I794" s="206"/>
      <c r="J794" s="206"/>
      <c r="K794" s="86"/>
      <c r="L794" s="86"/>
      <c r="M794" s="86"/>
      <c r="N794" s="82"/>
      <c r="O794" s="81"/>
      <c r="P794" s="82"/>
      <c r="Q794" s="207">
        <f t="shared" si="126"/>
        <v>0</v>
      </c>
      <c r="R794" s="83">
        <f t="shared" si="123"/>
        <v>0</v>
      </c>
      <c r="S794" s="83">
        <f t="shared" si="124"/>
        <v>0</v>
      </c>
      <c r="T794" s="209"/>
      <c r="U794" s="214"/>
      <c r="V794" s="214"/>
      <c r="W794" s="217" t="str">
        <f t="shared" si="119"/>
        <v/>
      </c>
      <c r="X794" s="214"/>
      <c r="Y794" s="224"/>
      <c r="Z794" s="214"/>
      <c r="AA794" s="214"/>
      <c r="AB794" s="35" t="str">
        <f t="shared" si="120"/>
        <v/>
      </c>
      <c r="AC794" s="35"/>
      <c r="AD794" s="35"/>
      <c r="AE794" s="35"/>
      <c r="AF794" s="35"/>
      <c r="AG794" s="35"/>
      <c r="AH794" s="35"/>
      <c r="AI794" s="35"/>
      <c r="AJ794" s="35"/>
      <c r="AK794" s="35"/>
      <c r="AL794" s="35"/>
      <c r="AM794" s="85" t="str">
        <f t="shared" si="118"/>
        <v/>
      </c>
      <c r="AN794" s="35"/>
      <c r="AO794" s="35"/>
      <c r="AP794" s="77" t="str">
        <f>IF(D794="","",IF(D794=Accueil!$Q$7,PRODUCT('Registre déchets'!G794,Accueil!$S$7),"") &amp; IF(D794=Accueil!$Q$8,PRODUCT('Registre déchets'!G794,Accueil!$S$8),"") &amp; IF(D794=Accueil!$Q$9,PRODUCT('Registre déchets'!G794,Accueil!$S$9),"")&amp; IF(D794=Accueil!$Q$10,PRODUCT('Registre déchets'!G794,Accueil!$S$10),"")&amp; IF(D794=Accueil!$Q$11,PRODUCT('Registre déchets'!G794,Accueil!$S$11),"")&amp; IF(D794=Accueil!$Q$12,PRODUCT('Registre déchets'!G794,Accueil!$S$12),"")&amp; IF(D794=Accueil!$Q$13,PRODUCT('Registre déchets'!G794,Accueil!$S$13),"")&amp; IF(D794=Accueil!$Q$14,PRODUCT('Registre déchets'!G794,Accueil!$S$14),"")&amp; IF(D794=Accueil!$Q$15,PRODUCT('Registre déchets'!G794,Accueil!$S$15),"")&amp; IF(D794=Accueil!$Q$16,PRODUCT('Registre déchets'!G794,Accueil!$S$16),"")&amp; IF(D794=Accueil!$Q$17,PRODUCT('Registre déchets'!G794,Accueil!$S$17),"")&amp; IF(D794=Accueil!$Q$18,PRODUCT('Registre déchets'!G794,Accueil!$S$18),"")&amp; IF(D794=Accueil!$Q$19,PRODUCT('Registre déchets'!G794,Accueil!$S$19),"")&amp; IF(D794=Accueil!$Q$20,PRODUCT('Registre déchets'!G794,Accueil!$S$20),"")&amp; IF(D794=Accueil!$Q$21,PRODUCT('Registre déchets'!G794,Accueil!$S$21),"")&amp; IF(D794=Accueil!$Q$22,PRODUCT('Registre déchets'!G794,Accueil!$S$22),"")&amp; IF(D794=Accueil!$Q$23,PRODUCT('Registre déchets'!G794,Accueil!$S$23),"")&amp; IF(D794=Accueil!$Q$24,PRODUCT('Registre déchets'!G794,Accueil!$S$24),"")&amp; IF(D794=Accueil!$Q$25,PRODUCT('Registre déchets'!G794,Accueil!$S$25),"")&amp; IF(D794=Accueil!$Q$26,PRODUCT('Registre déchets'!G794,Accueil!$S$26),"") &amp; IF(D794=Accueil!$U$7,PRODUCT('Registre déchets'!G794,Accueil!$W$7),"") &amp; IF(D794=Accueil!$U$8,PRODUCT('Registre déchets'!G794,Accueil!$W$8),"") &amp; IF(D794=Accueil!$U$9,PRODUCT('Registre déchets'!G794,Accueil!$W$9),"")&amp; IF(D794=Accueil!$U$10,PRODUCT('Registre déchets'!G794,Accueil!$W$10),"")&amp; IF(D794=Accueil!$U$11,PRODUCT('Registre déchets'!G794,Accueil!$W$11),"")&amp; IF(D794=Accueil!$U$12,PRODUCT('Registre déchets'!G794,Accueil!$W$12),"")&amp; IF(D794=Accueil!$U$13,PRODUCT('Registre déchets'!G794,Accueil!$W$13),"")&amp; IF(D794=Accueil!$U$14,PRODUCT('Registre déchets'!G794,Accueil!$W$14),"")&amp; IF(D794=Accueil!$U$15,PRODUCT('Registre déchets'!G794,Accueil!$W$15),"")&amp; IF(D794=Accueil!$U$16,PRODUCT('Registre déchets'!G794,Accueil!$W$16),"")&amp; IF(D794=Accueil!$U$17,PRODUCT('Registre déchets'!G794,Accueil!$W$17),"")&amp; IF(D794=Accueil!$U$18,PRODUCT('Registre déchets'!G794,Accueil!$W$18),"")&amp; IF(D794=Accueil!$U$19,PRODUCT('Registre déchets'!G794,Accueil!$W$19),"")&amp; IF(D794=Accueil!$U$20,PRODUCT('Registre déchets'!G794,Accueil!$W$20),"")&amp; IF(D794=Accueil!$U$21,PRODUCT('Registre déchets'!G794,Accueil!$W$21),"") &amp; IF(D794=Accueil!$U$22,PRODUCT('Registre déchets'!G794,Accueil!$W$22),"")&amp; IF(D794=Accueil!$U$23,PRODUCT('Registre déchets'!G794,Accueil!$W$23),"")&amp; IF(D794=Accueil!$U$24,PRODUCT('Registre déchets'!G794,Accueil!$W$24),"")&amp; IF(D794=Accueil!$U$25,PRODUCT('Registre déchets'!G794,Accueil!$W$25),"")&amp; IF(D794=Accueil!$U$26,PRODUCT('Registre déchets'!G794,Accueil!$W$26),"")&amp; IF(D794=Accueil!$U$27,PRODUCT('Registre déchets'!G794,Accueil!$W$27),"")&amp; IF(D794=Accueil!$Y$7,PRODUCT('Registre déchets'!G794,Accueil!$AA$7),"") &amp; IF(D794=Accueil!$Y$8,PRODUCT('Registre déchets'!G794,Accueil!$AA$8),"") &amp; IF(D794=Accueil!$Y$9,PRODUCT('Registre déchets'!G794,Accueil!$AA$9),"")&amp; IF(D794=Accueil!$Y$10,PRODUCT('Registre déchets'!G794,Accueil!$AA$10),"")&amp; IF(D794=Accueil!$Y$11,PRODUCT('Registre déchets'!G794,Accueil!$AA$11),"")&amp; IF(D794=Accueil!$Y$12,PRODUCT('Registre déchets'!G794,Accueil!$AA$12),"")&amp; IF(D794=Accueil!$Y$13,PRODUCT('Registre déchets'!G794,Accueil!$AA$13),"")&amp; IF(D794=Accueil!$Y$14,PRODUCT('Registre déchets'!G794,Accueil!$AA$14),"")&amp; IF(D794=Accueil!$Y$15,PRODUCT('Registre déchets'!G794,Accueil!$AA$15),"")&amp; IF(D794=Accueil!$Y$16,PRODUCT('Registre déchets'!G794,Accueil!$AA$16),"")&amp; IF(D794=Accueil!$Y$17,PRODUCT('Registre déchets'!G794,Accueil!$AA$17),"")&amp; IF(D794=Accueil!$Y$18,PRODUCT('Registre déchets'!G794,Accueil!$AA$18),"")&amp; IF(D794=Accueil!$Y$19,PRODUCT('Registre déchets'!G794,Accueil!$AA$19),"")&amp; IF(D794=Accueil!$Y$20,PRODUCT('Registre déchets'!G794,Accueil!$AA$20),"")&amp; IF(D794=Accueil!$Y$21,PRODUCT('Registre déchets'!G794,Accueil!$AA$21),"")&amp; IF(D794=Accueil!$Y$22,PRODUCT('Registre déchets'!G794,Accueil!$AA$22),"")&amp; IF(D794=Accueil!$Y$23,PRODUCT('Registre déchets'!G794,Accueil!$AA$23),"")&amp; IF(D794=Accueil!$Y$24,PRODUCT('Registre déchets'!G794,Accueil!$AA$24),"")&amp; IF(D794=Accueil!$Y$25,PRODUCT('Registre déchets'!G794,Accueil!$AA$25),"")&amp; IF(D794=Accueil!$Y$26,PRODUCT('Registre déchets'!G794,Accueil!$AA$26),"")&amp; IF(D794=Accueil!$Y$27,PRODUCT('Registre déchets'!G794,Accueil!$AA$27),""))</f>
        <v/>
      </c>
      <c r="AQ794" s="79">
        <f t="shared" si="127"/>
        <v>0</v>
      </c>
    </row>
    <row r="795" spans="1:43" ht="50.1" customHeight="1" x14ac:dyDescent="0.25">
      <c r="A795" s="90"/>
      <c r="B795" s="222" t="str">
        <f t="shared" si="121"/>
        <v/>
      </c>
      <c r="C795" s="221"/>
      <c r="D795" s="220"/>
      <c r="E795" s="80" t="str">
        <f t="shared" si="125"/>
        <v/>
      </c>
      <c r="F795" s="81"/>
      <c r="G795" s="82"/>
      <c r="H795" s="241">
        <f t="shared" si="122"/>
        <v>0</v>
      </c>
      <c r="I795" s="206"/>
      <c r="J795" s="206"/>
      <c r="K795" s="86"/>
      <c r="L795" s="86"/>
      <c r="M795" s="86"/>
      <c r="N795" s="82"/>
      <c r="O795" s="81"/>
      <c r="P795" s="82"/>
      <c r="Q795" s="207">
        <f t="shared" si="126"/>
        <v>0</v>
      </c>
      <c r="R795" s="83">
        <f t="shared" si="123"/>
        <v>0</v>
      </c>
      <c r="S795" s="83">
        <f t="shared" si="124"/>
        <v>0</v>
      </c>
      <c r="T795" s="209"/>
      <c r="U795" s="214"/>
      <c r="V795" s="214"/>
      <c r="W795" s="217" t="str">
        <f t="shared" si="119"/>
        <v/>
      </c>
      <c r="X795" s="214"/>
      <c r="Y795" s="224"/>
      <c r="Z795" s="214"/>
      <c r="AA795" s="214"/>
      <c r="AB795" s="35" t="str">
        <f t="shared" si="120"/>
        <v/>
      </c>
      <c r="AC795" s="35"/>
      <c r="AD795" s="35"/>
      <c r="AE795" s="35"/>
      <c r="AF795" s="35"/>
      <c r="AG795" s="35"/>
      <c r="AH795" s="35"/>
      <c r="AI795" s="35"/>
      <c r="AJ795" s="35"/>
      <c r="AK795" s="35"/>
      <c r="AL795" s="35"/>
      <c r="AM795" s="85" t="str">
        <f t="shared" si="118"/>
        <v/>
      </c>
      <c r="AN795" s="35"/>
      <c r="AO795" s="35"/>
      <c r="AP795" s="77" t="str">
        <f>IF(D795="","",IF(D795=Accueil!$Q$7,PRODUCT('Registre déchets'!G795,Accueil!$S$7),"") &amp; IF(D795=Accueil!$Q$8,PRODUCT('Registre déchets'!G795,Accueil!$S$8),"") &amp; IF(D795=Accueil!$Q$9,PRODUCT('Registre déchets'!G795,Accueil!$S$9),"")&amp; IF(D795=Accueil!$Q$10,PRODUCT('Registre déchets'!G795,Accueil!$S$10),"")&amp; IF(D795=Accueil!$Q$11,PRODUCT('Registre déchets'!G795,Accueil!$S$11),"")&amp; IF(D795=Accueil!$Q$12,PRODUCT('Registre déchets'!G795,Accueil!$S$12),"")&amp; IF(D795=Accueil!$Q$13,PRODUCT('Registre déchets'!G795,Accueil!$S$13),"")&amp; IF(D795=Accueil!$Q$14,PRODUCT('Registre déchets'!G795,Accueil!$S$14),"")&amp; IF(D795=Accueil!$Q$15,PRODUCT('Registre déchets'!G795,Accueil!$S$15),"")&amp; IF(D795=Accueil!$Q$16,PRODUCT('Registre déchets'!G795,Accueil!$S$16),"")&amp; IF(D795=Accueil!$Q$17,PRODUCT('Registre déchets'!G795,Accueil!$S$17),"")&amp; IF(D795=Accueil!$Q$18,PRODUCT('Registre déchets'!G795,Accueil!$S$18),"")&amp; IF(D795=Accueil!$Q$19,PRODUCT('Registre déchets'!G795,Accueil!$S$19),"")&amp; IF(D795=Accueil!$Q$20,PRODUCT('Registre déchets'!G795,Accueil!$S$20),"")&amp; IF(D795=Accueil!$Q$21,PRODUCT('Registre déchets'!G795,Accueil!$S$21),"")&amp; IF(D795=Accueil!$Q$22,PRODUCT('Registre déchets'!G795,Accueil!$S$22),"")&amp; IF(D795=Accueil!$Q$23,PRODUCT('Registre déchets'!G795,Accueil!$S$23),"")&amp; IF(D795=Accueil!$Q$24,PRODUCT('Registre déchets'!G795,Accueil!$S$24),"")&amp; IF(D795=Accueil!$Q$25,PRODUCT('Registre déchets'!G795,Accueil!$S$25),"")&amp; IF(D795=Accueil!$Q$26,PRODUCT('Registre déchets'!G795,Accueil!$S$26),"") &amp; IF(D795=Accueil!$U$7,PRODUCT('Registre déchets'!G795,Accueil!$W$7),"") &amp; IF(D795=Accueil!$U$8,PRODUCT('Registre déchets'!G795,Accueil!$W$8),"") &amp; IF(D795=Accueil!$U$9,PRODUCT('Registre déchets'!G795,Accueil!$W$9),"")&amp; IF(D795=Accueil!$U$10,PRODUCT('Registre déchets'!G795,Accueil!$W$10),"")&amp; IF(D795=Accueil!$U$11,PRODUCT('Registre déchets'!G795,Accueil!$W$11),"")&amp; IF(D795=Accueil!$U$12,PRODUCT('Registre déchets'!G795,Accueil!$W$12),"")&amp; IF(D795=Accueil!$U$13,PRODUCT('Registre déchets'!G795,Accueil!$W$13),"")&amp; IF(D795=Accueil!$U$14,PRODUCT('Registre déchets'!G795,Accueil!$W$14),"")&amp; IF(D795=Accueil!$U$15,PRODUCT('Registre déchets'!G795,Accueil!$W$15),"")&amp; IF(D795=Accueil!$U$16,PRODUCT('Registre déchets'!G795,Accueil!$W$16),"")&amp; IF(D795=Accueil!$U$17,PRODUCT('Registre déchets'!G795,Accueil!$W$17),"")&amp; IF(D795=Accueil!$U$18,PRODUCT('Registre déchets'!G795,Accueil!$W$18),"")&amp; IF(D795=Accueil!$U$19,PRODUCT('Registre déchets'!G795,Accueil!$W$19),"")&amp; IF(D795=Accueil!$U$20,PRODUCT('Registre déchets'!G795,Accueil!$W$20),"")&amp; IF(D795=Accueil!$U$21,PRODUCT('Registre déchets'!G795,Accueil!$W$21),"") &amp; IF(D795=Accueil!$U$22,PRODUCT('Registre déchets'!G795,Accueil!$W$22),"")&amp; IF(D795=Accueil!$U$23,PRODUCT('Registre déchets'!G795,Accueil!$W$23),"")&amp; IF(D795=Accueil!$U$24,PRODUCT('Registre déchets'!G795,Accueil!$W$24),"")&amp; IF(D795=Accueil!$U$25,PRODUCT('Registre déchets'!G795,Accueil!$W$25),"")&amp; IF(D795=Accueil!$U$26,PRODUCT('Registre déchets'!G795,Accueil!$W$26),"")&amp; IF(D795=Accueil!$U$27,PRODUCT('Registre déchets'!G795,Accueil!$W$27),"")&amp; IF(D795=Accueil!$Y$7,PRODUCT('Registre déchets'!G795,Accueil!$AA$7),"") &amp; IF(D795=Accueil!$Y$8,PRODUCT('Registre déchets'!G795,Accueil!$AA$8),"") &amp; IF(D795=Accueil!$Y$9,PRODUCT('Registre déchets'!G795,Accueil!$AA$9),"")&amp; IF(D795=Accueil!$Y$10,PRODUCT('Registre déchets'!G795,Accueil!$AA$10),"")&amp; IF(D795=Accueil!$Y$11,PRODUCT('Registre déchets'!G795,Accueil!$AA$11),"")&amp; IF(D795=Accueil!$Y$12,PRODUCT('Registre déchets'!G795,Accueil!$AA$12),"")&amp; IF(D795=Accueil!$Y$13,PRODUCT('Registre déchets'!G795,Accueil!$AA$13),"")&amp; IF(D795=Accueil!$Y$14,PRODUCT('Registre déchets'!G795,Accueil!$AA$14),"")&amp; IF(D795=Accueil!$Y$15,PRODUCT('Registre déchets'!G795,Accueil!$AA$15),"")&amp; IF(D795=Accueil!$Y$16,PRODUCT('Registre déchets'!G795,Accueil!$AA$16),"")&amp; IF(D795=Accueil!$Y$17,PRODUCT('Registre déchets'!G795,Accueil!$AA$17),"")&amp; IF(D795=Accueil!$Y$18,PRODUCT('Registre déchets'!G795,Accueil!$AA$18),"")&amp; IF(D795=Accueil!$Y$19,PRODUCT('Registre déchets'!G795,Accueil!$AA$19),"")&amp; IF(D795=Accueil!$Y$20,PRODUCT('Registre déchets'!G795,Accueil!$AA$20),"")&amp; IF(D795=Accueil!$Y$21,PRODUCT('Registre déchets'!G795,Accueil!$AA$21),"")&amp; IF(D795=Accueil!$Y$22,PRODUCT('Registre déchets'!G795,Accueil!$AA$22),"")&amp; IF(D795=Accueil!$Y$23,PRODUCT('Registre déchets'!G795,Accueil!$AA$23),"")&amp; IF(D795=Accueil!$Y$24,PRODUCT('Registre déchets'!G795,Accueil!$AA$24),"")&amp; IF(D795=Accueil!$Y$25,PRODUCT('Registre déchets'!G795,Accueil!$AA$25),"")&amp; IF(D795=Accueil!$Y$26,PRODUCT('Registre déchets'!G795,Accueil!$AA$26),"")&amp; IF(D795=Accueil!$Y$27,PRODUCT('Registre déchets'!G795,Accueil!$AA$27),""))</f>
        <v/>
      </c>
      <c r="AQ795" s="79">
        <f t="shared" si="127"/>
        <v>0</v>
      </c>
    </row>
    <row r="796" spans="1:43" ht="50.1" customHeight="1" x14ac:dyDescent="0.25">
      <c r="A796" s="90"/>
      <c r="B796" s="222" t="str">
        <f t="shared" si="121"/>
        <v/>
      </c>
      <c r="C796" s="221"/>
      <c r="D796" s="220"/>
      <c r="E796" s="80" t="str">
        <f t="shared" si="125"/>
        <v/>
      </c>
      <c r="F796" s="81"/>
      <c r="G796" s="82"/>
      <c r="H796" s="241">
        <f t="shared" si="122"/>
        <v>0</v>
      </c>
      <c r="I796" s="206"/>
      <c r="J796" s="206"/>
      <c r="K796" s="86"/>
      <c r="L796" s="86"/>
      <c r="M796" s="86"/>
      <c r="N796" s="82"/>
      <c r="O796" s="81"/>
      <c r="P796" s="82"/>
      <c r="Q796" s="207">
        <f t="shared" si="126"/>
        <v>0</v>
      </c>
      <c r="R796" s="83">
        <f t="shared" si="123"/>
        <v>0</v>
      </c>
      <c r="S796" s="83">
        <f t="shared" si="124"/>
        <v>0</v>
      </c>
      <c r="T796" s="209"/>
      <c r="U796" s="214"/>
      <c r="V796" s="214"/>
      <c r="W796" s="217" t="str">
        <f t="shared" si="119"/>
        <v/>
      </c>
      <c r="X796" s="214"/>
      <c r="Y796" s="224"/>
      <c r="Z796" s="214"/>
      <c r="AA796" s="214"/>
      <c r="AB796" s="35" t="str">
        <f t="shared" si="120"/>
        <v/>
      </c>
      <c r="AC796" s="35"/>
      <c r="AD796" s="35"/>
      <c r="AE796" s="35"/>
      <c r="AF796" s="35"/>
      <c r="AG796" s="35"/>
      <c r="AH796" s="35"/>
      <c r="AI796" s="35"/>
      <c r="AJ796" s="35"/>
      <c r="AK796" s="35"/>
      <c r="AL796" s="35"/>
      <c r="AM796" s="85" t="str">
        <f t="shared" si="118"/>
        <v/>
      </c>
      <c r="AN796" s="35"/>
      <c r="AO796" s="35"/>
      <c r="AP796" s="77" t="str">
        <f>IF(D796="","",IF(D796=Accueil!$Q$7,PRODUCT('Registre déchets'!G796,Accueil!$S$7),"") &amp; IF(D796=Accueil!$Q$8,PRODUCT('Registre déchets'!G796,Accueil!$S$8),"") &amp; IF(D796=Accueil!$Q$9,PRODUCT('Registre déchets'!G796,Accueil!$S$9),"")&amp; IF(D796=Accueil!$Q$10,PRODUCT('Registre déchets'!G796,Accueil!$S$10),"")&amp; IF(D796=Accueil!$Q$11,PRODUCT('Registre déchets'!G796,Accueil!$S$11),"")&amp; IF(D796=Accueil!$Q$12,PRODUCT('Registre déchets'!G796,Accueil!$S$12),"")&amp; IF(D796=Accueil!$Q$13,PRODUCT('Registre déchets'!G796,Accueil!$S$13),"")&amp; IF(D796=Accueil!$Q$14,PRODUCT('Registre déchets'!G796,Accueil!$S$14),"")&amp; IF(D796=Accueil!$Q$15,PRODUCT('Registre déchets'!G796,Accueil!$S$15),"")&amp; IF(D796=Accueil!$Q$16,PRODUCT('Registre déchets'!G796,Accueil!$S$16),"")&amp; IF(D796=Accueil!$Q$17,PRODUCT('Registre déchets'!G796,Accueil!$S$17),"")&amp; IF(D796=Accueil!$Q$18,PRODUCT('Registre déchets'!G796,Accueil!$S$18),"")&amp; IF(D796=Accueil!$Q$19,PRODUCT('Registre déchets'!G796,Accueil!$S$19),"")&amp; IF(D796=Accueil!$Q$20,PRODUCT('Registre déchets'!G796,Accueil!$S$20),"")&amp; IF(D796=Accueil!$Q$21,PRODUCT('Registre déchets'!G796,Accueil!$S$21),"")&amp; IF(D796=Accueil!$Q$22,PRODUCT('Registre déchets'!G796,Accueil!$S$22),"")&amp; IF(D796=Accueil!$Q$23,PRODUCT('Registre déchets'!G796,Accueil!$S$23),"")&amp; IF(D796=Accueil!$Q$24,PRODUCT('Registre déchets'!G796,Accueil!$S$24),"")&amp; IF(D796=Accueil!$Q$25,PRODUCT('Registre déchets'!G796,Accueil!$S$25),"")&amp; IF(D796=Accueil!$Q$26,PRODUCT('Registre déchets'!G796,Accueil!$S$26),"") &amp; IF(D796=Accueil!$U$7,PRODUCT('Registre déchets'!G796,Accueil!$W$7),"") &amp; IF(D796=Accueil!$U$8,PRODUCT('Registre déchets'!G796,Accueil!$W$8),"") &amp; IF(D796=Accueil!$U$9,PRODUCT('Registre déchets'!G796,Accueil!$W$9),"")&amp; IF(D796=Accueil!$U$10,PRODUCT('Registre déchets'!G796,Accueil!$W$10),"")&amp; IF(D796=Accueil!$U$11,PRODUCT('Registre déchets'!G796,Accueil!$W$11),"")&amp; IF(D796=Accueil!$U$12,PRODUCT('Registre déchets'!G796,Accueil!$W$12),"")&amp; IF(D796=Accueil!$U$13,PRODUCT('Registre déchets'!G796,Accueil!$W$13),"")&amp; IF(D796=Accueil!$U$14,PRODUCT('Registre déchets'!G796,Accueil!$W$14),"")&amp; IF(D796=Accueil!$U$15,PRODUCT('Registre déchets'!G796,Accueil!$W$15),"")&amp; IF(D796=Accueil!$U$16,PRODUCT('Registre déchets'!G796,Accueil!$W$16),"")&amp; IF(D796=Accueil!$U$17,PRODUCT('Registre déchets'!G796,Accueil!$W$17),"")&amp; IF(D796=Accueil!$U$18,PRODUCT('Registre déchets'!G796,Accueil!$W$18),"")&amp; IF(D796=Accueil!$U$19,PRODUCT('Registre déchets'!G796,Accueil!$W$19),"")&amp; IF(D796=Accueil!$U$20,PRODUCT('Registre déchets'!G796,Accueil!$W$20),"")&amp; IF(D796=Accueil!$U$21,PRODUCT('Registre déchets'!G796,Accueil!$W$21),"") &amp; IF(D796=Accueil!$U$22,PRODUCT('Registre déchets'!G796,Accueil!$W$22),"")&amp; IF(D796=Accueil!$U$23,PRODUCT('Registre déchets'!G796,Accueil!$W$23),"")&amp; IF(D796=Accueil!$U$24,PRODUCT('Registre déchets'!G796,Accueil!$W$24),"")&amp; IF(D796=Accueil!$U$25,PRODUCT('Registre déchets'!G796,Accueil!$W$25),"")&amp; IF(D796=Accueil!$U$26,PRODUCT('Registre déchets'!G796,Accueil!$W$26),"")&amp; IF(D796=Accueil!$U$27,PRODUCT('Registre déchets'!G796,Accueil!$W$27),"")&amp; IF(D796=Accueil!$Y$7,PRODUCT('Registre déchets'!G796,Accueil!$AA$7),"") &amp; IF(D796=Accueil!$Y$8,PRODUCT('Registre déchets'!G796,Accueil!$AA$8),"") &amp; IF(D796=Accueil!$Y$9,PRODUCT('Registre déchets'!G796,Accueil!$AA$9),"")&amp; IF(D796=Accueil!$Y$10,PRODUCT('Registre déchets'!G796,Accueil!$AA$10),"")&amp; IF(D796=Accueil!$Y$11,PRODUCT('Registre déchets'!G796,Accueil!$AA$11),"")&amp; IF(D796=Accueil!$Y$12,PRODUCT('Registre déchets'!G796,Accueil!$AA$12),"")&amp; IF(D796=Accueil!$Y$13,PRODUCT('Registre déchets'!G796,Accueil!$AA$13),"")&amp; IF(D796=Accueil!$Y$14,PRODUCT('Registre déchets'!G796,Accueil!$AA$14),"")&amp; IF(D796=Accueil!$Y$15,PRODUCT('Registre déchets'!G796,Accueil!$AA$15),"")&amp; IF(D796=Accueil!$Y$16,PRODUCT('Registre déchets'!G796,Accueil!$AA$16),"")&amp; IF(D796=Accueil!$Y$17,PRODUCT('Registre déchets'!G796,Accueil!$AA$17),"")&amp; IF(D796=Accueil!$Y$18,PRODUCT('Registre déchets'!G796,Accueil!$AA$18),"")&amp; IF(D796=Accueil!$Y$19,PRODUCT('Registre déchets'!G796,Accueil!$AA$19),"")&amp; IF(D796=Accueil!$Y$20,PRODUCT('Registre déchets'!G796,Accueil!$AA$20),"")&amp; IF(D796=Accueil!$Y$21,PRODUCT('Registre déchets'!G796,Accueil!$AA$21),"")&amp; IF(D796=Accueil!$Y$22,PRODUCT('Registre déchets'!G796,Accueil!$AA$22),"")&amp; IF(D796=Accueil!$Y$23,PRODUCT('Registre déchets'!G796,Accueil!$AA$23),"")&amp; IF(D796=Accueil!$Y$24,PRODUCT('Registre déchets'!G796,Accueil!$AA$24),"")&amp; IF(D796=Accueil!$Y$25,PRODUCT('Registre déchets'!G796,Accueil!$AA$25),"")&amp; IF(D796=Accueil!$Y$26,PRODUCT('Registre déchets'!G796,Accueil!$AA$26),"")&amp; IF(D796=Accueil!$Y$27,PRODUCT('Registre déchets'!G796,Accueil!$AA$27),""))</f>
        <v/>
      </c>
      <c r="AQ796" s="79">
        <f t="shared" si="127"/>
        <v>0</v>
      </c>
    </row>
    <row r="797" spans="1:43" ht="50.1" customHeight="1" x14ac:dyDescent="0.25">
      <c r="A797" s="90"/>
      <c r="B797" s="222" t="str">
        <f t="shared" si="121"/>
        <v/>
      </c>
      <c r="C797" s="221"/>
      <c r="D797" s="220"/>
      <c r="E797" s="80" t="str">
        <f t="shared" si="125"/>
        <v/>
      </c>
      <c r="F797" s="81"/>
      <c r="G797" s="82"/>
      <c r="H797" s="241">
        <f t="shared" si="122"/>
        <v>0</v>
      </c>
      <c r="I797" s="206"/>
      <c r="J797" s="206"/>
      <c r="K797" s="86"/>
      <c r="L797" s="86"/>
      <c r="M797" s="86"/>
      <c r="N797" s="82"/>
      <c r="O797" s="81"/>
      <c r="P797" s="82"/>
      <c r="Q797" s="207">
        <f t="shared" si="126"/>
        <v>0</v>
      </c>
      <c r="R797" s="83">
        <f t="shared" si="123"/>
        <v>0</v>
      </c>
      <c r="S797" s="83">
        <f t="shared" si="124"/>
        <v>0</v>
      </c>
      <c r="T797" s="209"/>
      <c r="U797" s="214"/>
      <c r="V797" s="214"/>
      <c r="W797" s="217" t="str">
        <f t="shared" si="119"/>
        <v/>
      </c>
      <c r="X797" s="214"/>
      <c r="Y797" s="224"/>
      <c r="Z797" s="214"/>
      <c r="AA797" s="214"/>
      <c r="AB797" s="35" t="str">
        <f t="shared" si="120"/>
        <v/>
      </c>
      <c r="AC797" s="35"/>
      <c r="AD797" s="35"/>
      <c r="AE797" s="35"/>
      <c r="AF797" s="35"/>
      <c r="AG797" s="35"/>
      <c r="AH797" s="35"/>
      <c r="AI797" s="35"/>
      <c r="AJ797" s="35"/>
      <c r="AK797" s="35"/>
      <c r="AL797" s="35"/>
      <c r="AM797" s="85" t="str">
        <f t="shared" si="118"/>
        <v/>
      </c>
      <c r="AN797" s="35"/>
      <c r="AO797" s="35"/>
      <c r="AP797" s="77" t="str">
        <f>IF(D797="","",IF(D797=Accueil!$Q$7,PRODUCT('Registre déchets'!G797,Accueil!$S$7),"") &amp; IF(D797=Accueil!$Q$8,PRODUCT('Registre déchets'!G797,Accueil!$S$8),"") &amp; IF(D797=Accueil!$Q$9,PRODUCT('Registre déchets'!G797,Accueil!$S$9),"")&amp; IF(D797=Accueil!$Q$10,PRODUCT('Registre déchets'!G797,Accueil!$S$10),"")&amp; IF(D797=Accueil!$Q$11,PRODUCT('Registre déchets'!G797,Accueil!$S$11),"")&amp; IF(D797=Accueil!$Q$12,PRODUCT('Registre déchets'!G797,Accueil!$S$12),"")&amp; IF(D797=Accueil!$Q$13,PRODUCT('Registre déchets'!G797,Accueil!$S$13),"")&amp; IF(D797=Accueil!$Q$14,PRODUCT('Registre déchets'!G797,Accueil!$S$14),"")&amp; IF(D797=Accueil!$Q$15,PRODUCT('Registre déchets'!G797,Accueil!$S$15),"")&amp; IF(D797=Accueil!$Q$16,PRODUCT('Registre déchets'!G797,Accueil!$S$16),"")&amp; IF(D797=Accueil!$Q$17,PRODUCT('Registre déchets'!G797,Accueil!$S$17),"")&amp; IF(D797=Accueil!$Q$18,PRODUCT('Registre déchets'!G797,Accueil!$S$18),"")&amp; IF(D797=Accueil!$Q$19,PRODUCT('Registre déchets'!G797,Accueil!$S$19),"")&amp; IF(D797=Accueil!$Q$20,PRODUCT('Registre déchets'!G797,Accueil!$S$20),"")&amp; IF(D797=Accueil!$Q$21,PRODUCT('Registre déchets'!G797,Accueil!$S$21),"")&amp; IF(D797=Accueil!$Q$22,PRODUCT('Registre déchets'!G797,Accueil!$S$22),"")&amp; IF(D797=Accueil!$Q$23,PRODUCT('Registre déchets'!G797,Accueil!$S$23),"")&amp; IF(D797=Accueil!$Q$24,PRODUCT('Registre déchets'!G797,Accueil!$S$24),"")&amp; IF(D797=Accueil!$Q$25,PRODUCT('Registre déchets'!G797,Accueil!$S$25),"")&amp; IF(D797=Accueil!$Q$26,PRODUCT('Registre déchets'!G797,Accueil!$S$26),"") &amp; IF(D797=Accueil!$U$7,PRODUCT('Registre déchets'!G797,Accueil!$W$7),"") &amp; IF(D797=Accueil!$U$8,PRODUCT('Registre déchets'!G797,Accueil!$W$8),"") &amp; IF(D797=Accueil!$U$9,PRODUCT('Registre déchets'!G797,Accueil!$W$9),"")&amp; IF(D797=Accueil!$U$10,PRODUCT('Registre déchets'!G797,Accueil!$W$10),"")&amp; IF(D797=Accueil!$U$11,PRODUCT('Registre déchets'!G797,Accueil!$W$11),"")&amp; IF(D797=Accueil!$U$12,PRODUCT('Registre déchets'!G797,Accueil!$W$12),"")&amp; IF(D797=Accueil!$U$13,PRODUCT('Registre déchets'!G797,Accueil!$W$13),"")&amp; IF(D797=Accueil!$U$14,PRODUCT('Registre déchets'!G797,Accueil!$W$14),"")&amp; IF(D797=Accueil!$U$15,PRODUCT('Registre déchets'!G797,Accueil!$W$15),"")&amp; IF(D797=Accueil!$U$16,PRODUCT('Registre déchets'!G797,Accueil!$W$16),"")&amp; IF(D797=Accueil!$U$17,PRODUCT('Registre déchets'!G797,Accueil!$W$17),"")&amp; IF(D797=Accueil!$U$18,PRODUCT('Registre déchets'!G797,Accueil!$W$18),"")&amp; IF(D797=Accueil!$U$19,PRODUCT('Registre déchets'!G797,Accueil!$W$19),"")&amp; IF(D797=Accueil!$U$20,PRODUCT('Registre déchets'!G797,Accueil!$W$20),"")&amp; IF(D797=Accueil!$U$21,PRODUCT('Registre déchets'!G797,Accueil!$W$21),"") &amp; IF(D797=Accueil!$U$22,PRODUCT('Registre déchets'!G797,Accueil!$W$22),"")&amp; IF(D797=Accueil!$U$23,PRODUCT('Registre déchets'!G797,Accueil!$W$23),"")&amp; IF(D797=Accueil!$U$24,PRODUCT('Registre déchets'!G797,Accueil!$W$24),"")&amp; IF(D797=Accueil!$U$25,PRODUCT('Registre déchets'!G797,Accueil!$W$25),"")&amp; IF(D797=Accueil!$U$26,PRODUCT('Registre déchets'!G797,Accueil!$W$26),"")&amp; IF(D797=Accueil!$U$27,PRODUCT('Registre déchets'!G797,Accueil!$W$27),"")&amp; IF(D797=Accueil!$Y$7,PRODUCT('Registre déchets'!G797,Accueil!$AA$7),"") &amp; IF(D797=Accueil!$Y$8,PRODUCT('Registre déchets'!G797,Accueil!$AA$8),"") &amp; IF(D797=Accueil!$Y$9,PRODUCT('Registre déchets'!G797,Accueil!$AA$9),"")&amp; IF(D797=Accueil!$Y$10,PRODUCT('Registre déchets'!G797,Accueil!$AA$10),"")&amp; IF(D797=Accueil!$Y$11,PRODUCT('Registre déchets'!G797,Accueil!$AA$11),"")&amp; IF(D797=Accueil!$Y$12,PRODUCT('Registre déchets'!G797,Accueil!$AA$12),"")&amp; IF(D797=Accueil!$Y$13,PRODUCT('Registre déchets'!G797,Accueil!$AA$13),"")&amp; IF(D797=Accueil!$Y$14,PRODUCT('Registre déchets'!G797,Accueil!$AA$14),"")&amp; IF(D797=Accueil!$Y$15,PRODUCT('Registre déchets'!G797,Accueil!$AA$15),"")&amp; IF(D797=Accueil!$Y$16,PRODUCT('Registre déchets'!G797,Accueil!$AA$16),"")&amp; IF(D797=Accueil!$Y$17,PRODUCT('Registre déchets'!G797,Accueil!$AA$17),"")&amp; IF(D797=Accueil!$Y$18,PRODUCT('Registre déchets'!G797,Accueil!$AA$18),"")&amp; IF(D797=Accueil!$Y$19,PRODUCT('Registre déchets'!G797,Accueil!$AA$19),"")&amp; IF(D797=Accueil!$Y$20,PRODUCT('Registre déchets'!G797,Accueil!$AA$20),"")&amp; IF(D797=Accueil!$Y$21,PRODUCT('Registre déchets'!G797,Accueil!$AA$21),"")&amp; IF(D797=Accueil!$Y$22,PRODUCT('Registre déchets'!G797,Accueil!$AA$22),"")&amp; IF(D797=Accueil!$Y$23,PRODUCT('Registre déchets'!G797,Accueil!$AA$23),"")&amp; IF(D797=Accueil!$Y$24,PRODUCT('Registre déchets'!G797,Accueil!$AA$24),"")&amp; IF(D797=Accueil!$Y$25,PRODUCT('Registre déchets'!G797,Accueil!$AA$25),"")&amp; IF(D797=Accueil!$Y$26,PRODUCT('Registre déchets'!G797,Accueil!$AA$26),"")&amp; IF(D797=Accueil!$Y$27,PRODUCT('Registre déchets'!G797,Accueil!$AA$27),""))</f>
        <v/>
      </c>
      <c r="AQ797" s="79">
        <f t="shared" si="127"/>
        <v>0</v>
      </c>
    </row>
    <row r="798" spans="1:43" ht="50.1" customHeight="1" x14ac:dyDescent="0.25">
      <c r="A798" s="90"/>
      <c r="B798" s="222" t="str">
        <f t="shared" si="121"/>
        <v/>
      </c>
      <c r="C798" s="221"/>
      <c r="D798" s="220"/>
      <c r="E798" s="80" t="str">
        <f t="shared" si="125"/>
        <v/>
      </c>
      <c r="F798" s="81"/>
      <c r="G798" s="82"/>
      <c r="H798" s="241">
        <f t="shared" si="122"/>
        <v>0</v>
      </c>
      <c r="I798" s="206"/>
      <c r="J798" s="206"/>
      <c r="K798" s="86"/>
      <c r="L798" s="86"/>
      <c r="M798" s="86"/>
      <c r="N798" s="82"/>
      <c r="O798" s="81"/>
      <c r="P798" s="82"/>
      <c r="Q798" s="207">
        <f t="shared" si="126"/>
        <v>0</v>
      </c>
      <c r="R798" s="83">
        <f t="shared" si="123"/>
        <v>0</v>
      </c>
      <c r="S798" s="83">
        <f t="shared" si="124"/>
        <v>0</v>
      </c>
      <c r="T798" s="209"/>
      <c r="U798" s="214"/>
      <c r="V798" s="214"/>
      <c r="W798" s="217" t="str">
        <f t="shared" si="119"/>
        <v/>
      </c>
      <c r="X798" s="214"/>
      <c r="Y798" s="224"/>
      <c r="Z798" s="214"/>
      <c r="AA798" s="214"/>
      <c r="AB798" s="35" t="str">
        <f t="shared" si="120"/>
        <v/>
      </c>
      <c r="AC798" s="35"/>
      <c r="AD798" s="35"/>
      <c r="AE798" s="35"/>
      <c r="AF798" s="35"/>
      <c r="AG798" s="35"/>
      <c r="AH798" s="35"/>
      <c r="AI798" s="35"/>
      <c r="AJ798" s="35"/>
      <c r="AK798" s="35"/>
      <c r="AL798" s="35"/>
      <c r="AM798" s="85" t="str">
        <f t="shared" si="118"/>
        <v/>
      </c>
      <c r="AN798" s="35"/>
      <c r="AO798" s="35"/>
      <c r="AP798" s="77" t="str">
        <f>IF(D798="","",IF(D798=Accueil!$Q$7,PRODUCT('Registre déchets'!G798,Accueil!$S$7),"") &amp; IF(D798=Accueil!$Q$8,PRODUCT('Registre déchets'!G798,Accueil!$S$8),"") &amp; IF(D798=Accueil!$Q$9,PRODUCT('Registre déchets'!G798,Accueil!$S$9),"")&amp; IF(D798=Accueil!$Q$10,PRODUCT('Registre déchets'!G798,Accueil!$S$10),"")&amp; IF(D798=Accueil!$Q$11,PRODUCT('Registre déchets'!G798,Accueil!$S$11),"")&amp; IF(D798=Accueil!$Q$12,PRODUCT('Registre déchets'!G798,Accueil!$S$12),"")&amp; IF(D798=Accueil!$Q$13,PRODUCT('Registre déchets'!G798,Accueil!$S$13),"")&amp; IF(D798=Accueil!$Q$14,PRODUCT('Registre déchets'!G798,Accueil!$S$14),"")&amp; IF(D798=Accueil!$Q$15,PRODUCT('Registre déchets'!G798,Accueil!$S$15),"")&amp; IF(D798=Accueil!$Q$16,PRODUCT('Registre déchets'!G798,Accueil!$S$16),"")&amp; IF(D798=Accueil!$Q$17,PRODUCT('Registre déchets'!G798,Accueil!$S$17),"")&amp; IF(D798=Accueil!$Q$18,PRODUCT('Registre déchets'!G798,Accueil!$S$18),"")&amp; IF(D798=Accueil!$Q$19,PRODUCT('Registre déchets'!G798,Accueil!$S$19),"")&amp; IF(D798=Accueil!$Q$20,PRODUCT('Registre déchets'!G798,Accueil!$S$20),"")&amp; IF(D798=Accueil!$Q$21,PRODUCT('Registre déchets'!G798,Accueil!$S$21),"")&amp; IF(D798=Accueil!$Q$22,PRODUCT('Registre déchets'!G798,Accueil!$S$22),"")&amp; IF(D798=Accueil!$Q$23,PRODUCT('Registre déchets'!G798,Accueil!$S$23),"")&amp; IF(D798=Accueil!$Q$24,PRODUCT('Registre déchets'!G798,Accueil!$S$24),"")&amp; IF(D798=Accueil!$Q$25,PRODUCT('Registre déchets'!G798,Accueil!$S$25),"")&amp; IF(D798=Accueil!$Q$26,PRODUCT('Registre déchets'!G798,Accueil!$S$26),"") &amp; IF(D798=Accueil!$U$7,PRODUCT('Registre déchets'!G798,Accueil!$W$7),"") &amp; IF(D798=Accueil!$U$8,PRODUCT('Registre déchets'!G798,Accueil!$W$8),"") &amp; IF(D798=Accueil!$U$9,PRODUCT('Registre déchets'!G798,Accueil!$W$9),"")&amp; IF(D798=Accueil!$U$10,PRODUCT('Registre déchets'!G798,Accueil!$W$10),"")&amp; IF(D798=Accueil!$U$11,PRODUCT('Registre déchets'!G798,Accueil!$W$11),"")&amp; IF(D798=Accueil!$U$12,PRODUCT('Registre déchets'!G798,Accueil!$W$12),"")&amp; IF(D798=Accueil!$U$13,PRODUCT('Registre déchets'!G798,Accueil!$W$13),"")&amp; IF(D798=Accueil!$U$14,PRODUCT('Registre déchets'!G798,Accueil!$W$14),"")&amp; IF(D798=Accueil!$U$15,PRODUCT('Registre déchets'!G798,Accueil!$W$15),"")&amp; IF(D798=Accueil!$U$16,PRODUCT('Registre déchets'!G798,Accueil!$W$16),"")&amp; IF(D798=Accueil!$U$17,PRODUCT('Registre déchets'!G798,Accueil!$W$17),"")&amp; IF(D798=Accueil!$U$18,PRODUCT('Registre déchets'!G798,Accueil!$W$18),"")&amp; IF(D798=Accueil!$U$19,PRODUCT('Registre déchets'!G798,Accueil!$W$19),"")&amp; IF(D798=Accueil!$U$20,PRODUCT('Registre déchets'!G798,Accueil!$W$20),"")&amp; IF(D798=Accueil!$U$21,PRODUCT('Registre déchets'!G798,Accueil!$W$21),"") &amp; IF(D798=Accueil!$U$22,PRODUCT('Registre déchets'!G798,Accueil!$W$22),"")&amp; IF(D798=Accueil!$U$23,PRODUCT('Registre déchets'!G798,Accueil!$W$23),"")&amp; IF(D798=Accueil!$U$24,PRODUCT('Registre déchets'!G798,Accueil!$W$24),"")&amp; IF(D798=Accueil!$U$25,PRODUCT('Registre déchets'!G798,Accueil!$W$25),"")&amp; IF(D798=Accueil!$U$26,PRODUCT('Registre déchets'!G798,Accueil!$W$26),"")&amp; IF(D798=Accueil!$U$27,PRODUCT('Registre déchets'!G798,Accueil!$W$27),"")&amp; IF(D798=Accueil!$Y$7,PRODUCT('Registre déchets'!G798,Accueil!$AA$7),"") &amp; IF(D798=Accueil!$Y$8,PRODUCT('Registre déchets'!G798,Accueil!$AA$8),"") &amp; IF(D798=Accueil!$Y$9,PRODUCT('Registre déchets'!G798,Accueil!$AA$9),"")&amp; IF(D798=Accueil!$Y$10,PRODUCT('Registre déchets'!G798,Accueil!$AA$10),"")&amp; IF(D798=Accueil!$Y$11,PRODUCT('Registre déchets'!G798,Accueil!$AA$11),"")&amp; IF(D798=Accueil!$Y$12,PRODUCT('Registre déchets'!G798,Accueil!$AA$12),"")&amp; IF(D798=Accueil!$Y$13,PRODUCT('Registre déchets'!G798,Accueil!$AA$13),"")&amp; IF(D798=Accueil!$Y$14,PRODUCT('Registre déchets'!G798,Accueil!$AA$14),"")&amp; IF(D798=Accueil!$Y$15,PRODUCT('Registre déchets'!G798,Accueil!$AA$15),"")&amp; IF(D798=Accueil!$Y$16,PRODUCT('Registre déchets'!G798,Accueil!$AA$16),"")&amp; IF(D798=Accueil!$Y$17,PRODUCT('Registre déchets'!G798,Accueil!$AA$17),"")&amp; IF(D798=Accueil!$Y$18,PRODUCT('Registre déchets'!G798,Accueil!$AA$18),"")&amp; IF(D798=Accueil!$Y$19,PRODUCT('Registre déchets'!G798,Accueil!$AA$19),"")&amp; IF(D798=Accueil!$Y$20,PRODUCT('Registre déchets'!G798,Accueil!$AA$20),"")&amp; IF(D798=Accueil!$Y$21,PRODUCT('Registre déchets'!G798,Accueil!$AA$21),"")&amp; IF(D798=Accueil!$Y$22,PRODUCT('Registre déchets'!G798,Accueil!$AA$22),"")&amp; IF(D798=Accueil!$Y$23,PRODUCT('Registre déchets'!G798,Accueil!$AA$23),"")&amp; IF(D798=Accueil!$Y$24,PRODUCT('Registre déchets'!G798,Accueil!$AA$24),"")&amp; IF(D798=Accueil!$Y$25,PRODUCT('Registre déchets'!G798,Accueil!$AA$25),"")&amp; IF(D798=Accueil!$Y$26,PRODUCT('Registre déchets'!G798,Accueil!$AA$26),"")&amp; IF(D798=Accueil!$Y$27,PRODUCT('Registre déchets'!G798,Accueil!$AA$27),""))</f>
        <v/>
      </c>
      <c r="AQ798" s="79">
        <f t="shared" si="127"/>
        <v>0</v>
      </c>
    </row>
    <row r="799" spans="1:43" ht="50.1" customHeight="1" x14ac:dyDescent="0.25">
      <c r="A799" s="90"/>
      <c r="B799" s="222" t="str">
        <f t="shared" si="121"/>
        <v/>
      </c>
      <c r="C799" s="221"/>
      <c r="D799" s="220"/>
      <c r="E799" s="80" t="str">
        <f t="shared" si="125"/>
        <v/>
      </c>
      <c r="F799" s="81"/>
      <c r="G799" s="82"/>
      <c r="H799" s="241">
        <f t="shared" si="122"/>
        <v>0</v>
      </c>
      <c r="I799" s="206"/>
      <c r="J799" s="206"/>
      <c r="K799" s="86"/>
      <c r="L799" s="86"/>
      <c r="M799" s="86"/>
      <c r="N799" s="82"/>
      <c r="O799" s="81"/>
      <c r="P799" s="82"/>
      <c r="Q799" s="207">
        <f t="shared" si="126"/>
        <v>0</v>
      </c>
      <c r="R799" s="83">
        <f t="shared" si="123"/>
        <v>0</v>
      </c>
      <c r="S799" s="83">
        <f t="shared" si="124"/>
        <v>0</v>
      </c>
      <c r="T799" s="209"/>
      <c r="U799" s="214"/>
      <c r="V799" s="214"/>
      <c r="W799" s="217" t="str">
        <f t="shared" si="119"/>
        <v/>
      </c>
      <c r="X799" s="214"/>
      <c r="Y799" s="224"/>
      <c r="Z799" s="214"/>
      <c r="AA799" s="214"/>
      <c r="AB799" s="35" t="str">
        <f t="shared" si="120"/>
        <v/>
      </c>
      <c r="AC799" s="35"/>
      <c r="AD799" s="35"/>
      <c r="AE799" s="35"/>
      <c r="AF799" s="35"/>
      <c r="AG799" s="35"/>
      <c r="AH799" s="35"/>
      <c r="AI799" s="35"/>
      <c r="AJ799" s="35"/>
      <c r="AK799" s="35"/>
      <c r="AL799" s="35"/>
      <c r="AM799" s="85" t="str">
        <f t="shared" si="118"/>
        <v/>
      </c>
      <c r="AN799" s="35"/>
      <c r="AO799" s="35"/>
      <c r="AP799" s="77" t="str">
        <f>IF(D799="","",IF(D799=Accueil!$Q$7,PRODUCT('Registre déchets'!G799,Accueil!$S$7),"") &amp; IF(D799=Accueil!$Q$8,PRODUCT('Registre déchets'!G799,Accueil!$S$8),"") &amp; IF(D799=Accueil!$Q$9,PRODUCT('Registre déchets'!G799,Accueil!$S$9),"")&amp; IF(D799=Accueil!$Q$10,PRODUCT('Registre déchets'!G799,Accueil!$S$10),"")&amp; IF(D799=Accueil!$Q$11,PRODUCT('Registre déchets'!G799,Accueil!$S$11),"")&amp; IF(D799=Accueil!$Q$12,PRODUCT('Registre déchets'!G799,Accueil!$S$12),"")&amp; IF(D799=Accueil!$Q$13,PRODUCT('Registre déchets'!G799,Accueil!$S$13),"")&amp; IF(D799=Accueil!$Q$14,PRODUCT('Registre déchets'!G799,Accueil!$S$14),"")&amp; IF(D799=Accueil!$Q$15,PRODUCT('Registre déchets'!G799,Accueil!$S$15),"")&amp; IF(D799=Accueil!$Q$16,PRODUCT('Registre déchets'!G799,Accueil!$S$16),"")&amp; IF(D799=Accueil!$Q$17,PRODUCT('Registre déchets'!G799,Accueil!$S$17),"")&amp; IF(D799=Accueil!$Q$18,PRODUCT('Registre déchets'!G799,Accueil!$S$18),"")&amp; IF(D799=Accueil!$Q$19,PRODUCT('Registre déchets'!G799,Accueil!$S$19),"")&amp; IF(D799=Accueil!$Q$20,PRODUCT('Registre déchets'!G799,Accueil!$S$20),"")&amp; IF(D799=Accueil!$Q$21,PRODUCT('Registre déchets'!G799,Accueil!$S$21),"")&amp; IF(D799=Accueil!$Q$22,PRODUCT('Registre déchets'!G799,Accueil!$S$22),"")&amp; IF(D799=Accueil!$Q$23,PRODUCT('Registre déchets'!G799,Accueil!$S$23),"")&amp; IF(D799=Accueil!$Q$24,PRODUCT('Registre déchets'!G799,Accueil!$S$24),"")&amp; IF(D799=Accueil!$Q$25,PRODUCT('Registre déchets'!G799,Accueil!$S$25),"")&amp; IF(D799=Accueil!$Q$26,PRODUCT('Registre déchets'!G799,Accueil!$S$26),"") &amp; IF(D799=Accueil!$U$7,PRODUCT('Registre déchets'!G799,Accueil!$W$7),"") &amp; IF(D799=Accueil!$U$8,PRODUCT('Registre déchets'!G799,Accueil!$W$8),"") &amp; IF(D799=Accueil!$U$9,PRODUCT('Registre déchets'!G799,Accueil!$W$9),"")&amp; IF(D799=Accueil!$U$10,PRODUCT('Registre déchets'!G799,Accueil!$W$10),"")&amp; IF(D799=Accueil!$U$11,PRODUCT('Registre déchets'!G799,Accueil!$W$11),"")&amp; IF(D799=Accueil!$U$12,PRODUCT('Registre déchets'!G799,Accueil!$W$12),"")&amp; IF(D799=Accueil!$U$13,PRODUCT('Registre déchets'!G799,Accueil!$W$13),"")&amp; IF(D799=Accueil!$U$14,PRODUCT('Registre déchets'!G799,Accueil!$W$14),"")&amp; IF(D799=Accueil!$U$15,PRODUCT('Registre déchets'!G799,Accueil!$W$15),"")&amp; IF(D799=Accueil!$U$16,PRODUCT('Registre déchets'!G799,Accueil!$W$16),"")&amp; IF(D799=Accueil!$U$17,PRODUCT('Registre déchets'!G799,Accueil!$W$17),"")&amp; IF(D799=Accueil!$U$18,PRODUCT('Registre déchets'!G799,Accueil!$W$18),"")&amp; IF(D799=Accueil!$U$19,PRODUCT('Registre déchets'!G799,Accueil!$W$19),"")&amp; IF(D799=Accueil!$U$20,PRODUCT('Registre déchets'!G799,Accueil!$W$20),"")&amp; IF(D799=Accueil!$U$21,PRODUCT('Registre déchets'!G799,Accueil!$W$21),"") &amp; IF(D799=Accueil!$U$22,PRODUCT('Registre déchets'!G799,Accueil!$W$22),"")&amp; IF(D799=Accueil!$U$23,PRODUCT('Registre déchets'!G799,Accueil!$W$23),"")&amp; IF(D799=Accueil!$U$24,PRODUCT('Registre déchets'!G799,Accueil!$W$24),"")&amp; IF(D799=Accueil!$U$25,PRODUCT('Registre déchets'!G799,Accueil!$W$25),"")&amp; IF(D799=Accueil!$U$26,PRODUCT('Registre déchets'!G799,Accueil!$W$26),"")&amp; IF(D799=Accueil!$U$27,PRODUCT('Registre déchets'!G799,Accueil!$W$27),"")&amp; IF(D799=Accueil!$Y$7,PRODUCT('Registre déchets'!G799,Accueil!$AA$7),"") &amp; IF(D799=Accueil!$Y$8,PRODUCT('Registre déchets'!G799,Accueil!$AA$8),"") &amp; IF(D799=Accueil!$Y$9,PRODUCT('Registre déchets'!G799,Accueil!$AA$9),"")&amp; IF(D799=Accueil!$Y$10,PRODUCT('Registre déchets'!G799,Accueil!$AA$10),"")&amp; IF(D799=Accueil!$Y$11,PRODUCT('Registre déchets'!G799,Accueil!$AA$11),"")&amp; IF(D799=Accueil!$Y$12,PRODUCT('Registre déchets'!G799,Accueil!$AA$12),"")&amp; IF(D799=Accueil!$Y$13,PRODUCT('Registre déchets'!G799,Accueil!$AA$13),"")&amp; IF(D799=Accueil!$Y$14,PRODUCT('Registre déchets'!G799,Accueil!$AA$14),"")&amp; IF(D799=Accueil!$Y$15,PRODUCT('Registre déchets'!G799,Accueil!$AA$15),"")&amp; IF(D799=Accueil!$Y$16,PRODUCT('Registre déchets'!G799,Accueil!$AA$16),"")&amp; IF(D799=Accueil!$Y$17,PRODUCT('Registre déchets'!G799,Accueil!$AA$17),"")&amp; IF(D799=Accueil!$Y$18,PRODUCT('Registre déchets'!G799,Accueil!$AA$18),"")&amp; IF(D799=Accueil!$Y$19,PRODUCT('Registre déchets'!G799,Accueil!$AA$19),"")&amp; IF(D799=Accueil!$Y$20,PRODUCT('Registre déchets'!G799,Accueil!$AA$20),"")&amp; IF(D799=Accueil!$Y$21,PRODUCT('Registre déchets'!G799,Accueil!$AA$21),"")&amp; IF(D799=Accueil!$Y$22,PRODUCT('Registre déchets'!G799,Accueil!$AA$22),"")&amp; IF(D799=Accueil!$Y$23,PRODUCT('Registre déchets'!G799,Accueil!$AA$23),"")&amp; IF(D799=Accueil!$Y$24,PRODUCT('Registre déchets'!G799,Accueil!$AA$24),"")&amp; IF(D799=Accueil!$Y$25,PRODUCT('Registre déchets'!G799,Accueil!$AA$25),"")&amp; IF(D799=Accueil!$Y$26,PRODUCT('Registre déchets'!G799,Accueil!$AA$26),"")&amp; IF(D799=Accueil!$Y$27,PRODUCT('Registre déchets'!G799,Accueil!$AA$27),""))</f>
        <v/>
      </c>
      <c r="AQ799" s="79">
        <f t="shared" si="127"/>
        <v>0</v>
      </c>
    </row>
    <row r="800" spans="1:43" ht="50.1" customHeight="1" x14ac:dyDescent="0.25">
      <c r="A800" s="90"/>
      <c r="B800" s="222" t="str">
        <f t="shared" si="121"/>
        <v/>
      </c>
      <c r="C800" s="221"/>
      <c r="D800" s="220"/>
      <c r="E800" s="80" t="str">
        <f t="shared" si="125"/>
        <v/>
      </c>
      <c r="F800" s="81"/>
      <c r="G800" s="82"/>
      <c r="H800" s="241">
        <f t="shared" si="122"/>
        <v>0</v>
      </c>
      <c r="I800" s="206"/>
      <c r="J800" s="206"/>
      <c r="K800" s="86"/>
      <c r="L800" s="86"/>
      <c r="M800" s="86"/>
      <c r="N800" s="82"/>
      <c r="O800" s="81"/>
      <c r="P800" s="82"/>
      <c r="Q800" s="207">
        <f t="shared" si="126"/>
        <v>0</v>
      </c>
      <c r="R800" s="83">
        <f t="shared" si="123"/>
        <v>0</v>
      </c>
      <c r="S800" s="83">
        <f t="shared" si="124"/>
        <v>0</v>
      </c>
      <c r="T800" s="209"/>
      <c r="U800" s="214"/>
      <c r="V800" s="214"/>
      <c r="W800" s="217" t="str">
        <f t="shared" si="119"/>
        <v/>
      </c>
      <c r="X800" s="214"/>
      <c r="Y800" s="224"/>
      <c r="Z800" s="214"/>
      <c r="AA800" s="214"/>
      <c r="AB800" s="35" t="str">
        <f t="shared" si="120"/>
        <v/>
      </c>
      <c r="AC800" s="35"/>
      <c r="AD800" s="35"/>
      <c r="AE800" s="35"/>
      <c r="AF800" s="35"/>
      <c r="AG800" s="35"/>
      <c r="AH800" s="35"/>
      <c r="AI800" s="35"/>
      <c r="AJ800" s="35"/>
      <c r="AK800" s="35"/>
      <c r="AL800" s="35"/>
      <c r="AM800" s="85" t="str">
        <f t="shared" si="118"/>
        <v/>
      </c>
      <c r="AN800" s="35"/>
      <c r="AO800" s="35"/>
      <c r="AP800" s="77" t="str">
        <f>IF(D800="","",IF(D800=Accueil!$Q$7,PRODUCT('Registre déchets'!G800,Accueil!$S$7),"") &amp; IF(D800=Accueil!$Q$8,PRODUCT('Registre déchets'!G800,Accueil!$S$8),"") &amp; IF(D800=Accueil!$Q$9,PRODUCT('Registre déchets'!G800,Accueil!$S$9),"")&amp; IF(D800=Accueil!$Q$10,PRODUCT('Registre déchets'!G800,Accueil!$S$10),"")&amp; IF(D800=Accueil!$Q$11,PRODUCT('Registre déchets'!G800,Accueil!$S$11),"")&amp; IF(D800=Accueil!$Q$12,PRODUCT('Registre déchets'!G800,Accueil!$S$12),"")&amp; IF(D800=Accueil!$Q$13,PRODUCT('Registre déchets'!G800,Accueil!$S$13),"")&amp; IF(D800=Accueil!$Q$14,PRODUCT('Registre déchets'!G800,Accueil!$S$14),"")&amp; IF(D800=Accueil!$Q$15,PRODUCT('Registre déchets'!G800,Accueil!$S$15),"")&amp; IF(D800=Accueil!$Q$16,PRODUCT('Registre déchets'!G800,Accueil!$S$16),"")&amp; IF(D800=Accueil!$Q$17,PRODUCT('Registre déchets'!G800,Accueil!$S$17),"")&amp; IF(D800=Accueil!$Q$18,PRODUCT('Registre déchets'!G800,Accueil!$S$18),"")&amp; IF(D800=Accueil!$Q$19,PRODUCT('Registre déchets'!G800,Accueil!$S$19),"")&amp; IF(D800=Accueil!$Q$20,PRODUCT('Registre déchets'!G800,Accueil!$S$20),"")&amp; IF(D800=Accueil!$Q$21,PRODUCT('Registre déchets'!G800,Accueil!$S$21),"")&amp; IF(D800=Accueil!$Q$22,PRODUCT('Registre déchets'!G800,Accueil!$S$22),"")&amp; IF(D800=Accueil!$Q$23,PRODUCT('Registre déchets'!G800,Accueil!$S$23),"")&amp; IF(D800=Accueil!$Q$24,PRODUCT('Registre déchets'!G800,Accueil!$S$24),"")&amp; IF(D800=Accueil!$Q$25,PRODUCT('Registre déchets'!G800,Accueil!$S$25),"")&amp; IF(D800=Accueil!$Q$26,PRODUCT('Registre déchets'!G800,Accueil!$S$26),"") &amp; IF(D800=Accueil!$U$7,PRODUCT('Registre déchets'!G800,Accueil!$W$7),"") &amp; IF(D800=Accueil!$U$8,PRODUCT('Registre déchets'!G800,Accueil!$W$8),"") &amp; IF(D800=Accueil!$U$9,PRODUCT('Registre déchets'!G800,Accueil!$W$9),"")&amp; IF(D800=Accueil!$U$10,PRODUCT('Registre déchets'!G800,Accueil!$W$10),"")&amp; IF(D800=Accueil!$U$11,PRODUCT('Registre déchets'!G800,Accueil!$W$11),"")&amp; IF(D800=Accueil!$U$12,PRODUCT('Registre déchets'!G800,Accueil!$W$12),"")&amp; IF(D800=Accueil!$U$13,PRODUCT('Registre déchets'!G800,Accueil!$W$13),"")&amp; IF(D800=Accueil!$U$14,PRODUCT('Registre déchets'!G800,Accueil!$W$14),"")&amp; IF(D800=Accueil!$U$15,PRODUCT('Registre déchets'!G800,Accueil!$W$15),"")&amp; IF(D800=Accueil!$U$16,PRODUCT('Registre déchets'!G800,Accueil!$W$16),"")&amp; IF(D800=Accueil!$U$17,PRODUCT('Registre déchets'!G800,Accueil!$W$17),"")&amp; IF(D800=Accueil!$U$18,PRODUCT('Registre déchets'!G800,Accueil!$W$18),"")&amp; IF(D800=Accueil!$U$19,PRODUCT('Registre déchets'!G800,Accueil!$W$19),"")&amp; IF(D800=Accueil!$U$20,PRODUCT('Registre déchets'!G800,Accueil!$W$20),"")&amp; IF(D800=Accueil!$U$21,PRODUCT('Registre déchets'!G800,Accueil!$W$21),"") &amp; IF(D800=Accueil!$U$22,PRODUCT('Registre déchets'!G800,Accueil!$W$22),"")&amp; IF(D800=Accueil!$U$23,PRODUCT('Registre déchets'!G800,Accueil!$W$23),"")&amp; IF(D800=Accueil!$U$24,PRODUCT('Registre déchets'!G800,Accueil!$W$24),"")&amp; IF(D800=Accueil!$U$25,PRODUCT('Registre déchets'!G800,Accueil!$W$25),"")&amp; IF(D800=Accueil!$U$26,PRODUCT('Registre déchets'!G800,Accueil!$W$26),"")&amp; IF(D800=Accueil!$U$27,PRODUCT('Registre déchets'!G800,Accueil!$W$27),"")&amp; IF(D800=Accueil!$Y$7,PRODUCT('Registre déchets'!G800,Accueil!$AA$7),"") &amp; IF(D800=Accueil!$Y$8,PRODUCT('Registre déchets'!G800,Accueil!$AA$8),"") &amp; IF(D800=Accueil!$Y$9,PRODUCT('Registre déchets'!G800,Accueil!$AA$9),"")&amp; IF(D800=Accueil!$Y$10,PRODUCT('Registre déchets'!G800,Accueil!$AA$10),"")&amp; IF(D800=Accueil!$Y$11,PRODUCT('Registre déchets'!G800,Accueil!$AA$11),"")&amp; IF(D800=Accueil!$Y$12,PRODUCT('Registre déchets'!G800,Accueil!$AA$12),"")&amp; IF(D800=Accueil!$Y$13,PRODUCT('Registre déchets'!G800,Accueil!$AA$13),"")&amp; IF(D800=Accueil!$Y$14,PRODUCT('Registre déchets'!G800,Accueil!$AA$14),"")&amp; IF(D800=Accueil!$Y$15,PRODUCT('Registre déchets'!G800,Accueil!$AA$15),"")&amp; IF(D800=Accueil!$Y$16,PRODUCT('Registre déchets'!G800,Accueil!$AA$16),"")&amp; IF(D800=Accueil!$Y$17,PRODUCT('Registre déchets'!G800,Accueil!$AA$17),"")&amp; IF(D800=Accueil!$Y$18,PRODUCT('Registre déchets'!G800,Accueil!$AA$18),"")&amp; IF(D800=Accueil!$Y$19,PRODUCT('Registre déchets'!G800,Accueil!$AA$19),"")&amp; IF(D800=Accueil!$Y$20,PRODUCT('Registre déchets'!G800,Accueil!$AA$20),"")&amp; IF(D800=Accueil!$Y$21,PRODUCT('Registre déchets'!G800,Accueil!$AA$21),"")&amp; IF(D800=Accueil!$Y$22,PRODUCT('Registre déchets'!G800,Accueil!$AA$22),"")&amp; IF(D800=Accueil!$Y$23,PRODUCT('Registre déchets'!G800,Accueil!$AA$23),"")&amp; IF(D800=Accueil!$Y$24,PRODUCT('Registre déchets'!G800,Accueil!$AA$24),"")&amp; IF(D800=Accueil!$Y$25,PRODUCT('Registre déchets'!G800,Accueil!$AA$25),"")&amp; IF(D800=Accueil!$Y$26,PRODUCT('Registre déchets'!G800,Accueil!$AA$26),"")&amp; IF(D800=Accueil!$Y$27,PRODUCT('Registre déchets'!G800,Accueil!$AA$27),""))</f>
        <v/>
      </c>
      <c r="AQ800" s="79">
        <f t="shared" si="127"/>
        <v>0</v>
      </c>
    </row>
    <row r="801" spans="1:43" ht="50.1" customHeight="1" x14ac:dyDescent="0.25">
      <c r="A801" s="90"/>
      <c r="B801" s="222" t="str">
        <f t="shared" si="121"/>
        <v/>
      </c>
      <c r="C801" s="221"/>
      <c r="D801" s="220"/>
      <c r="E801" s="80" t="str">
        <f t="shared" si="125"/>
        <v/>
      </c>
      <c r="F801" s="81"/>
      <c r="G801" s="82"/>
      <c r="H801" s="241">
        <f t="shared" si="122"/>
        <v>0</v>
      </c>
      <c r="I801" s="206"/>
      <c r="J801" s="206"/>
      <c r="K801" s="86"/>
      <c r="L801" s="86"/>
      <c r="M801" s="86"/>
      <c r="N801" s="82"/>
      <c r="O801" s="81"/>
      <c r="P801" s="82"/>
      <c r="Q801" s="207">
        <f t="shared" si="126"/>
        <v>0</v>
      </c>
      <c r="R801" s="83">
        <f t="shared" si="123"/>
        <v>0</v>
      </c>
      <c r="S801" s="83">
        <f t="shared" si="124"/>
        <v>0</v>
      </c>
      <c r="T801" s="209"/>
      <c r="U801" s="214"/>
      <c r="V801" s="214"/>
      <c r="W801" s="217" t="str">
        <f t="shared" si="119"/>
        <v/>
      </c>
      <c r="X801" s="214"/>
      <c r="Y801" s="224"/>
      <c r="Z801" s="214"/>
      <c r="AA801" s="214"/>
      <c r="AB801" s="35" t="str">
        <f t="shared" si="120"/>
        <v/>
      </c>
      <c r="AC801" s="35"/>
      <c r="AD801" s="35"/>
      <c r="AE801" s="35"/>
      <c r="AF801" s="35"/>
      <c r="AG801" s="35"/>
      <c r="AH801" s="35"/>
      <c r="AI801" s="35"/>
      <c r="AJ801" s="35"/>
      <c r="AK801" s="35"/>
      <c r="AL801" s="35"/>
      <c r="AM801" s="85" t="str">
        <f t="shared" ref="AM801:AM864" si="128">IF(O800="valorisation énergétique (R1)",100%,"") &amp; IF(O800="enfouissement (D1)",0%,"") &amp; IF(O800="valorisation matière (R5)","","")</f>
        <v/>
      </c>
      <c r="AN801" s="35"/>
      <c r="AO801" s="35"/>
      <c r="AP801" s="77" t="str">
        <f>IF(D801="","",IF(D801=Accueil!$Q$7,PRODUCT('Registre déchets'!G801,Accueil!$S$7),"") &amp; IF(D801=Accueil!$Q$8,PRODUCT('Registre déchets'!G801,Accueil!$S$8),"") &amp; IF(D801=Accueil!$Q$9,PRODUCT('Registre déchets'!G801,Accueil!$S$9),"")&amp; IF(D801=Accueil!$Q$10,PRODUCT('Registre déchets'!G801,Accueil!$S$10),"")&amp; IF(D801=Accueil!$Q$11,PRODUCT('Registre déchets'!G801,Accueil!$S$11),"")&amp; IF(D801=Accueil!$Q$12,PRODUCT('Registre déchets'!G801,Accueil!$S$12),"")&amp; IF(D801=Accueil!$Q$13,PRODUCT('Registre déchets'!G801,Accueil!$S$13),"")&amp; IF(D801=Accueil!$Q$14,PRODUCT('Registre déchets'!G801,Accueil!$S$14),"")&amp; IF(D801=Accueil!$Q$15,PRODUCT('Registre déchets'!G801,Accueil!$S$15),"")&amp; IF(D801=Accueil!$Q$16,PRODUCT('Registre déchets'!G801,Accueil!$S$16),"")&amp; IF(D801=Accueil!$Q$17,PRODUCT('Registre déchets'!G801,Accueil!$S$17),"")&amp; IF(D801=Accueil!$Q$18,PRODUCT('Registre déchets'!G801,Accueil!$S$18),"")&amp; IF(D801=Accueil!$Q$19,PRODUCT('Registre déchets'!G801,Accueil!$S$19),"")&amp; IF(D801=Accueil!$Q$20,PRODUCT('Registre déchets'!G801,Accueil!$S$20),"")&amp; IF(D801=Accueil!$Q$21,PRODUCT('Registre déchets'!G801,Accueil!$S$21),"")&amp; IF(D801=Accueil!$Q$22,PRODUCT('Registre déchets'!G801,Accueil!$S$22),"")&amp; IF(D801=Accueil!$Q$23,PRODUCT('Registre déchets'!G801,Accueil!$S$23),"")&amp; IF(D801=Accueil!$Q$24,PRODUCT('Registre déchets'!G801,Accueil!$S$24),"")&amp; IF(D801=Accueil!$Q$25,PRODUCT('Registre déchets'!G801,Accueil!$S$25),"")&amp; IF(D801=Accueil!$Q$26,PRODUCT('Registre déchets'!G801,Accueil!$S$26),"") &amp; IF(D801=Accueil!$U$7,PRODUCT('Registre déchets'!G801,Accueil!$W$7),"") &amp; IF(D801=Accueil!$U$8,PRODUCT('Registre déchets'!G801,Accueil!$W$8),"") &amp; IF(D801=Accueil!$U$9,PRODUCT('Registre déchets'!G801,Accueil!$W$9),"")&amp; IF(D801=Accueil!$U$10,PRODUCT('Registre déchets'!G801,Accueil!$W$10),"")&amp; IF(D801=Accueil!$U$11,PRODUCT('Registre déchets'!G801,Accueil!$W$11),"")&amp; IF(D801=Accueil!$U$12,PRODUCT('Registre déchets'!G801,Accueil!$W$12),"")&amp; IF(D801=Accueil!$U$13,PRODUCT('Registre déchets'!G801,Accueil!$W$13),"")&amp; IF(D801=Accueil!$U$14,PRODUCT('Registre déchets'!G801,Accueil!$W$14),"")&amp; IF(D801=Accueil!$U$15,PRODUCT('Registre déchets'!G801,Accueil!$W$15),"")&amp; IF(D801=Accueil!$U$16,PRODUCT('Registre déchets'!G801,Accueil!$W$16),"")&amp; IF(D801=Accueil!$U$17,PRODUCT('Registre déchets'!G801,Accueil!$W$17),"")&amp; IF(D801=Accueil!$U$18,PRODUCT('Registre déchets'!G801,Accueil!$W$18),"")&amp; IF(D801=Accueil!$U$19,PRODUCT('Registre déchets'!G801,Accueil!$W$19),"")&amp; IF(D801=Accueil!$U$20,PRODUCT('Registre déchets'!G801,Accueil!$W$20),"")&amp; IF(D801=Accueil!$U$21,PRODUCT('Registre déchets'!G801,Accueil!$W$21),"") &amp; IF(D801=Accueil!$U$22,PRODUCT('Registre déchets'!G801,Accueil!$W$22),"")&amp; IF(D801=Accueil!$U$23,PRODUCT('Registre déchets'!G801,Accueil!$W$23),"")&amp; IF(D801=Accueil!$U$24,PRODUCT('Registre déchets'!G801,Accueil!$W$24),"")&amp; IF(D801=Accueil!$U$25,PRODUCT('Registre déchets'!G801,Accueil!$W$25),"")&amp; IF(D801=Accueil!$U$26,PRODUCT('Registre déchets'!G801,Accueil!$W$26),"")&amp; IF(D801=Accueil!$U$27,PRODUCT('Registre déchets'!G801,Accueil!$W$27),"")&amp; IF(D801=Accueil!$Y$7,PRODUCT('Registre déchets'!G801,Accueil!$AA$7),"") &amp; IF(D801=Accueil!$Y$8,PRODUCT('Registre déchets'!G801,Accueil!$AA$8),"") &amp; IF(D801=Accueil!$Y$9,PRODUCT('Registre déchets'!G801,Accueil!$AA$9),"")&amp; IF(D801=Accueil!$Y$10,PRODUCT('Registre déchets'!G801,Accueil!$AA$10),"")&amp; IF(D801=Accueil!$Y$11,PRODUCT('Registre déchets'!G801,Accueil!$AA$11),"")&amp; IF(D801=Accueil!$Y$12,PRODUCT('Registre déchets'!G801,Accueil!$AA$12),"")&amp; IF(D801=Accueil!$Y$13,PRODUCT('Registre déchets'!G801,Accueil!$AA$13),"")&amp; IF(D801=Accueil!$Y$14,PRODUCT('Registre déchets'!G801,Accueil!$AA$14),"")&amp; IF(D801=Accueil!$Y$15,PRODUCT('Registre déchets'!G801,Accueil!$AA$15),"")&amp; IF(D801=Accueil!$Y$16,PRODUCT('Registre déchets'!G801,Accueil!$AA$16),"")&amp; IF(D801=Accueil!$Y$17,PRODUCT('Registre déchets'!G801,Accueil!$AA$17),"")&amp; IF(D801=Accueil!$Y$18,PRODUCT('Registre déchets'!G801,Accueil!$AA$18),"")&amp; IF(D801=Accueil!$Y$19,PRODUCT('Registre déchets'!G801,Accueil!$AA$19),"")&amp; IF(D801=Accueil!$Y$20,PRODUCT('Registre déchets'!G801,Accueil!$AA$20),"")&amp; IF(D801=Accueil!$Y$21,PRODUCT('Registre déchets'!G801,Accueil!$AA$21),"")&amp; IF(D801=Accueil!$Y$22,PRODUCT('Registre déchets'!G801,Accueil!$AA$22),"")&amp; IF(D801=Accueil!$Y$23,PRODUCT('Registre déchets'!G801,Accueil!$AA$23),"")&amp; IF(D801=Accueil!$Y$24,PRODUCT('Registre déchets'!G801,Accueil!$AA$24),"")&amp; IF(D801=Accueil!$Y$25,PRODUCT('Registre déchets'!G801,Accueil!$AA$25),"")&amp; IF(D801=Accueil!$Y$26,PRODUCT('Registre déchets'!G801,Accueil!$AA$26),"")&amp; IF(D801=Accueil!$Y$27,PRODUCT('Registre déchets'!G801,Accueil!$AA$27),""))</f>
        <v/>
      </c>
      <c r="AQ801" s="79">
        <f t="shared" si="127"/>
        <v>0</v>
      </c>
    </row>
    <row r="802" spans="1:43" ht="50.1" customHeight="1" x14ac:dyDescent="0.25">
      <c r="A802" s="90"/>
      <c r="B802" s="222" t="str">
        <f t="shared" si="121"/>
        <v/>
      </c>
      <c r="C802" s="221"/>
      <c r="D802" s="220"/>
      <c r="E802" s="80" t="str">
        <f t="shared" si="125"/>
        <v/>
      </c>
      <c r="F802" s="81"/>
      <c r="G802" s="82"/>
      <c r="H802" s="241">
        <f t="shared" si="122"/>
        <v>0</v>
      </c>
      <c r="I802" s="206"/>
      <c r="J802" s="206"/>
      <c r="K802" s="86"/>
      <c r="L802" s="86"/>
      <c r="M802" s="86"/>
      <c r="N802" s="82"/>
      <c r="O802" s="81"/>
      <c r="P802" s="82"/>
      <c r="Q802" s="207">
        <f t="shared" si="126"/>
        <v>0</v>
      </c>
      <c r="R802" s="83">
        <f t="shared" si="123"/>
        <v>0</v>
      </c>
      <c r="S802" s="83">
        <f t="shared" si="124"/>
        <v>0</v>
      </c>
      <c r="T802" s="209"/>
      <c r="U802" s="214"/>
      <c r="V802" s="214"/>
      <c r="W802" s="217" t="str">
        <f t="shared" si="119"/>
        <v/>
      </c>
      <c r="X802" s="214"/>
      <c r="Y802" s="224"/>
      <c r="Z802" s="214"/>
      <c r="AA802" s="214"/>
      <c r="AB802" s="35" t="str">
        <f t="shared" si="120"/>
        <v/>
      </c>
      <c r="AC802" s="35"/>
      <c r="AD802" s="35"/>
      <c r="AE802" s="35"/>
      <c r="AF802" s="35"/>
      <c r="AG802" s="35"/>
      <c r="AH802" s="35"/>
      <c r="AI802" s="35"/>
      <c r="AJ802" s="35"/>
      <c r="AK802" s="35"/>
      <c r="AL802" s="35"/>
      <c r="AM802" s="85" t="str">
        <f t="shared" si="128"/>
        <v/>
      </c>
      <c r="AN802" s="35"/>
      <c r="AO802" s="35"/>
      <c r="AP802" s="77" t="str">
        <f>IF(D802="","",IF(D802=Accueil!$Q$7,PRODUCT('Registre déchets'!G802,Accueil!$S$7),"") &amp; IF(D802=Accueil!$Q$8,PRODUCT('Registre déchets'!G802,Accueil!$S$8),"") &amp; IF(D802=Accueil!$Q$9,PRODUCT('Registre déchets'!G802,Accueil!$S$9),"")&amp; IF(D802=Accueil!$Q$10,PRODUCT('Registre déchets'!G802,Accueil!$S$10),"")&amp; IF(D802=Accueil!$Q$11,PRODUCT('Registre déchets'!G802,Accueil!$S$11),"")&amp; IF(D802=Accueil!$Q$12,PRODUCT('Registre déchets'!G802,Accueil!$S$12),"")&amp; IF(D802=Accueil!$Q$13,PRODUCT('Registre déchets'!G802,Accueil!$S$13),"")&amp; IF(D802=Accueil!$Q$14,PRODUCT('Registre déchets'!G802,Accueil!$S$14),"")&amp; IF(D802=Accueil!$Q$15,PRODUCT('Registre déchets'!G802,Accueil!$S$15),"")&amp; IF(D802=Accueil!$Q$16,PRODUCT('Registre déchets'!G802,Accueil!$S$16),"")&amp; IF(D802=Accueil!$Q$17,PRODUCT('Registre déchets'!G802,Accueil!$S$17),"")&amp; IF(D802=Accueil!$Q$18,PRODUCT('Registre déchets'!G802,Accueil!$S$18),"")&amp; IF(D802=Accueil!$Q$19,PRODUCT('Registre déchets'!G802,Accueil!$S$19),"")&amp; IF(D802=Accueil!$Q$20,PRODUCT('Registre déchets'!G802,Accueil!$S$20),"")&amp; IF(D802=Accueil!$Q$21,PRODUCT('Registre déchets'!G802,Accueil!$S$21),"")&amp; IF(D802=Accueil!$Q$22,PRODUCT('Registre déchets'!G802,Accueil!$S$22),"")&amp; IF(D802=Accueil!$Q$23,PRODUCT('Registre déchets'!G802,Accueil!$S$23),"")&amp; IF(D802=Accueil!$Q$24,PRODUCT('Registre déchets'!G802,Accueil!$S$24),"")&amp; IF(D802=Accueil!$Q$25,PRODUCT('Registre déchets'!G802,Accueil!$S$25),"")&amp; IF(D802=Accueil!$Q$26,PRODUCT('Registre déchets'!G802,Accueil!$S$26),"") &amp; IF(D802=Accueil!$U$7,PRODUCT('Registre déchets'!G802,Accueil!$W$7),"") &amp; IF(D802=Accueil!$U$8,PRODUCT('Registre déchets'!G802,Accueil!$W$8),"") &amp; IF(D802=Accueil!$U$9,PRODUCT('Registre déchets'!G802,Accueil!$W$9),"")&amp; IF(D802=Accueil!$U$10,PRODUCT('Registre déchets'!G802,Accueil!$W$10),"")&amp; IF(D802=Accueil!$U$11,PRODUCT('Registre déchets'!G802,Accueil!$W$11),"")&amp; IF(D802=Accueil!$U$12,PRODUCT('Registre déchets'!G802,Accueil!$W$12),"")&amp; IF(D802=Accueil!$U$13,PRODUCT('Registre déchets'!G802,Accueil!$W$13),"")&amp; IF(D802=Accueil!$U$14,PRODUCT('Registre déchets'!G802,Accueil!$W$14),"")&amp; IF(D802=Accueil!$U$15,PRODUCT('Registre déchets'!G802,Accueil!$W$15),"")&amp; IF(D802=Accueil!$U$16,PRODUCT('Registre déchets'!G802,Accueil!$W$16),"")&amp; IF(D802=Accueil!$U$17,PRODUCT('Registre déchets'!G802,Accueil!$W$17),"")&amp; IF(D802=Accueil!$U$18,PRODUCT('Registre déchets'!G802,Accueil!$W$18),"")&amp; IF(D802=Accueil!$U$19,PRODUCT('Registre déchets'!G802,Accueil!$W$19),"")&amp; IF(D802=Accueil!$U$20,PRODUCT('Registre déchets'!G802,Accueil!$W$20),"")&amp; IF(D802=Accueil!$U$21,PRODUCT('Registre déchets'!G802,Accueil!$W$21),"") &amp; IF(D802=Accueil!$U$22,PRODUCT('Registre déchets'!G802,Accueil!$W$22),"")&amp; IF(D802=Accueil!$U$23,PRODUCT('Registre déchets'!G802,Accueil!$W$23),"")&amp; IF(D802=Accueil!$U$24,PRODUCT('Registre déchets'!G802,Accueil!$W$24),"")&amp; IF(D802=Accueil!$U$25,PRODUCT('Registre déchets'!G802,Accueil!$W$25),"")&amp; IF(D802=Accueil!$U$26,PRODUCT('Registre déchets'!G802,Accueil!$W$26),"")&amp; IF(D802=Accueil!$U$27,PRODUCT('Registre déchets'!G802,Accueil!$W$27),"")&amp; IF(D802=Accueil!$Y$7,PRODUCT('Registre déchets'!G802,Accueil!$AA$7),"") &amp; IF(D802=Accueil!$Y$8,PRODUCT('Registre déchets'!G802,Accueil!$AA$8),"") &amp; IF(D802=Accueil!$Y$9,PRODUCT('Registre déchets'!G802,Accueil!$AA$9),"")&amp; IF(D802=Accueil!$Y$10,PRODUCT('Registre déchets'!G802,Accueil!$AA$10),"")&amp; IF(D802=Accueil!$Y$11,PRODUCT('Registre déchets'!G802,Accueil!$AA$11),"")&amp; IF(D802=Accueil!$Y$12,PRODUCT('Registre déchets'!G802,Accueil!$AA$12),"")&amp; IF(D802=Accueil!$Y$13,PRODUCT('Registre déchets'!G802,Accueil!$AA$13),"")&amp; IF(D802=Accueil!$Y$14,PRODUCT('Registre déchets'!G802,Accueil!$AA$14),"")&amp; IF(D802=Accueil!$Y$15,PRODUCT('Registre déchets'!G802,Accueil!$AA$15),"")&amp; IF(D802=Accueil!$Y$16,PRODUCT('Registre déchets'!G802,Accueil!$AA$16),"")&amp; IF(D802=Accueil!$Y$17,PRODUCT('Registre déchets'!G802,Accueil!$AA$17),"")&amp; IF(D802=Accueil!$Y$18,PRODUCT('Registre déchets'!G802,Accueil!$AA$18),"")&amp; IF(D802=Accueil!$Y$19,PRODUCT('Registre déchets'!G802,Accueil!$AA$19),"")&amp; IF(D802=Accueil!$Y$20,PRODUCT('Registre déchets'!G802,Accueil!$AA$20),"")&amp; IF(D802=Accueil!$Y$21,PRODUCT('Registre déchets'!G802,Accueil!$AA$21),"")&amp; IF(D802=Accueil!$Y$22,PRODUCT('Registre déchets'!G802,Accueil!$AA$22),"")&amp; IF(D802=Accueil!$Y$23,PRODUCT('Registre déchets'!G802,Accueil!$AA$23),"")&amp; IF(D802=Accueil!$Y$24,PRODUCT('Registre déchets'!G802,Accueil!$AA$24),"")&amp; IF(D802=Accueil!$Y$25,PRODUCT('Registre déchets'!G802,Accueil!$AA$25),"")&amp; IF(D802=Accueil!$Y$26,PRODUCT('Registre déchets'!G802,Accueil!$AA$26),"")&amp; IF(D802=Accueil!$Y$27,PRODUCT('Registre déchets'!G802,Accueil!$AA$27),""))</f>
        <v/>
      </c>
      <c r="AQ802" s="79">
        <f t="shared" si="127"/>
        <v>0</v>
      </c>
    </row>
    <row r="803" spans="1:43" ht="50.1" customHeight="1" x14ac:dyDescent="0.25">
      <c r="A803" s="90"/>
      <c r="B803" s="222" t="str">
        <f t="shared" si="121"/>
        <v/>
      </c>
      <c r="C803" s="221"/>
      <c r="D803" s="220"/>
      <c r="E803" s="80" t="str">
        <f t="shared" si="125"/>
        <v/>
      </c>
      <c r="F803" s="81"/>
      <c r="G803" s="82"/>
      <c r="H803" s="241">
        <f t="shared" si="122"/>
        <v>0</v>
      </c>
      <c r="I803" s="206"/>
      <c r="J803" s="206"/>
      <c r="K803" s="86"/>
      <c r="L803" s="86"/>
      <c r="M803" s="86"/>
      <c r="N803" s="82"/>
      <c r="O803" s="81"/>
      <c r="P803" s="82"/>
      <c r="Q803" s="207">
        <f t="shared" si="126"/>
        <v>0</v>
      </c>
      <c r="R803" s="83">
        <f t="shared" si="123"/>
        <v>0</v>
      </c>
      <c r="S803" s="83">
        <f t="shared" si="124"/>
        <v>0</v>
      </c>
      <c r="T803" s="209"/>
      <c r="U803" s="214"/>
      <c r="V803" s="214"/>
      <c r="W803" s="217" t="str">
        <f t="shared" si="119"/>
        <v/>
      </c>
      <c r="X803" s="214"/>
      <c r="Y803" s="224"/>
      <c r="Z803" s="214"/>
      <c r="AA803" s="214"/>
      <c r="AB803" s="35" t="str">
        <f t="shared" si="120"/>
        <v/>
      </c>
      <c r="AC803" s="35"/>
      <c r="AD803" s="35"/>
      <c r="AE803" s="35"/>
      <c r="AF803" s="35"/>
      <c r="AG803" s="35"/>
      <c r="AH803" s="35"/>
      <c r="AI803" s="35"/>
      <c r="AJ803" s="35"/>
      <c r="AK803" s="35"/>
      <c r="AL803" s="35"/>
      <c r="AM803" s="85" t="str">
        <f t="shared" si="128"/>
        <v/>
      </c>
      <c r="AN803" s="35"/>
      <c r="AO803" s="35"/>
      <c r="AP803" s="77" t="str">
        <f>IF(D803="","",IF(D803=Accueil!$Q$7,PRODUCT('Registre déchets'!G803,Accueil!$S$7),"") &amp; IF(D803=Accueil!$Q$8,PRODUCT('Registre déchets'!G803,Accueil!$S$8),"") &amp; IF(D803=Accueil!$Q$9,PRODUCT('Registre déchets'!G803,Accueil!$S$9),"")&amp; IF(D803=Accueil!$Q$10,PRODUCT('Registre déchets'!G803,Accueil!$S$10),"")&amp; IF(D803=Accueil!$Q$11,PRODUCT('Registre déchets'!G803,Accueil!$S$11),"")&amp; IF(D803=Accueil!$Q$12,PRODUCT('Registre déchets'!G803,Accueil!$S$12),"")&amp; IF(D803=Accueil!$Q$13,PRODUCT('Registre déchets'!G803,Accueil!$S$13),"")&amp; IF(D803=Accueil!$Q$14,PRODUCT('Registre déchets'!G803,Accueil!$S$14),"")&amp; IF(D803=Accueil!$Q$15,PRODUCT('Registre déchets'!G803,Accueil!$S$15),"")&amp; IF(D803=Accueil!$Q$16,PRODUCT('Registre déchets'!G803,Accueil!$S$16),"")&amp; IF(D803=Accueil!$Q$17,PRODUCT('Registre déchets'!G803,Accueil!$S$17),"")&amp; IF(D803=Accueil!$Q$18,PRODUCT('Registre déchets'!G803,Accueil!$S$18),"")&amp; IF(D803=Accueil!$Q$19,PRODUCT('Registre déchets'!G803,Accueil!$S$19),"")&amp; IF(D803=Accueil!$Q$20,PRODUCT('Registre déchets'!G803,Accueil!$S$20),"")&amp; IF(D803=Accueil!$Q$21,PRODUCT('Registre déchets'!G803,Accueil!$S$21),"")&amp; IF(D803=Accueil!$Q$22,PRODUCT('Registre déchets'!G803,Accueil!$S$22),"")&amp; IF(D803=Accueil!$Q$23,PRODUCT('Registre déchets'!G803,Accueil!$S$23),"")&amp; IF(D803=Accueil!$Q$24,PRODUCT('Registre déchets'!G803,Accueil!$S$24),"")&amp; IF(D803=Accueil!$Q$25,PRODUCT('Registre déchets'!G803,Accueil!$S$25),"")&amp; IF(D803=Accueil!$Q$26,PRODUCT('Registre déchets'!G803,Accueil!$S$26),"") &amp; IF(D803=Accueil!$U$7,PRODUCT('Registre déchets'!G803,Accueil!$W$7),"") &amp; IF(D803=Accueil!$U$8,PRODUCT('Registre déchets'!G803,Accueil!$W$8),"") &amp; IF(D803=Accueil!$U$9,PRODUCT('Registre déchets'!G803,Accueil!$W$9),"")&amp; IF(D803=Accueil!$U$10,PRODUCT('Registre déchets'!G803,Accueil!$W$10),"")&amp; IF(D803=Accueil!$U$11,PRODUCT('Registre déchets'!G803,Accueil!$W$11),"")&amp; IF(D803=Accueil!$U$12,PRODUCT('Registre déchets'!G803,Accueil!$W$12),"")&amp; IF(D803=Accueil!$U$13,PRODUCT('Registre déchets'!G803,Accueil!$W$13),"")&amp; IF(D803=Accueil!$U$14,PRODUCT('Registre déchets'!G803,Accueil!$W$14),"")&amp; IF(D803=Accueil!$U$15,PRODUCT('Registre déchets'!G803,Accueil!$W$15),"")&amp; IF(D803=Accueil!$U$16,PRODUCT('Registre déchets'!G803,Accueil!$W$16),"")&amp; IF(D803=Accueil!$U$17,PRODUCT('Registre déchets'!G803,Accueil!$W$17),"")&amp; IF(D803=Accueil!$U$18,PRODUCT('Registre déchets'!G803,Accueil!$W$18),"")&amp; IF(D803=Accueil!$U$19,PRODUCT('Registre déchets'!G803,Accueil!$W$19),"")&amp; IF(D803=Accueil!$U$20,PRODUCT('Registre déchets'!G803,Accueil!$W$20),"")&amp; IF(D803=Accueil!$U$21,PRODUCT('Registre déchets'!G803,Accueil!$W$21),"") &amp; IF(D803=Accueil!$U$22,PRODUCT('Registre déchets'!G803,Accueil!$W$22),"")&amp; IF(D803=Accueil!$U$23,PRODUCT('Registre déchets'!G803,Accueil!$W$23),"")&amp; IF(D803=Accueil!$U$24,PRODUCT('Registre déchets'!G803,Accueil!$W$24),"")&amp; IF(D803=Accueil!$U$25,PRODUCT('Registre déchets'!G803,Accueil!$W$25),"")&amp; IF(D803=Accueil!$U$26,PRODUCT('Registre déchets'!G803,Accueil!$W$26),"")&amp; IF(D803=Accueil!$U$27,PRODUCT('Registre déchets'!G803,Accueil!$W$27),"")&amp; IF(D803=Accueil!$Y$7,PRODUCT('Registre déchets'!G803,Accueil!$AA$7),"") &amp; IF(D803=Accueil!$Y$8,PRODUCT('Registre déchets'!G803,Accueil!$AA$8),"") &amp; IF(D803=Accueil!$Y$9,PRODUCT('Registre déchets'!G803,Accueil!$AA$9),"")&amp; IF(D803=Accueil!$Y$10,PRODUCT('Registre déchets'!G803,Accueil!$AA$10),"")&amp; IF(D803=Accueil!$Y$11,PRODUCT('Registre déchets'!G803,Accueil!$AA$11),"")&amp; IF(D803=Accueil!$Y$12,PRODUCT('Registre déchets'!G803,Accueil!$AA$12),"")&amp; IF(D803=Accueil!$Y$13,PRODUCT('Registre déchets'!G803,Accueil!$AA$13),"")&amp; IF(D803=Accueil!$Y$14,PRODUCT('Registre déchets'!G803,Accueil!$AA$14),"")&amp; IF(D803=Accueil!$Y$15,PRODUCT('Registre déchets'!G803,Accueil!$AA$15),"")&amp; IF(D803=Accueil!$Y$16,PRODUCT('Registre déchets'!G803,Accueil!$AA$16),"")&amp; IF(D803=Accueil!$Y$17,PRODUCT('Registre déchets'!G803,Accueil!$AA$17),"")&amp; IF(D803=Accueil!$Y$18,PRODUCT('Registre déchets'!G803,Accueil!$AA$18),"")&amp; IF(D803=Accueil!$Y$19,PRODUCT('Registre déchets'!G803,Accueil!$AA$19),"")&amp; IF(D803=Accueil!$Y$20,PRODUCT('Registre déchets'!G803,Accueil!$AA$20),"")&amp; IF(D803=Accueil!$Y$21,PRODUCT('Registre déchets'!G803,Accueil!$AA$21),"")&amp; IF(D803=Accueil!$Y$22,PRODUCT('Registre déchets'!G803,Accueil!$AA$22),"")&amp; IF(D803=Accueil!$Y$23,PRODUCT('Registre déchets'!G803,Accueil!$AA$23),"")&amp; IF(D803=Accueil!$Y$24,PRODUCT('Registre déchets'!G803,Accueil!$AA$24),"")&amp; IF(D803=Accueil!$Y$25,PRODUCT('Registre déchets'!G803,Accueil!$AA$25),"")&amp; IF(D803=Accueil!$Y$26,PRODUCT('Registre déchets'!G803,Accueil!$AA$26),"")&amp; IF(D803=Accueil!$Y$27,PRODUCT('Registre déchets'!G803,Accueil!$AA$27),""))</f>
        <v/>
      </c>
      <c r="AQ803" s="79">
        <f t="shared" si="127"/>
        <v>0</v>
      </c>
    </row>
    <row r="804" spans="1:43" ht="50.1" customHeight="1" x14ac:dyDescent="0.25">
      <c r="A804" s="90"/>
      <c r="B804" s="222" t="str">
        <f t="shared" si="121"/>
        <v/>
      </c>
      <c r="C804" s="221"/>
      <c r="D804" s="220"/>
      <c r="E804" s="80" t="str">
        <f t="shared" si="125"/>
        <v/>
      </c>
      <c r="F804" s="81"/>
      <c r="G804" s="82"/>
      <c r="H804" s="241">
        <f t="shared" si="122"/>
        <v>0</v>
      </c>
      <c r="I804" s="206"/>
      <c r="J804" s="206"/>
      <c r="K804" s="86"/>
      <c r="L804" s="86"/>
      <c r="M804" s="86"/>
      <c r="N804" s="82"/>
      <c r="O804" s="81"/>
      <c r="P804" s="82"/>
      <c r="Q804" s="207">
        <f t="shared" si="126"/>
        <v>0</v>
      </c>
      <c r="R804" s="83">
        <f t="shared" si="123"/>
        <v>0</v>
      </c>
      <c r="S804" s="83">
        <f t="shared" si="124"/>
        <v>0</v>
      </c>
      <c r="T804" s="209"/>
      <c r="U804" s="214"/>
      <c r="V804" s="214"/>
      <c r="W804" s="217" t="str">
        <f t="shared" si="119"/>
        <v/>
      </c>
      <c r="X804" s="214"/>
      <c r="Y804" s="224"/>
      <c r="Z804" s="214"/>
      <c r="AA804" s="214"/>
      <c r="AB804" s="35" t="str">
        <f t="shared" si="120"/>
        <v/>
      </c>
      <c r="AC804" s="35"/>
      <c r="AD804" s="35"/>
      <c r="AE804" s="35"/>
      <c r="AF804" s="35"/>
      <c r="AG804" s="35"/>
      <c r="AH804" s="35"/>
      <c r="AI804" s="35"/>
      <c r="AJ804" s="35"/>
      <c r="AK804" s="35"/>
      <c r="AL804" s="35"/>
      <c r="AM804" s="85" t="str">
        <f t="shared" si="128"/>
        <v/>
      </c>
      <c r="AN804" s="35"/>
      <c r="AO804" s="35"/>
      <c r="AP804" s="77" t="str">
        <f>IF(D804="","",IF(D804=Accueil!$Q$7,PRODUCT('Registre déchets'!G804,Accueil!$S$7),"") &amp; IF(D804=Accueil!$Q$8,PRODUCT('Registre déchets'!G804,Accueil!$S$8),"") &amp; IF(D804=Accueil!$Q$9,PRODUCT('Registre déchets'!G804,Accueil!$S$9),"")&amp; IF(D804=Accueil!$Q$10,PRODUCT('Registre déchets'!G804,Accueil!$S$10),"")&amp; IF(D804=Accueil!$Q$11,PRODUCT('Registre déchets'!G804,Accueil!$S$11),"")&amp; IF(D804=Accueil!$Q$12,PRODUCT('Registre déchets'!G804,Accueil!$S$12),"")&amp; IF(D804=Accueil!$Q$13,PRODUCT('Registre déchets'!G804,Accueil!$S$13),"")&amp; IF(D804=Accueil!$Q$14,PRODUCT('Registre déchets'!G804,Accueil!$S$14),"")&amp; IF(D804=Accueil!$Q$15,PRODUCT('Registre déchets'!G804,Accueil!$S$15),"")&amp; IF(D804=Accueil!$Q$16,PRODUCT('Registre déchets'!G804,Accueil!$S$16),"")&amp; IF(D804=Accueil!$Q$17,PRODUCT('Registre déchets'!G804,Accueil!$S$17),"")&amp; IF(D804=Accueil!$Q$18,PRODUCT('Registre déchets'!G804,Accueil!$S$18),"")&amp; IF(D804=Accueil!$Q$19,PRODUCT('Registre déchets'!G804,Accueil!$S$19),"")&amp; IF(D804=Accueil!$Q$20,PRODUCT('Registre déchets'!G804,Accueil!$S$20),"")&amp; IF(D804=Accueil!$Q$21,PRODUCT('Registre déchets'!G804,Accueil!$S$21),"")&amp; IF(D804=Accueil!$Q$22,PRODUCT('Registre déchets'!G804,Accueil!$S$22),"")&amp; IF(D804=Accueil!$Q$23,PRODUCT('Registre déchets'!G804,Accueil!$S$23),"")&amp; IF(D804=Accueil!$Q$24,PRODUCT('Registre déchets'!G804,Accueil!$S$24),"")&amp; IF(D804=Accueil!$Q$25,PRODUCT('Registre déchets'!G804,Accueil!$S$25),"")&amp; IF(D804=Accueil!$Q$26,PRODUCT('Registre déchets'!G804,Accueil!$S$26),"") &amp; IF(D804=Accueil!$U$7,PRODUCT('Registre déchets'!G804,Accueil!$W$7),"") &amp; IF(D804=Accueil!$U$8,PRODUCT('Registre déchets'!G804,Accueil!$W$8),"") &amp; IF(D804=Accueil!$U$9,PRODUCT('Registre déchets'!G804,Accueil!$W$9),"")&amp; IF(D804=Accueil!$U$10,PRODUCT('Registre déchets'!G804,Accueil!$W$10),"")&amp; IF(D804=Accueil!$U$11,PRODUCT('Registre déchets'!G804,Accueil!$W$11),"")&amp; IF(D804=Accueil!$U$12,PRODUCT('Registre déchets'!G804,Accueil!$W$12),"")&amp; IF(D804=Accueil!$U$13,PRODUCT('Registre déchets'!G804,Accueil!$W$13),"")&amp; IF(D804=Accueil!$U$14,PRODUCT('Registre déchets'!G804,Accueil!$W$14),"")&amp; IF(D804=Accueil!$U$15,PRODUCT('Registre déchets'!G804,Accueil!$W$15),"")&amp; IF(D804=Accueil!$U$16,PRODUCT('Registre déchets'!G804,Accueil!$W$16),"")&amp; IF(D804=Accueil!$U$17,PRODUCT('Registre déchets'!G804,Accueil!$W$17),"")&amp; IF(D804=Accueil!$U$18,PRODUCT('Registre déchets'!G804,Accueil!$W$18),"")&amp; IF(D804=Accueil!$U$19,PRODUCT('Registre déchets'!G804,Accueil!$W$19),"")&amp; IF(D804=Accueil!$U$20,PRODUCT('Registre déchets'!G804,Accueil!$W$20),"")&amp; IF(D804=Accueil!$U$21,PRODUCT('Registre déchets'!G804,Accueil!$W$21),"") &amp; IF(D804=Accueil!$U$22,PRODUCT('Registre déchets'!G804,Accueil!$W$22),"")&amp; IF(D804=Accueil!$U$23,PRODUCT('Registre déchets'!G804,Accueil!$W$23),"")&amp; IF(D804=Accueil!$U$24,PRODUCT('Registre déchets'!G804,Accueil!$W$24),"")&amp; IF(D804=Accueil!$U$25,PRODUCT('Registre déchets'!G804,Accueil!$W$25),"")&amp; IF(D804=Accueil!$U$26,PRODUCT('Registre déchets'!G804,Accueil!$W$26),"")&amp; IF(D804=Accueil!$U$27,PRODUCT('Registre déchets'!G804,Accueil!$W$27),"")&amp; IF(D804=Accueil!$Y$7,PRODUCT('Registre déchets'!G804,Accueil!$AA$7),"") &amp; IF(D804=Accueil!$Y$8,PRODUCT('Registre déchets'!G804,Accueil!$AA$8),"") &amp; IF(D804=Accueil!$Y$9,PRODUCT('Registre déchets'!G804,Accueil!$AA$9),"")&amp; IF(D804=Accueil!$Y$10,PRODUCT('Registre déchets'!G804,Accueil!$AA$10),"")&amp; IF(D804=Accueil!$Y$11,PRODUCT('Registre déchets'!G804,Accueil!$AA$11),"")&amp; IF(D804=Accueil!$Y$12,PRODUCT('Registre déchets'!G804,Accueil!$AA$12),"")&amp; IF(D804=Accueil!$Y$13,PRODUCT('Registre déchets'!G804,Accueil!$AA$13),"")&amp; IF(D804=Accueil!$Y$14,PRODUCT('Registre déchets'!G804,Accueil!$AA$14),"")&amp; IF(D804=Accueil!$Y$15,PRODUCT('Registre déchets'!G804,Accueil!$AA$15),"")&amp; IF(D804=Accueil!$Y$16,PRODUCT('Registre déchets'!G804,Accueil!$AA$16),"")&amp; IF(D804=Accueil!$Y$17,PRODUCT('Registre déchets'!G804,Accueil!$AA$17),"")&amp; IF(D804=Accueil!$Y$18,PRODUCT('Registre déchets'!G804,Accueil!$AA$18),"")&amp; IF(D804=Accueil!$Y$19,PRODUCT('Registre déchets'!G804,Accueil!$AA$19),"")&amp; IF(D804=Accueil!$Y$20,PRODUCT('Registre déchets'!G804,Accueil!$AA$20),"")&amp; IF(D804=Accueil!$Y$21,PRODUCT('Registre déchets'!G804,Accueil!$AA$21),"")&amp; IF(D804=Accueil!$Y$22,PRODUCT('Registre déchets'!G804,Accueil!$AA$22),"")&amp; IF(D804=Accueil!$Y$23,PRODUCT('Registre déchets'!G804,Accueil!$AA$23),"")&amp; IF(D804=Accueil!$Y$24,PRODUCT('Registre déchets'!G804,Accueil!$AA$24),"")&amp; IF(D804=Accueil!$Y$25,PRODUCT('Registre déchets'!G804,Accueil!$AA$25),"")&amp; IF(D804=Accueil!$Y$26,PRODUCT('Registre déchets'!G804,Accueil!$AA$26),"")&amp; IF(D804=Accueil!$Y$27,PRODUCT('Registre déchets'!G804,Accueil!$AA$27),""))</f>
        <v/>
      </c>
      <c r="AQ804" s="79">
        <f t="shared" si="127"/>
        <v>0</v>
      </c>
    </row>
    <row r="805" spans="1:43" ht="50.1" customHeight="1" x14ac:dyDescent="0.25">
      <c r="A805" s="90"/>
      <c r="B805" s="222" t="str">
        <f t="shared" si="121"/>
        <v/>
      </c>
      <c r="C805" s="221"/>
      <c r="D805" s="220"/>
      <c r="E805" s="80" t="str">
        <f t="shared" si="125"/>
        <v/>
      </c>
      <c r="F805" s="81"/>
      <c r="G805" s="82"/>
      <c r="H805" s="241">
        <f t="shared" si="122"/>
        <v>0</v>
      </c>
      <c r="I805" s="206"/>
      <c r="J805" s="206"/>
      <c r="K805" s="86"/>
      <c r="L805" s="86"/>
      <c r="M805" s="86"/>
      <c r="N805" s="82"/>
      <c r="O805" s="81"/>
      <c r="P805" s="82"/>
      <c r="Q805" s="207">
        <f t="shared" si="126"/>
        <v>0</v>
      </c>
      <c r="R805" s="83">
        <f t="shared" si="123"/>
        <v>0</v>
      </c>
      <c r="S805" s="83">
        <f t="shared" si="124"/>
        <v>0</v>
      </c>
      <c r="T805" s="209"/>
      <c r="U805" s="214"/>
      <c r="V805" s="214"/>
      <c r="W805" s="217" t="str">
        <f t="shared" si="119"/>
        <v/>
      </c>
      <c r="X805" s="214"/>
      <c r="Y805" s="224"/>
      <c r="Z805" s="214"/>
      <c r="AA805" s="214"/>
      <c r="AB805" s="35" t="str">
        <f t="shared" si="120"/>
        <v/>
      </c>
      <c r="AC805" s="35"/>
      <c r="AD805" s="35"/>
      <c r="AE805" s="35"/>
      <c r="AF805" s="35"/>
      <c r="AG805" s="35"/>
      <c r="AH805" s="35"/>
      <c r="AI805" s="35"/>
      <c r="AJ805" s="35"/>
      <c r="AK805" s="35"/>
      <c r="AL805" s="35"/>
      <c r="AM805" s="85" t="str">
        <f t="shared" si="128"/>
        <v/>
      </c>
      <c r="AN805" s="35"/>
      <c r="AO805" s="35"/>
      <c r="AP805" s="77" t="str">
        <f>IF(D805="","",IF(D805=Accueil!$Q$7,PRODUCT('Registre déchets'!G805,Accueil!$S$7),"") &amp; IF(D805=Accueil!$Q$8,PRODUCT('Registre déchets'!G805,Accueil!$S$8),"") &amp; IF(D805=Accueil!$Q$9,PRODUCT('Registre déchets'!G805,Accueil!$S$9),"")&amp; IF(D805=Accueil!$Q$10,PRODUCT('Registre déchets'!G805,Accueil!$S$10),"")&amp; IF(D805=Accueil!$Q$11,PRODUCT('Registre déchets'!G805,Accueil!$S$11),"")&amp; IF(D805=Accueil!$Q$12,PRODUCT('Registre déchets'!G805,Accueil!$S$12),"")&amp; IF(D805=Accueil!$Q$13,PRODUCT('Registre déchets'!G805,Accueil!$S$13),"")&amp; IF(D805=Accueil!$Q$14,PRODUCT('Registre déchets'!G805,Accueil!$S$14),"")&amp; IF(D805=Accueil!$Q$15,PRODUCT('Registre déchets'!G805,Accueil!$S$15),"")&amp; IF(D805=Accueil!$Q$16,PRODUCT('Registre déchets'!G805,Accueil!$S$16),"")&amp; IF(D805=Accueil!$Q$17,PRODUCT('Registre déchets'!G805,Accueil!$S$17),"")&amp; IF(D805=Accueil!$Q$18,PRODUCT('Registre déchets'!G805,Accueil!$S$18),"")&amp; IF(D805=Accueil!$Q$19,PRODUCT('Registre déchets'!G805,Accueil!$S$19),"")&amp; IF(D805=Accueil!$Q$20,PRODUCT('Registre déchets'!G805,Accueil!$S$20),"")&amp; IF(D805=Accueil!$Q$21,PRODUCT('Registre déchets'!G805,Accueil!$S$21),"")&amp; IF(D805=Accueil!$Q$22,PRODUCT('Registre déchets'!G805,Accueil!$S$22),"")&amp; IF(D805=Accueil!$Q$23,PRODUCT('Registre déchets'!G805,Accueil!$S$23),"")&amp; IF(D805=Accueil!$Q$24,PRODUCT('Registre déchets'!G805,Accueil!$S$24),"")&amp; IF(D805=Accueil!$Q$25,PRODUCT('Registre déchets'!G805,Accueil!$S$25),"")&amp; IF(D805=Accueil!$Q$26,PRODUCT('Registre déchets'!G805,Accueil!$S$26),"") &amp; IF(D805=Accueil!$U$7,PRODUCT('Registre déchets'!G805,Accueil!$W$7),"") &amp; IF(D805=Accueil!$U$8,PRODUCT('Registre déchets'!G805,Accueil!$W$8),"") &amp; IF(D805=Accueil!$U$9,PRODUCT('Registre déchets'!G805,Accueil!$W$9),"")&amp; IF(D805=Accueil!$U$10,PRODUCT('Registre déchets'!G805,Accueil!$W$10),"")&amp; IF(D805=Accueil!$U$11,PRODUCT('Registre déchets'!G805,Accueil!$W$11),"")&amp; IF(D805=Accueil!$U$12,PRODUCT('Registre déchets'!G805,Accueil!$W$12),"")&amp; IF(D805=Accueil!$U$13,PRODUCT('Registre déchets'!G805,Accueil!$W$13),"")&amp; IF(D805=Accueil!$U$14,PRODUCT('Registre déchets'!G805,Accueil!$W$14),"")&amp; IF(D805=Accueil!$U$15,PRODUCT('Registre déchets'!G805,Accueil!$W$15),"")&amp; IF(D805=Accueil!$U$16,PRODUCT('Registre déchets'!G805,Accueil!$W$16),"")&amp; IF(D805=Accueil!$U$17,PRODUCT('Registre déchets'!G805,Accueil!$W$17),"")&amp; IF(D805=Accueil!$U$18,PRODUCT('Registre déchets'!G805,Accueil!$W$18),"")&amp; IF(D805=Accueil!$U$19,PRODUCT('Registre déchets'!G805,Accueil!$W$19),"")&amp; IF(D805=Accueil!$U$20,PRODUCT('Registre déchets'!G805,Accueil!$W$20),"")&amp; IF(D805=Accueil!$U$21,PRODUCT('Registre déchets'!G805,Accueil!$W$21),"") &amp; IF(D805=Accueil!$U$22,PRODUCT('Registre déchets'!G805,Accueil!$W$22),"")&amp; IF(D805=Accueil!$U$23,PRODUCT('Registre déchets'!G805,Accueil!$W$23),"")&amp; IF(D805=Accueil!$U$24,PRODUCT('Registre déchets'!G805,Accueil!$W$24),"")&amp; IF(D805=Accueil!$U$25,PRODUCT('Registre déchets'!G805,Accueil!$W$25),"")&amp; IF(D805=Accueil!$U$26,PRODUCT('Registre déchets'!G805,Accueil!$W$26),"")&amp; IF(D805=Accueil!$U$27,PRODUCT('Registre déchets'!G805,Accueil!$W$27),"")&amp; IF(D805=Accueil!$Y$7,PRODUCT('Registre déchets'!G805,Accueil!$AA$7),"") &amp; IF(D805=Accueil!$Y$8,PRODUCT('Registre déchets'!G805,Accueil!$AA$8),"") &amp; IF(D805=Accueil!$Y$9,PRODUCT('Registre déchets'!G805,Accueil!$AA$9),"")&amp; IF(D805=Accueil!$Y$10,PRODUCT('Registre déchets'!G805,Accueil!$AA$10),"")&amp; IF(D805=Accueil!$Y$11,PRODUCT('Registre déchets'!G805,Accueil!$AA$11),"")&amp; IF(D805=Accueil!$Y$12,PRODUCT('Registre déchets'!G805,Accueil!$AA$12),"")&amp; IF(D805=Accueil!$Y$13,PRODUCT('Registre déchets'!G805,Accueil!$AA$13),"")&amp; IF(D805=Accueil!$Y$14,PRODUCT('Registre déchets'!G805,Accueil!$AA$14),"")&amp; IF(D805=Accueil!$Y$15,PRODUCT('Registre déchets'!G805,Accueil!$AA$15),"")&amp; IF(D805=Accueil!$Y$16,PRODUCT('Registre déchets'!G805,Accueil!$AA$16),"")&amp; IF(D805=Accueil!$Y$17,PRODUCT('Registre déchets'!G805,Accueil!$AA$17),"")&amp; IF(D805=Accueil!$Y$18,PRODUCT('Registre déchets'!G805,Accueil!$AA$18),"")&amp; IF(D805=Accueil!$Y$19,PRODUCT('Registre déchets'!G805,Accueil!$AA$19),"")&amp; IF(D805=Accueil!$Y$20,PRODUCT('Registre déchets'!G805,Accueil!$AA$20),"")&amp; IF(D805=Accueil!$Y$21,PRODUCT('Registre déchets'!G805,Accueil!$AA$21),"")&amp; IF(D805=Accueil!$Y$22,PRODUCT('Registre déchets'!G805,Accueil!$AA$22),"")&amp; IF(D805=Accueil!$Y$23,PRODUCT('Registre déchets'!G805,Accueil!$AA$23),"")&amp; IF(D805=Accueil!$Y$24,PRODUCT('Registre déchets'!G805,Accueil!$AA$24),"")&amp; IF(D805=Accueil!$Y$25,PRODUCT('Registre déchets'!G805,Accueil!$AA$25),"")&amp; IF(D805=Accueil!$Y$26,PRODUCT('Registre déchets'!G805,Accueil!$AA$26),"")&amp; IF(D805=Accueil!$Y$27,PRODUCT('Registre déchets'!G805,Accueil!$AA$27),""))</f>
        <v/>
      </c>
      <c r="AQ805" s="79">
        <f t="shared" si="127"/>
        <v>0</v>
      </c>
    </row>
    <row r="806" spans="1:43" ht="50.1" customHeight="1" x14ac:dyDescent="0.25">
      <c r="A806" s="90"/>
      <c r="B806" s="222" t="str">
        <f t="shared" si="121"/>
        <v/>
      </c>
      <c r="C806" s="221"/>
      <c r="D806" s="220"/>
      <c r="E806" s="80" t="str">
        <f t="shared" si="125"/>
        <v/>
      </c>
      <c r="F806" s="81"/>
      <c r="G806" s="82"/>
      <c r="H806" s="241">
        <f t="shared" si="122"/>
        <v>0</v>
      </c>
      <c r="I806" s="206"/>
      <c r="J806" s="206"/>
      <c r="K806" s="86"/>
      <c r="L806" s="86"/>
      <c r="M806" s="86"/>
      <c r="N806" s="82"/>
      <c r="O806" s="81"/>
      <c r="P806" s="82"/>
      <c r="Q806" s="207">
        <f t="shared" si="126"/>
        <v>0</v>
      </c>
      <c r="R806" s="83">
        <f t="shared" si="123"/>
        <v>0</v>
      </c>
      <c r="S806" s="83">
        <f t="shared" si="124"/>
        <v>0</v>
      </c>
      <c r="T806" s="209"/>
      <c r="U806" s="214"/>
      <c r="V806" s="214"/>
      <c r="W806" s="217" t="str">
        <f t="shared" si="119"/>
        <v/>
      </c>
      <c r="X806" s="214"/>
      <c r="Y806" s="224"/>
      <c r="Z806" s="214"/>
      <c r="AA806" s="214"/>
      <c r="AB806" s="35" t="str">
        <f t="shared" si="120"/>
        <v/>
      </c>
      <c r="AC806" s="35"/>
      <c r="AD806" s="35"/>
      <c r="AE806" s="35"/>
      <c r="AF806" s="35"/>
      <c r="AG806" s="35"/>
      <c r="AH806" s="35"/>
      <c r="AI806" s="35"/>
      <c r="AJ806" s="35"/>
      <c r="AK806" s="35"/>
      <c r="AL806" s="35"/>
      <c r="AM806" s="85" t="str">
        <f t="shared" si="128"/>
        <v/>
      </c>
      <c r="AN806" s="35"/>
      <c r="AO806" s="35"/>
      <c r="AP806" s="77" t="str">
        <f>IF(D806="","",IF(D806=Accueil!$Q$7,PRODUCT('Registre déchets'!G806,Accueil!$S$7),"") &amp; IF(D806=Accueil!$Q$8,PRODUCT('Registre déchets'!G806,Accueil!$S$8),"") &amp; IF(D806=Accueil!$Q$9,PRODUCT('Registre déchets'!G806,Accueil!$S$9),"")&amp; IF(D806=Accueil!$Q$10,PRODUCT('Registre déchets'!G806,Accueil!$S$10),"")&amp; IF(D806=Accueil!$Q$11,PRODUCT('Registre déchets'!G806,Accueil!$S$11),"")&amp; IF(D806=Accueil!$Q$12,PRODUCT('Registre déchets'!G806,Accueil!$S$12),"")&amp; IF(D806=Accueil!$Q$13,PRODUCT('Registre déchets'!G806,Accueil!$S$13),"")&amp; IF(D806=Accueil!$Q$14,PRODUCT('Registre déchets'!G806,Accueil!$S$14),"")&amp; IF(D806=Accueil!$Q$15,PRODUCT('Registre déchets'!G806,Accueil!$S$15),"")&amp; IF(D806=Accueil!$Q$16,PRODUCT('Registre déchets'!G806,Accueil!$S$16),"")&amp; IF(D806=Accueil!$Q$17,PRODUCT('Registre déchets'!G806,Accueil!$S$17),"")&amp; IF(D806=Accueil!$Q$18,PRODUCT('Registre déchets'!G806,Accueil!$S$18),"")&amp; IF(D806=Accueil!$Q$19,PRODUCT('Registre déchets'!G806,Accueil!$S$19),"")&amp; IF(D806=Accueil!$Q$20,PRODUCT('Registre déchets'!G806,Accueil!$S$20),"")&amp; IF(D806=Accueil!$Q$21,PRODUCT('Registre déchets'!G806,Accueil!$S$21),"")&amp; IF(D806=Accueil!$Q$22,PRODUCT('Registre déchets'!G806,Accueil!$S$22),"")&amp; IF(D806=Accueil!$Q$23,PRODUCT('Registre déchets'!G806,Accueil!$S$23),"")&amp; IF(D806=Accueil!$Q$24,PRODUCT('Registre déchets'!G806,Accueil!$S$24),"")&amp; IF(D806=Accueil!$Q$25,PRODUCT('Registre déchets'!G806,Accueil!$S$25),"")&amp; IF(D806=Accueil!$Q$26,PRODUCT('Registre déchets'!G806,Accueil!$S$26),"") &amp; IF(D806=Accueil!$U$7,PRODUCT('Registre déchets'!G806,Accueil!$W$7),"") &amp; IF(D806=Accueil!$U$8,PRODUCT('Registre déchets'!G806,Accueil!$W$8),"") &amp; IF(D806=Accueil!$U$9,PRODUCT('Registre déchets'!G806,Accueil!$W$9),"")&amp; IF(D806=Accueil!$U$10,PRODUCT('Registre déchets'!G806,Accueil!$W$10),"")&amp; IF(D806=Accueil!$U$11,PRODUCT('Registre déchets'!G806,Accueil!$W$11),"")&amp; IF(D806=Accueil!$U$12,PRODUCT('Registre déchets'!G806,Accueil!$W$12),"")&amp; IF(D806=Accueil!$U$13,PRODUCT('Registre déchets'!G806,Accueil!$W$13),"")&amp; IF(D806=Accueil!$U$14,PRODUCT('Registre déchets'!G806,Accueil!$W$14),"")&amp; IF(D806=Accueil!$U$15,PRODUCT('Registre déchets'!G806,Accueil!$W$15),"")&amp; IF(D806=Accueil!$U$16,PRODUCT('Registre déchets'!G806,Accueil!$W$16),"")&amp; IF(D806=Accueil!$U$17,PRODUCT('Registre déchets'!G806,Accueil!$W$17),"")&amp; IF(D806=Accueil!$U$18,PRODUCT('Registre déchets'!G806,Accueil!$W$18),"")&amp; IF(D806=Accueil!$U$19,PRODUCT('Registre déchets'!G806,Accueil!$W$19),"")&amp; IF(D806=Accueil!$U$20,PRODUCT('Registre déchets'!G806,Accueil!$W$20),"")&amp; IF(D806=Accueil!$U$21,PRODUCT('Registre déchets'!G806,Accueil!$W$21),"") &amp; IF(D806=Accueil!$U$22,PRODUCT('Registre déchets'!G806,Accueil!$W$22),"")&amp; IF(D806=Accueil!$U$23,PRODUCT('Registre déchets'!G806,Accueil!$W$23),"")&amp; IF(D806=Accueil!$U$24,PRODUCT('Registre déchets'!G806,Accueil!$W$24),"")&amp; IF(D806=Accueil!$U$25,PRODUCT('Registre déchets'!G806,Accueil!$W$25),"")&amp; IF(D806=Accueil!$U$26,PRODUCT('Registre déchets'!G806,Accueil!$W$26),"")&amp; IF(D806=Accueil!$U$27,PRODUCT('Registre déchets'!G806,Accueil!$W$27),"")&amp; IF(D806=Accueil!$Y$7,PRODUCT('Registre déchets'!G806,Accueil!$AA$7),"") &amp; IF(D806=Accueil!$Y$8,PRODUCT('Registre déchets'!G806,Accueil!$AA$8),"") &amp; IF(D806=Accueil!$Y$9,PRODUCT('Registre déchets'!G806,Accueil!$AA$9),"")&amp; IF(D806=Accueil!$Y$10,PRODUCT('Registre déchets'!G806,Accueil!$AA$10),"")&amp; IF(D806=Accueil!$Y$11,PRODUCT('Registre déchets'!G806,Accueil!$AA$11),"")&amp; IF(D806=Accueil!$Y$12,PRODUCT('Registre déchets'!G806,Accueil!$AA$12),"")&amp; IF(D806=Accueil!$Y$13,PRODUCT('Registre déchets'!G806,Accueil!$AA$13),"")&amp; IF(D806=Accueil!$Y$14,PRODUCT('Registre déchets'!G806,Accueil!$AA$14),"")&amp; IF(D806=Accueil!$Y$15,PRODUCT('Registre déchets'!G806,Accueil!$AA$15),"")&amp; IF(D806=Accueil!$Y$16,PRODUCT('Registre déchets'!G806,Accueil!$AA$16),"")&amp; IF(D806=Accueil!$Y$17,PRODUCT('Registre déchets'!G806,Accueil!$AA$17),"")&amp; IF(D806=Accueil!$Y$18,PRODUCT('Registre déchets'!G806,Accueil!$AA$18),"")&amp; IF(D806=Accueil!$Y$19,PRODUCT('Registre déchets'!G806,Accueil!$AA$19),"")&amp; IF(D806=Accueil!$Y$20,PRODUCT('Registre déchets'!G806,Accueil!$AA$20),"")&amp; IF(D806=Accueil!$Y$21,PRODUCT('Registre déchets'!G806,Accueil!$AA$21),"")&amp; IF(D806=Accueil!$Y$22,PRODUCT('Registre déchets'!G806,Accueil!$AA$22),"")&amp; IF(D806=Accueil!$Y$23,PRODUCT('Registre déchets'!G806,Accueil!$AA$23),"")&amp; IF(D806=Accueil!$Y$24,PRODUCT('Registre déchets'!G806,Accueil!$AA$24),"")&amp; IF(D806=Accueil!$Y$25,PRODUCT('Registre déchets'!G806,Accueil!$AA$25),"")&amp; IF(D806=Accueil!$Y$26,PRODUCT('Registre déchets'!G806,Accueil!$AA$26),"")&amp; IF(D806=Accueil!$Y$27,PRODUCT('Registre déchets'!G806,Accueil!$AA$27),""))</f>
        <v/>
      </c>
      <c r="AQ806" s="79">
        <f t="shared" si="127"/>
        <v>0</v>
      </c>
    </row>
    <row r="807" spans="1:43" ht="50.1" customHeight="1" x14ac:dyDescent="0.25">
      <c r="A807" s="90"/>
      <c r="B807" s="222" t="str">
        <f t="shared" si="121"/>
        <v/>
      </c>
      <c r="C807" s="221"/>
      <c r="D807" s="220"/>
      <c r="E807" s="80" t="str">
        <f t="shared" si="125"/>
        <v/>
      </c>
      <c r="F807" s="81"/>
      <c r="G807" s="82"/>
      <c r="H807" s="241">
        <f t="shared" si="122"/>
        <v>0</v>
      </c>
      <c r="I807" s="206"/>
      <c r="J807" s="206"/>
      <c r="K807" s="86"/>
      <c r="L807" s="86"/>
      <c r="M807" s="86"/>
      <c r="N807" s="82"/>
      <c r="O807" s="81"/>
      <c r="P807" s="82"/>
      <c r="Q807" s="207">
        <f t="shared" si="126"/>
        <v>0</v>
      </c>
      <c r="R807" s="83">
        <f t="shared" si="123"/>
        <v>0</v>
      </c>
      <c r="S807" s="83">
        <f t="shared" si="124"/>
        <v>0</v>
      </c>
      <c r="T807" s="209"/>
      <c r="U807" s="214"/>
      <c r="V807" s="214"/>
      <c r="W807" s="217" t="str">
        <f t="shared" si="119"/>
        <v/>
      </c>
      <c r="X807" s="214"/>
      <c r="Y807" s="224"/>
      <c r="Z807" s="214"/>
      <c r="AA807" s="214"/>
      <c r="AB807" s="35" t="str">
        <f t="shared" si="120"/>
        <v/>
      </c>
      <c r="AC807" s="35"/>
      <c r="AD807" s="35"/>
      <c r="AE807" s="35"/>
      <c r="AF807" s="35"/>
      <c r="AG807" s="35"/>
      <c r="AH807" s="35"/>
      <c r="AI807" s="35"/>
      <c r="AJ807" s="35"/>
      <c r="AK807" s="35"/>
      <c r="AL807" s="35"/>
      <c r="AM807" s="85" t="str">
        <f t="shared" si="128"/>
        <v/>
      </c>
      <c r="AN807" s="35"/>
      <c r="AO807" s="35"/>
      <c r="AP807" s="77" t="str">
        <f>IF(D807="","",IF(D807=Accueil!$Q$7,PRODUCT('Registre déchets'!G807,Accueil!$S$7),"") &amp; IF(D807=Accueil!$Q$8,PRODUCT('Registre déchets'!G807,Accueil!$S$8),"") &amp; IF(D807=Accueil!$Q$9,PRODUCT('Registre déchets'!G807,Accueil!$S$9),"")&amp; IF(D807=Accueil!$Q$10,PRODUCT('Registre déchets'!G807,Accueil!$S$10),"")&amp; IF(D807=Accueil!$Q$11,PRODUCT('Registre déchets'!G807,Accueil!$S$11),"")&amp; IF(D807=Accueil!$Q$12,PRODUCT('Registre déchets'!G807,Accueil!$S$12),"")&amp; IF(D807=Accueil!$Q$13,PRODUCT('Registre déchets'!G807,Accueil!$S$13),"")&amp; IF(D807=Accueil!$Q$14,PRODUCT('Registre déchets'!G807,Accueil!$S$14),"")&amp; IF(D807=Accueil!$Q$15,PRODUCT('Registre déchets'!G807,Accueil!$S$15),"")&amp; IF(D807=Accueil!$Q$16,PRODUCT('Registre déchets'!G807,Accueil!$S$16),"")&amp; IF(D807=Accueil!$Q$17,PRODUCT('Registre déchets'!G807,Accueil!$S$17),"")&amp; IF(D807=Accueil!$Q$18,PRODUCT('Registre déchets'!G807,Accueil!$S$18),"")&amp; IF(D807=Accueil!$Q$19,PRODUCT('Registre déchets'!G807,Accueil!$S$19),"")&amp; IF(D807=Accueil!$Q$20,PRODUCT('Registre déchets'!G807,Accueil!$S$20),"")&amp; IF(D807=Accueil!$Q$21,PRODUCT('Registre déchets'!G807,Accueil!$S$21),"")&amp; IF(D807=Accueil!$Q$22,PRODUCT('Registre déchets'!G807,Accueil!$S$22),"")&amp; IF(D807=Accueil!$Q$23,PRODUCT('Registre déchets'!G807,Accueil!$S$23),"")&amp; IF(D807=Accueil!$Q$24,PRODUCT('Registre déchets'!G807,Accueil!$S$24),"")&amp; IF(D807=Accueil!$Q$25,PRODUCT('Registre déchets'!G807,Accueil!$S$25),"")&amp; IF(D807=Accueil!$Q$26,PRODUCT('Registre déchets'!G807,Accueil!$S$26),"") &amp; IF(D807=Accueil!$U$7,PRODUCT('Registre déchets'!G807,Accueil!$W$7),"") &amp; IF(D807=Accueil!$U$8,PRODUCT('Registre déchets'!G807,Accueil!$W$8),"") &amp; IF(D807=Accueil!$U$9,PRODUCT('Registre déchets'!G807,Accueil!$W$9),"")&amp; IF(D807=Accueil!$U$10,PRODUCT('Registre déchets'!G807,Accueil!$W$10),"")&amp; IF(D807=Accueil!$U$11,PRODUCT('Registre déchets'!G807,Accueil!$W$11),"")&amp; IF(D807=Accueil!$U$12,PRODUCT('Registre déchets'!G807,Accueil!$W$12),"")&amp; IF(D807=Accueil!$U$13,PRODUCT('Registre déchets'!G807,Accueil!$W$13),"")&amp; IF(D807=Accueil!$U$14,PRODUCT('Registre déchets'!G807,Accueil!$W$14),"")&amp; IF(D807=Accueil!$U$15,PRODUCT('Registre déchets'!G807,Accueil!$W$15),"")&amp; IF(D807=Accueil!$U$16,PRODUCT('Registre déchets'!G807,Accueil!$W$16),"")&amp; IF(D807=Accueil!$U$17,PRODUCT('Registre déchets'!G807,Accueil!$W$17),"")&amp; IF(D807=Accueil!$U$18,PRODUCT('Registre déchets'!G807,Accueil!$W$18),"")&amp; IF(D807=Accueil!$U$19,PRODUCT('Registre déchets'!G807,Accueil!$W$19),"")&amp; IF(D807=Accueil!$U$20,PRODUCT('Registre déchets'!G807,Accueil!$W$20),"")&amp; IF(D807=Accueil!$U$21,PRODUCT('Registre déchets'!G807,Accueil!$W$21),"") &amp; IF(D807=Accueil!$U$22,PRODUCT('Registre déchets'!G807,Accueil!$W$22),"")&amp; IF(D807=Accueil!$U$23,PRODUCT('Registre déchets'!G807,Accueil!$W$23),"")&amp; IF(D807=Accueil!$U$24,PRODUCT('Registre déchets'!G807,Accueil!$W$24),"")&amp; IF(D807=Accueil!$U$25,PRODUCT('Registre déchets'!G807,Accueil!$W$25),"")&amp; IF(D807=Accueil!$U$26,PRODUCT('Registre déchets'!G807,Accueil!$W$26),"")&amp; IF(D807=Accueil!$U$27,PRODUCT('Registre déchets'!G807,Accueil!$W$27),"")&amp; IF(D807=Accueil!$Y$7,PRODUCT('Registre déchets'!G807,Accueil!$AA$7),"") &amp; IF(D807=Accueil!$Y$8,PRODUCT('Registre déchets'!G807,Accueil!$AA$8),"") &amp; IF(D807=Accueil!$Y$9,PRODUCT('Registre déchets'!G807,Accueil!$AA$9),"")&amp; IF(D807=Accueil!$Y$10,PRODUCT('Registre déchets'!G807,Accueil!$AA$10),"")&amp; IF(D807=Accueil!$Y$11,PRODUCT('Registre déchets'!G807,Accueil!$AA$11),"")&amp; IF(D807=Accueil!$Y$12,PRODUCT('Registre déchets'!G807,Accueil!$AA$12),"")&amp; IF(D807=Accueil!$Y$13,PRODUCT('Registre déchets'!G807,Accueil!$AA$13),"")&amp; IF(D807=Accueil!$Y$14,PRODUCT('Registre déchets'!G807,Accueil!$AA$14),"")&amp; IF(D807=Accueil!$Y$15,PRODUCT('Registre déchets'!G807,Accueil!$AA$15),"")&amp; IF(D807=Accueil!$Y$16,PRODUCT('Registre déchets'!G807,Accueil!$AA$16),"")&amp; IF(D807=Accueil!$Y$17,PRODUCT('Registre déchets'!G807,Accueil!$AA$17),"")&amp; IF(D807=Accueil!$Y$18,PRODUCT('Registre déchets'!G807,Accueil!$AA$18),"")&amp; IF(D807=Accueil!$Y$19,PRODUCT('Registre déchets'!G807,Accueil!$AA$19),"")&amp; IF(D807=Accueil!$Y$20,PRODUCT('Registre déchets'!G807,Accueil!$AA$20),"")&amp; IF(D807=Accueil!$Y$21,PRODUCT('Registre déchets'!G807,Accueil!$AA$21),"")&amp; IF(D807=Accueil!$Y$22,PRODUCT('Registre déchets'!G807,Accueil!$AA$22),"")&amp; IF(D807=Accueil!$Y$23,PRODUCT('Registre déchets'!G807,Accueil!$AA$23),"")&amp; IF(D807=Accueil!$Y$24,PRODUCT('Registre déchets'!G807,Accueil!$AA$24),"")&amp; IF(D807=Accueil!$Y$25,PRODUCT('Registre déchets'!G807,Accueil!$AA$25),"")&amp; IF(D807=Accueil!$Y$26,PRODUCT('Registre déchets'!G807,Accueil!$AA$26),"")&amp; IF(D807=Accueil!$Y$27,PRODUCT('Registre déchets'!G807,Accueil!$AA$27),""))</f>
        <v/>
      </c>
      <c r="AQ807" s="79">
        <f t="shared" si="127"/>
        <v>0</v>
      </c>
    </row>
    <row r="808" spans="1:43" ht="50.1" customHeight="1" x14ac:dyDescent="0.25">
      <c r="A808" s="90"/>
      <c r="B808" s="222" t="str">
        <f t="shared" si="121"/>
        <v/>
      </c>
      <c r="C808" s="221"/>
      <c r="D808" s="220"/>
      <c r="E808" s="80" t="str">
        <f t="shared" si="125"/>
        <v/>
      </c>
      <c r="F808" s="81"/>
      <c r="G808" s="82"/>
      <c r="H808" s="241">
        <f t="shared" si="122"/>
        <v>0</v>
      </c>
      <c r="I808" s="206"/>
      <c r="J808" s="206"/>
      <c r="K808" s="86"/>
      <c r="L808" s="86"/>
      <c r="M808" s="86"/>
      <c r="N808" s="82"/>
      <c r="O808" s="81"/>
      <c r="P808" s="82"/>
      <c r="Q808" s="207">
        <f t="shared" si="126"/>
        <v>0</v>
      </c>
      <c r="R808" s="83">
        <f t="shared" si="123"/>
        <v>0</v>
      </c>
      <c r="S808" s="83">
        <f t="shared" si="124"/>
        <v>0</v>
      </c>
      <c r="T808" s="209"/>
      <c r="U808" s="214"/>
      <c r="V808" s="214"/>
      <c r="W808" s="217" t="str">
        <f t="shared" si="119"/>
        <v/>
      </c>
      <c r="X808" s="214"/>
      <c r="Y808" s="224"/>
      <c r="Z808" s="214"/>
      <c r="AA808" s="214"/>
      <c r="AB808" s="35" t="str">
        <f t="shared" si="120"/>
        <v/>
      </c>
      <c r="AC808" s="35"/>
      <c r="AD808" s="35"/>
      <c r="AE808" s="35"/>
      <c r="AF808" s="35"/>
      <c r="AG808" s="35"/>
      <c r="AH808" s="35"/>
      <c r="AI808" s="35"/>
      <c r="AJ808" s="35"/>
      <c r="AK808" s="35"/>
      <c r="AL808" s="35"/>
      <c r="AM808" s="85" t="str">
        <f t="shared" si="128"/>
        <v/>
      </c>
      <c r="AN808" s="35"/>
      <c r="AO808" s="35"/>
      <c r="AP808" s="77" t="str">
        <f>IF(D808="","",IF(D808=Accueil!$Q$7,PRODUCT('Registre déchets'!G808,Accueil!$S$7),"") &amp; IF(D808=Accueil!$Q$8,PRODUCT('Registre déchets'!G808,Accueil!$S$8),"") &amp; IF(D808=Accueil!$Q$9,PRODUCT('Registre déchets'!G808,Accueil!$S$9),"")&amp; IF(D808=Accueil!$Q$10,PRODUCT('Registre déchets'!G808,Accueil!$S$10),"")&amp; IF(D808=Accueil!$Q$11,PRODUCT('Registre déchets'!G808,Accueil!$S$11),"")&amp; IF(D808=Accueil!$Q$12,PRODUCT('Registre déchets'!G808,Accueil!$S$12),"")&amp; IF(D808=Accueil!$Q$13,PRODUCT('Registre déchets'!G808,Accueil!$S$13),"")&amp; IF(D808=Accueil!$Q$14,PRODUCT('Registre déchets'!G808,Accueil!$S$14),"")&amp; IF(D808=Accueil!$Q$15,PRODUCT('Registre déchets'!G808,Accueil!$S$15),"")&amp; IF(D808=Accueil!$Q$16,PRODUCT('Registre déchets'!G808,Accueil!$S$16),"")&amp; IF(D808=Accueil!$Q$17,PRODUCT('Registre déchets'!G808,Accueil!$S$17),"")&amp; IF(D808=Accueil!$Q$18,PRODUCT('Registre déchets'!G808,Accueil!$S$18),"")&amp; IF(D808=Accueil!$Q$19,PRODUCT('Registre déchets'!G808,Accueil!$S$19),"")&amp; IF(D808=Accueil!$Q$20,PRODUCT('Registre déchets'!G808,Accueil!$S$20),"")&amp; IF(D808=Accueil!$Q$21,PRODUCT('Registre déchets'!G808,Accueil!$S$21),"")&amp; IF(D808=Accueil!$Q$22,PRODUCT('Registre déchets'!G808,Accueil!$S$22),"")&amp; IF(D808=Accueil!$Q$23,PRODUCT('Registre déchets'!G808,Accueil!$S$23),"")&amp; IF(D808=Accueil!$Q$24,PRODUCT('Registre déchets'!G808,Accueil!$S$24),"")&amp; IF(D808=Accueil!$Q$25,PRODUCT('Registre déchets'!G808,Accueil!$S$25),"")&amp; IF(D808=Accueil!$Q$26,PRODUCT('Registre déchets'!G808,Accueil!$S$26),"") &amp; IF(D808=Accueil!$U$7,PRODUCT('Registre déchets'!G808,Accueil!$W$7),"") &amp; IF(D808=Accueil!$U$8,PRODUCT('Registre déchets'!G808,Accueil!$W$8),"") &amp; IF(D808=Accueil!$U$9,PRODUCT('Registre déchets'!G808,Accueil!$W$9),"")&amp; IF(D808=Accueil!$U$10,PRODUCT('Registre déchets'!G808,Accueil!$W$10),"")&amp; IF(D808=Accueil!$U$11,PRODUCT('Registre déchets'!G808,Accueil!$W$11),"")&amp; IF(D808=Accueil!$U$12,PRODUCT('Registre déchets'!G808,Accueil!$W$12),"")&amp; IF(D808=Accueil!$U$13,PRODUCT('Registre déchets'!G808,Accueil!$W$13),"")&amp; IF(D808=Accueil!$U$14,PRODUCT('Registre déchets'!G808,Accueil!$W$14),"")&amp; IF(D808=Accueil!$U$15,PRODUCT('Registre déchets'!G808,Accueil!$W$15),"")&amp; IF(D808=Accueil!$U$16,PRODUCT('Registre déchets'!G808,Accueil!$W$16),"")&amp; IF(D808=Accueil!$U$17,PRODUCT('Registre déchets'!G808,Accueil!$W$17),"")&amp; IF(D808=Accueil!$U$18,PRODUCT('Registre déchets'!G808,Accueil!$W$18),"")&amp; IF(D808=Accueil!$U$19,PRODUCT('Registre déchets'!G808,Accueil!$W$19),"")&amp; IF(D808=Accueil!$U$20,PRODUCT('Registre déchets'!G808,Accueil!$W$20),"")&amp; IF(D808=Accueil!$U$21,PRODUCT('Registre déchets'!G808,Accueil!$W$21),"") &amp; IF(D808=Accueil!$U$22,PRODUCT('Registre déchets'!G808,Accueil!$W$22),"")&amp; IF(D808=Accueil!$U$23,PRODUCT('Registre déchets'!G808,Accueil!$W$23),"")&amp; IF(D808=Accueil!$U$24,PRODUCT('Registre déchets'!G808,Accueil!$W$24),"")&amp; IF(D808=Accueil!$U$25,PRODUCT('Registre déchets'!G808,Accueil!$W$25),"")&amp; IF(D808=Accueil!$U$26,PRODUCT('Registre déchets'!G808,Accueil!$W$26),"")&amp; IF(D808=Accueil!$U$27,PRODUCT('Registre déchets'!G808,Accueil!$W$27),"")&amp; IF(D808=Accueil!$Y$7,PRODUCT('Registre déchets'!G808,Accueil!$AA$7),"") &amp; IF(D808=Accueil!$Y$8,PRODUCT('Registre déchets'!G808,Accueil!$AA$8),"") &amp; IF(D808=Accueil!$Y$9,PRODUCT('Registre déchets'!G808,Accueil!$AA$9),"")&amp; IF(D808=Accueil!$Y$10,PRODUCT('Registre déchets'!G808,Accueil!$AA$10),"")&amp; IF(D808=Accueil!$Y$11,PRODUCT('Registre déchets'!G808,Accueil!$AA$11),"")&amp; IF(D808=Accueil!$Y$12,PRODUCT('Registre déchets'!G808,Accueil!$AA$12),"")&amp; IF(D808=Accueil!$Y$13,PRODUCT('Registre déchets'!G808,Accueil!$AA$13),"")&amp; IF(D808=Accueil!$Y$14,PRODUCT('Registre déchets'!G808,Accueil!$AA$14),"")&amp; IF(D808=Accueil!$Y$15,PRODUCT('Registre déchets'!G808,Accueil!$AA$15),"")&amp; IF(D808=Accueil!$Y$16,PRODUCT('Registre déchets'!G808,Accueil!$AA$16),"")&amp; IF(D808=Accueil!$Y$17,PRODUCT('Registre déchets'!G808,Accueil!$AA$17),"")&amp; IF(D808=Accueil!$Y$18,PRODUCT('Registre déchets'!G808,Accueil!$AA$18),"")&amp; IF(D808=Accueil!$Y$19,PRODUCT('Registre déchets'!G808,Accueil!$AA$19),"")&amp; IF(D808=Accueil!$Y$20,PRODUCT('Registre déchets'!G808,Accueil!$AA$20),"")&amp; IF(D808=Accueil!$Y$21,PRODUCT('Registre déchets'!G808,Accueil!$AA$21),"")&amp; IF(D808=Accueil!$Y$22,PRODUCT('Registre déchets'!G808,Accueil!$AA$22),"")&amp; IF(D808=Accueil!$Y$23,PRODUCT('Registre déchets'!G808,Accueil!$AA$23),"")&amp; IF(D808=Accueil!$Y$24,PRODUCT('Registre déchets'!G808,Accueil!$AA$24),"")&amp; IF(D808=Accueil!$Y$25,PRODUCT('Registre déchets'!G808,Accueil!$AA$25),"")&amp; IF(D808=Accueil!$Y$26,PRODUCT('Registre déchets'!G808,Accueil!$AA$26),"")&amp; IF(D808=Accueil!$Y$27,PRODUCT('Registre déchets'!G808,Accueil!$AA$27),""))</f>
        <v/>
      </c>
      <c r="AQ808" s="79">
        <f t="shared" si="127"/>
        <v>0</v>
      </c>
    </row>
    <row r="809" spans="1:43" ht="50.1" customHeight="1" x14ac:dyDescent="0.25">
      <c r="A809" s="90"/>
      <c r="B809" s="222" t="str">
        <f t="shared" si="121"/>
        <v/>
      </c>
      <c r="C809" s="221"/>
      <c r="D809" s="220"/>
      <c r="E809" s="80" t="str">
        <f t="shared" si="125"/>
        <v/>
      </c>
      <c r="F809" s="81"/>
      <c r="G809" s="82"/>
      <c r="H809" s="241">
        <f t="shared" si="122"/>
        <v>0</v>
      </c>
      <c r="I809" s="206"/>
      <c r="J809" s="206"/>
      <c r="K809" s="86"/>
      <c r="L809" s="86"/>
      <c r="M809" s="86"/>
      <c r="N809" s="82"/>
      <c r="O809" s="81"/>
      <c r="P809" s="82"/>
      <c r="Q809" s="207">
        <f t="shared" si="126"/>
        <v>0</v>
      </c>
      <c r="R809" s="83">
        <f t="shared" si="123"/>
        <v>0</v>
      </c>
      <c r="S809" s="83">
        <f t="shared" si="124"/>
        <v>0</v>
      </c>
      <c r="T809" s="209"/>
      <c r="U809" s="214"/>
      <c r="V809" s="214"/>
      <c r="W809" s="217" t="str">
        <f t="shared" si="119"/>
        <v/>
      </c>
      <c r="X809" s="214"/>
      <c r="Y809" s="224"/>
      <c r="Z809" s="214"/>
      <c r="AA809" s="214"/>
      <c r="AB809" s="35" t="str">
        <f t="shared" si="120"/>
        <v/>
      </c>
      <c r="AC809" s="35"/>
      <c r="AD809" s="35"/>
      <c r="AE809" s="35"/>
      <c r="AF809" s="35"/>
      <c r="AG809" s="35"/>
      <c r="AH809" s="35"/>
      <c r="AI809" s="35"/>
      <c r="AJ809" s="35"/>
      <c r="AK809" s="35"/>
      <c r="AL809" s="35"/>
      <c r="AM809" s="85" t="str">
        <f t="shared" si="128"/>
        <v/>
      </c>
      <c r="AN809" s="35"/>
      <c r="AO809" s="35"/>
      <c r="AP809" s="77" t="str">
        <f>IF(D809="","",IF(D809=Accueil!$Q$7,PRODUCT('Registre déchets'!G809,Accueil!$S$7),"") &amp; IF(D809=Accueil!$Q$8,PRODUCT('Registre déchets'!G809,Accueil!$S$8),"") &amp; IF(D809=Accueil!$Q$9,PRODUCT('Registre déchets'!G809,Accueil!$S$9),"")&amp; IF(D809=Accueil!$Q$10,PRODUCT('Registre déchets'!G809,Accueil!$S$10),"")&amp; IF(D809=Accueil!$Q$11,PRODUCT('Registre déchets'!G809,Accueil!$S$11),"")&amp; IF(D809=Accueil!$Q$12,PRODUCT('Registre déchets'!G809,Accueil!$S$12),"")&amp; IF(D809=Accueil!$Q$13,PRODUCT('Registre déchets'!G809,Accueil!$S$13),"")&amp; IF(D809=Accueil!$Q$14,PRODUCT('Registre déchets'!G809,Accueil!$S$14),"")&amp; IF(D809=Accueil!$Q$15,PRODUCT('Registre déchets'!G809,Accueil!$S$15),"")&amp; IF(D809=Accueil!$Q$16,PRODUCT('Registre déchets'!G809,Accueil!$S$16),"")&amp; IF(D809=Accueil!$Q$17,PRODUCT('Registre déchets'!G809,Accueil!$S$17),"")&amp; IF(D809=Accueil!$Q$18,PRODUCT('Registre déchets'!G809,Accueil!$S$18),"")&amp; IF(D809=Accueil!$Q$19,PRODUCT('Registre déchets'!G809,Accueil!$S$19),"")&amp; IF(D809=Accueil!$Q$20,PRODUCT('Registre déchets'!G809,Accueil!$S$20),"")&amp; IF(D809=Accueil!$Q$21,PRODUCT('Registre déchets'!G809,Accueil!$S$21),"")&amp; IF(D809=Accueil!$Q$22,PRODUCT('Registre déchets'!G809,Accueil!$S$22),"")&amp; IF(D809=Accueil!$Q$23,PRODUCT('Registre déchets'!G809,Accueil!$S$23),"")&amp; IF(D809=Accueil!$Q$24,PRODUCT('Registre déchets'!G809,Accueil!$S$24),"")&amp; IF(D809=Accueil!$Q$25,PRODUCT('Registre déchets'!G809,Accueil!$S$25),"")&amp; IF(D809=Accueil!$Q$26,PRODUCT('Registre déchets'!G809,Accueil!$S$26),"") &amp; IF(D809=Accueil!$U$7,PRODUCT('Registre déchets'!G809,Accueil!$W$7),"") &amp; IF(D809=Accueil!$U$8,PRODUCT('Registre déchets'!G809,Accueil!$W$8),"") &amp; IF(D809=Accueil!$U$9,PRODUCT('Registre déchets'!G809,Accueil!$W$9),"")&amp; IF(D809=Accueil!$U$10,PRODUCT('Registre déchets'!G809,Accueil!$W$10),"")&amp; IF(D809=Accueil!$U$11,PRODUCT('Registre déchets'!G809,Accueil!$W$11),"")&amp; IF(D809=Accueil!$U$12,PRODUCT('Registre déchets'!G809,Accueil!$W$12),"")&amp; IF(D809=Accueil!$U$13,PRODUCT('Registre déchets'!G809,Accueil!$W$13),"")&amp; IF(D809=Accueil!$U$14,PRODUCT('Registre déchets'!G809,Accueil!$W$14),"")&amp; IF(D809=Accueil!$U$15,PRODUCT('Registre déchets'!G809,Accueil!$W$15),"")&amp; IF(D809=Accueil!$U$16,PRODUCT('Registre déchets'!G809,Accueil!$W$16),"")&amp; IF(D809=Accueil!$U$17,PRODUCT('Registre déchets'!G809,Accueil!$W$17),"")&amp; IF(D809=Accueil!$U$18,PRODUCT('Registre déchets'!G809,Accueil!$W$18),"")&amp; IF(D809=Accueil!$U$19,PRODUCT('Registre déchets'!G809,Accueil!$W$19),"")&amp; IF(D809=Accueil!$U$20,PRODUCT('Registre déchets'!G809,Accueil!$W$20),"")&amp; IF(D809=Accueil!$U$21,PRODUCT('Registre déchets'!G809,Accueil!$W$21),"") &amp; IF(D809=Accueil!$U$22,PRODUCT('Registre déchets'!G809,Accueil!$W$22),"")&amp; IF(D809=Accueil!$U$23,PRODUCT('Registre déchets'!G809,Accueil!$W$23),"")&amp; IF(D809=Accueil!$U$24,PRODUCT('Registre déchets'!G809,Accueil!$W$24),"")&amp; IF(D809=Accueil!$U$25,PRODUCT('Registre déchets'!G809,Accueil!$W$25),"")&amp; IF(D809=Accueil!$U$26,PRODUCT('Registre déchets'!G809,Accueil!$W$26),"")&amp; IF(D809=Accueil!$U$27,PRODUCT('Registre déchets'!G809,Accueil!$W$27),"")&amp; IF(D809=Accueil!$Y$7,PRODUCT('Registre déchets'!G809,Accueil!$AA$7),"") &amp; IF(D809=Accueil!$Y$8,PRODUCT('Registre déchets'!G809,Accueil!$AA$8),"") &amp; IF(D809=Accueil!$Y$9,PRODUCT('Registre déchets'!G809,Accueil!$AA$9),"")&amp; IF(D809=Accueil!$Y$10,PRODUCT('Registre déchets'!G809,Accueil!$AA$10),"")&amp; IF(D809=Accueil!$Y$11,PRODUCT('Registre déchets'!G809,Accueil!$AA$11),"")&amp; IF(D809=Accueil!$Y$12,PRODUCT('Registre déchets'!G809,Accueil!$AA$12),"")&amp; IF(D809=Accueil!$Y$13,PRODUCT('Registre déchets'!G809,Accueil!$AA$13),"")&amp; IF(D809=Accueil!$Y$14,PRODUCT('Registre déchets'!G809,Accueil!$AA$14),"")&amp; IF(D809=Accueil!$Y$15,PRODUCT('Registre déchets'!G809,Accueil!$AA$15),"")&amp; IF(D809=Accueil!$Y$16,PRODUCT('Registre déchets'!G809,Accueil!$AA$16),"")&amp; IF(D809=Accueil!$Y$17,PRODUCT('Registre déchets'!G809,Accueil!$AA$17),"")&amp; IF(D809=Accueil!$Y$18,PRODUCT('Registre déchets'!G809,Accueil!$AA$18),"")&amp; IF(D809=Accueil!$Y$19,PRODUCT('Registre déchets'!G809,Accueil!$AA$19),"")&amp; IF(D809=Accueil!$Y$20,PRODUCT('Registre déchets'!G809,Accueil!$AA$20),"")&amp; IF(D809=Accueil!$Y$21,PRODUCT('Registre déchets'!G809,Accueil!$AA$21),"")&amp; IF(D809=Accueil!$Y$22,PRODUCT('Registre déchets'!G809,Accueil!$AA$22),"")&amp; IF(D809=Accueil!$Y$23,PRODUCT('Registre déchets'!G809,Accueil!$AA$23),"")&amp; IF(D809=Accueil!$Y$24,PRODUCT('Registre déchets'!G809,Accueil!$AA$24),"")&amp; IF(D809=Accueil!$Y$25,PRODUCT('Registre déchets'!G809,Accueil!$AA$25),"")&amp; IF(D809=Accueil!$Y$26,PRODUCT('Registre déchets'!G809,Accueil!$AA$26),"")&amp; IF(D809=Accueil!$Y$27,PRODUCT('Registre déchets'!G809,Accueil!$AA$27),""))</f>
        <v/>
      </c>
      <c r="AQ809" s="79">
        <f t="shared" si="127"/>
        <v>0</v>
      </c>
    </row>
    <row r="810" spans="1:43" ht="50.1" customHeight="1" x14ac:dyDescent="0.25">
      <c r="A810" s="90"/>
      <c r="B810" s="222" t="str">
        <f t="shared" si="121"/>
        <v/>
      </c>
      <c r="C810" s="221"/>
      <c r="D810" s="220"/>
      <c r="E810" s="80" t="str">
        <f t="shared" si="125"/>
        <v/>
      </c>
      <c r="F810" s="81"/>
      <c r="G810" s="82"/>
      <c r="H810" s="241">
        <f t="shared" si="122"/>
        <v>0</v>
      </c>
      <c r="I810" s="206"/>
      <c r="J810" s="206"/>
      <c r="K810" s="86"/>
      <c r="L810" s="86"/>
      <c r="M810" s="86"/>
      <c r="N810" s="82"/>
      <c r="O810" s="81"/>
      <c r="P810" s="82"/>
      <c r="Q810" s="207">
        <f t="shared" si="126"/>
        <v>0</v>
      </c>
      <c r="R810" s="83">
        <f t="shared" si="123"/>
        <v>0</v>
      </c>
      <c r="S810" s="83">
        <f t="shared" si="124"/>
        <v>0</v>
      </c>
      <c r="T810" s="209"/>
      <c r="U810" s="214"/>
      <c r="V810" s="214"/>
      <c r="W810" s="217" t="str">
        <f t="shared" si="119"/>
        <v/>
      </c>
      <c r="X810" s="214"/>
      <c r="Y810" s="224"/>
      <c r="Z810" s="214"/>
      <c r="AA810" s="214"/>
      <c r="AB810" s="35" t="str">
        <f t="shared" si="120"/>
        <v/>
      </c>
      <c r="AC810" s="35"/>
      <c r="AD810" s="35"/>
      <c r="AE810" s="35"/>
      <c r="AF810" s="35"/>
      <c r="AG810" s="35"/>
      <c r="AH810" s="35"/>
      <c r="AI810" s="35"/>
      <c r="AJ810" s="35"/>
      <c r="AK810" s="35"/>
      <c r="AL810" s="35"/>
      <c r="AM810" s="85" t="str">
        <f t="shared" si="128"/>
        <v/>
      </c>
      <c r="AN810" s="35"/>
      <c r="AO810" s="35"/>
      <c r="AP810" s="77" t="str">
        <f>IF(D810="","",IF(D810=Accueil!$Q$7,PRODUCT('Registre déchets'!G810,Accueil!$S$7),"") &amp; IF(D810=Accueil!$Q$8,PRODUCT('Registre déchets'!G810,Accueil!$S$8),"") &amp; IF(D810=Accueil!$Q$9,PRODUCT('Registre déchets'!G810,Accueil!$S$9),"")&amp; IF(D810=Accueil!$Q$10,PRODUCT('Registre déchets'!G810,Accueil!$S$10),"")&amp; IF(D810=Accueil!$Q$11,PRODUCT('Registre déchets'!G810,Accueil!$S$11),"")&amp; IF(D810=Accueil!$Q$12,PRODUCT('Registre déchets'!G810,Accueil!$S$12),"")&amp; IF(D810=Accueil!$Q$13,PRODUCT('Registre déchets'!G810,Accueil!$S$13),"")&amp; IF(D810=Accueil!$Q$14,PRODUCT('Registre déchets'!G810,Accueil!$S$14),"")&amp; IF(D810=Accueil!$Q$15,PRODUCT('Registre déchets'!G810,Accueil!$S$15),"")&amp; IF(D810=Accueil!$Q$16,PRODUCT('Registre déchets'!G810,Accueil!$S$16),"")&amp; IF(D810=Accueil!$Q$17,PRODUCT('Registre déchets'!G810,Accueil!$S$17),"")&amp; IF(D810=Accueil!$Q$18,PRODUCT('Registre déchets'!G810,Accueil!$S$18),"")&amp; IF(D810=Accueil!$Q$19,PRODUCT('Registre déchets'!G810,Accueil!$S$19),"")&amp; IF(D810=Accueil!$Q$20,PRODUCT('Registre déchets'!G810,Accueil!$S$20),"")&amp; IF(D810=Accueil!$Q$21,PRODUCT('Registre déchets'!G810,Accueil!$S$21),"")&amp; IF(D810=Accueil!$Q$22,PRODUCT('Registre déchets'!G810,Accueil!$S$22),"")&amp; IF(D810=Accueil!$Q$23,PRODUCT('Registre déchets'!G810,Accueil!$S$23),"")&amp; IF(D810=Accueil!$Q$24,PRODUCT('Registre déchets'!G810,Accueil!$S$24),"")&amp; IF(D810=Accueil!$Q$25,PRODUCT('Registre déchets'!G810,Accueil!$S$25),"")&amp; IF(D810=Accueil!$Q$26,PRODUCT('Registre déchets'!G810,Accueil!$S$26),"") &amp; IF(D810=Accueil!$U$7,PRODUCT('Registre déchets'!G810,Accueil!$W$7),"") &amp; IF(D810=Accueil!$U$8,PRODUCT('Registre déchets'!G810,Accueil!$W$8),"") &amp; IF(D810=Accueil!$U$9,PRODUCT('Registre déchets'!G810,Accueil!$W$9),"")&amp; IF(D810=Accueil!$U$10,PRODUCT('Registre déchets'!G810,Accueil!$W$10),"")&amp; IF(D810=Accueil!$U$11,PRODUCT('Registre déchets'!G810,Accueil!$W$11),"")&amp; IF(D810=Accueil!$U$12,PRODUCT('Registre déchets'!G810,Accueil!$W$12),"")&amp; IF(D810=Accueil!$U$13,PRODUCT('Registre déchets'!G810,Accueil!$W$13),"")&amp; IF(D810=Accueil!$U$14,PRODUCT('Registre déchets'!G810,Accueil!$W$14),"")&amp; IF(D810=Accueil!$U$15,PRODUCT('Registre déchets'!G810,Accueil!$W$15),"")&amp; IF(D810=Accueil!$U$16,PRODUCT('Registre déchets'!G810,Accueil!$W$16),"")&amp; IF(D810=Accueil!$U$17,PRODUCT('Registre déchets'!G810,Accueil!$W$17),"")&amp; IF(D810=Accueil!$U$18,PRODUCT('Registre déchets'!G810,Accueil!$W$18),"")&amp; IF(D810=Accueil!$U$19,PRODUCT('Registre déchets'!G810,Accueil!$W$19),"")&amp; IF(D810=Accueil!$U$20,PRODUCT('Registre déchets'!G810,Accueil!$W$20),"")&amp; IF(D810=Accueil!$U$21,PRODUCT('Registre déchets'!G810,Accueil!$W$21),"") &amp; IF(D810=Accueil!$U$22,PRODUCT('Registre déchets'!G810,Accueil!$W$22),"")&amp; IF(D810=Accueil!$U$23,PRODUCT('Registre déchets'!G810,Accueil!$W$23),"")&amp; IF(D810=Accueil!$U$24,PRODUCT('Registre déchets'!G810,Accueil!$W$24),"")&amp; IF(D810=Accueil!$U$25,PRODUCT('Registre déchets'!G810,Accueil!$W$25),"")&amp; IF(D810=Accueil!$U$26,PRODUCT('Registre déchets'!G810,Accueil!$W$26),"")&amp; IF(D810=Accueil!$U$27,PRODUCT('Registre déchets'!G810,Accueil!$W$27),"")&amp; IF(D810=Accueil!$Y$7,PRODUCT('Registre déchets'!G810,Accueil!$AA$7),"") &amp; IF(D810=Accueil!$Y$8,PRODUCT('Registre déchets'!G810,Accueil!$AA$8),"") &amp; IF(D810=Accueil!$Y$9,PRODUCT('Registre déchets'!G810,Accueil!$AA$9),"")&amp; IF(D810=Accueil!$Y$10,PRODUCT('Registre déchets'!G810,Accueil!$AA$10),"")&amp; IF(D810=Accueil!$Y$11,PRODUCT('Registre déchets'!G810,Accueil!$AA$11),"")&amp; IF(D810=Accueil!$Y$12,PRODUCT('Registre déchets'!G810,Accueil!$AA$12),"")&amp; IF(D810=Accueil!$Y$13,PRODUCT('Registre déchets'!G810,Accueil!$AA$13),"")&amp; IF(D810=Accueil!$Y$14,PRODUCT('Registre déchets'!G810,Accueil!$AA$14),"")&amp; IF(D810=Accueil!$Y$15,PRODUCT('Registre déchets'!G810,Accueil!$AA$15),"")&amp; IF(D810=Accueil!$Y$16,PRODUCT('Registre déchets'!G810,Accueil!$AA$16),"")&amp; IF(D810=Accueil!$Y$17,PRODUCT('Registre déchets'!G810,Accueil!$AA$17),"")&amp; IF(D810=Accueil!$Y$18,PRODUCT('Registre déchets'!G810,Accueil!$AA$18),"")&amp; IF(D810=Accueil!$Y$19,PRODUCT('Registre déchets'!G810,Accueil!$AA$19),"")&amp; IF(D810=Accueil!$Y$20,PRODUCT('Registre déchets'!G810,Accueil!$AA$20),"")&amp; IF(D810=Accueil!$Y$21,PRODUCT('Registre déchets'!G810,Accueil!$AA$21),"")&amp; IF(D810=Accueil!$Y$22,PRODUCT('Registre déchets'!G810,Accueil!$AA$22),"")&amp; IF(D810=Accueil!$Y$23,PRODUCT('Registre déchets'!G810,Accueil!$AA$23),"")&amp; IF(D810=Accueil!$Y$24,PRODUCT('Registre déchets'!G810,Accueil!$AA$24),"")&amp; IF(D810=Accueil!$Y$25,PRODUCT('Registre déchets'!G810,Accueil!$AA$25),"")&amp; IF(D810=Accueil!$Y$26,PRODUCT('Registre déchets'!G810,Accueil!$AA$26),"")&amp; IF(D810=Accueil!$Y$27,PRODUCT('Registre déchets'!G810,Accueil!$AA$27),""))</f>
        <v/>
      </c>
      <c r="AQ810" s="79">
        <f t="shared" si="127"/>
        <v>0</v>
      </c>
    </row>
    <row r="811" spans="1:43" ht="50.1" customHeight="1" x14ac:dyDescent="0.25">
      <c r="A811" s="90"/>
      <c r="B811" s="222" t="str">
        <f t="shared" si="121"/>
        <v/>
      </c>
      <c r="C811" s="221"/>
      <c r="D811" s="220"/>
      <c r="E811" s="80" t="str">
        <f t="shared" si="125"/>
        <v/>
      </c>
      <c r="F811" s="81"/>
      <c r="G811" s="82"/>
      <c r="H811" s="241">
        <f t="shared" si="122"/>
        <v>0</v>
      </c>
      <c r="I811" s="206"/>
      <c r="J811" s="206"/>
      <c r="K811" s="86"/>
      <c r="L811" s="86"/>
      <c r="M811" s="86"/>
      <c r="N811" s="82"/>
      <c r="O811" s="81"/>
      <c r="P811" s="82"/>
      <c r="Q811" s="207">
        <f t="shared" si="126"/>
        <v>0</v>
      </c>
      <c r="R811" s="83">
        <f t="shared" si="123"/>
        <v>0</v>
      </c>
      <c r="S811" s="83">
        <f t="shared" si="124"/>
        <v>0</v>
      </c>
      <c r="T811" s="209"/>
      <c r="U811" s="214"/>
      <c r="V811" s="214"/>
      <c r="W811" s="217" t="str">
        <f t="shared" si="119"/>
        <v/>
      </c>
      <c r="X811" s="214"/>
      <c r="Y811" s="224"/>
      <c r="Z811" s="214"/>
      <c r="AA811" s="214"/>
      <c r="AB811" s="35" t="str">
        <f t="shared" si="120"/>
        <v/>
      </c>
      <c r="AC811" s="35"/>
      <c r="AD811" s="35"/>
      <c r="AE811" s="35"/>
      <c r="AF811" s="35"/>
      <c r="AG811" s="35"/>
      <c r="AH811" s="35"/>
      <c r="AI811" s="35"/>
      <c r="AJ811" s="35"/>
      <c r="AK811" s="35"/>
      <c r="AL811" s="35"/>
      <c r="AM811" s="85" t="str">
        <f t="shared" si="128"/>
        <v/>
      </c>
      <c r="AN811" s="35"/>
      <c r="AO811" s="35"/>
      <c r="AP811" s="77" t="str">
        <f>IF(D811="","",IF(D811=Accueil!$Q$7,PRODUCT('Registre déchets'!G811,Accueil!$S$7),"") &amp; IF(D811=Accueil!$Q$8,PRODUCT('Registre déchets'!G811,Accueil!$S$8),"") &amp; IF(D811=Accueil!$Q$9,PRODUCT('Registre déchets'!G811,Accueil!$S$9),"")&amp; IF(D811=Accueil!$Q$10,PRODUCT('Registre déchets'!G811,Accueil!$S$10),"")&amp; IF(D811=Accueil!$Q$11,PRODUCT('Registre déchets'!G811,Accueil!$S$11),"")&amp; IF(D811=Accueil!$Q$12,PRODUCT('Registre déchets'!G811,Accueil!$S$12),"")&amp; IF(D811=Accueil!$Q$13,PRODUCT('Registre déchets'!G811,Accueil!$S$13),"")&amp; IF(D811=Accueil!$Q$14,PRODUCT('Registre déchets'!G811,Accueil!$S$14),"")&amp; IF(D811=Accueil!$Q$15,PRODUCT('Registre déchets'!G811,Accueil!$S$15),"")&amp; IF(D811=Accueil!$Q$16,PRODUCT('Registre déchets'!G811,Accueil!$S$16),"")&amp; IF(D811=Accueil!$Q$17,PRODUCT('Registre déchets'!G811,Accueil!$S$17),"")&amp; IF(D811=Accueil!$Q$18,PRODUCT('Registre déchets'!G811,Accueil!$S$18),"")&amp; IF(D811=Accueil!$Q$19,PRODUCT('Registre déchets'!G811,Accueil!$S$19),"")&amp; IF(D811=Accueil!$Q$20,PRODUCT('Registre déchets'!G811,Accueil!$S$20),"")&amp; IF(D811=Accueil!$Q$21,PRODUCT('Registre déchets'!G811,Accueil!$S$21),"")&amp; IF(D811=Accueil!$Q$22,PRODUCT('Registre déchets'!G811,Accueil!$S$22),"")&amp; IF(D811=Accueil!$Q$23,PRODUCT('Registre déchets'!G811,Accueil!$S$23),"")&amp; IF(D811=Accueil!$Q$24,PRODUCT('Registre déchets'!G811,Accueil!$S$24),"")&amp; IF(D811=Accueil!$Q$25,PRODUCT('Registre déchets'!G811,Accueil!$S$25),"")&amp; IF(D811=Accueil!$Q$26,PRODUCT('Registre déchets'!G811,Accueil!$S$26),"") &amp; IF(D811=Accueil!$U$7,PRODUCT('Registre déchets'!G811,Accueil!$W$7),"") &amp; IF(D811=Accueil!$U$8,PRODUCT('Registre déchets'!G811,Accueil!$W$8),"") &amp; IF(D811=Accueil!$U$9,PRODUCT('Registre déchets'!G811,Accueil!$W$9),"")&amp; IF(D811=Accueil!$U$10,PRODUCT('Registre déchets'!G811,Accueil!$W$10),"")&amp; IF(D811=Accueil!$U$11,PRODUCT('Registre déchets'!G811,Accueil!$W$11),"")&amp; IF(D811=Accueil!$U$12,PRODUCT('Registre déchets'!G811,Accueil!$W$12),"")&amp; IF(D811=Accueil!$U$13,PRODUCT('Registre déchets'!G811,Accueil!$W$13),"")&amp; IF(D811=Accueil!$U$14,PRODUCT('Registre déchets'!G811,Accueil!$W$14),"")&amp; IF(D811=Accueil!$U$15,PRODUCT('Registre déchets'!G811,Accueil!$W$15),"")&amp; IF(D811=Accueil!$U$16,PRODUCT('Registre déchets'!G811,Accueil!$W$16),"")&amp; IF(D811=Accueil!$U$17,PRODUCT('Registre déchets'!G811,Accueil!$W$17),"")&amp; IF(D811=Accueil!$U$18,PRODUCT('Registre déchets'!G811,Accueil!$W$18),"")&amp; IF(D811=Accueil!$U$19,PRODUCT('Registre déchets'!G811,Accueil!$W$19),"")&amp; IF(D811=Accueil!$U$20,PRODUCT('Registre déchets'!G811,Accueil!$W$20),"")&amp; IF(D811=Accueil!$U$21,PRODUCT('Registre déchets'!G811,Accueil!$W$21),"") &amp; IF(D811=Accueil!$U$22,PRODUCT('Registre déchets'!G811,Accueil!$W$22),"")&amp; IF(D811=Accueil!$U$23,PRODUCT('Registre déchets'!G811,Accueil!$W$23),"")&amp; IF(D811=Accueil!$U$24,PRODUCT('Registre déchets'!G811,Accueil!$W$24),"")&amp; IF(D811=Accueil!$U$25,PRODUCT('Registre déchets'!G811,Accueil!$W$25),"")&amp; IF(D811=Accueil!$U$26,PRODUCT('Registre déchets'!G811,Accueil!$W$26),"")&amp; IF(D811=Accueil!$U$27,PRODUCT('Registre déchets'!G811,Accueil!$W$27),"")&amp; IF(D811=Accueil!$Y$7,PRODUCT('Registre déchets'!G811,Accueil!$AA$7),"") &amp; IF(D811=Accueil!$Y$8,PRODUCT('Registre déchets'!G811,Accueil!$AA$8),"") &amp; IF(D811=Accueil!$Y$9,PRODUCT('Registre déchets'!G811,Accueil!$AA$9),"")&amp; IF(D811=Accueil!$Y$10,PRODUCT('Registre déchets'!G811,Accueil!$AA$10),"")&amp; IF(D811=Accueil!$Y$11,PRODUCT('Registre déchets'!G811,Accueil!$AA$11),"")&amp; IF(D811=Accueil!$Y$12,PRODUCT('Registre déchets'!G811,Accueil!$AA$12),"")&amp; IF(D811=Accueil!$Y$13,PRODUCT('Registre déchets'!G811,Accueil!$AA$13),"")&amp; IF(D811=Accueil!$Y$14,PRODUCT('Registre déchets'!G811,Accueil!$AA$14),"")&amp; IF(D811=Accueil!$Y$15,PRODUCT('Registre déchets'!G811,Accueil!$AA$15),"")&amp; IF(D811=Accueil!$Y$16,PRODUCT('Registre déchets'!G811,Accueil!$AA$16),"")&amp; IF(D811=Accueil!$Y$17,PRODUCT('Registre déchets'!G811,Accueil!$AA$17),"")&amp; IF(D811=Accueil!$Y$18,PRODUCT('Registre déchets'!G811,Accueil!$AA$18),"")&amp; IF(D811=Accueil!$Y$19,PRODUCT('Registre déchets'!G811,Accueil!$AA$19),"")&amp; IF(D811=Accueil!$Y$20,PRODUCT('Registre déchets'!G811,Accueil!$AA$20),"")&amp; IF(D811=Accueil!$Y$21,PRODUCT('Registre déchets'!G811,Accueil!$AA$21),"")&amp; IF(D811=Accueil!$Y$22,PRODUCT('Registre déchets'!G811,Accueil!$AA$22),"")&amp; IF(D811=Accueil!$Y$23,PRODUCT('Registre déchets'!G811,Accueil!$AA$23),"")&amp; IF(D811=Accueil!$Y$24,PRODUCT('Registre déchets'!G811,Accueil!$AA$24),"")&amp; IF(D811=Accueil!$Y$25,PRODUCT('Registre déchets'!G811,Accueil!$AA$25),"")&amp; IF(D811=Accueil!$Y$26,PRODUCT('Registre déchets'!G811,Accueil!$AA$26),"")&amp; IF(D811=Accueil!$Y$27,PRODUCT('Registre déchets'!G811,Accueil!$AA$27),""))</f>
        <v/>
      </c>
      <c r="AQ811" s="79">
        <f t="shared" si="127"/>
        <v>0</v>
      </c>
    </row>
    <row r="812" spans="1:43" ht="50.1" customHeight="1" x14ac:dyDescent="0.25">
      <c r="A812" s="90"/>
      <c r="B812" s="222" t="str">
        <f t="shared" si="121"/>
        <v/>
      </c>
      <c r="C812" s="221"/>
      <c r="D812" s="220"/>
      <c r="E812" s="80" t="str">
        <f t="shared" si="125"/>
        <v/>
      </c>
      <c r="F812" s="81"/>
      <c r="G812" s="82"/>
      <c r="H812" s="241">
        <f t="shared" si="122"/>
        <v>0</v>
      </c>
      <c r="I812" s="206"/>
      <c r="J812" s="206"/>
      <c r="K812" s="86"/>
      <c r="L812" s="86"/>
      <c r="M812" s="86"/>
      <c r="N812" s="82"/>
      <c r="O812" s="81"/>
      <c r="P812" s="82"/>
      <c r="Q812" s="207">
        <f t="shared" si="126"/>
        <v>0</v>
      </c>
      <c r="R812" s="83">
        <f t="shared" si="123"/>
        <v>0</v>
      </c>
      <c r="S812" s="83">
        <f t="shared" si="124"/>
        <v>0</v>
      </c>
      <c r="T812" s="209"/>
      <c r="U812" s="214"/>
      <c r="V812" s="214"/>
      <c r="W812" s="217" t="str">
        <f t="shared" si="119"/>
        <v/>
      </c>
      <c r="X812" s="214"/>
      <c r="Y812" s="224"/>
      <c r="Z812" s="214"/>
      <c r="AA812" s="214"/>
      <c r="AB812" s="35" t="str">
        <f t="shared" si="120"/>
        <v/>
      </c>
      <c r="AC812" s="35"/>
      <c r="AD812" s="35"/>
      <c r="AE812" s="35"/>
      <c r="AF812" s="35"/>
      <c r="AG812" s="35"/>
      <c r="AH812" s="35"/>
      <c r="AI812" s="35"/>
      <c r="AJ812" s="35"/>
      <c r="AK812" s="35"/>
      <c r="AL812" s="35"/>
      <c r="AM812" s="85" t="str">
        <f t="shared" si="128"/>
        <v/>
      </c>
      <c r="AN812" s="35"/>
      <c r="AO812" s="35"/>
      <c r="AP812" s="77" t="str">
        <f>IF(D812="","",IF(D812=Accueil!$Q$7,PRODUCT('Registre déchets'!G812,Accueil!$S$7),"") &amp; IF(D812=Accueil!$Q$8,PRODUCT('Registre déchets'!G812,Accueil!$S$8),"") &amp; IF(D812=Accueil!$Q$9,PRODUCT('Registre déchets'!G812,Accueil!$S$9),"")&amp; IF(D812=Accueil!$Q$10,PRODUCT('Registre déchets'!G812,Accueil!$S$10),"")&amp; IF(D812=Accueil!$Q$11,PRODUCT('Registre déchets'!G812,Accueil!$S$11),"")&amp; IF(D812=Accueil!$Q$12,PRODUCT('Registre déchets'!G812,Accueil!$S$12),"")&amp; IF(D812=Accueil!$Q$13,PRODUCT('Registre déchets'!G812,Accueil!$S$13),"")&amp; IF(D812=Accueil!$Q$14,PRODUCT('Registre déchets'!G812,Accueil!$S$14),"")&amp; IF(D812=Accueil!$Q$15,PRODUCT('Registre déchets'!G812,Accueil!$S$15),"")&amp; IF(D812=Accueil!$Q$16,PRODUCT('Registre déchets'!G812,Accueil!$S$16),"")&amp; IF(D812=Accueil!$Q$17,PRODUCT('Registre déchets'!G812,Accueil!$S$17),"")&amp; IF(D812=Accueil!$Q$18,PRODUCT('Registre déchets'!G812,Accueil!$S$18),"")&amp; IF(D812=Accueil!$Q$19,PRODUCT('Registre déchets'!G812,Accueil!$S$19),"")&amp; IF(D812=Accueil!$Q$20,PRODUCT('Registre déchets'!G812,Accueil!$S$20),"")&amp; IF(D812=Accueil!$Q$21,PRODUCT('Registre déchets'!G812,Accueil!$S$21),"")&amp; IF(D812=Accueil!$Q$22,PRODUCT('Registre déchets'!G812,Accueil!$S$22),"")&amp; IF(D812=Accueil!$Q$23,PRODUCT('Registre déchets'!G812,Accueil!$S$23),"")&amp; IF(D812=Accueil!$Q$24,PRODUCT('Registre déchets'!G812,Accueil!$S$24),"")&amp; IF(D812=Accueil!$Q$25,PRODUCT('Registre déchets'!G812,Accueil!$S$25),"")&amp; IF(D812=Accueil!$Q$26,PRODUCT('Registre déchets'!G812,Accueil!$S$26),"") &amp; IF(D812=Accueil!$U$7,PRODUCT('Registre déchets'!G812,Accueil!$W$7),"") &amp; IF(D812=Accueil!$U$8,PRODUCT('Registre déchets'!G812,Accueil!$W$8),"") &amp; IF(D812=Accueil!$U$9,PRODUCT('Registre déchets'!G812,Accueil!$W$9),"")&amp; IF(D812=Accueil!$U$10,PRODUCT('Registre déchets'!G812,Accueil!$W$10),"")&amp; IF(D812=Accueil!$U$11,PRODUCT('Registre déchets'!G812,Accueil!$W$11),"")&amp; IF(D812=Accueil!$U$12,PRODUCT('Registre déchets'!G812,Accueil!$W$12),"")&amp; IF(D812=Accueil!$U$13,PRODUCT('Registre déchets'!G812,Accueil!$W$13),"")&amp; IF(D812=Accueil!$U$14,PRODUCT('Registre déchets'!G812,Accueil!$W$14),"")&amp; IF(D812=Accueil!$U$15,PRODUCT('Registre déchets'!G812,Accueil!$W$15),"")&amp; IF(D812=Accueil!$U$16,PRODUCT('Registre déchets'!G812,Accueil!$W$16),"")&amp; IF(D812=Accueil!$U$17,PRODUCT('Registre déchets'!G812,Accueil!$W$17),"")&amp; IF(D812=Accueil!$U$18,PRODUCT('Registre déchets'!G812,Accueil!$W$18),"")&amp; IF(D812=Accueil!$U$19,PRODUCT('Registre déchets'!G812,Accueil!$W$19),"")&amp; IF(D812=Accueil!$U$20,PRODUCT('Registre déchets'!G812,Accueil!$W$20),"")&amp; IF(D812=Accueil!$U$21,PRODUCT('Registre déchets'!G812,Accueil!$W$21),"") &amp; IF(D812=Accueil!$U$22,PRODUCT('Registre déchets'!G812,Accueil!$W$22),"")&amp; IF(D812=Accueil!$U$23,PRODUCT('Registre déchets'!G812,Accueil!$W$23),"")&amp; IF(D812=Accueil!$U$24,PRODUCT('Registre déchets'!G812,Accueil!$W$24),"")&amp; IF(D812=Accueil!$U$25,PRODUCT('Registre déchets'!G812,Accueil!$W$25),"")&amp; IF(D812=Accueil!$U$26,PRODUCT('Registre déchets'!G812,Accueil!$W$26),"")&amp; IF(D812=Accueil!$U$27,PRODUCT('Registre déchets'!G812,Accueil!$W$27),"")&amp; IF(D812=Accueil!$Y$7,PRODUCT('Registre déchets'!G812,Accueil!$AA$7),"") &amp; IF(D812=Accueil!$Y$8,PRODUCT('Registre déchets'!G812,Accueil!$AA$8),"") &amp; IF(D812=Accueil!$Y$9,PRODUCT('Registre déchets'!G812,Accueil!$AA$9),"")&amp; IF(D812=Accueil!$Y$10,PRODUCT('Registre déchets'!G812,Accueil!$AA$10),"")&amp; IF(D812=Accueil!$Y$11,PRODUCT('Registre déchets'!G812,Accueil!$AA$11),"")&amp; IF(D812=Accueil!$Y$12,PRODUCT('Registre déchets'!G812,Accueil!$AA$12),"")&amp; IF(D812=Accueil!$Y$13,PRODUCT('Registre déchets'!G812,Accueil!$AA$13),"")&amp; IF(D812=Accueil!$Y$14,PRODUCT('Registre déchets'!G812,Accueil!$AA$14),"")&amp; IF(D812=Accueil!$Y$15,PRODUCT('Registre déchets'!G812,Accueil!$AA$15),"")&amp; IF(D812=Accueil!$Y$16,PRODUCT('Registre déchets'!G812,Accueil!$AA$16),"")&amp; IF(D812=Accueil!$Y$17,PRODUCT('Registre déchets'!G812,Accueil!$AA$17),"")&amp; IF(D812=Accueil!$Y$18,PRODUCT('Registre déchets'!G812,Accueil!$AA$18),"")&amp; IF(D812=Accueil!$Y$19,PRODUCT('Registre déchets'!G812,Accueil!$AA$19),"")&amp; IF(D812=Accueil!$Y$20,PRODUCT('Registre déchets'!G812,Accueil!$AA$20),"")&amp; IF(D812=Accueil!$Y$21,PRODUCT('Registre déchets'!G812,Accueil!$AA$21),"")&amp; IF(D812=Accueil!$Y$22,PRODUCT('Registre déchets'!G812,Accueil!$AA$22),"")&amp; IF(D812=Accueil!$Y$23,PRODUCT('Registre déchets'!G812,Accueil!$AA$23),"")&amp; IF(D812=Accueil!$Y$24,PRODUCT('Registre déchets'!G812,Accueil!$AA$24),"")&amp; IF(D812=Accueil!$Y$25,PRODUCT('Registre déchets'!G812,Accueil!$AA$25),"")&amp; IF(D812=Accueil!$Y$26,PRODUCT('Registre déchets'!G812,Accueil!$AA$26),"")&amp; IF(D812=Accueil!$Y$27,PRODUCT('Registre déchets'!G812,Accueil!$AA$27),""))</f>
        <v/>
      </c>
      <c r="AQ812" s="79">
        <f t="shared" si="127"/>
        <v>0</v>
      </c>
    </row>
    <row r="813" spans="1:43" ht="50.1" customHeight="1" x14ac:dyDescent="0.25">
      <c r="A813" s="90"/>
      <c r="B813" s="222" t="str">
        <f t="shared" si="121"/>
        <v/>
      </c>
      <c r="C813" s="221"/>
      <c r="D813" s="220"/>
      <c r="E813" s="80" t="str">
        <f t="shared" si="125"/>
        <v/>
      </c>
      <c r="F813" s="81"/>
      <c r="G813" s="82"/>
      <c r="H813" s="241">
        <f t="shared" si="122"/>
        <v>0</v>
      </c>
      <c r="I813" s="206"/>
      <c r="J813" s="206"/>
      <c r="K813" s="86"/>
      <c r="L813" s="86"/>
      <c r="M813" s="86"/>
      <c r="N813" s="82"/>
      <c r="O813" s="81"/>
      <c r="P813" s="82"/>
      <c r="Q813" s="207">
        <f t="shared" si="126"/>
        <v>0</v>
      </c>
      <c r="R813" s="83">
        <f t="shared" si="123"/>
        <v>0</v>
      </c>
      <c r="S813" s="83">
        <f t="shared" si="124"/>
        <v>0</v>
      </c>
      <c r="T813" s="209"/>
      <c r="U813" s="214"/>
      <c r="V813" s="214"/>
      <c r="W813" s="217" t="str">
        <f t="shared" si="119"/>
        <v/>
      </c>
      <c r="X813" s="214"/>
      <c r="Y813" s="224"/>
      <c r="Z813" s="214"/>
      <c r="AA813" s="214"/>
      <c r="AB813" s="35" t="str">
        <f t="shared" si="120"/>
        <v/>
      </c>
      <c r="AC813" s="35"/>
      <c r="AD813" s="35"/>
      <c r="AE813" s="35"/>
      <c r="AF813" s="35"/>
      <c r="AG813" s="35"/>
      <c r="AH813" s="35"/>
      <c r="AI813" s="35"/>
      <c r="AJ813" s="35"/>
      <c r="AK813" s="35"/>
      <c r="AL813" s="35"/>
      <c r="AM813" s="85" t="str">
        <f t="shared" si="128"/>
        <v/>
      </c>
      <c r="AN813" s="35"/>
      <c r="AO813" s="35"/>
      <c r="AP813" s="77" t="str">
        <f>IF(D813="","",IF(D813=Accueil!$Q$7,PRODUCT('Registre déchets'!G813,Accueil!$S$7),"") &amp; IF(D813=Accueil!$Q$8,PRODUCT('Registre déchets'!G813,Accueil!$S$8),"") &amp; IF(D813=Accueil!$Q$9,PRODUCT('Registre déchets'!G813,Accueil!$S$9),"")&amp; IF(D813=Accueil!$Q$10,PRODUCT('Registre déchets'!G813,Accueil!$S$10),"")&amp; IF(D813=Accueil!$Q$11,PRODUCT('Registre déchets'!G813,Accueil!$S$11),"")&amp; IF(D813=Accueil!$Q$12,PRODUCT('Registre déchets'!G813,Accueil!$S$12),"")&amp; IF(D813=Accueil!$Q$13,PRODUCT('Registre déchets'!G813,Accueil!$S$13),"")&amp; IF(D813=Accueil!$Q$14,PRODUCT('Registre déchets'!G813,Accueil!$S$14),"")&amp; IF(D813=Accueil!$Q$15,PRODUCT('Registre déchets'!G813,Accueil!$S$15),"")&amp; IF(D813=Accueil!$Q$16,PRODUCT('Registre déchets'!G813,Accueil!$S$16),"")&amp; IF(D813=Accueil!$Q$17,PRODUCT('Registre déchets'!G813,Accueil!$S$17),"")&amp; IF(D813=Accueil!$Q$18,PRODUCT('Registre déchets'!G813,Accueil!$S$18),"")&amp; IF(D813=Accueil!$Q$19,PRODUCT('Registre déchets'!G813,Accueil!$S$19),"")&amp; IF(D813=Accueil!$Q$20,PRODUCT('Registre déchets'!G813,Accueil!$S$20),"")&amp; IF(D813=Accueil!$Q$21,PRODUCT('Registre déchets'!G813,Accueil!$S$21),"")&amp; IF(D813=Accueil!$Q$22,PRODUCT('Registre déchets'!G813,Accueil!$S$22),"")&amp; IF(D813=Accueil!$Q$23,PRODUCT('Registre déchets'!G813,Accueil!$S$23),"")&amp; IF(D813=Accueil!$Q$24,PRODUCT('Registre déchets'!G813,Accueil!$S$24),"")&amp; IF(D813=Accueil!$Q$25,PRODUCT('Registre déchets'!G813,Accueil!$S$25),"")&amp; IF(D813=Accueil!$Q$26,PRODUCT('Registre déchets'!G813,Accueil!$S$26),"") &amp; IF(D813=Accueil!$U$7,PRODUCT('Registre déchets'!G813,Accueil!$W$7),"") &amp; IF(D813=Accueil!$U$8,PRODUCT('Registre déchets'!G813,Accueil!$W$8),"") &amp; IF(D813=Accueil!$U$9,PRODUCT('Registre déchets'!G813,Accueil!$W$9),"")&amp; IF(D813=Accueil!$U$10,PRODUCT('Registre déchets'!G813,Accueil!$W$10),"")&amp; IF(D813=Accueil!$U$11,PRODUCT('Registre déchets'!G813,Accueil!$W$11),"")&amp; IF(D813=Accueil!$U$12,PRODUCT('Registre déchets'!G813,Accueil!$W$12),"")&amp; IF(D813=Accueil!$U$13,PRODUCT('Registre déchets'!G813,Accueil!$W$13),"")&amp; IF(D813=Accueil!$U$14,PRODUCT('Registre déchets'!G813,Accueil!$W$14),"")&amp; IF(D813=Accueil!$U$15,PRODUCT('Registre déchets'!G813,Accueil!$W$15),"")&amp; IF(D813=Accueil!$U$16,PRODUCT('Registre déchets'!G813,Accueil!$W$16),"")&amp; IF(D813=Accueil!$U$17,PRODUCT('Registre déchets'!G813,Accueil!$W$17),"")&amp; IF(D813=Accueil!$U$18,PRODUCT('Registre déchets'!G813,Accueil!$W$18),"")&amp; IF(D813=Accueil!$U$19,PRODUCT('Registre déchets'!G813,Accueil!$W$19),"")&amp; IF(D813=Accueil!$U$20,PRODUCT('Registre déchets'!G813,Accueil!$W$20),"")&amp; IF(D813=Accueil!$U$21,PRODUCT('Registre déchets'!G813,Accueil!$W$21),"") &amp; IF(D813=Accueil!$U$22,PRODUCT('Registre déchets'!G813,Accueil!$W$22),"")&amp; IF(D813=Accueil!$U$23,PRODUCT('Registre déchets'!G813,Accueil!$W$23),"")&amp; IF(D813=Accueil!$U$24,PRODUCT('Registre déchets'!G813,Accueil!$W$24),"")&amp; IF(D813=Accueil!$U$25,PRODUCT('Registre déchets'!G813,Accueil!$W$25),"")&amp; IF(D813=Accueil!$U$26,PRODUCT('Registre déchets'!G813,Accueil!$W$26),"")&amp; IF(D813=Accueil!$U$27,PRODUCT('Registre déchets'!G813,Accueil!$W$27),"")&amp; IF(D813=Accueil!$Y$7,PRODUCT('Registre déchets'!G813,Accueil!$AA$7),"") &amp; IF(D813=Accueil!$Y$8,PRODUCT('Registre déchets'!G813,Accueil!$AA$8),"") &amp; IF(D813=Accueil!$Y$9,PRODUCT('Registre déchets'!G813,Accueil!$AA$9),"")&amp; IF(D813=Accueil!$Y$10,PRODUCT('Registre déchets'!G813,Accueil!$AA$10),"")&amp; IF(D813=Accueil!$Y$11,PRODUCT('Registre déchets'!G813,Accueil!$AA$11),"")&amp; IF(D813=Accueil!$Y$12,PRODUCT('Registre déchets'!G813,Accueil!$AA$12),"")&amp; IF(D813=Accueil!$Y$13,PRODUCT('Registre déchets'!G813,Accueil!$AA$13),"")&amp; IF(D813=Accueil!$Y$14,PRODUCT('Registre déchets'!G813,Accueil!$AA$14),"")&amp; IF(D813=Accueil!$Y$15,PRODUCT('Registre déchets'!G813,Accueil!$AA$15),"")&amp; IF(D813=Accueil!$Y$16,PRODUCT('Registre déchets'!G813,Accueil!$AA$16),"")&amp; IF(D813=Accueil!$Y$17,PRODUCT('Registre déchets'!G813,Accueil!$AA$17),"")&amp; IF(D813=Accueil!$Y$18,PRODUCT('Registre déchets'!G813,Accueil!$AA$18),"")&amp; IF(D813=Accueil!$Y$19,PRODUCT('Registre déchets'!G813,Accueil!$AA$19),"")&amp; IF(D813=Accueil!$Y$20,PRODUCT('Registre déchets'!G813,Accueil!$AA$20),"")&amp; IF(D813=Accueil!$Y$21,PRODUCT('Registre déchets'!G813,Accueil!$AA$21),"")&amp; IF(D813=Accueil!$Y$22,PRODUCT('Registre déchets'!G813,Accueil!$AA$22),"")&amp; IF(D813=Accueil!$Y$23,PRODUCT('Registre déchets'!G813,Accueil!$AA$23),"")&amp; IF(D813=Accueil!$Y$24,PRODUCT('Registre déchets'!G813,Accueil!$AA$24),"")&amp; IF(D813=Accueil!$Y$25,PRODUCT('Registre déchets'!G813,Accueil!$AA$25),"")&amp; IF(D813=Accueil!$Y$26,PRODUCT('Registre déchets'!G813,Accueil!$AA$26),"")&amp; IF(D813=Accueil!$Y$27,PRODUCT('Registre déchets'!G813,Accueil!$AA$27),""))</f>
        <v/>
      </c>
      <c r="AQ813" s="79">
        <f t="shared" si="127"/>
        <v>0</v>
      </c>
    </row>
    <row r="814" spans="1:43" ht="50.1" customHeight="1" x14ac:dyDescent="0.25">
      <c r="A814" s="90"/>
      <c r="B814" s="222" t="str">
        <f t="shared" si="121"/>
        <v/>
      </c>
      <c r="C814" s="221"/>
      <c r="D814" s="220"/>
      <c r="E814" s="80" t="str">
        <f t="shared" si="125"/>
        <v/>
      </c>
      <c r="F814" s="81"/>
      <c r="G814" s="82"/>
      <c r="H814" s="241">
        <f t="shared" si="122"/>
        <v>0</v>
      </c>
      <c r="I814" s="206"/>
      <c r="J814" s="206"/>
      <c r="K814" s="86"/>
      <c r="L814" s="86"/>
      <c r="M814" s="86"/>
      <c r="N814" s="82"/>
      <c r="O814" s="81"/>
      <c r="P814" s="82"/>
      <c r="Q814" s="207">
        <f t="shared" si="126"/>
        <v>0</v>
      </c>
      <c r="R814" s="83">
        <f t="shared" si="123"/>
        <v>0</v>
      </c>
      <c r="S814" s="83">
        <f t="shared" si="124"/>
        <v>0</v>
      </c>
      <c r="T814" s="209"/>
      <c r="U814" s="214"/>
      <c r="V814" s="214"/>
      <c r="W814" s="217" t="str">
        <f t="shared" si="119"/>
        <v/>
      </c>
      <c r="X814" s="214"/>
      <c r="Y814" s="224"/>
      <c r="Z814" s="214"/>
      <c r="AA814" s="214"/>
      <c r="AB814" s="35" t="str">
        <f t="shared" si="120"/>
        <v/>
      </c>
      <c r="AC814" s="35"/>
      <c r="AD814" s="35"/>
      <c r="AE814" s="35"/>
      <c r="AF814" s="35"/>
      <c r="AG814" s="35"/>
      <c r="AH814" s="35"/>
      <c r="AI814" s="35"/>
      <c r="AJ814" s="35"/>
      <c r="AK814" s="35"/>
      <c r="AL814" s="35"/>
      <c r="AM814" s="85" t="str">
        <f t="shared" si="128"/>
        <v/>
      </c>
      <c r="AN814" s="35"/>
      <c r="AO814" s="35"/>
      <c r="AP814" s="77" t="str">
        <f>IF(D814="","",IF(D814=Accueil!$Q$7,PRODUCT('Registre déchets'!G814,Accueil!$S$7),"") &amp; IF(D814=Accueil!$Q$8,PRODUCT('Registre déchets'!G814,Accueil!$S$8),"") &amp; IF(D814=Accueil!$Q$9,PRODUCT('Registre déchets'!G814,Accueil!$S$9),"")&amp; IF(D814=Accueil!$Q$10,PRODUCT('Registre déchets'!G814,Accueil!$S$10),"")&amp; IF(D814=Accueil!$Q$11,PRODUCT('Registre déchets'!G814,Accueil!$S$11),"")&amp; IF(D814=Accueil!$Q$12,PRODUCT('Registre déchets'!G814,Accueil!$S$12),"")&amp; IF(D814=Accueil!$Q$13,PRODUCT('Registre déchets'!G814,Accueil!$S$13),"")&amp; IF(D814=Accueil!$Q$14,PRODUCT('Registre déchets'!G814,Accueil!$S$14),"")&amp; IF(D814=Accueil!$Q$15,PRODUCT('Registre déchets'!G814,Accueil!$S$15),"")&amp; IF(D814=Accueil!$Q$16,PRODUCT('Registre déchets'!G814,Accueil!$S$16),"")&amp; IF(D814=Accueil!$Q$17,PRODUCT('Registre déchets'!G814,Accueil!$S$17),"")&amp; IF(D814=Accueil!$Q$18,PRODUCT('Registre déchets'!G814,Accueil!$S$18),"")&amp; IF(D814=Accueil!$Q$19,PRODUCT('Registre déchets'!G814,Accueil!$S$19),"")&amp; IF(D814=Accueil!$Q$20,PRODUCT('Registre déchets'!G814,Accueil!$S$20),"")&amp; IF(D814=Accueil!$Q$21,PRODUCT('Registre déchets'!G814,Accueil!$S$21),"")&amp; IF(D814=Accueil!$Q$22,PRODUCT('Registre déchets'!G814,Accueil!$S$22),"")&amp; IF(D814=Accueil!$Q$23,PRODUCT('Registre déchets'!G814,Accueil!$S$23),"")&amp; IF(D814=Accueil!$Q$24,PRODUCT('Registre déchets'!G814,Accueil!$S$24),"")&amp; IF(D814=Accueil!$Q$25,PRODUCT('Registre déchets'!G814,Accueil!$S$25),"")&amp; IF(D814=Accueil!$Q$26,PRODUCT('Registre déchets'!G814,Accueil!$S$26),"") &amp; IF(D814=Accueil!$U$7,PRODUCT('Registre déchets'!G814,Accueil!$W$7),"") &amp; IF(D814=Accueil!$U$8,PRODUCT('Registre déchets'!G814,Accueil!$W$8),"") &amp; IF(D814=Accueil!$U$9,PRODUCT('Registre déchets'!G814,Accueil!$W$9),"")&amp; IF(D814=Accueil!$U$10,PRODUCT('Registre déchets'!G814,Accueil!$W$10),"")&amp; IF(D814=Accueil!$U$11,PRODUCT('Registre déchets'!G814,Accueil!$W$11),"")&amp; IF(D814=Accueil!$U$12,PRODUCT('Registre déchets'!G814,Accueil!$W$12),"")&amp; IF(D814=Accueil!$U$13,PRODUCT('Registre déchets'!G814,Accueil!$W$13),"")&amp; IF(D814=Accueil!$U$14,PRODUCT('Registre déchets'!G814,Accueil!$W$14),"")&amp; IF(D814=Accueil!$U$15,PRODUCT('Registre déchets'!G814,Accueil!$W$15),"")&amp; IF(D814=Accueil!$U$16,PRODUCT('Registre déchets'!G814,Accueil!$W$16),"")&amp; IF(D814=Accueil!$U$17,PRODUCT('Registre déchets'!G814,Accueil!$W$17),"")&amp; IF(D814=Accueil!$U$18,PRODUCT('Registre déchets'!G814,Accueil!$W$18),"")&amp; IF(D814=Accueil!$U$19,PRODUCT('Registre déchets'!G814,Accueil!$W$19),"")&amp; IF(D814=Accueil!$U$20,PRODUCT('Registre déchets'!G814,Accueil!$W$20),"")&amp; IF(D814=Accueil!$U$21,PRODUCT('Registre déchets'!G814,Accueil!$W$21),"") &amp; IF(D814=Accueil!$U$22,PRODUCT('Registre déchets'!G814,Accueil!$W$22),"")&amp; IF(D814=Accueil!$U$23,PRODUCT('Registre déchets'!G814,Accueil!$W$23),"")&amp; IF(D814=Accueil!$U$24,PRODUCT('Registre déchets'!G814,Accueil!$W$24),"")&amp; IF(D814=Accueil!$U$25,PRODUCT('Registre déchets'!G814,Accueil!$W$25),"")&amp; IF(D814=Accueil!$U$26,PRODUCT('Registre déchets'!G814,Accueil!$W$26),"")&amp; IF(D814=Accueil!$U$27,PRODUCT('Registre déchets'!G814,Accueil!$W$27),"")&amp; IF(D814=Accueil!$Y$7,PRODUCT('Registre déchets'!G814,Accueil!$AA$7),"") &amp; IF(D814=Accueil!$Y$8,PRODUCT('Registre déchets'!G814,Accueil!$AA$8),"") &amp; IF(D814=Accueil!$Y$9,PRODUCT('Registre déchets'!G814,Accueil!$AA$9),"")&amp; IF(D814=Accueil!$Y$10,PRODUCT('Registre déchets'!G814,Accueil!$AA$10),"")&amp; IF(D814=Accueil!$Y$11,PRODUCT('Registre déchets'!G814,Accueil!$AA$11),"")&amp; IF(D814=Accueil!$Y$12,PRODUCT('Registre déchets'!G814,Accueil!$AA$12),"")&amp; IF(D814=Accueil!$Y$13,PRODUCT('Registre déchets'!G814,Accueil!$AA$13),"")&amp; IF(D814=Accueil!$Y$14,PRODUCT('Registre déchets'!G814,Accueil!$AA$14),"")&amp; IF(D814=Accueil!$Y$15,PRODUCT('Registre déchets'!G814,Accueil!$AA$15),"")&amp; IF(D814=Accueil!$Y$16,PRODUCT('Registre déchets'!G814,Accueil!$AA$16),"")&amp; IF(D814=Accueil!$Y$17,PRODUCT('Registre déchets'!G814,Accueil!$AA$17),"")&amp; IF(D814=Accueil!$Y$18,PRODUCT('Registre déchets'!G814,Accueil!$AA$18),"")&amp; IF(D814=Accueil!$Y$19,PRODUCT('Registre déchets'!G814,Accueil!$AA$19),"")&amp; IF(D814=Accueil!$Y$20,PRODUCT('Registre déchets'!G814,Accueil!$AA$20),"")&amp; IF(D814=Accueil!$Y$21,PRODUCT('Registre déchets'!G814,Accueil!$AA$21),"")&amp; IF(D814=Accueil!$Y$22,PRODUCT('Registre déchets'!G814,Accueil!$AA$22),"")&amp; IF(D814=Accueil!$Y$23,PRODUCT('Registre déchets'!G814,Accueil!$AA$23),"")&amp; IF(D814=Accueil!$Y$24,PRODUCT('Registre déchets'!G814,Accueil!$AA$24),"")&amp; IF(D814=Accueil!$Y$25,PRODUCT('Registre déchets'!G814,Accueil!$AA$25),"")&amp; IF(D814=Accueil!$Y$26,PRODUCT('Registre déchets'!G814,Accueil!$AA$26),"")&amp; IF(D814=Accueil!$Y$27,PRODUCT('Registre déchets'!G814,Accueil!$AA$27),""))</f>
        <v/>
      </c>
      <c r="AQ814" s="79">
        <f t="shared" si="127"/>
        <v>0</v>
      </c>
    </row>
    <row r="815" spans="1:43" ht="50.1" customHeight="1" x14ac:dyDescent="0.25">
      <c r="A815" s="90"/>
      <c r="B815" s="222" t="str">
        <f t="shared" si="121"/>
        <v/>
      </c>
      <c r="C815" s="221"/>
      <c r="D815" s="220"/>
      <c r="E815" s="80" t="str">
        <f t="shared" si="125"/>
        <v/>
      </c>
      <c r="F815" s="81"/>
      <c r="G815" s="82"/>
      <c r="H815" s="241">
        <f t="shared" si="122"/>
        <v>0</v>
      </c>
      <c r="I815" s="206"/>
      <c r="J815" s="206"/>
      <c r="K815" s="86"/>
      <c r="L815" s="86"/>
      <c r="M815" s="86"/>
      <c r="N815" s="82"/>
      <c r="O815" s="81"/>
      <c r="P815" s="82"/>
      <c r="Q815" s="207">
        <f t="shared" si="126"/>
        <v>0</v>
      </c>
      <c r="R815" s="83">
        <f t="shared" si="123"/>
        <v>0</v>
      </c>
      <c r="S815" s="83">
        <f t="shared" si="124"/>
        <v>0</v>
      </c>
      <c r="T815" s="209"/>
      <c r="U815" s="214"/>
      <c r="V815" s="214"/>
      <c r="W815" s="217" t="str">
        <f t="shared" si="119"/>
        <v/>
      </c>
      <c r="X815" s="214"/>
      <c r="Y815" s="224"/>
      <c r="Z815" s="214"/>
      <c r="AA815" s="214"/>
      <c r="AB815" s="35" t="str">
        <f t="shared" si="120"/>
        <v/>
      </c>
      <c r="AC815" s="35"/>
      <c r="AD815" s="35"/>
      <c r="AE815" s="35"/>
      <c r="AF815" s="35"/>
      <c r="AG815" s="35"/>
      <c r="AH815" s="35"/>
      <c r="AI815" s="35"/>
      <c r="AJ815" s="35"/>
      <c r="AK815" s="35"/>
      <c r="AL815" s="35"/>
      <c r="AM815" s="85" t="str">
        <f t="shared" si="128"/>
        <v/>
      </c>
      <c r="AN815" s="35"/>
      <c r="AO815" s="35"/>
      <c r="AP815" s="77" t="str">
        <f>IF(D815="","",IF(D815=Accueil!$Q$7,PRODUCT('Registre déchets'!G815,Accueil!$S$7),"") &amp; IF(D815=Accueil!$Q$8,PRODUCT('Registre déchets'!G815,Accueil!$S$8),"") &amp; IF(D815=Accueil!$Q$9,PRODUCT('Registre déchets'!G815,Accueil!$S$9),"")&amp; IF(D815=Accueil!$Q$10,PRODUCT('Registre déchets'!G815,Accueil!$S$10),"")&amp; IF(D815=Accueil!$Q$11,PRODUCT('Registre déchets'!G815,Accueil!$S$11),"")&amp; IF(D815=Accueil!$Q$12,PRODUCT('Registre déchets'!G815,Accueil!$S$12),"")&amp; IF(D815=Accueil!$Q$13,PRODUCT('Registre déchets'!G815,Accueil!$S$13),"")&amp; IF(D815=Accueil!$Q$14,PRODUCT('Registre déchets'!G815,Accueil!$S$14),"")&amp; IF(D815=Accueil!$Q$15,PRODUCT('Registre déchets'!G815,Accueil!$S$15),"")&amp; IF(D815=Accueil!$Q$16,PRODUCT('Registre déchets'!G815,Accueil!$S$16),"")&amp; IF(D815=Accueil!$Q$17,PRODUCT('Registre déchets'!G815,Accueil!$S$17),"")&amp; IF(D815=Accueil!$Q$18,PRODUCT('Registre déchets'!G815,Accueil!$S$18),"")&amp; IF(D815=Accueil!$Q$19,PRODUCT('Registre déchets'!G815,Accueil!$S$19),"")&amp; IF(D815=Accueil!$Q$20,PRODUCT('Registre déchets'!G815,Accueil!$S$20),"")&amp; IF(D815=Accueil!$Q$21,PRODUCT('Registre déchets'!G815,Accueil!$S$21),"")&amp; IF(D815=Accueil!$Q$22,PRODUCT('Registre déchets'!G815,Accueil!$S$22),"")&amp; IF(D815=Accueil!$Q$23,PRODUCT('Registre déchets'!G815,Accueil!$S$23),"")&amp; IF(D815=Accueil!$Q$24,PRODUCT('Registre déchets'!G815,Accueil!$S$24),"")&amp; IF(D815=Accueil!$Q$25,PRODUCT('Registre déchets'!G815,Accueil!$S$25),"")&amp; IF(D815=Accueil!$Q$26,PRODUCT('Registre déchets'!G815,Accueil!$S$26),"") &amp; IF(D815=Accueil!$U$7,PRODUCT('Registre déchets'!G815,Accueil!$W$7),"") &amp; IF(D815=Accueil!$U$8,PRODUCT('Registre déchets'!G815,Accueil!$W$8),"") &amp; IF(D815=Accueil!$U$9,PRODUCT('Registre déchets'!G815,Accueil!$W$9),"")&amp; IF(D815=Accueil!$U$10,PRODUCT('Registre déchets'!G815,Accueil!$W$10),"")&amp; IF(D815=Accueil!$U$11,PRODUCT('Registre déchets'!G815,Accueil!$W$11),"")&amp; IF(D815=Accueil!$U$12,PRODUCT('Registre déchets'!G815,Accueil!$W$12),"")&amp; IF(D815=Accueil!$U$13,PRODUCT('Registre déchets'!G815,Accueil!$W$13),"")&amp; IF(D815=Accueil!$U$14,PRODUCT('Registre déchets'!G815,Accueil!$W$14),"")&amp; IF(D815=Accueil!$U$15,PRODUCT('Registre déchets'!G815,Accueil!$W$15),"")&amp; IF(D815=Accueil!$U$16,PRODUCT('Registre déchets'!G815,Accueil!$W$16),"")&amp; IF(D815=Accueil!$U$17,PRODUCT('Registre déchets'!G815,Accueil!$W$17),"")&amp; IF(D815=Accueil!$U$18,PRODUCT('Registre déchets'!G815,Accueil!$W$18),"")&amp; IF(D815=Accueil!$U$19,PRODUCT('Registre déchets'!G815,Accueil!$W$19),"")&amp; IF(D815=Accueil!$U$20,PRODUCT('Registre déchets'!G815,Accueil!$W$20),"")&amp; IF(D815=Accueil!$U$21,PRODUCT('Registre déchets'!G815,Accueil!$W$21),"") &amp; IF(D815=Accueil!$U$22,PRODUCT('Registre déchets'!G815,Accueil!$W$22),"")&amp; IF(D815=Accueil!$U$23,PRODUCT('Registre déchets'!G815,Accueil!$W$23),"")&amp; IF(D815=Accueil!$U$24,PRODUCT('Registre déchets'!G815,Accueil!$W$24),"")&amp; IF(D815=Accueil!$U$25,PRODUCT('Registre déchets'!G815,Accueil!$W$25),"")&amp; IF(D815=Accueil!$U$26,PRODUCT('Registre déchets'!G815,Accueil!$W$26),"")&amp; IF(D815=Accueil!$U$27,PRODUCT('Registre déchets'!G815,Accueil!$W$27),"")&amp; IF(D815=Accueil!$Y$7,PRODUCT('Registre déchets'!G815,Accueil!$AA$7),"") &amp; IF(D815=Accueil!$Y$8,PRODUCT('Registre déchets'!G815,Accueil!$AA$8),"") &amp; IF(D815=Accueil!$Y$9,PRODUCT('Registre déchets'!G815,Accueil!$AA$9),"")&amp; IF(D815=Accueil!$Y$10,PRODUCT('Registre déchets'!G815,Accueil!$AA$10),"")&amp; IF(D815=Accueil!$Y$11,PRODUCT('Registre déchets'!G815,Accueil!$AA$11),"")&amp; IF(D815=Accueil!$Y$12,PRODUCT('Registre déchets'!G815,Accueil!$AA$12),"")&amp; IF(D815=Accueil!$Y$13,PRODUCT('Registre déchets'!G815,Accueil!$AA$13),"")&amp; IF(D815=Accueil!$Y$14,PRODUCT('Registre déchets'!G815,Accueil!$AA$14),"")&amp; IF(D815=Accueil!$Y$15,PRODUCT('Registre déchets'!G815,Accueil!$AA$15),"")&amp; IF(D815=Accueil!$Y$16,PRODUCT('Registre déchets'!G815,Accueil!$AA$16),"")&amp; IF(D815=Accueil!$Y$17,PRODUCT('Registre déchets'!G815,Accueil!$AA$17),"")&amp; IF(D815=Accueil!$Y$18,PRODUCT('Registre déchets'!G815,Accueil!$AA$18),"")&amp; IF(D815=Accueil!$Y$19,PRODUCT('Registre déchets'!G815,Accueil!$AA$19),"")&amp; IF(D815=Accueil!$Y$20,PRODUCT('Registre déchets'!G815,Accueil!$AA$20),"")&amp; IF(D815=Accueil!$Y$21,PRODUCT('Registre déchets'!G815,Accueil!$AA$21),"")&amp; IF(D815=Accueil!$Y$22,PRODUCT('Registre déchets'!G815,Accueil!$AA$22),"")&amp; IF(D815=Accueil!$Y$23,PRODUCT('Registre déchets'!G815,Accueil!$AA$23),"")&amp; IF(D815=Accueil!$Y$24,PRODUCT('Registre déchets'!G815,Accueil!$AA$24),"")&amp; IF(D815=Accueil!$Y$25,PRODUCT('Registre déchets'!G815,Accueil!$AA$25),"")&amp; IF(D815=Accueil!$Y$26,PRODUCT('Registre déchets'!G815,Accueil!$AA$26),"")&amp; IF(D815=Accueil!$Y$27,PRODUCT('Registre déchets'!G815,Accueil!$AA$27),""))</f>
        <v/>
      </c>
      <c r="AQ815" s="79">
        <f t="shared" si="127"/>
        <v>0</v>
      </c>
    </row>
    <row r="816" spans="1:43" ht="50.1" customHeight="1" x14ac:dyDescent="0.25">
      <c r="A816" s="90"/>
      <c r="B816" s="222" t="str">
        <f t="shared" si="121"/>
        <v/>
      </c>
      <c r="C816" s="221"/>
      <c r="D816" s="220"/>
      <c r="E816" s="80" t="str">
        <f t="shared" si="125"/>
        <v/>
      </c>
      <c r="F816" s="81"/>
      <c r="G816" s="82"/>
      <c r="H816" s="241">
        <f t="shared" si="122"/>
        <v>0</v>
      </c>
      <c r="I816" s="206"/>
      <c r="J816" s="206"/>
      <c r="K816" s="86"/>
      <c r="L816" s="86"/>
      <c r="M816" s="86"/>
      <c r="N816" s="82"/>
      <c r="O816" s="81"/>
      <c r="P816" s="82"/>
      <c r="Q816" s="207">
        <f t="shared" si="126"/>
        <v>0</v>
      </c>
      <c r="R816" s="83">
        <f t="shared" si="123"/>
        <v>0</v>
      </c>
      <c r="S816" s="83">
        <f t="shared" si="124"/>
        <v>0</v>
      </c>
      <c r="T816" s="209"/>
      <c r="U816" s="214"/>
      <c r="V816" s="214"/>
      <c r="W816" s="217" t="str">
        <f t="shared" si="119"/>
        <v/>
      </c>
      <c r="X816" s="214"/>
      <c r="Y816" s="224"/>
      <c r="Z816" s="214"/>
      <c r="AA816" s="214"/>
      <c r="AB816" s="35" t="str">
        <f t="shared" si="120"/>
        <v/>
      </c>
      <c r="AC816" s="35"/>
      <c r="AD816" s="35"/>
      <c r="AE816" s="35"/>
      <c r="AF816" s="35"/>
      <c r="AG816" s="35"/>
      <c r="AH816" s="35"/>
      <c r="AI816" s="35"/>
      <c r="AJ816" s="35"/>
      <c r="AK816" s="35"/>
      <c r="AL816" s="35"/>
      <c r="AM816" s="85" t="str">
        <f t="shared" si="128"/>
        <v/>
      </c>
      <c r="AN816" s="35"/>
      <c r="AO816" s="35"/>
      <c r="AP816" s="77" t="str">
        <f>IF(D816="","",IF(D816=Accueil!$Q$7,PRODUCT('Registre déchets'!G816,Accueil!$S$7),"") &amp; IF(D816=Accueil!$Q$8,PRODUCT('Registre déchets'!G816,Accueil!$S$8),"") &amp; IF(D816=Accueil!$Q$9,PRODUCT('Registre déchets'!G816,Accueil!$S$9),"")&amp; IF(D816=Accueil!$Q$10,PRODUCT('Registre déchets'!G816,Accueil!$S$10),"")&amp; IF(D816=Accueil!$Q$11,PRODUCT('Registre déchets'!G816,Accueil!$S$11),"")&amp; IF(D816=Accueil!$Q$12,PRODUCT('Registre déchets'!G816,Accueil!$S$12),"")&amp; IF(D816=Accueil!$Q$13,PRODUCT('Registre déchets'!G816,Accueil!$S$13),"")&amp; IF(D816=Accueil!$Q$14,PRODUCT('Registre déchets'!G816,Accueil!$S$14),"")&amp; IF(D816=Accueil!$Q$15,PRODUCT('Registre déchets'!G816,Accueil!$S$15),"")&amp; IF(D816=Accueil!$Q$16,PRODUCT('Registre déchets'!G816,Accueil!$S$16),"")&amp; IF(D816=Accueil!$Q$17,PRODUCT('Registre déchets'!G816,Accueil!$S$17),"")&amp; IF(D816=Accueil!$Q$18,PRODUCT('Registre déchets'!G816,Accueil!$S$18),"")&amp; IF(D816=Accueil!$Q$19,PRODUCT('Registre déchets'!G816,Accueil!$S$19),"")&amp; IF(D816=Accueil!$Q$20,PRODUCT('Registre déchets'!G816,Accueil!$S$20),"")&amp; IF(D816=Accueil!$Q$21,PRODUCT('Registre déchets'!G816,Accueil!$S$21),"")&amp; IF(D816=Accueil!$Q$22,PRODUCT('Registre déchets'!G816,Accueil!$S$22),"")&amp; IF(D816=Accueil!$Q$23,PRODUCT('Registre déchets'!G816,Accueil!$S$23),"")&amp; IF(D816=Accueil!$Q$24,PRODUCT('Registre déchets'!G816,Accueil!$S$24),"")&amp; IF(D816=Accueil!$Q$25,PRODUCT('Registre déchets'!G816,Accueil!$S$25),"")&amp; IF(D816=Accueil!$Q$26,PRODUCT('Registre déchets'!G816,Accueil!$S$26),"") &amp; IF(D816=Accueil!$U$7,PRODUCT('Registre déchets'!G816,Accueil!$W$7),"") &amp; IF(D816=Accueil!$U$8,PRODUCT('Registre déchets'!G816,Accueil!$W$8),"") &amp; IF(D816=Accueil!$U$9,PRODUCT('Registre déchets'!G816,Accueil!$W$9),"")&amp; IF(D816=Accueil!$U$10,PRODUCT('Registre déchets'!G816,Accueil!$W$10),"")&amp; IF(D816=Accueil!$U$11,PRODUCT('Registre déchets'!G816,Accueil!$W$11),"")&amp; IF(D816=Accueil!$U$12,PRODUCT('Registre déchets'!G816,Accueil!$W$12),"")&amp; IF(D816=Accueil!$U$13,PRODUCT('Registre déchets'!G816,Accueil!$W$13),"")&amp; IF(D816=Accueil!$U$14,PRODUCT('Registre déchets'!G816,Accueil!$W$14),"")&amp; IF(D816=Accueil!$U$15,PRODUCT('Registre déchets'!G816,Accueil!$W$15),"")&amp; IF(D816=Accueil!$U$16,PRODUCT('Registre déchets'!G816,Accueil!$W$16),"")&amp; IF(D816=Accueil!$U$17,PRODUCT('Registre déchets'!G816,Accueil!$W$17),"")&amp; IF(D816=Accueil!$U$18,PRODUCT('Registre déchets'!G816,Accueil!$W$18),"")&amp; IF(D816=Accueil!$U$19,PRODUCT('Registre déchets'!G816,Accueil!$W$19),"")&amp; IF(D816=Accueil!$U$20,PRODUCT('Registre déchets'!G816,Accueil!$W$20),"")&amp; IF(D816=Accueil!$U$21,PRODUCT('Registre déchets'!G816,Accueil!$W$21),"") &amp; IF(D816=Accueil!$U$22,PRODUCT('Registre déchets'!G816,Accueil!$W$22),"")&amp; IF(D816=Accueil!$U$23,PRODUCT('Registre déchets'!G816,Accueil!$W$23),"")&amp; IF(D816=Accueil!$U$24,PRODUCT('Registre déchets'!G816,Accueil!$W$24),"")&amp; IF(D816=Accueil!$U$25,PRODUCT('Registre déchets'!G816,Accueil!$W$25),"")&amp; IF(D816=Accueil!$U$26,PRODUCT('Registre déchets'!G816,Accueil!$W$26),"")&amp; IF(D816=Accueil!$U$27,PRODUCT('Registre déchets'!G816,Accueil!$W$27),"")&amp; IF(D816=Accueil!$Y$7,PRODUCT('Registre déchets'!G816,Accueil!$AA$7),"") &amp; IF(D816=Accueil!$Y$8,PRODUCT('Registre déchets'!G816,Accueil!$AA$8),"") &amp; IF(D816=Accueil!$Y$9,PRODUCT('Registre déchets'!G816,Accueil!$AA$9),"")&amp; IF(D816=Accueil!$Y$10,PRODUCT('Registre déchets'!G816,Accueil!$AA$10),"")&amp; IF(D816=Accueil!$Y$11,PRODUCT('Registre déchets'!G816,Accueil!$AA$11),"")&amp; IF(D816=Accueil!$Y$12,PRODUCT('Registre déchets'!G816,Accueil!$AA$12),"")&amp; IF(D816=Accueil!$Y$13,PRODUCT('Registre déchets'!G816,Accueil!$AA$13),"")&amp; IF(D816=Accueil!$Y$14,PRODUCT('Registre déchets'!G816,Accueil!$AA$14),"")&amp; IF(D816=Accueil!$Y$15,PRODUCT('Registre déchets'!G816,Accueil!$AA$15),"")&amp; IF(D816=Accueil!$Y$16,PRODUCT('Registre déchets'!G816,Accueil!$AA$16),"")&amp; IF(D816=Accueil!$Y$17,PRODUCT('Registre déchets'!G816,Accueil!$AA$17),"")&amp; IF(D816=Accueil!$Y$18,PRODUCT('Registre déchets'!G816,Accueil!$AA$18),"")&amp; IF(D816=Accueil!$Y$19,PRODUCT('Registre déchets'!G816,Accueil!$AA$19),"")&amp; IF(D816=Accueil!$Y$20,PRODUCT('Registre déchets'!G816,Accueil!$AA$20),"")&amp; IF(D816=Accueil!$Y$21,PRODUCT('Registre déchets'!G816,Accueil!$AA$21),"")&amp; IF(D816=Accueil!$Y$22,PRODUCT('Registre déchets'!G816,Accueil!$AA$22),"")&amp; IF(D816=Accueil!$Y$23,PRODUCT('Registre déchets'!G816,Accueil!$AA$23),"")&amp; IF(D816=Accueil!$Y$24,PRODUCT('Registre déchets'!G816,Accueil!$AA$24),"")&amp; IF(D816=Accueil!$Y$25,PRODUCT('Registre déchets'!G816,Accueil!$AA$25),"")&amp; IF(D816=Accueil!$Y$26,PRODUCT('Registre déchets'!G816,Accueil!$AA$26),"")&amp; IF(D816=Accueil!$Y$27,PRODUCT('Registre déchets'!G816,Accueil!$AA$27),""))</f>
        <v/>
      </c>
      <c r="AQ816" s="79">
        <f t="shared" si="127"/>
        <v>0</v>
      </c>
    </row>
    <row r="817" spans="1:43" ht="50.1" customHeight="1" x14ac:dyDescent="0.25">
      <c r="A817" s="90"/>
      <c r="B817" s="222" t="str">
        <f t="shared" si="121"/>
        <v/>
      </c>
      <c r="C817" s="221"/>
      <c r="D817" s="220"/>
      <c r="E817" s="80" t="str">
        <f t="shared" si="125"/>
        <v/>
      </c>
      <c r="F817" s="81"/>
      <c r="G817" s="82"/>
      <c r="H817" s="241">
        <f t="shared" si="122"/>
        <v>0</v>
      </c>
      <c r="I817" s="206"/>
      <c r="J817" s="206"/>
      <c r="K817" s="86"/>
      <c r="L817" s="86"/>
      <c r="M817" s="86"/>
      <c r="N817" s="82"/>
      <c r="O817" s="81"/>
      <c r="P817" s="82"/>
      <c r="Q817" s="207">
        <f t="shared" si="126"/>
        <v>0</v>
      </c>
      <c r="R817" s="83">
        <f t="shared" si="123"/>
        <v>0</v>
      </c>
      <c r="S817" s="83">
        <f t="shared" si="124"/>
        <v>0</v>
      </c>
      <c r="T817" s="209"/>
      <c r="U817" s="214"/>
      <c r="V817" s="214"/>
      <c r="W817" s="217" t="str">
        <f t="shared" si="119"/>
        <v/>
      </c>
      <c r="X817" s="214"/>
      <c r="Y817" s="224"/>
      <c r="Z817" s="214"/>
      <c r="AA817" s="214"/>
      <c r="AB817" s="35" t="str">
        <f t="shared" si="120"/>
        <v/>
      </c>
      <c r="AC817" s="35"/>
      <c r="AD817" s="35"/>
      <c r="AE817" s="35"/>
      <c r="AF817" s="35"/>
      <c r="AG817" s="35"/>
      <c r="AH817" s="35"/>
      <c r="AI817" s="35"/>
      <c r="AJ817" s="35"/>
      <c r="AK817" s="35"/>
      <c r="AL817" s="35"/>
      <c r="AM817" s="85" t="str">
        <f t="shared" si="128"/>
        <v/>
      </c>
      <c r="AN817" s="35"/>
      <c r="AO817" s="35"/>
      <c r="AP817" s="77" t="str">
        <f>IF(D817="","",IF(D817=Accueil!$Q$7,PRODUCT('Registre déchets'!G817,Accueil!$S$7),"") &amp; IF(D817=Accueil!$Q$8,PRODUCT('Registre déchets'!G817,Accueil!$S$8),"") &amp; IF(D817=Accueil!$Q$9,PRODUCT('Registre déchets'!G817,Accueil!$S$9),"")&amp; IF(D817=Accueil!$Q$10,PRODUCT('Registre déchets'!G817,Accueil!$S$10),"")&amp; IF(D817=Accueil!$Q$11,PRODUCT('Registre déchets'!G817,Accueil!$S$11),"")&amp; IF(D817=Accueil!$Q$12,PRODUCT('Registre déchets'!G817,Accueil!$S$12),"")&amp; IF(D817=Accueil!$Q$13,PRODUCT('Registre déchets'!G817,Accueil!$S$13),"")&amp; IF(D817=Accueil!$Q$14,PRODUCT('Registre déchets'!G817,Accueil!$S$14),"")&amp; IF(D817=Accueil!$Q$15,PRODUCT('Registre déchets'!G817,Accueil!$S$15),"")&amp; IF(D817=Accueil!$Q$16,PRODUCT('Registre déchets'!G817,Accueil!$S$16),"")&amp; IF(D817=Accueil!$Q$17,PRODUCT('Registre déchets'!G817,Accueil!$S$17),"")&amp; IF(D817=Accueil!$Q$18,PRODUCT('Registre déchets'!G817,Accueil!$S$18),"")&amp; IF(D817=Accueil!$Q$19,PRODUCT('Registre déchets'!G817,Accueil!$S$19),"")&amp; IF(D817=Accueil!$Q$20,PRODUCT('Registre déchets'!G817,Accueil!$S$20),"")&amp; IF(D817=Accueil!$Q$21,PRODUCT('Registre déchets'!G817,Accueil!$S$21),"")&amp; IF(D817=Accueil!$Q$22,PRODUCT('Registre déchets'!G817,Accueil!$S$22),"")&amp; IF(D817=Accueil!$Q$23,PRODUCT('Registre déchets'!G817,Accueil!$S$23),"")&amp; IF(D817=Accueil!$Q$24,PRODUCT('Registre déchets'!G817,Accueil!$S$24),"")&amp; IF(D817=Accueil!$Q$25,PRODUCT('Registre déchets'!G817,Accueil!$S$25),"")&amp; IF(D817=Accueil!$Q$26,PRODUCT('Registre déchets'!G817,Accueil!$S$26),"") &amp; IF(D817=Accueil!$U$7,PRODUCT('Registre déchets'!G817,Accueil!$W$7),"") &amp; IF(D817=Accueil!$U$8,PRODUCT('Registre déchets'!G817,Accueil!$W$8),"") &amp; IF(D817=Accueil!$U$9,PRODUCT('Registre déchets'!G817,Accueil!$W$9),"")&amp; IF(D817=Accueil!$U$10,PRODUCT('Registre déchets'!G817,Accueil!$W$10),"")&amp; IF(D817=Accueil!$U$11,PRODUCT('Registre déchets'!G817,Accueil!$W$11),"")&amp; IF(D817=Accueil!$U$12,PRODUCT('Registre déchets'!G817,Accueil!$W$12),"")&amp; IF(D817=Accueil!$U$13,PRODUCT('Registre déchets'!G817,Accueil!$W$13),"")&amp; IF(D817=Accueil!$U$14,PRODUCT('Registre déchets'!G817,Accueil!$W$14),"")&amp; IF(D817=Accueil!$U$15,PRODUCT('Registre déchets'!G817,Accueil!$W$15),"")&amp; IF(D817=Accueil!$U$16,PRODUCT('Registre déchets'!G817,Accueil!$W$16),"")&amp; IF(D817=Accueil!$U$17,PRODUCT('Registre déchets'!G817,Accueil!$W$17),"")&amp; IF(D817=Accueil!$U$18,PRODUCT('Registre déchets'!G817,Accueil!$W$18),"")&amp; IF(D817=Accueil!$U$19,PRODUCT('Registre déchets'!G817,Accueil!$W$19),"")&amp; IF(D817=Accueil!$U$20,PRODUCT('Registre déchets'!G817,Accueil!$W$20),"")&amp; IF(D817=Accueil!$U$21,PRODUCT('Registre déchets'!G817,Accueil!$W$21),"") &amp; IF(D817=Accueil!$U$22,PRODUCT('Registre déchets'!G817,Accueil!$W$22),"")&amp; IF(D817=Accueil!$U$23,PRODUCT('Registre déchets'!G817,Accueil!$W$23),"")&amp; IF(D817=Accueil!$U$24,PRODUCT('Registre déchets'!G817,Accueil!$W$24),"")&amp; IF(D817=Accueil!$U$25,PRODUCT('Registre déchets'!G817,Accueil!$W$25),"")&amp; IF(D817=Accueil!$U$26,PRODUCT('Registre déchets'!G817,Accueil!$W$26),"")&amp; IF(D817=Accueil!$U$27,PRODUCT('Registre déchets'!G817,Accueil!$W$27),"")&amp; IF(D817=Accueil!$Y$7,PRODUCT('Registre déchets'!G817,Accueil!$AA$7),"") &amp; IF(D817=Accueil!$Y$8,PRODUCT('Registre déchets'!G817,Accueil!$AA$8),"") &amp; IF(D817=Accueil!$Y$9,PRODUCT('Registre déchets'!G817,Accueil!$AA$9),"")&amp; IF(D817=Accueil!$Y$10,PRODUCT('Registre déchets'!G817,Accueil!$AA$10),"")&amp; IF(D817=Accueil!$Y$11,PRODUCT('Registre déchets'!G817,Accueil!$AA$11),"")&amp; IF(D817=Accueil!$Y$12,PRODUCT('Registre déchets'!G817,Accueil!$AA$12),"")&amp; IF(D817=Accueil!$Y$13,PRODUCT('Registre déchets'!G817,Accueil!$AA$13),"")&amp; IF(D817=Accueil!$Y$14,PRODUCT('Registre déchets'!G817,Accueil!$AA$14),"")&amp; IF(D817=Accueil!$Y$15,PRODUCT('Registre déchets'!G817,Accueil!$AA$15),"")&amp; IF(D817=Accueil!$Y$16,PRODUCT('Registre déchets'!G817,Accueil!$AA$16),"")&amp; IF(D817=Accueil!$Y$17,PRODUCT('Registre déchets'!G817,Accueil!$AA$17),"")&amp; IF(D817=Accueil!$Y$18,PRODUCT('Registre déchets'!G817,Accueil!$AA$18),"")&amp; IF(D817=Accueil!$Y$19,PRODUCT('Registre déchets'!G817,Accueil!$AA$19),"")&amp; IF(D817=Accueil!$Y$20,PRODUCT('Registre déchets'!G817,Accueil!$AA$20),"")&amp; IF(D817=Accueil!$Y$21,PRODUCT('Registre déchets'!G817,Accueil!$AA$21),"")&amp; IF(D817=Accueil!$Y$22,PRODUCT('Registre déchets'!G817,Accueil!$AA$22),"")&amp; IF(D817=Accueil!$Y$23,PRODUCT('Registre déchets'!G817,Accueil!$AA$23),"")&amp; IF(D817=Accueil!$Y$24,PRODUCT('Registre déchets'!G817,Accueil!$AA$24),"")&amp; IF(D817=Accueil!$Y$25,PRODUCT('Registre déchets'!G817,Accueil!$AA$25),"")&amp; IF(D817=Accueil!$Y$26,PRODUCT('Registre déchets'!G817,Accueil!$AA$26),"")&amp; IF(D817=Accueil!$Y$27,PRODUCT('Registre déchets'!G817,Accueil!$AA$27),""))</f>
        <v/>
      </c>
      <c r="AQ817" s="79">
        <f t="shared" si="127"/>
        <v>0</v>
      </c>
    </row>
    <row r="818" spans="1:43" ht="50.1" customHeight="1" x14ac:dyDescent="0.25">
      <c r="A818" s="90"/>
      <c r="B818" s="222" t="str">
        <f t="shared" si="121"/>
        <v/>
      </c>
      <c r="C818" s="221"/>
      <c r="D818" s="220"/>
      <c r="E818" s="80" t="str">
        <f t="shared" si="125"/>
        <v/>
      </c>
      <c r="F818" s="81"/>
      <c r="G818" s="82"/>
      <c r="H818" s="241">
        <f t="shared" si="122"/>
        <v>0</v>
      </c>
      <c r="I818" s="206"/>
      <c r="J818" s="206"/>
      <c r="K818" s="86"/>
      <c r="L818" s="86"/>
      <c r="M818" s="86"/>
      <c r="N818" s="82"/>
      <c r="O818" s="81"/>
      <c r="P818" s="82"/>
      <c r="Q818" s="207">
        <f t="shared" si="126"/>
        <v>0</v>
      </c>
      <c r="R818" s="83">
        <f t="shared" si="123"/>
        <v>0</v>
      </c>
      <c r="S818" s="83">
        <f t="shared" si="124"/>
        <v>0</v>
      </c>
      <c r="T818" s="209"/>
      <c r="U818" s="214"/>
      <c r="V818" s="214"/>
      <c r="W818" s="217" t="str">
        <f t="shared" si="119"/>
        <v/>
      </c>
      <c r="X818" s="214"/>
      <c r="Y818" s="224"/>
      <c r="Z818" s="214"/>
      <c r="AA818" s="214"/>
      <c r="AB818" s="35" t="str">
        <f t="shared" si="120"/>
        <v/>
      </c>
      <c r="AC818" s="35"/>
      <c r="AD818" s="35"/>
      <c r="AE818" s="35"/>
      <c r="AF818" s="35"/>
      <c r="AG818" s="35"/>
      <c r="AH818" s="35"/>
      <c r="AI818" s="35"/>
      <c r="AJ818" s="35"/>
      <c r="AK818" s="35"/>
      <c r="AL818" s="35"/>
      <c r="AM818" s="85" t="str">
        <f t="shared" si="128"/>
        <v/>
      </c>
      <c r="AN818" s="35"/>
      <c r="AO818" s="35"/>
      <c r="AP818" s="77" t="str">
        <f>IF(D818="","",IF(D818=Accueil!$Q$7,PRODUCT('Registre déchets'!G818,Accueil!$S$7),"") &amp; IF(D818=Accueil!$Q$8,PRODUCT('Registre déchets'!G818,Accueil!$S$8),"") &amp; IF(D818=Accueil!$Q$9,PRODUCT('Registre déchets'!G818,Accueil!$S$9),"")&amp; IF(D818=Accueil!$Q$10,PRODUCT('Registre déchets'!G818,Accueil!$S$10),"")&amp; IF(D818=Accueil!$Q$11,PRODUCT('Registre déchets'!G818,Accueil!$S$11),"")&amp; IF(D818=Accueil!$Q$12,PRODUCT('Registre déchets'!G818,Accueil!$S$12),"")&amp; IF(D818=Accueil!$Q$13,PRODUCT('Registre déchets'!G818,Accueil!$S$13),"")&amp; IF(D818=Accueil!$Q$14,PRODUCT('Registre déchets'!G818,Accueil!$S$14),"")&amp; IF(D818=Accueil!$Q$15,PRODUCT('Registre déchets'!G818,Accueil!$S$15),"")&amp; IF(D818=Accueil!$Q$16,PRODUCT('Registre déchets'!G818,Accueil!$S$16),"")&amp; IF(D818=Accueil!$Q$17,PRODUCT('Registre déchets'!G818,Accueil!$S$17),"")&amp; IF(D818=Accueil!$Q$18,PRODUCT('Registre déchets'!G818,Accueil!$S$18),"")&amp; IF(D818=Accueil!$Q$19,PRODUCT('Registre déchets'!G818,Accueil!$S$19),"")&amp; IF(D818=Accueil!$Q$20,PRODUCT('Registre déchets'!G818,Accueil!$S$20),"")&amp; IF(D818=Accueil!$Q$21,PRODUCT('Registre déchets'!G818,Accueil!$S$21),"")&amp; IF(D818=Accueil!$Q$22,PRODUCT('Registre déchets'!G818,Accueil!$S$22),"")&amp; IF(D818=Accueil!$Q$23,PRODUCT('Registre déchets'!G818,Accueil!$S$23),"")&amp; IF(D818=Accueil!$Q$24,PRODUCT('Registre déchets'!G818,Accueil!$S$24),"")&amp; IF(D818=Accueil!$Q$25,PRODUCT('Registre déchets'!G818,Accueil!$S$25),"")&amp; IF(D818=Accueil!$Q$26,PRODUCT('Registre déchets'!G818,Accueil!$S$26),"") &amp; IF(D818=Accueil!$U$7,PRODUCT('Registre déchets'!G818,Accueil!$W$7),"") &amp; IF(D818=Accueil!$U$8,PRODUCT('Registre déchets'!G818,Accueil!$W$8),"") &amp; IF(D818=Accueil!$U$9,PRODUCT('Registre déchets'!G818,Accueil!$W$9),"")&amp; IF(D818=Accueil!$U$10,PRODUCT('Registre déchets'!G818,Accueil!$W$10),"")&amp; IF(D818=Accueil!$U$11,PRODUCT('Registre déchets'!G818,Accueil!$W$11),"")&amp; IF(D818=Accueil!$U$12,PRODUCT('Registre déchets'!G818,Accueil!$W$12),"")&amp; IF(D818=Accueil!$U$13,PRODUCT('Registre déchets'!G818,Accueil!$W$13),"")&amp; IF(D818=Accueil!$U$14,PRODUCT('Registre déchets'!G818,Accueil!$W$14),"")&amp; IF(D818=Accueil!$U$15,PRODUCT('Registre déchets'!G818,Accueil!$W$15),"")&amp; IF(D818=Accueil!$U$16,PRODUCT('Registre déchets'!G818,Accueil!$W$16),"")&amp; IF(D818=Accueil!$U$17,PRODUCT('Registre déchets'!G818,Accueil!$W$17),"")&amp; IF(D818=Accueil!$U$18,PRODUCT('Registre déchets'!G818,Accueil!$W$18),"")&amp; IF(D818=Accueil!$U$19,PRODUCT('Registre déchets'!G818,Accueil!$W$19),"")&amp; IF(D818=Accueil!$U$20,PRODUCT('Registre déchets'!G818,Accueil!$W$20),"")&amp; IF(D818=Accueil!$U$21,PRODUCT('Registre déchets'!G818,Accueil!$W$21),"") &amp; IF(D818=Accueil!$U$22,PRODUCT('Registre déchets'!G818,Accueil!$W$22),"")&amp; IF(D818=Accueil!$U$23,PRODUCT('Registre déchets'!G818,Accueil!$W$23),"")&amp; IF(D818=Accueil!$U$24,PRODUCT('Registre déchets'!G818,Accueil!$W$24),"")&amp; IF(D818=Accueil!$U$25,PRODUCT('Registre déchets'!G818,Accueil!$W$25),"")&amp; IF(D818=Accueil!$U$26,PRODUCT('Registre déchets'!G818,Accueil!$W$26),"")&amp; IF(D818=Accueil!$U$27,PRODUCT('Registre déchets'!G818,Accueil!$W$27),"")&amp; IF(D818=Accueil!$Y$7,PRODUCT('Registre déchets'!G818,Accueil!$AA$7),"") &amp; IF(D818=Accueil!$Y$8,PRODUCT('Registre déchets'!G818,Accueil!$AA$8),"") &amp; IF(D818=Accueil!$Y$9,PRODUCT('Registre déchets'!G818,Accueil!$AA$9),"")&amp; IF(D818=Accueil!$Y$10,PRODUCT('Registre déchets'!G818,Accueil!$AA$10),"")&amp; IF(D818=Accueil!$Y$11,PRODUCT('Registre déchets'!G818,Accueil!$AA$11),"")&amp; IF(D818=Accueil!$Y$12,PRODUCT('Registre déchets'!G818,Accueil!$AA$12),"")&amp; IF(D818=Accueil!$Y$13,PRODUCT('Registre déchets'!G818,Accueil!$AA$13),"")&amp; IF(D818=Accueil!$Y$14,PRODUCT('Registre déchets'!G818,Accueil!$AA$14),"")&amp; IF(D818=Accueil!$Y$15,PRODUCT('Registre déchets'!G818,Accueil!$AA$15),"")&amp; IF(D818=Accueil!$Y$16,PRODUCT('Registre déchets'!G818,Accueil!$AA$16),"")&amp; IF(D818=Accueil!$Y$17,PRODUCT('Registre déchets'!G818,Accueil!$AA$17),"")&amp; IF(D818=Accueil!$Y$18,PRODUCT('Registre déchets'!G818,Accueil!$AA$18),"")&amp; IF(D818=Accueil!$Y$19,PRODUCT('Registre déchets'!G818,Accueil!$AA$19),"")&amp; IF(D818=Accueil!$Y$20,PRODUCT('Registre déchets'!G818,Accueil!$AA$20),"")&amp; IF(D818=Accueil!$Y$21,PRODUCT('Registre déchets'!G818,Accueil!$AA$21),"")&amp; IF(D818=Accueil!$Y$22,PRODUCT('Registre déchets'!G818,Accueil!$AA$22),"")&amp; IF(D818=Accueil!$Y$23,PRODUCT('Registre déchets'!G818,Accueil!$AA$23),"")&amp; IF(D818=Accueil!$Y$24,PRODUCT('Registre déchets'!G818,Accueil!$AA$24),"")&amp; IF(D818=Accueil!$Y$25,PRODUCT('Registre déchets'!G818,Accueil!$AA$25),"")&amp; IF(D818=Accueil!$Y$26,PRODUCT('Registre déchets'!G818,Accueil!$AA$26),"")&amp; IF(D818=Accueil!$Y$27,PRODUCT('Registre déchets'!G818,Accueil!$AA$27),""))</f>
        <v/>
      </c>
      <c r="AQ818" s="79">
        <f t="shared" si="127"/>
        <v>0</v>
      </c>
    </row>
    <row r="819" spans="1:43" ht="50.1" customHeight="1" x14ac:dyDescent="0.25">
      <c r="A819" s="90"/>
      <c r="B819" s="222" t="str">
        <f t="shared" si="121"/>
        <v/>
      </c>
      <c r="C819" s="221"/>
      <c r="D819" s="220"/>
      <c r="E819" s="80" t="str">
        <f t="shared" si="125"/>
        <v/>
      </c>
      <c r="F819" s="81"/>
      <c r="G819" s="82"/>
      <c r="H819" s="241">
        <f t="shared" si="122"/>
        <v>0</v>
      </c>
      <c r="I819" s="206"/>
      <c r="J819" s="206"/>
      <c r="K819" s="86"/>
      <c r="L819" s="86"/>
      <c r="M819" s="86"/>
      <c r="N819" s="82"/>
      <c r="O819" s="81"/>
      <c r="P819" s="82"/>
      <c r="Q819" s="207">
        <f t="shared" si="126"/>
        <v>0</v>
      </c>
      <c r="R819" s="83">
        <f t="shared" si="123"/>
        <v>0</v>
      </c>
      <c r="S819" s="83">
        <f t="shared" si="124"/>
        <v>0</v>
      </c>
      <c r="T819" s="209"/>
      <c r="U819" s="214"/>
      <c r="V819" s="214"/>
      <c r="W819" s="217" t="str">
        <f t="shared" si="119"/>
        <v/>
      </c>
      <c r="X819" s="214"/>
      <c r="Y819" s="224"/>
      <c r="Z819" s="214"/>
      <c r="AA819" s="214"/>
      <c r="AB819" s="35" t="str">
        <f t="shared" si="120"/>
        <v/>
      </c>
      <c r="AC819" s="35"/>
      <c r="AD819" s="35"/>
      <c r="AE819" s="35"/>
      <c r="AF819" s="35"/>
      <c r="AG819" s="35"/>
      <c r="AH819" s="35"/>
      <c r="AI819" s="35"/>
      <c r="AJ819" s="35"/>
      <c r="AK819" s="35"/>
      <c r="AL819" s="35"/>
      <c r="AM819" s="85" t="str">
        <f t="shared" si="128"/>
        <v/>
      </c>
      <c r="AN819" s="35"/>
      <c r="AO819" s="35"/>
      <c r="AP819" s="77" t="str">
        <f>IF(D819="","",IF(D819=Accueil!$Q$7,PRODUCT('Registre déchets'!G819,Accueil!$S$7),"") &amp; IF(D819=Accueil!$Q$8,PRODUCT('Registre déchets'!G819,Accueil!$S$8),"") &amp; IF(D819=Accueil!$Q$9,PRODUCT('Registre déchets'!G819,Accueil!$S$9),"")&amp; IF(D819=Accueil!$Q$10,PRODUCT('Registre déchets'!G819,Accueil!$S$10),"")&amp; IF(D819=Accueil!$Q$11,PRODUCT('Registre déchets'!G819,Accueil!$S$11),"")&amp; IF(D819=Accueil!$Q$12,PRODUCT('Registre déchets'!G819,Accueil!$S$12),"")&amp; IF(D819=Accueil!$Q$13,PRODUCT('Registre déchets'!G819,Accueil!$S$13),"")&amp; IF(D819=Accueil!$Q$14,PRODUCT('Registre déchets'!G819,Accueil!$S$14),"")&amp; IF(D819=Accueil!$Q$15,PRODUCT('Registre déchets'!G819,Accueil!$S$15),"")&amp; IF(D819=Accueil!$Q$16,PRODUCT('Registre déchets'!G819,Accueil!$S$16),"")&amp; IF(D819=Accueil!$Q$17,PRODUCT('Registre déchets'!G819,Accueil!$S$17),"")&amp; IF(D819=Accueil!$Q$18,PRODUCT('Registre déchets'!G819,Accueil!$S$18),"")&amp; IF(D819=Accueil!$Q$19,PRODUCT('Registre déchets'!G819,Accueil!$S$19),"")&amp; IF(D819=Accueil!$Q$20,PRODUCT('Registre déchets'!G819,Accueil!$S$20),"")&amp; IF(D819=Accueil!$Q$21,PRODUCT('Registre déchets'!G819,Accueil!$S$21),"")&amp; IF(D819=Accueil!$Q$22,PRODUCT('Registre déchets'!G819,Accueil!$S$22),"")&amp; IF(D819=Accueil!$Q$23,PRODUCT('Registre déchets'!G819,Accueil!$S$23),"")&amp; IF(D819=Accueil!$Q$24,PRODUCT('Registre déchets'!G819,Accueil!$S$24),"")&amp; IF(D819=Accueil!$Q$25,PRODUCT('Registre déchets'!G819,Accueil!$S$25),"")&amp; IF(D819=Accueil!$Q$26,PRODUCT('Registre déchets'!G819,Accueil!$S$26),"") &amp; IF(D819=Accueil!$U$7,PRODUCT('Registre déchets'!G819,Accueil!$W$7),"") &amp; IF(D819=Accueil!$U$8,PRODUCT('Registre déchets'!G819,Accueil!$W$8),"") &amp; IF(D819=Accueil!$U$9,PRODUCT('Registre déchets'!G819,Accueil!$W$9),"")&amp; IF(D819=Accueil!$U$10,PRODUCT('Registre déchets'!G819,Accueil!$W$10),"")&amp; IF(D819=Accueil!$U$11,PRODUCT('Registre déchets'!G819,Accueil!$W$11),"")&amp; IF(D819=Accueil!$U$12,PRODUCT('Registre déchets'!G819,Accueil!$W$12),"")&amp; IF(D819=Accueil!$U$13,PRODUCT('Registre déchets'!G819,Accueil!$W$13),"")&amp; IF(D819=Accueil!$U$14,PRODUCT('Registre déchets'!G819,Accueil!$W$14),"")&amp; IF(D819=Accueil!$U$15,PRODUCT('Registre déchets'!G819,Accueil!$W$15),"")&amp; IF(D819=Accueil!$U$16,PRODUCT('Registre déchets'!G819,Accueil!$W$16),"")&amp; IF(D819=Accueil!$U$17,PRODUCT('Registre déchets'!G819,Accueil!$W$17),"")&amp; IF(D819=Accueil!$U$18,PRODUCT('Registre déchets'!G819,Accueil!$W$18),"")&amp; IF(D819=Accueil!$U$19,PRODUCT('Registre déchets'!G819,Accueil!$W$19),"")&amp; IF(D819=Accueil!$U$20,PRODUCT('Registre déchets'!G819,Accueil!$W$20),"")&amp; IF(D819=Accueil!$U$21,PRODUCT('Registre déchets'!G819,Accueil!$W$21),"") &amp; IF(D819=Accueil!$U$22,PRODUCT('Registre déchets'!G819,Accueil!$W$22),"")&amp; IF(D819=Accueil!$U$23,PRODUCT('Registre déchets'!G819,Accueil!$W$23),"")&amp; IF(D819=Accueil!$U$24,PRODUCT('Registre déchets'!G819,Accueil!$W$24),"")&amp; IF(D819=Accueil!$U$25,PRODUCT('Registre déchets'!G819,Accueil!$W$25),"")&amp; IF(D819=Accueil!$U$26,PRODUCT('Registre déchets'!G819,Accueil!$W$26),"")&amp; IF(D819=Accueil!$U$27,PRODUCT('Registre déchets'!G819,Accueil!$W$27),"")&amp; IF(D819=Accueil!$Y$7,PRODUCT('Registre déchets'!G819,Accueil!$AA$7),"") &amp; IF(D819=Accueil!$Y$8,PRODUCT('Registre déchets'!G819,Accueil!$AA$8),"") &amp; IF(D819=Accueil!$Y$9,PRODUCT('Registre déchets'!G819,Accueil!$AA$9),"")&amp; IF(D819=Accueil!$Y$10,PRODUCT('Registre déchets'!G819,Accueil!$AA$10),"")&amp; IF(D819=Accueil!$Y$11,PRODUCT('Registre déchets'!G819,Accueil!$AA$11),"")&amp; IF(D819=Accueil!$Y$12,PRODUCT('Registre déchets'!G819,Accueil!$AA$12),"")&amp; IF(D819=Accueil!$Y$13,PRODUCT('Registre déchets'!G819,Accueil!$AA$13),"")&amp; IF(D819=Accueil!$Y$14,PRODUCT('Registre déchets'!G819,Accueil!$AA$14),"")&amp; IF(D819=Accueil!$Y$15,PRODUCT('Registre déchets'!G819,Accueil!$AA$15),"")&amp; IF(D819=Accueil!$Y$16,PRODUCT('Registre déchets'!G819,Accueil!$AA$16),"")&amp; IF(D819=Accueil!$Y$17,PRODUCT('Registre déchets'!G819,Accueil!$AA$17),"")&amp; IF(D819=Accueil!$Y$18,PRODUCT('Registre déchets'!G819,Accueil!$AA$18),"")&amp; IF(D819=Accueil!$Y$19,PRODUCT('Registre déchets'!G819,Accueil!$AA$19),"")&amp; IF(D819=Accueil!$Y$20,PRODUCT('Registre déchets'!G819,Accueil!$AA$20),"")&amp; IF(D819=Accueil!$Y$21,PRODUCT('Registre déchets'!G819,Accueil!$AA$21),"")&amp; IF(D819=Accueil!$Y$22,PRODUCT('Registre déchets'!G819,Accueil!$AA$22),"")&amp; IF(D819=Accueil!$Y$23,PRODUCT('Registre déchets'!G819,Accueil!$AA$23),"")&amp; IF(D819=Accueil!$Y$24,PRODUCT('Registre déchets'!G819,Accueil!$AA$24),"")&amp; IF(D819=Accueil!$Y$25,PRODUCT('Registre déchets'!G819,Accueil!$AA$25),"")&amp; IF(D819=Accueil!$Y$26,PRODUCT('Registre déchets'!G819,Accueil!$AA$26),"")&amp; IF(D819=Accueil!$Y$27,PRODUCT('Registre déchets'!G819,Accueil!$AA$27),""))</f>
        <v/>
      </c>
      <c r="AQ819" s="79">
        <f t="shared" si="127"/>
        <v>0</v>
      </c>
    </row>
    <row r="820" spans="1:43" ht="50.1" customHeight="1" x14ac:dyDescent="0.25">
      <c r="A820" s="90"/>
      <c r="B820" s="222" t="str">
        <f t="shared" si="121"/>
        <v/>
      </c>
      <c r="C820" s="221"/>
      <c r="D820" s="220"/>
      <c r="E820" s="80" t="str">
        <f t="shared" si="125"/>
        <v/>
      </c>
      <c r="F820" s="81"/>
      <c r="G820" s="82"/>
      <c r="H820" s="241">
        <f t="shared" si="122"/>
        <v>0</v>
      </c>
      <c r="I820" s="206"/>
      <c r="J820" s="206"/>
      <c r="K820" s="86"/>
      <c r="L820" s="86"/>
      <c r="M820" s="86"/>
      <c r="N820" s="82"/>
      <c r="O820" s="81"/>
      <c r="P820" s="82"/>
      <c r="Q820" s="207">
        <f t="shared" si="126"/>
        <v>0</v>
      </c>
      <c r="R820" s="83">
        <f t="shared" si="123"/>
        <v>0</v>
      </c>
      <c r="S820" s="83">
        <f t="shared" si="124"/>
        <v>0</v>
      </c>
      <c r="T820" s="209"/>
      <c r="U820" s="214"/>
      <c r="V820" s="214"/>
      <c r="W820" s="217" t="str">
        <f t="shared" si="119"/>
        <v/>
      </c>
      <c r="X820" s="214"/>
      <c r="Y820" s="224"/>
      <c r="Z820" s="214"/>
      <c r="AA820" s="214"/>
      <c r="AB820" s="35" t="str">
        <f t="shared" si="120"/>
        <v/>
      </c>
      <c r="AC820" s="35"/>
      <c r="AD820" s="35"/>
      <c r="AE820" s="35"/>
      <c r="AF820" s="35"/>
      <c r="AG820" s="35"/>
      <c r="AH820" s="35"/>
      <c r="AI820" s="35"/>
      <c r="AJ820" s="35"/>
      <c r="AK820" s="35"/>
      <c r="AL820" s="35"/>
      <c r="AM820" s="85" t="str">
        <f t="shared" si="128"/>
        <v/>
      </c>
      <c r="AN820" s="35"/>
      <c r="AO820" s="35"/>
      <c r="AP820" s="77" t="str">
        <f>IF(D820="","",IF(D820=Accueil!$Q$7,PRODUCT('Registre déchets'!G820,Accueil!$S$7),"") &amp; IF(D820=Accueil!$Q$8,PRODUCT('Registre déchets'!G820,Accueil!$S$8),"") &amp; IF(D820=Accueil!$Q$9,PRODUCT('Registre déchets'!G820,Accueil!$S$9),"")&amp; IF(D820=Accueil!$Q$10,PRODUCT('Registre déchets'!G820,Accueil!$S$10),"")&amp; IF(D820=Accueil!$Q$11,PRODUCT('Registre déchets'!G820,Accueil!$S$11),"")&amp; IF(D820=Accueil!$Q$12,PRODUCT('Registre déchets'!G820,Accueil!$S$12),"")&amp; IF(D820=Accueil!$Q$13,PRODUCT('Registre déchets'!G820,Accueil!$S$13),"")&amp; IF(D820=Accueil!$Q$14,PRODUCT('Registre déchets'!G820,Accueil!$S$14),"")&amp; IF(D820=Accueil!$Q$15,PRODUCT('Registre déchets'!G820,Accueil!$S$15),"")&amp; IF(D820=Accueil!$Q$16,PRODUCT('Registre déchets'!G820,Accueil!$S$16),"")&amp; IF(D820=Accueil!$Q$17,PRODUCT('Registre déchets'!G820,Accueil!$S$17),"")&amp; IF(D820=Accueil!$Q$18,PRODUCT('Registre déchets'!G820,Accueil!$S$18),"")&amp; IF(D820=Accueil!$Q$19,PRODUCT('Registre déchets'!G820,Accueil!$S$19),"")&amp; IF(D820=Accueil!$Q$20,PRODUCT('Registre déchets'!G820,Accueil!$S$20),"")&amp; IF(D820=Accueil!$Q$21,PRODUCT('Registre déchets'!G820,Accueil!$S$21),"")&amp; IF(D820=Accueil!$Q$22,PRODUCT('Registre déchets'!G820,Accueil!$S$22),"")&amp; IF(D820=Accueil!$Q$23,PRODUCT('Registre déchets'!G820,Accueil!$S$23),"")&amp; IF(D820=Accueil!$Q$24,PRODUCT('Registre déchets'!G820,Accueil!$S$24),"")&amp; IF(D820=Accueil!$Q$25,PRODUCT('Registre déchets'!G820,Accueil!$S$25),"")&amp; IF(D820=Accueil!$Q$26,PRODUCT('Registre déchets'!G820,Accueil!$S$26),"") &amp; IF(D820=Accueil!$U$7,PRODUCT('Registre déchets'!G820,Accueil!$W$7),"") &amp; IF(D820=Accueil!$U$8,PRODUCT('Registre déchets'!G820,Accueil!$W$8),"") &amp; IF(D820=Accueil!$U$9,PRODUCT('Registre déchets'!G820,Accueil!$W$9),"")&amp; IF(D820=Accueil!$U$10,PRODUCT('Registre déchets'!G820,Accueil!$W$10),"")&amp; IF(D820=Accueil!$U$11,PRODUCT('Registre déchets'!G820,Accueil!$W$11),"")&amp; IF(D820=Accueil!$U$12,PRODUCT('Registre déchets'!G820,Accueil!$W$12),"")&amp; IF(D820=Accueil!$U$13,PRODUCT('Registre déchets'!G820,Accueil!$W$13),"")&amp; IF(D820=Accueil!$U$14,PRODUCT('Registre déchets'!G820,Accueil!$W$14),"")&amp; IF(D820=Accueil!$U$15,PRODUCT('Registre déchets'!G820,Accueil!$W$15),"")&amp; IF(D820=Accueil!$U$16,PRODUCT('Registre déchets'!G820,Accueil!$W$16),"")&amp; IF(D820=Accueil!$U$17,PRODUCT('Registre déchets'!G820,Accueil!$W$17),"")&amp; IF(D820=Accueil!$U$18,PRODUCT('Registre déchets'!G820,Accueil!$W$18),"")&amp; IF(D820=Accueil!$U$19,PRODUCT('Registre déchets'!G820,Accueil!$W$19),"")&amp; IF(D820=Accueil!$U$20,PRODUCT('Registre déchets'!G820,Accueil!$W$20),"")&amp; IF(D820=Accueil!$U$21,PRODUCT('Registre déchets'!G820,Accueil!$W$21),"") &amp; IF(D820=Accueil!$U$22,PRODUCT('Registre déchets'!G820,Accueil!$W$22),"")&amp; IF(D820=Accueil!$U$23,PRODUCT('Registre déchets'!G820,Accueil!$W$23),"")&amp; IF(D820=Accueil!$U$24,PRODUCT('Registre déchets'!G820,Accueil!$W$24),"")&amp; IF(D820=Accueil!$U$25,PRODUCT('Registre déchets'!G820,Accueil!$W$25),"")&amp; IF(D820=Accueil!$U$26,PRODUCT('Registre déchets'!G820,Accueil!$W$26),"")&amp; IF(D820=Accueil!$U$27,PRODUCT('Registre déchets'!G820,Accueil!$W$27),"")&amp; IF(D820=Accueil!$Y$7,PRODUCT('Registre déchets'!G820,Accueil!$AA$7),"") &amp; IF(D820=Accueil!$Y$8,PRODUCT('Registre déchets'!G820,Accueil!$AA$8),"") &amp; IF(D820=Accueil!$Y$9,PRODUCT('Registre déchets'!G820,Accueil!$AA$9),"")&amp; IF(D820=Accueil!$Y$10,PRODUCT('Registre déchets'!G820,Accueil!$AA$10),"")&amp; IF(D820=Accueil!$Y$11,PRODUCT('Registre déchets'!G820,Accueil!$AA$11),"")&amp; IF(D820=Accueil!$Y$12,PRODUCT('Registre déchets'!G820,Accueil!$AA$12),"")&amp; IF(D820=Accueil!$Y$13,PRODUCT('Registre déchets'!G820,Accueil!$AA$13),"")&amp; IF(D820=Accueil!$Y$14,PRODUCT('Registre déchets'!G820,Accueil!$AA$14),"")&amp; IF(D820=Accueil!$Y$15,PRODUCT('Registre déchets'!G820,Accueil!$AA$15),"")&amp; IF(D820=Accueil!$Y$16,PRODUCT('Registre déchets'!G820,Accueil!$AA$16),"")&amp; IF(D820=Accueil!$Y$17,PRODUCT('Registre déchets'!G820,Accueil!$AA$17),"")&amp; IF(D820=Accueil!$Y$18,PRODUCT('Registre déchets'!G820,Accueil!$AA$18),"")&amp; IF(D820=Accueil!$Y$19,PRODUCT('Registre déchets'!G820,Accueil!$AA$19),"")&amp; IF(D820=Accueil!$Y$20,PRODUCT('Registre déchets'!G820,Accueil!$AA$20),"")&amp; IF(D820=Accueil!$Y$21,PRODUCT('Registre déchets'!G820,Accueil!$AA$21),"")&amp; IF(D820=Accueil!$Y$22,PRODUCT('Registre déchets'!G820,Accueil!$AA$22),"")&amp; IF(D820=Accueil!$Y$23,PRODUCT('Registre déchets'!G820,Accueil!$AA$23),"")&amp; IF(D820=Accueil!$Y$24,PRODUCT('Registre déchets'!G820,Accueil!$AA$24),"")&amp; IF(D820=Accueil!$Y$25,PRODUCT('Registre déchets'!G820,Accueil!$AA$25),"")&amp; IF(D820=Accueil!$Y$26,PRODUCT('Registre déchets'!G820,Accueil!$AA$26),"")&amp; IF(D820=Accueil!$Y$27,PRODUCT('Registre déchets'!G820,Accueil!$AA$27),""))</f>
        <v/>
      </c>
      <c r="AQ820" s="79">
        <f t="shared" si="127"/>
        <v>0</v>
      </c>
    </row>
    <row r="821" spans="1:43" ht="50.1" customHeight="1" x14ac:dyDescent="0.25">
      <c r="A821" s="90"/>
      <c r="B821" s="222" t="str">
        <f t="shared" si="121"/>
        <v/>
      </c>
      <c r="C821" s="221"/>
      <c r="D821" s="220"/>
      <c r="E821" s="80" t="str">
        <f t="shared" si="125"/>
        <v/>
      </c>
      <c r="F821" s="81"/>
      <c r="G821" s="82"/>
      <c r="H821" s="241">
        <f t="shared" si="122"/>
        <v>0</v>
      </c>
      <c r="I821" s="206"/>
      <c r="J821" s="206"/>
      <c r="K821" s="86"/>
      <c r="L821" s="86"/>
      <c r="M821" s="86"/>
      <c r="N821" s="82"/>
      <c r="O821" s="81"/>
      <c r="P821" s="82"/>
      <c r="Q821" s="207">
        <f t="shared" si="126"/>
        <v>0</v>
      </c>
      <c r="R821" s="83">
        <f t="shared" si="123"/>
        <v>0</v>
      </c>
      <c r="S821" s="83">
        <f t="shared" si="124"/>
        <v>0</v>
      </c>
      <c r="T821" s="209"/>
      <c r="U821" s="214"/>
      <c r="V821" s="214"/>
      <c r="W821" s="217" t="str">
        <f t="shared" si="119"/>
        <v/>
      </c>
      <c r="X821" s="214"/>
      <c r="Y821" s="224"/>
      <c r="Z821" s="214"/>
      <c r="AA821" s="214"/>
      <c r="AB821" s="35" t="str">
        <f t="shared" si="120"/>
        <v/>
      </c>
      <c r="AC821" s="35"/>
      <c r="AD821" s="35"/>
      <c r="AE821" s="35"/>
      <c r="AF821" s="35"/>
      <c r="AG821" s="35"/>
      <c r="AH821" s="35"/>
      <c r="AI821" s="35"/>
      <c r="AJ821" s="35"/>
      <c r="AK821" s="35"/>
      <c r="AL821" s="35"/>
      <c r="AM821" s="85" t="str">
        <f t="shared" si="128"/>
        <v/>
      </c>
      <c r="AN821" s="35"/>
      <c r="AO821" s="35"/>
      <c r="AP821" s="77" t="str">
        <f>IF(D821="","",IF(D821=Accueil!$Q$7,PRODUCT('Registre déchets'!G821,Accueil!$S$7),"") &amp; IF(D821=Accueil!$Q$8,PRODUCT('Registre déchets'!G821,Accueil!$S$8),"") &amp; IF(D821=Accueil!$Q$9,PRODUCT('Registre déchets'!G821,Accueil!$S$9),"")&amp; IF(D821=Accueil!$Q$10,PRODUCT('Registre déchets'!G821,Accueil!$S$10),"")&amp; IF(D821=Accueil!$Q$11,PRODUCT('Registre déchets'!G821,Accueil!$S$11),"")&amp; IF(D821=Accueil!$Q$12,PRODUCT('Registre déchets'!G821,Accueil!$S$12),"")&amp; IF(D821=Accueil!$Q$13,PRODUCT('Registre déchets'!G821,Accueil!$S$13),"")&amp; IF(D821=Accueil!$Q$14,PRODUCT('Registre déchets'!G821,Accueil!$S$14),"")&amp; IF(D821=Accueil!$Q$15,PRODUCT('Registre déchets'!G821,Accueil!$S$15),"")&amp; IF(D821=Accueil!$Q$16,PRODUCT('Registre déchets'!G821,Accueil!$S$16),"")&amp; IF(D821=Accueil!$Q$17,PRODUCT('Registre déchets'!G821,Accueil!$S$17),"")&amp; IF(D821=Accueil!$Q$18,PRODUCT('Registre déchets'!G821,Accueil!$S$18),"")&amp; IF(D821=Accueil!$Q$19,PRODUCT('Registre déchets'!G821,Accueil!$S$19),"")&amp; IF(D821=Accueil!$Q$20,PRODUCT('Registre déchets'!G821,Accueil!$S$20),"")&amp; IF(D821=Accueil!$Q$21,PRODUCT('Registre déchets'!G821,Accueil!$S$21),"")&amp; IF(D821=Accueil!$Q$22,PRODUCT('Registre déchets'!G821,Accueil!$S$22),"")&amp; IF(D821=Accueil!$Q$23,PRODUCT('Registre déchets'!G821,Accueil!$S$23),"")&amp; IF(D821=Accueil!$Q$24,PRODUCT('Registre déchets'!G821,Accueil!$S$24),"")&amp; IF(D821=Accueil!$Q$25,PRODUCT('Registre déchets'!G821,Accueil!$S$25),"")&amp; IF(D821=Accueil!$Q$26,PRODUCT('Registre déchets'!G821,Accueil!$S$26),"") &amp; IF(D821=Accueil!$U$7,PRODUCT('Registre déchets'!G821,Accueil!$W$7),"") &amp; IF(D821=Accueil!$U$8,PRODUCT('Registre déchets'!G821,Accueil!$W$8),"") &amp; IF(D821=Accueil!$U$9,PRODUCT('Registre déchets'!G821,Accueil!$W$9),"")&amp; IF(D821=Accueil!$U$10,PRODUCT('Registre déchets'!G821,Accueil!$W$10),"")&amp; IF(D821=Accueil!$U$11,PRODUCT('Registre déchets'!G821,Accueil!$W$11),"")&amp; IF(D821=Accueil!$U$12,PRODUCT('Registre déchets'!G821,Accueil!$W$12),"")&amp; IF(D821=Accueil!$U$13,PRODUCT('Registre déchets'!G821,Accueil!$W$13),"")&amp; IF(D821=Accueil!$U$14,PRODUCT('Registre déchets'!G821,Accueil!$W$14),"")&amp; IF(D821=Accueil!$U$15,PRODUCT('Registre déchets'!G821,Accueil!$W$15),"")&amp; IF(D821=Accueil!$U$16,PRODUCT('Registre déchets'!G821,Accueil!$W$16),"")&amp; IF(D821=Accueil!$U$17,PRODUCT('Registre déchets'!G821,Accueil!$W$17),"")&amp; IF(D821=Accueil!$U$18,PRODUCT('Registre déchets'!G821,Accueil!$W$18),"")&amp; IF(D821=Accueil!$U$19,PRODUCT('Registre déchets'!G821,Accueil!$W$19),"")&amp; IF(D821=Accueil!$U$20,PRODUCT('Registre déchets'!G821,Accueil!$W$20),"")&amp; IF(D821=Accueil!$U$21,PRODUCT('Registre déchets'!G821,Accueil!$W$21),"") &amp; IF(D821=Accueil!$U$22,PRODUCT('Registre déchets'!G821,Accueil!$W$22),"")&amp; IF(D821=Accueil!$U$23,PRODUCT('Registre déchets'!G821,Accueil!$W$23),"")&amp; IF(D821=Accueil!$U$24,PRODUCT('Registre déchets'!G821,Accueil!$W$24),"")&amp; IF(D821=Accueil!$U$25,PRODUCT('Registre déchets'!G821,Accueil!$W$25),"")&amp; IF(D821=Accueil!$U$26,PRODUCT('Registre déchets'!G821,Accueil!$W$26),"")&amp; IF(D821=Accueil!$U$27,PRODUCT('Registre déchets'!G821,Accueil!$W$27),"")&amp; IF(D821=Accueil!$Y$7,PRODUCT('Registre déchets'!G821,Accueil!$AA$7),"") &amp; IF(D821=Accueil!$Y$8,PRODUCT('Registre déchets'!G821,Accueil!$AA$8),"") &amp; IF(D821=Accueil!$Y$9,PRODUCT('Registre déchets'!G821,Accueil!$AA$9),"")&amp; IF(D821=Accueil!$Y$10,PRODUCT('Registre déchets'!G821,Accueil!$AA$10),"")&amp; IF(D821=Accueil!$Y$11,PRODUCT('Registre déchets'!G821,Accueil!$AA$11),"")&amp; IF(D821=Accueil!$Y$12,PRODUCT('Registre déchets'!G821,Accueil!$AA$12),"")&amp; IF(D821=Accueil!$Y$13,PRODUCT('Registre déchets'!G821,Accueil!$AA$13),"")&amp; IF(D821=Accueil!$Y$14,PRODUCT('Registre déchets'!G821,Accueil!$AA$14),"")&amp; IF(D821=Accueil!$Y$15,PRODUCT('Registre déchets'!G821,Accueil!$AA$15),"")&amp; IF(D821=Accueil!$Y$16,PRODUCT('Registre déchets'!G821,Accueil!$AA$16),"")&amp; IF(D821=Accueil!$Y$17,PRODUCT('Registre déchets'!G821,Accueil!$AA$17),"")&amp; IF(D821=Accueil!$Y$18,PRODUCT('Registre déchets'!G821,Accueil!$AA$18),"")&amp; IF(D821=Accueil!$Y$19,PRODUCT('Registre déchets'!G821,Accueil!$AA$19),"")&amp; IF(D821=Accueil!$Y$20,PRODUCT('Registre déchets'!G821,Accueil!$AA$20),"")&amp; IF(D821=Accueil!$Y$21,PRODUCT('Registre déchets'!G821,Accueil!$AA$21),"")&amp; IF(D821=Accueil!$Y$22,PRODUCT('Registre déchets'!G821,Accueil!$AA$22),"")&amp; IF(D821=Accueil!$Y$23,PRODUCT('Registre déchets'!G821,Accueil!$AA$23),"")&amp; IF(D821=Accueil!$Y$24,PRODUCT('Registre déchets'!G821,Accueil!$AA$24),"")&amp; IF(D821=Accueil!$Y$25,PRODUCT('Registre déchets'!G821,Accueil!$AA$25),"")&amp; IF(D821=Accueil!$Y$26,PRODUCT('Registre déchets'!G821,Accueil!$AA$26),"")&amp; IF(D821=Accueil!$Y$27,PRODUCT('Registre déchets'!G821,Accueil!$AA$27),""))</f>
        <v/>
      </c>
      <c r="AQ821" s="79">
        <f t="shared" si="127"/>
        <v>0</v>
      </c>
    </row>
    <row r="822" spans="1:43" ht="50.1" customHeight="1" x14ac:dyDescent="0.25">
      <c r="A822" s="90"/>
      <c r="B822" s="222" t="str">
        <f t="shared" si="121"/>
        <v/>
      </c>
      <c r="C822" s="221"/>
      <c r="D822" s="220"/>
      <c r="E822" s="80" t="str">
        <f t="shared" si="125"/>
        <v/>
      </c>
      <c r="F822" s="81"/>
      <c r="G822" s="82"/>
      <c r="H822" s="241">
        <f t="shared" si="122"/>
        <v>0</v>
      </c>
      <c r="I822" s="206"/>
      <c r="J822" s="206"/>
      <c r="K822" s="86"/>
      <c r="L822" s="86"/>
      <c r="M822" s="86"/>
      <c r="N822" s="82"/>
      <c r="O822" s="81"/>
      <c r="P822" s="82"/>
      <c r="Q822" s="207">
        <f t="shared" si="126"/>
        <v>0</v>
      </c>
      <c r="R822" s="83">
        <f t="shared" si="123"/>
        <v>0</v>
      </c>
      <c r="S822" s="83">
        <f t="shared" si="124"/>
        <v>0</v>
      </c>
      <c r="T822" s="209"/>
      <c r="U822" s="214"/>
      <c r="V822" s="214"/>
      <c r="W822" s="217" t="str">
        <f t="shared" si="119"/>
        <v/>
      </c>
      <c r="X822" s="214"/>
      <c r="Y822" s="224"/>
      <c r="Z822" s="214"/>
      <c r="AA822" s="214"/>
      <c r="AB822" s="35" t="str">
        <f t="shared" si="120"/>
        <v/>
      </c>
      <c r="AC822" s="35"/>
      <c r="AD822" s="35"/>
      <c r="AE822" s="35"/>
      <c r="AF822" s="35"/>
      <c r="AG822" s="35"/>
      <c r="AH822" s="35"/>
      <c r="AI822" s="35"/>
      <c r="AJ822" s="35"/>
      <c r="AK822" s="35"/>
      <c r="AL822" s="35"/>
      <c r="AM822" s="85" t="str">
        <f t="shared" si="128"/>
        <v/>
      </c>
      <c r="AN822" s="35"/>
      <c r="AO822" s="35"/>
      <c r="AP822" s="77" t="str">
        <f>IF(D822="","",IF(D822=Accueil!$Q$7,PRODUCT('Registre déchets'!G822,Accueil!$S$7),"") &amp; IF(D822=Accueil!$Q$8,PRODUCT('Registre déchets'!G822,Accueil!$S$8),"") &amp; IF(D822=Accueil!$Q$9,PRODUCT('Registre déchets'!G822,Accueil!$S$9),"")&amp; IF(D822=Accueil!$Q$10,PRODUCT('Registre déchets'!G822,Accueil!$S$10),"")&amp; IF(D822=Accueil!$Q$11,PRODUCT('Registre déchets'!G822,Accueil!$S$11),"")&amp; IF(D822=Accueil!$Q$12,PRODUCT('Registre déchets'!G822,Accueil!$S$12),"")&amp; IF(D822=Accueil!$Q$13,PRODUCT('Registre déchets'!G822,Accueil!$S$13),"")&amp; IF(D822=Accueil!$Q$14,PRODUCT('Registre déchets'!G822,Accueil!$S$14),"")&amp; IF(D822=Accueil!$Q$15,PRODUCT('Registre déchets'!G822,Accueil!$S$15),"")&amp; IF(D822=Accueil!$Q$16,PRODUCT('Registre déchets'!G822,Accueil!$S$16),"")&amp; IF(D822=Accueil!$Q$17,PRODUCT('Registre déchets'!G822,Accueil!$S$17),"")&amp; IF(D822=Accueil!$Q$18,PRODUCT('Registre déchets'!G822,Accueil!$S$18),"")&amp; IF(D822=Accueil!$Q$19,PRODUCT('Registre déchets'!G822,Accueil!$S$19),"")&amp; IF(D822=Accueil!$Q$20,PRODUCT('Registre déchets'!G822,Accueil!$S$20),"")&amp; IF(D822=Accueil!$Q$21,PRODUCT('Registre déchets'!G822,Accueil!$S$21),"")&amp; IF(D822=Accueil!$Q$22,PRODUCT('Registre déchets'!G822,Accueil!$S$22),"")&amp; IF(D822=Accueil!$Q$23,PRODUCT('Registre déchets'!G822,Accueil!$S$23),"")&amp; IF(D822=Accueil!$Q$24,PRODUCT('Registre déchets'!G822,Accueil!$S$24),"")&amp; IF(D822=Accueil!$Q$25,PRODUCT('Registre déchets'!G822,Accueil!$S$25),"")&amp; IF(D822=Accueil!$Q$26,PRODUCT('Registre déchets'!G822,Accueil!$S$26),"") &amp; IF(D822=Accueil!$U$7,PRODUCT('Registre déchets'!G822,Accueil!$W$7),"") &amp; IF(D822=Accueil!$U$8,PRODUCT('Registre déchets'!G822,Accueil!$W$8),"") &amp; IF(D822=Accueil!$U$9,PRODUCT('Registre déchets'!G822,Accueil!$W$9),"")&amp; IF(D822=Accueil!$U$10,PRODUCT('Registre déchets'!G822,Accueil!$W$10),"")&amp; IF(D822=Accueil!$U$11,PRODUCT('Registre déchets'!G822,Accueil!$W$11),"")&amp; IF(D822=Accueil!$U$12,PRODUCT('Registre déchets'!G822,Accueil!$W$12),"")&amp; IF(D822=Accueil!$U$13,PRODUCT('Registre déchets'!G822,Accueil!$W$13),"")&amp; IF(D822=Accueil!$U$14,PRODUCT('Registre déchets'!G822,Accueil!$W$14),"")&amp; IF(D822=Accueil!$U$15,PRODUCT('Registre déchets'!G822,Accueil!$W$15),"")&amp; IF(D822=Accueil!$U$16,PRODUCT('Registre déchets'!G822,Accueil!$W$16),"")&amp; IF(D822=Accueil!$U$17,PRODUCT('Registre déchets'!G822,Accueil!$W$17),"")&amp; IF(D822=Accueil!$U$18,PRODUCT('Registre déchets'!G822,Accueil!$W$18),"")&amp; IF(D822=Accueil!$U$19,PRODUCT('Registre déchets'!G822,Accueil!$W$19),"")&amp; IF(D822=Accueil!$U$20,PRODUCT('Registre déchets'!G822,Accueil!$W$20),"")&amp; IF(D822=Accueil!$U$21,PRODUCT('Registre déchets'!G822,Accueil!$W$21),"") &amp; IF(D822=Accueil!$U$22,PRODUCT('Registre déchets'!G822,Accueil!$W$22),"")&amp; IF(D822=Accueil!$U$23,PRODUCT('Registre déchets'!G822,Accueil!$W$23),"")&amp; IF(D822=Accueil!$U$24,PRODUCT('Registre déchets'!G822,Accueil!$W$24),"")&amp; IF(D822=Accueil!$U$25,PRODUCT('Registre déchets'!G822,Accueil!$W$25),"")&amp; IF(D822=Accueil!$U$26,PRODUCT('Registre déchets'!G822,Accueil!$W$26),"")&amp; IF(D822=Accueil!$U$27,PRODUCT('Registre déchets'!G822,Accueil!$W$27),"")&amp; IF(D822=Accueil!$Y$7,PRODUCT('Registre déchets'!G822,Accueil!$AA$7),"") &amp; IF(D822=Accueil!$Y$8,PRODUCT('Registre déchets'!G822,Accueil!$AA$8),"") &amp; IF(D822=Accueil!$Y$9,PRODUCT('Registre déchets'!G822,Accueil!$AA$9),"")&amp; IF(D822=Accueil!$Y$10,PRODUCT('Registre déchets'!G822,Accueil!$AA$10),"")&amp; IF(D822=Accueil!$Y$11,PRODUCT('Registre déchets'!G822,Accueil!$AA$11),"")&amp; IF(D822=Accueil!$Y$12,PRODUCT('Registre déchets'!G822,Accueil!$AA$12),"")&amp; IF(D822=Accueil!$Y$13,PRODUCT('Registre déchets'!G822,Accueil!$AA$13),"")&amp; IF(D822=Accueil!$Y$14,PRODUCT('Registre déchets'!G822,Accueil!$AA$14),"")&amp; IF(D822=Accueil!$Y$15,PRODUCT('Registre déchets'!G822,Accueil!$AA$15),"")&amp; IF(D822=Accueil!$Y$16,PRODUCT('Registre déchets'!G822,Accueil!$AA$16),"")&amp; IF(D822=Accueil!$Y$17,PRODUCT('Registre déchets'!G822,Accueil!$AA$17),"")&amp; IF(D822=Accueil!$Y$18,PRODUCT('Registre déchets'!G822,Accueil!$AA$18),"")&amp; IF(D822=Accueil!$Y$19,PRODUCT('Registre déchets'!G822,Accueil!$AA$19),"")&amp; IF(D822=Accueil!$Y$20,PRODUCT('Registre déchets'!G822,Accueil!$AA$20),"")&amp; IF(D822=Accueil!$Y$21,PRODUCT('Registre déchets'!G822,Accueil!$AA$21),"")&amp; IF(D822=Accueil!$Y$22,PRODUCT('Registre déchets'!G822,Accueil!$AA$22),"")&amp; IF(D822=Accueil!$Y$23,PRODUCT('Registre déchets'!G822,Accueil!$AA$23),"")&amp; IF(D822=Accueil!$Y$24,PRODUCT('Registre déchets'!G822,Accueil!$AA$24),"")&amp; IF(D822=Accueil!$Y$25,PRODUCT('Registre déchets'!G822,Accueil!$AA$25),"")&amp; IF(D822=Accueil!$Y$26,PRODUCT('Registre déchets'!G822,Accueil!$AA$26),"")&amp; IF(D822=Accueil!$Y$27,PRODUCT('Registre déchets'!G822,Accueil!$AA$27),""))</f>
        <v/>
      </c>
      <c r="AQ822" s="79">
        <f t="shared" si="127"/>
        <v>0</v>
      </c>
    </row>
    <row r="823" spans="1:43" ht="50.1" customHeight="1" x14ac:dyDescent="0.25">
      <c r="A823" s="90"/>
      <c r="B823" s="222" t="str">
        <f t="shared" si="121"/>
        <v/>
      </c>
      <c r="C823" s="221"/>
      <c r="D823" s="220"/>
      <c r="E823" s="80" t="str">
        <f t="shared" si="125"/>
        <v/>
      </c>
      <c r="F823" s="81"/>
      <c r="G823" s="82"/>
      <c r="H823" s="241">
        <f t="shared" si="122"/>
        <v>0</v>
      </c>
      <c r="I823" s="206"/>
      <c r="J823" s="206"/>
      <c r="K823" s="86"/>
      <c r="L823" s="86"/>
      <c r="M823" s="86"/>
      <c r="N823" s="82"/>
      <c r="O823" s="81"/>
      <c r="P823" s="82"/>
      <c r="Q823" s="207">
        <f t="shared" si="126"/>
        <v>0</v>
      </c>
      <c r="R823" s="83">
        <f t="shared" si="123"/>
        <v>0</v>
      </c>
      <c r="S823" s="83">
        <f t="shared" si="124"/>
        <v>0</v>
      </c>
      <c r="T823" s="209"/>
      <c r="U823" s="214"/>
      <c r="V823" s="214"/>
      <c r="W823" s="217" t="str">
        <f t="shared" si="119"/>
        <v/>
      </c>
      <c r="X823" s="214"/>
      <c r="Y823" s="224"/>
      <c r="Z823" s="214"/>
      <c r="AA823" s="214"/>
      <c r="AB823" s="35" t="str">
        <f t="shared" si="120"/>
        <v/>
      </c>
      <c r="AC823" s="35"/>
      <c r="AD823" s="35"/>
      <c r="AE823" s="35"/>
      <c r="AF823" s="35"/>
      <c r="AG823" s="35"/>
      <c r="AH823" s="35"/>
      <c r="AI823" s="35"/>
      <c r="AJ823" s="35"/>
      <c r="AK823" s="35"/>
      <c r="AL823" s="35"/>
      <c r="AM823" s="85" t="str">
        <f t="shared" si="128"/>
        <v/>
      </c>
      <c r="AN823" s="35"/>
      <c r="AO823" s="35"/>
      <c r="AP823" s="77" t="str">
        <f>IF(D823="","",IF(D823=Accueil!$Q$7,PRODUCT('Registre déchets'!G823,Accueil!$S$7),"") &amp; IF(D823=Accueil!$Q$8,PRODUCT('Registre déchets'!G823,Accueil!$S$8),"") &amp; IF(D823=Accueil!$Q$9,PRODUCT('Registre déchets'!G823,Accueil!$S$9),"")&amp; IF(D823=Accueil!$Q$10,PRODUCT('Registre déchets'!G823,Accueil!$S$10),"")&amp; IF(D823=Accueil!$Q$11,PRODUCT('Registre déchets'!G823,Accueil!$S$11),"")&amp; IF(D823=Accueil!$Q$12,PRODUCT('Registre déchets'!G823,Accueil!$S$12),"")&amp; IF(D823=Accueil!$Q$13,PRODUCT('Registre déchets'!G823,Accueil!$S$13),"")&amp; IF(D823=Accueil!$Q$14,PRODUCT('Registre déchets'!G823,Accueil!$S$14),"")&amp; IF(D823=Accueil!$Q$15,PRODUCT('Registre déchets'!G823,Accueil!$S$15),"")&amp; IF(D823=Accueil!$Q$16,PRODUCT('Registre déchets'!G823,Accueil!$S$16),"")&amp; IF(D823=Accueil!$Q$17,PRODUCT('Registre déchets'!G823,Accueil!$S$17),"")&amp; IF(D823=Accueil!$Q$18,PRODUCT('Registre déchets'!G823,Accueil!$S$18),"")&amp; IF(D823=Accueil!$Q$19,PRODUCT('Registre déchets'!G823,Accueil!$S$19),"")&amp; IF(D823=Accueil!$Q$20,PRODUCT('Registre déchets'!G823,Accueil!$S$20),"")&amp; IF(D823=Accueil!$Q$21,PRODUCT('Registre déchets'!G823,Accueil!$S$21),"")&amp; IF(D823=Accueil!$Q$22,PRODUCT('Registre déchets'!G823,Accueil!$S$22),"")&amp; IF(D823=Accueil!$Q$23,PRODUCT('Registre déchets'!G823,Accueil!$S$23),"")&amp; IF(D823=Accueil!$Q$24,PRODUCT('Registre déchets'!G823,Accueil!$S$24),"")&amp; IF(D823=Accueil!$Q$25,PRODUCT('Registre déchets'!G823,Accueil!$S$25),"")&amp; IF(D823=Accueil!$Q$26,PRODUCT('Registre déchets'!G823,Accueil!$S$26),"") &amp; IF(D823=Accueil!$U$7,PRODUCT('Registre déchets'!G823,Accueil!$W$7),"") &amp; IF(D823=Accueil!$U$8,PRODUCT('Registre déchets'!G823,Accueil!$W$8),"") &amp; IF(D823=Accueil!$U$9,PRODUCT('Registre déchets'!G823,Accueil!$W$9),"")&amp; IF(D823=Accueil!$U$10,PRODUCT('Registre déchets'!G823,Accueil!$W$10),"")&amp; IF(D823=Accueil!$U$11,PRODUCT('Registre déchets'!G823,Accueil!$W$11),"")&amp; IF(D823=Accueil!$U$12,PRODUCT('Registre déchets'!G823,Accueil!$W$12),"")&amp; IF(D823=Accueil!$U$13,PRODUCT('Registre déchets'!G823,Accueil!$W$13),"")&amp; IF(D823=Accueil!$U$14,PRODUCT('Registre déchets'!G823,Accueil!$W$14),"")&amp; IF(D823=Accueil!$U$15,PRODUCT('Registre déchets'!G823,Accueil!$W$15),"")&amp; IF(D823=Accueil!$U$16,PRODUCT('Registre déchets'!G823,Accueil!$W$16),"")&amp; IF(D823=Accueil!$U$17,PRODUCT('Registre déchets'!G823,Accueil!$W$17),"")&amp; IF(D823=Accueil!$U$18,PRODUCT('Registre déchets'!G823,Accueil!$W$18),"")&amp; IF(D823=Accueil!$U$19,PRODUCT('Registre déchets'!G823,Accueil!$W$19),"")&amp; IF(D823=Accueil!$U$20,PRODUCT('Registre déchets'!G823,Accueil!$W$20),"")&amp; IF(D823=Accueil!$U$21,PRODUCT('Registre déchets'!G823,Accueil!$W$21),"") &amp; IF(D823=Accueil!$U$22,PRODUCT('Registre déchets'!G823,Accueil!$W$22),"")&amp; IF(D823=Accueil!$U$23,PRODUCT('Registre déchets'!G823,Accueil!$W$23),"")&amp; IF(D823=Accueil!$U$24,PRODUCT('Registre déchets'!G823,Accueil!$W$24),"")&amp; IF(D823=Accueil!$U$25,PRODUCT('Registre déchets'!G823,Accueil!$W$25),"")&amp; IF(D823=Accueil!$U$26,PRODUCT('Registre déchets'!G823,Accueil!$W$26),"")&amp; IF(D823=Accueil!$U$27,PRODUCT('Registre déchets'!G823,Accueil!$W$27),"")&amp; IF(D823=Accueil!$Y$7,PRODUCT('Registre déchets'!G823,Accueil!$AA$7),"") &amp; IF(D823=Accueil!$Y$8,PRODUCT('Registre déchets'!G823,Accueil!$AA$8),"") &amp; IF(D823=Accueil!$Y$9,PRODUCT('Registre déchets'!G823,Accueil!$AA$9),"")&amp; IF(D823=Accueil!$Y$10,PRODUCT('Registre déchets'!G823,Accueil!$AA$10),"")&amp; IF(D823=Accueil!$Y$11,PRODUCT('Registre déchets'!G823,Accueil!$AA$11),"")&amp; IF(D823=Accueil!$Y$12,PRODUCT('Registre déchets'!G823,Accueil!$AA$12),"")&amp; IF(D823=Accueil!$Y$13,PRODUCT('Registre déchets'!G823,Accueil!$AA$13),"")&amp; IF(D823=Accueil!$Y$14,PRODUCT('Registre déchets'!G823,Accueil!$AA$14),"")&amp; IF(D823=Accueil!$Y$15,PRODUCT('Registre déchets'!G823,Accueil!$AA$15),"")&amp; IF(D823=Accueil!$Y$16,PRODUCT('Registre déchets'!G823,Accueil!$AA$16),"")&amp; IF(D823=Accueil!$Y$17,PRODUCT('Registre déchets'!G823,Accueil!$AA$17),"")&amp; IF(D823=Accueil!$Y$18,PRODUCT('Registre déchets'!G823,Accueil!$AA$18),"")&amp; IF(D823=Accueil!$Y$19,PRODUCT('Registre déchets'!G823,Accueil!$AA$19),"")&amp; IF(D823=Accueil!$Y$20,PRODUCT('Registre déchets'!G823,Accueil!$AA$20),"")&amp; IF(D823=Accueil!$Y$21,PRODUCT('Registre déchets'!G823,Accueil!$AA$21),"")&amp; IF(D823=Accueil!$Y$22,PRODUCT('Registre déchets'!G823,Accueil!$AA$22),"")&amp; IF(D823=Accueil!$Y$23,PRODUCT('Registre déchets'!G823,Accueil!$AA$23),"")&amp; IF(D823=Accueil!$Y$24,PRODUCT('Registre déchets'!G823,Accueil!$AA$24),"")&amp; IF(D823=Accueil!$Y$25,PRODUCT('Registre déchets'!G823,Accueil!$AA$25),"")&amp; IF(D823=Accueil!$Y$26,PRODUCT('Registre déchets'!G823,Accueil!$AA$26),"")&amp; IF(D823=Accueil!$Y$27,PRODUCT('Registre déchets'!G823,Accueil!$AA$27),""))</f>
        <v/>
      </c>
      <c r="AQ823" s="79">
        <f t="shared" si="127"/>
        <v>0</v>
      </c>
    </row>
    <row r="824" spans="1:43" ht="50.1" customHeight="1" x14ac:dyDescent="0.25">
      <c r="A824" s="90"/>
      <c r="B824" s="222" t="str">
        <f t="shared" si="121"/>
        <v/>
      </c>
      <c r="C824" s="221"/>
      <c r="D824" s="220"/>
      <c r="E824" s="80" t="str">
        <f t="shared" si="125"/>
        <v/>
      </c>
      <c r="F824" s="81"/>
      <c r="G824" s="82"/>
      <c r="H824" s="241">
        <f t="shared" si="122"/>
        <v>0</v>
      </c>
      <c r="I824" s="206"/>
      <c r="J824" s="206"/>
      <c r="K824" s="86"/>
      <c r="L824" s="86"/>
      <c r="M824" s="86"/>
      <c r="N824" s="82"/>
      <c r="O824" s="81"/>
      <c r="P824" s="82"/>
      <c r="Q824" s="207">
        <f t="shared" si="126"/>
        <v>0</v>
      </c>
      <c r="R824" s="83">
        <f t="shared" si="123"/>
        <v>0</v>
      </c>
      <c r="S824" s="83">
        <f t="shared" si="124"/>
        <v>0</v>
      </c>
      <c r="T824" s="209"/>
      <c r="U824" s="214"/>
      <c r="V824" s="214"/>
      <c r="W824" s="217" t="str">
        <f t="shared" si="119"/>
        <v/>
      </c>
      <c r="X824" s="214"/>
      <c r="Y824" s="224"/>
      <c r="Z824" s="214"/>
      <c r="AA824" s="214"/>
      <c r="AB824" s="35" t="str">
        <f t="shared" si="120"/>
        <v/>
      </c>
      <c r="AC824" s="35"/>
      <c r="AD824" s="35"/>
      <c r="AE824" s="35"/>
      <c r="AF824" s="35"/>
      <c r="AG824" s="35"/>
      <c r="AH824" s="35"/>
      <c r="AI824" s="35"/>
      <c r="AJ824" s="35"/>
      <c r="AK824" s="35"/>
      <c r="AL824" s="35"/>
      <c r="AM824" s="85" t="str">
        <f t="shared" si="128"/>
        <v/>
      </c>
      <c r="AN824" s="35"/>
      <c r="AO824" s="35"/>
      <c r="AP824" s="77" t="str">
        <f>IF(D824="","",IF(D824=Accueil!$Q$7,PRODUCT('Registre déchets'!G824,Accueil!$S$7),"") &amp; IF(D824=Accueil!$Q$8,PRODUCT('Registre déchets'!G824,Accueil!$S$8),"") &amp; IF(D824=Accueil!$Q$9,PRODUCT('Registre déchets'!G824,Accueil!$S$9),"")&amp; IF(D824=Accueil!$Q$10,PRODUCT('Registre déchets'!G824,Accueil!$S$10),"")&amp; IF(D824=Accueil!$Q$11,PRODUCT('Registre déchets'!G824,Accueil!$S$11),"")&amp; IF(D824=Accueil!$Q$12,PRODUCT('Registre déchets'!G824,Accueil!$S$12),"")&amp; IF(D824=Accueil!$Q$13,PRODUCT('Registre déchets'!G824,Accueil!$S$13),"")&amp; IF(D824=Accueil!$Q$14,PRODUCT('Registre déchets'!G824,Accueil!$S$14),"")&amp; IF(D824=Accueil!$Q$15,PRODUCT('Registre déchets'!G824,Accueil!$S$15),"")&amp; IF(D824=Accueil!$Q$16,PRODUCT('Registre déchets'!G824,Accueil!$S$16),"")&amp; IF(D824=Accueil!$Q$17,PRODUCT('Registre déchets'!G824,Accueil!$S$17),"")&amp; IF(D824=Accueil!$Q$18,PRODUCT('Registre déchets'!G824,Accueil!$S$18),"")&amp; IF(D824=Accueil!$Q$19,PRODUCT('Registre déchets'!G824,Accueil!$S$19),"")&amp; IF(D824=Accueil!$Q$20,PRODUCT('Registre déchets'!G824,Accueil!$S$20),"")&amp; IF(D824=Accueil!$Q$21,PRODUCT('Registre déchets'!G824,Accueil!$S$21),"")&amp; IF(D824=Accueil!$Q$22,PRODUCT('Registre déchets'!G824,Accueil!$S$22),"")&amp; IF(D824=Accueil!$Q$23,PRODUCT('Registre déchets'!G824,Accueil!$S$23),"")&amp; IF(D824=Accueil!$Q$24,PRODUCT('Registre déchets'!G824,Accueil!$S$24),"")&amp; IF(D824=Accueil!$Q$25,PRODUCT('Registre déchets'!G824,Accueil!$S$25),"")&amp; IF(D824=Accueil!$Q$26,PRODUCT('Registre déchets'!G824,Accueil!$S$26),"") &amp; IF(D824=Accueil!$U$7,PRODUCT('Registre déchets'!G824,Accueil!$W$7),"") &amp; IF(D824=Accueil!$U$8,PRODUCT('Registre déchets'!G824,Accueil!$W$8),"") &amp; IF(D824=Accueil!$U$9,PRODUCT('Registre déchets'!G824,Accueil!$W$9),"")&amp; IF(D824=Accueil!$U$10,PRODUCT('Registre déchets'!G824,Accueil!$W$10),"")&amp; IF(D824=Accueil!$U$11,PRODUCT('Registre déchets'!G824,Accueil!$W$11),"")&amp; IF(D824=Accueil!$U$12,PRODUCT('Registre déchets'!G824,Accueil!$W$12),"")&amp; IF(D824=Accueil!$U$13,PRODUCT('Registre déchets'!G824,Accueil!$W$13),"")&amp; IF(D824=Accueil!$U$14,PRODUCT('Registre déchets'!G824,Accueil!$W$14),"")&amp; IF(D824=Accueil!$U$15,PRODUCT('Registre déchets'!G824,Accueil!$W$15),"")&amp; IF(D824=Accueil!$U$16,PRODUCT('Registre déchets'!G824,Accueil!$W$16),"")&amp; IF(D824=Accueil!$U$17,PRODUCT('Registre déchets'!G824,Accueil!$W$17),"")&amp; IF(D824=Accueil!$U$18,PRODUCT('Registre déchets'!G824,Accueil!$W$18),"")&amp; IF(D824=Accueil!$U$19,PRODUCT('Registre déchets'!G824,Accueil!$W$19),"")&amp; IF(D824=Accueil!$U$20,PRODUCT('Registre déchets'!G824,Accueil!$W$20),"")&amp; IF(D824=Accueil!$U$21,PRODUCT('Registre déchets'!G824,Accueil!$W$21),"") &amp; IF(D824=Accueil!$U$22,PRODUCT('Registre déchets'!G824,Accueil!$W$22),"")&amp; IF(D824=Accueil!$U$23,PRODUCT('Registre déchets'!G824,Accueil!$W$23),"")&amp; IF(D824=Accueil!$U$24,PRODUCT('Registre déchets'!G824,Accueil!$W$24),"")&amp; IF(D824=Accueil!$U$25,PRODUCT('Registre déchets'!G824,Accueil!$W$25),"")&amp; IF(D824=Accueil!$U$26,PRODUCT('Registre déchets'!G824,Accueil!$W$26),"")&amp; IF(D824=Accueil!$U$27,PRODUCT('Registre déchets'!G824,Accueil!$W$27),"")&amp; IF(D824=Accueil!$Y$7,PRODUCT('Registre déchets'!G824,Accueil!$AA$7),"") &amp; IF(D824=Accueil!$Y$8,PRODUCT('Registre déchets'!G824,Accueil!$AA$8),"") &amp; IF(D824=Accueil!$Y$9,PRODUCT('Registre déchets'!G824,Accueil!$AA$9),"")&amp; IF(D824=Accueil!$Y$10,PRODUCT('Registre déchets'!G824,Accueil!$AA$10),"")&amp; IF(D824=Accueil!$Y$11,PRODUCT('Registre déchets'!G824,Accueil!$AA$11),"")&amp; IF(D824=Accueil!$Y$12,PRODUCT('Registre déchets'!G824,Accueil!$AA$12),"")&amp; IF(D824=Accueil!$Y$13,PRODUCT('Registre déchets'!G824,Accueil!$AA$13),"")&amp; IF(D824=Accueil!$Y$14,PRODUCT('Registre déchets'!G824,Accueil!$AA$14),"")&amp; IF(D824=Accueil!$Y$15,PRODUCT('Registre déchets'!G824,Accueil!$AA$15),"")&amp; IF(D824=Accueil!$Y$16,PRODUCT('Registre déchets'!G824,Accueil!$AA$16),"")&amp; IF(D824=Accueil!$Y$17,PRODUCT('Registre déchets'!G824,Accueil!$AA$17),"")&amp; IF(D824=Accueil!$Y$18,PRODUCT('Registre déchets'!G824,Accueil!$AA$18),"")&amp; IF(D824=Accueil!$Y$19,PRODUCT('Registre déchets'!G824,Accueil!$AA$19),"")&amp; IF(D824=Accueil!$Y$20,PRODUCT('Registre déchets'!G824,Accueil!$AA$20),"")&amp; IF(D824=Accueil!$Y$21,PRODUCT('Registre déchets'!G824,Accueil!$AA$21),"")&amp; IF(D824=Accueil!$Y$22,PRODUCT('Registre déchets'!G824,Accueil!$AA$22),"")&amp; IF(D824=Accueil!$Y$23,PRODUCT('Registre déchets'!G824,Accueil!$AA$23),"")&amp; IF(D824=Accueil!$Y$24,PRODUCT('Registre déchets'!G824,Accueil!$AA$24),"")&amp; IF(D824=Accueil!$Y$25,PRODUCT('Registre déchets'!G824,Accueil!$AA$25),"")&amp; IF(D824=Accueil!$Y$26,PRODUCT('Registre déchets'!G824,Accueil!$AA$26),"")&amp; IF(D824=Accueil!$Y$27,PRODUCT('Registre déchets'!G824,Accueil!$AA$27),""))</f>
        <v/>
      </c>
      <c r="AQ824" s="79">
        <f t="shared" si="127"/>
        <v>0</v>
      </c>
    </row>
    <row r="825" spans="1:43" ht="50.1" customHeight="1" x14ac:dyDescent="0.25">
      <c r="A825" s="90"/>
      <c r="B825" s="222" t="str">
        <f t="shared" si="121"/>
        <v/>
      </c>
      <c r="C825" s="221"/>
      <c r="D825" s="220"/>
      <c r="E825" s="80" t="str">
        <f t="shared" si="125"/>
        <v/>
      </c>
      <c r="F825" s="81"/>
      <c r="G825" s="82"/>
      <c r="H825" s="241">
        <f t="shared" si="122"/>
        <v>0</v>
      </c>
      <c r="I825" s="206"/>
      <c r="J825" s="206"/>
      <c r="K825" s="86"/>
      <c r="L825" s="86"/>
      <c r="M825" s="86"/>
      <c r="N825" s="82"/>
      <c r="O825" s="81"/>
      <c r="P825" s="82"/>
      <c r="Q825" s="207">
        <f t="shared" si="126"/>
        <v>0</v>
      </c>
      <c r="R825" s="83">
        <f t="shared" si="123"/>
        <v>0</v>
      </c>
      <c r="S825" s="83">
        <f t="shared" si="124"/>
        <v>0</v>
      </c>
      <c r="T825" s="209"/>
      <c r="U825" s="214"/>
      <c r="V825" s="214"/>
      <c r="W825" s="217" t="str">
        <f t="shared" si="119"/>
        <v/>
      </c>
      <c r="X825" s="214"/>
      <c r="Y825" s="224"/>
      <c r="Z825" s="214"/>
      <c r="AA825" s="214"/>
      <c r="AB825" s="35" t="str">
        <f t="shared" si="120"/>
        <v/>
      </c>
      <c r="AC825" s="35"/>
      <c r="AD825" s="35"/>
      <c r="AE825" s="35"/>
      <c r="AF825" s="35"/>
      <c r="AG825" s="35"/>
      <c r="AH825" s="35"/>
      <c r="AI825" s="35"/>
      <c r="AJ825" s="35"/>
      <c r="AK825" s="35"/>
      <c r="AL825" s="35"/>
      <c r="AM825" s="85" t="str">
        <f t="shared" si="128"/>
        <v/>
      </c>
      <c r="AN825" s="35"/>
      <c r="AO825" s="35"/>
      <c r="AP825" s="77" t="str">
        <f>IF(D825="","",IF(D825=Accueil!$Q$7,PRODUCT('Registre déchets'!G825,Accueil!$S$7),"") &amp; IF(D825=Accueil!$Q$8,PRODUCT('Registre déchets'!G825,Accueil!$S$8),"") &amp; IF(D825=Accueil!$Q$9,PRODUCT('Registre déchets'!G825,Accueil!$S$9),"")&amp; IF(D825=Accueil!$Q$10,PRODUCT('Registre déchets'!G825,Accueil!$S$10),"")&amp; IF(D825=Accueil!$Q$11,PRODUCT('Registre déchets'!G825,Accueil!$S$11),"")&amp; IF(D825=Accueil!$Q$12,PRODUCT('Registre déchets'!G825,Accueil!$S$12),"")&amp; IF(D825=Accueil!$Q$13,PRODUCT('Registre déchets'!G825,Accueil!$S$13),"")&amp; IF(D825=Accueil!$Q$14,PRODUCT('Registre déchets'!G825,Accueil!$S$14),"")&amp; IF(D825=Accueil!$Q$15,PRODUCT('Registre déchets'!G825,Accueil!$S$15),"")&amp; IF(D825=Accueil!$Q$16,PRODUCT('Registre déchets'!G825,Accueil!$S$16),"")&amp; IF(D825=Accueil!$Q$17,PRODUCT('Registre déchets'!G825,Accueil!$S$17),"")&amp; IF(D825=Accueil!$Q$18,PRODUCT('Registre déchets'!G825,Accueil!$S$18),"")&amp; IF(D825=Accueil!$Q$19,PRODUCT('Registre déchets'!G825,Accueil!$S$19),"")&amp; IF(D825=Accueil!$Q$20,PRODUCT('Registre déchets'!G825,Accueil!$S$20),"")&amp; IF(D825=Accueil!$Q$21,PRODUCT('Registre déchets'!G825,Accueil!$S$21),"")&amp; IF(D825=Accueil!$Q$22,PRODUCT('Registre déchets'!G825,Accueil!$S$22),"")&amp; IF(D825=Accueil!$Q$23,PRODUCT('Registre déchets'!G825,Accueil!$S$23),"")&amp; IF(D825=Accueil!$Q$24,PRODUCT('Registre déchets'!G825,Accueil!$S$24),"")&amp; IF(D825=Accueil!$Q$25,PRODUCT('Registre déchets'!G825,Accueil!$S$25),"")&amp; IF(D825=Accueil!$Q$26,PRODUCT('Registre déchets'!G825,Accueil!$S$26),"") &amp; IF(D825=Accueil!$U$7,PRODUCT('Registre déchets'!G825,Accueil!$W$7),"") &amp; IF(D825=Accueil!$U$8,PRODUCT('Registre déchets'!G825,Accueil!$W$8),"") &amp; IF(D825=Accueil!$U$9,PRODUCT('Registre déchets'!G825,Accueil!$W$9),"")&amp; IF(D825=Accueil!$U$10,PRODUCT('Registre déchets'!G825,Accueil!$W$10),"")&amp; IF(D825=Accueil!$U$11,PRODUCT('Registre déchets'!G825,Accueil!$W$11),"")&amp; IF(D825=Accueil!$U$12,PRODUCT('Registre déchets'!G825,Accueil!$W$12),"")&amp; IF(D825=Accueil!$U$13,PRODUCT('Registre déchets'!G825,Accueil!$W$13),"")&amp; IF(D825=Accueil!$U$14,PRODUCT('Registre déchets'!G825,Accueil!$W$14),"")&amp; IF(D825=Accueil!$U$15,PRODUCT('Registre déchets'!G825,Accueil!$W$15),"")&amp; IF(D825=Accueil!$U$16,PRODUCT('Registre déchets'!G825,Accueil!$W$16),"")&amp; IF(D825=Accueil!$U$17,PRODUCT('Registre déchets'!G825,Accueil!$W$17),"")&amp; IF(D825=Accueil!$U$18,PRODUCT('Registre déchets'!G825,Accueil!$W$18),"")&amp; IF(D825=Accueil!$U$19,PRODUCT('Registre déchets'!G825,Accueil!$W$19),"")&amp; IF(D825=Accueil!$U$20,PRODUCT('Registre déchets'!G825,Accueil!$W$20),"")&amp; IF(D825=Accueil!$U$21,PRODUCT('Registre déchets'!G825,Accueil!$W$21),"") &amp; IF(D825=Accueil!$U$22,PRODUCT('Registre déchets'!G825,Accueil!$W$22),"")&amp; IF(D825=Accueil!$U$23,PRODUCT('Registre déchets'!G825,Accueil!$W$23),"")&amp; IF(D825=Accueil!$U$24,PRODUCT('Registre déchets'!G825,Accueil!$W$24),"")&amp; IF(D825=Accueil!$U$25,PRODUCT('Registre déchets'!G825,Accueil!$W$25),"")&amp; IF(D825=Accueil!$U$26,PRODUCT('Registre déchets'!G825,Accueil!$W$26),"")&amp; IF(D825=Accueil!$U$27,PRODUCT('Registre déchets'!G825,Accueil!$W$27),"")&amp; IF(D825=Accueil!$Y$7,PRODUCT('Registre déchets'!G825,Accueil!$AA$7),"") &amp; IF(D825=Accueil!$Y$8,PRODUCT('Registre déchets'!G825,Accueil!$AA$8),"") &amp; IF(D825=Accueil!$Y$9,PRODUCT('Registre déchets'!G825,Accueil!$AA$9),"")&amp; IF(D825=Accueil!$Y$10,PRODUCT('Registre déchets'!G825,Accueil!$AA$10),"")&amp; IF(D825=Accueil!$Y$11,PRODUCT('Registre déchets'!G825,Accueil!$AA$11),"")&amp; IF(D825=Accueil!$Y$12,PRODUCT('Registre déchets'!G825,Accueil!$AA$12),"")&amp; IF(D825=Accueil!$Y$13,PRODUCT('Registre déchets'!G825,Accueil!$AA$13),"")&amp; IF(D825=Accueil!$Y$14,PRODUCT('Registre déchets'!G825,Accueil!$AA$14),"")&amp; IF(D825=Accueil!$Y$15,PRODUCT('Registre déchets'!G825,Accueil!$AA$15),"")&amp; IF(D825=Accueil!$Y$16,PRODUCT('Registre déchets'!G825,Accueil!$AA$16),"")&amp; IF(D825=Accueil!$Y$17,PRODUCT('Registre déchets'!G825,Accueil!$AA$17),"")&amp; IF(D825=Accueil!$Y$18,PRODUCT('Registre déchets'!G825,Accueil!$AA$18),"")&amp; IF(D825=Accueil!$Y$19,PRODUCT('Registre déchets'!G825,Accueil!$AA$19),"")&amp; IF(D825=Accueil!$Y$20,PRODUCT('Registre déchets'!G825,Accueil!$AA$20),"")&amp; IF(D825=Accueil!$Y$21,PRODUCT('Registre déchets'!G825,Accueil!$AA$21),"")&amp; IF(D825=Accueil!$Y$22,PRODUCT('Registre déchets'!G825,Accueil!$AA$22),"")&amp; IF(D825=Accueil!$Y$23,PRODUCT('Registre déchets'!G825,Accueil!$AA$23),"")&amp; IF(D825=Accueil!$Y$24,PRODUCT('Registre déchets'!G825,Accueil!$AA$24),"")&amp; IF(D825=Accueil!$Y$25,PRODUCT('Registre déchets'!G825,Accueil!$AA$25),"")&amp; IF(D825=Accueil!$Y$26,PRODUCT('Registre déchets'!G825,Accueil!$AA$26),"")&amp; IF(D825=Accueil!$Y$27,PRODUCT('Registre déchets'!G825,Accueil!$AA$27),""))</f>
        <v/>
      </c>
      <c r="AQ825" s="79">
        <f t="shared" si="127"/>
        <v>0</v>
      </c>
    </row>
    <row r="826" spans="1:43" ht="50.1" customHeight="1" x14ac:dyDescent="0.25">
      <c r="A826" s="90"/>
      <c r="B826" s="222" t="str">
        <f t="shared" si="121"/>
        <v/>
      </c>
      <c r="C826" s="221"/>
      <c r="D826" s="220"/>
      <c r="E826" s="80" t="str">
        <f t="shared" si="125"/>
        <v/>
      </c>
      <c r="F826" s="81"/>
      <c r="G826" s="82"/>
      <c r="H826" s="241">
        <f t="shared" si="122"/>
        <v>0</v>
      </c>
      <c r="I826" s="206"/>
      <c r="J826" s="206"/>
      <c r="K826" s="86"/>
      <c r="L826" s="86"/>
      <c r="M826" s="86"/>
      <c r="N826" s="82"/>
      <c r="O826" s="81"/>
      <c r="P826" s="82"/>
      <c r="Q826" s="207">
        <f t="shared" si="126"/>
        <v>0</v>
      </c>
      <c r="R826" s="83">
        <f t="shared" si="123"/>
        <v>0</v>
      </c>
      <c r="S826" s="83">
        <f t="shared" si="124"/>
        <v>0</v>
      </c>
      <c r="T826" s="209"/>
      <c r="U826" s="214"/>
      <c r="V826" s="214"/>
      <c r="W826" s="217" t="str">
        <f t="shared" si="119"/>
        <v/>
      </c>
      <c r="X826" s="214"/>
      <c r="Y826" s="224"/>
      <c r="Z826" s="214"/>
      <c r="AA826" s="214"/>
      <c r="AB826" s="35" t="str">
        <f t="shared" si="120"/>
        <v/>
      </c>
      <c r="AC826" s="35"/>
      <c r="AD826" s="35"/>
      <c r="AE826" s="35"/>
      <c r="AF826" s="35"/>
      <c r="AG826" s="35"/>
      <c r="AH826" s="35"/>
      <c r="AI826" s="35"/>
      <c r="AJ826" s="35"/>
      <c r="AK826" s="35"/>
      <c r="AL826" s="35"/>
      <c r="AM826" s="85" t="str">
        <f t="shared" si="128"/>
        <v/>
      </c>
      <c r="AN826" s="35"/>
      <c r="AO826" s="35"/>
      <c r="AP826" s="77" t="str">
        <f>IF(D826="","",IF(D826=Accueil!$Q$7,PRODUCT('Registre déchets'!G826,Accueil!$S$7),"") &amp; IF(D826=Accueil!$Q$8,PRODUCT('Registre déchets'!G826,Accueil!$S$8),"") &amp; IF(D826=Accueil!$Q$9,PRODUCT('Registre déchets'!G826,Accueil!$S$9),"")&amp; IF(D826=Accueil!$Q$10,PRODUCT('Registre déchets'!G826,Accueil!$S$10),"")&amp; IF(D826=Accueil!$Q$11,PRODUCT('Registre déchets'!G826,Accueil!$S$11),"")&amp; IF(D826=Accueil!$Q$12,PRODUCT('Registre déchets'!G826,Accueil!$S$12),"")&amp; IF(D826=Accueil!$Q$13,PRODUCT('Registre déchets'!G826,Accueil!$S$13),"")&amp; IF(D826=Accueil!$Q$14,PRODUCT('Registre déchets'!G826,Accueil!$S$14),"")&amp; IF(D826=Accueil!$Q$15,PRODUCT('Registre déchets'!G826,Accueil!$S$15),"")&amp; IF(D826=Accueil!$Q$16,PRODUCT('Registre déchets'!G826,Accueil!$S$16),"")&amp; IF(D826=Accueil!$Q$17,PRODUCT('Registre déchets'!G826,Accueil!$S$17),"")&amp; IF(D826=Accueil!$Q$18,PRODUCT('Registre déchets'!G826,Accueil!$S$18),"")&amp; IF(D826=Accueil!$Q$19,PRODUCT('Registre déchets'!G826,Accueil!$S$19),"")&amp; IF(D826=Accueil!$Q$20,PRODUCT('Registre déchets'!G826,Accueil!$S$20),"")&amp; IF(D826=Accueil!$Q$21,PRODUCT('Registre déchets'!G826,Accueil!$S$21),"")&amp; IF(D826=Accueil!$Q$22,PRODUCT('Registre déchets'!G826,Accueil!$S$22),"")&amp; IF(D826=Accueil!$Q$23,PRODUCT('Registre déchets'!G826,Accueil!$S$23),"")&amp; IF(D826=Accueil!$Q$24,PRODUCT('Registre déchets'!G826,Accueil!$S$24),"")&amp; IF(D826=Accueil!$Q$25,PRODUCT('Registre déchets'!G826,Accueil!$S$25),"")&amp; IF(D826=Accueil!$Q$26,PRODUCT('Registre déchets'!G826,Accueil!$S$26),"") &amp; IF(D826=Accueil!$U$7,PRODUCT('Registre déchets'!G826,Accueil!$W$7),"") &amp; IF(D826=Accueil!$U$8,PRODUCT('Registre déchets'!G826,Accueil!$W$8),"") &amp; IF(D826=Accueil!$U$9,PRODUCT('Registre déchets'!G826,Accueil!$W$9),"")&amp; IF(D826=Accueil!$U$10,PRODUCT('Registre déchets'!G826,Accueil!$W$10),"")&amp; IF(D826=Accueil!$U$11,PRODUCT('Registre déchets'!G826,Accueil!$W$11),"")&amp; IF(D826=Accueil!$U$12,PRODUCT('Registre déchets'!G826,Accueil!$W$12),"")&amp; IF(D826=Accueil!$U$13,PRODUCT('Registre déchets'!G826,Accueil!$W$13),"")&amp; IF(D826=Accueil!$U$14,PRODUCT('Registre déchets'!G826,Accueil!$W$14),"")&amp; IF(D826=Accueil!$U$15,PRODUCT('Registre déchets'!G826,Accueil!$W$15),"")&amp; IF(D826=Accueil!$U$16,PRODUCT('Registre déchets'!G826,Accueil!$W$16),"")&amp; IF(D826=Accueil!$U$17,PRODUCT('Registre déchets'!G826,Accueil!$W$17),"")&amp; IF(D826=Accueil!$U$18,PRODUCT('Registre déchets'!G826,Accueil!$W$18),"")&amp; IF(D826=Accueil!$U$19,PRODUCT('Registre déchets'!G826,Accueil!$W$19),"")&amp; IF(D826=Accueil!$U$20,PRODUCT('Registre déchets'!G826,Accueil!$W$20),"")&amp; IF(D826=Accueil!$U$21,PRODUCT('Registre déchets'!G826,Accueil!$W$21),"") &amp; IF(D826=Accueil!$U$22,PRODUCT('Registre déchets'!G826,Accueil!$W$22),"")&amp; IF(D826=Accueil!$U$23,PRODUCT('Registre déchets'!G826,Accueil!$W$23),"")&amp; IF(D826=Accueil!$U$24,PRODUCT('Registre déchets'!G826,Accueil!$W$24),"")&amp; IF(D826=Accueil!$U$25,PRODUCT('Registre déchets'!G826,Accueil!$W$25),"")&amp; IF(D826=Accueil!$U$26,PRODUCT('Registre déchets'!G826,Accueil!$W$26),"")&amp; IF(D826=Accueil!$U$27,PRODUCT('Registre déchets'!G826,Accueil!$W$27),"")&amp; IF(D826=Accueil!$Y$7,PRODUCT('Registre déchets'!G826,Accueil!$AA$7),"") &amp; IF(D826=Accueil!$Y$8,PRODUCT('Registre déchets'!G826,Accueil!$AA$8),"") &amp; IF(D826=Accueil!$Y$9,PRODUCT('Registre déchets'!G826,Accueil!$AA$9),"")&amp; IF(D826=Accueil!$Y$10,PRODUCT('Registre déchets'!G826,Accueil!$AA$10),"")&amp; IF(D826=Accueil!$Y$11,PRODUCT('Registre déchets'!G826,Accueil!$AA$11),"")&amp; IF(D826=Accueil!$Y$12,PRODUCT('Registre déchets'!G826,Accueil!$AA$12),"")&amp; IF(D826=Accueil!$Y$13,PRODUCT('Registre déchets'!G826,Accueil!$AA$13),"")&amp; IF(D826=Accueil!$Y$14,PRODUCT('Registre déchets'!G826,Accueil!$AA$14),"")&amp; IF(D826=Accueil!$Y$15,PRODUCT('Registre déchets'!G826,Accueil!$AA$15),"")&amp; IF(D826=Accueil!$Y$16,PRODUCT('Registre déchets'!G826,Accueil!$AA$16),"")&amp; IF(D826=Accueil!$Y$17,PRODUCT('Registre déchets'!G826,Accueil!$AA$17),"")&amp; IF(D826=Accueil!$Y$18,PRODUCT('Registre déchets'!G826,Accueil!$AA$18),"")&amp; IF(D826=Accueil!$Y$19,PRODUCT('Registre déchets'!G826,Accueil!$AA$19),"")&amp; IF(D826=Accueil!$Y$20,PRODUCT('Registre déchets'!G826,Accueil!$AA$20),"")&amp; IF(D826=Accueil!$Y$21,PRODUCT('Registre déchets'!G826,Accueil!$AA$21),"")&amp; IF(D826=Accueil!$Y$22,PRODUCT('Registre déchets'!G826,Accueil!$AA$22),"")&amp; IF(D826=Accueil!$Y$23,PRODUCT('Registre déchets'!G826,Accueil!$AA$23),"")&amp; IF(D826=Accueil!$Y$24,PRODUCT('Registre déchets'!G826,Accueil!$AA$24),"")&amp; IF(D826=Accueil!$Y$25,PRODUCT('Registre déchets'!G826,Accueil!$AA$25),"")&amp; IF(D826=Accueil!$Y$26,PRODUCT('Registre déchets'!G826,Accueil!$AA$26),"")&amp; IF(D826=Accueil!$Y$27,PRODUCT('Registre déchets'!G826,Accueil!$AA$27),""))</f>
        <v/>
      </c>
      <c r="AQ826" s="79">
        <f t="shared" si="127"/>
        <v>0</v>
      </c>
    </row>
    <row r="827" spans="1:43" ht="50.1" customHeight="1" x14ac:dyDescent="0.25">
      <c r="A827" s="90"/>
      <c r="B827" s="222" t="str">
        <f t="shared" si="121"/>
        <v/>
      </c>
      <c r="C827" s="221"/>
      <c r="D827" s="220"/>
      <c r="E827" s="80" t="str">
        <f t="shared" si="125"/>
        <v/>
      </c>
      <c r="F827" s="81"/>
      <c r="G827" s="82"/>
      <c r="H827" s="241">
        <f t="shared" si="122"/>
        <v>0</v>
      </c>
      <c r="I827" s="206"/>
      <c r="J827" s="206"/>
      <c r="K827" s="86"/>
      <c r="L827" s="86"/>
      <c r="M827" s="86"/>
      <c r="N827" s="82"/>
      <c r="O827" s="81"/>
      <c r="P827" s="82"/>
      <c r="Q827" s="207">
        <f t="shared" si="126"/>
        <v>0</v>
      </c>
      <c r="R827" s="83">
        <f t="shared" si="123"/>
        <v>0</v>
      </c>
      <c r="S827" s="83">
        <f t="shared" si="124"/>
        <v>0</v>
      </c>
      <c r="T827" s="209"/>
      <c r="U827" s="214"/>
      <c r="V827" s="214"/>
      <c r="W827" s="217" t="str">
        <f t="shared" si="119"/>
        <v/>
      </c>
      <c r="X827" s="214"/>
      <c r="Y827" s="224"/>
      <c r="Z827" s="214"/>
      <c r="AA827" s="214"/>
      <c r="AB827" s="35" t="str">
        <f t="shared" si="120"/>
        <v/>
      </c>
      <c r="AC827" s="35"/>
      <c r="AD827" s="35"/>
      <c r="AE827" s="35"/>
      <c r="AF827" s="35"/>
      <c r="AG827" s="35"/>
      <c r="AH827" s="35"/>
      <c r="AI827" s="35"/>
      <c r="AJ827" s="35"/>
      <c r="AK827" s="35"/>
      <c r="AL827" s="35"/>
      <c r="AM827" s="85" t="str">
        <f t="shared" si="128"/>
        <v/>
      </c>
      <c r="AN827" s="35"/>
      <c r="AO827" s="35"/>
      <c r="AP827" s="77" t="str">
        <f>IF(D827="","",IF(D827=Accueil!$Q$7,PRODUCT('Registre déchets'!G827,Accueil!$S$7),"") &amp; IF(D827=Accueil!$Q$8,PRODUCT('Registre déchets'!G827,Accueil!$S$8),"") &amp; IF(D827=Accueil!$Q$9,PRODUCT('Registre déchets'!G827,Accueil!$S$9),"")&amp; IF(D827=Accueil!$Q$10,PRODUCT('Registre déchets'!G827,Accueil!$S$10),"")&amp; IF(D827=Accueil!$Q$11,PRODUCT('Registre déchets'!G827,Accueil!$S$11),"")&amp; IF(D827=Accueil!$Q$12,PRODUCT('Registre déchets'!G827,Accueil!$S$12),"")&amp; IF(D827=Accueil!$Q$13,PRODUCT('Registre déchets'!G827,Accueil!$S$13),"")&amp; IF(D827=Accueil!$Q$14,PRODUCT('Registre déchets'!G827,Accueil!$S$14),"")&amp; IF(D827=Accueil!$Q$15,PRODUCT('Registre déchets'!G827,Accueil!$S$15),"")&amp; IF(D827=Accueil!$Q$16,PRODUCT('Registre déchets'!G827,Accueil!$S$16),"")&amp; IF(D827=Accueil!$Q$17,PRODUCT('Registre déchets'!G827,Accueil!$S$17),"")&amp; IF(D827=Accueil!$Q$18,PRODUCT('Registre déchets'!G827,Accueil!$S$18),"")&amp; IF(D827=Accueil!$Q$19,PRODUCT('Registre déchets'!G827,Accueil!$S$19),"")&amp; IF(D827=Accueil!$Q$20,PRODUCT('Registre déchets'!G827,Accueil!$S$20),"")&amp; IF(D827=Accueil!$Q$21,PRODUCT('Registre déchets'!G827,Accueil!$S$21),"")&amp; IF(D827=Accueil!$Q$22,PRODUCT('Registre déchets'!G827,Accueil!$S$22),"")&amp; IF(D827=Accueil!$Q$23,PRODUCT('Registre déchets'!G827,Accueil!$S$23),"")&amp; IF(D827=Accueil!$Q$24,PRODUCT('Registre déchets'!G827,Accueil!$S$24),"")&amp; IF(D827=Accueil!$Q$25,PRODUCT('Registre déchets'!G827,Accueil!$S$25),"")&amp; IF(D827=Accueil!$Q$26,PRODUCT('Registre déchets'!G827,Accueil!$S$26),"") &amp; IF(D827=Accueil!$U$7,PRODUCT('Registre déchets'!G827,Accueil!$W$7),"") &amp; IF(D827=Accueil!$U$8,PRODUCT('Registre déchets'!G827,Accueil!$W$8),"") &amp; IF(D827=Accueil!$U$9,PRODUCT('Registre déchets'!G827,Accueil!$W$9),"")&amp; IF(D827=Accueil!$U$10,PRODUCT('Registre déchets'!G827,Accueil!$W$10),"")&amp; IF(D827=Accueil!$U$11,PRODUCT('Registre déchets'!G827,Accueil!$W$11),"")&amp; IF(D827=Accueil!$U$12,PRODUCT('Registre déchets'!G827,Accueil!$W$12),"")&amp; IF(D827=Accueil!$U$13,PRODUCT('Registre déchets'!G827,Accueil!$W$13),"")&amp; IF(D827=Accueil!$U$14,PRODUCT('Registre déchets'!G827,Accueil!$W$14),"")&amp; IF(D827=Accueil!$U$15,PRODUCT('Registre déchets'!G827,Accueil!$W$15),"")&amp; IF(D827=Accueil!$U$16,PRODUCT('Registre déchets'!G827,Accueil!$W$16),"")&amp; IF(D827=Accueil!$U$17,PRODUCT('Registre déchets'!G827,Accueil!$W$17),"")&amp; IF(D827=Accueil!$U$18,PRODUCT('Registre déchets'!G827,Accueil!$W$18),"")&amp; IF(D827=Accueil!$U$19,PRODUCT('Registre déchets'!G827,Accueil!$W$19),"")&amp; IF(D827=Accueil!$U$20,PRODUCT('Registre déchets'!G827,Accueil!$W$20),"")&amp; IF(D827=Accueil!$U$21,PRODUCT('Registre déchets'!G827,Accueil!$W$21),"") &amp; IF(D827=Accueil!$U$22,PRODUCT('Registre déchets'!G827,Accueil!$W$22),"")&amp; IF(D827=Accueil!$U$23,PRODUCT('Registre déchets'!G827,Accueil!$W$23),"")&amp; IF(D827=Accueil!$U$24,PRODUCT('Registre déchets'!G827,Accueil!$W$24),"")&amp; IF(D827=Accueil!$U$25,PRODUCT('Registre déchets'!G827,Accueil!$W$25),"")&amp; IF(D827=Accueil!$U$26,PRODUCT('Registre déchets'!G827,Accueil!$W$26),"")&amp; IF(D827=Accueil!$U$27,PRODUCT('Registre déchets'!G827,Accueil!$W$27),"")&amp; IF(D827=Accueil!$Y$7,PRODUCT('Registre déchets'!G827,Accueil!$AA$7),"") &amp; IF(D827=Accueil!$Y$8,PRODUCT('Registre déchets'!G827,Accueil!$AA$8),"") &amp; IF(D827=Accueil!$Y$9,PRODUCT('Registre déchets'!G827,Accueil!$AA$9),"")&amp; IF(D827=Accueil!$Y$10,PRODUCT('Registre déchets'!G827,Accueil!$AA$10),"")&amp; IF(D827=Accueil!$Y$11,PRODUCT('Registre déchets'!G827,Accueil!$AA$11),"")&amp; IF(D827=Accueil!$Y$12,PRODUCT('Registre déchets'!G827,Accueil!$AA$12),"")&amp; IF(D827=Accueil!$Y$13,PRODUCT('Registre déchets'!G827,Accueil!$AA$13),"")&amp; IF(D827=Accueil!$Y$14,PRODUCT('Registre déchets'!G827,Accueil!$AA$14),"")&amp; IF(D827=Accueil!$Y$15,PRODUCT('Registre déchets'!G827,Accueil!$AA$15),"")&amp; IF(D827=Accueil!$Y$16,PRODUCT('Registre déchets'!G827,Accueil!$AA$16),"")&amp; IF(D827=Accueil!$Y$17,PRODUCT('Registre déchets'!G827,Accueil!$AA$17),"")&amp; IF(D827=Accueil!$Y$18,PRODUCT('Registre déchets'!G827,Accueil!$AA$18),"")&amp; IF(D827=Accueil!$Y$19,PRODUCT('Registre déchets'!G827,Accueil!$AA$19),"")&amp; IF(D827=Accueil!$Y$20,PRODUCT('Registre déchets'!G827,Accueil!$AA$20),"")&amp; IF(D827=Accueil!$Y$21,PRODUCT('Registre déchets'!G827,Accueil!$AA$21),"")&amp; IF(D827=Accueil!$Y$22,PRODUCT('Registre déchets'!G827,Accueil!$AA$22),"")&amp; IF(D827=Accueil!$Y$23,PRODUCT('Registre déchets'!G827,Accueil!$AA$23),"")&amp; IF(D827=Accueil!$Y$24,PRODUCT('Registre déchets'!G827,Accueil!$AA$24),"")&amp; IF(D827=Accueil!$Y$25,PRODUCT('Registre déchets'!G827,Accueil!$AA$25),"")&amp; IF(D827=Accueil!$Y$26,PRODUCT('Registre déchets'!G827,Accueil!$AA$26),"")&amp; IF(D827=Accueil!$Y$27,PRODUCT('Registre déchets'!G827,Accueil!$AA$27),""))</f>
        <v/>
      </c>
      <c r="AQ827" s="79">
        <f t="shared" si="127"/>
        <v>0</v>
      </c>
    </row>
    <row r="828" spans="1:43" ht="50.1" customHeight="1" x14ac:dyDescent="0.25">
      <c r="A828" s="90"/>
      <c r="B828" s="222" t="str">
        <f t="shared" si="121"/>
        <v/>
      </c>
      <c r="C828" s="221"/>
      <c r="D828" s="220"/>
      <c r="E828" s="80" t="str">
        <f t="shared" si="125"/>
        <v/>
      </c>
      <c r="F828" s="81"/>
      <c r="G828" s="82"/>
      <c r="H828" s="241">
        <f t="shared" si="122"/>
        <v>0</v>
      </c>
      <c r="I828" s="206"/>
      <c r="J828" s="206"/>
      <c r="K828" s="86"/>
      <c r="L828" s="86"/>
      <c r="M828" s="86"/>
      <c r="N828" s="82"/>
      <c r="O828" s="81"/>
      <c r="P828" s="82"/>
      <c r="Q828" s="207">
        <f t="shared" si="126"/>
        <v>0</v>
      </c>
      <c r="R828" s="83">
        <f t="shared" si="123"/>
        <v>0</v>
      </c>
      <c r="S828" s="83">
        <f t="shared" si="124"/>
        <v>0</v>
      </c>
      <c r="T828" s="209"/>
      <c r="U828" s="214"/>
      <c r="V828" s="214"/>
      <c r="W828" s="217" t="str">
        <f t="shared" si="119"/>
        <v/>
      </c>
      <c r="X828" s="214"/>
      <c r="Y828" s="224"/>
      <c r="Z828" s="214"/>
      <c r="AA828" s="214"/>
      <c r="AB828" s="35" t="str">
        <f t="shared" si="120"/>
        <v/>
      </c>
      <c r="AC828" s="35"/>
      <c r="AD828" s="35"/>
      <c r="AE828" s="35"/>
      <c r="AF828" s="35"/>
      <c r="AG828" s="35"/>
      <c r="AH828" s="35"/>
      <c r="AI828" s="35"/>
      <c r="AJ828" s="35"/>
      <c r="AK828" s="35"/>
      <c r="AL828" s="35"/>
      <c r="AM828" s="85" t="str">
        <f t="shared" si="128"/>
        <v/>
      </c>
      <c r="AN828" s="35"/>
      <c r="AO828" s="35"/>
      <c r="AP828" s="77" t="str">
        <f>IF(D828="","",IF(D828=Accueil!$Q$7,PRODUCT('Registre déchets'!G828,Accueil!$S$7),"") &amp; IF(D828=Accueil!$Q$8,PRODUCT('Registre déchets'!G828,Accueil!$S$8),"") &amp; IF(D828=Accueil!$Q$9,PRODUCT('Registre déchets'!G828,Accueil!$S$9),"")&amp; IF(D828=Accueil!$Q$10,PRODUCT('Registre déchets'!G828,Accueil!$S$10),"")&amp; IF(D828=Accueil!$Q$11,PRODUCT('Registre déchets'!G828,Accueil!$S$11),"")&amp; IF(D828=Accueil!$Q$12,PRODUCT('Registre déchets'!G828,Accueil!$S$12),"")&amp; IF(D828=Accueil!$Q$13,PRODUCT('Registre déchets'!G828,Accueil!$S$13),"")&amp; IF(D828=Accueil!$Q$14,PRODUCT('Registre déchets'!G828,Accueil!$S$14),"")&amp; IF(D828=Accueil!$Q$15,PRODUCT('Registre déchets'!G828,Accueil!$S$15),"")&amp; IF(D828=Accueil!$Q$16,PRODUCT('Registre déchets'!G828,Accueil!$S$16),"")&amp; IF(D828=Accueil!$Q$17,PRODUCT('Registre déchets'!G828,Accueil!$S$17),"")&amp; IF(D828=Accueil!$Q$18,PRODUCT('Registre déchets'!G828,Accueil!$S$18),"")&amp; IF(D828=Accueil!$Q$19,PRODUCT('Registre déchets'!G828,Accueil!$S$19),"")&amp; IF(D828=Accueil!$Q$20,PRODUCT('Registre déchets'!G828,Accueil!$S$20),"")&amp; IF(D828=Accueil!$Q$21,PRODUCT('Registre déchets'!G828,Accueil!$S$21),"")&amp; IF(D828=Accueil!$Q$22,PRODUCT('Registre déchets'!G828,Accueil!$S$22),"")&amp; IF(D828=Accueil!$Q$23,PRODUCT('Registre déchets'!G828,Accueil!$S$23),"")&amp; IF(D828=Accueil!$Q$24,PRODUCT('Registre déchets'!G828,Accueil!$S$24),"")&amp; IF(D828=Accueil!$Q$25,PRODUCT('Registre déchets'!G828,Accueil!$S$25),"")&amp; IF(D828=Accueil!$Q$26,PRODUCT('Registre déchets'!G828,Accueil!$S$26),"") &amp; IF(D828=Accueil!$U$7,PRODUCT('Registre déchets'!G828,Accueil!$W$7),"") &amp; IF(D828=Accueil!$U$8,PRODUCT('Registre déchets'!G828,Accueil!$W$8),"") &amp; IF(D828=Accueil!$U$9,PRODUCT('Registre déchets'!G828,Accueil!$W$9),"")&amp; IF(D828=Accueil!$U$10,PRODUCT('Registre déchets'!G828,Accueil!$W$10),"")&amp; IF(D828=Accueil!$U$11,PRODUCT('Registre déchets'!G828,Accueil!$W$11),"")&amp; IF(D828=Accueil!$U$12,PRODUCT('Registre déchets'!G828,Accueil!$W$12),"")&amp; IF(D828=Accueil!$U$13,PRODUCT('Registre déchets'!G828,Accueil!$W$13),"")&amp; IF(D828=Accueil!$U$14,PRODUCT('Registre déchets'!G828,Accueil!$W$14),"")&amp; IF(D828=Accueil!$U$15,PRODUCT('Registre déchets'!G828,Accueil!$W$15),"")&amp; IF(D828=Accueil!$U$16,PRODUCT('Registre déchets'!G828,Accueil!$W$16),"")&amp; IF(D828=Accueil!$U$17,PRODUCT('Registre déchets'!G828,Accueil!$W$17),"")&amp; IF(D828=Accueil!$U$18,PRODUCT('Registre déchets'!G828,Accueil!$W$18),"")&amp; IF(D828=Accueil!$U$19,PRODUCT('Registre déchets'!G828,Accueil!$W$19),"")&amp; IF(D828=Accueil!$U$20,PRODUCT('Registre déchets'!G828,Accueil!$W$20),"")&amp; IF(D828=Accueil!$U$21,PRODUCT('Registre déchets'!G828,Accueil!$W$21),"") &amp; IF(D828=Accueil!$U$22,PRODUCT('Registre déchets'!G828,Accueil!$W$22),"")&amp; IF(D828=Accueil!$U$23,PRODUCT('Registre déchets'!G828,Accueil!$W$23),"")&amp; IF(D828=Accueil!$U$24,PRODUCT('Registre déchets'!G828,Accueil!$W$24),"")&amp; IF(D828=Accueil!$U$25,PRODUCT('Registre déchets'!G828,Accueil!$W$25),"")&amp; IF(D828=Accueil!$U$26,PRODUCT('Registre déchets'!G828,Accueil!$W$26),"")&amp; IF(D828=Accueil!$U$27,PRODUCT('Registre déchets'!G828,Accueil!$W$27),"")&amp; IF(D828=Accueil!$Y$7,PRODUCT('Registre déchets'!G828,Accueil!$AA$7),"") &amp; IF(D828=Accueil!$Y$8,PRODUCT('Registre déchets'!G828,Accueil!$AA$8),"") &amp; IF(D828=Accueil!$Y$9,PRODUCT('Registre déchets'!G828,Accueil!$AA$9),"")&amp; IF(D828=Accueil!$Y$10,PRODUCT('Registre déchets'!G828,Accueil!$AA$10),"")&amp; IF(D828=Accueil!$Y$11,PRODUCT('Registre déchets'!G828,Accueil!$AA$11),"")&amp; IF(D828=Accueil!$Y$12,PRODUCT('Registre déchets'!G828,Accueil!$AA$12),"")&amp; IF(D828=Accueil!$Y$13,PRODUCT('Registre déchets'!G828,Accueil!$AA$13),"")&amp; IF(D828=Accueil!$Y$14,PRODUCT('Registre déchets'!G828,Accueil!$AA$14),"")&amp; IF(D828=Accueil!$Y$15,PRODUCT('Registre déchets'!G828,Accueil!$AA$15),"")&amp; IF(D828=Accueil!$Y$16,PRODUCT('Registre déchets'!G828,Accueil!$AA$16),"")&amp; IF(D828=Accueil!$Y$17,PRODUCT('Registre déchets'!G828,Accueil!$AA$17),"")&amp; IF(D828=Accueil!$Y$18,PRODUCT('Registre déchets'!G828,Accueil!$AA$18),"")&amp; IF(D828=Accueil!$Y$19,PRODUCT('Registre déchets'!G828,Accueil!$AA$19),"")&amp; IF(D828=Accueil!$Y$20,PRODUCT('Registre déchets'!G828,Accueil!$AA$20),"")&amp; IF(D828=Accueil!$Y$21,PRODUCT('Registre déchets'!G828,Accueil!$AA$21),"")&amp; IF(D828=Accueil!$Y$22,PRODUCT('Registre déchets'!G828,Accueil!$AA$22),"")&amp; IF(D828=Accueil!$Y$23,PRODUCT('Registre déchets'!G828,Accueil!$AA$23),"")&amp; IF(D828=Accueil!$Y$24,PRODUCT('Registre déchets'!G828,Accueil!$AA$24),"")&amp; IF(D828=Accueil!$Y$25,PRODUCT('Registre déchets'!G828,Accueil!$AA$25),"")&amp; IF(D828=Accueil!$Y$26,PRODUCT('Registre déchets'!G828,Accueil!$AA$26),"")&amp; IF(D828=Accueil!$Y$27,PRODUCT('Registre déchets'!G828,Accueil!$AA$27),""))</f>
        <v/>
      </c>
      <c r="AQ828" s="79">
        <f t="shared" si="127"/>
        <v>0</v>
      </c>
    </row>
    <row r="829" spans="1:43" ht="50.1" customHeight="1" x14ac:dyDescent="0.25">
      <c r="A829" s="90"/>
      <c r="B829" s="222" t="str">
        <f t="shared" si="121"/>
        <v/>
      </c>
      <c r="C829" s="221"/>
      <c r="D829" s="220"/>
      <c r="E829" s="80" t="str">
        <f t="shared" si="125"/>
        <v/>
      </c>
      <c r="F829" s="81"/>
      <c r="G829" s="82"/>
      <c r="H829" s="241">
        <f t="shared" si="122"/>
        <v>0</v>
      </c>
      <c r="I829" s="206"/>
      <c r="J829" s="206"/>
      <c r="K829" s="86"/>
      <c r="L829" s="86"/>
      <c r="M829" s="86"/>
      <c r="N829" s="82"/>
      <c r="O829" s="81"/>
      <c r="P829" s="82"/>
      <c r="Q829" s="207">
        <f t="shared" si="126"/>
        <v>0</v>
      </c>
      <c r="R829" s="83">
        <f t="shared" si="123"/>
        <v>0</v>
      </c>
      <c r="S829" s="83">
        <f t="shared" si="124"/>
        <v>0</v>
      </c>
      <c r="T829" s="209"/>
      <c r="U829" s="214"/>
      <c r="V829" s="214"/>
      <c r="W829" s="217" t="str">
        <f t="shared" si="119"/>
        <v/>
      </c>
      <c r="X829" s="214"/>
      <c r="Y829" s="224"/>
      <c r="Z829" s="214"/>
      <c r="AA829" s="214"/>
      <c r="AB829" s="35" t="str">
        <f t="shared" si="120"/>
        <v/>
      </c>
      <c r="AC829" s="35"/>
      <c r="AD829" s="35"/>
      <c r="AE829" s="35"/>
      <c r="AF829" s="35"/>
      <c r="AG829" s="35"/>
      <c r="AH829" s="35"/>
      <c r="AI829" s="35"/>
      <c r="AJ829" s="35"/>
      <c r="AK829" s="35"/>
      <c r="AL829" s="35"/>
      <c r="AM829" s="85" t="str">
        <f t="shared" si="128"/>
        <v/>
      </c>
      <c r="AN829" s="35"/>
      <c r="AO829" s="35"/>
      <c r="AP829" s="77" t="str">
        <f>IF(D829="","",IF(D829=Accueil!$Q$7,PRODUCT('Registre déchets'!G829,Accueil!$S$7),"") &amp; IF(D829=Accueil!$Q$8,PRODUCT('Registre déchets'!G829,Accueil!$S$8),"") &amp; IF(D829=Accueil!$Q$9,PRODUCT('Registre déchets'!G829,Accueil!$S$9),"")&amp; IF(D829=Accueil!$Q$10,PRODUCT('Registre déchets'!G829,Accueil!$S$10),"")&amp; IF(D829=Accueil!$Q$11,PRODUCT('Registre déchets'!G829,Accueil!$S$11),"")&amp; IF(D829=Accueil!$Q$12,PRODUCT('Registre déchets'!G829,Accueil!$S$12),"")&amp; IF(D829=Accueil!$Q$13,PRODUCT('Registre déchets'!G829,Accueil!$S$13),"")&amp; IF(D829=Accueil!$Q$14,PRODUCT('Registre déchets'!G829,Accueil!$S$14),"")&amp; IF(D829=Accueil!$Q$15,PRODUCT('Registre déchets'!G829,Accueil!$S$15),"")&amp; IF(D829=Accueil!$Q$16,PRODUCT('Registre déchets'!G829,Accueil!$S$16),"")&amp; IF(D829=Accueil!$Q$17,PRODUCT('Registre déchets'!G829,Accueil!$S$17),"")&amp; IF(D829=Accueil!$Q$18,PRODUCT('Registre déchets'!G829,Accueil!$S$18),"")&amp; IF(D829=Accueil!$Q$19,PRODUCT('Registre déchets'!G829,Accueil!$S$19),"")&amp; IF(D829=Accueil!$Q$20,PRODUCT('Registre déchets'!G829,Accueil!$S$20),"")&amp; IF(D829=Accueil!$Q$21,PRODUCT('Registre déchets'!G829,Accueil!$S$21),"")&amp; IF(D829=Accueil!$Q$22,PRODUCT('Registre déchets'!G829,Accueil!$S$22),"")&amp; IF(D829=Accueil!$Q$23,PRODUCT('Registre déchets'!G829,Accueil!$S$23),"")&amp; IF(D829=Accueil!$Q$24,PRODUCT('Registre déchets'!G829,Accueil!$S$24),"")&amp; IF(D829=Accueil!$Q$25,PRODUCT('Registre déchets'!G829,Accueil!$S$25),"")&amp; IF(D829=Accueil!$Q$26,PRODUCT('Registre déchets'!G829,Accueil!$S$26),"") &amp; IF(D829=Accueil!$U$7,PRODUCT('Registre déchets'!G829,Accueil!$W$7),"") &amp; IF(D829=Accueil!$U$8,PRODUCT('Registre déchets'!G829,Accueil!$W$8),"") &amp; IF(D829=Accueil!$U$9,PRODUCT('Registre déchets'!G829,Accueil!$W$9),"")&amp; IF(D829=Accueil!$U$10,PRODUCT('Registre déchets'!G829,Accueil!$W$10),"")&amp; IF(D829=Accueil!$U$11,PRODUCT('Registre déchets'!G829,Accueil!$W$11),"")&amp; IF(D829=Accueil!$U$12,PRODUCT('Registre déchets'!G829,Accueil!$W$12),"")&amp; IF(D829=Accueil!$U$13,PRODUCT('Registre déchets'!G829,Accueil!$W$13),"")&amp; IF(D829=Accueil!$U$14,PRODUCT('Registre déchets'!G829,Accueil!$W$14),"")&amp; IF(D829=Accueil!$U$15,PRODUCT('Registre déchets'!G829,Accueil!$W$15),"")&amp; IF(D829=Accueil!$U$16,PRODUCT('Registre déchets'!G829,Accueil!$W$16),"")&amp; IF(D829=Accueil!$U$17,PRODUCT('Registre déchets'!G829,Accueil!$W$17),"")&amp; IF(D829=Accueil!$U$18,PRODUCT('Registre déchets'!G829,Accueil!$W$18),"")&amp; IF(D829=Accueil!$U$19,PRODUCT('Registre déchets'!G829,Accueil!$W$19),"")&amp; IF(D829=Accueil!$U$20,PRODUCT('Registre déchets'!G829,Accueil!$W$20),"")&amp; IF(D829=Accueil!$U$21,PRODUCT('Registre déchets'!G829,Accueil!$W$21),"") &amp; IF(D829=Accueil!$U$22,PRODUCT('Registre déchets'!G829,Accueil!$W$22),"")&amp; IF(D829=Accueil!$U$23,PRODUCT('Registre déchets'!G829,Accueil!$W$23),"")&amp; IF(D829=Accueil!$U$24,PRODUCT('Registre déchets'!G829,Accueil!$W$24),"")&amp; IF(D829=Accueil!$U$25,PRODUCT('Registre déchets'!G829,Accueil!$W$25),"")&amp; IF(D829=Accueil!$U$26,PRODUCT('Registre déchets'!G829,Accueil!$W$26),"")&amp; IF(D829=Accueil!$U$27,PRODUCT('Registre déchets'!G829,Accueil!$W$27),"")&amp; IF(D829=Accueil!$Y$7,PRODUCT('Registre déchets'!G829,Accueil!$AA$7),"") &amp; IF(D829=Accueil!$Y$8,PRODUCT('Registre déchets'!G829,Accueil!$AA$8),"") &amp; IF(D829=Accueil!$Y$9,PRODUCT('Registre déchets'!G829,Accueil!$AA$9),"")&amp; IF(D829=Accueil!$Y$10,PRODUCT('Registre déchets'!G829,Accueil!$AA$10),"")&amp; IF(D829=Accueil!$Y$11,PRODUCT('Registre déchets'!G829,Accueil!$AA$11),"")&amp; IF(D829=Accueil!$Y$12,PRODUCT('Registre déchets'!G829,Accueil!$AA$12),"")&amp; IF(D829=Accueil!$Y$13,PRODUCT('Registre déchets'!G829,Accueil!$AA$13),"")&amp; IF(D829=Accueil!$Y$14,PRODUCT('Registre déchets'!G829,Accueil!$AA$14),"")&amp; IF(D829=Accueil!$Y$15,PRODUCT('Registre déchets'!G829,Accueil!$AA$15),"")&amp; IF(D829=Accueil!$Y$16,PRODUCT('Registre déchets'!G829,Accueil!$AA$16),"")&amp; IF(D829=Accueil!$Y$17,PRODUCT('Registre déchets'!G829,Accueil!$AA$17),"")&amp; IF(D829=Accueil!$Y$18,PRODUCT('Registre déchets'!G829,Accueil!$AA$18),"")&amp; IF(D829=Accueil!$Y$19,PRODUCT('Registre déchets'!G829,Accueil!$AA$19),"")&amp; IF(D829=Accueil!$Y$20,PRODUCT('Registre déchets'!G829,Accueil!$AA$20),"")&amp; IF(D829=Accueil!$Y$21,PRODUCT('Registre déchets'!G829,Accueil!$AA$21),"")&amp; IF(D829=Accueil!$Y$22,PRODUCT('Registre déchets'!G829,Accueil!$AA$22),"")&amp; IF(D829=Accueil!$Y$23,PRODUCT('Registre déchets'!G829,Accueil!$AA$23),"")&amp; IF(D829=Accueil!$Y$24,PRODUCT('Registre déchets'!G829,Accueil!$AA$24),"")&amp; IF(D829=Accueil!$Y$25,PRODUCT('Registre déchets'!G829,Accueil!$AA$25),"")&amp; IF(D829=Accueil!$Y$26,PRODUCT('Registre déchets'!G829,Accueil!$AA$26),"")&amp; IF(D829=Accueil!$Y$27,PRODUCT('Registre déchets'!G829,Accueil!$AA$27),""))</f>
        <v/>
      </c>
      <c r="AQ829" s="79">
        <f t="shared" si="127"/>
        <v>0</v>
      </c>
    </row>
    <row r="830" spans="1:43" ht="50.1" customHeight="1" x14ac:dyDescent="0.25">
      <c r="A830" s="90"/>
      <c r="B830" s="222" t="str">
        <f t="shared" si="121"/>
        <v/>
      </c>
      <c r="C830" s="221"/>
      <c r="D830" s="220"/>
      <c r="E830" s="80" t="str">
        <f t="shared" si="125"/>
        <v/>
      </c>
      <c r="F830" s="81"/>
      <c r="G830" s="82"/>
      <c r="H830" s="241">
        <f t="shared" si="122"/>
        <v>0</v>
      </c>
      <c r="I830" s="206"/>
      <c r="J830" s="206"/>
      <c r="K830" s="86"/>
      <c r="L830" s="86"/>
      <c r="M830" s="86"/>
      <c r="N830" s="82"/>
      <c r="O830" s="81"/>
      <c r="P830" s="82"/>
      <c r="Q830" s="207">
        <f t="shared" si="126"/>
        <v>0</v>
      </c>
      <c r="R830" s="83">
        <f t="shared" si="123"/>
        <v>0</v>
      </c>
      <c r="S830" s="83">
        <f t="shared" si="124"/>
        <v>0</v>
      </c>
      <c r="T830" s="209"/>
      <c r="U830" s="214"/>
      <c r="V830" s="214"/>
      <c r="W830" s="217" t="str">
        <f t="shared" si="119"/>
        <v/>
      </c>
      <c r="X830" s="214"/>
      <c r="Y830" s="224"/>
      <c r="Z830" s="214"/>
      <c r="AA830" s="214"/>
      <c r="AB830" s="35" t="str">
        <f t="shared" si="120"/>
        <v/>
      </c>
      <c r="AC830" s="35"/>
      <c r="AD830" s="35"/>
      <c r="AE830" s="35"/>
      <c r="AF830" s="35"/>
      <c r="AG830" s="35"/>
      <c r="AH830" s="35"/>
      <c r="AI830" s="35"/>
      <c r="AJ830" s="35"/>
      <c r="AK830" s="35"/>
      <c r="AL830" s="35"/>
      <c r="AM830" s="85" t="str">
        <f t="shared" si="128"/>
        <v/>
      </c>
      <c r="AN830" s="35"/>
      <c r="AO830" s="35"/>
      <c r="AP830" s="77" t="str">
        <f>IF(D830="","",IF(D830=Accueil!$Q$7,PRODUCT('Registre déchets'!G830,Accueil!$S$7),"") &amp; IF(D830=Accueil!$Q$8,PRODUCT('Registre déchets'!G830,Accueil!$S$8),"") &amp; IF(D830=Accueil!$Q$9,PRODUCT('Registre déchets'!G830,Accueil!$S$9),"")&amp; IF(D830=Accueil!$Q$10,PRODUCT('Registre déchets'!G830,Accueil!$S$10),"")&amp; IF(D830=Accueil!$Q$11,PRODUCT('Registre déchets'!G830,Accueil!$S$11),"")&amp; IF(D830=Accueil!$Q$12,PRODUCT('Registre déchets'!G830,Accueil!$S$12),"")&amp; IF(D830=Accueil!$Q$13,PRODUCT('Registre déchets'!G830,Accueil!$S$13),"")&amp; IF(D830=Accueil!$Q$14,PRODUCT('Registre déchets'!G830,Accueil!$S$14),"")&amp; IF(D830=Accueil!$Q$15,PRODUCT('Registre déchets'!G830,Accueil!$S$15),"")&amp; IF(D830=Accueil!$Q$16,PRODUCT('Registre déchets'!G830,Accueil!$S$16),"")&amp; IF(D830=Accueil!$Q$17,PRODUCT('Registre déchets'!G830,Accueil!$S$17),"")&amp; IF(D830=Accueil!$Q$18,PRODUCT('Registre déchets'!G830,Accueil!$S$18),"")&amp; IF(D830=Accueil!$Q$19,PRODUCT('Registre déchets'!G830,Accueil!$S$19),"")&amp; IF(D830=Accueil!$Q$20,PRODUCT('Registre déchets'!G830,Accueil!$S$20),"")&amp; IF(D830=Accueil!$Q$21,PRODUCT('Registre déchets'!G830,Accueil!$S$21),"")&amp; IF(D830=Accueil!$Q$22,PRODUCT('Registre déchets'!G830,Accueil!$S$22),"")&amp; IF(D830=Accueil!$Q$23,PRODUCT('Registre déchets'!G830,Accueil!$S$23),"")&amp; IF(D830=Accueil!$Q$24,PRODUCT('Registre déchets'!G830,Accueil!$S$24),"")&amp; IF(D830=Accueil!$Q$25,PRODUCT('Registre déchets'!G830,Accueil!$S$25),"")&amp; IF(D830=Accueil!$Q$26,PRODUCT('Registre déchets'!G830,Accueil!$S$26),"") &amp; IF(D830=Accueil!$U$7,PRODUCT('Registre déchets'!G830,Accueil!$W$7),"") &amp; IF(D830=Accueil!$U$8,PRODUCT('Registre déchets'!G830,Accueil!$W$8),"") &amp; IF(D830=Accueil!$U$9,PRODUCT('Registre déchets'!G830,Accueil!$W$9),"")&amp; IF(D830=Accueil!$U$10,PRODUCT('Registre déchets'!G830,Accueil!$W$10),"")&amp; IF(D830=Accueil!$U$11,PRODUCT('Registre déchets'!G830,Accueil!$W$11),"")&amp; IF(D830=Accueil!$U$12,PRODUCT('Registre déchets'!G830,Accueil!$W$12),"")&amp; IF(D830=Accueil!$U$13,PRODUCT('Registre déchets'!G830,Accueil!$W$13),"")&amp; IF(D830=Accueil!$U$14,PRODUCT('Registre déchets'!G830,Accueil!$W$14),"")&amp; IF(D830=Accueil!$U$15,PRODUCT('Registre déchets'!G830,Accueil!$W$15),"")&amp; IF(D830=Accueil!$U$16,PRODUCT('Registre déchets'!G830,Accueil!$W$16),"")&amp; IF(D830=Accueil!$U$17,PRODUCT('Registre déchets'!G830,Accueil!$W$17),"")&amp; IF(D830=Accueil!$U$18,PRODUCT('Registre déchets'!G830,Accueil!$W$18),"")&amp; IF(D830=Accueil!$U$19,PRODUCT('Registre déchets'!G830,Accueil!$W$19),"")&amp; IF(D830=Accueil!$U$20,PRODUCT('Registre déchets'!G830,Accueil!$W$20),"")&amp; IF(D830=Accueil!$U$21,PRODUCT('Registre déchets'!G830,Accueil!$W$21),"") &amp; IF(D830=Accueil!$U$22,PRODUCT('Registre déchets'!G830,Accueil!$W$22),"")&amp; IF(D830=Accueil!$U$23,PRODUCT('Registre déchets'!G830,Accueil!$W$23),"")&amp; IF(D830=Accueil!$U$24,PRODUCT('Registre déchets'!G830,Accueil!$W$24),"")&amp; IF(D830=Accueil!$U$25,PRODUCT('Registre déchets'!G830,Accueil!$W$25),"")&amp; IF(D830=Accueil!$U$26,PRODUCT('Registre déchets'!G830,Accueil!$W$26),"")&amp; IF(D830=Accueil!$U$27,PRODUCT('Registre déchets'!G830,Accueil!$W$27),"")&amp; IF(D830=Accueil!$Y$7,PRODUCT('Registre déchets'!G830,Accueil!$AA$7),"") &amp; IF(D830=Accueil!$Y$8,PRODUCT('Registre déchets'!G830,Accueil!$AA$8),"") &amp; IF(D830=Accueil!$Y$9,PRODUCT('Registre déchets'!G830,Accueil!$AA$9),"")&amp; IF(D830=Accueil!$Y$10,PRODUCT('Registre déchets'!G830,Accueil!$AA$10),"")&amp; IF(D830=Accueil!$Y$11,PRODUCT('Registre déchets'!G830,Accueil!$AA$11),"")&amp; IF(D830=Accueil!$Y$12,PRODUCT('Registre déchets'!G830,Accueil!$AA$12),"")&amp; IF(D830=Accueil!$Y$13,PRODUCT('Registre déchets'!G830,Accueil!$AA$13),"")&amp; IF(D830=Accueil!$Y$14,PRODUCT('Registre déchets'!G830,Accueil!$AA$14),"")&amp; IF(D830=Accueil!$Y$15,PRODUCT('Registre déchets'!G830,Accueil!$AA$15),"")&amp; IF(D830=Accueil!$Y$16,PRODUCT('Registre déchets'!G830,Accueil!$AA$16),"")&amp; IF(D830=Accueil!$Y$17,PRODUCT('Registre déchets'!G830,Accueil!$AA$17),"")&amp; IF(D830=Accueil!$Y$18,PRODUCT('Registre déchets'!G830,Accueil!$AA$18),"")&amp; IF(D830=Accueil!$Y$19,PRODUCT('Registre déchets'!G830,Accueil!$AA$19),"")&amp; IF(D830=Accueil!$Y$20,PRODUCT('Registre déchets'!G830,Accueil!$AA$20),"")&amp; IF(D830=Accueil!$Y$21,PRODUCT('Registre déchets'!G830,Accueil!$AA$21),"")&amp; IF(D830=Accueil!$Y$22,PRODUCT('Registre déchets'!G830,Accueil!$AA$22),"")&amp; IF(D830=Accueil!$Y$23,PRODUCT('Registre déchets'!G830,Accueil!$AA$23),"")&amp; IF(D830=Accueil!$Y$24,PRODUCT('Registre déchets'!G830,Accueil!$AA$24),"")&amp; IF(D830=Accueil!$Y$25,PRODUCT('Registre déchets'!G830,Accueil!$AA$25),"")&amp; IF(D830=Accueil!$Y$26,PRODUCT('Registre déchets'!G830,Accueil!$AA$26),"")&amp; IF(D830=Accueil!$Y$27,PRODUCT('Registre déchets'!G830,Accueil!$AA$27),""))</f>
        <v/>
      </c>
      <c r="AQ830" s="79">
        <f t="shared" si="127"/>
        <v>0</v>
      </c>
    </row>
    <row r="831" spans="1:43" ht="50.1" customHeight="1" x14ac:dyDescent="0.25">
      <c r="A831" s="90"/>
      <c r="B831" s="222" t="str">
        <f t="shared" si="121"/>
        <v/>
      </c>
      <c r="C831" s="221"/>
      <c r="D831" s="220"/>
      <c r="E831" s="80" t="str">
        <f t="shared" si="125"/>
        <v/>
      </c>
      <c r="F831" s="81"/>
      <c r="G831" s="82"/>
      <c r="H831" s="241">
        <f t="shared" si="122"/>
        <v>0</v>
      </c>
      <c r="I831" s="206"/>
      <c r="J831" s="206"/>
      <c r="K831" s="86"/>
      <c r="L831" s="86"/>
      <c r="M831" s="86"/>
      <c r="N831" s="82"/>
      <c r="O831" s="81"/>
      <c r="P831" s="82"/>
      <c r="Q831" s="207">
        <f t="shared" si="126"/>
        <v>0</v>
      </c>
      <c r="R831" s="83">
        <f t="shared" si="123"/>
        <v>0</v>
      </c>
      <c r="S831" s="83">
        <f t="shared" si="124"/>
        <v>0</v>
      </c>
      <c r="T831" s="209"/>
      <c r="U831" s="214"/>
      <c r="V831" s="214"/>
      <c r="W831" s="217" t="str">
        <f t="shared" si="119"/>
        <v/>
      </c>
      <c r="X831" s="214"/>
      <c r="Y831" s="224"/>
      <c r="Z831" s="214"/>
      <c r="AA831" s="214"/>
      <c r="AB831" s="35" t="str">
        <f t="shared" si="120"/>
        <v/>
      </c>
      <c r="AC831" s="35"/>
      <c r="AD831" s="35"/>
      <c r="AE831" s="35"/>
      <c r="AF831" s="35"/>
      <c r="AG831" s="35"/>
      <c r="AH831" s="35"/>
      <c r="AI831" s="35"/>
      <c r="AJ831" s="35"/>
      <c r="AK831" s="35"/>
      <c r="AL831" s="35"/>
      <c r="AM831" s="85" t="str">
        <f t="shared" si="128"/>
        <v/>
      </c>
      <c r="AN831" s="35"/>
      <c r="AO831" s="35"/>
      <c r="AP831" s="77" t="str">
        <f>IF(D831="","",IF(D831=Accueil!$Q$7,PRODUCT('Registre déchets'!G831,Accueil!$S$7),"") &amp; IF(D831=Accueil!$Q$8,PRODUCT('Registre déchets'!G831,Accueil!$S$8),"") &amp; IF(D831=Accueil!$Q$9,PRODUCT('Registre déchets'!G831,Accueil!$S$9),"")&amp; IF(D831=Accueil!$Q$10,PRODUCT('Registre déchets'!G831,Accueil!$S$10),"")&amp; IF(D831=Accueil!$Q$11,PRODUCT('Registre déchets'!G831,Accueil!$S$11),"")&amp; IF(D831=Accueil!$Q$12,PRODUCT('Registre déchets'!G831,Accueil!$S$12),"")&amp; IF(D831=Accueil!$Q$13,PRODUCT('Registre déchets'!G831,Accueil!$S$13),"")&amp; IF(D831=Accueil!$Q$14,PRODUCT('Registre déchets'!G831,Accueil!$S$14),"")&amp; IF(D831=Accueil!$Q$15,PRODUCT('Registre déchets'!G831,Accueil!$S$15),"")&amp; IF(D831=Accueil!$Q$16,PRODUCT('Registre déchets'!G831,Accueil!$S$16),"")&amp; IF(D831=Accueil!$Q$17,PRODUCT('Registre déchets'!G831,Accueil!$S$17),"")&amp; IF(D831=Accueil!$Q$18,PRODUCT('Registre déchets'!G831,Accueil!$S$18),"")&amp; IF(D831=Accueil!$Q$19,PRODUCT('Registre déchets'!G831,Accueil!$S$19),"")&amp; IF(D831=Accueil!$Q$20,PRODUCT('Registre déchets'!G831,Accueil!$S$20),"")&amp; IF(D831=Accueil!$Q$21,PRODUCT('Registre déchets'!G831,Accueil!$S$21),"")&amp; IF(D831=Accueil!$Q$22,PRODUCT('Registre déchets'!G831,Accueil!$S$22),"")&amp; IF(D831=Accueil!$Q$23,PRODUCT('Registre déchets'!G831,Accueil!$S$23),"")&amp; IF(D831=Accueil!$Q$24,PRODUCT('Registre déchets'!G831,Accueil!$S$24),"")&amp; IF(D831=Accueil!$Q$25,PRODUCT('Registre déchets'!G831,Accueil!$S$25),"")&amp; IF(D831=Accueil!$Q$26,PRODUCT('Registre déchets'!G831,Accueil!$S$26),"") &amp; IF(D831=Accueil!$U$7,PRODUCT('Registre déchets'!G831,Accueil!$W$7),"") &amp; IF(D831=Accueil!$U$8,PRODUCT('Registre déchets'!G831,Accueil!$W$8),"") &amp; IF(D831=Accueil!$U$9,PRODUCT('Registre déchets'!G831,Accueil!$W$9),"")&amp; IF(D831=Accueil!$U$10,PRODUCT('Registre déchets'!G831,Accueil!$W$10),"")&amp; IF(D831=Accueil!$U$11,PRODUCT('Registre déchets'!G831,Accueil!$W$11),"")&amp; IF(D831=Accueil!$U$12,PRODUCT('Registre déchets'!G831,Accueil!$W$12),"")&amp; IF(D831=Accueil!$U$13,PRODUCT('Registre déchets'!G831,Accueil!$W$13),"")&amp; IF(D831=Accueil!$U$14,PRODUCT('Registre déchets'!G831,Accueil!$W$14),"")&amp; IF(D831=Accueil!$U$15,PRODUCT('Registre déchets'!G831,Accueil!$W$15),"")&amp; IF(D831=Accueil!$U$16,PRODUCT('Registre déchets'!G831,Accueil!$W$16),"")&amp; IF(D831=Accueil!$U$17,PRODUCT('Registre déchets'!G831,Accueil!$W$17),"")&amp; IF(D831=Accueil!$U$18,PRODUCT('Registre déchets'!G831,Accueil!$W$18),"")&amp; IF(D831=Accueil!$U$19,PRODUCT('Registre déchets'!G831,Accueil!$W$19),"")&amp; IF(D831=Accueil!$U$20,PRODUCT('Registre déchets'!G831,Accueil!$W$20),"")&amp; IF(D831=Accueil!$U$21,PRODUCT('Registre déchets'!G831,Accueil!$W$21),"") &amp; IF(D831=Accueil!$U$22,PRODUCT('Registre déchets'!G831,Accueil!$W$22),"")&amp; IF(D831=Accueil!$U$23,PRODUCT('Registre déchets'!G831,Accueil!$W$23),"")&amp; IF(D831=Accueil!$U$24,PRODUCT('Registre déchets'!G831,Accueil!$W$24),"")&amp; IF(D831=Accueil!$U$25,PRODUCT('Registre déchets'!G831,Accueil!$W$25),"")&amp; IF(D831=Accueil!$U$26,PRODUCT('Registre déchets'!G831,Accueil!$W$26),"")&amp; IF(D831=Accueil!$U$27,PRODUCT('Registre déchets'!G831,Accueil!$W$27),"")&amp; IF(D831=Accueil!$Y$7,PRODUCT('Registre déchets'!G831,Accueil!$AA$7),"") &amp; IF(D831=Accueil!$Y$8,PRODUCT('Registre déchets'!G831,Accueil!$AA$8),"") &amp; IF(D831=Accueil!$Y$9,PRODUCT('Registre déchets'!G831,Accueil!$AA$9),"")&amp; IF(D831=Accueil!$Y$10,PRODUCT('Registre déchets'!G831,Accueil!$AA$10),"")&amp; IF(D831=Accueil!$Y$11,PRODUCT('Registre déchets'!G831,Accueil!$AA$11),"")&amp; IF(D831=Accueil!$Y$12,PRODUCT('Registre déchets'!G831,Accueil!$AA$12),"")&amp; IF(D831=Accueil!$Y$13,PRODUCT('Registre déchets'!G831,Accueil!$AA$13),"")&amp; IF(D831=Accueil!$Y$14,PRODUCT('Registre déchets'!G831,Accueil!$AA$14),"")&amp; IF(D831=Accueil!$Y$15,PRODUCT('Registre déchets'!G831,Accueil!$AA$15),"")&amp; IF(D831=Accueil!$Y$16,PRODUCT('Registre déchets'!G831,Accueil!$AA$16),"")&amp; IF(D831=Accueil!$Y$17,PRODUCT('Registre déchets'!G831,Accueil!$AA$17),"")&amp; IF(D831=Accueil!$Y$18,PRODUCT('Registre déchets'!G831,Accueil!$AA$18),"")&amp; IF(D831=Accueil!$Y$19,PRODUCT('Registre déchets'!G831,Accueil!$AA$19),"")&amp; IF(D831=Accueil!$Y$20,PRODUCT('Registre déchets'!G831,Accueil!$AA$20),"")&amp; IF(D831=Accueil!$Y$21,PRODUCT('Registre déchets'!G831,Accueil!$AA$21),"")&amp; IF(D831=Accueil!$Y$22,PRODUCT('Registre déchets'!G831,Accueil!$AA$22),"")&amp; IF(D831=Accueil!$Y$23,PRODUCT('Registre déchets'!G831,Accueil!$AA$23),"")&amp; IF(D831=Accueil!$Y$24,PRODUCT('Registre déchets'!G831,Accueil!$AA$24),"")&amp; IF(D831=Accueil!$Y$25,PRODUCT('Registre déchets'!G831,Accueil!$AA$25),"")&amp; IF(D831=Accueil!$Y$26,PRODUCT('Registre déchets'!G831,Accueil!$AA$26),"")&amp; IF(D831=Accueil!$Y$27,PRODUCT('Registre déchets'!G831,Accueil!$AA$27),""))</f>
        <v/>
      </c>
      <c r="AQ831" s="79">
        <f t="shared" si="127"/>
        <v>0</v>
      </c>
    </row>
    <row r="832" spans="1:43" ht="50.1" customHeight="1" x14ac:dyDescent="0.25">
      <c r="A832" s="90"/>
      <c r="B832" s="222" t="str">
        <f t="shared" si="121"/>
        <v/>
      </c>
      <c r="C832" s="221"/>
      <c r="D832" s="220"/>
      <c r="E832" s="80" t="str">
        <f t="shared" si="125"/>
        <v/>
      </c>
      <c r="F832" s="81"/>
      <c r="G832" s="82"/>
      <c r="H832" s="241">
        <f t="shared" si="122"/>
        <v>0</v>
      </c>
      <c r="I832" s="206"/>
      <c r="J832" s="206"/>
      <c r="K832" s="86"/>
      <c r="L832" s="86"/>
      <c r="M832" s="86"/>
      <c r="N832" s="82"/>
      <c r="O832" s="81"/>
      <c r="P832" s="82"/>
      <c r="Q832" s="207">
        <f t="shared" si="126"/>
        <v>0</v>
      </c>
      <c r="R832" s="83">
        <f t="shared" si="123"/>
        <v>0</v>
      </c>
      <c r="S832" s="83">
        <f t="shared" si="124"/>
        <v>0</v>
      </c>
      <c r="T832" s="209"/>
      <c r="U832" s="214"/>
      <c r="V832" s="214"/>
      <c r="W832" s="217" t="str">
        <f t="shared" si="119"/>
        <v/>
      </c>
      <c r="X832" s="214"/>
      <c r="Y832" s="224"/>
      <c r="Z832" s="214"/>
      <c r="AA832" s="214"/>
      <c r="AB832" s="35" t="str">
        <f t="shared" si="120"/>
        <v/>
      </c>
      <c r="AC832" s="35"/>
      <c r="AD832" s="35"/>
      <c r="AE832" s="35"/>
      <c r="AF832" s="35"/>
      <c r="AG832" s="35"/>
      <c r="AH832" s="35"/>
      <c r="AI832" s="35"/>
      <c r="AJ832" s="35"/>
      <c r="AK832" s="35"/>
      <c r="AL832" s="35"/>
      <c r="AM832" s="85" t="str">
        <f t="shared" si="128"/>
        <v/>
      </c>
      <c r="AN832" s="35"/>
      <c r="AO832" s="35"/>
      <c r="AP832" s="77" t="str">
        <f>IF(D832="","",IF(D832=Accueil!$Q$7,PRODUCT('Registre déchets'!G832,Accueil!$S$7),"") &amp; IF(D832=Accueil!$Q$8,PRODUCT('Registre déchets'!G832,Accueil!$S$8),"") &amp; IF(D832=Accueil!$Q$9,PRODUCT('Registre déchets'!G832,Accueil!$S$9),"")&amp; IF(D832=Accueil!$Q$10,PRODUCT('Registre déchets'!G832,Accueil!$S$10),"")&amp; IF(D832=Accueil!$Q$11,PRODUCT('Registre déchets'!G832,Accueil!$S$11),"")&amp; IF(D832=Accueil!$Q$12,PRODUCT('Registre déchets'!G832,Accueil!$S$12),"")&amp; IF(D832=Accueil!$Q$13,PRODUCT('Registre déchets'!G832,Accueil!$S$13),"")&amp; IF(D832=Accueil!$Q$14,PRODUCT('Registre déchets'!G832,Accueil!$S$14),"")&amp; IF(D832=Accueil!$Q$15,PRODUCT('Registre déchets'!G832,Accueil!$S$15),"")&amp; IF(D832=Accueil!$Q$16,PRODUCT('Registre déchets'!G832,Accueil!$S$16),"")&amp; IF(D832=Accueil!$Q$17,PRODUCT('Registre déchets'!G832,Accueil!$S$17),"")&amp; IF(D832=Accueil!$Q$18,PRODUCT('Registre déchets'!G832,Accueil!$S$18),"")&amp; IF(D832=Accueil!$Q$19,PRODUCT('Registre déchets'!G832,Accueil!$S$19),"")&amp; IF(D832=Accueil!$Q$20,PRODUCT('Registre déchets'!G832,Accueil!$S$20),"")&amp; IF(D832=Accueil!$Q$21,PRODUCT('Registre déchets'!G832,Accueil!$S$21),"")&amp; IF(D832=Accueil!$Q$22,PRODUCT('Registre déchets'!G832,Accueil!$S$22),"")&amp; IF(D832=Accueil!$Q$23,PRODUCT('Registre déchets'!G832,Accueil!$S$23),"")&amp; IF(D832=Accueil!$Q$24,PRODUCT('Registre déchets'!G832,Accueil!$S$24),"")&amp; IF(D832=Accueil!$Q$25,PRODUCT('Registre déchets'!G832,Accueil!$S$25),"")&amp; IF(D832=Accueil!$Q$26,PRODUCT('Registre déchets'!G832,Accueil!$S$26),"") &amp; IF(D832=Accueil!$U$7,PRODUCT('Registre déchets'!G832,Accueil!$W$7),"") &amp; IF(D832=Accueil!$U$8,PRODUCT('Registre déchets'!G832,Accueil!$W$8),"") &amp; IF(D832=Accueil!$U$9,PRODUCT('Registre déchets'!G832,Accueil!$W$9),"")&amp; IF(D832=Accueil!$U$10,PRODUCT('Registre déchets'!G832,Accueil!$W$10),"")&amp; IF(D832=Accueil!$U$11,PRODUCT('Registre déchets'!G832,Accueil!$W$11),"")&amp; IF(D832=Accueil!$U$12,PRODUCT('Registre déchets'!G832,Accueil!$W$12),"")&amp; IF(D832=Accueil!$U$13,PRODUCT('Registre déchets'!G832,Accueil!$W$13),"")&amp; IF(D832=Accueil!$U$14,PRODUCT('Registre déchets'!G832,Accueil!$W$14),"")&amp; IF(D832=Accueil!$U$15,PRODUCT('Registre déchets'!G832,Accueil!$W$15),"")&amp; IF(D832=Accueil!$U$16,PRODUCT('Registre déchets'!G832,Accueil!$W$16),"")&amp; IF(D832=Accueil!$U$17,PRODUCT('Registre déchets'!G832,Accueil!$W$17),"")&amp; IF(D832=Accueil!$U$18,PRODUCT('Registre déchets'!G832,Accueil!$W$18),"")&amp; IF(D832=Accueil!$U$19,PRODUCT('Registre déchets'!G832,Accueil!$W$19),"")&amp; IF(D832=Accueil!$U$20,PRODUCT('Registre déchets'!G832,Accueil!$W$20),"")&amp; IF(D832=Accueil!$U$21,PRODUCT('Registre déchets'!G832,Accueil!$W$21),"") &amp; IF(D832=Accueil!$U$22,PRODUCT('Registre déchets'!G832,Accueil!$W$22),"")&amp; IF(D832=Accueil!$U$23,PRODUCT('Registre déchets'!G832,Accueil!$W$23),"")&amp; IF(D832=Accueil!$U$24,PRODUCT('Registre déchets'!G832,Accueil!$W$24),"")&amp; IF(D832=Accueil!$U$25,PRODUCT('Registre déchets'!G832,Accueil!$W$25),"")&amp; IF(D832=Accueil!$U$26,PRODUCT('Registre déchets'!G832,Accueil!$W$26),"")&amp; IF(D832=Accueil!$U$27,PRODUCT('Registre déchets'!G832,Accueil!$W$27),"")&amp; IF(D832=Accueil!$Y$7,PRODUCT('Registre déchets'!G832,Accueil!$AA$7),"") &amp; IF(D832=Accueil!$Y$8,PRODUCT('Registre déchets'!G832,Accueil!$AA$8),"") &amp; IF(D832=Accueil!$Y$9,PRODUCT('Registre déchets'!G832,Accueil!$AA$9),"")&amp; IF(D832=Accueil!$Y$10,PRODUCT('Registre déchets'!G832,Accueil!$AA$10),"")&amp; IF(D832=Accueil!$Y$11,PRODUCT('Registre déchets'!G832,Accueil!$AA$11),"")&amp; IF(D832=Accueil!$Y$12,PRODUCT('Registre déchets'!G832,Accueil!$AA$12),"")&amp; IF(D832=Accueil!$Y$13,PRODUCT('Registre déchets'!G832,Accueil!$AA$13),"")&amp; IF(D832=Accueil!$Y$14,PRODUCT('Registre déchets'!G832,Accueil!$AA$14),"")&amp; IF(D832=Accueil!$Y$15,PRODUCT('Registre déchets'!G832,Accueil!$AA$15),"")&amp; IF(D832=Accueil!$Y$16,PRODUCT('Registre déchets'!G832,Accueil!$AA$16),"")&amp; IF(D832=Accueil!$Y$17,PRODUCT('Registre déchets'!G832,Accueil!$AA$17),"")&amp; IF(D832=Accueil!$Y$18,PRODUCT('Registre déchets'!G832,Accueil!$AA$18),"")&amp; IF(D832=Accueil!$Y$19,PRODUCT('Registre déchets'!G832,Accueil!$AA$19),"")&amp; IF(D832=Accueil!$Y$20,PRODUCT('Registre déchets'!G832,Accueil!$AA$20),"")&amp; IF(D832=Accueil!$Y$21,PRODUCT('Registre déchets'!G832,Accueil!$AA$21),"")&amp; IF(D832=Accueil!$Y$22,PRODUCT('Registre déchets'!G832,Accueil!$AA$22),"")&amp; IF(D832=Accueil!$Y$23,PRODUCT('Registre déchets'!G832,Accueil!$AA$23),"")&amp; IF(D832=Accueil!$Y$24,PRODUCT('Registre déchets'!G832,Accueil!$AA$24),"")&amp; IF(D832=Accueil!$Y$25,PRODUCT('Registre déchets'!G832,Accueil!$AA$25),"")&amp; IF(D832=Accueil!$Y$26,PRODUCT('Registre déchets'!G832,Accueil!$AA$26),"")&amp; IF(D832=Accueil!$Y$27,PRODUCT('Registre déchets'!G832,Accueil!$AA$27),""))</f>
        <v/>
      </c>
      <c r="AQ832" s="79">
        <f t="shared" si="127"/>
        <v>0</v>
      </c>
    </row>
    <row r="833" spans="1:43" ht="50.1" customHeight="1" x14ac:dyDescent="0.25">
      <c r="A833" s="90"/>
      <c r="B833" s="222" t="str">
        <f t="shared" si="121"/>
        <v/>
      </c>
      <c r="C833" s="221"/>
      <c r="D833" s="220"/>
      <c r="E833" s="80" t="str">
        <f t="shared" si="125"/>
        <v/>
      </c>
      <c r="F833" s="81"/>
      <c r="G833" s="82"/>
      <c r="H833" s="241">
        <f t="shared" si="122"/>
        <v>0</v>
      </c>
      <c r="I833" s="206"/>
      <c r="J833" s="206"/>
      <c r="K833" s="86"/>
      <c r="L833" s="86"/>
      <c r="M833" s="86"/>
      <c r="N833" s="82"/>
      <c r="O833" s="81"/>
      <c r="P833" s="82"/>
      <c r="Q833" s="207">
        <f t="shared" si="126"/>
        <v>0</v>
      </c>
      <c r="R833" s="83">
        <f t="shared" si="123"/>
        <v>0</v>
      </c>
      <c r="S833" s="83">
        <f t="shared" si="124"/>
        <v>0</v>
      </c>
      <c r="T833" s="209"/>
      <c r="U833" s="214"/>
      <c r="V833" s="214"/>
      <c r="W833" s="217" t="str">
        <f t="shared" si="119"/>
        <v/>
      </c>
      <c r="X833" s="214"/>
      <c r="Y833" s="224"/>
      <c r="Z833" s="214"/>
      <c r="AA833" s="214"/>
      <c r="AB833" s="35" t="str">
        <f t="shared" si="120"/>
        <v/>
      </c>
      <c r="AC833" s="35"/>
      <c r="AD833" s="35"/>
      <c r="AE833" s="35"/>
      <c r="AF833" s="35"/>
      <c r="AG833" s="35"/>
      <c r="AH833" s="35"/>
      <c r="AI833" s="35"/>
      <c r="AJ833" s="35"/>
      <c r="AK833" s="35"/>
      <c r="AL833" s="35"/>
      <c r="AM833" s="85" t="str">
        <f t="shared" si="128"/>
        <v/>
      </c>
      <c r="AN833" s="35"/>
      <c r="AO833" s="35"/>
      <c r="AP833" s="77" t="str">
        <f>IF(D833="","",IF(D833=Accueil!$Q$7,PRODUCT('Registre déchets'!G833,Accueil!$S$7),"") &amp; IF(D833=Accueil!$Q$8,PRODUCT('Registre déchets'!G833,Accueil!$S$8),"") &amp; IF(D833=Accueil!$Q$9,PRODUCT('Registre déchets'!G833,Accueil!$S$9),"")&amp; IF(D833=Accueil!$Q$10,PRODUCT('Registre déchets'!G833,Accueil!$S$10),"")&amp; IF(D833=Accueil!$Q$11,PRODUCT('Registre déchets'!G833,Accueil!$S$11),"")&amp; IF(D833=Accueil!$Q$12,PRODUCT('Registre déchets'!G833,Accueil!$S$12),"")&amp; IF(D833=Accueil!$Q$13,PRODUCT('Registre déchets'!G833,Accueil!$S$13),"")&amp; IF(D833=Accueil!$Q$14,PRODUCT('Registre déchets'!G833,Accueil!$S$14),"")&amp; IF(D833=Accueil!$Q$15,PRODUCT('Registre déchets'!G833,Accueil!$S$15),"")&amp; IF(D833=Accueil!$Q$16,PRODUCT('Registre déchets'!G833,Accueil!$S$16),"")&amp; IF(D833=Accueil!$Q$17,PRODUCT('Registre déchets'!G833,Accueil!$S$17),"")&amp; IF(D833=Accueil!$Q$18,PRODUCT('Registre déchets'!G833,Accueil!$S$18),"")&amp; IF(D833=Accueil!$Q$19,PRODUCT('Registre déchets'!G833,Accueil!$S$19),"")&amp; IF(D833=Accueil!$Q$20,PRODUCT('Registre déchets'!G833,Accueil!$S$20),"")&amp; IF(D833=Accueil!$Q$21,PRODUCT('Registre déchets'!G833,Accueil!$S$21),"")&amp; IF(D833=Accueil!$Q$22,PRODUCT('Registre déchets'!G833,Accueil!$S$22),"")&amp; IF(D833=Accueil!$Q$23,PRODUCT('Registre déchets'!G833,Accueil!$S$23),"")&amp; IF(D833=Accueil!$Q$24,PRODUCT('Registre déchets'!G833,Accueil!$S$24),"")&amp; IF(D833=Accueil!$Q$25,PRODUCT('Registre déchets'!G833,Accueil!$S$25),"")&amp; IF(D833=Accueil!$Q$26,PRODUCT('Registre déchets'!G833,Accueil!$S$26),"") &amp; IF(D833=Accueil!$U$7,PRODUCT('Registre déchets'!G833,Accueil!$W$7),"") &amp; IF(D833=Accueil!$U$8,PRODUCT('Registre déchets'!G833,Accueil!$W$8),"") &amp; IF(D833=Accueil!$U$9,PRODUCT('Registre déchets'!G833,Accueil!$W$9),"")&amp; IF(D833=Accueil!$U$10,PRODUCT('Registre déchets'!G833,Accueil!$W$10),"")&amp; IF(D833=Accueil!$U$11,PRODUCT('Registre déchets'!G833,Accueil!$W$11),"")&amp; IF(D833=Accueil!$U$12,PRODUCT('Registre déchets'!G833,Accueil!$W$12),"")&amp; IF(D833=Accueil!$U$13,PRODUCT('Registre déchets'!G833,Accueil!$W$13),"")&amp; IF(D833=Accueil!$U$14,PRODUCT('Registre déchets'!G833,Accueil!$W$14),"")&amp; IF(D833=Accueil!$U$15,PRODUCT('Registre déchets'!G833,Accueil!$W$15),"")&amp; IF(D833=Accueil!$U$16,PRODUCT('Registre déchets'!G833,Accueil!$W$16),"")&amp; IF(D833=Accueil!$U$17,PRODUCT('Registre déchets'!G833,Accueil!$W$17),"")&amp; IF(D833=Accueil!$U$18,PRODUCT('Registre déchets'!G833,Accueil!$W$18),"")&amp; IF(D833=Accueil!$U$19,PRODUCT('Registre déchets'!G833,Accueil!$W$19),"")&amp; IF(D833=Accueil!$U$20,PRODUCT('Registre déchets'!G833,Accueil!$W$20),"")&amp; IF(D833=Accueil!$U$21,PRODUCT('Registre déchets'!G833,Accueil!$W$21),"") &amp; IF(D833=Accueil!$U$22,PRODUCT('Registre déchets'!G833,Accueil!$W$22),"")&amp; IF(D833=Accueil!$U$23,PRODUCT('Registre déchets'!G833,Accueil!$W$23),"")&amp; IF(D833=Accueil!$U$24,PRODUCT('Registre déchets'!G833,Accueil!$W$24),"")&amp; IF(D833=Accueil!$U$25,PRODUCT('Registre déchets'!G833,Accueil!$W$25),"")&amp; IF(D833=Accueil!$U$26,PRODUCT('Registre déchets'!G833,Accueil!$W$26),"")&amp; IF(D833=Accueil!$U$27,PRODUCT('Registre déchets'!G833,Accueil!$W$27),"")&amp; IF(D833=Accueil!$Y$7,PRODUCT('Registre déchets'!G833,Accueil!$AA$7),"") &amp; IF(D833=Accueil!$Y$8,PRODUCT('Registre déchets'!G833,Accueil!$AA$8),"") &amp; IF(D833=Accueil!$Y$9,PRODUCT('Registre déchets'!G833,Accueil!$AA$9),"")&amp; IF(D833=Accueil!$Y$10,PRODUCT('Registre déchets'!G833,Accueil!$AA$10),"")&amp; IF(D833=Accueil!$Y$11,PRODUCT('Registre déchets'!G833,Accueil!$AA$11),"")&amp; IF(D833=Accueil!$Y$12,PRODUCT('Registre déchets'!G833,Accueil!$AA$12),"")&amp; IF(D833=Accueil!$Y$13,PRODUCT('Registre déchets'!G833,Accueil!$AA$13),"")&amp; IF(D833=Accueil!$Y$14,PRODUCT('Registre déchets'!G833,Accueil!$AA$14),"")&amp; IF(D833=Accueil!$Y$15,PRODUCT('Registre déchets'!G833,Accueil!$AA$15),"")&amp; IF(D833=Accueil!$Y$16,PRODUCT('Registre déchets'!G833,Accueil!$AA$16),"")&amp; IF(D833=Accueil!$Y$17,PRODUCT('Registre déchets'!G833,Accueil!$AA$17),"")&amp; IF(D833=Accueil!$Y$18,PRODUCT('Registre déchets'!G833,Accueil!$AA$18),"")&amp; IF(D833=Accueil!$Y$19,PRODUCT('Registre déchets'!G833,Accueil!$AA$19),"")&amp; IF(D833=Accueil!$Y$20,PRODUCT('Registre déchets'!G833,Accueil!$AA$20),"")&amp; IF(D833=Accueil!$Y$21,PRODUCT('Registre déchets'!G833,Accueil!$AA$21),"")&amp; IF(D833=Accueil!$Y$22,PRODUCT('Registre déchets'!G833,Accueil!$AA$22),"")&amp; IF(D833=Accueil!$Y$23,PRODUCT('Registre déchets'!G833,Accueil!$AA$23),"")&amp; IF(D833=Accueil!$Y$24,PRODUCT('Registre déchets'!G833,Accueil!$AA$24),"")&amp; IF(D833=Accueil!$Y$25,PRODUCT('Registre déchets'!G833,Accueil!$AA$25),"")&amp; IF(D833=Accueil!$Y$26,PRODUCT('Registre déchets'!G833,Accueil!$AA$26),"")&amp; IF(D833=Accueil!$Y$27,PRODUCT('Registre déchets'!G833,Accueil!$AA$27),""))</f>
        <v/>
      </c>
      <c r="AQ833" s="79">
        <f t="shared" si="127"/>
        <v>0</v>
      </c>
    </row>
    <row r="834" spans="1:43" ht="50.1" customHeight="1" x14ac:dyDescent="0.25">
      <c r="A834" s="90"/>
      <c r="B834" s="222" t="str">
        <f t="shared" si="121"/>
        <v/>
      </c>
      <c r="C834" s="221"/>
      <c r="D834" s="220"/>
      <c r="E834" s="80" t="str">
        <f t="shared" si="125"/>
        <v/>
      </c>
      <c r="F834" s="81"/>
      <c r="G834" s="82"/>
      <c r="H834" s="241">
        <f t="shared" si="122"/>
        <v>0</v>
      </c>
      <c r="I834" s="206"/>
      <c r="J834" s="206"/>
      <c r="K834" s="86"/>
      <c r="L834" s="86"/>
      <c r="M834" s="86"/>
      <c r="N834" s="82"/>
      <c r="O834" s="81"/>
      <c r="P834" s="82"/>
      <c r="Q834" s="207">
        <f t="shared" si="126"/>
        <v>0</v>
      </c>
      <c r="R834" s="83">
        <f t="shared" si="123"/>
        <v>0</v>
      </c>
      <c r="S834" s="83">
        <f t="shared" si="124"/>
        <v>0</v>
      </c>
      <c r="T834" s="209"/>
      <c r="U834" s="214"/>
      <c r="V834" s="214"/>
      <c r="W834" s="217" t="str">
        <f t="shared" si="119"/>
        <v/>
      </c>
      <c r="X834" s="214"/>
      <c r="Y834" s="224"/>
      <c r="Z834" s="214"/>
      <c r="AA834" s="214"/>
      <c r="AB834" s="35" t="str">
        <f t="shared" si="120"/>
        <v/>
      </c>
      <c r="AC834" s="35"/>
      <c r="AD834" s="35"/>
      <c r="AE834" s="35"/>
      <c r="AF834" s="35"/>
      <c r="AG834" s="35"/>
      <c r="AH834" s="35"/>
      <c r="AI834" s="35"/>
      <c r="AJ834" s="35"/>
      <c r="AK834" s="35"/>
      <c r="AL834" s="35"/>
      <c r="AM834" s="85" t="str">
        <f t="shared" si="128"/>
        <v/>
      </c>
      <c r="AN834" s="35"/>
      <c r="AO834" s="35"/>
      <c r="AP834" s="77" t="str">
        <f>IF(D834="","",IF(D834=Accueil!$Q$7,PRODUCT('Registre déchets'!G834,Accueil!$S$7),"") &amp; IF(D834=Accueil!$Q$8,PRODUCT('Registre déchets'!G834,Accueil!$S$8),"") &amp; IF(D834=Accueil!$Q$9,PRODUCT('Registre déchets'!G834,Accueil!$S$9),"")&amp; IF(D834=Accueil!$Q$10,PRODUCT('Registre déchets'!G834,Accueil!$S$10),"")&amp; IF(D834=Accueil!$Q$11,PRODUCT('Registre déchets'!G834,Accueil!$S$11),"")&amp; IF(D834=Accueil!$Q$12,PRODUCT('Registre déchets'!G834,Accueil!$S$12),"")&amp; IF(D834=Accueil!$Q$13,PRODUCT('Registre déchets'!G834,Accueil!$S$13),"")&amp; IF(D834=Accueil!$Q$14,PRODUCT('Registre déchets'!G834,Accueil!$S$14),"")&amp; IF(D834=Accueil!$Q$15,PRODUCT('Registre déchets'!G834,Accueil!$S$15),"")&amp; IF(D834=Accueil!$Q$16,PRODUCT('Registre déchets'!G834,Accueil!$S$16),"")&amp; IF(D834=Accueil!$Q$17,PRODUCT('Registre déchets'!G834,Accueil!$S$17),"")&amp; IF(D834=Accueil!$Q$18,PRODUCT('Registre déchets'!G834,Accueil!$S$18),"")&amp; IF(D834=Accueil!$Q$19,PRODUCT('Registre déchets'!G834,Accueil!$S$19),"")&amp; IF(D834=Accueil!$Q$20,PRODUCT('Registre déchets'!G834,Accueil!$S$20),"")&amp; IF(D834=Accueil!$Q$21,PRODUCT('Registre déchets'!G834,Accueil!$S$21),"")&amp; IF(D834=Accueil!$Q$22,PRODUCT('Registre déchets'!G834,Accueil!$S$22),"")&amp; IF(D834=Accueil!$Q$23,PRODUCT('Registre déchets'!G834,Accueil!$S$23),"")&amp; IF(D834=Accueil!$Q$24,PRODUCT('Registre déchets'!G834,Accueil!$S$24),"")&amp; IF(D834=Accueil!$Q$25,PRODUCT('Registre déchets'!G834,Accueil!$S$25),"")&amp; IF(D834=Accueil!$Q$26,PRODUCT('Registre déchets'!G834,Accueil!$S$26),"") &amp; IF(D834=Accueil!$U$7,PRODUCT('Registre déchets'!G834,Accueil!$W$7),"") &amp; IF(D834=Accueil!$U$8,PRODUCT('Registre déchets'!G834,Accueil!$W$8),"") &amp; IF(D834=Accueil!$U$9,PRODUCT('Registre déchets'!G834,Accueil!$W$9),"")&amp; IF(D834=Accueil!$U$10,PRODUCT('Registre déchets'!G834,Accueil!$W$10),"")&amp; IF(D834=Accueil!$U$11,PRODUCT('Registre déchets'!G834,Accueil!$W$11),"")&amp; IF(D834=Accueil!$U$12,PRODUCT('Registre déchets'!G834,Accueil!$W$12),"")&amp; IF(D834=Accueil!$U$13,PRODUCT('Registre déchets'!G834,Accueil!$W$13),"")&amp; IF(D834=Accueil!$U$14,PRODUCT('Registre déchets'!G834,Accueil!$W$14),"")&amp; IF(D834=Accueil!$U$15,PRODUCT('Registre déchets'!G834,Accueil!$W$15),"")&amp; IF(D834=Accueil!$U$16,PRODUCT('Registre déchets'!G834,Accueil!$W$16),"")&amp; IF(D834=Accueil!$U$17,PRODUCT('Registre déchets'!G834,Accueil!$W$17),"")&amp; IF(D834=Accueil!$U$18,PRODUCT('Registre déchets'!G834,Accueil!$W$18),"")&amp; IF(D834=Accueil!$U$19,PRODUCT('Registre déchets'!G834,Accueil!$W$19),"")&amp; IF(D834=Accueil!$U$20,PRODUCT('Registre déchets'!G834,Accueil!$W$20),"")&amp; IF(D834=Accueil!$U$21,PRODUCT('Registre déchets'!G834,Accueil!$W$21),"") &amp; IF(D834=Accueil!$U$22,PRODUCT('Registre déchets'!G834,Accueil!$W$22),"")&amp; IF(D834=Accueil!$U$23,PRODUCT('Registre déchets'!G834,Accueil!$W$23),"")&amp; IF(D834=Accueil!$U$24,PRODUCT('Registre déchets'!G834,Accueil!$W$24),"")&amp; IF(D834=Accueil!$U$25,PRODUCT('Registre déchets'!G834,Accueil!$W$25),"")&amp; IF(D834=Accueil!$U$26,PRODUCT('Registre déchets'!G834,Accueil!$W$26),"")&amp; IF(D834=Accueil!$U$27,PRODUCT('Registre déchets'!G834,Accueil!$W$27),"")&amp; IF(D834=Accueil!$Y$7,PRODUCT('Registre déchets'!G834,Accueil!$AA$7),"") &amp; IF(D834=Accueil!$Y$8,PRODUCT('Registre déchets'!G834,Accueil!$AA$8),"") &amp; IF(D834=Accueil!$Y$9,PRODUCT('Registre déchets'!G834,Accueil!$AA$9),"")&amp; IF(D834=Accueil!$Y$10,PRODUCT('Registre déchets'!G834,Accueil!$AA$10),"")&amp; IF(D834=Accueil!$Y$11,PRODUCT('Registre déchets'!G834,Accueil!$AA$11),"")&amp; IF(D834=Accueil!$Y$12,PRODUCT('Registre déchets'!G834,Accueil!$AA$12),"")&amp; IF(D834=Accueil!$Y$13,PRODUCT('Registre déchets'!G834,Accueil!$AA$13),"")&amp; IF(D834=Accueil!$Y$14,PRODUCT('Registre déchets'!G834,Accueil!$AA$14),"")&amp; IF(D834=Accueil!$Y$15,PRODUCT('Registre déchets'!G834,Accueil!$AA$15),"")&amp; IF(D834=Accueil!$Y$16,PRODUCT('Registre déchets'!G834,Accueil!$AA$16),"")&amp; IF(D834=Accueil!$Y$17,PRODUCT('Registre déchets'!G834,Accueil!$AA$17),"")&amp; IF(D834=Accueil!$Y$18,PRODUCT('Registre déchets'!G834,Accueil!$AA$18),"")&amp; IF(D834=Accueil!$Y$19,PRODUCT('Registre déchets'!G834,Accueil!$AA$19),"")&amp; IF(D834=Accueil!$Y$20,PRODUCT('Registre déchets'!G834,Accueil!$AA$20),"")&amp; IF(D834=Accueil!$Y$21,PRODUCT('Registre déchets'!G834,Accueil!$AA$21),"")&amp; IF(D834=Accueil!$Y$22,PRODUCT('Registre déchets'!G834,Accueil!$AA$22),"")&amp; IF(D834=Accueil!$Y$23,PRODUCT('Registre déchets'!G834,Accueil!$AA$23),"")&amp; IF(D834=Accueil!$Y$24,PRODUCT('Registre déchets'!G834,Accueil!$AA$24),"")&amp; IF(D834=Accueil!$Y$25,PRODUCT('Registre déchets'!G834,Accueil!$AA$25),"")&amp; IF(D834=Accueil!$Y$26,PRODUCT('Registre déchets'!G834,Accueil!$AA$26),"")&amp; IF(D834=Accueil!$Y$27,PRODUCT('Registre déchets'!G834,Accueil!$AA$27),""))</f>
        <v/>
      </c>
      <c r="AQ834" s="79">
        <f t="shared" si="127"/>
        <v>0</v>
      </c>
    </row>
    <row r="835" spans="1:43" ht="50.1" customHeight="1" x14ac:dyDescent="0.25">
      <c r="A835" s="90"/>
      <c r="B835" s="222" t="str">
        <f t="shared" si="121"/>
        <v/>
      </c>
      <c r="C835" s="221"/>
      <c r="D835" s="220"/>
      <c r="E835" s="80" t="str">
        <f t="shared" si="125"/>
        <v/>
      </c>
      <c r="F835" s="81"/>
      <c r="G835" s="82"/>
      <c r="H835" s="241">
        <f t="shared" si="122"/>
        <v>0</v>
      </c>
      <c r="I835" s="206"/>
      <c r="J835" s="206"/>
      <c r="K835" s="86"/>
      <c r="L835" s="86"/>
      <c r="M835" s="86"/>
      <c r="N835" s="82"/>
      <c r="O835" s="81"/>
      <c r="P835" s="82"/>
      <c r="Q835" s="207">
        <f t="shared" si="126"/>
        <v>0</v>
      </c>
      <c r="R835" s="83">
        <f t="shared" si="123"/>
        <v>0</v>
      </c>
      <c r="S835" s="83">
        <f t="shared" si="124"/>
        <v>0</v>
      </c>
      <c r="T835" s="209"/>
      <c r="U835" s="214"/>
      <c r="V835" s="214"/>
      <c r="W835" s="217" t="str">
        <f t="shared" si="119"/>
        <v/>
      </c>
      <c r="X835" s="214"/>
      <c r="Y835" s="224"/>
      <c r="Z835" s="214"/>
      <c r="AA835" s="214"/>
      <c r="AB835" s="35" t="str">
        <f t="shared" si="120"/>
        <v/>
      </c>
      <c r="AC835" s="35"/>
      <c r="AD835" s="35"/>
      <c r="AE835" s="35"/>
      <c r="AF835" s="35"/>
      <c r="AG835" s="35"/>
      <c r="AH835" s="35"/>
      <c r="AI835" s="35"/>
      <c r="AJ835" s="35"/>
      <c r="AK835" s="35"/>
      <c r="AL835" s="35"/>
      <c r="AM835" s="85" t="str">
        <f t="shared" si="128"/>
        <v/>
      </c>
      <c r="AN835" s="35"/>
      <c r="AO835" s="35"/>
      <c r="AP835" s="77" t="str">
        <f>IF(D835="","",IF(D835=Accueil!$Q$7,PRODUCT('Registre déchets'!G835,Accueil!$S$7),"") &amp; IF(D835=Accueil!$Q$8,PRODUCT('Registre déchets'!G835,Accueil!$S$8),"") &amp; IF(D835=Accueil!$Q$9,PRODUCT('Registre déchets'!G835,Accueil!$S$9),"")&amp; IF(D835=Accueil!$Q$10,PRODUCT('Registre déchets'!G835,Accueil!$S$10),"")&amp; IF(D835=Accueil!$Q$11,PRODUCT('Registre déchets'!G835,Accueil!$S$11),"")&amp; IF(D835=Accueil!$Q$12,PRODUCT('Registre déchets'!G835,Accueil!$S$12),"")&amp; IF(D835=Accueil!$Q$13,PRODUCT('Registre déchets'!G835,Accueil!$S$13),"")&amp; IF(D835=Accueil!$Q$14,PRODUCT('Registre déchets'!G835,Accueil!$S$14),"")&amp; IF(D835=Accueil!$Q$15,PRODUCT('Registre déchets'!G835,Accueil!$S$15),"")&amp; IF(D835=Accueil!$Q$16,PRODUCT('Registre déchets'!G835,Accueil!$S$16),"")&amp; IF(D835=Accueil!$Q$17,PRODUCT('Registre déchets'!G835,Accueil!$S$17),"")&amp; IF(D835=Accueil!$Q$18,PRODUCT('Registre déchets'!G835,Accueil!$S$18),"")&amp; IF(D835=Accueil!$Q$19,PRODUCT('Registre déchets'!G835,Accueil!$S$19),"")&amp; IF(D835=Accueil!$Q$20,PRODUCT('Registre déchets'!G835,Accueil!$S$20),"")&amp; IF(D835=Accueil!$Q$21,PRODUCT('Registre déchets'!G835,Accueil!$S$21),"")&amp; IF(D835=Accueil!$Q$22,PRODUCT('Registre déchets'!G835,Accueil!$S$22),"")&amp; IF(D835=Accueil!$Q$23,PRODUCT('Registre déchets'!G835,Accueil!$S$23),"")&amp; IF(D835=Accueil!$Q$24,PRODUCT('Registre déchets'!G835,Accueil!$S$24),"")&amp; IF(D835=Accueil!$Q$25,PRODUCT('Registre déchets'!G835,Accueil!$S$25),"")&amp; IF(D835=Accueil!$Q$26,PRODUCT('Registre déchets'!G835,Accueil!$S$26),"") &amp; IF(D835=Accueil!$U$7,PRODUCT('Registre déchets'!G835,Accueil!$W$7),"") &amp; IF(D835=Accueil!$U$8,PRODUCT('Registre déchets'!G835,Accueil!$W$8),"") &amp; IF(D835=Accueil!$U$9,PRODUCT('Registre déchets'!G835,Accueil!$W$9),"")&amp; IF(D835=Accueil!$U$10,PRODUCT('Registre déchets'!G835,Accueil!$W$10),"")&amp; IF(D835=Accueil!$U$11,PRODUCT('Registre déchets'!G835,Accueil!$W$11),"")&amp; IF(D835=Accueil!$U$12,PRODUCT('Registre déchets'!G835,Accueil!$W$12),"")&amp; IF(D835=Accueil!$U$13,PRODUCT('Registre déchets'!G835,Accueil!$W$13),"")&amp; IF(D835=Accueil!$U$14,PRODUCT('Registre déchets'!G835,Accueil!$W$14),"")&amp; IF(D835=Accueil!$U$15,PRODUCT('Registre déchets'!G835,Accueil!$W$15),"")&amp; IF(D835=Accueil!$U$16,PRODUCT('Registre déchets'!G835,Accueil!$W$16),"")&amp; IF(D835=Accueil!$U$17,PRODUCT('Registre déchets'!G835,Accueil!$W$17),"")&amp; IF(D835=Accueil!$U$18,PRODUCT('Registre déchets'!G835,Accueil!$W$18),"")&amp; IF(D835=Accueil!$U$19,PRODUCT('Registre déchets'!G835,Accueil!$W$19),"")&amp; IF(D835=Accueil!$U$20,PRODUCT('Registre déchets'!G835,Accueil!$W$20),"")&amp; IF(D835=Accueil!$U$21,PRODUCT('Registre déchets'!G835,Accueil!$W$21),"") &amp; IF(D835=Accueil!$U$22,PRODUCT('Registre déchets'!G835,Accueil!$W$22),"")&amp; IF(D835=Accueil!$U$23,PRODUCT('Registre déchets'!G835,Accueil!$W$23),"")&amp; IF(D835=Accueil!$U$24,PRODUCT('Registre déchets'!G835,Accueil!$W$24),"")&amp; IF(D835=Accueil!$U$25,PRODUCT('Registre déchets'!G835,Accueil!$W$25),"")&amp; IF(D835=Accueil!$U$26,PRODUCT('Registre déchets'!G835,Accueil!$W$26),"")&amp; IF(D835=Accueil!$U$27,PRODUCT('Registre déchets'!G835,Accueil!$W$27),"")&amp; IF(D835=Accueil!$Y$7,PRODUCT('Registre déchets'!G835,Accueil!$AA$7),"") &amp; IF(D835=Accueil!$Y$8,PRODUCT('Registre déchets'!G835,Accueil!$AA$8),"") &amp; IF(D835=Accueil!$Y$9,PRODUCT('Registre déchets'!G835,Accueil!$AA$9),"")&amp; IF(D835=Accueil!$Y$10,PRODUCT('Registre déchets'!G835,Accueil!$AA$10),"")&amp; IF(D835=Accueil!$Y$11,PRODUCT('Registre déchets'!G835,Accueil!$AA$11),"")&amp; IF(D835=Accueil!$Y$12,PRODUCT('Registre déchets'!G835,Accueil!$AA$12),"")&amp; IF(D835=Accueil!$Y$13,PRODUCT('Registre déchets'!G835,Accueil!$AA$13),"")&amp; IF(D835=Accueil!$Y$14,PRODUCT('Registre déchets'!G835,Accueil!$AA$14),"")&amp; IF(D835=Accueil!$Y$15,PRODUCT('Registre déchets'!G835,Accueil!$AA$15),"")&amp; IF(D835=Accueil!$Y$16,PRODUCT('Registre déchets'!G835,Accueil!$AA$16),"")&amp; IF(D835=Accueil!$Y$17,PRODUCT('Registre déchets'!G835,Accueil!$AA$17),"")&amp; IF(D835=Accueil!$Y$18,PRODUCT('Registre déchets'!G835,Accueil!$AA$18),"")&amp; IF(D835=Accueil!$Y$19,PRODUCT('Registre déchets'!G835,Accueil!$AA$19),"")&amp; IF(D835=Accueil!$Y$20,PRODUCT('Registre déchets'!G835,Accueil!$AA$20),"")&amp; IF(D835=Accueil!$Y$21,PRODUCT('Registre déchets'!G835,Accueil!$AA$21),"")&amp; IF(D835=Accueil!$Y$22,PRODUCT('Registre déchets'!G835,Accueil!$AA$22),"")&amp; IF(D835=Accueil!$Y$23,PRODUCT('Registre déchets'!G835,Accueil!$AA$23),"")&amp; IF(D835=Accueil!$Y$24,PRODUCT('Registre déchets'!G835,Accueil!$AA$24),"")&amp; IF(D835=Accueil!$Y$25,PRODUCT('Registre déchets'!G835,Accueil!$AA$25),"")&amp; IF(D835=Accueil!$Y$26,PRODUCT('Registre déchets'!G835,Accueil!$AA$26),"")&amp; IF(D835=Accueil!$Y$27,PRODUCT('Registre déchets'!G835,Accueil!$AA$27),""))</f>
        <v/>
      </c>
      <c r="AQ835" s="79">
        <f t="shared" si="127"/>
        <v>0</v>
      </c>
    </row>
    <row r="836" spans="1:43" ht="50.1" customHeight="1" x14ac:dyDescent="0.25">
      <c r="A836" s="90"/>
      <c r="B836" s="222" t="str">
        <f t="shared" si="121"/>
        <v/>
      </c>
      <c r="C836" s="221"/>
      <c r="D836" s="220"/>
      <c r="E836" s="80" t="str">
        <f t="shared" si="125"/>
        <v/>
      </c>
      <c r="F836" s="81"/>
      <c r="G836" s="82"/>
      <c r="H836" s="241">
        <f t="shared" si="122"/>
        <v>0</v>
      </c>
      <c r="I836" s="206"/>
      <c r="J836" s="206"/>
      <c r="K836" s="86"/>
      <c r="L836" s="86"/>
      <c r="M836" s="86"/>
      <c r="N836" s="82"/>
      <c r="O836" s="81"/>
      <c r="P836" s="82"/>
      <c r="Q836" s="207">
        <f t="shared" si="126"/>
        <v>0</v>
      </c>
      <c r="R836" s="83">
        <f t="shared" si="123"/>
        <v>0</v>
      </c>
      <c r="S836" s="83">
        <f t="shared" si="124"/>
        <v>0</v>
      </c>
      <c r="T836" s="209"/>
      <c r="U836" s="214"/>
      <c r="V836" s="214"/>
      <c r="W836" s="217" t="str">
        <f t="shared" si="119"/>
        <v/>
      </c>
      <c r="X836" s="214"/>
      <c r="Y836" s="224"/>
      <c r="Z836" s="214"/>
      <c r="AA836" s="214"/>
      <c r="AB836" s="35" t="str">
        <f t="shared" si="120"/>
        <v/>
      </c>
      <c r="AC836" s="35"/>
      <c r="AD836" s="35"/>
      <c r="AE836" s="35"/>
      <c r="AF836" s="35"/>
      <c r="AG836" s="35"/>
      <c r="AH836" s="35"/>
      <c r="AI836" s="35"/>
      <c r="AJ836" s="35"/>
      <c r="AK836" s="35"/>
      <c r="AL836" s="35"/>
      <c r="AM836" s="85" t="str">
        <f t="shared" si="128"/>
        <v/>
      </c>
      <c r="AN836" s="35"/>
      <c r="AO836" s="35"/>
      <c r="AP836" s="77" t="str">
        <f>IF(D836="","",IF(D836=Accueil!$Q$7,PRODUCT('Registre déchets'!G836,Accueil!$S$7),"") &amp; IF(D836=Accueil!$Q$8,PRODUCT('Registre déchets'!G836,Accueil!$S$8),"") &amp; IF(D836=Accueil!$Q$9,PRODUCT('Registre déchets'!G836,Accueil!$S$9),"")&amp; IF(D836=Accueil!$Q$10,PRODUCT('Registre déchets'!G836,Accueil!$S$10),"")&amp; IF(D836=Accueil!$Q$11,PRODUCT('Registre déchets'!G836,Accueil!$S$11),"")&amp; IF(D836=Accueil!$Q$12,PRODUCT('Registre déchets'!G836,Accueil!$S$12),"")&amp; IF(D836=Accueil!$Q$13,PRODUCT('Registre déchets'!G836,Accueil!$S$13),"")&amp; IF(D836=Accueil!$Q$14,PRODUCT('Registre déchets'!G836,Accueil!$S$14),"")&amp; IF(D836=Accueil!$Q$15,PRODUCT('Registre déchets'!G836,Accueil!$S$15),"")&amp; IF(D836=Accueil!$Q$16,PRODUCT('Registre déchets'!G836,Accueil!$S$16),"")&amp; IF(D836=Accueil!$Q$17,PRODUCT('Registre déchets'!G836,Accueil!$S$17),"")&amp; IF(D836=Accueil!$Q$18,PRODUCT('Registre déchets'!G836,Accueil!$S$18),"")&amp; IF(D836=Accueil!$Q$19,PRODUCT('Registre déchets'!G836,Accueil!$S$19),"")&amp; IF(D836=Accueil!$Q$20,PRODUCT('Registre déchets'!G836,Accueil!$S$20),"")&amp; IF(D836=Accueil!$Q$21,PRODUCT('Registre déchets'!G836,Accueil!$S$21),"")&amp; IF(D836=Accueil!$Q$22,PRODUCT('Registre déchets'!G836,Accueil!$S$22),"")&amp; IF(D836=Accueil!$Q$23,PRODUCT('Registre déchets'!G836,Accueil!$S$23),"")&amp; IF(D836=Accueil!$Q$24,PRODUCT('Registre déchets'!G836,Accueil!$S$24),"")&amp; IF(D836=Accueil!$Q$25,PRODUCT('Registre déchets'!G836,Accueil!$S$25),"")&amp; IF(D836=Accueil!$Q$26,PRODUCT('Registre déchets'!G836,Accueil!$S$26),"") &amp; IF(D836=Accueil!$U$7,PRODUCT('Registre déchets'!G836,Accueil!$W$7),"") &amp; IF(D836=Accueil!$U$8,PRODUCT('Registre déchets'!G836,Accueil!$W$8),"") &amp; IF(D836=Accueil!$U$9,PRODUCT('Registre déchets'!G836,Accueil!$W$9),"")&amp; IF(D836=Accueil!$U$10,PRODUCT('Registre déchets'!G836,Accueil!$W$10),"")&amp; IF(D836=Accueil!$U$11,PRODUCT('Registre déchets'!G836,Accueil!$W$11),"")&amp; IF(D836=Accueil!$U$12,PRODUCT('Registre déchets'!G836,Accueil!$W$12),"")&amp; IF(D836=Accueil!$U$13,PRODUCT('Registre déchets'!G836,Accueil!$W$13),"")&amp; IF(D836=Accueil!$U$14,PRODUCT('Registre déchets'!G836,Accueil!$W$14),"")&amp; IF(D836=Accueil!$U$15,PRODUCT('Registre déchets'!G836,Accueil!$W$15),"")&amp; IF(D836=Accueil!$U$16,PRODUCT('Registre déchets'!G836,Accueil!$W$16),"")&amp; IF(D836=Accueil!$U$17,PRODUCT('Registre déchets'!G836,Accueil!$W$17),"")&amp; IF(D836=Accueil!$U$18,PRODUCT('Registre déchets'!G836,Accueil!$W$18),"")&amp; IF(D836=Accueil!$U$19,PRODUCT('Registre déchets'!G836,Accueil!$W$19),"")&amp; IF(D836=Accueil!$U$20,PRODUCT('Registre déchets'!G836,Accueil!$W$20),"")&amp; IF(D836=Accueil!$U$21,PRODUCT('Registre déchets'!G836,Accueil!$W$21),"") &amp; IF(D836=Accueil!$U$22,PRODUCT('Registre déchets'!G836,Accueil!$W$22),"")&amp; IF(D836=Accueil!$U$23,PRODUCT('Registre déchets'!G836,Accueil!$W$23),"")&amp; IF(D836=Accueil!$U$24,PRODUCT('Registre déchets'!G836,Accueil!$W$24),"")&amp; IF(D836=Accueil!$U$25,PRODUCT('Registre déchets'!G836,Accueil!$W$25),"")&amp; IF(D836=Accueil!$U$26,PRODUCT('Registre déchets'!G836,Accueil!$W$26),"")&amp; IF(D836=Accueil!$U$27,PRODUCT('Registre déchets'!G836,Accueil!$W$27),"")&amp; IF(D836=Accueil!$Y$7,PRODUCT('Registre déchets'!G836,Accueil!$AA$7),"") &amp; IF(D836=Accueil!$Y$8,PRODUCT('Registre déchets'!G836,Accueil!$AA$8),"") &amp; IF(D836=Accueil!$Y$9,PRODUCT('Registre déchets'!G836,Accueil!$AA$9),"")&amp; IF(D836=Accueil!$Y$10,PRODUCT('Registre déchets'!G836,Accueil!$AA$10),"")&amp; IF(D836=Accueil!$Y$11,PRODUCT('Registre déchets'!G836,Accueil!$AA$11),"")&amp; IF(D836=Accueil!$Y$12,PRODUCT('Registre déchets'!G836,Accueil!$AA$12),"")&amp; IF(D836=Accueil!$Y$13,PRODUCT('Registre déchets'!G836,Accueil!$AA$13),"")&amp; IF(D836=Accueil!$Y$14,PRODUCT('Registre déchets'!G836,Accueil!$AA$14),"")&amp; IF(D836=Accueil!$Y$15,PRODUCT('Registre déchets'!G836,Accueil!$AA$15),"")&amp; IF(D836=Accueil!$Y$16,PRODUCT('Registre déchets'!G836,Accueil!$AA$16),"")&amp; IF(D836=Accueil!$Y$17,PRODUCT('Registre déchets'!G836,Accueil!$AA$17),"")&amp; IF(D836=Accueil!$Y$18,PRODUCT('Registre déchets'!G836,Accueil!$AA$18),"")&amp; IF(D836=Accueil!$Y$19,PRODUCT('Registre déchets'!G836,Accueil!$AA$19),"")&amp; IF(D836=Accueil!$Y$20,PRODUCT('Registre déchets'!G836,Accueil!$AA$20),"")&amp; IF(D836=Accueil!$Y$21,PRODUCT('Registre déchets'!G836,Accueil!$AA$21),"")&amp; IF(D836=Accueil!$Y$22,PRODUCT('Registre déchets'!G836,Accueil!$AA$22),"")&amp; IF(D836=Accueil!$Y$23,PRODUCT('Registre déchets'!G836,Accueil!$AA$23),"")&amp; IF(D836=Accueil!$Y$24,PRODUCT('Registre déchets'!G836,Accueil!$AA$24),"")&amp; IF(D836=Accueil!$Y$25,PRODUCT('Registre déchets'!G836,Accueil!$AA$25),"")&amp; IF(D836=Accueil!$Y$26,PRODUCT('Registre déchets'!G836,Accueil!$AA$26),"")&amp; IF(D836=Accueil!$Y$27,PRODUCT('Registre déchets'!G836,Accueil!$AA$27),""))</f>
        <v/>
      </c>
      <c r="AQ836" s="79">
        <f t="shared" si="127"/>
        <v>0</v>
      </c>
    </row>
    <row r="837" spans="1:43" ht="50.1" customHeight="1" x14ac:dyDescent="0.25">
      <c r="A837" s="90"/>
      <c r="B837" s="222" t="str">
        <f t="shared" si="121"/>
        <v/>
      </c>
      <c r="C837" s="221"/>
      <c r="D837" s="220"/>
      <c r="E837" s="80" t="str">
        <f t="shared" si="125"/>
        <v/>
      </c>
      <c r="F837" s="81"/>
      <c r="G837" s="82"/>
      <c r="H837" s="241">
        <f t="shared" si="122"/>
        <v>0</v>
      </c>
      <c r="I837" s="206"/>
      <c r="J837" s="206"/>
      <c r="K837" s="86"/>
      <c r="L837" s="86"/>
      <c r="M837" s="86"/>
      <c r="N837" s="82"/>
      <c r="O837" s="81"/>
      <c r="P837" s="82"/>
      <c r="Q837" s="207">
        <f t="shared" si="126"/>
        <v>0</v>
      </c>
      <c r="R837" s="83">
        <f t="shared" si="123"/>
        <v>0</v>
      </c>
      <c r="S837" s="83">
        <f t="shared" si="124"/>
        <v>0</v>
      </c>
      <c r="T837" s="209"/>
      <c r="U837" s="214"/>
      <c r="V837" s="214"/>
      <c r="W837" s="217" t="str">
        <f t="shared" si="119"/>
        <v/>
      </c>
      <c r="X837" s="214"/>
      <c r="Y837" s="224"/>
      <c r="Z837" s="214"/>
      <c r="AA837" s="214"/>
      <c r="AB837" s="35" t="str">
        <f t="shared" si="120"/>
        <v/>
      </c>
      <c r="AC837" s="35"/>
      <c r="AD837" s="35"/>
      <c r="AE837" s="35"/>
      <c r="AF837" s="35"/>
      <c r="AG837" s="35"/>
      <c r="AH837" s="35"/>
      <c r="AI837" s="35"/>
      <c r="AJ837" s="35"/>
      <c r="AK837" s="35"/>
      <c r="AL837" s="35"/>
      <c r="AM837" s="85" t="str">
        <f t="shared" si="128"/>
        <v/>
      </c>
      <c r="AN837" s="35"/>
      <c r="AO837" s="35"/>
      <c r="AP837" s="77" t="str">
        <f>IF(D837="","",IF(D837=Accueil!$Q$7,PRODUCT('Registre déchets'!G837,Accueil!$S$7),"") &amp; IF(D837=Accueil!$Q$8,PRODUCT('Registre déchets'!G837,Accueil!$S$8),"") &amp; IF(D837=Accueil!$Q$9,PRODUCT('Registre déchets'!G837,Accueil!$S$9),"")&amp; IF(D837=Accueil!$Q$10,PRODUCT('Registre déchets'!G837,Accueil!$S$10),"")&amp; IF(D837=Accueil!$Q$11,PRODUCT('Registre déchets'!G837,Accueil!$S$11),"")&amp; IF(D837=Accueil!$Q$12,PRODUCT('Registre déchets'!G837,Accueil!$S$12),"")&amp; IF(D837=Accueil!$Q$13,PRODUCT('Registre déchets'!G837,Accueil!$S$13),"")&amp; IF(D837=Accueil!$Q$14,PRODUCT('Registre déchets'!G837,Accueil!$S$14),"")&amp; IF(D837=Accueil!$Q$15,PRODUCT('Registre déchets'!G837,Accueil!$S$15),"")&amp; IF(D837=Accueil!$Q$16,PRODUCT('Registre déchets'!G837,Accueil!$S$16),"")&amp; IF(D837=Accueil!$Q$17,PRODUCT('Registre déchets'!G837,Accueil!$S$17),"")&amp; IF(D837=Accueil!$Q$18,PRODUCT('Registre déchets'!G837,Accueil!$S$18),"")&amp; IF(D837=Accueil!$Q$19,PRODUCT('Registre déchets'!G837,Accueil!$S$19),"")&amp; IF(D837=Accueil!$Q$20,PRODUCT('Registre déchets'!G837,Accueil!$S$20),"")&amp; IF(D837=Accueil!$Q$21,PRODUCT('Registre déchets'!G837,Accueil!$S$21),"")&amp; IF(D837=Accueil!$Q$22,PRODUCT('Registre déchets'!G837,Accueil!$S$22),"")&amp; IF(D837=Accueil!$Q$23,PRODUCT('Registre déchets'!G837,Accueil!$S$23),"")&amp; IF(D837=Accueil!$Q$24,PRODUCT('Registre déchets'!G837,Accueil!$S$24),"")&amp; IF(D837=Accueil!$Q$25,PRODUCT('Registre déchets'!G837,Accueil!$S$25),"")&amp; IF(D837=Accueil!$Q$26,PRODUCT('Registre déchets'!G837,Accueil!$S$26),"") &amp; IF(D837=Accueil!$U$7,PRODUCT('Registre déchets'!G837,Accueil!$W$7),"") &amp; IF(D837=Accueil!$U$8,PRODUCT('Registre déchets'!G837,Accueil!$W$8),"") &amp; IF(D837=Accueil!$U$9,PRODUCT('Registre déchets'!G837,Accueil!$W$9),"")&amp; IF(D837=Accueil!$U$10,PRODUCT('Registre déchets'!G837,Accueil!$W$10),"")&amp; IF(D837=Accueil!$U$11,PRODUCT('Registre déchets'!G837,Accueil!$W$11),"")&amp; IF(D837=Accueil!$U$12,PRODUCT('Registre déchets'!G837,Accueil!$W$12),"")&amp; IF(D837=Accueil!$U$13,PRODUCT('Registre déchets'!G837,Accueil!$W$13),"")&amp; IF(D837=Accueil!$U$14,PRODUCT('Registre déchets'!G837,Accueil!$W$14),"")&amp; IF(D837=Accueil!$U$15,PRODUCT('Registre déchets'!G837,Accueil!$W$15),"")&amp; IF(D837=Accueil!$U$16,PRODUCT('Registre déchets'!G837,Accueil!$W$16),"")&amp; IF(D837=Accueil!$U$17,PRODUCT('Registre déchets'!G837,Accueil!$W$17),"")&amp; IF(D837=Accueil!$U$18,PRODUCT('Registre déchets'!G837,Accueil!$W$18),"")&amp; IF(D837=Accueil!$U$19,PRODUCT('Registre déchets'!G837,Accueil!$W$19),"")&amp; IF(D837=Accueil!$U$20,PRODUCT('Registre déchets'!G837,Accueil!$W$20),"")&amp; IF(D837=Accueil!$U$21,PRODUCT('Registre déchets'!G837,Accueil!$W$21),"") &amp; IF(D837=Accueil!$U$22,PRODUCT('Registre déchets'!G837,Accueil!$W$22),"")&amp; IF(D837=Accueil!$U$23,PRODUCT('Registre déchets'!G837,Accueil!$W$23),"")&amp; IF(D837=Accueil!$U$24,PRODUCT('Registre déchets'!G837,Accueil!$W$24),"")&amp; IF(D837=Accueil!$U$25,PRODUCT('Registre déchets'!G837,Accueil!$W$25),"")&amp; IF(D837=Accueil!$U$26,PRODUCT('Registre déchets'!G837,Accueil!$W$26),"")&amp; IF(D837=Accueil!$U$27,PRODUCT('Registre déchets'!G837,Accueil!$W$27),"")&amp; IF(D837=Accueil!$Y$7,PRODUCT('Registre déchets'!G837,Accueil!$AA$7),"") &amp; IF(D837=Accueil!$Y$8,PRODUCT('Registre déchets'!G837,Accueil!$AA$8),"") &amp; IF(D837=Accueil!$Y$9,PRODUCT('Registre déchets'!G837,Accueil!$AA$9),"")&amp; IF(D837=Accueil!$Y$10,PRODUCT('Registre déchets'!G837,Accueil!$AA$10),"")&amp; IF(D837=Accueil!$Y$11,PRODUCT('Registre déchets'!G837,Accueil!$AA$11),"")&amp; IF(D837=Accueil!$Y$12,PRODUCT('Registre déchets'!G837,Accueil!$AA$12),"")&amp; IF(D837=Accueil!$Y$13,PRODUCT('Registre déchets'!G837,Accueil!$AA$13),"")&amp; IF(D837=Accueil!$Y$14,PRODUCT('Registre déchets'!G837,Accueil!$AA$14),"")&amp; IF(D837=Accueil!$Y$15,PRODUCT('Registre déchets'!G837,Accueil!$AA$15),"")&amp; IF(D837=Accueil!$Y$16,PRODUCT('Registre déchets'!G837,Accueil!$AA$16),"")&amp; IF(D837=Accueil!$Y$17,PRODUCT('Registre déchets'!G837,Accueil!$AA$17),"")&amp; IF(D837=Accueil!$Y$18,PRODUCT('Registre déchets'!G837,Accueil!$AA$18),"")&amp; IF(D837=Accueil!$Y$19,PRODUCT('Registre déchets'!G837,Accueil!$AA$19),"")&amp; IF(D837=Accueil!$Y$20,PRODUCT('Registre déchets'!G837,Accueil!$AA$20),"")&amp; IF(D837=Accueil!$Y$21,PRODUCT('Registre déchets'!G837,Accueil!$AA$21),"")&amp; IF(D837=Accueil!$Y$22,PRODUCT('Registre déchets'!G837,Accueil!$AA$22),"")&amp; IF(D837=Accueil!$Y$23,PRODUCT('Registre déchets'!G837,Accueil!$AA$23),"")&amp; IF(D837=Accueil!$Y$24,PRODUCT('Registre déchets'!G837,Accueil!$AA$24),"")&amp; IF(D837=Accueil!$Y$25,PRODUCT('Registre déchets'!G837,Accueil!$AA$25),"")&amp; IF(D837=Accueil!$Y$26,PRODUCT('Registre déchets'!G837,Accueil!$AA$26),"")&amp; IF(D837=Accueil!$Y$27,PRODUCT('Registre déchets'!G837,Accueil!$AA$27),""))</f>
        <v/>
      </c>
      <c r="AQ837" s="79">
        <f t="shared" si="127"/>
        <v>0</v>
      </c>
    </row>
    <row r="838" spans="1:43" ht="50.1" customHeight="1" x14ac:dyDescent="0.25">
      <c r="A838" s="90"/>
      <c r="B838" s="222" t="str">
        <f t="shared" si="121"/>
        <v/>
      </c>
      <c r="C838" s="221"/>
      <c r="D838" s="220"/>
      <c r="E838" s="80" t="str">
        <f t="shared" si="125"/>
        <v/>
      </c>
      <c r="F838" s="81"/>
      <c r="G838" s="82"/>
      <c r="H838" s="241">
        <f t="shared" si="122"/>
        <v>0</v>
      </c>
      <c r="I838" s="206"/>
      <c r="J838" s="206"/>
      <c r="K838" s="86"/>
      <c r="L838" s="86"/>
      <c r="M838" s="86"/>
      <c r="N838" s="82"/>
      <c r="O838" s="81"/>
      <c r="P838" s="82"/>
      <c r="Q838" s="207">
        <f t="shared" si="126"/>
        <v>0</v>
      </c>
      <c r="R838" s="83">
        <f t="shared" si="123"/>
        <v>0</v>
      </c>
      <c r="S838" s="83">
        <f t="shared" si="124"/>
        <v>0</v>
      </c>
      <c r="T838" s="209"/>
      <c r="U838" s="214"/>
      <c r="V838" s="214"/>
      <c r="W838" s="217" t="str">
        <f t="shared" si="119"/>
        <v/>
      </c>
      <c r="X838" s="214"/>
      <c r="Y838" s="224"/>
      <c r="Z838" s="214"/>
      <c r="AA838" s="214"/>
      <c r="AB838" s="35" t="str">
        <f t="shared" si="120"/>
        <v/>
      </c>
      <c r="AC838" s="35"/>
      <c r="AD838" s="35"/>
      <c r="AE838" s="35"/>
      <c r="AF838" s="35"/>
      <c r="AG838" s="35"/>
      <c r="AH838" s="35"/>
      <c r="AI838" s="35"/>
      <c r="AJ838" s="35"/>
      <c r="AK838" s="35"/>
      <c r="AL838" s="35"/>
      <c r="AM838" s="85" t="str">
        <f t="shared" si="128"/>
        <v/>
      </c>
      <c r="AN838" s="35"/>
      <c r="AO838" s="35"/>
      <c r="AP838" s="77" t="str">
        <f>IF(D838="","",IF(D838=Accueil!$Q$7,PRODUCT('Registre déchets'!G838,Accueil!$S$7),"") &amp; IF(D838=Accueil!$Q$8,PRODUCT('Registre déchets'!G838,Accueil!$S$8),"") &amp; IF(D838=Accueil!$Q$9,PRODUCT('Registre déchets'!G838,Accueil!$S$9),"")&amp; IF(D838=Accueil!$Q$10,PRODUCT('Registre déchets'!G838,Accueil!$S$10),"")&amp; IF(D838=Accueil!$Q$11,PRODUCT('Registre déchets'!G838,Accueil!$S$11),"")&amp; IF(D838=Accueil!$Q$12,PRODUCT('Registre déchets'!G838,Accueil!$S$12),"")&amp; IF(D838=Accueil!$Q$13,PRODUCT('Registre déchets'!G838,Accueil!$S$13),"")&amp; IF(D838=Accueil!$Q$14,PRODUCT('Registre déchets'!G838,Accueil!$S$14),"")&amp; IF(D838=Accueil!$Q$15,PRODUCT('Registre déchets'!G838,Accueil!$S$15),"")&amp; IF(D838=Accueil!$Q$16,PRODUCT('Registre déchets'!G838,Accueil!$S$16),"")&amp; IF(D838=Accueil!$Q$17,PRODUCT('Registre déchets'!G838,Accueil!$S$17),"")&amp; IF(D838=Accueil!$Q$18,PRODUCT('Registre déchets'!G838,Accueil!$S$18),"")&amp; IF(D838=Accueil!$Q$19,PRODUCT('Registre déchets'!G838,Accueil!$S$19),"")&amp; IF(D838=Accueil!$Q$20,PRODUCT('Registre déchets'!G838,Accueil!$S$20),"")&amp; IF(D838=Accueil!$Q$21,PRODUCT('Registre déchets'!G838,Accueil!$S$21),"")&amp; IF(D838=Accueil!$Q$22,PRODUCT('Registre déchets'!G838,Accueil!$S$22),"")&amp; IF(D838=Accueil!$Q$23,PRODUCT('Registre déchets'!G838,Accueil!$S$23),"")&amp; IF(D838=Accueil!$Q$24,PRODUCT('Registre déchets'!G838,Accueil!$S$24),"")&amp; IF(D838=Accueil!$Q$25,PRODUCT('Registre déchets'!G838,Accueil!$S$25),"")&amp; IF(D838=Accueil!$Q$26,PRODUCT('Registre déchets'!G838,Accueil!$S$26),"") &amp; IF(D838=Accueil!$U$7,PRODUCT('Registre déchets'!G838,Accueil!$W$7),"") &amp; IF(D838=Accueil!$U$8,PRODUCT('Registre déchets'!G838,Accueil!$W$8),"") &amp; IF(D838=Accueil!$U$9,PRODUCT('Registre déchets'!G838,Accueil!$W$9),"")&amp; IF(D838=Accueil!$U$10,PRODUCT('Registre déchets'!G838,Accueil!$W$10),"")&amp; IF(D838=Accueil!$U$11,PRODUCT('Registre déchets'!G838,Accueil!$W$11),"")&amp; IF(D838=Accueil!$U$12,PRODUCT('Registre déchets'!G838,Accueil!$W$12),"")&amp; IF(D838=Accueil!$U$13,PRODUCT('Registre déchets'!G838,Accueil!$W$13),"")&amp; IF(D838=Accueil!$U$14,PRODUCT('Registre déchets'!G838,Accueil!$W$14),"")&amp; IF(D838=Accueil!$U$15,PRODUCT('Registre déchets'!G838,Accueil!$W$15),"")&amp; IF(D838=Accueil!$U$16,PRODUCT('Registre déchets'!G838,Accueil!$W$16),"")&amp; IF(D838=Accueil!$U$17,PRODUCT('Registre déchets'!G838,Accueil!$W$17),"")&amp; IF(D838=Accueil!$U$18,PRODUCT('Registre déchets'!G838,Accueil!$W$18),"")&amp; IF(D838=Accueil!$U$19,PRODUCT('Registre déchets'!G838,Accueil!$W$19),"")&amp; IF(D838=Accueil!$U$20,PRODUCT('Registre déchets'!G838,Accueil!$W$20),"")&amp; IF(D838=Accueil!$U$21,PRODUCT('Registre déchets'!G838,Accueil!$W$21),"") &amp; IF(D838=Accueil!$U$22,PRODUCT('Registre déchets'!G838,Accueil!$W$22),"")&amp; IF(D838=Accueil!$U$23,PRODUCT('Registre déchets'!G838,Accueil!$W$23),"")&amp; IF(D838=Accueil!$U$24,PRODUCT('Registre déchets'!G838,Accueil!$W$24),"")&amp; IF(D838=Accueil!$U$25,PRODUCT('Registre déchets'!G838,Accueil!$W$25),"")&amp; IF(D838=Accueil!$U$26,PRODUCT('Registre déchets'!G838,Accueil!$W$26),"")&amp; IF(D838=Accueil!$U$27,PRODUCT('Registre déchets'!G838,Accueil!$W$27),"")&amp; IF(D838=Accueil!$Y$7,PRODUCT('Registre déchets'!G838,Accueil!$AA$7),"") &amp; IF(D838=Accueil!$Y$8,PRODUCT('Registre déchets'!G838,Accueil!$AA$8),"") &amp; IF(D838=Accueil!$Y$9,PRODUCT('Registre déchets'!G838,Accueil!$AA$9),"")&amp; IF(D838=Accueil!$Y$10,PRODUCT('Registre déchets'!G838,Accueil!$AA$10),"")&amp; IF(D838=Accueil!$Y$11,PRODUCT('Registre déchets'!G838,Accueil!$AA$11),"")&amp; IF(D838=Accueil!$Y$12,PRODUCT('Registre déchets'!G838,Accueil!$AA$12),"")&amp; IF(D838=Accueil!$Y$13,PRODUCT('Registre déchets'!G838,Accueil!$AA$13),"")&amp; IF(D838=Accueil!$Y$14,PRODUCT('Registre déchets'!G838,Accueil!$AA$14),"")&amp; IF(D838=Accueil!$Y$15,PRODUCT('Registre déchets'!G838,Accueil!$AA$15),"")&amp; IF(D838=Accueil!$Y$16,PRODUCT('Registre déchets'!G838,Accueil!$AA$16),"")&amp; IF(D838=Accueil!$Y$17,PRODUCT('Registre déchets'!G838,Accueil!$AA$17),"")&amp; IF(D838=Accueil!$Y$18,PRODUCT('Registre déchets'!G838,Accueil!$AA$18),"")&amp; IF(D838=Accueil!$Y$19,PRODUCT('Registre déchets'!G838,Accueil!$AA$19),"")&amp; IF(D838=Accueil!$Y$20,PRODUCT('Registre déchets'!G838,Accueil!$AA$20),"")&amp; IF(D838=Accueil!$Y$21,PRODUCT('Registre déchets'!G838,Accueil!$AA$21),"")&amp; IF(D838=Accueil!$Y$22,PRODUCT('Registre déchets'!G838,Accueil!$AA$22),"")&amp; IF(D838=Accueil!$Y$23,PRODUCT('Registre déchets'!G838,Accueil!$AA$23),"")&amp; IF(D838=Accueil!$Y$24,PRODUCT('Registre déchets'!G838,Accueil!$AA$24),"")&amp; IF(D838=Accueil!$Y$25,PRODUCT('Registre déchets'!G838,Accueil!$AA$25),"")&amp; IF(D838=Accueil!$Y$26,PRODUCT('Registre déchets'!G838,Accueil!$AA$26),"")&amp; IF(D838=Accueil!$Y$27,PRODUCT('Registre déchets'!G838,Accueil!$AA$27),""))</f>
        <v/>
      </c>
      <c r="AQ838" s="79">
        <f t="shared" si="127"/>
        <v>0</v>
      </c>
    </row>
    <row r="839" spans="1:43" ht="50.1" customHeight="1" x14ac:dyDescent="0.25">
      <c r="A839" s="90"/>
      <c r="B839" s="222" t="str">
        <f t="shared" si="121"/>
        <v/>
      </c>
      <c r="C839" s="221"/>
      <c r="D839" s="220"/>
      <c r="E839" s="80" t="str">
        <f t="shared" si="125"/>
        <v/>
      </c>
      <c r="F839" s="81"/>
      <c r="G839" s="82"/>
      <c r="H839" s="241">
        <f t="shared" si="122"/>
        <v>0</v>
      </c>
      <c r="I839" s="206"/>
      <c r="J839" s="206"/>
      <c r="K839" s="86"/>
      <c r="L839" s="86"/>
      <c r="M839" s="86"/>
      <c r="N839" s="82"/>
      <c r="O839" s="81"/>
      <c r="P839" s="82"/>
      <c r="Q839" s="207">
        <f t="shared" si="126"/>
        <v>0</v>
      </c>
      <c r="R839" s="83">
        <f t="shared" si="123"/>
        <v>0</v>
      </c>
      <c r="S839" s="83">
        <f t="shared" si="124"/>
        <v>0</v>
      </c>
      <c r="T839" s="209"/>
      <c r="U839" s="214"/>
      <c r="V839" s="214"/>
      <c r="W839" s="217" t="str">
        <f t="shared" si="119"/>
        <v/>
      </c>
      <c r="X839" s="214"/>
      <c r="Y839" s="224"/>
      <c r="Z839" s="214"/>
      <c r="AA839" s="214"/>
      <c r="AB839" s="35" t="str">
        <f t="shared" si="120"/>
        <v/>
      </c>
      <c r="AC839" s="35"/>
      <c r="AD839" s="35"/>
      <c r="AE839" s="35"/>
      <c r="AF839" s="35"/>
      <c r="AG839" s="35"/>
      <c r="AH839" s="35"/>
      <c r="AI839" s="35"/>
      <c r="AJ839" s="35"/>
      <c r="AK839" s="35"/>
      <c r="AL839" s="35"/>
      <c r="AM839" s="85" t="str">
        <f t="shared" si="128"/>
        <v/>
      </c>
      <c r="AN839" s="35"/>
      <c r="AO839" s="35"/>
      <c r="AP839" s="77" t="str">
        <f>IF(D839="","",IF(D839=Accueil!$Q$7,PRODUCT('Registre déchets'!G839,Accueil!$S$7),"") &amp; IF(D839=Accueil!$Q$8,PRODUCT('Registre déchets'!G839,Accueil!$S$8),"") &amp; IF(D839=Accueil!$Q$9,PRODUCT('Registre déchets'!G839,Accueil!$S$9),"")&amp; IF(D839=Accueil!$Q$10,PRODUCT('Registre déchets'!G839,Accueil!$S$10),"")&amp; IF(D839=Accueil!$Q$11,PRODUCT('Registre déchets'!G839,Accueil!$S$11),"")&amp; IF(D839=Accueil!$Q$12,PRODUCT('Registre déchets'!G839,Accueil!$S$12),"")&amp; IF(D839=Accueil!$Q$13,PRODUCT('Registre déchets'!G839,Accueil!$S$13),"")&amp; IF(D839=Accueil!$Q$14,PRODUCT('Registre déchets'!G839,Accueil!$S$14),"")&amp; IF(D839=Accueil!$Q$15,PRODUCT('Registre déchets'!G839,Accueil!$S$15),"")&amp; IF(D839=Accueil!$Q$16,PRODUCT('Registre déchets'!G839,Accueil!$S$16),"")&amp; IF(D839=Accueil!$Q$17,PRODUCT('Registre déchets'!G839,Accueil!$S$17),"")&amp; IF(D839=Accueil!$Q$18,PRODUCT('Registre déchets'!G839,Accueil!$S$18),"")&amp; IF(D839=Accueil!$Q$19,PRODUCT('Registre déchets'!G839,Accueil!$S$19),"")&amp; IF(D839=Accueil!$Q$20,PRODUCT('Registre déchets'!G839,Accueil!$S$20),"")&amp; IF(D839=Accueil!$Q$21,PRODUCT('Registre déchets'!G839,Accueil!$S$21),"")&amp; IF(D839=Accueil!$Q$22,PRODUCT('Registre déchets'!G839,Accueil!$S$22),"")&amp; IF(D839=Accueil!$Q$23,PRODUCT('Registre déchets'!G839,Accueil!$S$23),"")&amp; IF(D839=Accueil!$Q$24,PRODUCT('Registre déchets'!G839,Accueil!$S$24),"")&amp; IF(D839=Accueil!$Q$25,PRODUCT('Registre déchets'!G839,Accueil!$S$25),"")&amp; IF(D839=Accueil!$Q$26,PRODUCT('Registre déchets'!G839,Accueil!$S$26),"") &amp; IF(D839=Accueil!$U$7,PRODUCT('Registre déchets'!G839,Accueil!$W$7),"") &amp; IF(D839=Accueil!$U$8,PRODUCT('Registre déchets'!G839,Accueil!$W$8),"") &amp; IF(D839=Accueil!$U$9,PRODUCT('Registre déchets'!G839,Accueil!$W$9),"")&amp; IF(D839=Accueil!$U$10,PRODUCT('Registre déchets'!G839,Accueil!$W$10),"")&amp; IF(D839=Accueil!$U$11,PRODUCT('Registre déchets'!G839,Accueil!$W$11),"")&amp; IF(D839=Accueil!$U$12,PRODUCT('Registre déchets'!G839,Accueil!$W$12),"")&amp; IF(D839=Accueil!$U$13,PRODUCT('Registre déchets'!G839,Accueil!$W$13),"")&amp; IF(D839=Accueil!$U$14,PRODUCT('Registre déchets'!G839,Accueil!$W$14),"")&amp; IF(D839=Accueil!$U$15,PRODUCT('Registre déchets'!G839,Accueil!$W$15),"")&amp; IF(D839=Accueil!$U$16,PRODUCT('Registre déchets'!G839,Accueil!$W$16),"")&amp; IF(D839=Accueil!$U$17,PRODUCT('Registre déchets'!G839,Accueil!$W$17),"")&amp; IF(D839=Accueil!$U$18,PRODUCT('Registre déchets'!G839,Accueil!$W$18),"")&amp; IF(D839=Accueil!$U$19,PRODUCT('Registre déchets'!G839,Accueil!$W$19),"")&amp; IF(D839=Accueil!$U$20,PRODUCT('Registre déchets'!G839,Accueil!$W$20),"")&amp; IF(D839=Accueil!$U$21,PRODUCT('Registre déchets'!G839,Accueil!$W$21),"") &amp; IF(D839=Accueil!$U$22,PRODUCT('Registre déchets'!G839,Accueil!$W$22),"")&amp; IF(D839=Accueil!$U$23,PRODUCT('Registre déchets'!G839,Accueil!$W$23),"")&amp; IF(D839=Accueil!$U$24,PRODUCT('Registre déchets'!G839,Accueil!$W$24),"")&amp; IF(D839=Accueil!$U$25,PRODUCT('Registre déchets'!G839,Accueil!$W$25),"")&amp; IF(D839=Accueil!$U$26,PRODUCT('Registre déchets'!G839,Accueil!$W$26),"")&amp; IF(D839=Accueil!$U$27,PRODUCT('Registre déchets'!G839,Accueil!$W$27),"")&amp; IF(D839=Accueil!$Y$7,PRODUCT('Registre déchets'!G839,Accueil!$AA$7),"") &amp; IF(D839=Accueil!$Y$8,PRODUCT('Registre déchets'!G839,Accueil!$AA$8),"") &amp; IF(D839=Accueil!$Y$9,PRODUCT('Registre déchets'!G839,Accueil!$AA$9),"")&amp; IF(D839=Accueil!$Y$10,PRODUCT('Registre déchets'!G839,Accueil!$AA$10),"")&amp; IF(D839=Accueil!$Y$11,PRODUCT('Registre déchets'!G839,Accueil!$AA$11),"")&amp; IF(D839=Accueil!$Y$12,PRODUCT('Registre déchets'!G839,Accueil!$AA$12),"")&amp; IF(D839=Accueil!$Y$13,PRODUCT('Registre déchets'!G839,Accueil!$AA$13),"")&amp; IF(D839=Accueil!$Y$14,PRODUCT('Registre déchets'!G839,Accueil!$AA$14),"")&amp; IF(D839=Accueil!$Y$15,PRODUCT('Registre déchets'!G839,Accueil!$AA$15),"")&amp; IF(D839=Accueil!$Y$16,PRODUCT('Registre déchets'!G839,Accueil!$AA$16),"")&amp; IF(D839=Accueil!$Y$17,PRODUCT('Registre déchets'!G839,Accueil!$AA$17),"")&amp; IF(D839=Accueil!$Y$18,PRODUCT('Registre déchets'!G839,Accueil!$AA$18),"")&amp; IF(D839=Accueil!$Y$19,PRODUCT('Registre déchets'!G839,Accueil!$AA$19),"")&amp; IF(D839=Accueil!$Y$20,PRODUCT('Registre déchets'!G839,Accueil!$AA$20),"")&amp; IF(D839=Accueil!$Y$21,PRODUCT('Registre déchets'!G839,Accueil!$AA$21),"")&amp; IF(D839=Accueil!$Y$22,PRODUCT('Registre déchets'!G839,Accueil!$AA$22),"")&amp; IF(D839=Accueil!$Y$23,PRODUCT('Registre déchets'!G839,Accueil!$AA$23),"")&amp; IF(D839=Accueil!$Y$24,PRODUCT('Registre déchets'!G839,Accueil!$AA$24),"")&amp; IF(D839=Accueil!$Y$25,PRODUCT('Registre déchets'!G839,Accueil!$AA$25),"")&amp; IF(D839=Accueil!$Y$26,PRODUCT('Registre déchets'!G839,Accueil!$AA$26),"")&amp; IF(D839=Accueil!$Y$27,PRODUCT('Registre déchets'!G839,Accueil!$AA$27),""))</f>
        <v/>
      </c>
      <c r="AQ839" s="79">
        <f t="shared" si="127"/>
        <v>0</v>
      </c>
    </row>
    <row r="840" spans="1:43" ht="50.1" customHeight="1" x14ac:dyDescent="0.25">
      <c r="A840" s="90"/>
      <c r="B840" s="222" t="str">
        <f t="shared" si="121"/>
        <v/>
      </c>
      <c r="C840" s="221"/>
      <c r="D840" s="220"/>
      <c r="E840" s="80" t="str">
        <f t="shared" si="125"/>
        <v/>
      </c>
      <c r="F840" s="81"/>
      <c r="G840" s="82"/>
      <c r="H840" s="241">
        <f t="shared" si="122"/>
        <v>0</v>
      </c>
      <c r="I840" s="206"/>
      <c r="J840" s="206"/>
      <c r="K840" s="86"/>
      <c r="L840" s="86"/>
      <c r="M840" s="86"/>
      <c r="N840" s="82"/>
      <c r="O840" s="81"/>
      <c r="P840" s="82"/>
      <c r="Q840" s="207">
        <f t="shared" si="126"/>
        <v>0</v>
      </c>
      <c r="R840" s="83">
        <f t="shared" si="123"/>
        <v>0</v>
      </c>
      <c r="S840" s="83">
        <f t="shared" si="124"/>
        <v>0</v>
      </c>
      <c r="T840" s="209"/>
      <c r="U840" s="214"/>
      <c r="V840" s="214"/>
      <c r="W840" s="217" t="str">
        <f t="shared" ref="W840:W903" si="129">IF(T840="Libre","Oui",IF(T840="Lié","Non",""))</f>
        <v/>
      </c>
      <c r="X840" s="214"/>
      <c r="Y840" s="224"/>
      <c r="Z840" s="214"/>
      <c r="AA840" s="214"/>
      <c r="AB840" s="35" t="str">
        <f t="shared" ref="AB840:AB903" si="130">IF(OR(D840="Déchets dangereux (*)",D840="Aérosols",D840="Emballages souillés",D840="Peintures",D840="Absorbants, matériaux filtrants, chiffons d'essuyage et vêtements de protection souillés",D840="Matériaux d'isolation contenant de l'amiante",D840="Autres matériaux d'isolation à base de ou contenant des substances dangereuses",D840="Matériaux de construction contenant de l'amiante",D840="Bois, verre et matières plastiques contenant des substances dangereuses ou contaminés par de telles substances",D840="Patins à freins contenant de l’amiante",D840="Equipements mis au rebut contenant de l'amiante libre",D840="Terres souillées",D840="Huiles moteurs usagées",D840="Huiles hydrauliques usagées",D840="Métaux souillés",D840="Boues de dragage souillées",D840="Ballast de voie contenant des substances dangereuses",D840="Mélanges bitumineux contenant du goudron",D840="Matériaux de construction à base de gypse contaminés par des substances dangereuses",D840="Autres déchets de construction et de démolition (y compris en mélange) contenant des substances dangereuses",D840="Emballages métalliques contenant une matrice poreuse solide dangereuse (par exemple amiante), y compris des conteneurs à pression vides"),"ISDD",IF(OR(D840="Déchets Non Dangereux (DIB)",D840="DIB en mélange",D840="Gravats Impurs en mélange (GIM)",D840="Bois",D840="Ferraille",D840="Plâtre",D840="Menuiseries PVC",D840="Emballages en plastique",D840="Emballages en carton/papier",D840="Emballages en mélange",D840="Polystyrène",D840="DEEE"),"ISDND",IF(OR(D840="Déchets Inertes",D840="Béton",D840="Terre non souillée",D840="Verre",D840="Briques",D840="Tuiles et Céramiques",D840="Terre végétale"),"ISDI","")))</f>
        <v/>
      </c>
      <c r="AC840" s="35"/>
      <c r="AD840" s="35"/>
      <c r="AE840" s="35"/>
      <c r="AF840" s="35"/>
      <c r="AG840" s="35"/>
      <c r="AH840" s="35"/>
      <c r="AI840" s="35"/>
      <c r="AJ840" s="35"/>
      <c r="AK840" s="35"/>
      <c r="AL840" s="35"/>
      <c r="AM840" s="85" t="str">
        <f t="shared" si="128"/>
        <v/>
      </c>
      <c r="AN840" s="35"/>
      <c r="AO840" s="35"/>
      <c r="AP840" s="77" t="str">
        <f>IF(D840="","",IF(D840=Accueil!$Q$7,PRODUCT('Registre déchets'!G840,Accueil!$S$7),"") &amp; IF(D840=Accueil!$Q$8,PRODUCT('Registre déchets'!G840,Accueil!$S$8),"") &amp; IF(D840=Accueil!$Q$9,PRODUCT('Registre déchets'!G840,Accueil!$S$9),"")&amp; IF(D840=Accueil!$Q$10,PRODUCT('Registre déchets'!G840,Accueil!$S$10),"")&amp; IF(D840=Accueil!$Q$11,PRODUCT('Registre déchets'!G840,Accueil!$S$11),"")&amp; IF(D840=Accueil!$Q$12,PRODUCT('Registre déchets'!G840,Accueil!$S$12),"")&amp; IF(D840=Accueil!$Q$13,PRODUCT('Registre déchets'!G840,Accueil!$S$13),"")&amp; IF(D840=Accueil!$Q$14,PRODUCT('Registre déchets'!G840,Accueil!$S$14),"")&amp; IF(D840=Accueil!$Q$15,PRODUCT('Registre déchets'!G840,Accueil!$S$15),"")&amp; IF(D840=Accueil!$Q$16,PRODUCT('Registre déchets'!G840,Accueil!$S$16),"")&amp; IF(D840=Accueil!$Q$17,PRODUCT('Registre déchets'!G840,Accueil!$S$17),"")&amp; IF(D840=Accueil!$Q$18,PRODUCT('Registre déchets'!G840,Accueil!$S$18),"")&amp; IF(D840=Accueil!$Q$19,PRODUCT('Registre déchets'!G840,Accueil!$S$19),"")&amp; IF(D840=Accueil!$Q$20,PRODUCT('Registre déchets'!G840,Accueil!$S$20),"")&amp; IF(D840=Accueil!$Q$21,PRODUCT('Registre déchets'!G840,Accueil!$S$21),"")&amp; IF(D840=Accueil!$Q$22,PRODUCT('Registre déchets'!G840,Accueil!$S$22),"")&amp; IF(D840=Accueil!$Q$23,PRODUCT('Registre déchets'!G840,Accueil!$S$23),"")&amp; IF(D840=Accueil!$Q$24,PRODUCT('Registre déchets'!G840,Accueil!$S$24),"")&amp; IF(D840=Accueil!$Q$25,PRODUCT('Registre déchets'!G840,Accueil!$S$25),"")&amp; IF(D840=Accueil!$Q$26,PRODUCT('Registre déchets'!G840,Accueil!$S$26),"") &amp; IF(D840=Accueil!$U$7,PRODUCT('Registre déchets'!G840,Accueil!$W$7),"") &amp; IF(D840=Accueil!$U$8,PRODUCT('Registre déchets'!G840,Accueil!$W$8),"") &amp; IF(D840=Accueil!$U$9,PRODUCT('Registre déchets'!G840,Accueil!$W$9),"")&amp; IF(D840=Accueil!$U$10,PRODUCT('Registre déchets'!G840,Accueil!$W$10),"")&amp; IF(D840=Accueil!$U$11,PRODUCT('Registre déchets'!G840,Accueil!$W$11),"")&amp; IF(D840=Accueil!$U$12,PRODUCT('Registre déchets'!G840,Accueil!$W$12),"")&amp; IF(D840=Accueil!$U$13,PRODUCT('Registre déchets'!G840,Accueil!$W$13),"")&amp; IF(D840=Accueil!$U$14,PRODUCT('Registre déchets'!G840,Accueil!$W$14),"")&amp; IF(D840=Accueil!$U$15,PRODUCT('Registre déchets'!G840,Accueil!$W$15),"")&amp; IF(D840=Accueil!$U$16,PRODUCT('Registre déchets'!G840,Accueil!$W$16),"")&amp; IF(D840=Accueil!$U$17,PRODUCT('Registre déchets'!G840,Accueil!$W$17),"")&amp; IF(D840=Accueil!$U$18,PRODUCT('Registre déchets'!G840,Accueil!$W$18),"")&amp; IF(D840=Accueil!$U$19,PRODUCT('Registre déchets'!G840,Accueil!$W$19),"")&amp; IF(D840=Accueil!$U$20,PRODUCT('Registre déchets'!G840,Accueil!$W$20),"")&amp; IF(D840=Accueil!$U$21,PRODUCT('Registre déchets'!G840,Accueil!$W$21),"") &amp; IF(D840=Accueil!$U$22,PRODUCT('Registre déchets'!G840,Accueil!$W$22),"")&amp; IF(D840=Accueil!$U$23,PRODUCT('Registre déchets'!G840,Accueil!$W$23),"")&amp; IF(D840=Accueil!$U$24,PRODUCT('Registre déchets'!G840,Accueil!$W$24),"")&amp; IF(D840=Accueil!$U$25,PRODUCT('Registre déchets'!G840,Accueil!$W$25),"")&amp; IF(D840=Accueil!$U$26,PRODUCT('Registre déchets'!G840,Accueil!$W$26),"")&amp; IF(D840=Accueil!$U$27,PRODUCT('Registre déchets'!G840,Accueil!$W$27),"")&amp; IF(D840=Accueil!$Y$7,PRODUCT('Registre déchets'!G840,Accueil!$AA$7),"") &amp; IF(D840=Accueil!$Y$8,PRODUCT('Registre déchets'!G840,Accueil!$AA$8),"") &amp; IF(D840=Accueil!$Y$9,PRODUCT('Registre déchets'!G840,Accueil!$AA$9),"")&amp; IF(D840=Accueil!$Y$10,PRODUCT('Registre déchets'!G840,Accueil!$AA$10),"")&amp; IF(D840=Accueil!$Y$11,PRODUCT('Registre déchets'!G840,Accueil!$AA$11),"")&amp; IF(D840=Accueil!$Y$12,PRODUCT('Registre déchets'!G840,Accueil!$AA$12),"")&amp; IF(D840=Accueil!$Y$13,PRODUCT('Registre déchets'!G840,Accueil!$AA$13),"")&amp; IF(D840=Accueil!$Y$14,PRODUCT('Registre déchets'!G840,Accueil!$AA$14),"")&amp; IF(D840=Accueil!$Y$15,PRODUCT('Registre déchets'!G840,Accueil!$AA$15),"")&amp; IF(D840=Accueil!$Y$16,PRODUCT('Registre déchets'!G840,Accueil!$AA$16),"")&amp; IF(D840=Accueil!$Y$17,PRODUCT('Registre déchets'!G840,Accueil!$AA$17),"")&amp; IF(D840=Accueil!$Y$18,PRODUCT('Registre déchets'!G840,Accueil!$AA$18),"")&amp; IF(D840=Accueil!$Y$19,PRODUCT('Registre déchets'!G840,Accueil!$AA$19),"")&amp; IF(D840=Accueil!$Y$20,PRODUCT('Registre déchets'!G840,Accueil!$AA$20),"")&amp; IF(D840=Accueil!$Y$21,PRODUCT('Registre déchets'!G840,Accueil!$AA$21),"")&amp; IF(D840=Accueil!$Y$22,PRODUCT('Registre déchets'!G840,Accueil!$AA$22),"")&amp; IF(D840=Accueil!$Y$23,PRODUCT('Registre déchets'!G840,Accueil!$AA$23),"")&amp; IF(D840=Accueil!$Y$24,PRODUCT('Registre déchets'!G840,Accueil!$AA$24),"")&amp; IF(D840=Accueil!$Y$25,PRODUCT('Registre déchets'!G840,Accueil!$AA$25),"")&amp; IF(D840=Accueil!$Y$26,PRODUCT('Registre déchets'!G840,Accueil!$AA$26),"")&amp; IF(D840=Accueil!$Y$27,PRODUCT('Registre déchets'!G840,Accueil!$AA$27),""))</f>
        <v/>
      </c>
      <c r="AQ840" s="79">
        <f t="shared" si="127"/>
        <v>0</v>
      </c>
    </row>
    <row r="841" spans="1:43" ht="50.1" customHeight="1" x14ac:dyDescent="0.25">
      <c r="A841" s="90"/>
      <c r="B841" s="222" t="str">
        <f t="shared" ref="B841:B904" si="131">IF(OR(D841="Déchets dangereux (*)",D841="Aérosols",D841="Emballages souillés",D841="Peintures",D841="Absorbants, matériaux filtrants, chiffons d'essuyage et vêtements de protection souillés",D841="Matériaux d'isolation contenant de l'amiante",D841="Autres matériaux d'isolation à base de ou contenant des substances dangereuses",D841="Matériaux de construction contenant de l'amiante",D841="Bois, verre et matières plastiques contenant des substances dangereuses ou contaminés par de telles substances",D841="Patins à freins contenant de l’amiante",D841="Equipements mis au rebut contenant de l'amiante libre",D841="Terres souillées",D841="Huiles moteurs usagées",D841="Huiles hydrauliques usagées",D841="Métaux souillés",D841="Boues de dragage souillées",D841="Ballast de voie contenant des substances dangereuses",D841="Mélanges bitumineux contenant du goudron",D841="Matériaux de construction à base de gypse contaminés par des substances dangereuses",D841="Emballages métalliques contenant une matrice poreuse solide dangereuse (par exemple amiante), y compris des conteneurs à pression vides"),"DD",IF(OR(D841="Déchets Non Dangereux (DIB)",D841="DIB en mélange",D841="Gravats Impurs en mélange (GIM)",D841="Bois",D841="Ferraille",D841="Plâtre",D841="Menuiseries PVC",D841="Emballages en plastique",D841="Emballages en carton/papier",D841="Emballages en mélange",D841="Polystyrène",D841="DEEE",D841="Pneus hors d'usage"),"DND",IF(OR(D841="Déchets Inertes",D841="Béton",D841="Terre non souillée",D841="Verre",D841="Briques",D841="Tuiles et Céramiques",D841="Terre végétale"),"DI","")))</f>
        <v/>
      </c>
      <c r="C841" s="221"/>
      <c r="D841" s="220"/>
      <c r="E841" s="80" t="str">
        <f t="shared" si="125"/>
        <v/>
      </c>
      <c r="F841" s="81"/>
      <c r="G841" s="82"/>
      <c r="H841" s="241">
        <f t="shared" ref="H841:H904" si="132">AQ841</f>
        <v>0</v>
      </c>
      <c r="I841" s="206"/>
      <c r="J841" s="206"/>
      <c r="K841" s="86"/>
      <c r="L841" s="86"/>
      <c r="M841" s="86"/>
      <c r="N841" s="82"/>
      <c r="O841" s="81"/>
      <c r="P841" s="82"/>
      <c r="Q841" s="207">
        <f t="shared" si="126"/>
        <v>0</v>
      </c>
      <c r="R841" s="83">
        <f t="shared" ref="R841:R904" si="133">IF(H841="",0,H841*Q841)</f>
        <v>0</v>
      </c>
      <c r="S841" s="83">
        <f t="shared" ref="S841:S904" si="134">IF(H841="",0,H841-R841)</f>
        <v>0</v>
      </c>
      <c r="T841" s="209"/>
      <c r="U841" s="214"/>
      <c r="V841" s="214"/>
      <c r="W841" s="217" t="str">
        <f t="shared" si="129"/>
        <v/>
      </c>
      <c r="X841" s="214"/>
      <c r="Y841" s="224"/>
      <c r="Z841" s="214"/>
      <c r="AA841" s="214"/>
      <c r="AB841" s="35" t="str">
        <f t="shared" si="130"/>
        <v/>
      </c>
      <c r="AC841" s="35"/>
      <c r="AD841" s="35"/>
      <c r="AE841" s="35"/>
      <c r="AF841" s="35"/>
      <c r="AG841" s="35"/>
      <c r="AH841" s="35"/>
      <c r="AI841" s="35"/>
      <c r="AJ841" s="35"/>
      <c r="AK841" s="35"/>
      <c r="AL841" s="35"/>
      <c r="AM841" s="85" t="str">
        <f t="shared" si="128"/>
        <v/>
      </c>
      <c r="AN841" s="35"/>
      <c r="AO841" s="35"/>
      <c r="AP841" s="77" t="str">
        <f>IF(D841="","",IF(D841=Accueil!$Q$7,PRODUCT('Registre déchets'!G841,Accueil!$S$7),"") &amp; IF(D841=Accueil!$Q$8,PRODUCT('Registre déchets'!G841,Accueil!$S$8),"") &amp; IF(D841=Accueil!$Q$9,PRODUCT('Registre déchets'!G841,Accueil!$S$9),"")&amp; IF(D841=Accueil!$Q$10,PRODUCT('Registre déchets'!G841,Accueil!$S$10),"")&amp; IF(D841=Accueil!$Q$11,PRODUCT('Registre déchets'!G841,Accueil!$S$11),"")&amp; IF(D841=Accueil!$Q$12,PRODUCT('Registre déchets'!G841,Accueil!$S$12),"")&amp; IF(D841=Accueil!$Q$13,PRODUCT('Registre déchets'!G841,Accueil!$S$13),"")&amp; IF(D841=Accueil!$Q$14,PRODUCT('Registre déchets'!G841,Accueil!$S$14),"")&amp; IF(D841=Accueil!$Q$15,PRODUCT('Registre déchets'!G841,Accueil!$S$15),"")&amp; IF(D841=Accueil!$Q$16,PRODUCT('Registre déchets'!G841,Accueil!$S$16),"")&amp; IF(D841=Accueil!$Q$17,PRODUCT('Registre déchets'!G841,Accueil!$S$17),"")&amp; IF(D841=Accueil!$Q$18,PRODUCT('Registre déchets'!G841,Accueil!$S$18),"")&amp; IF(D841=Accueil!$Q$19,PRODUCT('Registre déchets'!G841,Accueil!$S$19),"")&amp; IF(D841=Accueil!$Q$20,PRODUCT('Registre déchets'!G841,Accueil!$S$20),"")&amp; IF(D841=Accueil!$Q$21,PRODUCT('Registre déchets'!G841,Accueil!$S$21),"")&amp; IF(D841=Accueil!$Q$22,PRODUCT('Registre déchets'!G841,Accueil!$S$22),"")&amp; IF(D841=Accueil!$Q$23,PRODUCT('Registre déchets'!G841,Accueil!$S$23),"")&amp; IF(D841=Accueil!$Q$24,PRODUCT('Registre déchets'!G841,Accueil!$S$24),"")&amp; IF(D841=Accueil!$Q$25,PRODUCT('Registre déchets'!G841,Accueil!$S$25),"")&amp; IF(D841=Accueil!$Q$26,PRODUCT('Registre déchets'!G841,Accueil!$S$26),"") &amp; IF(D841=Accueil!$U$7,PRODUCT('Registre déchets'!G841,Accueil!$W$7),"") &amp; IF(D841=Accueil!$U$8,PRODUCT('Registre déchets'!G841,Accueil!$W$8),"") &amp; IF(D841=Accueil!$U$9,PRODUCT('Registre déchets'!G841,Accueil!$W$9),"")&amp; IF(D841=Accueil!$U$10,PRODUCT('Registre déchets'!G841,Accueil!$W$10),"")&amp; IF(D841=Accueil!$U$11,PRODUCT('Registre déchets'!G841,Accueil!$W$11),"")&amp; IF(D841=Accueil!$U$12,PRODUCT('Registre déchets'!G841,Accueil!$W$12),"")&amp; IF(D841=Accueil!$U$13,PRODUCT('Registre déchets'!G841,Accueil!$W$13),"")&amp; IF(D841=Accueil!$U$14,PRODUCT('Registre déchets'!G841,Accueil!$W$14),"")&amp; IF(D841=Accueil!$U$15,PRODUCT('Registre déchets'!G841,Accueil!$W$15),"")&amp; IF(D841=Accueil!$U$16,PRODUCT('Registre déchets'!G841,Accueil!$W$16),"")&amp; IF(D841=Accueil!$U$17,PRODUCT('Registre déchets'!G841,Accueil!$W$17),"")&amp; IF(D841=Accueil!$U$18,PRODUCT('Registre déchets'!G841,Accueil!$W$18),"")&amp; IF(D841=Accueil!$U$19,PRODUCT('Registre déchets'!G841,Accueil!$W$19),"")&amp; IF(D841=Accueil!$U$20,PRODUCT('Registre déchets'!G841,Accueil!$W$20),"")&amp; IF(D841=Accueil!$U$21,PRODUCT('Registre déchets'!G841,Accueil!$W$21),"") &amp; IF(D841=Accueil!$U$22,PRODUCT('Registre déchets'!G841,Accueil!$W$22),"")&amp; IF(D841=Accueil!$U$23,PRODUCT('Registre déchets'!G841,Accueil!$W$23),"")&amp; IF(D841=Accueil!$U$24,PRODUCT('Registre déchets'!G841,Accueil!$W$24),"")&amp; IF(D841=Accueil!$U$25,PRODUCT('Registre déchets'!G841,Accueil!$W$25),"")&amp; IF(D841=Accueil!$U$26,PRODUCT('Registre déchets'!G841,Accueil!$W$26),"")&amp; IF(D841=Accueil!$U$27,PRODUCT('Registre déchets'!G841,Accueil!$W$27),"")&amp; IF(D841=Accueil!$Y$7,PRODUCT('Registre déchets'!G841,Accueil!$AA$7),"") &amp; IF(D841=Accueil!$Y$8,PRODUCT('Registre déchets'!G841,Accueil!$AA$8),"") &amp; IF(D841=Accueil!$Y$9,PRODUCT('Registre déchets'!G841,Accueil!$AA$9),"")&amp; IF(D841=Accueil!$Y$10,PRODUCT('Registre déchets'!G841,Accueil!$AA$10),"")&amp; IF(D841=Accueil!$Y$11,PRODUCT('Registre déchets'!G841,Accueil!$AA$11),"")&amp; IF(D841=Accueil!$Y$12,PRODUCT('Registre déchets'!G841,Accueil!$AA$12),"")&amp; IF(D841=Accueil!$Y$13,PRODUCT('Registre déchets'!G841,Accueil!$AA$13),"")&amp; IF(D841=Accueil!$Y$14,PRODUCT('Registre déchets'!G841,Accueil!$AA$14),"")&amp; IF(D841=Accueil!$Y$15,PRODUCT('Registre déchets'!G841,Accueil!$AA$15),"")&amp; IF(D841=Accueil!$Y$16,PRODUCT('Registre déchets'!G841,Accueil!$AA$16),"")&amp; IF(D841=Accueil!$Y$17,PRODUCT('Registre déchets'!G841,Accueil!$AA$17),"")&amp; IF(D841=Accueil!$Y$18,PRODUCT('Registre déchets'!G841,Accueil!$AA$18),"")&amp; IF(D841=Accueil!$Y$19,PRODUCT('Registre déchets'!G841,Accueil!$AA$19),"")&amp; IF(D841=Accueil!$Y$20,PRODUCT('Registre déchets'!G841,Accueil!$AA$20),"")&amp; IF(D841=Accueil!$Y$21,PRODUCT('Registre déchets'!G841,Accueil!$AA$21),"")&amp; IF(D841=Accueil!$Y$22,PRODUCT('Registre déchets'!G841,Accueil!$AA$22),"")&amp; IF(D841=Accueil!$Y$23,PRODUCT('Registre déchets'!G841,Accueil!$AA$23),"")&amp; IF(D841=Accueil!$Y$24,PRODUCT('Registre déchets'!G841,Accueil!$AA$24),"")&amp; IF(D841=Accueil!$Y$25,PRODUCT('Registre déchets'!G841,Accueil!$AA$25),"")&amp; IF(D841=Accueil!$Y$26,PRODUCT('Registre déchets'!G841,Accueil!$AA$26),"")&amp; IF(D841=Accueil!$Y$27,PRODUCT('Registre déchets'!G841,Accueil!$AA$27),""))</f>
        <v/>
      </c>
      <c r="AQ841" s="79">
        <f t="shared" si="127"/>
        <v>0</v>
      </c>
    </row>
    <row r="842" spans="1:43" ht="50.1" customHeight="1" x14ac:dyDescent="0.25">
      <c r="A842" s="90"/>
      <c r="B842" s="222" t="str">
        <f t="shared" si="131"/>
        <v/>
      </c>
      <c r="C842" s="221"/>
      <c r="D842" s="220"/>
      <c r="E842" s="80" t="str">
        <f t="shared" si="125"/>
        <v/>
      </c>
      <c r="F842" s="81"/>
      <c r="G842" s="82"/>
      <c r="H842" s="241">
        <f t="shared" si="132"/>
        <v>0</v>
      </c>
      <c r="I842" s="206"/>
      <c r="J842" s="206"/>
      <c r="K842" s="86"/>
      <c r="L842" s="86"/>
      <c r="M842" s="86"/>
      <c r="N842" s="82"/>
      <c r="O842" s="81"/>
      <c r="P842" s="82"/>
      <c r="Q842" s="207">
        <f t="shared" si="126"/>
        <v>0</v>
      </c>
      <c r="R842" s="83">
        <f t="shared" si="133"/>
        <v>0</v>
      </c>
      <c r="S842" s="83">
        <f t="shared" si="134"/>
        <v>0</v>
      </c>
      <c r="T842" s="209"/>
      <c r="U842" s="214"/>
      <c r="V842" s="214"/>
      <c r="W842" s="217" t="str">
        <f t="shared" si="129"/>
        <v/>
      </c>
      <c r="X842" s="214"/>
      <c r="Y842" s="224"/>
      <c r="Z842" s="214"/>
      <c r="AA842" s="214"/>
      <c r="AB842" s="35" t="str">
        <f t="shared" si="130"/>
        <v/>
      </c>
      <c r="AC842" s="35"/>
      <c r="AD842" s="35"/>
      <c r="AE842" s="35"/>
      <c r="AF842" s="35"/>
      <c r="AG842" s="35"/>
      <c r="AH842" s="35"/>
      <c r="AI842" s="35"/>
      <c r="AJ842" s="35"/>
      <c r="AK842" s="35"/>
      <c r="AL842" s="35"/>
      <c r="AM842" s="85" t="str">
        <f t="shared" si="128"/>
        <v/>
      </c>
      <c r="AN842" s="35"/>
      <c r="AO842" s="35"/>
      <c r="AP842" s="77" t="str">
        <f>IF(D842="","",IF(D842=Accueil!$Q$7,PRODUCT('Registre déchets'!G842,Accueil!$S$7),"") &amp; IF(D842=Accueil!$Q$8,PRODUCT('Registre déchets'!G842,Accueil!$S$8),"") &amp; IF(D842=Accueil!$Q$9,PRODUCT('Registre déchets'!G842,Accueil!$S$9),"")&amp; IF(D842=Accueil!$Q$10,PRODUCT('Registre déchets'!G842,Accueil!$S$10),"")&amp; IF(D842=Accueil!$Q$11,PRODUCT('Registre déchets'!G842,Accueil!$S$11),"")&amp; IF(D842=Accueil!$Q$12,PRODUCT('Registre déchets'!G842,Accueil!$S$12),"")&amp; IF(D842=Accueil!$Q$13,PRODUCT('Registre déchets'!G842,Accueil!$S$13),"")&amp; IF(D842=Accueil!$Q$14,PRODUCT('Registre déchets'!G842,Accueil!$S$14),"")&amp; IF(D842=Accueil!$Q$15,PRODUCT('Registre déchets'!G842,Accueil!$S$15),"")&amp; IF(D842=Accueil!$Q$16,PRODUCT('Registre déchets'!G842,Accueil!$S$16),"")&amp; IF(D842=Accueil!$Q$17,PRODUCT('Registre déchets'!G842,Accueil!$S$17),"")&amp; IF(D842=Accueil!$Q$18,PRODUCT('Registre déchets'!G842,Accueil!$S$18),"")&amp; IF(D842=Accueil!$Q$19,PRODUCT('Registre déchets'!G842,Accueil!$S$19),"")&amp; IF(D842=Accueil!$Q$20,PRODUCT('Registre déchets'!G842,Accueil!$S$20),"")&amp; IF(D842=Accueil!$Q$21,PRODUCT('Registre déchets'!G842,Accueil!$S$21),"")&amp; IF(D842=Accueil!$Q$22,PRODUCT('Registre déchets'!G842,Accueil!$S$22),"")&amp; IF(D842=Accueil!$Q$23,PRODUCT('Registre déchets'!G842,Accueil!$S$23),"")&amp; IF(D842=Accueil!$Q$24,PRODUCT('Registre déchets'!G842,Accueil!$S$24),"")&amp; IF(D842=Accueil!$Q$25,PRODUCT('Registre déchets'!G842,Accueil!$S$25),"")&amp; IF(D842=Accueil!$Q$26,PRODUCT('Registre déchets'!G842,Accueil!$S$26),"") &amp; IF(D842=Accueil!$U$7,PRODUCT('Registre déchets'!G842,Accueil!$W$7),"") &amp; IF(D842=Accueil!$U$8,PRODUCT('Registre déchets'!G842,Accueil!$W$8),"") &amp; IF(D842=Accueil!$U$9,PRODUCT('Registre déchets'!G842,Accueil!$W$9),"")&amp; IF(D842=Accueil!$U$10,PRODUCT('Registre déchets'!G842,Accueil!$W$10),"")&amp; IF(D842=Accueil!$U$11,PRODUCT('Registre déchets'!G842,Accueil!$W$11),"")&amp; IF(D842=Accueil!$U$12,PRODUCT('Registre déchets'!G842,Accueil!$W$12),"")&amp; IF(D842=Accueil!$U$13,PRODUCT('Registre déchets'!G842,Accueil!$W$13),"")&amp; IF(D842=Accueil!$U$14,PRODUCT('Registre déchets'!G842,Accueil!$W$14),"")&amp; IF(D842=Accueil!$U$15,PRODUCT('Registre déchets'!G842,Accueil!$W$15),"")&amp; IF(D842=Accueil!$U$16,PRODUCT('Registre déchets'!G842,Accueil!$W$16),"")&amp; IF(D842=Accueil!$U$17,PRODUCT('Registre déchets'!G842,Accueil!$W$17),"")&amp; IF(D842=Accueil!$U$18,PRODUCT('Registre déchets'!G842,Accueil!$W$18),"")&amp; IF(D842=Accueil!$U$19,PRODUCT('Registre déchets'!G842,Accueil!$W$19),"")&amp; IF(D842=Accueil!$U$20,PRODUCT('Registre déchets'!G842,Accueil!$W$20),"")&amp; IF(D842=Accueil!$U$21,PRODUCT('Registre déchets'!G842,Accueil!$W$21),"") &amp; IF(D842=Accueil!$U$22,PRODUCT('Registre déchets'!G842,Accueil!$W$22),"")&amp; IF(D842=Accueil!$U$23,PRODUCT('Registre déchets'!G842,Accueil!$W$23),"")&amp; IF(D842=Accueil!$U$24,PRODUCT('Registre déchets'!G842,Accueil!$W$24),"")&amp; IF(D842=Accueil!$U$25,PRODUCT('Registre déchets'!G842,Accueil!$W$25),"")&amp; IF(D842=Accueil!$U$26,PRODUCT('Registre déchets'!G842,Accueil!$W$26),"")&amp; IF(D842=Accueil!$U$27,PRODUCT('Registre déchets'!G842,Accueil!$W$27),"")&amp; IF(D842=Accueil!$Y$7,PRODUCT('Registre déchets'!G842,Accueil!$AA$7),"") &amp; IF(D842=Accueil!$Y$8,PRODUCT('Registre déchets'!G842,Accueil!$AA$8),"") &amp; IF(D842=Accueil!$Y$9,PRODUCT('Registre déchets'!G842,Accueil!$AA$9),"")&amp; IF(D842=Accueil!$Y$10,PRODUCT('Registre déchets'!G842,Accueil!$AA$10),"")&amp; IF(D842=Accueil!$Y$11,PRODUCT('Registre déchets'!G842,Accueil!$AA$11),"")&amp; IF(D842=Accueil!$Y$12,PRODUCT('Registre déchets'!G842,Accueil!$AA$12),"")&amp; IF(D842=Accueil!$Y$13,PRODUCT('Registre déchets'!G842,Accueil!$AA$13),"")&amp; IF(D842=Accueil!$Y$14,PRODUCT('Registre déchets'!G842,Accueil!$AA$14),"")&amp; IF(D842=Accueil!$Y$15,PRODUCT('Registre déchets'!G842,Accueil!$AA$15),"")&amp; IF(D842=Accueil!$Y$16,PRODUCT('Registre déchets'!G842,Accueil!$AA$16),"")&amp; IF(D842=Accueil!$Y$17,PRODUCT('Registre déchets'!G842,Accueil!$AA$17),"")&amp; IF(D842=Accueil!$Y$18,PRODUCT('Registre déchets'!G842,Accueil!$AA$18),"")&amp; IF(D842=Accueil!$Y$19,PRODUCT('Registre déchets'!G842,Accueil!$AA$19),"")&amp; IF(D842=Accueil!$Y$20,PRODUCT('Registre déchets'!G842,Accueil!$AA$20),"")&amp; IF(D842=Accueil!$Y$21,PRODUCT('Registre déchets'!G842,Accueil!$AA$21),"")&amp; IF(D842=Accueil!$Y$22,PRODUCT('Registre déchets'!G842,Accueil!$AA$22),"")&amp; IF(D842=Accueil!$Y$23,PRODUCT('Registre déchets'!G842,Accueil!$AA$23),"")&amp; IF(D842=Accueil!$Y$24,PRODUCT('Registre déchets'!G842,Accueil!$AA$24),"")&amp; IF(D842=Accueil!$Y$25,PRODUCT('Registre déchets'!G842,Accueil!$AA$25),"")&amp; IF(D842=Accueil!$Y$26,PRODUCT('Registre déchets'!G842,Accueil!$AA$26),"")&amp; IF(D842=Accueil!$Y$27,PRODUCT('Registre déchets'!G842,Accueil!$AA$27),""))</f>
        <v/>
      </c>
      <c r="AQ842" s="79">
        <f t="shared" si="127"/>
        <v>0</v>
      </c>
    </row>
    <row r="843" spans="1:43" ht="50.1" customHeight="1" x14ac:dyDescent="0.25">
      <c r="A843" s="90"/>
      <c r="B843" s="222" t="str">
        <f t="shared" si="131"/>
        <v/>
      </c>
      <c r="C843" s="221"/>
      <c r="D843" s="220"/>
      <c r="E843" s="80" t="str">
        <f t="shared" ref="E843:E906" si="135">IF(D843=$AD$9,$AE$9,"") &amp; IF(D843=$AD$10,$AE$10,"") &amp; IF(D843=$AD$11,$AE$11,"") &amp; IF(D843=$AD$12,$AE$12,"") &amp; IF(D843=$AD$13,$AE$13,"") &amp; IF(D843=$AD$14,$AE$14,"") &amp; IF(D843=$AD$15,$AE$15,"") &amp; IF(D843=$AD$16,$AE$16,"") &amp; IF(D843=$AD$17,$AE$17,"") &amp; IF(D843=$AD$18,$AE$18,"") &amp; IF(D843=$AD$19,$AE$19,"") &amp; IF(D843=$AD$20,$AE$20,"") &amp; IF(D843=$AD$21,$AE$21,"") &amp; IF(D843=$AD$22,$AE$22,"") &amp; IF(D843=$AD$23,$AE$23,"") &amp; IF(D843=$AD$24,$AE$24,"") &amp; IF(D843=$AD$25,$AE$25,"") &amp; IF(D843=$AD$26,$AE$26,"") &amp; IF(D843=$AD$27,$AE$27,"") &amp; IF(D843=$AD$28,$AE$28,"") &amp; IF(D843=$AD$29,$AE$29,"") &amp; IF(D843=$AD$30,$AE$30,"") &amp; IF(D843=$AD$31,$AE$31,"") &amp; IF(D843=$AD$33,$AE$33,"") &amp; IF(D843=$AD$34,$AE$34,"") &amp; IF(D843=$AD$35,$AE$35,"") &amp; IF(D843=$AD$36,$AE$36,"") &amp; IF(D843=$AD$37,$AE$37,"") &amp; IF(D843=$AD$38,$AE$38,"") &amp; IF(D843=$AD$39,$AE$39,"") &amp; IF(D843=$AD$40,$AE$40,"") &amp; IF(D843=$AD$41,$AE$41,"") &amp; IF(D843=$AD$42,$AE$42,"") &amp; IF(D843=$AD$43,$AE$43,"") &amp; IF(D843=$AD$44,$AE$44,"") &amp; IF(D843=$AD$45,$AE$45,"") &amp; IF(D843=$AD$46,$AE$46,"") &amp; IF(D843=$AD$48,$AE$48,"") &amp; IF(D843=$AD$49,$AE$49,"") &amp; IF(D843=$AD$50,$AE$50,"") &amp; IF(D843=$AD$51,$AE$51,"") &amp; IF(D843=$AD$52,$AE$52,"") &amp; IF(D843=$AD$53,$AE$53,"") &amp; IF(D843=$AD$54,$AE$54,"") &amp; IF(D843=$AD$55,$AE$55,"") &amp; IF(D843=$AD$56,$AE$56,"") &amp; IF(D843=$AD$57,$AE$57,"") &amp; IF(D843=$AD$58,$AE$58,"") &amp; IF(D843=$AD$59,$AE$59,"") &amp; IF(D843=$AD$60,$AE$60,"") &amp; IF(D843=$AD$61,$AE$61,"")</f>
        <v/>
      </c>
      <c r="F843" s="81"/>
      <c r="G843" s="82"/>
      <c r="H843" s="241">
        <f t="shared" si="132"/>
        <v>0</v>
      </c>
      <c r="I843" s="206"/>
      <c r="J843" s="206"/>
      <c r="K843" s="86"/>
      <c r="L843" s="86"/>
      <c r="M843" s="86"/>
      <c r="N843" s="82"/>
      <c r="O843" s="81"/>
      <c r="P843" s="82"/>
      <c r="Q843" s="207">
        <f t="shared" si="126"/>
        <v>0</v>
      </c>
      <c r="R843" s="83">
        <f t="shared" si="133"/>
        <v>0</v>
      </c>
      <c r="S843" s="83">
        <f t="shared" si="134"/>
        <v>0</v>
      </c>
      <c r="T843" s="209"/>
      <c r="U843" s="214"/>
      <c r="V843" s="214"/>
      <c r="W843" s="217" t="str">
        <f t="shared" si="129"/>
        <v/>
      </c>
      <c r="X843" s="214"/>
      <c r="Y843" s="224"/>
      <c r="Z843" s="214"/>
      <c r="AA843" s="214"/>
      <c r="AB843" s="35" t="str">
        <f t="shared" si="130"/>
        <v/>
      </c>
      <c r="AC843" s="35"/>
      <c r="AD843" s="35"/>
      <c r="AE843" s="35"/>
      <c r="AF843" s="35"/>
      <c r="AG843" s="35"/>
      <c r="AH843" s="35"/>
      <c r="AI843" s="35"/>
      <c r="AJ843" s="35"/>
      <c r="AK843" s="35"/>
      <c r="AL843" s="35"/>
      <c r="AM843" s="85" t="str">
        <f t="shared" si="128"/>
        <v/>
      </c>
      <c r="AN843" s="35"/>
      <c r="AO843" s="35"/>
      <c r="AP843" s="77" t="str">
        <f>IF(D843="","",IF(D843=Accueil!$Q$7,PRODUCT('Registre déchets'!G843,Accueil!$S$7),"") &amp; IF(D843=Accueil!$Q$8,PRODUCT('Registre déchets'!G843,Accueil!$S$8),"") &amp; IF(D843=Accueil!$Q$9,PRODUCT('Registre déchets'!G843,Accueil!$S$9),"")&amp; IF(D843=Accueil!$Q$10,PRODUCT('Registre déchets'!G843,Accueil!$S$10),"")&amp; IF(D843=Accueil!$Q$11,PRODUCT('Registre déchets'!G843,Accueil!$S$11),"")&amp; IF(D843=Accueil!$Q$12,PRODUCT('Registre déchets'!G843,Accueil!$S$12),"")&amp; IF(D843=Accueil!$Q$13,PRODUCT('Registre déchets'!G843,Accueil!$S$13),"")&amp; IF(D843=Accueil!$Q$14,PRODUCT('Registre déchets'!G843,Accueil!$S$14),"")&amp; IF(D843=Accueil!$Q$15,PRODUCT('Registre déchets'!G843,Accueil!$S$15),"")&amp; IF(D843=Accueil!$Q$16,PRODUCT('Registre déchets'!G843,Accueil!$S$16),"")&amp; IF(D843=Accueil!$Q$17,PRODUCT('Registre déchets'!G843,Accueil!$S$17),"")&amp; IF(D843=Accueil!$Q$18,PRODUCT('Registre déchets'!G843,Accueil!$S$18),"")&amp; IF(D843=Accueil!$Q$19,PRODUCT('Registre déchets'!G843,Accueil!$S$19),"")&amp; IF(D843=Accueil!$Q$20,PRODUCT('Registre déchets'!G843,Accueil!$S$20),"")&amp; IF(D843=Accueil!$Q$21,PRODUCT('Registre déchets'!G843,Accueil!$S$21),"")&amp; IF(D843=Accueil!$Q$22,PRODUCT('Registre déchets'!G843,Accueil!$S$22),"")&amp; IF(D843=Accueil!$Q$23,PRODUCT('Registre déchets'!G843,Accueil!$S$23),"")&amp; IF(D843=Accueil!$Q$24,PRODUCT('Registre déchets'!G843,Accueil!$S$24),"")&amp; IF(D843=Accueil!$Q$25,PRODUCT('Registre déchets'!G843,Accueil!$S$25),"")&amp; IF(D843=Accueil!$Q$26,PRODUCT('Registre déchets'!G843,Accueil!$S$26),"") &amp; IF(D843=Accueil!$U$7,PRODUCT('Registre déchets'!G843,Accueil!$W$7),"") &amp; IF(D843=Accueil!$U$8,PRODUCT('Registre déchets'!G843,Accueil!$W$8),"") &amp; IF(D843=Accueil!$U$9,PRODUCT('Registre déchets'!G843,Accueil!$W$9),"")&amp; IF(D843=Accueil!$U$10,PRODUCT('Registre déchets'!G843,Accueil!$W$10),"")&amp; IF(D843=Accueil!$U$11,PRODUCT('Registre déchets'!G843,Accueil!$W$11),"")&amp; IF(D843=Accueil!$U$12,PRODUCT('Registre déchets'!G843,Accueil!$W$12),"")&amp; IF(D843=Accueil!$U$13,PRODUCT('Registre déchets'!G843,Accueil!$W$13),"")&amp; IF(D843=Accueil!$U$14,PRODUCT('Registre déchets'!G843,Accueil!$W$14),"")&amp; IF(D843=Accueil!$U$15,PRODUCT('Registre déchets'!G843,Accueil!$W$15),"")&amp; IF(D843=Accueil!$U$16,PRODUCT('Registre déchets'!G843,Accueil!$W$16),"")&amp; IF(D843=Accueil!$U$17,PRODUCT('Registre déchets'!G843,Accueil!$W$17),"")&amp; IF(D843=Accueil!$U$18,PRODUCT('Registre déchets'!G843,Accueil!$W$18),"")&amp; IF(D843=Accueil!$U$19,PRODUCT('Registre déchets'!G843,Accueil!$W$19),"")&amp; IF(D843=Accueil!$U$20,PRODUCT('Registre déchets'!G843,Accueil!$W$20),"")&amp; IF(D843=Accueil!$U$21,PRODUCT('Registre déchets'!G843,Accueil!$W$21),"") &amp; IF(D843=Accueil!$U$22,PRODUCT('Registre déchets'!G843,Accueil!$W$22),"")&amp; IF(D843=Accueil!$U$23,PRODUCT('Registre déchets'!G843,Accueil!$W$23),"")&amp; IF(D843=Accueil!$U$24,PRODUCT('Registre déchets'!G843,Accueil!$W$24),"")&amp; IF(D843=Accueil!$U$25,PRODUCT('Registre déchets'!G843,Accueil!$W$25),"")&amp; IF(D843=Accueil!$U$26,PRODUCT('Registre déchets'!G843,Accueil!$W$26),"")&amp; IF(D843=Accueil!$U$27,PRODUCT('Registre déchets'!G843,Accueil!$W$27),"")&amp; IF(D843=Accueil!$Y$7,PRODUCT('Registre déchets'!G843,Accueil!$AA$7),"") &amp; IF(D843=Accueil!$Y$8,PRODUCT('Registre déchets'!G843,Accueil!$AA$8),"") &amp; IF(D843=Accueil!$Y$9,PRODUCT('Registre déchets'!G843,Accueil!$AA$9),"")&amp; IF(D843=Accueil!$Y$10,PRODUCT('Registre déchets'!G843,Accueil!$AA$10),"")&amp; IF(D843=Accueil!$Y$11,PRODUCT('Registre déchets'!G843,Accueil!$AA$11),"")&amp; IF(D843=Accueil!$Y$12,PRODUCT('Registre déchets'!G843,Accueil!$AA$12),"")&amp; IF(D843=Accueil!$Y$13,PRODUCT('Registre déchets'!G843,Accueil!$AA$13),"")&amp; IF(D843=Accueil!$Y$14,PRODUCT('Registre déchets'!G843,Accueil!$AA$14),"")&amp; IF(D843=Accueil!$Y$15,PRODUCT('Registre déchets'!G843,Accueil!$AA$15),"")&amp; IF(D843=Accueil!$Y$16,PRODUCT('Registre déchets'!G843,Accueil!$AA$16),"")&amp; IF(D843=Accueil!$Y$17,PRODUCT('Registre déchets'!G843,Accueil!$AA$17),"")&amp; IF(D843=Accueil!$Y$18,PRODUCT('Registre déchets'!G843,Accueil!$AA$18),"")&amp; IF(D843=Accueil!$Y$19,PRODUCT('Registre déchets'!G843,Accueil!$AA$19),"")&amp; IF(D843=Accueil!$Y$20,PRODUCT('Registre déchets'!G843,Accueil!$AA$20),"")&amp; IF(D843=Accueil!$Y$21,PRODUCT('Registre déchets'!G843,Accueil!$AA$21),"")&amp; IF(D843=Accueil!$Y$22,PRODUCT('Registre déchets'!G843,Accueil!$AA$22),"")&amp; IF(D843=Accueil!$Y$23,PRODUCT('Registre déchets'!G843,Accueil!$AA$23),"")&amp; IF(D843=Accueil!$Y$24,PRODUCT('Registre déchets'!G843,Accueil!$AA$24),"")&amp; IF(D843=Accueil!$Y$25,PRODUCT('Registre déchets'!G843,Accueil!$AA$25),"")&amp; IF(D843=Accueil!$Y$26,PRODUCT('Registre déchets'!G843,Accueil!$AA$26),"")&amp; IF(D843=Accueil!$Y$27,PRODUCT('Registre déchets'!G843,Accueil!$AA$27),""))</f>
        <v/>
      </c>
      <c r="AQ843" s="79">
        <f t="shared" si="127"/>
        <v>0</v>
      </c>
    </row>
    <row r="844" spans="1:43" ht="50.1" customHeight="1" x14ac:dyDescent="0.25">
      <c r="A844" s="90"/>
      <c r="B844" s="222" t="str">
        <f t="shared" si="131"/>
        <v/>
      </c>
      <c r="C844" s="221"/>
      <c r="D844" s="220"/>
      <c r="E844" s="80" t="str">
        <f t="shared" si="135"/>
        <v/>
      </c>
      <c r="F844" s="81"/>
      <c r="G844" s="82"/>
      <c r="H844" s="241">
        <f t="shared" si="132"/>
        <v>0</v>
      </c>
      <c r="I844" s="206"/>
      <c r="J844" s="206"/>
      <c r="K844" s="86"/>
      <c r="L844" s="86"/>
      <c r="M844" s="86"/>
      <c r="N844" s="82"/>
      <c r="O844" s="81"/>
      <c r="P844" s="82"/>
      <c r="Q844" s="207">
        <f t="shared" si="126"/>
        <v>0</v>
      </c>
      <c r="R844" s="83">
        <f t="shared" si="133"/>
        <v>0</v>
      </c>
      <c r="S844" s="83">
        <f t="shared" si="134"/>
        <v>0</v>
      </c>
      <c r="T844" s="209"/>
      <c r="U844" s="214"/>
      <c r="V844" s="214"/>
      <c r="W844" s="217" t="str">
        <f t="shared" si="129"/>
        <v/>
      </c>
      <c r="X844" s="214"/>
      <c r="Y844" s="224"/>
      <c r="Z844" s="214"/>
      <c r="AA844" s="214"/>
      <c r="AB844" s="35" t="str">
        <f t="shared" si="130"/>
        <v/>
      </c>
      <c r="AC844" s="35"/>
      <c r="AD844" s="35"/>
      <c r="AE844" s="35"/>
      <c r="AF844" s="35"/>
      <c r="AG844" s="35"/>
      <c r="AH844" s="35"/>
      <c r="AI844" s="35"/>
      <c r="AJ844" s="35"/>
      <c r="AK844" s="35"/>
      <c r="AL844" s="35"/>
      <c r="AM844" s="85" t="str">
        <f t="shared" si="128"/>
        <v/>
      </c>
      <c r="AN844" s="35"/>
      <c r="AO844" s="35"/>
      <c r="AP844" s="77" t="str">
        <f>IF(D844="","",IF(D844=Accueil!$Q$7,PRODUCT('Registre déchets'!G844,Accueil!$S$7),"") &amp; IF(D844=Accueil!$Q$8,PRODUCT('Registre déchets'!G844,Accueil!$S$8),"") &amp; IF(D844=Accueil!$Q$9,PRODUCT('Registre déchets'!G844,Accueil!$S$9),"")&amp; IF(D844=Accueil!$Q$10,PRODUCT('Registre déchets'!G844,Accueil!$S$10),"")&amp; IF(D844=Accueil!$Q$11,PRODUCT('Registre déchets'!G844,Accueil!$S$11),"")&amp; IF(D844=Accueil!$Q$12,PRODUCT('Registre déchets'!G844,Accueil!$S$12),"")&amp; IF(D844=Accueil!$Q$13,PRODUCT('Registre déchets'!G844,Accueil!$S$13),"")&amp; IF(D844=Accueil!$Q$14,PRODUCT('Registre déchets'!G844,Accueil!$S$14),"")&amp; IF(D844=Accueil!$Q$15,PRODUCT('Registre déchets'!G844,Accueil!$S$15),"")&amp; IF(D844=Accueil!$Q$16,PRODUCT('Registre déchets'!G844,Accueil!$S$16),"")&amp; IF(D844=Accueil!$Q$17,PRODUCT('Registre déchets'!G844,Accueil!$S$17),"")&amp; IF(D844=Accueil!$Q$18,PRODUCT('Registre déchets'!G844,Accueil!$S$18),"")&amp; IF(D844=Accueil!$Q$19,PRODUCT('Registre déchets'!G844,Accueil!$S$19),"")&amp; IF(D844=Accueil!$Q$20,PRODUCT('Registre déchets'!G844,Accueil!$S$20),"")&amp; IF(D844=Accueil!$Q$21,PRODUCT('Registre déchets'!G844,Accueil!$S$21),"")&amp; IF(D844=Accueil!$Q$22,PRODUCT('Registre déchets'!G844,Accueil!$S$22),"")&amp; IF(D844=Accueil!$Q$23,PRODUCT('Registre déchets'!G844,Accueil!$S$23),"")&amp; IF(D844=Accueil!$Q$24,PRODUCT('Registre déchets'!G844,Accueil!$S$24),"")&amp; IF(D844=Accueil!$Q$25,PRODUCT('Registre déchets'!G844,Accueil!$S$25),"")&amp; IF(D844=Accueil!$Q$26,PRODUCT('Registre déchets'!G844,Accueil!$S$26),"") &amp; IF(D844=Accueil!$U$7,PRODUCT('Registre déchets'!G844,Accueil!$W$7),"") &amp; IF(D844=Accueil!$U$8,PRODUCT('Registre déchets'!G844,Accueil!$W$8),"") &amp; IF(D844=Accueil!$U$9,PRODUCT('Registre déchets'!G844,Accueil!$W$9),"")&amp; IF(D844=Accueil!$U$10,PRODUCT('Registre déchets'!G844,Accueil!$W$10),"")&amp; IF(D844=Accueil!$U$11,PRODUCT('Registre déchets'!G844,Accueil!$W$11),"")&amp; IF(D844=Accueil!$U$12,PRODUCT('Registre déchets'!G844,Accueil!$W$12),"")&amp; IF(D844=Accueil!$U$13,PRODUCT('Registre déchets'!G844,Accueil!$W$13),"")&amp; IF(D844=Accueil!$U$14,PRODUCT('Registre déchets'!G844,Accueil!$W$14),"")&amp; IF(D844=Accueil!$U$15,PRODUCT('Registre déchets'!G844,Accueil!$W$15),"")&amp; IF(D844=Accueil!$U$16,PRODUCT('Registre déchets'!G844,Accueil!$W$16),"")&amp; IF(D844=Accueil!$U$17,PRODUCT('Registre déchets'!G844,Accueil!$W$17),"")&amp; IF(D844=Accueil!$U$18,PRODUCT('Registre déchets'!G844,Accueil!$W$18),"")&amp; IF(D844=Accueil!$U$19,PRODUCT('Registre déchets'!G844,Accueil!$W$19),"")&amp; IF(D844=Accueil!$U$20,PRODUCT('Registre déchets'!G844,Accueil!$W$20),"")&amp; IF(D844=Accueil!$U$21,PRODUCT('Registre déchets'!G844,Accueil!$W$21),"") &amp; IF(D844=Accueil!$U$22,PRODUCT('Registre déchets'!G844,Accueil!$W$22),"")&amp; IF(D844=Accueil!$U$23,PRODUCT('Registre déchets'!G844,Accueil!$W$23),"")&amp; IF(D844=Accueil!$U$24,PRODUCT('Registre déchets'!G844,Accueil!$W$24),"")&amp; IF(D844=Accueil!$U$25,PRODUCT('Registre déchets'!G844,Accueil!$W$25),"")&amp; IF(D844=Accueil!$U$26,PRODUCT('Registre déchets'!G844,Accueil!$W$26),"")&amp; IF(D844=Accueil!$U$27,PRODUCT('Registre déchets'!G844,Accueil!$W$27),"")&amp; IF(D844=Accueil!$Y$7,PRODUCT('Registre déchets'!G844,Accueil!$AA$7),"") &amp; IF(D844=Accueil!$Y$8,PRODUCT('Registre déchets'!G844,Accueil!$AA$8),"") &amp; IF(D844=Accueil!$Y$9,PRODUCT('Registre déchets'!G844,Accueil!$AA$9),"")&amp; IF(D844=Accueil!$Y$10,PRODUCT('Registre déchets'!G844,Accueil!$AA$10),"")&amp; IF(D844=Accueil!$Y$11,PRODUCT('Registre déchets'!G844,Accueil!$AA$11),"")&amp; IF(D844=Accueil!$Y$12,PRODUCT('Registre déchets'!G844,Accueil!$AA$12),"")&amp; IF(D844=Accueil!$Y$13,PRODUCT('Registre déchets'!G844,Accueil!$AA$13),"")&amp; IF(D844=Accueil!$Y$14,PRODUCT('Registre déchets'!G844,Accueil!$AA$14),"")&amp; IF(D844=Accueil!$Y$15,PRODUCT('Registre déchets'!G844,Accueil!$AA$15),"")&amp; IF(D844=Accueil!$Y$16,PRODUCT('Registre déchets'!G844,Accueil!$AA$16),"")&amp; IF(D844=Accueil!$Y$17,PRODUCT('Registre déchets'!G844,Accueil!$AA$17),"")&amp; IF(D844=Accueil!$Y$18,PRODUCT('Registre déchets'!G844,Accueil!$AA$18),"")&amp; IF(D844=Accueil!$Y$19,PRODUCT('Registre déchets'!G844,Accueil!$AA$19),"")&amp; IF(D844=Accueil!$Y$20,PRODUCT('Registre déchets'!G844,Accueil!$AA$20),"")&amp; IF(D844=Accueil!$Y$21,PRODUCT('Registre déchets'!G844,Accueil!$AA$21),"")&amp; IF(D844=Accueil!$Y$22,PRODUCT('Registre déchets'!G844,Accueil!$AA$22),"")&amp; IF(D844=Accueil!$Y$23,PRODUCT('Registre déchets'!G844,Accueil!$AA$23),"")&amp; IF(D844=Accueil!$Y$24,PRODUCT('Registre déchets'!G844,Accueil!$AA$24),"")&amp; IF(D844=Accueil!$Y$25,PRODUCT('Registre déchets'!G844,Accueil!$AA$25),"")&amp; IF(D844=Accueil!$Y$26,PRODUCT('Registre déchets'!G844,Accueil!$AA$26),"")&amp; IF(D844=Accueil!$Y$27,PRODUCT('Registre déchets'!G844,Accueil!$AA$27),""))</f>
        <v/>
      </c>
      <c r="AQ844" s="79">
        <f t="shared" si="127"/>
        <v>0</v>
      </c>
    </row>
    <row r="845" spans="1:43" ht="50.1" customHeight="1" x14ac:dyDescent="0.25">
      <c r="A845" s="90"/>
      <c r="B845" s="222" t="str">
        <f t="shared" si="131"/>
        <v/>
      </c>
      <c r="C845" s="221"/>
      <c r="D845" s="220"/>
      <c r="E845" s="80" t="str">
        <f t="shared" si="135"/>
        <v/>
      </c>
      <c r="F845" s="81"/>
      <c r="G845" s="82"/>
      <c r="H845" s="241">
        <f t="shared" si="132"/>
        <v>0</v>
      </c>
      <c r="I845" s="206"/>
      <c r="J845" s="206"/>
      <c r="K845" s="86"/>
      <c r="L845" s="86"/>
      <c r="M845" s="86"/>
      <c r="N845" s="82"/>
      <c r="O845" s="81"/>
      <c r="P845" s="82"/>
      <c r="Q845" s="207">
        <f t="shared" ref="Q845:Q908" si="136">IF(AM846="",,VALUE(AM846))</f>
        <v>0</v>
      </c>
      <c r="R845" s="83">
        <f t="shared" si="133"/>
        <v>0</v>
      </c>
      <c r="S845" s="83">
        <f t="shared" si="134"/>
        <v>0</v>
      </c>
      <c r="T845" s="209"/>
      <c r="U845" s="214"/>
      <c r="V845" s="214"/>
      <c r="W845" s="217" t="str">
        <f t="shared" si="129"/>
        <v/>
      </c>
      <c r="X845" s="214"/>
      <c r="Y845" s="224"/>
      <c r="Z845" s="214"/>
      <c r="AA845" s="214"/>
      <c r="AB845" s="35" t="str">
        <f t="shared" si="130"/>
        <v/>
      </c>
      <c r="AC845" s="35"/>
      <c r="AD845" s="35"/>
      <c r="AE845" s="35"/>
      <c r="AF845" s="35"/>
      <c r="AG845" s="35"/>
      <c r="AH845" s="35"/>
      <c r="AI845" s="35"/>
      <c r="AJ845" s="35"/>
      <c r="AK845" s="35"/>
      <c r="AL845" s="35"/>
      <c r="AM845" s="85" t="str">
        <f t="shared" si="128"/>
        <v/>
      </c>
      <c r="AN845" s="35"/>
      <c r="AO845" s="35"/>
      <c r="AP845" s="77" t="str">
        <f>IF(D845="","",IF(D845=Accueil!$Q$7,PRODUCT('Registre déchets'!G845,Accueil!$S$7),"") &amp; IF(D845=Accueil!$Q$8,PRODUCT('Registre déchets'!G845,Accueil!$S$8),"") &amp; IF(D845=Accueil!$Q$9,PRODUCT('Registre déchets'!G845,Accueil!$S$9),"")&amp; IF(D845=Accueil!$Q$10,PRODUCT('Registre déchets'!G845,Accueil!$S$10),"")&amp; IF(D845=Accueil!$Q$11,PRODUCT('Registre déchets'!G845,Accueil!$S$11),"")&amp; IF(D845=Accueil!$Q$12,PRODUCT('Registre déchets'!G845,Accueil!$S$12),"")&amp; IF(D845=Accueil!$Q$13,PRODUCT('Registre déchets'!G845,Accueil!$S$13),"")&amp; IF(D845=Accueil!$Q$14,PRODUCT('Registre déchets'!G845,Accueil!$S$14),"")&amp; IF(D845=Accueil!$Q$15,PRODUCT('Registre déchets'!G845,Accueil!$S$15),"")&amp; IF(D845=Accueil!$Q$16,PRODUCT('Registre déchets'!G845,Accueil!$S$16),"")&amp; IF(D845=Accueil!$Q$17,PRODUCT('Registre déchets'!G845,Accueil!$S$17),"")&amp; IF(D845=Accueil!$Q$18,PRODUCT('Registre déchets'!G845,Accueil!$S$18),"")&amp; IF(D845=Accueil!$Q$19,PRODUCT('Registre déchets'!G845,Accueil!$S$19),"")&amp; IF(D845=Accueil!$Q$20,PRODUCT('Registre déchets'!G845,Accueil!$S$20),"")&amp; IF(D845=Accueil!$Q$21,PRODUCT('Registre déchets'!G845,Accueil!$S$21),"")&amp; IF(D845=Accueil!$Q$22,PRODUCT('Registre déchets'!G845,Accueil!$S$22),"")&amp; IF(D845=Accueil!$Q$23,PRODUCT('Registre déchets'!G845,Accueil!$S$23),"")&amp; IF(D845=Accueil!$Q$24,PRODUCT('Registre déchets'!G845,Accueil!$S$24),"")&amp; IF(D845=Accueil!$Q$25,PRODUCT('Registre déchets'!G845,Accueil!$S$25),"")&amp; IF(D845=Accueil!$Q$26,PRODUCT('Registre déchets'!G845,Accueil!$S$26),"") &amp; IF(D845=Accueil!$U$7,PRODUCT('Registre déchets'!G845,Accueil!$W$7),"") &amp; IF(D845=Accueil!$U$8,PRODUCT('Registre déchets'!G845,Accueil!$W$8),"") &amp; IF(D845=Accueil!$U$9,PRODUCT('Registre déchets'!G845,Accueil!$W$9),"")&amp; IF(D845=Accueil!$U$10,PRODUCT('Registre déchets'!G845,Accueil!$W$10),"")&amp; IF(D845=Accueil!$U$11,PRODUCT('Registre déchets'!G845,Accueil!$W$11),"")&amp; IF(D845=Accueil!$U$12,PRODUCT('Registre déchets'!G845,Accueil!$W$12),"")&amp; IF(D845=Accueil!$U$13,PRODUCT('Registre déchets'!G845,Accueil!$W$13),"")&amp; IF(D845=Accueil!$U$14,PRODUCT('Registre déchets'!G845,Accueil!$W$14),"")&amp; IF(D845=Accueil!$U$15,PRODUCT('Registre déchets'!G845,Accueil!$W$15),"")&amp; IF(D845=Accueil!$U$16,PRODUCT('Registre déchets'!G845,Accueil!$W$16),"")&amp; IF(D845=Accueil!$U$17,PRODUCT('Registre déchets'!G845,Accueil!$W$17),"")&amp; IF(D845=Accueil!$U$18,PRODUCT('Registre déchets'!G845,Accueil!$W$18),"")&amp; IF(D845=Accueil!$U$19,PRODUCT('Registre déchets'!G845,Accueil!$W$19),"")&amp; IF(D845=Accueil!$U$20,PRODUCT('Registre déchets'!G845,Accueil!$W$20),"")&amp; IF(D845=Accueil!$U$21,PRODUCT('Registre déchets'!G845,Accueil!$W$21),"") &amp; IF(D845=Accueil!$U$22,PRODUCT('Registre déchets'!G845,Accueil!$W$22),"")&amp; IF(D845=Accueil!$U$23,PRODUCT('Registre déchets'!G845,Accueil!$W$23),"")&amp; IF(D845=Accueil!$U$24,PRODUCT('Registre déchets'!G845,Accueil!$W$24),"")&amp; IF(D845=Accueil!$U$25,PRODUCT('Registre déchets'!G845,Accueil!$W$25),"")&amp; IF(D845=Accueil!$U$26,PRODUCT('Registre déchets'!G845,Accueil!$W$26),"")&amp; IF(D845=Accueil!$U$27,PRODUCT('Registre déchets'!G845,Accueil!$W$27),"")&amp; IF(D845=Accueil!$Y$7,PRODUCT('Registre déchets'!G845,Accueil!$AA$7),"") &amp; IF(D845=Accueil!$Y$8,PRODUCT('Registre déchets'!G845,Accueil!$AA$8),"") &amp; IF(D845=Accueil!$Y$9,PRODUCT('Registre déchets'!G845,Accueil!$AA$9),"")&amp; IF(D845=Accueil!$Y$10,PRODUCT('Registre déchets'!G845,Accueil!$AA$10),"")&amp; IF(D845=Accueil!$Y$11,PRODUCT('Registre déchets'!G845,Accueil!$AA$11),"")&amp; IF(D845=Accueil!$Y$12,PRODUCT('Registre déchets'!G845,Accueil!$AA$12),"")&amp; IF(D845=Accueil!$Y$13,PRODUCT('Registre déchets'!G845,Accueil!$AA$13),"")&amp; IF(D845=Accueil!$Y$14,PRODUCT('Registre déchets'!G845,Accueil!$AA$14),"")&amp; IF(D845=Accueil!$Y$15,PRODUCT('Registre déchets'!G845,Accueil!$AA$15),"")&amp; IF(D845=Accueil!$Y$16,PRODUCT('Registre déchets'!G845,Accueil!$AA$16),"")&amp; IF(D845=Accueil!$Y$17,PRODUCT('Registre déchets'!G845,Accueil!$AA$17),"")&amp; IF(D845=Accueil!$Y$18,PRODUCT('Registre déchets'!G845,Accueil!$AA$18),"")&amp; IF(D845=Accueil!$Y$19,PRODUCT('Registre déchets'!G845,Accueil!$AA$19),"")&amp; IF(D845=Accueil!$Y$20,PRODUCT('Registre déchets'!G845,Accueil!$AA$20),"")&amp; IF(D845=Accueil!$Y$21,PRODUCT('Registre déchets'!G845,Accueil!$AA$21),"")&amp; IF(D845=Accueil!$Y$22,PRODUCT('Registre déchets'!G845,Accueil!$AA$22),"")&amp; IF(D845=Accueil!$Y$23,PRODUCT('Registre déchets'!G845,Accueil!$AA$23),"")&amp; IF(D845=Accueil!$Y$24,PRODUCT('Registre déchets'!G845,Accueil!$AA$24),"")&amp; IF(D845=Accueil!$Y$25,PRODUCT('Registre déchets'!G845,Accueil!$AA$25),"")&amp; IF(D845=Accueil!$Y$26,PRODUCT('Registre déchets'!G845,Accueil!$AA$26),"")&amp; IF(D845=Accueil!$Y$27,PRODUCT('Registre déchets'!G845,Accueil!$AA$27),""))</f>
        <v/>
      </c>
      <c r="AQ845" s="79">
        <f t="shared" ref="AQ845:AQ908" si="137">IF(AP845="",0,VALUE(AP845))</f>
        <v>0</v>
      </c>
    </row>
    <row r="846" spans="1:43" ht="50.1" customHeight="1" x14ac:dyDescent="0.25">
      <c r="A846" s="90"/>
      <c r="B846" s="222" t="str">
        <f t="shared" si="131"/>
        <v/>
      </c>
      <c r="C846" s="221"/>
      <c r="D846" s="220"/>
      <c r="E846" s="80" t="str">
        <f t="shared" si="135"/>
        <v/>
      </c>
      <c r="F846" s="81"/>
      <c r="G846" s="82"/>
      <c r="H846" s="241">
        <f t="shared" si="132"/>
        <v>0</v>
      </c>
      <c r="I846" s="206"/>
      <c r="J846" s="206"/>
      <c r="K846" s="86"/>
      <c r="L846" s="86"/>
      <c r="M846" s="86"/>
      <c r="N846" s="82"/>
      <c r="O846" s="81"/>
      <c r="P846" s="82"/>
      <c r="Q846" s="207">
        <f t="shared" si="136"/>
        <v>0</v>
      </c>
      <c r="R846" s="83">
        <f t="shared" si="133"/>
        <v>0</v>
      </c>
      <c r="S846" s="83">
        <f t="shared" si="134"/>
        <v>0</v>
      </c>
      <c r="T846" s="209"/>
      <c r="U846" s="214"/>
      <c r="V846" s="214"/>
      <c r="W846" s="217" t="str">
        <f t="shared" si="129"/>
        <v/>
      </c>
      <c r="X846" s="214"/>
      <c r="Y846" s="224"/>
      <c r="Z846" s="214"/>
      <c r="AA846" s="214"/>
      <c r="AB846" s="35" t="str">
        <f t="shared" si="130"/>
        <v/>
      </c>
      <c r="AC846" s="35"/>
      <c r="AD846" s="35"/>
      <c r="AE846" s="35"/>
      <c r="AF846" s="35"/>
      <c r="AG846" s="35"/>
      <c r="AH846" s="35"/>
      <c r="AI846" s="35"/>
      <c r="AJ846" s="35"/>
      <c r="AK846" s="35"/>
      <c r="AL846" s="35"/>
      <c r="AM846" s="85" t="str">
        <f t="shared" si="128"/>
        <v/>
      </c>
      <c r="AN846" s="35"/>
      <c r="AO846" s="35"/>
      <c r="AP846" s="77" t="str">
        <f>IF(D846="","",IF(D846=Accueil!$Q$7,PRODUCT('Registre déchets'!G846,Accueil!$S$7),"") &amp; IF(D846=Accueil!$Q$8,PRODUCT('Registre déchets'!G846,Accueil!$S$8),"") &amp; IF(D846=Accueil!$Q$9,PRODUCT('Registre déchets'!G846,Accueil!$S$9),"")&amp; IF(D846=Accueil!$Q$10,PRODUCT('Registre déchets'!G846,Accueil!$S$10),"")&amp; IF(D846=Accueil!$Q$11,PRODUCT('Registre déchets'!G846,Accueil!$S$11),"")&amp; IF(D846=Accueil!$Q$12,PRODUCT('Registre déchets'!G846,Accueil!$S$12),"")&amp; IF(D846=Accueil!$Q$13,PRODUCT('Registre déchets'!G846,Accueil!$S$13),"")&amp; IF(D846=Accueil!$Q$14,PRODUCT('Registre déchets'!G846,Accueil!$S$14),"")&amp; IF(D846=Accueil!$Q$15,PRODUCT('Registre déchets'!G846,Accueil!$S$15),"")&amp; IF(D846=Accueil!$Q$16,PRODUCT('Registre déchets'!G846,Accueil!$S$16),"")&amp; IF(D846=Accueil!$Q$17,PRODUCT('Registre déchets'!G846,Accueil!$S$17),"")&amp; IF(D846=Accueil!$Q$18,PRODUCT('Registre déchets'!G846,Accueil!$S$18),"")&amp; IF(D846=Accueil!$Q$19,PRODUCT('Registre déchets'!G846,Accueil!$S$19),"")&amp; IF(D846=Accueil!$Q$20,PRODUCT('Registre déchets'!G846,Accueil!$S$20),"")&amp; IF(D846=Accueil!$Q$21,PRODUCT('Registre déchets'!G846,Accueil!$S$21),"")&amp; IF(D846=Accueil!$Q$22,PRODUCT('Registre déchets'!G846,Accueil!$S$22),"")&amp; IF(D846=Accueil!$Q$23,PRODUCT('Registre déchets'!G846,Accueil!$S$23),"")&amp; IF(D846=Accueil!$Q$24,PRODUCT('Registre déchets'!G846,Accueil!$S$24),"")&amp; IF(D846=Accueil!$Q$25,PRODUCT('Registre déchets'!G846,Accueil!$S$25),"")&amp; IF(D846=Accueil!$Q$26,PRODUCT('Registre déchets'!G846,Accueil!$S$26),"") &amp; IF(D846=Accueil!$U$7,PRODUCT('Registre déchets'!G846,Accueil!$W$7),"") &amp; IF(D846=Accueil!$U$8,PRODUCT('Registre déchets'!G846,Accueil!$W$8),"") &amp; IF(D846=Accueil!$U$9,PRODUCT('Registre déchets'!G846,Accueil!$W$9),"")&amp; IF(D846=Accueil!$U$10,PRODUCT('Registre déchets'!G846,Accueil!$W$10),"")&amp; IF(D846=Accueil!$U$11,PRODUCT('Registre déchets'!G846,Accueil!$W$11),"")&amp; IF(D846=Accueil!$U$12,PRODUCT('Registre déchets'!G846,Accueil!$W$12),"")&amp; IF(D846=Accueil!$U$13,PRODUCT('Registre déchets'!G846,Accueil!$W$13),"")&amp; IF(D846=Accueil!$U$14,PRODUCT('Registre déchets'!G846,Accueil!$W$14),"")&amp; IF(D846=Accueil!$U$15,PRODUCT('Registre déchets'!G846,Accueil!$W$15),"")&amp; IF(D846=Accueil!$U$16,PRODUCT('Registre déchets'!G846,Accueil!$W$16),"")&amp; IF(D846=Accueil!$U$17,PRODUCT('Registre déchets'!G846,Accueil!$W$17),"")&amp; IF(D846=Accueil!$U$18,PRODUCT('Registre déchets'!G846,Accueil!$W$18),"")&amp; IF(D846=Accueil!$U$19,PRODUCT('Registre déchets'!G846,Accueil!$W$19),"")&amp; IF(D846=Accueil!$U$20,PRODUCT('Registre déchets'!G846,Accueil!$W$20),"")&amp; IF(D846=Accueil!$U$21,PRODUCT('Registre déchets'!G846,Accueil!$W$21),"") &amp; IF(D846=Accueil!$U$22,PRODUCT('Registre déchets'!G846,Accueil!$W$22),"")&amp; IF(D846=Accueil!$U$23,PRODUCT('Registre déchets'!G846,Accueil!$W$23),"")&amp; IF(D846=Accueil!$U$24,PRODUCT('Registre déchets'!G846,Accueil!$W$24),"")&amp; IF(D846=Accueil!$U$25,PRODUCT('Registre déchets'!G846,Accueil!$W$25),"")&amp; IF(D846=Accueil!$U$26,PRODUCT('Registre déchets'!G846,Accueil!$W$26),"")&amp; IF(D846=Accueil!$U$27,PRODUCT('Registre déchets'!G846,Accueil!$W$27),"")&amp; IF(D846=Accueil!$Y$7,PRODUCT('Registre déchets'!G846,Accueil!$AA$7),"") &amp; IF(D846=Accueil!$Y$8,PRODUCT('Registre déchets'!G846,Accueil!$AA$8),"") &amp; IF(D846=Accueil!$Y$9,PRODUCT('Registre déchets'!G846,Accueil!$AA$9),"")&amp; IF(D846=Accueil!$Y$10,PRODUCT('Registre déchets'!G846,Accueil!$AA$10),"")&amp; IF(D846=Accueil!$Y$11,PRODUCT('Registre déchets'!G846,Accueil!$AA$11),"")&amp; IF(D846=Accueil!$Y$12,PRODUCT('Registre déchets'!G846,Accueil!$AA$12),"")&amp; IF(D846=Accueil!$Y$13,PRODUCT('Registre déchets'!G846,Accueil!$AA$13),"")&amp; IF(D846=Accueil!$Y$14,PRODUCT('Registre déchets'!G846,Accueil!$AA$14),"")&amp; IF(D846=Accueil!$Y$15,PRODUCT('Registre déchets'!G846,Accueil!$AA$15),"")&amp; IF(D846=Accueil!$Y$16,PRODUCT('Registre déchets'!G846,Accueil!$AA$16),"")&amp; IF(D846=Accueil!$Y$17,PRODUCT('Registre déchets'!G846,Accueil!$AA$17),"")&amp; IF(D846=Accueil!$Y$18,PRODUCT('Registre déchets'!G846,Accueil!$AA$18),"")&amp; IF(D846=Accueil!$Y$19,PRODUCT('Registre déchets'!G846,Accueil!$AA$19),"")&amp; IF(D846=Accueil!$Y$20,PRODUCT('Registre déchets'!G846,Accueil!$AA$20),"")&amp; IF(D846=Accueil!$Y$21,PRODUCT('Registre déchets'!G846,Accueil!$AA$21),"")&amp; IF(D846=Accueil!$Y$22,PRODUCT('Registre déchets'!G846,Accueil!$AA$22),"")&amp; IF(D846=Accueil!$Y$23,PRODUCT('Registre déchets'!G846,Accueil!$AA$23),"")&amp; IF(D846=Accueil!$Y$24,PRODUCT('Registre déchets'!G846,Accueil!$AA$24),"")&amp; IF(D846=Accueil!$Y$25,PRODUCT('Registre déchets'!G846,Accueil!$AA$25),"")&amp; IF(D846=Accueil!$Y$26,PRODUCT('Registre déchets'!G846,Accueil!$AA$26),"")&amp; IF(D846=Accueil!$Y$27,PRODUCT('Registre déchets'!G846,Accueil!$AA$27),""))</f>
        <v/>
      </c>
      <c r="AQ846" s="79">
        <f t="shared" si="137"/>
        <v>0</v>
      </c>
    </row>
    <row r="847" spans="1:43" ht="50.1" customHeight="1" x14ac:dyDescent="0.25">
      <c r="A847" s="90"/>
      <c r="B847" s="222" t="str">
        <f t="shared" si="131"/>
        <v/>
      </c>
      <c r="C847" s="221"/>
      <c r="D847" s="220"/>
      <c r="E847" s="80" t="str">
        <f t="shared" si="135"/>
        <v/>
      </c>
      <c r="F847" s="81"/>
      <c r="G847" s="82"/>
      <c r="H847" s="241">
        <f t="shared" si="132"/>
        <v>0</v>
      </c>
      <c r="I847" s="206"/>
      <c r="J847" s="206"/>
      <c r="K847" s="86"/>
      <c r="L847" s="86"/>
      <c r="M847" s="86"/>
      <c r="N847" s="82"/>
      <c r="O847" s="81"/>
      <c r="P847" s="82"/>
      <c r="Q847" s="207">
        <f t="shared" si="136"/>
        <v>0</v>
      </c>
      <c r="R847" s="83">
        <f t="shared" si="133"/>
        <v>0</v>
      </c>
      <c r="S847" s="83">
        <f t="shared" si="134"/>
        <v>0</v>
      </c>
      <c r="T847" s="209"/>
      <c r="U847" s="214"/>
      <c r="V847" s="214"/>
      <c r="W847" s="217" t="str">
        <f t="shared" si="129"/>
        <v/>
      </c>
      <c r="X847" s="214"/>
      <c r="Y847" s="224"/>
      <c r="Z847" s="214"/>
      <c r="AA847" s="214"/>
      <c r="AB847" s="35" t="str">
        <f t="shared" si="130"/>
        <v/>
      </c>
      <c r="AC847" s="35"/>
      <c r="AD847" s="35"/>
      <c r="AE847" s="35"/>
      <c r="AF847" s="35"/>
      <c r="AG847" s="35"/>
      <c r="AH847" s="35"/>
      <c r="AI847" s="35"/>
      <c r="AJ847" s="35"/>
      <c r="AK847" s="35"/>
      <c r="AL847" s="35"/>
      <c r="AM847" s="85" t="str">
        <f t="shared" si="128"/>
        <v/>
      </c>
      <c r="AN847" s="35"/>
      <c r="AO847" s="35"/>
      <c r="AP847" s="77" t="str">
        <f>IF(D847="","",IF(D847=Accueil!$Q$7,PRODUCT('Registre déchets'!G847,Accueil!$S$7),"") &amp; IF(D847=Accueil!$Q$8,PRODUCT('Registre déchets'!G847,Accueil!$S$8),"") &amp; IF(D847=Accueil!$Q$9,PRODUCT('Registre déchets'!G847,Accueil!$S$9),"")&amp; IF(D847=Accueil!$Q$10,PRODUCT('Registre déchets'!G847,Accueil!$S$10),"")&amp; IF(D847=Accueil!$Q$11,PRODUCT('Registre déchets'!G847,Accueil!$S$11),"")&amp; IF(D847=Accueil!$Q$12,PRODUCT('Registre déchets'!G847,Accueil!$S$12),"")&amp; IF(D847=Accueil!$Q$13,PRODUCT('Registre déchets'!G847,Accueil!$S$13),"")&amp; IF(D847=Accueil!$Q$14,PRODUCT('Registre déchets'!G847,Accueil!$S$14),"")&amp; IF(D847=Accueil!$Q$15,PRODUCT('Registre déchets'!G847,Accueil!$S$15),"")&amp; IF(D847=Accueil!$Q$16,PRODUCT('Registre déchets'!G847,Accueil!$S$16),"")&amp; IF(D847=Accueil!$Q$17,PRODUCT('Registre déchets'!G847,Accueil!$S$17),"")&amp; IF(D847=Accueil!$Q$18,PRODUCT('Registre déchets'!G847,Accueil!$S$18),"")&amp; IF(D847=Accueil!$Q$19,PRODUCT('Registre déchets'!G847,Accueil!$S$19),"")&amp; IF(D847=Accueil!$Q$20,PRODUCT('Registre déchets'!G847,Accueil!$S$20),"")&amp; IF(D847=Accueil!$Q$21,PRODUCT('Registre déchets'!G847,Accueil!$S$21),"")&amp; IF(D847=Accueil!$Q$22,PRODUCT('Registre déchets'!G847,Accueil!$S$22),"")&amp; IF(D847=Accueil!$Q$23,PRODUCT('Registre déchets'!G847,Accueil!$S$23),"")&amp; IF(D847=Accueil!$Q$24,PRODUCT('Registre déchets'!G847,Accueil!$S$24),"")&amp; IF(D847=Accueil!$Q$25,PRODUCT('Registre déchets'!G847,Accueil!$S$25),"")&amp; IF(D847=Accueil!$Q$26,PRODUCT('Registre déchets'!G847,Accueil!$S$26),"") &amp; IF(D847=Accueil!$U$7,PRODUCT('Registre déchets'!G847,Accueil!$W$7),"") &amp; IF(D847=Accueil!$U$8,PRODUCT('Registre déchets'!G847,Accueil!$W$8),"") &amp; IF(D847=Accueil!$U$9,PRODUCT('Registre déchets'!G847,Accueil!$W$9),"")&amp; IF(D847=Accueil!$U$10,PRODUCT('Registre déchets'!G847,Accueil!$W$10),"")&amp; IF(D847=Accueil!$U$11,PRODUCT('Registre déchets'!G847,Accueil!$W$11),"")&amp; IF(D847=Accueil!$U$12,PRODUCT('Registre déchets'!G847,Accueil!$W$12),"")&amp; IF(D847=Accueil!$U$13,PRODUCT('Registre déchets'!G847,Accueil!$W$13),"")&amp; IF(D847=Accueil!$U$14,PRODUCT('Registre déchets'!G847,Accueil!$W$14),"")&amp; IF(D847=Accueil!$U$15,PRODUCT('Registre déchets'!G847,Accueil!$W$15),"")&amp; IF(D847=Accueil!$U$16,PRODUCT('Registre déchets'!G847,Accueil!$W$16),"")&amp; IF(D847=Accueil!$U$17,PRODUCT('Registre déchets'!G847,Accueil!$W$17),"")&amp; IF(D847=Accueil!$U$18,PRODUCT('Registre déchets'!G847,Accueil!$W$18),"")&amp; IF(D847=Accueil!$U$19,PRODUCT('Registre déchets'!G847,Accueil!$W$19),"")&amp; IF(D847=Accueil!$U$20,PRODUCT('Registre déchets'!G847,Accueil!$W$20),"")&amp; IF(D847=Accueil!$U$21,PRODUCT('Registre déchets'!G847,Accueil!$W$21),"") &amp; IF(D847=Accueil!$U$22,PRODUCT('Registre déchets'!G847,Accueil!$W$22),"")&amp; IF(D847=Accueil!$U$23,PRODUCT('Registre déchets'!G847,Accueil!$W$23),"")&amp; IF(D847=Accueil!$U$24,PRODUCT('Registre déchets'!G847,Accueil!$W$24),"")&amp; IF(D847=Accueil!$U$25,PRODUCT('Registre déchets'!G847,Accueil!$W$25),"")&amp; IF(D847=Accueil!$U$26,PRODUCT('Registre déchets'!G847,Accueil!$W$26),"")&amp; IF(D847=Accueil!$U$27,PRODUCT('Registre déchets'!G847,Accueil!$W$27),"")&amp; IF(D847=Accueil!$Y$7,PRODUCT('Registre déchets'!G847,Accueil!$AA$7),"") &amp; IF(D847=Accueil!$Y$8,PRODUCT('Registre déchets'!G847,Accueil!$AA$8),"") &amp; IF(D847=Accueil!$Y$9,PRODUCT('Registre déchets'!G847,Accueil!$AA$9),"")&amp; IF(D847=Accueil!$Y$10,PRODUCT('Registre déchets'!G847,Accueil!$AA$10),"")&amp; IF(D847=Accueil!$Y$11,PRODUCT('Registre déchets'!G847,Accueil!$AA$11),"")&amp; IF(D847=Accueil!$Y$12,PRODUCT('Registre déchets'!G847,Accueil!$AA$12),"")&amp; IF(D847=Accueil!$Y$13,PRODUCT('Registre déchets'!G847,Accueil!$AA$13),"")&amp; IF(D847=Accueil!$Y$14,PRODUCT('Registre déchets'!G847,Accueil!$AA$14),"")&amp; IF(D847=Accueil!$Y$15,PRODUCT('Registre déchets'!G847,Accueil!$AA$15),"")&amp; IF(D847=Accueil!$Y$16,PRODUCT('Registre déchets'!G847,Accueil!$AA$16),"")&amp; IF(D847=Accueil!$Y$17,PRODUCT('Registre déchets'!G847,Accueil!$AA$17),"")&amp; IF(D847=Accueil!$Y$18,PRODUCT('Registre déchets'!G847,Accueil!$AA$18),"")&amp; IF(D847=Accueil!$Y$19,PRODUCT('Registre déchets'!G847,Accueil!$AA$19),"")&amp; IF(D847=Accueil!$Y$20,PRODUCT('Registre déchets'!G847,Accueil!$AA$20),"")&amp; IF(D847=Accueil!$Y$21,PRODUCT('Registre déchets'!G847,Accueil!$AA$21),"")&amp; IF(D847=Accueil!$Y$22,PRODUCT('Registre déchets'!G847,Accueil!$AA$22),"")&amp; IF(D847=Accueil!$Y$23,PRODUCT('Registre déchets'!G847,Accueil!$AA$23),"")&amp; IF(D847=Accueil!$Y$24,PRODUCT('Registre déchets'!G847,Accueil!$AA$24),"")&amp; IF(D847=Accueil!$Y$25,PRODUCT('Registre déchets'!G847,Accueil!$AA$25),"")&amp; IF(D847=Accueil!$Y$26,PRODUCT('Registre déchets'!G847,Accueil!$AA$26),"")&amp; IF(D847=Accueil!$Y$27,PRODUCT('Registre déchets'!G847,Accueil!$AA$27),""))</f>
        <v/>
      </c>
      <c r="AQ847" s="79">
        <f t="shared" si="137"/>
        <v>0</v>
      </c>
    </row>
    <row r="848" spans="1:43" ht="50.1" customHeight="1" x14ac:dyDescent="0.25">
      <c r="A848" s="90"/>
      <c r="B848" s="222" t="str">
        <f t="shared" si="131"/>
        <v/>
      </c>
      <c r="C848" s="221"/>
      <c r="D848" s="220"/>
      <c r="E848" s="80" t="str">
        <f t="shared" si="135"/>
        <v/>
      </c>
      <c r="F848" s="81"/>
      <c r="G848" s="82"/>
      <c r="H848" s="241">
        <f t="shared" si="132"/>
        <v>0</v>
      </c>
      <c r="I848" s="206"/>
      <c r="J848" s="206"/>
      <c r="K848" s="86"/>
      <c r="L848" s="86"/>
      <c r="M848" s="86"/>
      <c r="N848" s="82"/>
      <c r="O848" s="81"/>
      <c r="P848" s="82"/>
      <c r="Q848" s="207">
        <f t="shared" si="136"/>
        <v>0</v>
      </c>
      <c r="R848" s="83">
        <f t="shared" si="133"/>
        <v>0</v>
      </c>
      <c r="S848" s="83">
        <f t="shared" si="134"/>
        <v>0</v>
      </c>
      <c r="T848" s="209"/>
      <c r="U848" s="214"/>
      <c r="V848" s="214"/>
      <c r="W848" s="217" t="str">
        <f t="shared" si="129"/>
        <v/>
      </c>
      <c r="X848" s="214"/>
      <c r="Y848" s="224"/>
      <c r="Z848" s="214"/>
      <c r="AA848" s="214"/>
      <c r="AB848" s="35" t="str">
        <f t="shared" si="130"/>
        <v/>
      </c>
      <c r="AC848" s="35"/>
      <c r="AD848" s="35"/>
      <c r="AE848" s="35"/>
      <c r="AF848" s="35"/>
      <c r="AG848" s="35"/>
      <c r="AH848" s="35"/>
      <c r="AI848" s="35"/>
      <c r="AJ848" s="35"/>
      <c r="AK848" s="35"/>
      <c r="AL848" s="35"/>
      <c r="AM848" s="85" t="str">
        <f t="shared" si="128"/>
        <v/>
      </c>
      <c r="AN848" s="35"/>
      <c r="AO848" s="35"/>
      <c r="AP848" s="77" t="str">
        <f>IF(D848="","",IF(D848=Accueil!$Q$7,PRODUCT('Registre déchets'!G848,Accueil!$S$7),"") &amp; IF(D848=Accueil!$Q$8,PRODUCT('Registre déchets'!G848,Accueil!$S$8),"") &amp; IF(D848=Accueil!$Q$9,PRODUCT('Registre déchets'!G848,Accueil!$S$9),"")&amp; IF(D848=Accueil!$Q$10,PRODUCT('Registre déchets'!G848,Accueil!$S$10),"")&amp; IF(D848=Accueil!$Q$11,PRODUCT('Registre déchets'!G848,Accueil!$S$11),"")&amp; IF(D848=Accueil!$Q$12,PRODUCT('Registre déchets'!G848,Accueil!$S$12),"")&amp; IF(D848=Accueil!$Q$13,PRODUCT('Registre déchets'!G848,Accueil!$S$13),"")&amp; IF(D848=Accueil!$Q$14,PRODUCT('Registre déchets'!G848,Accueil!$S$14),"")&amp; IF(D848=Accueil!$Q$15,PRODUCT('Registre déchets'!G848,Accueil!$S$15),"")&amp; IF(D848=Accueil!$Q$16,PRODUCT('Registre déchets'!G848,Accueil!$S$16),"")&amp; IF(D848=Accueil!$Q$17,PRODUCT('Registre déchets'!G848,Accueil!$S$17),"")&amp; IF(D848=Accueil!$Q$18,PRODUCT('Registre déchets'!G848,Accueil!$S$18),"")&amp; IF(D848=Accueil!$Q$19,PRODUCT('Registre déchets'!G848,Accueil!$S$19),"")&amp; IF(D848=Accueil!$Q$20,PRODUCT('Registre déchets'!G848,Accueil!$S$20),"")&amp; IF(D848=Accueil!$Q$21,PRODUCT('Registre déchets'!G848,Accueil!$S$21),"")&amp; IF(D848=Accueil!$Q$22,PRODUCT('Registre déchets'!G848,Accueil!$S$22),"")&amp; IF(D848=Accueil!$Q$23,PRODUCT('Registre déchets'!G848,Accueil!$S$23),"")&amp; IF(D848=Accueil!$Q$24,PRODUCT('Registre déchets'!G848,Accueil!$S$24),"")&amp; IF(D848=Accueil!$Q$25,PRODUCT('Registre déchets'!G848,Accueil!$S$25),"")&amp; IF(D848=Accueil!$Q$26,PRODUCT('Registre déchets'!G848,Accueil!$S$26),"") &amp; IF(D848=Accueil!$U$7,PRODUCT('Registre déchets'!G848,Accueil!$W$7),"") &amp; IF(D848=Accueil!$U$8,PRODUCT('Registre déchets'!G848,Accueil!$W$8),"") &amp; IF(D848=Accueil!$U$9,PRODUCT('Registre déchets'!G848,Accueil!$W$9),"")&amp; IF(D848=Accueil!$U$10,PRODUCT('Registre déchets'!G848,Accueil!$W$10),"")&amp; IF(D848=Accueil!$U$11,PRODUCT('Registre déchets'!G848,Accueil!$W$11),"")&amp; IF(D848=Accueil!$U$12,PRODUCT('Registre déchets'!G848,Accueil!$W$12),"")&amp; IF(D848=Accueil!$U$13,PRODUCT('Registre déchets'!G848,Accueil!$W$13),"")&amp; IF(D848=Accueil!$U$14,PRODUCT('Registre déchets'!G848,Accueil!$W$14),"")&amp; IF(D848=Accueil!$U$15,PRODUCT('Registre déchets'!G848,Accueil!$W$15),"")&amp; IF(D848=Accueil!$U$16,PRODUCT('Registre déchets'!G848,Accueil!$W$16),"")&amp; IF(D848=Accueil!$U$17,PRODUCT('Registre déchets'!G848,Accueil!$W$17),"")&amp; IF(D848=Accueil!$U$18,PRODUCT('Registre déchets'!G848,Accueil!$W$18),"")&amp; IF(D848=Accueil!$U$19,PRODUCT('Registre déchets'!G848,Accueil!$W$19),"")&amp; IF(D848=Accueil!$U$20,PRODUCT('Registre déchets'!G848,Accueil!$W$20),"")&amp; IF(D848=Accueil!$U$21,PRODUCT('Registre déchets'!G848,Accueil!$W$21),"") &amp; IF(D848=Accueil!$U$22,PRODUCT('Registre déchets'!G848,Accueil!$W$22),"")&amp; IF(D848=Accueil!$U$23,PRODUCT('Registre déchets'!G848,Accueil!$W$23),"")&amp; IF(D848=Accueil!$U$24,PRODUCT('Registre déchets'!G848,Accueil!$W$24),"")&amp; IF(D848=Accueil!$U$25,PRODUCT('Registre déchets'!G848,Accueil!$W$25),"")&amp; IF(D848=Accueil!$U$26,PRODUCT('Registre déchets'!G848,Accueil!$W$26),"")&amp; IF(D848=Accueil!$U$27,PRODUCT('Registre déchets'!G848,Accueil!$W$27),"")&amp; IF(D848=Accueil!$Y$7,PRODUCT('Registre déchets'!G848,Accueil!$AA$7),"") &amp; IF(D848=Accueil!$Y$8,PRODUCT('Registre déchets'!G848,Accueil!$AA$8),"") &amp; IF(D848=Accueil!$Y$9,PRODUCT('Registre déchets'!G848,Accueil!$AA$9),"")&amp; IF(D848=Accueil!$Y$10,PRODUCT('Registre déchets'!G848,Accueil!$AA$10),"")&amp; IF(D848=Accueil!$Y$11,PRODUCT('Registre déchets'!G848,Accueil!$AA$11),"")&amp; IF(D848=Accueil!$Y$12,PRODUCT('Registre déchets'!G848,Accueil!$AA$12),"")&amp; IF(D848=Accueil!$Y$13,PRODUCT('Registre déchets'!G848,Accueil!$AA$13),"")&amp; IF(D848=Accueil!$Y$14,PRODUCT('Registre déchets'!G848,Accueil!$AA$14),"")&amp; IF(D848=Accueil!$Y$15,PRODUCT('Registre déchets'!G848,Accueil!$AA$15),"")&amp; IF(D848=Accueil!$Y$16,PRODUCT('Registre déchets'!G848,Accueil!$AA$16),"")&amp; IF(D848=Accueil!$Y$17,PRODUCT('Registre déchets'!G848,Accueil!$AA$17),"")&amp; IF(D848=Accueil!$Y$18,PRODUCT('Registre déchets'!G848,Accueil!$AA$18),"")&amp; IF(D848=Accueil!$Y$19,PRODUCT('Registre déchets'!G848,Accueil!$AA$19),"")&amp; IF(D848=Accueil!$Y$20,PRODUCT('Registre déchets'!G848,Accueil!$AA$20),"")&amp; IF(D848=Accueil!$Y$21,PRODUCT('Registre déchets'!G848,Accueil!$AA$21),"")&amp; IF(D848=Accueil!$Y$22,PRODUCT('Registre déchets'!G848,Accueil!$AA$22),"")&amp; IF(D848=Accueil!$Y$23,PRODUCT('Registre déchets'!G848,Accueil!$AA$23),"")&amp; IF(D848=Accueil!$Y$24,PRODUCT('Registre déchets'!G848,Accueil!$AA$24),"")&amp; IF(D848=Accueil!$Y$25,PRODUCT('Registre déchets'!G848,Accueil!$AA$25),"")&amp; IF(D848=Accueil!$Y$26,PRODUCT('Registre déchets'!G848,Accueil!$AA$26),"")&amp; IF(D848=Accueil!$Y$27,PRODUCT('Registre déchets'!G848,Accueil!$AA$27),""))</f>
        <v/>
      </c>
      <c r="AQ848" s="79">
        <f t="shared" si="137"/>
        <v>0</v>
      </c>
    </row>
    <row r="849" spans="1:43" ht="50.1" customHeight="1" x14ac:dyDescent="0.25">
      <c r="A849" s="90"/>
      <c r="B849" s="222" t="str">
        <f t="shared" si="131"/>
        <v/>
      </c>
      <c r="C849" s="221"/>
      <c r="D849" s="220"/>
      <c r="E849" s="80" t="str">
        <f t="shared" si="135"/>
        <v/>
      </c>
      <c r="F849" s="81"/>
      <c r="G849" s="82"/>
      <c r="H849" s="241">
        <f t="shared" si="132"/>
        <v>0</v>
      </c>
      <c r="I849" s="206"/>
      <c r="J849" s="206"/>
      <c r="K849" s="86"/>
      <c r="L849" s="86"/>
      <c r="M849" s="86"/>
      <c r="N849" s="82"/>
      <c r="O849" s="81"/>
      <c r="P849" s="82"/>
      <c r="Q849" s="207">
        <f t="shared" si="136"/>
        <v>0</v>
      </c>
      <c r="R849" s="83">
        <f t="shared" si="133"/>
        <v>0</v>
      </c>
      <c r="S849" s="83">
        <f t="shared" si="134"/>
        <v>0</v>
      </c>
      <c r="T849" s="209"/>
      <c r="U849" s="214"/>
      <c r="V849" s="214"/>
      <c r="W849" s="217" t="str">
        <f t="shared" si="129"/>
        <v/>
      </c>
      <c r="X849" s="214"/>
      <c r="Y849" s="224"/>
      <c r="Z849" s="214"/>
      <c r="AA849" s="214"/>
      <c r="AB849" s="35" t="str">
        <f t="shared" si="130"/>
        <v/>
      </c>
      <c r="AC849" s="35"/>
      <c r="AD849" s="35"/>
      <c r="AE849" s="35"/>
      <c r="AF849" s="35"/>
      <c r="AG849" s="35"/>
      <c r="AH849" s="35"/>
      <c r="AI849" s="35"/>
      <c r="AJ849" s="35"/>
      <c r="AK849" s="35"/>
      <c r="AL849" s="35"/>
      <c r="AM849" s="85" t="str">
        <f t="shared" si="128"/>
        <v/>
      </c>
      <c r="AN849" s="35"/>
      <c r="AO849" s="35"/>
      <c r="AP849" s="77" t="str">
        <f>IF(D849="","",IF(D849=Accueil!$Q$7,PRODUCT('Registre déchets'!G849,Accueil!$S$7),"") &amp; IF(D849=Accueil!$Q$8,PRODUCT('Registre déchets'!G849,Accueil!$S$8),"") &amp; IF(D849=Accueil!$Q$9,PRODUCT('Registre déchets'!G849,Accueil!$S$9),"")&amp; IF(D849=Accueil!$Q$10,PRODUCT('Registre déchets'!G849,Accueil!$S$10),"")&amp; IF(D849=Accueil!$Q$11,PRODUCT('Registre déchets'!G849,Accueil!$S$11),"")&amp; IF(D849=Accueil!$Q$12,PRODUCT('Registre déchets'!G849,Accueil!$S$12),"")&amp; IF(D849=Accueil!$Q$13,PRODUCT('Registre déchets'!G849,Accueil!$S$13),"")&amp; IF(D849=Accueil!$Q$14,PRODUCT('Registre déchets'!G849,Accueil!$S$14),"")&amp; IF(D849=Accueil!$Q$15,PRODUCT('Registre déchets'!G849,Accueil!$S$15),"")&amp; IF(D849=Accueil!$Q$16,PRODUCT('Registre déchets'!G849,Accueil!$S$16),"")&amp; IF(D849=Accueil!$Q$17,PRODUCT('Registre déchets'!G849,Accueil!$S$17),"")&amp; IF(D849=Accueil!$Q$18,PRODUCT('Registre déchets'!G849,Accueil!$S$18),"")&amp; IF(D849=Accueil!$Q$19,PRODUCT('Registre déchets'!G849,Accueil!$S$19),"")&amp; IF(D849=Accueil!$Q$20,PRODUCT('Registre déchets'!G849,Accueil!$S$20),"")&amp; IF(D849=Accueil!$Q$21,PRODUCT('Registre déchets'!G849,Accueil!$S$21),"")&amp; IF(D849=Accueil!$Q$22,PRODUCT('Registre déchets'!G849,Accueil!$S$22),"")&amp; IF(D849=Accueil!$Q$23,PRODUCT('Registre déchets'!G849,Accueil!$S$23),"")&amp; IF(D849=Accueil!$Q$24,PRODUCT('Registre déchets'!G849,Accueil!$S$24),"")&amp; IF(D849=Accueil!$Q$25,PRODUCT('Registre déchets'!G849,Accueil!$S$25),"")&amp; IF(D849=Accueil!$Q$26,PRODUCT('Registre déchets'!G849,Accueil!$S$26),"") &amp; IF(D849=Accueil!$U$7,PRODUCT('Registre déchets'!G849,Accueil!$W$7),"") &amp; IF(D849=Accueil!$U$8,PRODUCT('Registre déchets'!G849,Accueil!$W$8),"") &amp; IF(D849=Accueil!$U$9,PRODUCT('Registre déchets'!G849,Accueil!$W$9),"")&amp; IF(D849=Accueil!$U$10,PRODUCT('Registre déchets'!G849,Accueil!$W$10),"")&amp; IF(D849=Accueil!$U$11,PRODUCT('Registre déchets'!G849,Accueil!$W$11),"")&amp; IF(D849=Accueil!$U$12,PRODUCT('Registre déchets'!G849,Accueil!$W$12),"")&amp; IF(D849=Accueil!$U$13,PRODUCT('Registre déchets'!G849,Accueil!$W$13),"")&amp; IF(D849=Accueil!$U$14,PRODUCT('Registre déchets'!G849,Accueil!$W$14),"")&amp; IF(D849=Accueil!$U$15,PRODUCT('Registre déchets'!G849,Accueil!$W$15),"")&amp; IF(D849=Accueil!$U$16,PRODUCT('Registre déchets'!G849,Accueil!$W$16),"")&amp; IF(D849=Accueil!$U$17,PRODUCT('Registre déchets'!G849,Accueil!$W$17),"")&amp; IF(D849=Accueil!$U$18,PRODUCT('Registre déchets'!G849,Accueil!$W$18),"")&amp; IF(D849=Accueil!$U$19,PRODUCT('Registre déchets'!G849,Accueil!$W$19),"")&amp; IF(D849=Accueil!$U$20,PRODUCT('Registre déchets'!G849,Accueil!$W$20),"")&amp; IF(D849=Accueil!$U$21,PRODUCT('Registre déchets'!G849,Accueil!$W$21),"") &amp; IF(D849=Accueil!$U$22,PRODUCT('Registre déchets'!G849,Accueil!$W$22),"")&amp; IF(D849=Accueil!$U$23,PRODUCT('Registre déchets'!G849,Accueil!$W$23),"")&amp; IF(D849=Accueil!$U$24,PRODUCT('Registre déchets'!G849,Accueil!$W$24),"")&amp; IF(D849=Accueil!$U$25,PRODUCT('Registre déchets'!G849,Accueil!$W$25),"")&amp; IF(D849=Accueil!$U$26,PRODUCT('Registre déchets'!G849,Accueil!$W$26),"")&amp; IF(D849=Accueil!$U$27,PRODUCT('Registre déchets'!G849,Accueil!$W$27),"")&amp; IF(D849=Accueil!$Y$7,PRODUCT('Registre déchets'!G849,Accueil!$AA$7),"") &amp; IF(D849=Accueil!$Y$8,PRODUCT('Registre déchets'!G849,Accueil!$AA$8),"") &amp; IF(D849=Accueil!$Y$9,PRODUCT('Registre déchets'!G849,Accueil!$AA$9),"")&amp; IF(D849=Accueil!$Y$10,PRODUCT('Registre déchets'!G849,Accueil!$AA$10),"")&amp; IF(D849=Accueil!$Y$11,PRODUCT('Registre déchets'!G849,Accueil!$AA$11),"")&amp; IF(D849=Accueil!$Y$12,PRODUCT('Registre déchets'!G849,Accueil!$AA$12),"")&amp; IF(D849=Accueil!$Y$13,PRODUCT('Registre déchets'!G849,Accueil!$AA$13),"")&amp; IF(D849=Accueil!$Y$14,PRODUCT('Registre déchets'!G849,Accueil!$AA$14),"")&amp; IF(D849=Accueil!$Y$15,PRODUCT('Registre déchets'!G849,Accueil!$AA$15),"")&amp; IF(D849=Accueil!$Y$16,PRODUCT('Registre déchets'!G849,Accueil!$AA$16),"")&amp; IF(D849=Accueil!$Y$17,PRODUCT('Registre déchets'!G849,Accueil!$AA$17),"")&amp; IF(D849=Accueil!$Y$18,PRODUCT('Registre déchets'!G849,Accueil!$AA$18),"")&amp; IF(D849=Accueil!$Y$19,PRODUCT('Registre déchets'!G849,Accueil!$AA$19),"")&amp; IF(D849=Accueil!$Y$20,PRODUCT('Registre déchets'!G849,Accueil!$AA$20),"")&amp; IF(D849=Accueil!$Y$21,PRODUCT('Registre déchets'!G849,Accueil!$AA$21),"")&amp; IF(D849=Accueil!$Y$22,PRODUCT('Registre déchets'!G849,Accueil!$AA$22),"")&amp; IF(D849=Accueil!$Y$23,PRODUCT('Registre déchets'!G849,Accueil!$AA$23),"")&amp; IF(D849=Accueil!$Y$24,PRODUCT('Registre déchets'!G849,Accueil!$AA$24),"")&amp; IF(D849=Accueil!$Y$25,PRODUCT('Registre déchets'!G849,Accueil!$AA$25),"")&amp; IF(D849=Accueil!$Y$26,PRODUCT('Registre déchets'!G849,Accueil!$AA$26),"")&amp; IF(D849=Accueil!$Y$27,PRODUCT('Registre déchets'!G849,Accueil!$AA$27),""))</f>
        <v/>
      </c>
      <c r="AQ849" s="79">
        <f t="shared" si="137"/>
        <v>0</v>
      </c>
    </row>
    <row r="850" spans="1:43" ht="50.1" customHeight="1" x14ac:dyDescent="0.25">
      <c r="A850" s="90"/>
      <c r="B850" s="222" t="str">
        <f t="shared" si="131"/>
        <v/>
      </c>
      <c r="C850" s="221"/>
      <c r="D850" s="220"/>
      <c r="E850" s="80" t="str">
        <f t="shared" si="135"/>
        <v/>
      </c>
      <c r="F850" s="81"/>
      <c r="G850" s="82"/>
      <c r="H850" s="241">
        <f t="shared" si="132"/>
        <v>0</v>
      </c>
      <c r="I850" s="206"/>
      <c r="J850" s="206"/>
      <c r="K850" s="86"/>
      <c r="L850" s="86"/>
      <c r="M850" s="86"/>
      <c r="N850" s="82"/>
      <c r="O850" s="81"/>
      <c r="P850" s="82"/>
      <c r="Q850" s="207">
        <f t="shared" si="136"/>
        <v>0</v>
      </c>
      <c r="R850" s="83">
        <f t="shared" si="133"/>
        <v>0</v>
      </c>
      <c r="S850" s="83">
        <f t="shared" si="134"/>
        <v>0</v>
      </c>
      <c r="T850" s="209"/>
      <c r="U850" s="214"/>
      <c r="V850" s="214"/>
      <c r="W850" s="217" t="str">
        <f t="shared" si="129"/>
        <v/>
      </c>
      <c r="X850" s="214"/>
      <c r="Y850" s="224"/>
      <c r="Z850" s="214"/>
      <c r="AA850" s="214"/>
      <c r="AB850" s="35" t="str">
        <f t="shared" si="130"/>
        <v/>
      </c>
      <c r="AC850" s="35"/>
      <c r="AD850" s="35"/>
      <c r="AE850" s="35"/>
      <c r="AF850" s="35"/>
      <c r="AG850" s="35"/>
      <c r="AH850" s="35"/>
      <c r="AI850" s="35"/>
      <c r="AJ850" s="35"/>
      <c r="AK850" s="35"/>
      <c r="AL850" s="35"/>
      <c r="AM850" s="85" t="str">
        <f t="shared" si="128"/>
        <v/>
      </c>
      <c r="AN850" s="35"/>
      <c r="AO850" s="35"/>
      <c r="AP850" s="77" t="str">
        <f>IF(D850="","",IF(D850=Accueil!$Q$7,PRODUCT('Registre déchets'!G850,Accueil!$S$7),"") &amp; IF(D850=Accueil!$Q$8,PRODUCT('Registre déchets'!G850,Accueil!$S$8),"") &amp; IF(D850=Accueil!$Q$9,PRODUCT('Registre déchets'!G850,Accueil!$S$9),"")&amp; IF(D850=Accueil!$Q$10,PRODUCT('Registre déchets'!G850,Accueil!$S$10),"")&amp; IF(D850=Accueil!$Q$11,PRODUCT('Registre déchets'!G850,Accueil!$S$11),"")&amp; IF(D850=Accueil!$Q$12,PRODUCT('Registre déchets'!G850,Accueil!$S$12),"")&amp; IF(D850=Accueil!$Q$13,PRODUCT('Registre déchets'!G850,Accueil!$S$13),"")&amp; IF(D850=Accueil!$Q$14,PRODUCT('Registre déchets'!G850,Accueil!$S$14),"")&amp; IF(D850=Accueil!$Q$15,PRODUCT('Registre déchets'!G850,Accueil!$S$15),"")&amp; IF(D850=Accueil!$Q$16,PRODUCT('Registre déchets'!G850,Accueil!$S$16),"")&amp; IF(D850=Accueil!$Q$17,PRODUCT('Registre déchets'!G850,Accueil!$S$17),"")&amp; IF(D850=Accueil!$Q$18,PRODUCT('Registre déchets'!G850,Accueil!$S$18),"")&amp; IF(D850=Accueil!$Q$19,PRODUCT('Registre déchets'!G850,Accueil!$S$19),"")&amp; IF(D850=Accueil!$Q$20,PRODUCT('Registre déchets'!G850,Accueil!$S$20),"")&amp; IF(D850=Accueil!$Q$21,PRODUCT('Registre déchets'!G850,Accueil!$S$21),"")&amp; IF(D850=Accueil!$Q$22,PRODUCT('Registre déchets'!G850,Accueil!$S$22),"")&amp; IF(D850=Accueil!$Q$23,PRODUCT('Registre déchets'!G850,Accueil!$S$23),"")&amp; IF(D850=Accueil!$Q$24,PRODUCT('Registre déchets'!G850,Accueil!$S$24),"")&amp; IF(D850=Accueil!$Q$25,PRODUCT('Registre déchets'!G850,Accueil!$S$25),"")&amp; IF(D850=Accueil!$Q$26,PRODUCT('Registre déchets'!G850,Accueil!$S$26),"") &amp; IF(D850=Accueil!$U$7,PRODUCT('Registre déchets'!G850,Accueil!$W$7),"") &amp; IF(D850=Accueil!$U$8,PRODUCT('Registre déchets'!G850,Accueil!$W$8),"") &amp; IF(D850=Accueil!$U$9,PRODUCT('Registre déchets'!G850,Accueil!$W$9),"")&amp; IF(D850=Accueil!$U$10,PRODUCT('Registre déchets'!G850,Accueil!$W$10),"")&amp; IF(D850=Accueil!$U$11,PRODUCT('Registre déchets'!G850,Accueil!$W$11),"")&amp; IF(D850=Accueil!$U$12,PRODUCT('Registre déchets'!G850,Accueil!$W$12),"")&amp; IF(D850=Accueil!$U$13,PRODUCT('Registre déchets'!G850,Accueil!$W$13),"")&amp; IF(D850=Accueil!$U$14,PRODUCT('Registre déchets'!G850,Accueil!$W$14),"")&amp; IF(D850=Accueil!$U$15,PRODUCT('Registre déchets'!G850,Accueil!$W$15),"")&amp; IF(D850=Accueil!$U$16,PRODUCT('Registre déchets'!G850,Accueil!$W$16),"")&amp; IF(D850=Accueil!$U$17,PRODUCT('Registre déchets'!G850,Accueil!$W$17),"")&amp; IF(D850=Accueil!$U$18,PRODUCT('Registre déchets'!G850,Accueil!$W$18),"")&amp; IF(D850=Accueil!$U$19,PRODUCT('Registre déchets'!G850,Accueil!$W$19),"")&amp; IF(D850=Accueil!$U$20,PRODUCT('Registre déchets'!G850,Accueil!$W$20),"")&amp; IF(D850=Accueil!$U$21,PRODUCT('Registre déchets'!G850,Accueil!$W$21),"") &amp; IF(D850=Accueil!$U$22,PRODUCT('Registre déchets'!G850,Accueil!$W$22),"")&amp; IF(D850=Accueil!$U$23,PRODUCT('Registre déchets'!G850,Accueil!$W$23),"")&amp; IF(D850=Accueil!$U$24,PRODUCT('Registre déchets'!G850,Accueil!$W$24),"")&amp; IF(D850=Accueil!$U$25,PRODUCT('Registre déchets'!G850,Accueil!$W$25),"")&amp; IF(D850=Accueil!$U$26,PRODUCT('Registre déchets'!G850,Accueil!$W$26),"")&amp; IF(D850=Accueil!$U$27,PRODUCT('Registre déchets'!G850,Accueil!$W$27),"")&amp; IF(D850=Accueil!$Y$7,PRODUCT('Registre déchets'!G850,Accueil!$AA$7),"") &amp; IF(D850=Accueil!$Y$8,PRODUCT('Registre déchets'!G850,Accueil!$AA$8),"") &amp; IF(D850=Accueil!$Y$9,PRODUCT('Registre déchets'!G850,Accueil!$AA$9),"")&amp; IF(D850=Accueil!$Y$10,PRODUCT('Registre déchets'!G850,Accueil!$AA$10),"")&amp; IF(D850=Accueil!$Y$11,PRODUCT('Registre déchets'!G850,Accueil!$AA$11),"")&amp; IF(D850=Accueil!$Y$12,PRODUCT('Registre déchets'!G850,Accueil!$AA$12),"")&amp; IF(D850=Accueil!$Y$13,PRODUCT('Registre déchets'!G850,Accueil!$AA$13),"")&amp; IF(D850=Accueil!$Y$14,PRODUCT('Registre déchets'!G850,Accueil!$AA$14),"")&amp; IF(D850=Accueil!$Y$15,PRODUCT('Registre déchets'!G850,Accueil!$AA$15),"")&amp; IF(D850=Accueil!$Y$16,PRODUCT('Registre déchets'!G850,Accueil!$AA$16),"")&amp; IF(D850=Accueil!$Y$17,PRODUCT('Registre déchets'!G850,Accueil!$AA$17),"")&amp; IF(D850=Accueil!$Y$18,PRODUCT('Registre déchets'!G850,Accueil!$AA$18),"")&amp; IF(D850=Accueil!$Y$19,PRODUCT('Registre déchets'!G850,Accueil!$AA$19),"")&amp; IF(D850=Accueil!$Y$20,PRODUCT('Registre déchets'!G850,Accueil!$AA$20),"")&amp; IF(D850=Accueil!$Y$21,PRODUCT('Registre déchets'!G850,Accueil!$AA$21),"")&amp; IF(D850=Accueil!$Y$22,PRODUCT('Registre déchets'!G850,Accueil!$AA$22),"")&amp; IF(D850=Accueil!$Y$23,PRODUCT('Registre déchets'!G850,Accueil!$AA$23),"")&amp; IF(D850=Accueil!$Y$24,PRODUCT('Registre déchets'!G850,Accueil!$AA$24),"")&amp; IF(D850=Accueil!$Y$25,PRODUCT('Registre déchets'!G850,Accueil!$AA$25),"")&amp; IF(D850=Accueil!$Y$26,PRODUCT('Registre déchets'!G850,Accueil!$AA$26),"")&amp; IF(D850=Accueil!$Y$27,PRODUCT('Registre déchets'!G850,Accueil!$AA$27),""))</f>
        <v/>
      </c>
      <c r="AQ850" s="79">
        <f t="shared" si="137"/>
        <v>0</v>
      </c>
    </row>
    <row r="851" spans="1:43" ht="50.1" customHeight="1" x14ac:dyDescent="0.25">
      <c r="A851" s="90"/>
      <c r="B851" s="222" t="str">
        <f t="shared" si="131"/>
        <v/>
      </c>
      <c r="C851" s="221"/>
      <c r="D851" s="220"/>
      <c r="E851" s="80" t="str">
        <f t="shared" si="135"/>
        <v/>
      </c>
      <c r="F851" s="81"/>
      <c r="G851" s="82"/>
      <c r="H851" s="241">
        <f t="shared" si="132"/>
        <v>0</v>
      </c>
      <c r="I851" s="206"/>
      <c r="J851" s="206"/>
      <c r="K851" s="86"/>
      <c r="L851" s="86"/>
      <c r="M851" s="86"/>
      <c r="N851" s="82"/>
      <c r="O851" s="81"/>
      <c r="P851" s="82"/>
      <c r="Q851" s="207">
        <f t="shared" si="136"/>
        <v>0</v>
      </c>
      <c r="R851" s="83">
        <f t="shared" si="133"/>
        <v>0</v>
      </c>
      <c r="S851" s="83">
        <f t="shared" si="134"/>
        <v>0</v>
      </c>
      <c r="T851" s="209"/>
      <c r="U851" s="214"/>
      <c r="V851" s="214"/>
      <c r="W851" s="217" t="str">
        <f t="shared" si="129"/>
        <v/>
      </c>
      <c r="X851" s="214"/>
      <c r="Y851" s="224"/>
      <c r="Z851" s="214"/>
      <c r="AA851" s="214"/>
      <c r="AB851" s="35" t="str">
        <f t="shared" si="130"/>
        <v/>
      </c>
      <c r="AC851" s="35"/>
      <c r="AD851" s="35"/>
      <c r="AE851" s="35"/>
      <c r="AF851" s="35"/>
      <c r="AG851" s="35"/>
      <c r="AH851" s="35"/>
      <c r="AI851" s="35"/>
      <c r="AJ851" s="35"/>
      <c r="AK851" s="35"/>
      <c r="AL851" s="35"/>
      <c r="AM851" s="85" t="str">
        <f t="shared" si="128"/>
        <v/>
      </c>
      <c r="AN851" s="35"/>
      <c r="AO851" s="35"/>
      <c r="AP851" s="77" t="str">
        <f>IF(D851="","",IF(D851=Accueil!$Q$7,PRODUCT('Registre déchets'!G851,Accueil!$S$7),"") &amp; IF(D851=Accueil!$Q$8,PRODUCT('Registre déchets'!G851,Accueil!$S$8),"") &amp; IF(D851=Accueil!$Q$9,PRODUCT('Registre déchets'!G851,Accueil!$S$9),"")&amp; IF(D851=Accueil!$Q$10,PRODUCT('Registre déchets'!G851,Accueil!$S$10),"")&amp; IF(D851=Accueil!$Q$11,PRODUCT('Registre déchets'!G851,Accueil!$S$11),"")&amp; IF(D851=Accueil!$Q$12,PRODUCT('Registre déchets'!G851,Accueil!$S$12),"")&amp; IF(D851=Accueil!$Q$13,PRODUCT('Registre déchets'!G851,Accueil!$S$13),"")&amp; IF(D851=Accueil!$Q$14,PRODUCT('Registre déchets'!G851,Accueil!$S$14),"")&amp; IF(D851=Accueil!$Q$15,PRODUCT('Registre déchets'!G851,Accueil!$S$15),"")&amp; IF(D851=Accueil!$Q$16,PRODUCT('Registre déchets'!G851,Accueil!$S$16),"")&amp; IF(D851=Accueil!$Q$17,PRODUCT('Registre déchets'!G851,Accueil!$S$17),"")&amp; IF(D851=Accueil!$Q$18,PRODUCT('Registre déchets'!G851,Accueil!$S$18),"")&amp; IF(D851=Accueil!$Q$19,PRODUCT('Registre déchets'!G851,Accueil!$S$19),"")&amp; IF(D851=Accueil!$Q$20,PRODUCT('Registre déchets'!G851,Accueil!$S$20),"")&amp; IF(D851=Accueil!$Q$21,PRODUCT('Registre déchets'!G851,Accueil!$S$21),"")&amp; IF(D851=Accueil!$Q$22,PRODUCT('Registre déchets'!G851,Accueil!$S$22),"")&amp; IF(D851=Accueil!$Q$23,PRODUCT('Registre déchets'!G851,Accueil!$S$23),"")&amp; IF(D851=Accueil!$Q$24,PRODUCT('Registre déchets'!G851,Accueil!$S$24),"")&amp; IF(D851=Accueil!$Q$25,PRODUCT('Registre déchets'!G851,Accueil!$S$25),"")&amp; IF(D851=Accueil!$Q$26,PRODUCT('Registre déchets'!G851,Accueil!$S$26),"") &amp; IF(D851=Accueil!$U$7,PRODUCT('Registre déchets'!G851,Accueil!$W$7),"") &amp; IF(D851=Accueil!$U$8,PRODUCT('Registre déchets'!G851,Accueil!$W$8),"") &amp; IF(D851=Accueil!$U$9,PRODUCT('Registre déchets'!G851,Accueil!$W$9),"")&amp; IF(D851=Accueil!$U$10,PRODUCT('Registre déchets'!G851,Accueil!$W$10),"")&amp; IF(D851=Accueil!$U$11,PRODUCT('Registre déchets'!G851,Accueil!$W$11),"")&amp; IF(D851=Accueil!$U$12,PRODUCT('Registre déchets'!G851,Accueil!$W$12),"")&amp; IF(D851=Accueil!$U$13,PRODUCT('Registre déchets'!G851,Accueil!$W$13),"")&amp; IF(D851=Accueil!$U$14,PRODUCT('Registre déchets'!G851,Accueil!$W$14),"")&amp; IF(D851=Accueil!$U$15,PRODUCT('Registre déchets'!G851,Accueil!$W$15),"")&amp; IF(D851=Accueil!$U$16,PRODUCT('Registre déchets'!G851,Accueil!$W$16),"")&amp; IF(D851=Accueil!$U$17,PRODUCT('Registre déchets'!G851,Accueil!$W$17),"")&amp; IF(D851=Accueil!$U$18,PRODUCT('Registre déchets'!G851,Accueil!$W$18),"")&amp; IF(D851=Accueil!$U$19,PRODUCT('Registre déchets'!G851,Accueil!$W$19),"")&amp; IF(D851=Accueil!$U$20,PRODUCT('Registre déchets'!G851,Accueil!$W$20),"")&amp; IF(D851=Accueil!$U$21,PRODUCT('Registre déchets'!G851,Accueil!$W$21),"") &amp; IF(D851=Accueil!$U$22,PRODUCT('Registre déchets'!G851,Accueil!$W$22),"")&amp; IF(D851=Accueil!$U$23,PRODUCT('Registre déchets'!G851,Accueil!$W$23),"")&amp; IF(D851=Accueil!$U$24,PRODUCT('Registre déchets'!G851,Accueil!$W$24),"")&amp; IF(D851=Accueil!$U$25,PRODUCT('Registre déchets'!G851,Accueil!$W$25),"")&amp; IF(D851=Accueil!$U$26,PRODUCT('Registre déchets'!G851,Accueil!$W$26),"")&amp; IF(D851=Accueil!$U$27,PRODUCT('Registre déchets'!G851,Accueil!$W$27),"")&amp; IF(D851=Accueil!$Y$7,PRODUCT('Registre déchets'!G851,Accueil!$AA$7),"") &amp; IF(D851=Accueil!$Y$8,PRODUCT('Registre déchets'!G851,Accueil!$AA$8),"") &amp; IF(D851=Accueil!$Y$9,PRODUCT('Registre déchets'!G851,Accueil!$AA$9),"")&amp; IF(D851=Accueil!$Y$10,PRODUCT('Registre déchets'!G851,Accueil!$AA$10),"")&amp; IF(D851=Accueil!$Y$11,PRODUCT('Registre déchets'!G851,Accueil!$AA$11),"")&amp; IF(D851=Accueil!$Y$12,PRODUCT('Registre déchets'!G851,Accueil!$AA$12),"")&amp; IF(D851=Accueil!$Y$13,PRODUCT('Registre déchets'!G851,Accueil!$AA$13),"")&amp; IF(D851=Accueil!$Y$14,PRODUCT('Registre déchets'!G851,Accueil!$AA$14),"")&amp; IF(D851=Accueil!$Y$15,PRODUCT('Registre déchets'!G851,Accueil!$AA$15),"")&amp; IF(D851=Accueil!$Y$16,PRODUCT('Registre déchets'!G851,Accueil!$AA$16),"")&amp; IF(D851=Accueil!$Y$17,PRODUCT('Registre déchets'!G851,Accueil!$AA$17),"")&amp; IF(D851=Accueil!$Y$18,PRODUCT('Registre déchets'!G851,Accueil!$AA$18),"")&amp; IF(D851=Accueil!$Y$19,PRODUCT('Registre déchets'!G851,Accueil!$AA$19),"")&amp; IF(D851=Accueil!$Y$20,PRODUCT('Registre déchets'!G851,Accueil!$AA$20),"")&amp; IF(D851=Accueil!$Y$21,PRODUCT('Registre déchets'!G851,Accueil!$AA$21),"")&amp; IF(D851=Accueil!$Y$22,PRODUCT('Registre déchets'!G851,Accueil!$AA$22),"")&amp; IF(D851=Accueil!$Y$23,PRODUCT('Registre déchets'!G851,Accueil!$AA$23),"")&amp; IF(D851=Accueil!$Y$24,PRODUCT('Registre déchets'!G851,Accueil!$AA$24),"")&amp; IF(D851=Accueil!$Y$25,PRODUCT('Registre déchets'!G851,Accueil!$AA$25),"")&amp; IF(D851=Accueil!$Y$26,PRODUCT('Registre déchets'!G851,Accueil!$AA$26),"")&amp; IF(D851=Accueil!$Y$27,PRODUCT('Registre déchets'!G851,Accueil!$AA$27),""))</f>
        <v/>
      </c>
      <c r="AQ851" s="79">
        <f t="shared" si="137"/>
        <v>0</v>
      </c>
    </row>
    <row r="852" spans="1:43" ht="50.1" customHeight="1" x14ac:dyDescent="0.25">
      <c r="A852" s="90"/>
      <c r="B852" s="222" t="str">
        <f t="shared" si="131"/>
        <v/>
      </c>
      <c r="C852" s="221"/>
      <c r="D852" s="220"/>
      <c r="E852" s="80" t="str">
        <f t="shared" si="135"/>
        <v/>
      </c>
      <c r="F852" s="81"/>
      <c r="G852" s="82"/>
      <c r="H852" s="241">
        <f t="shared" si="132"/>
        <v>0</v>
      </c>
      <c r="I852" s="206"/>
      <c r="J852" s="206"/>
      <c r="K852" s="86"/>
      <c r="L852" s="86"/>
      <c r="M852" s="86"/>
      <c r="N852" s="82"/>
      <c r="O852" s="81"/>
      <c r="P852" s="82"/>
      <c r="Q852" s="207">
        <f t="shared" si="136"/>
        <v>0</v>
      </c>
      <c r="R852" s="83">
        <f t="shared" si="133"/>
        <v>0</v>
      </c>
      <c r="S852" s="83">
        <f t="shared" si="134"/>
        <v>0</v>
      </c>
      <c r="T852" s="209"/>
      <c r="U852" s="214"/>
      <c r="V852" s="214"/>
      <c r="W852" s="217" t="str">
        <f t="shared" si="129"/>
        <v/>
      </c>
      <c r="X852" s="214"/>
      <c r="Y852" s="224"/>
      <c r="Z852" s="214"/>
      <c r="AA852" s="214"/>
      <c r="AB852" s="35" t="str">
        <f t="shared" si="130"/>
        <v/>
      </c>
      <c r="AC852" s="35"/>
      <c r="AD852" s="35"/>
      <c r="AE852" s="35"/>
      <c r="AF852" s="35"/>
      <c r="AG852" s="35"/>
      <c r="AH852" s="35"/>
      <c r="AI852" s="35"/>
      <c r="AJ852" s="35"/>
      <c r="AK852" s="35"/>
      <c r="AL852" s="35"/>
      <c r="AM852" s="85" t="str">
        <f t="shared" si="128"/>
        <v/>
      </c>
      <c r="AN852" s="35"/>
      <c r="AO852" s="35"/>
      <c r="AP852" s="77" t="str">
        <f>IF(D852="","",IF(D852=Accueil!$Q$7,PRODUCT('Registre déchets'!G852,Accueil!$S$7),"") &amp; IF(D852=Accueil!$Q$8,PRODUCT('Registre déchets'!G852,Accueil!$S$8),"") &amp; IF(D852=Accueil!$Q$9,PRODUCT('Registre déchets'!G852,Accueil!$S$9),"")&amp; IF(D852=Accueil!$Q$10,PRODUCT('Registre déchets'!G852,Accueil!$S$10),"")&amp; IF(D852=Accueil!$Q$11,PRODUCT('Registre déchets'!G852,Accueil!$S$11),"")&amp; IF(D852=Accueil!$Q$12,PRODUCT('Registre déchets'!G852,Accueil!$S$12),"")&amp; IF(D852=Accueil!$Q$13,PRODUCT('Registre déchets'!G852,Accueil!$S$13),"")&amp; IF(D852=Accueil!$Q$14,PRODUCT('Registre déchets'!G852,Accueil!$S$14),"")&amp; IF(D852=Accueil!$Q$15,PRODUCT('Registre déchets'!G852,Accueil!$S$15),"")&amp; IF(D852=Accueil!$Q$16,PRODUCT('Registre déchets'!G852,Accueil!$S$16),"")&amp; IF(D852=Accueil!$Q$17,PRODUCT('Registre déchets'!G852,Accueil!$S$17),"")&amp; IF(D852=Accueil!$Q$18,PRODUCT('Registre déchets'!G852,Accueil!$S$18),"")&amp; IF(D852=Accueil!$Q$19,PRODUCT('Registre déchets'!G852,Accueil!$S$19),"")&amp; IF(D852=Accueil!$Q$20,PRODUCT('Registre déchets'!G852,Accueil!$S$20),"")&amp; IF(D852=Accueil!$Q$21,PRODUCT('Registre déchets'!G852,Accueil!$S$21),"")&amp; IF(D852=Accueil!$Q$22,PRODUCT('Registre déchets'!G852,Accueil!$S$22),"")&amp; IF(D852=Accueil!$Q$23,PRODUCT('Registre déchets'!G852,Accueil!$S$23),"")&amp; IF(D852=Accueil!$Q$24,PRODUCT('Registre déchets'!G852,Accueil!$S$24),"")&amp; IF(D852=Accueil!$Q$25,PRODUCT('Registre déchets'!G852,Accueil!$S$25),"")&amp; IF(D852=Accueil!$Q$26,PRODUCT('Registre déchets'!G852,Accueil!$S$26),"") &amp; IF(D852=Accueil!$U$7,PRODUCT('Registre déchets'!G852,Accueil!$W$7),"") &amp; IF(D852=Accueil!$U$8,PRODUCT('Registre déchets'!G852,Accueil!$W$8),"") &amp; IF(D852=Accueil!$U$9,PRODUCT('Registre déchets'!G852,Accueil!$W$9),"")&amp; IF(D852=Accueil!$U$10,PRODUCT('Registre déchets'!G852,Accueil!$W$10),"")&amp; IF(D852=Accueil!$U$11,PRODUCT('Registre déchets'!G852,Accueil!$W$11),"")&amp; IF(D852=Accueil!$U$12,PRODUCT('Registre déchets'!G852,Accueil!$W$12),"")&amp; IF(D852=Accueil!$U$13,PRODUCT('Registre déchets'!G852,Accueil!$W$13),"")&amp; IF(D852=Accueil!$U$14,PRODUCT('Registre déchets'!G852,Accueil!$W$14),"")&amp; IF(D852=Accueil!$U$15,PRODUCT('Registre déchets'!G852,Accueil!$W$15),"")&amp; IF(D852=Accueil!$U$16,PRODUCT('Registre déchets'!G852,Accueil!$W$16),"")&amp; IF(D852=Accueil!$U$17,PRODUCT('Registre déchets'!G852,Accueil!$W$17),"")&amp; IF(D852=Accueil!$U$18,PRODUCT('Registre déchets'!G852,Accueil!$W$18),"")&amp; IF(D852=Accueil!$U$19,PRODUCT('Registre déchets'!G852,Accueil!$W$19),"")&amp; IF(D852=Accueil!$U$20,PRODUCT('Registre déchets'!G852,Accueil!$W$20),"")&amp; IF(D852=Accueil!$U$21,PRODUCT('Registre déchets'!G852,Accueil!$W$21),"") &amp; IF(D852=Accueil!$U$22,PRODUCT('Registre déchets'!G852,Accueil!$W$22),"")&amp; IF(D852=Accueil!$U$23,PRODUCT('Registre déchets'!G852,Accueil!$W$23),"")&amp; IF(D852=Accueil!$U$24,PRODUCT('Registre déchets'!G852,Accueil!$W$24),"")&amp; IF(D852=Accueil!$U$25,PRODUCT('Registre déchets'!G852,Accueil!$W$25),"")&amp; IF(D852=Accueil!$U$26,PRODUCT('Registre déchets'!G852,Accueil!$W$26),"")&amp; IF(D852=Accueil!$U$27,PRODUCT('Registre déchets'!G852,Accueil!$W$27),"")&amp; IF(D852=Accueil!$Y$7,PRODUCT('Registre déchets'!G852,Accueil!$AA$7),"") &amp; IF(D852=Accueil!$Y$8,PRODUCT('Registre déchets'!G852,Accueil!$AA$8),"") &amp; IF(D852=Accueil!$Y$9,PRODUCT('Registre déchets'!G852,Accueil!$AA$9),"")&amp; IF(D852=Accueil!$Y$10,PRODUCT('Registre déchets'!G852,Accueil!$AA$10),"")&amp; IF(D852=Accueil!$Y$11,PRODUCT('Registre déchets'!G852,Accueil!$AA$11),"")&amp; IF(D852=Accueil!$Y$12,PRODUCT('Registre déchets'!G852,Accueil!$AA$12),"")&amp; IF(D852=Accueil!$Y$13,PRODUCT('Registre déchets'!G852,Accueil!$AA$13),"")&amp; IF(D852=Accueil!$Y$14,PRODUCT('Registre déchets'!G852,Accueil!$AA$14),"")&amp; IF(D852=Accueil!$Y$15,PRODUCT('Registre déchets'!G852,Accueil!$AA$15),"")&amp; IF(D852=Accueil!$Y$16,PRODUCT('Registre déchets'!G852,Accueil!$AA$16),"")&amp; IF(D852=Accueil!$Y$17,PRODUCT('Registre déchets'!G852,Accueil!$AA$17),"")&amp; IF(D852=Accueil!$Y$18,PRODUCT('Registre déchets'!G852,Accueil!$AA$18),"")&amp; IF(D852=Accueil!$Y$19,PRODUCT('Registre déchets'!G852,Accueil!$AA$19),"")&amp; IF(D852=Accueil!$Y$20,PRODUCT('Registre déchets'!G852,Accueil!$AA$20),"")&amp; IF(D852=Accueil!$Y$21,PRODUCT('Registre déchets'!G852,Accueil!$AA$21),"")&amp; IF(D852=Accueil!$Y$22,PRODUCT('Registre déchets'!G852,Accueil!$AA$22),"")&amp; IF(D852=Accueil!$Y$23,PRODUCT('Registre déchets'!G852,Accueil!$AA$23),"")&amp; IF(D852=Accueil!$Y$24,PRODUCT('Registre déchets'!G852,Accueil!$AA$24),"")&amp; IF(D852=Accueil!$Y$25,PRODUCT('Registre déchets'!G852,Accueil!$AA$25),"")&amp; IF(D852=Accueil!$Y$26,PRODUCT('Registre déchets'!G852,Accueil!$AA$26),"")&amp; IF(D852=Accueil!$Y$27,PRODUCT('Registre déchets'!G852,Accueil!$AA$27),""))</f>
        <v/>
      </c>
      <c r="AQ852" s="79">
        <f t="shared" si="137"/>
        <v>0</v>
      </c>
    </row>
    <row r="853" spans="1:43" ht="50.1" customHeight="1" x14ac:dyDescent="0.25">
      <c r="A853" s="90"/>
      <c r="B853" s="222" t="str">
        <f t="shared" si="131"/>
        <v/>
      </c>
      <c r="C853" s="221"/>
      <c r="D853" s="220"/>
      <c r="E853" s="80" t="str">
        <f t="shared" si="135"/>
        <v/>
      </c>
      <c r="F853" s="81"/>
      <c r="G853" s="82"/>
      <c r="H853" s="241">
        <f t="shared" si="132"/>
        <v>0</v>
      </c>
      <c r="I853" s="206"/>
      <c r="J853" s="206"/>
      <c r="K853" s="86"/>
      <c r="L853" s="86"/>
      <c r="M853" s="86"/>
      <c r="N853" s="82"/>
      <c r="O853" s="81"/>
      <c r="P853" s="82"/>
      <c r="Q853" s="207">
        <f t="shared" si="136"/>
        <v>0</v>
      </c>
      <c r="R853" s="83">
        <f t="shared" si="133"/>
        <v>0</v>
      </c>
      <c r="S853" s="83">
        <f t="shared" si="134"/>
        <v>0</v>
      </c>
      <c r="T853" s="209"/>
      <c r="U853" s="214"/>
      <c r="V853" s="214"/>
      <c r="W853" s="217" t="str">
        <f t="shared" si="129"/>
        <v/>
      </c>
      <c r="X853" s="214"/>
      <c r="Y853" s="224"/>
      <c r="Z853" s="214"/>
      <c r="AA853" s="214"/>
      <c r="AB853" s="35" t="str">
        <f t="shared" si="130"/>
        <v/>
      </c>
      <c r="AC853" s="35"/>
      <c r="AD853" s="35"/>
      <c r="AE853" s="35"/>
      <c r="AF853" s="35"/>
      <c r="AG853" s="35"/>
      <c r="AH853" s="35"/>
      <c r="AI853" s="35"/>
      <c r="AJ853" s="35"/>
      <c r="AK853" s="35"/>
      <c r="AL853" s="35"/>
      <c r="AM853" s="85" t="str">
        <f t="shared" si="128"/>
        <v/>
      </c>
      <c r="AN853" s="35"/>
      <c r="AO853" s="35"/>
      <c r="AP853" s="77" t="str">
        <f>IF(D853="","",IF(D853=Accueil!$Q$7,PRODUCT('Registre déchets'!G853,Accueil!$S$7),"") &amp; IF(D853=Accueil!$Q$8,PRODUCT('Registre déchets'!G853,Accueil!$S$8),"") &amp; IF(D853=Accueil!$Q$9,PRODUCT('Registre déchets'!G853,Accueil!$S$9),"")&amp; IF(D853=Accueil!$Q$10,PRODUCT('Registre déchets'!G853,Accueil!$S$10),"")&amp; IF(D853=Accueil!$Q$11,PRODUCT('Registre déchets'!G853,Accueil!$S$11),"")&amp; IF(D853=Accueil!$Q$12,PRODUCT('Registre déchets'!G853,Accueil!$S$12),"")&amp; IF(D853=Accueil!$Q$13,PRODUCT('Registre déchets'!G853,Accueil!$S$13),"")&amp; IF(D853=Accueil!$Q$14,PRODUCT('Registre déchets'!G853,Accueil!$S$14),"")&amp; IF(D853=Accueil!$Q$15,PRODUCT('Registre déchets'!G853,Accueil!$S$15),"")&amp; IF(D853=Accueil!$Q$16,PRODUCT('Registre déchets'!G853,Accueil!$S$16),"")&amp; IF(D853=Accueil!$Q$17,PRODUCT('Registre déchets'!G853,Accueil!$S$17),"")&amp; IF(D853=Accueil!$Q$18,PRODUCT('Registre déchets'!G853,Accueil!$S$18),"")&amp; IF(D853=Accueil!$Q$19,PRODUCT('Registre déchets'!G853,Accueil!$S$19),"")&amp; IF(D853=Accueil!$Q$20,PRODUCT('Registre déchets'!G853,Accueil!$S$20),"")&amp; IF(D853=Accueil!$Q$21,PRODUCT('Registre déchets'!G853,Accueil!$S$21),"")&amp; IF(D853=Accueil!$Q$22,PRODUCT('Registre déchets'!G853,Accueil!$S$22),"")&amp; IF(D853=Accueil!$Q$23,PRODUCT('Registre déchets'!G853,Accueil!$S$23),"")&amp; IF(D853=Accueil!$Q$24,PRODUCT('Registre déchets'!G853,Accueil!$S$24),"")&amp; IF(D853=Accueil!$Q$25,PRODUCT('Registre déchets'!G853,Accueil!$S$25),"")&amp; IF(D853=Accueil!$Q$26,PRODUCT('Registre déchets'!G853,Accueil!$S$26),"") &amp; IF(D853=Accueil!$U$7,PRODUCT('Registre déchets'!G853,Accueil!$W$7),"") &amp; IF(D853=Accueil!$U$8,PRODUCT('Registre déchets'!G853,Accueil!$W$8),"") &amp; IF(D853=Accueil!$U$9,PRODUCT('Registre déchets'!G853,Accueil!$W$9),"")&amp; IF(D853=Accueil!$U$10,PRODUCT('Registre déchets'!G853,Accueil!$W$10),"")&amp; IF(D853=Accueil!$U$11,PRODUCT('Registre déchets'!G853,Accueil!$W$11),"")&amp; IF(D853=Accueil!$U$12,PRODUCT('Registre déchets'!G853,Accueil!$W$12),"")&amp; IF(D853=Accueil!$U$13,PRODUCT('Registre déchets'!G853,Accueil!$W$13),"")&amp; IF(D853=Accueil!$U$14,PRODUCT('Registre déchets'!G853,Accueil!$W$14),"")&amp; IF(D853=Accueil!$U$15,PRODUCT('Registre déchets'!G853,Accueil!$W$15),"")&amp; IF(D853=Accueil!$U$16,PRODUCT('Registre déchets'!G853,Accueil!$W$16),"")&amp; IF(D853=Accueil!$U$17,PRODUCT('Registre déchets'!G853,Accueil!$W$17),"")&amp; IF(D853=Accueil!$U$18,PRODUCT('Registre déchets'!G853,Accueil!$W$18),"")&amp; IF(D853=Accueil!$U$19,PRODUCT('Registre déchets'!G853,Accueil!$W$19),"")&amp; IF(D853=Accueil!$U$20,PRODUCT('Registre déchets'!G853,Accueil!$W$20),"")&amp; IF(D853=Accueil!$U$21,PRODUCT('Registre déchets'!G853,Accueil!$W$21),"") &amp; IF(D853=Accueil!$U$22,PRODUCT('Registre déchets'!G853,Accueil!$W$22),"")&amp; IF(D853=Accueil!$U$23,PRODUCT('Registre déchets'!G853,Accueil!$W$23),"")&amp; IF(D853=Accueil!$U$24,PRODUCT('Registre déchets'!G853,Accueil!$W$24),"")&amp; IF(D853=Accueil!$U$25,PRODUCT('Registre déchets'!G853,Accueil!$W$25),"")&amp; IF(D853=Accueil!$U$26,PRODUCT('Registre déchets'!G853,Accueil!$W$26),"")&amp; IF(D853=Accueil!$U$27,PRODUCT('Registre déchets'!G853,Accueil!$W$27),"")&amp; IF(D853=Accueil!$Y$7,PRODUCT('Registre déchets'!G853,Accueil!$AA$7),"") &amp; IF(D853=Accueil!$Y$8,PRODUCT('Registre déchets'!G853,Accueil!$AA$8),"") &amp; IF(D853=Accueil!$Y$9,PRODUCT('Registre déchets'!G853,Accueil!$AA$9),"")&amp; IF(D853=Accueil!$Y$10,PRODUCT('Registre déchets'!G853,Accueil!$AA$10),"")&amp; IF(D853=Accueil!$Y$11,PRODUCT('Registre déchets'!G853,Accueil!$AA$11),"")&amp; IF(D853=Accueil!$Y$12,PRODUCT('Registre déchets'!G853,Accueil!$AA$12),"")&amp; IF(D853=Accueil!$Y$13,PRODUCT('Registre déchets'!G853,Accueil!$AA$13),"")&amp; IF(D853=Accueil!$Y$14,PRODUCT('Registre déchets'!G853,Accueil!$AA$14),"")&amp; IF(D853=Accueil!$Y$15,PRODUCT('Registre déchets'!G853,Accueil!$AA$15),"")&amp; IF(D853=Accueil!$Y$16,PRODUCT('Registre déchets'!G853,Accueil!$AA$16),"")&amp; IF(D853=Accueil!$Y$17,PRODUCT('Registre déchets'!G853,Accueil!$AA$17),"")&amp; IF(D853=Accueil!$Y$18,PRODUCT('Registre déchets'!G853,Accueil!$AA$18),"")&amp; IF(D853=Accueil!$Y$19,PRODUCT('Registre déchets'!G853,Accueil!$AA$19),"")&amp; IF(D853=Accueil!$Y$20,PRODUCT('Registre déchets'!G853,Accueil!$AA$20),"")&amp; IF(D853=Accueil!$Y$21,PRODUCT('Registre déchets'!G853,Accueil!$AA$21),"")&amp; IF(D853=Accueil!$Y$22,PRODUCT('Registre déchets'!G853,Accueil!$AA$22),"")&amp; IF(D853=Accueil!$Y$23,PRODUCT('Registre déchets'!G853,Accueil!$AA$23),"")&amp; IF(D853=Accueil!$Y$24,PRODUCT('Registre déchets'!G853,Accueil!$AA$24),"")&amp; IF(D853=Accueil!$Y$25,PRODUCT('Registre déchets'!G853,Accueil!$AA$25),"")&amp; IF(D853=Accueil!$Y$26,PRODUCT('Registre déchets'!G853,Accueil!$AA$26),"")&amp; IF(D853=Accueil!$Y$27,PRODUCT('Registre déchets'!G853,Accueil!$AA$27),""))</f>
        <v/>
      </c>
      <c r="AQ853" s="79">
        <f t="shared" si="137"/>
        <v>0</v>
      </c>
    </row>
    <row r="854" spans="1:43" ht="50.1" customHeight="1" x14ac:dyDescent="0.25">
      <c r="A854" s="90"/>
      <c r="B854" s="222" t="str">
        <f t="shared" si="131"/>
        <v/>
      </c>
      <c r="C854" s="221"/>
      <c r="D854" s="220"/>
      <c r="E854" s="80" t="str">
        <f t="shared" si="135"/>
        <v/>
      </c>
      <c r="F854" s="81"/>
      <c r="G854" s="82"/>
      <c r="H854" s="241">
        <f t="shared" si="132"/>
        <v>0</v>
      </c>
      <c r="I854" s="206"/>
      <c r="J854" s="206"/>
      <c r="K854" s="86"/>
      <c r="L854" s="86"/>
      <c r="M854" s="86"/>
      <c r="N854" s="82"/>
      <c r="O854" s="81"/>
      <c r="P854" s="82"/>
      <c r="Q854" s="207">
        <f t="shared" si="136"/>
        <v>0</v>
      </c>
      <c r="R854" s="83">
        <f t="shared" si="133"/>
        <v>0</v>
      </c>
      <c r="S854" s="83">
        <f t="shared" si="134"/>
        <v>0</v>
      </c>
      <c r="T854" s="209"/>
      <c r="U854" s="214"/>
      <c r="V854" s="214"/>
      <c r="W854" s="217" t="str">
        <f t="shared" si="129"/>
        <v/>
      </c>
      <c r="X854" s="214"/>
      <c r="Y854" s="224"/>
      <c r="Z854" s="214"/>
      <c r="AA854" s="214"/>
      <c r="AB854" s="35" t="str">
        <f t="shared" si="130"/>
        <v/>
      </c>
      <c r="AC854" s="35"/>
      <c r="AD854" s="35"/>
      <c r="AE854" s="35"/>
      <c r="AF854" s="35"/>
      <c r="AG854" s="35"/>
      <c r="AH854" s="35"/>
      <c r="AI854" s="35"/>
      <c r="AJ854" s="35"/>
      <c r="AK854" s="35"/>
      <c r="AL854" s="35"/>
      <c r="AM854" s="85" t="str">
        <f t="shared" si="128"/>
        <v/>
      </c>
      <c r="AN854" s="35"/>
      <c r="AO854" s="35"/>
      <c r="AP854" s="77" t="str">
        <f>IF(D854="","",IF(D854=Accueil!$Q$7,PRODUCT('Registre déchets'!G854,Accueil!$S$7),"") &amp; IF(D854=Accueil!$Q$8,PRODUCT('Registre déchets'!G854,Accueil!$S$8),"") &amp; IF(D854=Accueil!$Q$9,PRODUCT('Registre déchets'!G854,Accueil!$S$9),"")&amp; IF(D854=Accueil!$Q$10,PRODUCT('Registre déchets'!G854,Accueil!$S$10),"")&amp; IF(D854=Accueil!$Q$11,PRODUCT('Registre déchets'!G854,Accueil!$S$11),"")&amp; IF(D854=Accueil!$Q$12,PRODUCT('Registre déchets'!G854,Accueil!$S$12),"")&amp; IF(D854=Accueil!$Q$13,PRODUCT('Registre déchets'!G854,Accueil!$S$13),"")&amp; IF(D854=Accueil!$Q$14,PRODUCT('Registre déchets'!G854,Accueil!$S$14),"")&amp; IF(D854=Accueil!$Q$15,PRODUCT('Registre déchets'!G854,Accueil!$S$15),"")&amp; IF(D854=Accueil!$Q$16,PRODUCT('Registre déchets'!G854,Accueil!$S$16),"")&amp; IF(D854=Accueil!$Q$17,PRODUCT('Registre déchets'!G854,Accueil!$S$17),"")&amp; IF(D854=Accueil!$Q$18,PRODUCT('Registre déchets'!G854,Accueil!$S$18),"")&amp; IF(D854=Accueil!$Q$19,PRODUCT('Registre déchets'!G854,Accueil!$S$19),"")&amp; IF(D854=Accueil!$Q$20,PRODUCT('Registre déchets'!G854,Accueil!$S$20),"")&amp; IF(D854=Accueil!$Q$21,PRODUCT('Registre déchets'!G854,Accueil!$S$21),"")&amp; IF(D854=Accueil!$Q$22,PRODUCT('Registre déchets'!G854,Accueil!$S$22),"")&amp; IF(D854=Accueil!$Q$23,PRODUCT('Registre déchets'!G854,Accueil!$S$23),"")&amp; IF(D854=Accueil!$Q$24,PRODUCT('Registre déchets'!G854,Accueil!$S$24),"")&amp; IF(D854=Accueil!$Q$25,PRODUCT('Registre déchets'!G854,Accueil!$S$25),"")&amp; IF(D854=Accueil!$Q$26,PRODUCT('Registre déchets'!G854,Accueil!$S$26),"") &amp; IF(D854=Accueil!$U$7,PRODUCT('Registre déchets'!G854,Accueil!$W$7),"") &amp; IF(D854=Accueil!$U$8,PRODUCT('Registre déchets'!G854,Accueil!$W$8),"") &amp; IF(D854=Accueil!$U$9,PRODUCT('Registre déchets'!G854,Accueil!$W$9),"")&amp; IF(D854=Accueil!$U$10,PRODUCT('Registre déchets'!G854,Accueil!$W$10),"")&amp; IF(D854=Accueil!$U$11,PRODUCT('Registre déchets'!G854,Accueil!$W$11),"")&amp; IF(D854=Accueil!$U$12,PRODUCT('Registre déchets'!G854,Accueil!$W$12),"")&amp; IF(D854=Accueil!$U$13,PRODUCT('Registre déchets'!G854,Accueil!$W$13),"")&amp; IF(D854=Accueil!$U$14,PRODUCT('Registre déchets'!G854,Accueil!$W$14),"")&amp; IF(D854=Accueil!$U$15,PRODUCT('Registre déchets'!G854,Accueil!$W$15),"")&amp; IF(D854=Accueil!$U$16,PRODUCT('Registre déchets'!G854,Accueil!$W$16),"")&amp; IF(D854=Accueil!$U$17,PRODUCT('Registre déchets'!G854,Accueil!$W$17),"")&amp; IF(D854=Accueil!$U$18,PRODUCT('Registre déchets'!G854,Accueil!$W$18),"")&amp; IF(D854=Accueil!$U$19,PRODUCT('Registre déchets'!G854,Accueil!$W$19),"")&amp; IF(D854=Accueil!$U$20,PRODUCT('Registre déchets'!G854,Accueil!$W$20),"")&amp; IF(D854=Accueil!$U$21,PRODUCT('Registre déchets'!G854,Accueil!$W$21),"") &amp; IF(D854=Accueil!$U$22,PRODUCT('Registre déchets'!G854,Accueil!$W$22),"")&amp; IF(D854=Accueil!$U$23,PRODUCT('Registre déchets'!G854,Accueil!$W$23),"")&amp; IF(D854=Accueil!$U$24,PRODUCT('Registre déchets'!G854,Accueil!$W$24),"")&amp; IF(D854=Accueil!$U$25,PRODUCT('Registre déchets'!G854,Accueil!$W$25),"")&amp; IF(D854=Accueil!$U$26,PRODUCT('Registre déchets'!G854,Accueil!$W$26),"")&amp; IF(D854=Accueil!$U$27,PRODUCT('Registre déchets'!G854,Accueil!$W$27),"")&amp; IF(D854=Accueil!$Y$7,PRODUCT('Registre déchets'!G854,Accueil!$AA$7),"") &amp; IF(D854=Accueil!$Y$8,PRODUCT('Registre déchets'!G854,Accueil!$AA$8),"") &amp; IF(D854=Accueil!$Y$9,PRODUCT('Registre déchets'!G854,Accueil!$AA$9),"")&amp; IF(D854=Accueil!$Y$10,PRODUCT('Registre déchets'!G854,Accueil!$AA$10),"")&amp; IF(D854=Accueil!$Y$11,PRODUCT('Registre déchets'!G854,Accueil!$AA$11),"")&amp; IF(D854=Accueil!$Y$12,PRODUCT('Registre déchets'!G854,Accueil!$AA$12),"")&amp; IF(D854=Accueil!$Y$13,PRODUCT('Registre déchets'!G854,Accueil!$AA$13),"")&amp; IF(D854=Accueil!$Y$14,PRODUCT('Registre déchets'!G854,Accueil!$AA$14),"")&amp; IF(D854=Accueil!$Y$15,PRODUCT('Registre déchets'!G854,Accueil!$AA$15),"")&amp; IF(D854=Accueil!$Y$16,PRODUCT('Registre déchets'!G854,Accueil!$AA$16),"")&amp; IF(D854=Accueil!$Y$17,PRODUCT('Registre déchets'!G854,Accueil!$AA$17),"")&amp; IF(D854=Accueil!$Y$18,PRODUCT('Registre déchets'!G854,Accueil!$AA$18),"")&amp; IF(D854=Accueil!$Y$19,PRODUCT('Registre déchets'!G854,Accueil!$AA$19),"")&amp; IF(D854=Accueil!$Y$20,PRODUCT('Registre déchets'!G854,Accueil!$AA$20),"")&amp; IF(D854=Accueil!$Y$21,PRODUCT('Registre déchets'!G854,Accueil!$AA$21),"")&amp; IF(D854=Accueil!$Y$22,PRODUCT('Registre déchets'!G854,Accueil!$AA$22),"")&amp; IF(D854=Accueil!$Y$23,PRODUCT('Registre déchets'!G854,Accueil!$AA$23),"")&amp; IF(D854=Accueil!$Y$24,PRODUCT('Registre déchets'!G854,Accueil!$AA$24),"")&amp; IF(D854=Accueil!$Y$25,PRODUCT('Registre déchets'!G854,Accueil!$AA$25),"")&amp; IF(D854=Accueil!$Y$26,PRODUCT('Registre déchets'!G854,Accueil!$AA$26),"")&amp; IF(D854=Accueil!$Y$27,PRODUCT('Registre déchets'!G854,Accueil!$AA$27),""))</f>
        <v/>
      </c>
      <c r="AQ854" s="79">
        <f t="shared" si="137"/>
        <v>0</v>
      </c>
    </row>
    <row r="855" spans="1:43" ht="50.1" customHeight="1" x14ac:dyDescent="0.25">
      <c r="A855" s="90"/>
      <c r="B855" s="222" t="str">
        <f t="shared" si="131"/>
        <v/>
      </c>
      <c r="C855" s="221"/>
      <c r="D855" s="220"/>
      <c r="E855" s="80" t="str">
        <f t="shared" si="135"/>
        <v/>
      </c>
      <c r="F855" s="81"/>
      <c r="G855" s="82"/>
      <c r="H855" s="241">
        <f t="shared" si="132"/>
        <v>0</v>
      </c>
      <c r="I855" s="206"/>
      <c r="J855" s="206"/>
      <c r="K855" s="86"/>
      <c r="L855" s="86"/>
      <c r="M855" s="86"/>
      <c r="N855" s="82"/>
      <c r="O855" s="81"/>
      <c r="P855" s="82"/>
      <c r="Q855" s="207">
        <f t="shared" si="136"/>
        <v>0</v>
      </c>
      <c r="R855" s="83">
        <f t="shared" si="133"/>
        <v>0</v>
      </c>
      <c r="S855" s="83">
        <f t="shared" si="134"/>
        <v>0</v>
      </c>
      <c r="T855" s="209"/>
      <c r="U855" s="214"/>
      <c r="V855" s="214"/>
      <c r="W855" s="217" t="str">
        <f t="shared" si="129"/>
        <v/>
      </c>
      <c r="X855" s="214"/>
      <c r="Y855" s="224"/>
      <c r="Z855" s="214"/>
      <c r="AA855" s="214"/>
      <c r="AB855" s="35" t="str">
        <f t="shared" si="130"/>
        <v/>
      </c>
      <c r="AC855" s="35"/>
      <c r="AD855" s="35"/>
      <c r="AE855" s="35"/>
      <c r="AF855" s="35"/>
      <c r="AG855" s="35"/>
      <c r="AH855" s="35"/>
      <c r="AI855" s="35"/>
      <c r="AJ855" s="35"/>
      <c r="AK855" s="35"/>
      <c r="AL855" s="35"/>
      <c r="AM855" s="85" t="str">
        <f t="shared" si="128"/>
        <v/>
      </c>
      <c r="AN855" s="35"/>
      <c r="AO855" s="35"/>
      <c r="AP855" s="77" t="str">
        <f>IF(D855="","",IF(D855=Accueil!$Q$7,PRODUCT('Registre déchets'!G855,Accueil!$S$7),"") &amp; IF(D855=Accueil!$Q$8,PRODUCT('Registre déchets'!G855,Accueil!$S$8),"") &amp; IF(D855=Accueil!$Q$9,PRODUCT('Registre déchets'!G855,Accueil!$S$9),"")&amp; IF(D855=Accueil!$Q$10,PRODUCT('Registre déchets'!G855,Accueil!$S$10),"")&amp; IF(D855=Accueil!$Q$11,PRODUCT('Registre déchets'!G855,Accueil!$S$11),"")&amp; IF(D855=Accueil!$Q$12,PRODUCT('Registre déchets'!G855,Accueil!$S$12),"")&amp; IF(D855=Accueil!$Q$13,PRODUCT('Registre déchets'!G855,Accueil!$S$13),"")&amp; IF(D855=Accueil!$Q$14,PRODUCT('Registre déchets'!G855,Accueil!$S$14),"")&amp; IF(D855=Accueil!$Q$15,PRODUCT('Registre déchets'!G855,Accueil!$S$15),"")&amp; IF(D855=Accueil!$Q$16,PRODUCT('Registre déchets'!G855,Accueil!$S$16),"")&amp; IF(D855=Accueil!$Q$17,PRODUCT('Registre déchets'!G855,Accueil!$S$17),"")&amp; IF(D855=Accueil!$Q$18,PRODUCT('Registre déchets'!G855,Accueil!$S$18),"")&amp; IF(D855=Accueil!$Q$19,PRODUCT('Registre déchets'!G855,Accueil!$S$19),"")&amp; IF(D855=Accueil!$Q$20,PRODUCT('Registre déchets'!G855,Accueil!$S$20),"")&amp; IF(D855=Accueil!$Q$21,PRODUCT('Registre déchets'!G855,Accueil!$S$21),"")&amp; IF(D855=Accueil!$Q$22,PRODUCT('Registre déchets'!G855,Accueil!$S$22),"")&amp; IF(D855=Accueil!$Q$23,PRODUCT('Registre déchets'!G855,Accueil!$S$23),"")&amp; IF(D855=Accueil!$Q$24,PRODUCT('Registre déchets'!G855,Accueil!$S$24),"")&amp; IF(D855=Accueil!$Q$25,PRODUCT('Registre déchets'!G855,Accueil!$S$25),"")&amp; IF(D855=Accueil!$Q$26,PRODUCT('Registre déchets'!G855,Accueil!$S$26),"") &amp; IF(D855=Accueil!$U$7,PRODUCT('Registre déchets'!G855,Accueil!$W$7),"") &amp; IF(D855=Accueil!$U$8,PRODUCT('Registre déchets'!G855,Accueil!$W$8),"") &amp; IF(D855=Accueil!$U$9,PRODUCT('Registre déchets'!G855,Accueil!$W$9),"")&amp; IF(D855=Accueil!$U$10,PRODUCT('Registre déchets'!G855,Accueil!$W$10),"")&amp; IF(D855=Accueil!$U$11,PRODUCT('Registre déchets'!G855,Accueil!$W$11),"")&amp; IF(D855=Accueil!$U$12,PRODUCT('Registre déchets'!G855,Accueil!$W$12),"")&amp; IF(D855=Accueil!$U$13,PRODUCT('Registre déchets'!G855,Accueil!$W$13),"")&amp; IF(D855=Accueil!$U$14,PRODUCT('Registre déchets'!G855,Accueil!$W$14),"")&amp; IF(D855=Accueil!$U$15,PRODUCT('Registre déchets'!G855,Accueil!$W$15),"")&amp; IF(D855=Accueil!$U$16,PRODUCT('Registre déchets'!G855,Accueil!$W$16),"")&amp; IF(D855=Accueil!$U$17,PRODUCT('Registre déchets'!G855,Accueil!$W$17),"")&amp; IF(D855=Accueil!$U$18,PRODUCT('Registre déchets'!G855,Accueil!$W$18),"")&amp; IF(D855=Accueil!$U$19,PRODUCT('Registre déchets'!G855,Accueil!$W$19),"")&amp; IF(D855=Accueil!$U$20,PRODUCT('Registre déchets'!G855,Accueil!$W$20),"")&amp; IF(D855=Accueil!$U$21,PRODUCT('Registre déchets'!G855,Accueil!$W$21),"") &amp; IF(D855=Accueil!$U$22,PRODUCT('Registre déchets'!G855,Accueil!$W$22),"")&amp; IF(D855=Accueil!$U$23,PRODUCT('Registre déchets'!G855,Accueil!$W$23),"")&amp; IF(D855=Accueil!$U$24,PRODUCT('Registre déchets'!G855,Accueil!$W$24),"")&amp; IF(D855=Accueil!$U$25,PRODUCT('Registre déchets'!G855,Accueil!$W$25),"")&amp; IF(D855=Accueil!$U$26,PRODUCT('Registre déchets'!G855,Accueil!$W$26),"")&amp; IF(D855=Accueil!$U$27,PRODUCT('Registre déchets'!G855,Accueil!$W$27),"")&amp; IF(D855=Accueil!$Y$7,PRODUCT('Registre déchets'!G855,Accueil!$AA$7),"") &amp; IF(D855=Accueil!$Y$8,PRODUCT('Registre déchets'!G855,Accueil!$AA$8),"") &amp; IF(D855=Accueil!$Y$9,PRODUCT('Registre déchets'!G855,Accueil!$AA$9),"")&amp; IF(D855=Accueil!$Y$10,PRODUCT('Registre déchets'!G855,Accueil!$AA$10),"")&amp; IF(D855=Accueil!$Y$11,PRODUCT('Registre déchets'!G855,Accueil!$AA$11),"")&amp; IF(D855=Accueil!$Y$12,PRODUCT('Registre déchets'!G855,Accueil!$AA$12),"")&amp; IF(D855=Accueil!$Y$13,PRODUCT('Registre déchets'!G855,Accueil!$AA$13),"")&amp; IF(D855=Accueil!$Y$14,PRODUCT('Registre déchets'!G855,Accueil!$AA$14),"")&amp; IF(D855=Accueil!$Y$15,PRODUCT('Registre déchets'!G855,Accueil!$AA$15),"")&amp; IF(D855=Accueil!$Y$16,PRODUCT('Registre déchets'!G855,Accueil!$AA$16),"")&amp; IF(D855=Accueil!$Y$17,PRODUCT('Registre déchets'!G855,Accueil!$AA$17),"")&amp; IF(D855=Accueil!$Y$18,PRODUCT('Registre déchets'!G855,Accueil!$AA$18),"")&amp; IF(D855=Accueil!$Y$19,PRODUCT('Registre déchets'!G855,Accueil!$AA$19),"")&amp; IF(D855=Accueil!$Y$20,PRODUCT('Registre déchets'!G855,Accueil!$AA$20),"")&amp; IF(D855=Accueil!$Y$21,PRODUCT('Registre déchets'!G855,Accueil!$AA$21),"")&amp; IF(D855=Accueil!$Y$22,PRODUCT('Registre déchets'!G855,Accueil!$AA$22),"")&amp; IF(D855=Accueil!$Y$23,PRODUCT('Registre déchets'!G855,Accueil!$AA$23),"")&amp; IF(D855=Accueil!$Y$24,PRODUCT('Registre déchets'!G855,Accueil!$AA$24),"")&amp; IF(D855=Accueil!$Y$25,PRODUCT('Registre déchets'!G855,Accueil!$AA$25),"")&amp; IF(D855=Accueil!$Y$26,PRODUCT('Registre déchets'!G855,Accueil!$AA$26),"")&amp; IF(D855=Accueil!$Y$27,PRODUCT('Registre déchets'!G855,Accueil!$AA$27),""))</f>
        <v/>
      </c>
      <c r="AQ855" s="79">
        <f t="shared" si="137"/>
        <v>0</v>
      </c>
    </row>
    <row r="856" spans="1:43" ht="50.1" customHeight="1" x14ac:dyDescent="0.25">
      <c r="A856" s="90"/>
      <c r="B856" s="222" t="str">
        <f t="shared" si="131"/>
        <v/>
      </c>
      <c r="C856" s="221"/>
      <c r="D856" s="220"/>
      <c r="E856" s="80" t="str">
        <f t="shared" si="135"/>
        <v/>
      </c>
      <c r="F856" s="81"/>
      <c r="G856" s="82"/>
      <c r="H856" s="241">
        <f t="shared" si="132"/>
        <v>0</v>
      </c>
      <c r="I856" s="206"/>
      <c r="J856" s="206"/>
      <c r="K856" s="86"/>
      <c r="L856" s="86"/>
      <c r="M856" s="86"/>
      <c r="N856" s="82"/>
      <c r="O856" s="81"/>
      <c r="P856" s="82"/>
      <c r="Q856" s="207">
        <f t="shared" si="136"/>
        <v>0</v>
      </c>
      <c r="R856" s="83">
        <f t="shared" si="133"/>
        <v>0</v>
      </c>
      <c r="S856" s="83">
        <f t="shared" si="134"/>
        <v>0</v>
      </c>
      <c r="T856" s="209"/>
      <c r="U856" s="214"/>
      <c r="V856" s="214"/>
      <c r="W856" s="217" t="str">
        <f t="shared" si="129"/>
        <v/>
      </c>
      <c r="X856" s="214"/>
      <c r="Y856" s="224"/>
      <c r="Z856" s="214"/>
      <c r="AA856" s="214"/>
      <c r="AB856" s="35" t="str">
        <f t="shared" si="130"/>
        <v/>
      </c>
      <c r="AC856" s="35"/>
      <c r="AD856" s="35"/>
      <c r="AE856" s="35"/>
      <c r="AF856" s="35"/>
      <c r="AG856" s="35"/>
      <c r="AH856" s="35"/>
      <c r="AI856" s="35"/>
      <c r="AJ856" s="35"/>
      <c r="AK856" s="35"/>
      <c r="AL856" s="35"/>
      <c r="AM856" s="85" t="str">
        <f t="shared" si="128"/>
        <v/>
      </c>
      <c r="AN856" s="35"/>
      <c r="AO856" s="35"/>
      <c r="AP856" s="77" t="str">
        <f>IF(D856="","",IF(D856=Accueil!$Q$7,PRODUCT('Registre déchets'!G856,Accueil!$S$7),"") &amp; IF(D856=Accueil!$Q$8,PRODUCT('Registre déchets'!G856,Accueil!$S$8),"") &amp; IF(D856=Accueil!$Q$9,PRODUCT('Registre déchets'!G856,Accueil!$S$9),"")&amp; IF(D856=Accueil!$Q$10,PRODUCT('Registre déchets'!G856,Accueil!$S$10),"")&amp; IF(D856=Accueil!$Q$11,PRODUCT('Registre déchets'!G856,Accueil!$S$11),"")&amp; IF(D856=Accueil!$Q$12,PRODUCT('Registre déchets'!G856,Accueil!$S$12),"")&amp; IF(D856=Accueil!$Q$13,PRODUCT('Registre déchets'!G856,Accueil!$S$13),"")&amp; IF(D856=Accueil!$Q$14,PRODUCT('Registre déchets'!G856,Accueil!$S$14),"")&amp; IF(D856=Accueil!$Q$15,PRODUCT('Registre déchets'!G856,Accueil!$S$15),"")&amp; IF(D856=Accueil!$Q$16,PRODUCT('Registre déchets'!G856,Accueil!$S$16),"")&amp; IF(D856=Accueil!$Q$17,PRODUCT('Registre déchets'!G856,Accueil!$S$17),"")&amp; IF(D856=Accueil!$Q$18,PRODUCT('Registre déchets'!G856,Accueil!$S$18),"")&amp; IF(D856=Accueil!$Q$19,PRODUCT('Registre déchets'!G856,Accueil!$S$19),"")&amp; IF(D856=Accueil!$Q$20,PRODUCT('Registre déchets'!G856,Accueil!$S$20),"")&amp; IF(D856=Accueil!$Q$21,PRODUCT('Registre déchets'!G856,Accueil!$S$21),"")&amp; IF(D856=Accueil!$Q$22,PRODUCT('Registre déchets'!G856,Accueil!$S$22),"")&amp; IF(D856=Accueil!$Q$23,PRODUCT('Registre déchets'!G856,Accueil!$S$23),"")&amp; IF(D856=Accueil!$Q$24,PRODUCT('Registre déchets'!G856,Accueil!$S$24),"")&amp; IF(D856=Accueil!$Q$25,PRODUCT('Registre déchets'!G856,Accueil!$S$25),"")&amp; IF(D856=Accueil!$Q$26,PRODUCT('Registre déchets'!G856,Accueil!$S$26),"") &amp; IF(D856=Accueil!$U$7,PRODUCT('Registre déchets'!G856,Accueil!$W$7),"") &amp; IF(D856=Accueil!$U$8,PRODUCT('Registre déchets'!G856,Accueil!$W$8),"") &amp; IF(D856=Accueil!$U$9,PRODUCT('Registre déchets'!G856,Accueil!$W$9),"")&amp; IF(D856=Accueil!$U$10,PRODUCT('Registre déchets'!G856,Accueil!$W$10),"")&amp; IF(D856=Accueil!$U$11,PRODUCT('Registre déchets'!G856,Accueil!$W$11),"")&amp; IF(D856=Accueil!$U$12,PRODUCT('Registre déchets'!G856,Accueil!$W$12),"")&amp; IF(D856=Accueil!$U$13,PRODUCT('Registre déchets'!G856,Accueil!$W$13),"")&amp; IF(D856=Accueil!$U$14,PRODUCT('Registre déchets'!G856,Accueil!$W$14),"")&amp; IF(D856=Accueil!$U$15,PRODUCT('Registre déchets'!G856,Accueil!$W$15),"")&amp; IF(D856=Accueil!$U$16,PRODUCT('Registre déchets'!G856,Accueil!$W$16),"")&amp; IF(D856=Accueil!$U$17,PRODUCT('Registre déchets'!G856,Accueil!$W$17),"")&amp; IF(D856=Accueil!$U$18,PRODUCT('Registre déchets'!G856,Accueil!$W$18),"")&amp; IF(D856=Accueil!$U$19,PRODUCT('Registre déchets'!G856,Accueil!$W$19),"")&amp; IF(D856=Accueil!$U$20,PRODUCT('Registre déchets'!G856,Accueil!$W$20),"")&amp; IF(D856=Accueil!$U$21,PRODUCT('Registre déchets'!G856,Accueil!$W$21),"") &amp; IF(D856=Accueil!$U$22,PRODUCT('Registre déchets'!G856,Accueil!$W$22),"")&amp; IF(D856=Accueil!$U$23,PRODUCT('Registre déchets'!G856,Accueil!$W$23),"")&amp; IF(D856=Accueil!$U$24,PRODUCT('Registre déchets'!G856,Accueil!$W$24),"")&amp; IF(D856=Accueil!$U$25,PRODUCT('Registre déchets'!G856,Accueil!$W$25),"")&amp; IF(D856=Accueil!$U$26,PRODUCT('Registre déchets'!G856,Accueil!$W$26),"")&amp; IF(D856=Accueil!$U$27,PRODUCT('Registre déchets'!G856,Accueil!$W$27),"")&amp; IF(D856=Accueil!$Y$7,PRODUCT('Registre déchets'!G856,Accueil!$AA$7),"") &amp; IF(D856=Accueil!$Y$8,PRODUCT('Registre déchets'!G856,Accueil!$AA$8),"") &amp; IF(D856=Accueil!$Y$9,PRODUCT('Registre déchets'!G856,Accueil!$AA$9),"")&amp; IF(D856=Accueil!$Y$10,PRODUCT('Registre déchets'!G856,Accueil!$AA$10),"")&amp; IF(D856=Accueil!$Y$11,PRODUCT('Registre déchets'!G856,Accueil!$AA$11),"")&amp; IF(D856=Accueil!$Y$12,PRODUCT('Registre déchets'!G856,Accueil!$AA$12),"")&amp; IF(D856=Accueil!$Y$13,PRODUCT('Registre déchets'!G856,Accueil!$AA$13),"")&amp; IF(D856=Accueil!$Y$14,PRODUCT('Registre déchets'!G856,Accueil!$AA$14),"")&amp; IF(D856=Accueil!$Y$15,PRODUCT('Registre déchets'!G856,Accueil!$AA$15),"")&amp; IF(D856=Accueil!$Y$16,PRODUCT('Registre déchets'!G856,Accueil!$AA$16),"")&amp; IF(D856=Accueil!$Y$17,PRODUCT('Registre déchets'!G856,Accueil!$AA$17),"")&amp; IF(D856=Accueil!$Y$18,PRODUCT('Registre déchets'!G856,Accueil!$AA$18),"")&amp; IF(D856=Accueil!$Y$19,PRODUCT('Registre déchets'!G856,Accueil!$AA$19),"")&amp; IF(D856=Accueil!$Y$20,PRODUCT('Registre déchets'!G856,Accueil!$AA$20),"")&amp; IF(D856=Accueil!$Y$21,PRODUCT('Registre déchets'!G856,Accueil!$AA$21),"")&amp; IF(D856=Accueil!$Y$22,PRODUCT('Registre déchets'!G856,Accueil!$AA$22),"")&amp; IF(D856=Accueil!$Y$23,PRODUCT('Registre déchets'!G856,Accueil!$AA$23),"")&amp; IF(D856=Accueil!$Y$24,PRODUCT('Registre déchets'!G856,Accueil!$AA$24),"")&amp; IF(D856=Accueil!$Y$25,PRODUCT('Registre déchets'!G856,Accueil!$AA$25),"")&amp; IF(D856=Accueil!$Y$26,PRODUCT('Registre déchets'!G856,Accueil!$AA$26),"")&amp; IF(D856=Accueil!$Y$27,PRODUCT('Registre déchets'!G856,Accueil!$AA$27),""))</f>
        <v/>
      </c>
      <c r="AQ856" s="79">
        <f t="shared" si="137"/>
        <v>0</v>
      </c>
    </row>
    <row r="857" spans="1:43" ht="50.1" customHeight="1" x14ac:dyDescent="0.25">
      <c r="A857" s="90"/>
      <c r="B857" s="222" t="str">
        <f t="shared" si="131"/>
        <v/>
      </c>
      <c r="C857" s="221"/>
      <c r="D857" s="220"/>
      <c r="E857" s="80" t="str">
        <f t="shared" si="135"/>
        <v/>
      </c>
      <c r="F857" s="81"/>
      <c r="G857" s="82"/>
      <c r="H857" s="241">
        <f t="shared" si="132"/>
        <v>0</v>
      </c>
      <c r="I857" s="206"/>
      <c r="J857" s="206"/>
      <c r="K857" s="86"/>
      <c r="L857" s="86"/>
      <c r="M857" s="86"/>
      <c r="N857" s="82"/>
      <c r="O857" s="81"/>
      <c r="P857" s="82"/>
      <c r="Q857" s="207">
        <f t="shared" si="136"/>
        <v>0</v>
      </c>
      <c r="R857" s="83">
        <f t="shared" si="133"/>
        <v>0</v>
      </c>
      <c r="S857" s="83">
        <f t="shared" si="134"/>
        <v>0</v>
      </c>
      <c r="T857" s="209"/>
      <c r="U857" s="214"/>
      <c r="V857" s="214"/>
      <c r="W857" s="217" t="str">
        <f t="shared" si="129"/>
        <v/>
      </c>
      <c r="X857" s="214"/>
      <c r="Y857" s="224"/>
      <c r="Z857" s="214"/>
      <c r="AA857" s="214"/>
      <c r="AB857" s="35" t="str">
        <f t="shared" si="130"/>
        <v/>
      </c>
      <c r="AC857" s="35"/>
      <c r="AD857" s="35"/>
      <c r="AE857" s="35"/>
      <c r="AF857" s="35"/>
      <c r="AG857" s="35"/>
      <c r="AH857" s="35"/>
      <c r="AI857" s="35"/>
      <c r="AJ857" s="35"/>
      <c r="AK857" s="35"/>
      <c r="AL857" s="35"/>
      <c r="AM857" s="85" t="str">
        <f t="shared" si="128"/>
        <v/>
      </c>
      <c r="AN857" s="35"/>
      <c r="AO857" s="35"/>
      <c r="AP857" s="77" t="str">
        <f>IF(D857="","",IF(D857=Accueil!$Q$7,PRODUCT('Registre déchets'!G857,Accueil!$S$7),"") &amp; IF(D857=Accueil!$Q$8,PRODUCT('Registre déchets'!G857,Accueil!$S$8),"") &amp; IF(D857=Accueil!$Q$9,PRODUCT('Registre déchets'!G857,Accueil!$S$9),"")&amp; IF(D857=Accueil!$Q$10,PRODUCT('Registre déchets'!G857,Accueil!$S$10),"")&amp; IF(D857=Accueil!$Q$11,PRODUCT('Registre déchets'!G857,Accueil!$S$11),"")&amp; IF(D857=Accueil!$Q$12,PRODUCT('Registre déchets'!G857,Accueil!$S$12),"")&amp; IF(D857=Accueil!$Q$13,PRODUCT('Registre déchets'!G857,Accueil!$S$13),"")&amp; IF(D857=Accueil!$Q$14,PRODUCT('Registre déchets'!G857,Accueil!$S$14),"")&amp; IF(D857=Accueil!$Q$15,PRODUCT('Registre déchets'!G857,Accueil!$S$15),"")&amp; IF(D857=Accueil!$Q$16,PRODUCT('Registre déchets'!G857,Accueil!$S$16),"")&amp; IF(D857=Accueil!$Q$17,PRODUCT('Registre déchets'!G857,Accueil!$S$17),"")&amp; IF(D857=Accueil!$Q$18,PRODUCT('Registre déchets'!G857,Accueil!$S$18),"")&amp; IF(D857=Accueil!$Q$19,PRODUCT('Registre déchets'!G857,Accueil!$S$19),"")&amp; IF(D857=Accueil!$Q$20,PRODUCT('Registre déchets'!G857,Accueil!$S$20),"")&amp; IF(D857=Accueil!$Q$21,PRODUCT('Registre déchets'!G857,Accueil!$S$21),"")&amp; IF(D857=Accueil!$Q$22,PRODUCT('Registre déchets'!G857,Accueil!$S$22),"")&amp; IF(D857=Accueil!$Q$23,PRODUCT('Registre déchets'!G857,Accueil!$S$23),"")&amp; IF(D857=Accueil!$Q$24,PRODUCT('Registre déchets'!G857,Accueil!$S$24),"")&amp; IF(D857=Accueil!$Q$25,PRODUCT('Registre déchets'!G857,Accueil!$S$25),"")&amp; IF(D857=Accueil!$Q$26,PRODUCT('Registre déchets'!G857,Accueil!$S$26),"") &amp; IF(D857=Accueil!$U$7,PRODUCT('Registre déchets'!G857,Accueil!$W$7),"") &amp; IF(D857=Accueil!$U$8,PRODUCT('Registre déchets'!G857,Accueil!$W$8),"") &amp; IF(D857=Accueil!$U$9,PRODUCT('Registre déchets'!G857,Accueil!$W$9),"")&amp; IF(D857=Accueil!$U$10,PRODUCT('Registre déchets'!G857,Accueil!$W$10),"")&amp; IF(D857=Accueil!$U$11,PRODUCT('Registre déchets'!G857,Accueil!$W$11),"")&amp; IF(D857=Accueil!$U$12,PRODUCT('Registre déchets'!G857,Accueil!$W$12),"")&amp; IF(D857=Accueil!$U$13,PRODUCT('Registre déchets'!G857,Accueil!$W$13),"")&amp; IF(D857=Accueil!$U$14,PRODUCT('Registre déchets'!G857,Accueil!$W$14),"")&amp; IF(D857=Accueil!$U$15,PRODUCT('Registre déchets'!G857,Accueil!$W$15),"")&amp; IF(D857=Accueil!$U$16,PRODUCT('Registre déchets'!G857,Accueil!$W$16),"")&amp; IF(D857=Accueil!$U$17,PRODUCT('Registre déchets'!G857,Accueil!$W$17),"")&amp; IF(D857=Accueil!$U$18,PRODUCT('Registre déchets'!G857,Accueil!$W$18),"")&amp; IF(D857=Accueil!$U$19,PRODUCT('Registre déchets'!G857,Accueil!$W$19),"")&amp; IF(D857=Accueil!$U$20,PRODUCT('Registre déchets'!G857,Accueil!$W$20),"")&amp; IF(D857=Accueil!$U$21,PRODUCT('Registre déchets'!G857,Accueil!$W$21),"") &amp; IF(D857=Accueil!$U$22,PRODUCT('Registre déchets'!G857,Accueil!$W$22),"")&amp; IF(D857=Accueil!$U$23,PRODUCT('Registre déchets'!G857,Accueil!$W$23),"")&amp; IF(D857=Accueil!$U$24,PRODUCT('Registre déchets'!G857,Accueil!$W$24),"")&amp; IF(D857=Accueil!$U$25,PRODUCT('Registre déchets'!G857,Accueil!$W$25),"")&amp; IF(D857=Accueil!$U$26,PRODUCT('Registre déchets'!G857,Accueil!$W$26),"")&amp; IF(D857=Accueil!$U$27,PRODUCT('Registre déchets'!G857,Accueil!$W$27),"")&amp; IF(D857=Accueil!$Y$7,PRODUCT('Registre déchets'!G857,Accueil!$AA$7),"") &amp; IF(D857=Accueil!$Y$8,PRODUCT('Registre déchets'!G857,Accueil!$AA$8),"") &amp; IF(D857=Accueil!$Y$9,PRODUCT('Registre déchets'!G857,Accueil!$AA$9),"")&amp; IF(D857=Accueil!$Y$10,PRODUCT('Registre déchets'!G857,Accueil!$AA$10),"")&amp; IF(D857=Accueil!$Y$11,PRODUCT('Registre déchets'!G857,Accueil!$AA$11),"")&amp; IF(D857=Accueil!$Y$12,PRODUCT('Registre déchets'!G857,Accueil!$AA$12),"")&amp; IF(D857=Accueil!$Y$13,PRODUCT('Registre déchets'!G857,Accueil!$AA$13),"")&amp; IF(D857=Accueil!$Y$14,PRODUCT('Registre déchets'!G857,Accueil!$AA$14),"")&amp; IF(D857=Accueil!$Y$15,PRODUCT('Registre déchets'!G857,Accueil!$AA$15),"")&amp; IF(D857=Accueil!$Y$16,PRODUCT('Registre déchets'!G857,Accueil!$AA$16),"")&amp; IF(D857=Accueil!$Y$17,PRODUCT('Registre déchets'!G857,Accueil!$AA$17),"")&amp; IF(D857=Accueil!$Y$18,PRODUCT('Registre déchets'!G857,Accueil!$AA$18),"")&amp; IF(D857=Accueil!$Y$19,PRODUCT('Registre déchets'!G857,Accueil!$AA$19),"")&amp; IF(D857=Accueil!$Y$20,PRODUCT('Registre déchets'!G857,Accueil!$AA$20),"")&amp; IF(D857=Accueil!$Y$21,PRODUCT('Registre déchets'!G857,Accueil!$AA$21),"")&amp; IF(D857=Accueil!$Y$22,PRODUCT('Registre déchets'!G857,Accueil!$AA$22),"")&amp; IF(D857=Accueil!$Y$23,PRODUCT('Registre déchets'!G857,Accueil!$AA$23),"")&amp; IF(D857=Accueil!$Y$24,PRODUCT('Registre déchets'!G857,Accueil!$AA$24),"")&amp; IF(D857=Accueil!$Y$25,PRODUCT('Registre déchets'!G857,Accueil!$AA$25),"")&amp; IF(D857=Accueil!$Y$26,PRODUCT('Registre déchets'!G857,Accueil!$AA$26),"")&amp; IF(D857=Accueil!$Y$27,PRODUCT('Registre déchets'!G857,Accueil!$AA$27),""))</f>
        <v/>
      </c>
      <c r="AQ857" s="79">
        <f t="shared" si="137"/>
        <v>0</v>
      </c>
    </row>
    <row r="858" spans="1:43" ht="50.1" customHeight="1" x14ac:dyDescent="0.25">
      <c r="A858" s="90"/>
      <c r="B858" s="222" t="str">
        <f t="shared" si="131"/>
        <v/>
      </c>
      <c r="C858" s="221"/>
      <c r="D858" s="220"/>
      <c r="E858" s="80" t="str">
        <f t="shared" si="135"/>
        <v/>
      </c>
      <c r="F858" s="81"/>
      <c r="G858" s="82"/>
      <c r="H858" s="241">
        <f t="shared" si="132"/>
        <v>0</v>
      </c>
      <c r="I858" s="206"/>
      <c r="J858" s="206"/>
      <c r="K858" s="86"/>
      <c r="L858" s="86"/>
      <c r="M858" s="86"/>
      <c r="N858" s="82"/>
      <c r="O858" s="81"/>
      <c r="P858" s="82"/>
      <c r="Q858" s="207">
        <f t="shared" si="136"/>
        <v>0</v>
      </c>
      <c r="R858" s="83">
        <f t="shared" si="133"/>
        <v>0</v>
      </c>
      <c r="S858" s="83">
        <f t="shared" si="134"/>
        <v>0</v>
      </c>
      <c r="T858" s="209"/>
      <c r="U858" s="214"/>
      <c r="V858" s="214"/>
      <c r="W858" s="217" t="str">
        <f t="shared" si="129"/>
        <v/>
      </c>
      <c r="X858" s="214"/>
      <c r="Y858" s="224"/>
      <c r="Z858" s="214"/>
      <c r="AA858" s="214"/>
      <c r="AB858" s="35" t="str">
        <f t="shared" si="130"/>
        <v/>
      </c>
      <c r="AC858" s="35"/>
      <c r="AD858" s="35"/>
      <c r="AE858" s="35"/>
      <c r="AF858" s="35"/>
      <c r="AG858" s="35"/>
      <c r="AH858" s="35"/>
      <c r="AI858" s="35"/>
      <c r="AJ858" s="35"/>
      <c r="AK858" s="35"/>
      <c r="AL858" s="35"/>
      <c r="AM858" s="85" t="str">
        <f t="shared" si="128"/>
        <v/>
      </c>
      <c r="AN858" s="35"/>
      <c r="AO858" s="35"/>
      <c r="AP858" s="77" t="str">
        <f>IF(D858="","",IF(D858=Accueil!$Q$7,PRODUCT('Registre déchets'!G858,Accueil!$S$7),"") &amp; IF(D858=Accueil!$Q$8,PRODUCT('Registre déchets'!G858,Accueil!$S$8),"") &amp; IF(D858=Accueil!$Q$9,PRODUCT('Registre déchets'!G858,Accueil!$S$9),"")&amp; IF(D858=Accueil!$Q$10,PRODUCT('Registre déchets'!G858,Accueil!$S$10),"")&amp; IF(D858=Accueil!$Q$11,PRODUCT('Registre déchets'!G858,Accueil!$S$11),"")&amp; IF(D858=Accueil!$Q$12,PRODUCT('Registre déchets'!G858,Accueil!$S$12),"")&amp; IF(D858=Accueil!$Q$13,PRODUCT('Registre déchets'!G858,Accueil!$S$13),"")&amp; IF(D858=Accueil!$Q$14,PRODUCT('Registre déchets'!G858,Accueil!$S$14),"")&amp; IF(D858=Accueil!$Q$15,PRODUCT('Registre déchets'!G858,Accueil!$S$15),"")&amp; IF(D858=Accueil!$Q$16,PRODUCT('Registre déchets'!G858,Accueil!$S$16),"")&amp; IF(D858=Accueil!$Q$17,PRODUCT('Registre déchets'!G858,Accueil!$S$17),"")&amp; IF(D858=Accueil!$Q$18,PRODUCT('Registre déchets'!G858,Accueil!$S$18),"")&amp; IF(D858=Accueil!$Q$19,PRODUCT('Registre déchets'!G858,Accueil!$S$19),"")&amp; IF(D858=Accueil!$Q$20,PRODUCT('Registre déchets'!G858,Accueil!$S$20),"")&amp; IF(D858=Accueil!$Q$21,PRODUCT('Registre déchets'!G858,Accueil!$S$21),"")&amp; IF(D858=Accueil!$Q$22,PRODUCT('Registre déchets'!G858,Accueil!$S$22),"")&amp; IF(D858=Accueil!$Q$23,PRODUCT('Registre déchets'!G858,Accueil!$S$23),"")&amp; IF(D858=Accueil!$Q$24,PRODUCT('Registre déchets'!G858,Accueil!$S$24),"")&amp; IF(D858=Accueil!$Q$25,PRODUCT('Registre déchets'!G858,Accueil!$S$25),"")&amp; IF(D858=Accueil!$Q$26,PRODUCT('Registre déchets'!G858,Accueil!$S$26),"") &amp; IF(D858=Accueil!$U$7,PRODUCT('Registre déchets'!G858,Accueil!$W$7),"") &amp; IF(D858=Accueil!$U$8,PRODUCT('Registre déchets'!G858,Accueil!$W$8),"") &amp; IF(D858=Accueil!$U$9,PRODUCT('Registre déchets'!G858,Accueil!$W$9),"")&amp; IF(D858=Accueil!$U$10,PRODUCT('Registre déchets'!G858,Accueil!$W$10),"")&amp; IF(D858=Accueil!$U$11,PRODUCT('Registre déchets'!G858,Accueil!$W$11),"")&amp; IF(D858=Accueil!$U$12,PRODUCT('Registre déchets'!G858,Accueil!$W$12),"")&amp; IF(D858=Accueil!$U$13,PRODUCT('Registre déchets'!G858,Accueil!$W$13),"")&amp; IF(D858=Accueil!$U$14,PRODUCT('Registre déchets'!G858,Accueil!$W$14),"")&amp; IF(D858=Accueil!$U$15,PRODUCT('Registre déchets'!G858,Accueil!$W$15),"")&amp; IF(D858=Accueil!$U$16,PRODUCT('Registre déchets'!G858,Accueil!$W$16),"")&amp; IF(D858=Accueil!$U$17,PRODUCT('Registre déchets'!G858,Accueil!$W$17),"")&amp; IF(D858=Accueil!$U$18,PRODUCT('Registre déchets'!G858,Accueil!$W$18),"")&amp; IF(D858=Accueil!$U$19,PRODUCT('Registre déchets'!G858,Accueil!$W$19),"")&amp; IF(D858=Accueil!$U$20,PRODUCT('Registre déchets'!G858,Accueil!$W$20),"")&amp; IF(D858=Accueil!$U$21,PRODUCT('Registre déchets'!G858,Accueil!$W$21),"") &amp; IF(D858=Accueil!$U$22,PRODUCT('Registre déchets'!G858,Accueil!$W$22),"")&amp; IF(D858=Accueil!$U$23,PRODUCT('Registre déchets'!G858,Accueil!$W$23),"")&amp; IF(D858=Accueil!$U$24,PRODUCT('Registre déchets'!G858,Accueil!$W$24),"")&amp; IF(D858=Accueil!$U$25,PRODUCT('Registre déchets'!G858,Accueil!$W$25),"")&amp; IF(D858=Accueil!$U$26,PRODUCT('Registre déchets'!G858,Accueil!$W$26),"")&amp; IF(D858=Accueil!$U$27,PRODUCT('Registre déchets'!G858,Accueil!$W$27),"")&amp; IF(D858=Accueil!$Y$7,PRODUCT('Registre déchets'!G858,Accueil!$AA$7),"") &amp; IF(D858=Accueil!$Y$8,PRODUCT('Registre déchets'!G858,Accueil!$AA$8),"") &amp; IF(D858=Accueil!$Y$9,PRODUCT('Registre déchets'!G858,Accueil!$AA$9),"")&amp; IF(D858=Accueil!$Y$10,PRODUCT('Registre déchets'!G858,Accueil!$AA$10),"")&amp; IF(D858=Accueil!$Y$11,PRODUCT('Registre déchets'!G858,Accueil!$AA$11),"")&amp; IF(D858=Accueil!$Y$12,PRODUCT('Registre déchets'!G858,Accueil!$AA$12),"")&amp; IF(D858=Accueil!$Y$13,PRODUCT('Registre déchets'!G858,Accueil!$AA$13),"")&amp; IF(D858=Accueil!$Y$14,PRODUCT('Registre déchets'!G858,Accueil!$AA$14),"")&amp; IF(D858=Accueil!$Y$15,PRODUCT('Registre déchets'!G858,Accueil!$AA$15),"")&amp; IF(D858=Accueil!$Y$16,PRODUCT('Registre déchets'!G858,Accueil!$AA$16),"")&amp; IF(D858=Accueil!$Y$17,PRODUCT('Registre déchets'!G858,Accueil!$AA$17),"")&amp; IF(D858=Accueil!$Y$18,PRODUCT('Registre déchets'!G858,Accueil!$AA$18),"")&amp; IF(D858=Accueil!$Y$19,PRODUCT('Registre déchets'!G858,Accueil!$AA$19),"")&amp; IF(D858=Accueil!$Y$20,PRODUCT('Registre déchets'!G858,Accueil!$AA$20),"")&amp; IF(D858=Accueil!$Y$21,PRODUCT('Registre déchets'!G858,Accueil!$AA$21),"")&amp; IF(D858=Accueil!$Y$22,PRODUCT('Registre déchets'!G858,Accueil!$AA$22),"")&amp; IF(D858=Accueil!$Y$23,PRODUCT('Registre déchets'!G858,Accueil!$AA$23),"")&amp; IF(D858=Accueil!$Y$24,PRODUCT('Registre déchets'!G858,Accueil!$AA$24),"")&amp; IF(D858=Accueil!$Y$25,PRODUCT('Registre déchets'!G858,Accueil!$AA$25),"")&amp; IF(D858=Accueil!$Y$26,PRODUCT('Registre déchets'!G858,Accueil!$AA$26),"")&amp; IF(D858=Accueil!$Y$27,PRODUCT('Registre déchets'!G858,Accueil!$AA$27),""))</f>
        <v/>
      </c>
      <c r="AQ858" s="79">
        <f t="shared" si="137"/>
        <v>0</v>
      </c>
    </row>
    <row r="859" spans="1:43" ht="50.1" customHeight="1" x14ac:dyDescent="0.25">
      <c r="A859" s="90"/>
      <c r="B859" s="222" t="str">
        <f t="shared" si="131"/>
        <v/>
      </c>
      <c r="C859" s="221"/>
      <c r="D859" s="220"/>
      <c r="E859" s="80" t="str">
        <f t="shared" si="135"/>
        <v/>
      </c>
      <c r="F859" s="81"/>
      <c r="G859" s="82"/>
      <c r="H859" s="241">
        <f t="shared" si="132"/>
        <v>0</v>
      </c>
      <c r="I859" s="206"/>
      <c r="J859" s="206"/>
      <c r="K859" s="86"/>
      <c r="L859" s="86"/>
      <c r="M859" s="86"/>
      <c r="N859" s="82"/>
      <c r="O859" s="81"/>
      <c r="P859" s="82"/>
      <c r="Q859" s="207">
        <f t="shared" si="136"/>
        <v>0</v>
      </c>
      <c r="R859" s="83">
        <f t="shared" si="133"/>
        <v>0</v>
      </c>
      <c r="S859" s="83">
        <f t="shared" si="134"/>
        <v>0</v>
      </c>
      <c r="T859" s="209"/>
      <c r="U859" s="214"/>
      <c r="V859" s="214"/>
      <c r="W859" s="217" t="str">
        <f t="shared" si="129"/>
        <v/>
      </c>
      <c r="X859" s="214"/>
      <c r="Y859" s="224"/>
      <c r="Z859" s="214"/>
      <c r="AA859" s="214"/>
      <c r="AB859" s="35" t="str">
        <f t="shared" si="130"/>
        <v/>
      </c>
      <c r="AC859" s="35"/>
      <c r="AD859" s="35"/>
      <c r="AE859" s="35"/>
      <c r="AF859" s="35"/>
      <c r="AG859" s="35"/>
      <c r="AH859" s="35"/>
      <c r="AI859" s="35"/>
      <c r="AJ859" s="35"/>
      <c r="AK859" s="35"/>
      <c r="AL859" s="35"/>
      <c r="AM859" s="85" t="str">
        <f t="shared" si="128"/>
        <v/>
      </c>
      <c r="AN859" s="35"/>
      <c r="AO859" s="35"/>
      <c r="AP859" s="77" t="str">
        <f>IF(D859="","",IF(D859=Accueil!$Q$7,PRODUCT('Registre déchets'!G859,Accueil!$S$7),"") &amp; IF(D859=Accueil!$Q$8,PRODUCT('Registre déchets'!G859,Accueil!$S$8),"") &amp; IF(D859=Accueil!$Q$9,PRODUCT('Registre déchets'!G859,Accueil!$S$9),"")&amp; IF(D859=Accueil!$Q$10,PRODUCT('Registre déchets'!G859,Accueil!$S$10),"")&amp; IF(D859=Accueil!$Q$11,PRODUCT('Registre déchets'!G859,Accueil!$S$11),"")&amp; IF(D859=Accueil!$Q$12,PRODUCT('Registre déchets'!G859,Accueil!$S$12),"")&amp; IF(D859=Accueil!$Q$13,PRODUCT('Registre déchets'!G859,Accueil!$S$13),"")&amp; IF(D859=Accueil!$Q$14,PRODUCT('Registre déchets'!G859,Accueil!$S$14),"")&amp; IF(D859=Accueil!$Q$15,PRODUCT('Registre déchets'!G859,Accueil!$S$15),"")&amp; IF(D859=Accueil!$Q$16,PRODUCT('Registre déchets'!G859,Accueil!$S$16),"")&amp; IF(D859=Accueil!$Q$17,PRODUCT('Registre déchets'!G859,Accueil!$S$17),"")&amp; IF(D859=Accueil!$Q$18,PRODUCT('Registre déchets'!G859,Accueil!$S$18),"")&amp; IF(D859=Accueil!$Q$19,PRODUCT('Registre déchets'!G859,Accueil!$S$19),"")&amp; IF(D859=Accueil!$Q$20,PRODUCT('Registre déchets'!G859,Accueil!$S$20),"")&amp; IF(D859=Accueil!$Q$21,PRODUCT('Registre déchets'!G859,Accueil!$S$21),"")&amp; IF(D859=Accueil!$Q$22,PRODUCT('Registre déchets'!G859,Accueil!$S$22),"")&amp; IF(D859=Accueil!$Q$23,PRODUCT('Registre déchets'!G859,Accueil!$S$23),"")&amp; IF(D859=Accueil!$Q$24,PRODUCT('Registre déchets'!G859,Accueil!$S$24),"")&amp; IF(D859=Accueil!$Q$25,PRODUCT('Registre déchets'!G859,Accueil!$S$25),"")&amp; IF(D859=Accueil!$Q$26,PRODUCT('Registre déchets'!G859,Accueil!$S$26),"") &amp; IF(D859=Accueil!$U$7,PRODUCT('Registre déchets'!G859,Accueil!$W$7),"") &amp; IF(D859=Accueil!$U$8,PRODUCT('Registre déchets'!G859,Accueil!$W$8),"") &amp; IF(D859=Accueil!$U$9,PRODUCT('Registre déchets'!G859,Accueil!$W$9),"")&amp; IF(D859=Accueil!$U$10,PRODUCT('Registre déchets'!G859,Accueil!$W$10),"")&amp; IF(D859=Accueil!$U$11,PRODUCT('Registre déchets'!G859,Accueil!$W$11),"")&amp; IF(D859=Accueil!$U$12,PRODUCT('Registre déchets'!G859,Accueil!$W$12),"")&amp; IF(D859=Accueil!$U$13,PRODUCT('Registre déchets'!G859,Accueil!$W$13),"")&amp; IF(D859=Accueil!$U$14,PRODUCT('Registre déchets'!G859,Accueil!$W$14),"")&amp; IF(D859=Accueil!$U$15,PRODUCT('Registre déchets'!G859,Accueil!$W$15),"")&amp; IF(D859=Accueil!$U$16,PRODUCT('Registre déchets'!G859,Accueil!$W$16),"")&amp; IF(D859=Accueil!$U$17,PRODUCT('Registre déchets'!G859,Accueil!$W$17),"")&amp; IF(D859=Accueil!$U$18,PRODUCT('Registre déchets'!G859,Accueil!$W$18),"")&amp; IF(D859=Accueil!$U$19,PRODUCT('Registre déchets'!G859,Accueil!$W$19),"")&amp; IF(D859=Accueil!$U$20,PRODUCT('Registre déchets'!G859,Accueil!$W$20),"")&amp; IF(D859=Accueil!$U$21,PRODUCT('Registre déchets'!G859,Accueil!$W$21),"") &amp; IF(D859=Accueil!$U$22,PRODUCT('Registre déchets'!G859,Accueil!$W$22),"")&amp; IF(D859=Accueil!$U$23,PRODUCT('Registre déchets'!G859,Accueil!$W$23),"")&amp; IF(D859=Accueil!$U$24,PRODUCT('Registre déchets'!G859,Accueil!$W$24),"")&amp; IF(D859=Accueil!$U$25,PRODUCT('Registre déchets'!G859,Accueil!$W$25),"")&amp; IF(D859=Accueil!$U$26,PRODUCT('Registre déchets'!G859,Accueil!$W$26),"")&amp; IF(D859=Accueil!$U$27,PRODUCT('Registre déchets'!G859,Accueil!$W$27),"")&amp; IF(D859=Accueil!$Y$7,PRODUCT('Registre déchets'!G859,Accueil!$AA$7),"") &amp; IF(D859=Accueil!$Y$8,PRODUCT('Registre déchets'!G859,Accueil!$AA$8),"") &amp; IF(D859=Accueil!$Y$9,PRODUCT('Registre déchets'!G859,Accueil!$AA$9),"")&amp; IF(D859=Accueil!$Y$10,PRODUCT('Registre déchets'!G859,Accueil!$AA$10),"")&amp; IF(D859=Accueil!$Y$11,PRODUCT('Registre déchets'!G859,Accueil!$AA$11),"")&amp; IF(D859=Accueil!$Y$12,PRODUCT('Registre déchets'!G859,Accueil!$AA$12),"")&amp; IF(D859=Accueil!$Y$13,PRODUCT('Registre déchets'!G859,Accueil!$AA$13),"")&amp; IF(D859=Accueil!$Y$14,PRODUCT('Registre déchets'!G859,Accueil!$AA$14),"")&amp; IF(D859=Accueil!$Y$15,PRODUCT('Registre déchets'!G859,Accueil!$AA$15),"")&amp; IF(D859=Accueil!$Y$16,PRODUCT('Registre déchets'!G859,Accueil!$AA$16),"")&amp; IF(D859=Accueil!$Y$17,PRODUCT('Registre déchets'!G859,Accueil!$AA$17),"")&amp; IF(D859=Accueil!$Y$18,PRODUCT('Registre déchets'!G859,Accueil!$AA$18),"")&amp; IF(D859=Accueil!$Y$19,PRODUCT('Registre déchets'!G859,Accueil!$AA$19),"")&amp; IF(D859=Accueil!$Y$20,PRODUCT('Registre déchets'!G859,Accueil!$AA$20),"")&amp; IF(D859=Accueil!$Y$21,PRODUCT('Registre déchets'!G859,Accueil!$AA$21),"")&amp; IF(D859=Accueil!$Y$22,PRODUCT('Registre déchets'!G859,Accueil!$AA$22),"")&amp; IF(D859=Accueil!$Y$23,PRODUCT('Registre déchets'!G859,Accueil!$AA$23),"")&amp; IF(D859=Accueil!$Y$24,PRODUCT('Registre déchets'!G859,Accueil!$AA$24),"")&amp; IF(D859=Accueil!$Y$25,PRODUCT('Registre déchets'!G859,Accueil!$AA$25),"")&amp; IF(D859=Accueil!$Y$26,PRODUCT('Registre déchets'!G859,Accueil!$AA$26),"")&amp; IF(D859=Accueil!$Y$27,PRODUCT('Registre déchets'!G859,Accueil!$AA$27),""))</f>
        <v/>
      </c>
      <c r="AQ859" s="79">
        <f t="shared" si="137"/>
        <v>0</v>
      </c>
    </row>
    <row r="860" spans="1:43" ht="50.1" customHeight="1" x14ac:dyDescent="0.25">
      <c r="A860" s="90"/>
      <c r="B860" s="222" t="str">
        <f t="shared" si="131"/>
        <v/>
      </c>
      <c r="C860" s="221"/>
      <c r="D860" s="220"/>
      <c r="E860" s="80" t="str">
        <f t="shared" si="135"/>
        <v/>
      </c>
      <c r="F860" s="81"/>
      <c r="G860" s="82"/>
      <c r="H860" s="241">
        <f t="shared" si="132"/>
        <v>0</v>
      </c>
      <c r="I860" s="206"/>
      <c r="J860" s="206"/>
      <c r="K860" s="86"/>
      <c r="L860" s="86"/>
      <c r="M860" s="86"/>
      <c r="N860" s="82"/>
      <c r="O860" s="81"/>
      <c r="P860" s="82"/>
      <c r="Q860" s="207">
        <f t="shared" si="136"/>
        <v>0</v>
      </c>
      <c r="R860" s="83">
        <f t="shared" si="133"/>
        <v>0</v>
      </c>
      <c r="S860" s="83">
        <f t="shared" si="134"/>
        <v>0</v>
      </c>
      <c r="T860" s="209"/>
      <c r="U860" s="214"/>
      <c r="V860" s="214"/>
      <c r="W860" s="217" t="str">
        <f t="shared" si="129"/>
        <v/>
      </c>
      <c r="X860" s="214"/>
      <c r="Y860" s="224"/>
      <c r="Z860" s="214"/>
      <c r="AA860" s="214"/>
      <c r="AB860" s="35" t="str">
        <f t="shared" si="130"/>
        <v/>
      </c>
      <c r="AC860" s="35"/>
      <c r="AD860" s="35"/>
      <c r="AE860" s="35"/>
      <c r="AF860" s="35"/>
      <c r="AG860" s="35"/>
      <c r="AH860" s="35"/>
      <c r="AI860" s="35"/>
      <c r="AJ860" s="35"/>
      <c r="AK860" s="35"/>
      <c r="AL860" s="35"/>
      <c r="AM860" s="85" t="str">
        <f t="shared" si="128"/>
        <v/>
      </c>
      <c r="AN860" s="35"/>
      <c r="AO860" s="35"/>
      <c r="AP860" s="77" t="str">
        <f>IF(D860="","",IF(D860=Accueil!$Q$7,PRODUCT('Registre déchets'!G860,Accueil!$S$7),"") &amp; IF(D860=Accueil!$Q$8,PRODUCT('Registre déchets'!G860,Accueil!$S$8),"") &amp; IF(D860=Accueil!$Q$9,PRODUCT('Registre déchets'!G860,Accueil!$S$9),"")&amp; IF(D860=Accueil!$Q$10,PRODUCT('Registre déchets'!G860,Accueil!$S$10),"")&amp; IF(D860=Accueil!$Q$11,PRODUCT('Registre déchets'!G860,Accueil!$S$11),"")&amp; IF(D860=Accueil!$Q$12,PRODUCT('Registre déchets'!G860,Accueil!$S$12),"")&amp; IF(D860=Accueil!$Q$13,PRODUCT('Registre déchets'!G860,Accueil!$S$13),"")&amp; IF(D860=Accueil!$Q$14,PRODUCT('Registre déchets'!G860,Accueil!$S$14),"")&amp; IF(D860=Accueil!$Q$15,PRODUCT('Registre déchets'!G860,Accueil!$S$15),"")&amp; IF(D860=Accueil!$Q$16,PRODUCT('Registre déchets'!G860,Accueil!$S$16),"")&amp; IF(D860=Accueil!$Q$17,PRODUCT('Registre déchets'!G860,Accueil!$S$17),"")&amp; IF(D860=Accueil!$Q$18,PRODUCT('Registre déchets'!G860,Accueil!$S$18),"")&amp; IF(D860=Accueil!$Q$19,PRODUCT('Registre déchets'!G860,Accueil!$S$19),"")&amp; IF(D860=Accueil!$Q$20,PRODUCT('Registre déchets'!G860,Accueil!$S$20),"")&amp; IF(D860=Accueil!$Q$21,PRODUCT('Registre déchets'!G860,Accueil!$S$21),"")&amp; IF(D860=Accueil!$Q$22,PRODUCT('Registre déchets'!G860,Accueil!$S$22),"")&amp; IF(D860=Accueil!$Q$23,PRODUCT('Registre déchets'!G860,Accueil!$S$23),"")&amp; IF(D860=Accueil!$Q$24,PRODUCT('Registre déchets'!G860,Accueil!$S$24),"")&amp; IF(D860=Accueil!$Q$25,PRODUCT('Registre déchets'!G860,Accueil!$S$25),"")&amp; IF(D860=Accueil!$Q$26,PRODUCT('Registre déchets'!G860,Accueil!$S$26),"") &amp; IF(D860=Accueil!$U$7,PRODUCT('Registre déchets'!G860,Accueil!$W$7),"") &amp; IF(D860=Accueil!$U$8,PRODUCT('Registre déchets'!G860,Accueil!$W$8),"") &amp; IF(D860=Accueil!$U$9,PRODUCT('Registre déchets'!G860,Accueil!$W$9),"")&amp; IF(D860=Accueil!$U$10,PRODUCT('Registre déchets'!G860,Accueil!$W$10),"")&amp; IF(D860=Accueil!$U$11,PRODUCT('Registre déchets'!G860,Accueil!$W$11),"")&amp; IF(D860=Accueil!$U$12,PRODUCT('Registre déchets'!G860,Accueil!$W$12),"")&amp; IF(D860=Accueil!$U$13,PRODUCT('Registre déchets'!G860,Accueil!$W$13),"")&amp; IF(D860=Accueil!$U$14,PRODUCT('Registre déchets'!G860,Accueil!$W$14),"")&amp; IF(D860=Accueil!$U$15,PRODUCT('Registre déchets'!G860,Accueil!$W$15),"")&amp; IF(D860=Accueil!$U$16,PRODUCT('Registre déchets'!G860,Accueil!$W$16),"")&amp; IF(D860=Accueil!$U$17,PRODUCT('Registre déchets'!G860,Accueil!$W$17),"")&amp; IF(D860=Accueil!$U$18,PRODUCT('Registre déchets'!G860,Accueil!$W$18),"")&amp; IF(D860=Accueil!$U$19,PRODUCT('Registre déchets'!G860,Accueil!$W$19),"")&amp; IF(D860=Accueil!$U$20,PRODUCT('Registre déchets'!G860,Accueil!$W$20),"")&amp; IF(D860=Accueil!$U$21,PRODUCT('Registre déchets'!G860,Accueil!$W$21),"") &amp; IF(D860=Accueil!$U$22,PRODUCT('Registre déchets'!G860,Accueil!$W$22),"")&amp; IF(D860=Accueil!$U$23,PRODUCT('Registre déchets'!G860,Accueil!$W$23),"")&amp; IF(D860=Accueil!$U$24,PRODUCT('Registre déchets'!G860,Accueil!$W$24),"")&amp; IF(D860=Accueil!$U$25,PRODUCT('Registre déchets'!G860,Accueil!$W$25),"")&amp; IF(D860=Accueil!$U$26,PRODUCT('Registre déchets'!G860,Accueil!$W$26),"")&amp; IF(D860=Accueil!$U$27,PRODUCT('Registre déchets'!G860,Accueil!$W$27),"")&amp; IF(D860=Accueil!$Y$7,PRODUCT('Registre déchets'!G860,Accueil!$AA$7),"") &amp; IF(D860=Accueil!$Y$8,PRODUCT('Registre déchets'!G860,Accueil!$AA$8),"") &amp; IF(D860=Accueil!$Y$9,PRODUCT('Registre déchets'!G860,Accueil!$AA$9),"")&amp; IF(D860=Accueil!$Y$10,PRODUCT('Registre déchets'!G860,Accueil!$AA$10),"")&amp; IF(D860=Accueil!$Y$11,PRODUCT('Registre déchets'!G860,Accueil!$AA$11),"")&amp; IF(D860=Accueil!$Y$12,PRODUCT('Registre déchets'!G860,Accueil!$AA$12),"")&amp; IF(D860=Accueil!$Y$13,PRODUCT('Registre déchets'!G860,Accueil!$AA$13),"")&amp; IF(D860=Accueil!$Y$14,PRODUCT('Registre déchets'!G860,Accueil!$AA$14),"")&amp; IF(D860=Accueil!$Y$15,PRODUCT('Registre déchets'!G860,Accueil!$AA$15),"")&amp; IF(D860=Accueil!$Y$16,PRODUCT('Registre déchets'!G860,Accueil!$AA$16),"")&amp; IF(D860=Accueil!$Y$17,PRODUCT('Registre déchets'!G860,Accueil!$AA$17),"")&amp; IF(D860=Accueil!$Y$18,PRODUCT('Registre déchets'!G860,Accueil!$AA$18),"")&amp; IF(D860=Accueil!$Y$19,PRODUCT('Registre déchets'!G860,Accueil!$AA$19),"")&amp; IF(D860=Accueil!$Y$20,PRODUCT('Registre déchets'!G860,Accueil!$AA$20),"")&amp; IF(D860=Accueil!$Y$21,PRODUCT('Registre déchets'!G860,Accueil!$AA$21),"")&amp; IF(D860=Accueil!$Y$22,PRODUCT('Registre déchets'!G860,Accueil!$AA$22),"")&amp; IF(D860=Accueil!$Y$23,PRODUCT('Registre déchets'!G860,Accueil!$AA$23),"")&amp; IF(D860=Accueil!$Y$24,PRODUCT('Registre déchets'!G860,Accueil!$AA$24),"")&amp; IF(D860=Accueil!$Y$25,PRODUCT('Registre déchets'!G860,Accueil!$AA$25),"")&amp; IF(D860=Accueil!$Y$26,PRODUCT('Registre déchets'!G860,Accueil!$AA$26),"")&amp; IF(D860=Accueil!$Y$27,PRODUCT('Registre déchets'!G860,Accueil!$AA$27),""))</f>
        <v/>
      </c>
      <c r="AQ860" s="79">
        <f t="shared" si="137"/>
        <v>0</v>
      </c>
    </row>
    <row r="861" spans="1:43" ht="50.1" customHeight="1" x14ac:dyDescent="0.25">
      <c r="A861" s="90"/>
      <c r="B861" s="222" t="str">
        <f t="shared" si="131"/>
        <v/>
      </c>
      <c r="C861" s="221"/>
      <c r="D861" s="220"/>
      <c r="E861" s="80" t="str">
        <f t="shared" si="135"/>
        <v/>
      </c>
      <c r="F861" s="81"/>
      <c r="G861" s="82"/>
      <c r="H861" s="241">
        <f t="shared" si="132"/>
        <v>0</v>
      </c>
      <c r="I861" s="206"/>
      <c r="J861" s="206"/>
      <c r="K861" s="86"/>
      <c r="L861" s="86"/>
      <c r="M861" s="86"/>
      <c r="N861" s="82"/>
      <c r="O861" s="81"/>
      <c r="P861" s="82"/>
      <c r="Q861" s="207">
        <f t="shared" si="136"/>
        <v>0</v>
      </c>
      <c r="R861" s="83">
        <f t="shared" si="133"/>
        <v>0</v>
      </c>
      <c r="S861" s="83">
        <f t="shared" si="134"/>
        <v>0</v>
      </c>
      <c r="T861" s="209"/>
      <c r="U861" s="214"/>
      <c r="V861" s="214"/>
      <c r="W861" s="217" t="str">
        <f t="shared" si="129"/>
        <v/>
      </c>
      <c r="X861" s="214"/>
      <c r="Y861" s="224"/>
      <c r="Z861" s="214"/>
      <c r="AA861" s="214"/>
      <c r="AB861" s="35" t="str">
        <f t="shared" si="130"/>
        <v/>
      </c>
      <c r="AC861" s="35"/>
      <c r="AD861" s="35"/>
      <c r="AE861" s="35"/>
      <c r="AF861" s="35"/>
      <c r="AG861" s="35"/>
      <c r="AH861" s="35"/>
      <c r="AI861" s="35"/>
      <c r="AJ861" s="35"/>
      <c r="AK861" s="35"/>
      <c r="AL861" s="35"/>
      <c r="AM861" s="85" t="str">
        <f t="shared" si="128"/>
        <v/>
      </c>
      <c r="AN861" s="35"/>
      <c r="AO861" s="35"/>
      <c r="AP861" s="77" t="str">
        <f>IF(D861="","",IF(D861=Accueil!$Q$7,PRODUCT('Registre déchets'!G861,Accueil!$S$7),"") &amp; IF(D861=Accueil!$Q$8,PRODUCT('Registre déchets'!G861,Accueil!$S$8),"") &amp; IF(D861=Accueil!$Q$9,PRODUCT('Registre déchets'!G861,Accueil!$S$9),"")&amp; IF(D861=Accueil!$Q$10,PRODUCT('Registre déchets'!G861,Accueil!$S$10),"")&amp; IF(D861=Accueil!$Q$11,PRODUCT('Registre déchets'!G861,Accueil!$S$11),"")&amp; IF(D861=Accueil!$Q$12,PRODUCT('Registre déchets'!G861,Accueil!$S$12),"")&amp; IF(D861=Accueil!$Q$13,PRODUCT('Registre déchets'!G861,Accueil!$S$13),"")&amp; IF(D861=Accueil!$Q$14,PRODUCT('Registre déchets'!G861,Accueil!$S$14),"")&amp; IF(D861=Accueil!$Q$15,PRODUCT('Registre déchets'!G861,Accueil!$S$15),"")&amp; IF(D861=Accueil!$Q$16,PRODUCT('Registre déchets'!G861,Accueil!$S$16),"")&amp; IF(D861=Accueil!$Q$17,PRODUCT('Registre déchets'!G861,Accueil!$S$17),"")&amp; IF(D861=Accueil!$Q$18,PRODUCT('Registre déchets'!G861,Accueil!$S$18),"")&amp; IF(D861=Accueil!$Q$19,PRODUCT('Registre déchets'!G861,Accueil!$S$19),"")&amp; IF(D861=Accueil!$Q$20,PRODUCT('Registre déchets'!G861,Accueil!$S$20),"")&amp; IF(D861=Accueil!$Q$21,PRODUCT('Registre déchets'!G861,Accueil!$S$21),"")&amp; IF(D861=Accueil!$Q$22,PRODUCT('Registre déchets'!G861,Accueil!$S$22),"")&amp; IF(D861=Accueil!$Q$23,PRODUCT('Registre déchets'!G861,Accueil!$S$23),"")&amp; IF(D861=Accueil!$Q$24,PRODUCT('Registre déchets'!G861,Accueil!$S$24),"")&amp; IF(D861=Accueil!$Q$25,PRODUCT('Registre déchets'!G861,Accueil!$S$25),"")&amp; IF(D861=Accueil!$Q$26,PRODUCT('Registre déchets'!G861,Accueil!$S$26),"") &amp; IF(D861=Accueil!$U$7,PRODUCT('Registre déchets'!G861,Accueil!$W$7),"") &amp; IF(D861=Accueil!$U$8,PRODUCT('Registre déchets'!G861,Accueil!$W$8),"") &amp; IF(D861=Accueil!$U$9,PRODUCT('Registre déchets'!G861,Accueil!$W$9),"")&amp; IF(D861=Accueil!$U$10,PRODUCT('Registre déchets'!G861,Accueil!$W$10),"")&amp; IF(D861=Accueil!$U$11,PRODUCT('Registre déchets'!G861,Accueil!$W$11),"")&amp; IF(D861=Accueil!$U$12,PRODUCT('Registre déchets'!G861,Accueil!$W$12),"")&amp; IF(D861=Accueil!$U$13,PRODUCT('Registre déchets'!G861,Accueil!$W$13),"")&amp; IF(D861=Accueil!$U$14,PRODUCT('Registre déchets'!G861,Accueil!$W$14),"")&amp; IF(D861=Accueil!$U$15,PRODUCT('Registre déchets'!G861,Accueil!$W$15),"")&amp; IF(D861=Accueil!$U$16,PRODUCT('Registre déchets'!G861,Accueil!$W$16),"")&amp; IF(D861=Accueil!$U$17,PRODUCT('Registre déchets'!G861,Accueil!$W$17),"")&amp; IF(D861=Accueil!$U$18,PRODUCT('Registre déchets'!G861,Accueil!$W$18),"")&amp; IF(D861=Accueil!$U$19,PRODUCT('Registre déchets'!G861,Accueil!$W$19),"")&amp; IF(D861=Accueil!$U$20,PRODUCT('Registre déchets'!G861,Accueil!$W$20),"")&amp; IF(D861=Accueil!$U$21,PRODUCT('Registre déchets'!G861,Accueil!$W$21),"") &amp; IF(D861=Accueil!$U$22,PRODUCT('Registre déchets'!G861,Accueil!$W$22),"")&amp; IF(D861=Accueil!$U$23,PRODUCT('Registre déchets'!G861,Accueil!$W$23),"")&amp; IF(D861=Accueil!$U$24,PRODUCT('Registre déchets'!G861,Accueil!$W$24),"")&amp; IF(D861=Accueil!$U$25,PRODUCT('Registre déchets'!G861,Accueil!$W$25),"")&amp; IF(D861=Accueil!$U$26,PRODUCT('Registre déchets'!G861,Accueil!$W$26),"")&amp; IF(D861=Accueil!$U$27,PRODUCT('Registre déchets'!G861,Accueil!$W$27),"")&amp; IF(D861=Accueil!$Y$7,PRODUCT('Registre déchets'!G861,Accueil!$AA$7),"") &amp; IF(D861=Accueil!$Y$8,PRODUCT('Registre déchets'!G861,Accueil!$AA$8),"") &amp; IF(D861=Accueil!$Y$9,PRODUCT('Registre déchets'!G861,Accueil!$AA$9),"")&amp; IF(D861=Accueil!$Y$10,PRODUCT('Registre déchets'!G861,Accueil!$AA$10),"")&amp; IF(D861=Accueil!$Y$11,PRODUCT('Registre déchets'!G861,Accueil!$AA$11),"")&amp; IF(D861=Accueil!$Y$12,PRODUCT('Registre déchets'!G861,Accueil!$AA$12),"")&amp; IF(D861=Accueil!$Y$13,PRODUCT('Registre déchets'!G861,Accueil!$AA$13),"")&amp; IF(D861=Accueil!$Y$14,PRODUCT('Registre déchets'!G861,Accueil!$AA$14),"")&amp; IF(D861=Accueil!$Y$15,PRODUCT('Registre déchets'!G861,Accueil!$AA$15),"")&amp; IF(D861=Accueil!$Y$16,PRODUCT('Registre déchets'!G861,Accueil!$AA$16),"")&amp; IF(D861=Accueil!$Y$17,PRODUCT('Registre déchets'!G861,Accueil!$AA$17),"")&amp; IF(D861=Accueil!$Y$18,PRODUCT('Registre déchets'!G861,Accueil!$AA$18),"")&amp; IF(D861=Accueil!$Y$19,PRODUCT('Registre déchets'!G861,Accueil!$AA$19),"")&amp; IF(D861=Accueil!$Y$20,PRODUCT('Registre déchets'!G861,Accueil!$AA$20),"")&amp; IF(D861=Accueil!$Y$21,PRODUCT('Registre déchets'!G861,Accueil!$AA$21),"")&amp; IF(D861=Accueil!$Y$22,PRODUCT('Registre déchets'!G861,Accueil!$AA$22),"")&amp; IF(D861=Accueil!$Y$23,PRODUCT('Registre déchets'!G861,Accueil!$AA$23),"")&amp; IF(D861=Accueil!$Y$24,PRODUCT('Registre déchets'!G861,Accueil!$AA$24),"")&amp; IF(D861=Accueil!$Y$25,PRODUCT('Registre déchets'!G861,Accueil!$AA$25),"")&amp; IF(D861=Accueil!$Y$26,PRODUCT('Registre déchets'!G861,Accueil!$AA$26),"")&amp; IF(D861=Accueil!$Y$27,PRODUCT('Registre déchets'!G861,Accueil!$AA$27),""))</f>
        <v/>
      </c>
      <c r="AQ861" s="79">
        <f t="shared" si="137"/>
        <v>0</v>
      </c>
    </row>
    <row r="862" spans="1:43" ht="50.1" customHeight="1" x14ac:dyDescent="0.25">
      <c r="A862" s="90"/>
      <c r="B862" s="222" t="str">
        <f t="shared" si="131"/>
        <v/>
      </c>
      <c r="C862" s="221"/>
      <c r="D862" s="220"/>
      <c r="E862" s="80" t="str">
        <f t="shared" si="135"/>
        <v/>
      </c>
      <c r="F862" s="81"/>
      <c r="G862" s="82"/>
      <c r="H862" s="241">
        <f t="shared" si="132"/>
        <v>0</v>
      </c>
      <c r="I862" s="206"/>
      <c r="J862" s="206"/>
      <c r="K862" s="86"/>
      <c r="L862" s="86"/>
      <c r="M862" s="86"/>
      <c r="N862" s="82"/>
      <c r="O862" s="81"/>
      <c r="P862" s="82"/>
      <c r="Q862" s="207">
        <f t="shared" si="136"/>
        <v>0</v>
      </c>
      <c r="R862" s="83">
        <f t="shared" si="133"/>
        <v>0</v>
      </c>
      <c r="S862" s="83">
        <f t="shared" si="134"/>
        <v>0</v>
      </c>
      <c r="T862" s="209"/>
      <c r="U862" s="214"/>
      <c r="V862" s="214"/>
      <c r="W862" s="217" t="str">
        <f t="shared" si="129"/>
        <v/>
      </c>
      <c r="X862" s="214"/>
      <c r="Y862" s="224"/>
      <c r="Z862" s="214"/>
      <c r="AA862" s="214"/>
      <c r="AB862" s="35" t="str">
        <f t="shared" si="130"/>
        <v/>
      </c>
      <c r="AC862" s="35"/>
      <c r="AD862" s="35"/>
      <c r="AE862" s="35"/>
      <c r="AF862" s="35"/>
      <c r="AG862" s="35"/>
      <c r="AH862" s="35"/>
      <c r="AI862" s="35"/>
      <c r="AJ862" s="35"/>
      <c r="AK862" s="35"/>
      <c r="AL862" s="35"/>
      <c r="AM862" s="85" t="str">
        <f t="shared" si="128"/>
        <v/>
      </c>
      <c r="AN862" s="35"/>
      <c r="AO862" s="35"/>
      <c r="AP862" s="77" t="str">
        <f>IF(D862="","",IF(D862=Accueil!$Q$7,PRODUCT('Registre déchets'!G862,Accueil!$S$7),"") &amp; IF(D862=Accueil!$Q$8,PRODUCT('Registre déchets'!G862,Accueil!$S$8),"") &amp; IF(D862=Accueil!$Q$9,PRODUCT('Registre déchets'!G862,Accueil!$S$9),"")&amp; IF(D862=Accueil!$Q$10,PRODUCT('Registre déchets'!G862,Accueil!$S$10),"")&amp; IF(D862=Accueil!$Q$11,PRODUCT('Registre déchets'!G862,Accueil!$S$11),"")&amp; IF(D862=Accueil!$Q$12,PRODUCT('Registre déchets'!G862,Accueil!$S$12),"")&amp; IF(D862=Accueil!$Q$13,PRODUCT('Registre déchets'!G862,Accueil!$S$13),"")&amp; IF(D862=Accueil!$Q$14,PRODUCT('Registre déchets'!G862,Accueil!$S$14),"")&amp; IF(D862=Accueil!$Q$15,PRODUCT('Registre déchets'!G862,Accueil!$S$15),"")&amp; IF(D862=Accueil!$Q$16,PRODUCT('Registre déchets'!G862,Accueil!$S$16),"")&amp; IF(D862=Accueil!$Q$17,PRODUCT('Registre déchets'!G862,Accueil!$S$17),"")&amp; IF(D862=Accueil!$Q$18,PRODUCT('Registre déchets'!G862,Accueil!$S$18),"")&amp; IF(D862=Accueil!$Q$19,PRODUCT('Registre déchets'!G862,Accueil!$S$19),"")&amp; IF(D862=Accueil!$Q$20,PRODUCT('Registre déchets'!G862,Accueil!$S$20),"")&amp; IF(D862=Accueil!$Q$21,PRODUCT('Registre déchets'!G862,Accueil!$S$21),"")&amp; IF(D862=Accueil!$Q$22,PRODUCT('Registre déchets'!G862,Accueil!$S$22),"")&amp; IF(D862=Accueil!$Q$23,PRODUCT('Registre déchets'!G862,Accueil!$S$23),"")&amp; IF(D862=Accueil!$Q$24,PRODUCT('Registre déchets'!G862,Accueil!$S$24),"")&amp; IF(D862=Accueil!$Q$25,PRODUCT('Registre déchets'!G862,Accueil!$S$25),"")&amp; IF(D862=Accueil!$Q$26,PRODUCT('Registre déchets'!G862,Accueil!$S$26),"") &amp; IF(D862=Accueil!$U$7,PRODUCT('Registre déchets'!G862,Accueil!$W$7),"") &amp; IF(D862=Accueil!$U$8,PRODUCT('Registre déchets'!G862,Accueil!$W$8),"") &amp; IF(D862=Accueil!$U$9,PRODUCT('Registre déchets'!G862,Accueil!$W$9),"")&amp; IF(D862=Accueil!$U$10,PRODUCT('Registre déchets'!G862,Accueil!$W$10),"")&amp; IF(D862=Accueil!$U$11,PRODUCT('Registre déchets'!G862,Accueil!$W$11),"")&amp; IF(D862=Accueil!$U$12,PRODUCT('Registre déchets'!G862,Accueil!$W$12),"")&amp; IF(D862=Accueil!$U$13,PRODUCT('Registre déchets'!G862,Accueil!$W$13),"")&amp; IF(D862=Accueil!$U$14,PRODUCT('Registre déchets'!G862,Accueil!$W$14),"")&amp; IF(D862=Accueil!$U$15,PRODUCT('Registre déchets'!G862,Accueil!$W$15),"")&amp; IF(D862=Accueil!$U$16,PRODUCT('Registre déchets'!G862,Accueil!$W$16),"")&amp; IF(D862=Accueil!$U$17,PRODUCT('Registre déchets'!G862,Accueil!$W$17),"")&amp; IF(D862=Accueil!$U$18,PRODUCT('Registre déchets'!G862,Accueil!$W$18),"")&amp; IF(D862=Accueil!$U$19,PRODUCT('Registre déchets'!G862,Accueil!$W$19),"")&amp; IF(D862=Accueil!$U$20,PRODUCT('Registre déchets'!G862,Accueil!$W$20),"")&amp; IF(D862=Accueil!$U$21,PRODUCT('Registre déchets'!G862,Accueil!$W$21),"") &amp; IF(D862=Accueil!$U$22,PRODUCT('Registre déchets'!G862,Accueil!$W$22),"")&amp; IF(D862=Accueil!$U$23,PRODUCT('Registre déchets'!G862,Accueil!$W$23),"")&amp; IF(D862=Accueil!$U$24,PRODUCT('Registre déchets'!G862,Accueil!$W$24),"")&amp; IF(D862=Accueil!$U$25,PRODUCT('Registre déchets'!G862,Accueil!$W$25),"")&amp; IF(D862=Accueil!$U$26,PRODUCT('Registre déchets'!G862,Accueil!$W$26),"")&amp; IF(D862=Accueil!$U$27,PRODUCT('Registre déchets'!G862,Accueil!$W$27),"")&amp; IF(D862=Accueil!$Y$7,PRODUCT('Registre déchets'!G862,Accueil!$AA$7),"") &amp; IF(D862=Accueil!$Y$8,PRODUCT('Registre déchets'!G862,Accueil!$AA$8),"") &amp; IF(D862=Accueil!$Y$9,PRODUCT('Registre déchets'!G862,Accueil!$AA$9),"")&amp; IF(D862=Accueil!$Y$10,PRODUCT('Registre déchets'!G862,Accueil!$AA$10),"")&amp; IF(D862=Accueil!$Y$11,PRODUCT('Registre déchets'!G862,Accueil!$AA$11),"")&amp; IF(D862=Accueil!$Y$12,PRODUCT('Registre déchets'!G862,Accueil!$AA$12),"")&amp; IF(D862=Accueil!$Y$13,PRODUCT('Registre déchets'!G862,Accueil!$AA$13),"")&amp; IF(D862=Accueil!$Y$14,PRODUCT('Registre déchets'!G862,Accueil!$AA$14),"")&amp; IF(D862=Accueil!$Y$15,PRODUCT('Registre déchets'!G862,Accueil!$AA$15),"")&amp; IF(D862=Accueil!$Y$16,PRODUCT('Registre déchets'!G862,Accueil!$AA$16),"")&amp; IF(D862=Accueil!$Y$17,PRODUCT('Registre déchets'!G862,Accueil!$AA$17),"")&amp; IF(D862=Accueil!$Y$18,PRODUCT('Registre déchets'!G862,Accueil!$AA$18),"")&amp; IF(D862=Accueil!$Y$19,PRODUCT('Registre déchets'!G862,Accueil!$AA$19),"")&amp; IF(D862=Accueil!$Y$20,PRODUCT('Registre déchets'!G862,Accueil!$AA$20),"")&amp; IF(D862=Accueil!$Y$21,PRODUCT('Registre déchets'!G862,Accueil!$AA$21),"")&amp; IF(D862=Accueil!$Y$22,PRODUCT('Registre déchets'!G862,Accueil!$AA$22),"")&amp; IF(D862=Accueil!$Y$23,PRODUCT('Registre déchets'!G862,Accueil!$AA$23),"")&amp; IF(D862=Accueil!$Y$24,PRODUCT('Registre déchets'!G862,Accueil!$AA$24),"")&amp; IF(D862=Accueil!$Y$25,PRODUCT('Registre déchets'!G862,Accueil!$AA$25),"")&amp; IF(D862=Accueil!$Y$26,PRODUCT('Registre déchets'!G862,Accueil!$AA$26),"")&amp; IF(D862=Accueil!$Y$27,PRODUCT('Registre déchets'!G862,Accueil!$AA$27),""))</f>
        <v/>
      </c>
      <c r="AQ862" s="79">
        <f t="shared" si="137"/>
        <v>0</v>
      </c>
    </row>
    <row r="863" spans="1:43" ht="50.1" customHeight="1" x14ac:dyDescent="0.25">
      <c r="A863" s="90"/>
      <c r="B863" s="222" t="str">
        <f t="shared" si="131"/>
        <v/>
      </c>
      <c r="C863" s="221"/>
      <c r="D863" s="220"/>
      <c r="E863" s="80" t="str">
        <f t="shared" si="135"/>
        <v/>
      </c>
      <c r="F863" s="81"/>
      <c r="G863" s="82"/>
      <c r="H863" s="241">
        <f t="shared" si="132"/>
        <v>0</v>
      </c>
      <c r="I863" s="206"/>
      <c r="J863" s="206"/>
      <c r="K863" s="86"/>
      <c r="L863" s="86"/>
      <c r="M863" s="86"/>
      <c r="N863" s="82"/>
      <c r="O863" s="81"/>
      <c r="P863" s="82"/>
      <c r="Q863" s="207">
        <f t="shared" si="136"/>
        <v>0</v>
      </c>
      <c r="R863" s="83">
        <f t="shared" si="133"/>
        <v>0</v>
      </c>
      <c r="S863" s="83">
        <f t="shared" si="134"/>
        <v>0</v>
      </c>
      <c r="T863" s="209"/>
      <c r="U863" s="214"/>
      <c r="V863" s="214"/>
      <c r="W863" s="217" t="str">
        <f t="shared" si="129"/>
        <v/>
      </c>
      <c r="X863" s="214"/>
      <c r="Y863" s="224"/>
      <c r="Z863" s="214"/>
      <c r="AA863" s="214"/>
      <c r="AB863" s="35" t="str">
        <f t="shared" si="130"/>
        <v/>
      </c>
      <c r="AC863" s="35"/>
      <c r="AD863" s="35"/>
      <c r="AE863" s="35"/>
      <c r="AF863" s="35"/>
      <c r="AG863" s="35"/>
      <c r="AH863" s="35"/>
      <c r="AI863" s="35"/>
      <c r="AJ863" s="35"/>
      <c r="AK863" s="35"/>
      <c r="AL863" s="35"/>
      <c r="AM863" s="85" t="str">
        <f t="shared" si="128"/>
        <v/>
      </c>
      <c r="AN863" s="35"/>
      <c r="AO863" s="35"/>
      <c r="AP863" s="77" t="str">
        <f>IF(D863="","",IF(D863=Accueil!$Q$7,PRODUCT('Registre déchets'!G863,Accueil!$S$7),"") &amp; IF(D863=Accueil!$Q$8,PRODUCT('Registre déchets'!G863,Accueil!$S$8),"") &amp; IF(D863=Accueil!$Q$9,PRODUCT('Registre déchets'!G863,Accueil!$S$9),"")&amp; IF(D863=Accueil!$Q$10,PRODUCT('Registre déchets'!G863,Accueil!$S$10),"")&amp; IF(D863=Accueil!$Q$11,PRODUCT('Registre déchets'!G863,Accueil!$S$11),"")&amp; IF(D863=Accueil!$Q$12,PRODUCT('Registre déchets'!G863,Accueil!$S$12),"")&amp; IF(D863=Accueil!$Q$13,PRODUCT('Registre déchets'!G863,Accueil!$S$13),"")&amp; IF(D863=Accueil!$Q$14,PRODUCT('Registre déchets'!G863,Accueil!$S$14),"")&amp; IF(D863=Accueil!$Q$15,PRODUCT('Registre déchets'!G863,Accueil!$S$15),"")&amp; IF(D863=Accueil!$Q$16,PRODUCT('Registre déchets'!G863,Accueil!$S$16),"")&amp; IF(D863=Accueil!$Q$17,PRODUCT('Registre déchets'!G863,Accueil!$S$17),"")&amp; IF(D863=Accueil!$Q$18,PRODUCT('Registre déchets'!G863,Accueil!$S$18),"")&amp; IF(D863=Accueil!$Q$19,PRODUCT('Registre déchets'!G863,Accueil!$S$19),"")&amp; IF(D863=Accueil!$Q$20,PRODUCT('Registre déchets'!G863,Accueil!$S$20),"")&amp; IF(D863=Accueil!$Q$21,PRODUCT('Registre déchets'!G863,Accueil!$S$21),"")&amp; IF(D863=Accueil!$Q$22,PRODUCT('Registre déchets'!G863,Accueil!$S$22),"")&amp; IF(D863=Accueil!$Q$23,PRODUCT('Registre déchets'!G863,Accueil!$S$23),"")&amp; IF(D863=Accueil!$Q$24,PRODUCT('Registre déchets'!G863,Accueil!$S$24),"")&amp; IF(D863=Accueil!$Q$25,PRODUCT('Registre déchets'!G863,Accueil!$S$25),"")&amp; IF(D863=Accueil!$Q$26,PRODUCT('Registre déchets'!G863,Accueil!$S$26),"") &amp; IF(D863=Accueil!$U$7,PRODUCT('Registre déchets'!G863,Accueil!$W$7),"") &amp; IF(D863=Accueil!$U$8,PRODUCT('Registre déchets'!G863,Accueil!$W$8),"") &amp; IF(D863=Accueil!$U$9,PRODUCT('Registre déchets'!G863,Accueil!$W$9),"")&amp; IF(D863=Accueil!$U$10,PRODUCT('Registre déchets'!G863,Accueil!$W$10),"")&amp; IF(D863=Accueil!$U$11,PRODUCT('Registre déchets'!G863,Accueil!$W$11),"")&amp; IF(D863=Accueil!$U$12,PRODUCT('Registre déchets'!G863,Accueil!$W$12),"")&amp; IF(D863=Accueil!$U$13,PRODUCT('Registre déchets'!G863,Accueil!$W$13),"")&amp; IF(D863=Accueil!$U$14,PRODUCT('Registre déchets'!G863,Accueil!$W$14),"")&amp; IF(D863=Accueil!$U$15,PRODUCT('Registre déchets'!G863,Accueil!$W$15),"")&amp; IF(D863=Accueil!$U$16,PRODUCT('Registre déchets'!G863,Accueil!$W$16),"")&amp; IF(D863=Accueil!$U$17,PRODUCT('Registre déchets'!G863,Accueil!$W$17),"")&amp; IF(D863=Accueil!$U$18,PRODUCT('Registre déchets'!G863,Accueil!$W$18),"")&amp; IF(D863=Accueil!$U$19,PRODUCT('Registre déchets'!G863,Accueil!$W$19),"")&amp; IF(D863=Accueil!$U$20,PRODUCT('Registre déchets'!G863,Accueil!$W$20),"")&amp; IF(D863=Accueil!$U$21,PRODUCT('Registre déchets'!G863,Accueil!$W$21),"") &amp; IF(D863=Accueil!$U$22,PRODUCT('Registre déchets'!G863,Accueil!$W$22),"")&amp; IF(D863=Accueil!$U$23,PRODUCT('Registre déchets'!G863,Accueil!$W$23),"")&amp; IF(D863=Accueil!$U$24,PRODUCT('Registre déchets'!G863,Accueil!$W$24),"")&amp; IF(D863=Accueil!$U$25,PRODUCT('Registre déchets'!G863,Accueil!$W$25),"")&amp; IF(D863=Accueil!$U$26,PRODUCT('Registre déchets'!G863,Accueil!$W$26),"")&amp; IF(D863=Accueil!$U$27,PRODUCT('Registre déchets'!G863,Accueil!$W$27),"")&amp; IF(D863=Accueil!$Y$7,PRODUCT('Registre déchets'!G863,Accueil!$AA$7),"") &amp; IF(D863=Accueil!$Y$8,PRODUCT('Registre déchets'!G863,Accueil!$AA$8),"") &amp; IF(D863=Accueil!$Y$9,PRODUCT('Registre déchets'!G863,Accueil!$AA$9),"")&amp; IF(D863=Accueil!$Y$10,PRODUCT('Registre déchets'!G863,Accueil!$AA$10),"")&amp; IF(D863=Accueil!$Y$11,PRODUCT('Registre déchets'!G863,Accueil!$AA$11),"")&amp; IF(D863=Accueil!$Y$12,PRODUCT('Registre déchets'!G863,Accueil!$AA$12),"")&amp; IF(D863=Accueil!$Y$13,PRODUCT('Registre déchets'!G863,Accueil!$AA$13),"")&amp; IF(D863=Accueil!$Y$14,PRODUCT('Registre déchets'!G863,Accueil!$AA$14),"")&amp; IF(D863=Accueil!$Y$15,PRODUCT('Registre déchets'!G863,Accueil!$AA$15),"")&amp; IF(D863=Accueil!$Y$16,PRODUCT('Registre déchets'!G863,Accueil!$AA$16),"")&amp; IF(D863=Accueil!$Y$17,PRODUCT('Registre déchets'!G863,Accueil!$AA$17),"")&amp; IF(D863=Accueil!$Y$18,PRODUCT('Registre déchets'!G863,Accueil!$AA$18),"")&amp; IF(D863=Accueil!$Y$19,PRODUCT('Registre déchets'!G863,Accueil!$AA$19),"")&amp; IF(D863=Accueil!$Y$20,PRODUCT('Registre déchets'!G863,Accueil!$AA$20),"")&amp; IF(D863=Accueil!$Y$21,PRODUCT('Registre déchets'!G863,Accueil!$AA$21),"")&amp; IF(D863=Accueil!$Y$22,PRODUCT('Registre déchets'!G863,Accueil!$AA$22),"")&amp; IF(D863=Accueil!$Y$23,PRODUCT('Registre déchets'!G863,Accueil!$AA$23),"")&amp; IF(D863=Accueil!$Y$24,PRODUCT('Registre déchets'!G863,Accueil!$AA$24),"")&amp; IF(D863=Accueil!$Y$25,PRODUCT('Registre déchets'!G863,Accueil!$AA$25),"")&amp; IF(D863=Accueil!$Y$26,PRODUCT('Registre déchets'!G863,Accueil!$AA$26),"")&amp; IF(D863=Accueil!$Y$27,PRODUCT('Registre déchets'!G863,Accueil!$AA$27),""))</f>
        <v/>
      </c>
      <c r="AQ863" s="79">
        <f t="shared" si="137"/>
        <v>0</v>
      </c>
    </row>
    <row r="864" spans="1:43" ht="50.1" customHeight="1" x14ac:dyDescent="0.25">
      <c r="A864" s="90"/>
      <c r="B864" s="222" t="str">
        <f t="shared" si="131"/>
        <v/>
      </c>
      <c r="C864" s="221"/>
      <c r="D864" s="220"/>
      <c r="E864" s="80" t="str">
        <f t="shared" si="135"/>
        <v/>
      </c>
      <c r="F864" s="81"/>
      <c r="G864" s="82"/>
      <c r="H864" s="241">
        <f t="shared" si="132"/>
        <v>0</v>
      </c>
      <c r="I864" s="206"/>
      <c r="J864" s="206"/>
      <c r="K864" s="86"/>
      <c r="L864" s="86"/>
      <c r="M864" s="86"/>
      <c r="N864" s="82"/>
      <c r="O864" s="81"/>
      <c r="P864" s="82"/>
      <c r="Q864" s="207">
        <f t="shared" si="136"/>
        <v>0</v>
      </c>
      <c r="R864" s="83">
        <f t="shared" si="133"/>
        <v>0</v>
      </c>
      <c r="S864" s="83">
        <f t="shared" si="134"/>
        <v>0</v>
      </c>
      <c r="T864" s="209"/>
      <c r="U864" s="214"/>
      <c r="V864" s="214"/>
      <c r="W864" s="217" t="str">
        <f t="shared" si="129"/>
        <v/>
      </c>
      <c r="X864" s="214"/>
      <c r="Y864" s="224"/>
      <c r="Z864" s="214"/>
      <c r="AA864" s="214"/>
      <c r="AB864" s="35" t="str">
        <f t="shared" si="130"/>
        <v/>
      </c>
      <c r="AC864" s="35"/>
      <c r="AD864" s="35"/>
      <c r="AE864" s="35"/>
      <c r="AF864" s="35"/>
      <c r="AG864" s="35"/>
      <c r="AH864" s="35"/>
      <c r="AI864" s="35"/>
      <c r="AJ864" s="35"/>
      <c r="AK864" s="35"/>
      <c r="AL864" s="35"/>
      <c r="AM864" s="85" t="str">
        <f t="shared" si="128"/>
        <v/>
      </c>
      <c r="AN864" s="35"/>
      <c r="AO864" s="35"/>
      <c r="AP864" s="77" t="str">
        <f>IF(D864="","",IF(D864=Accueil!$Q$7,PRODUCT('Registre déchets'!G864,Accueil!$S$7),"") &amp; IF(D864=Accueil!$Q$8,PRODUCT('Registre déchets'!G864,Accueil!$S$8),"") &amp; IF(D864=Accueil!$Q$9,PRODUCT('Registre déchets'!G864,Accueil!$S$9),"")&amp; IF(D864=Accueil!$Q$10,PRODUCT('Registre déchets'!G864,Accueil!$S$10),"")&amp; IF(D864=Accueil!$Q$11,PRODUCT('Registre déchets'!G864,Accueil!$S$11),"")&amp; IF(D864=Accueil!$Q$12,PRODUCT('Registre déchets'!G864,Accueil!$S$12),"")&amp; IF(D864=Accueil!$Q$13,PRODUCT('Registre déchets'!G864,Accueil!$S$13),"")&amp; IF(D864=Accueil!$Q$14,PRODUCT('Registre déchets'!G864,Accueil!$S$14),"")&amp; IF(D864=Accueil!$Q$15,PRODUCT('Registre déchets'!G864,Accueil!$S$15),"")&amp; IF(D864=Accueil!$Q$16,PRODUCT('Registre déchets'!G864,Accueil!$S$16),"")&amp; IF(D864=Accueil!$Q$17,PRODUCT('Registre déchets'!G864,Accueil!$S$17),"")&amp; IF(D864=Accueil!$Q$18,PRODUCT('Registre déchets'!G864,Accueil!$S$18),"")&amp; IF(D864=Accueil!$Q$19,PRODUCT('Registre déchets'!G864,Accueil!$S$19),"")&amp; IF(D864=Accueil!$Q$20,PRODUCT('Registre déchets'!G864,Accueil!$S$20),"")&amp; IF(D864=Accueil!$Q$21,PRODUCT('Registre déchets'!G864,Accueil!$S$21),"")&amp; IF(D864=Accueil!$Q$22,PRODUCT('Registre déchets'!G864,Accueil!$S$22),"")&amp; IF(D864=Accueil!$Q$23,PRODUCT('Registre déchets'!G864,Accueil!$S$23),"")&amp; IF(D864=Accueil!$Q$24,PRODUCT('Registre déchets'!G864,Accueil!$S$24),"")&amp; IF(D864=Accueil!$Q$25,PRODUCT('Registre déchets'!G864,Accueil!$S$25),"")&amp; IF(D864=Accueil!$Q$26,PRODUCT('Registre déchets'!G864,Accueil!$S$26),"") &amp; IF(D864=Accueil!$U$7,PRODUCT('Registre déchets'!G864,Accueil!$W$7),"") &amp; IF(D864=Accueil!$U$8,PRODUCT('Registre déchets'!G864,Accueil!$W$8),"") &amp; IF(D864=Accueil!$U$9,PRODUCT('Registre déchets'!G864,Accueil!$W$9),"")&amp; IF(D864=Accueil!$U$10,PRODUCT('Registre déchets'!G864,Accueil!$W$10),"")&amp; IF(D864=Accueil!$U$11,PRODUCT('Registre déchets'!G864,Accueil!$W$11),"")&amp; IF(D864=Accueil!$U$12,PRODUCT('Registre déchets'!G864,Accueil!$W$12),"")&amp; IF(D864=Accueil!$U$13,PRODUCT('Registre déchets'!G864,Accueil!$W$13),"")&amp; IF(D864=Accueil!$U$14,PRODUCT('Registre déchets'!G864,Accueil!$W$14),"")&amp; IF(D864=Accueil!$U$15,PRODUCT('Registre déchets'!G864,Accueil!$W$15),"")&amp; IF(D864=Accueil!$U$16,PRODUCT('Registre déchets'!G864,Accueil!$W$16),"")&amp; IF(D864=Accueil!$U$17,PRODUCT('Registre déchets'!G864,Accueil!$W$17),"")&amp; IF(D864=Accueil!$U$18,PRODUCT('Registre déchets'!G864,Accueil!$W$18),"")&amp; IF(D864=Accueil!$U$19,PRODUCT('Registre déchets'!G864,Accueil!$W$19),"")&amp; IF(D864=Accueil!$U$20,PRODUCT('Registre déchets'!G864,Accueil!$W$20),"")&amp; IF(D864=Accueil!$U$21,PRODUCT('Registre déchets'!G864,Accueil!$W$21),"") &amp; IF(D864=Accueil!$U$22,PRODUCT('Registre déchets'!G864,Accueil!$W$22),"")&amp; IF(D864=Accueil!$U$23,PRODUCT('Registre déchets'!G864,Accueil!$W$23),"")&amp; IF(D864=Accueil!$U$24,PRODUCT('Registre déchets'!G864,Accueil!$W$24),"")&amp; IF(D864=Accueil!$U$25,PRODUCT('Registre déchets'!G864,Accueil!$W$25),"")&amp; IF(D864=Accueil!$U$26,PRODUCT('Registre déchets'!G864,Accueil!$W$26),"")&amp; IF(D864=Accueil!$U$27,PRODUCT('Registre déchets'!G864,Accueil!$W$27),"")&amp; IF(D864=Accueil!$Y$7,PRODUCT('Registre déchets'!G864,Accueil!$AA$7),"") &amp; IF(D864=Accueil!$Y$8,PRODUCT('Registre déchets'!G864,Accueil!$AA$8),"") &amp; IF(D864=Accueil!$Y$9,PRODUCT('Registre déchets'!G864,Accueil!$AA$9),"")&amp; IF(D864=Accueil!$Y$10,PRODUCT('Registre déchets'!G864,Accueil!$AA$10),"")&amp; IF(D864=Accueil!$Y$11,PRODUCT('Registre déchets'!G864,Accueil!$AA$11),"")&amp; IF(D864=Accueil!$Y$12,PRODUCT('Registre déchets'!G864,Accueil!$AA$12),"")&amp; IF(D864=Accueil!$Y$13,PRODUCT('Registre déchets'!G864,Accueil!$AA$13),"")&amp; IF(D864=Accueil!$Y$14,PRODUCT('Registre déchets'!G864,Accueil!$AA$14),"")&amp; IF(D864=Accueil!$Y$15,PRODUCT('Registre déchets'!G864,Accueil!$AA$15),"")&amp; IF(D864=Accueil!$Y$16,PRODUCT('Registre déchets'!G864,Accueil!$AA$16),"")&amp; IF(D864=Accueil!$Y$17,PRODUCT('Registre déchets'!G864,Accueil!$AA$17),"")&amp; IF(D864=Accueil!$Y$18,PRODUCT('Registre déchets'!G864,Accueil!$AA$18),"")&amp; IF(D864=Accueil!$Y$19,PRODUCT('Registre déchets'!G864,Accueil!$AA$19),"")&amp; IF(D864=Accueil!$Y$20,PRODUCT('Registre déchets'!G864,Accueil!$AA$20),"")&amp; IF(D864=Accueil!$Y$21,PRODUCT('Registre déchets'!G864,Accueil!$AA$21),"")&amp; IF(D864=Accueil!$Y$22,PRODUCT('Registre déchets'!G864,Accueil!$AA$22),"")&amp; IF(D864=Accueil!$Y$23,PRODUCT('Registre déchets'!G864,Accueil!$AA$23),"")&amp; IF(D864=Accueil!$Y$24,PRODUCT('Registre déchets'!G864,Accueil!$AA$24),"")&amp; IF(D864=Accueil!$Y$25,PRODUCT('Registre déchets'!G864,Accueil!$AA$25),"")&amp; IF(D864=Accueil!$Y$26,PRODUCT('Registre déchets'!G864,Accueil!$AA$26),"")&amp; IF(D864=Accueil!$Y$27,PRODUCT('Registre déchets'!G864,Accueil!$AA$27),""))</f>
        <v/>
      </c>
      <c r="AQ864" s="79">
        <f t="shared" si="137"/>
        <v>0</v>
      </c>
    </row>
    <row r="865" spans="1:43" ht="50.1" customHeight="1" x14ac:dyDescent="0.25">
      <c r="A865" s="90"/>
      <c r="B865" s="222" t="str">
        <f t="shared" si="131"/>
        <v/>
      </c>
      <c r="C865" s="221"/>
      <c r="D865" s="220"/>
      <c r="E865" s="80" t="str">
        <f t="shared" si="135"/>
        <v/>
      </c>
      <c r="F865" s="81"/>
      <c r="G865" s="82"/>
      <c r="H865" s="241">
        <f t="shared" si="132"/>
        <v>0</v>
      </c>
      <c r="I865" s="206"/>
      <c r="J865" s="206"/>
      <c r="K865" s="86"/>
      <c r="L865" s="86"/>
      <c r="M865" s="86"/>
      <c r="N865" s="82"/>
      <c r="O865" s="81"/>
      <c r="P865" s="82"/>
      <c r="Q865" s="207">
        <f t="shared" si="136"/>
        <v>0</v>
      </c>
      <c r="R865" s="83">
        <f t="shared" si="133"/>
        <v>0</v>
      </c>
      <c r="S865" s="83">
        <f t="shared" si="134"/>
        <v>0</v>
      </c>
      <c r="T865" s="209"/>
      <c r="U865" s="214"/>
      <c r="V865" s="214"/>
      <c r="W865" s="217" t="str">
        <f t="shared" si="129"/>
        <v/>
      </c>
      <c r="X865" s="214"/>
      <c r="Y865" s="224"/>
      <c r="Z865" s="214"/>
      <c r="AA865" s="214"/>
      <c r="AB865" s="35" t="str">
        <f t="shared" si="130"/>
        <v/>
      </c>
      <c r="AC865" s="35"/>
      <c r="AD865" s="35"/>
      <c r="AE865" s="35"/>
      <c r="AF865" s="35"/>
      <c r="AG865" s="35"/>
      <c r="AH865" s="35"/>
      <c r="AI865" s="35"/>
      <c r="AJ865" s="35"/>
      <c r="AK865" s="35"/>
      <c r="AL865" s="35"/>
      <c r="AM865" s="85" t="str">
        <f t="shared" ref="AM865:AM928" si="138">IF(O864="valorisation énergétique (R1)",100%,"") &amp; IF(O864="enfouissement (D1)",0%,"") &amp; IF(O864="valorisation matière (R5)","","")</f>
        <v/>
      </c>
      <c r="AN865" s="35"/>
      <c r="AO865" s="35"/>
      <c r="AP865" s="77" t="str">
        <f>IF(D865="","",IF(D865=Accueil!$Q$7,PRODUCT('Registre déchets'!G865,Accueil!$S$7),"") &amp; IF(D865=Accueil!$Q$8,PRODUCT('Registre déchets'!G865,Accueil!$S$8),"") &amp; IF(D865=Accueil!$Q$9,PRODUCT('Registre déchets'!G865,Accueil!$S$9),"")&amp; IF(D865=Accueil!$Q$10,PRODUCT('Registre déchets'!G865,Accueil!$S$10),"")&amp; IF(D865=Accueil!$Q$11,PRODUCT('Registre déchets'!G865,Accueil!$S$11),"")&amp; IF(D865=Accueil!$Q$12,PRODUCT('Registre déchets'!G865,Accueil!$S$12),"")&amp; IF(D865=Accueil!$Q$13,PRODUCT('Registre déchets'!G865,Accueil!$S$13),"")&amp; IF(D865=Accueil!$Q$14,PRODUCT('Registre déchets'!G865,Accueil!$S$14),"")&amp; IF(D865=Accueil!$Q$15,PRODUCT('Registre déchets'!G865,Accueil!$S$15),"")&amp; IF(D865=Accueil!$Q$16,PRODUCT('Registre déchets'!G865,Accueil!$S$16),"")&amp; IF(D865=Accueil!$Q$17,PRODUCT('Registre déchets'!G865,Accueil!$S$17),"")&amp; IF(D865=Accueil!$Q$18,PRODUCT('Registre déchets'!G865,Accueil!$S$18),"")&amp; IF(D865=Accueil!$Q$19,PRODUCT('Registre déchets'!G865,Accueil!$S$19),"")&amp; IF(D865=Accueil!$Q$20,PRODUCT('Registre déchets'!G865,Accueil!$S$20),"")&amp; IF(D865=Accueil!$Q$21,PRODUCT('Registre déchets'!G865,Accueil!$S$21),"")&amp; IF(D865=Accueil!$Q$22,PRODUCT('Registre déchets'!G865,Accueil!$S$22),"")&amp; IF(D865=Accueil!$Q$23,PRODUCT('Registre déchets'!G865,Accueil!$S$23),"")&amp; IF(D865=Accueil!$Q$24,PRODUCT('Registre déchets'!G865,Accueil!$S$24),"")&amp; IF(D865=Accueil!$Q$25,PRODUCT('Registre déchets'!G865,Accueil!$S$25),"")&amp; IF(D865=Accueil!$Q$26,PRODUCT('Registre déchets'!G865,Accueil!$S$26),"") &amp; IF(D865=Accueil!$U$7,PRODUCT('Registre déchets'!G865,Accueil!$W$7),"") &amp; IF(D865=Accueil!$U$8,PRODUCT('Registre déchets'!G865,Accueil!$W$8),"") &amp; IF(D865=Accueil!$U$9,PRODUCT('Registre déchets'!G865,Accueil!$W$9),"")&amp; IF(D865=Accueil!$U$10,PRODUCT('Registre déchets'!G865,Accueil!$W$10),"")&amp; IF(D865=Accueil!$U$11,PRODUCT('Registre déchets'!G865,Accueil!$W$11),"")&amp; IF(D865=Accueil!$U$12,PRODUCT('Registre déchets'!G865,Accueil!$W$12),"")&amp; IF(D865=Accueil!$U$13,PRODUCT('Registre déchets'!G865,Accueil!$W$13),"")&amp; IF(D865=Accueil!$U$14,PRODUCT('Registre déchets'!G865,Accueil!$W$14),"")&amp; IF(D865=Accueil!$U$15,PRODUCT('Registre déchets'!G865,Accueil!$W$15),"")&amp; IF(D865=Accueil!$U$16,PRODUCT('Registre déchets'!G865,Accueil!$W$16),"")&amp; IF(D865=Accueil!$U$17,PRODUCT('Registre déchets'!G865,Accueil!$W$17),"")&amp; IF(D865=Accueil!$U$18,PRODUCT('Registre déchets'!G865,Accueil!$W$18),"")&amp; IF(D865=Accueil!$U$19,PRODUCT('Registre déchets'!G865,Accueil!$W$19),"")&amp; IF(D865=Accueil!$U$20,PRODUCT('Registre déchets'!G865,Accueil!$W$20),"")&amp; IF(D865=Accueil!$U$21,PRODUCT('Registre déchets'!G865,Accueil!$W$21),"") &amp; IF(D865=Accueil!$U$22,PRODUCT('Registre déchets'!G865,Accueil!$W$22),"")&amp; IF(D865=Accueil!$U$23,PRODUCT('Registre déchets'!G865,Accueil!$W$23),"")&amp; IF(D865=Accueil!$U$24,PRODUCT('Registre déchets'!G865,Accueil!$W$24),"")&amp; IF(D865=Accueil!$U$25,PRODUCT('Registre déchets'!G865,Accueil!$W$25),"")&amp; IF(D865=Accueil!$U$26,PRODUCT('Registre déchets'!G865,Accueil!$W$26),"")&amp; IF(D865=Accueil!$U$27,PRODUCT('Registre déchets'!G865,Accueil!$W$27),"")&amp; IF(D865=Accueil!$Y$7,PRODUCT('Registre déchets'!G865,Accueil!$AA$7),"") &amp; IF(D865=Accueil!$Y$8,PRODUCT('Registre déchets'!G865,Accueil!$AA$8),"") &amp; IF(D865=Accueil!$Y$9,PRODUCT('Registre déchets'!G865,Accueil!$AA$9),"")&amp; IF(D865=Accueil!$Y$10,PRODUCT('Registre déchets'!G865,Accueil!$AA$10),"")&amp; IF(D865=Accueil!$Y$11,PRODUCT('Registre déchets'!G865,Accueil!$AA$11),"")&amp; IF(D865=Accueil!$Y$12,PRODUCT('Registre déchets'!G865,Accueil!$AA$12),"")&amp; IF(D865=Accueil!$Y$13,PRODUCT('Registre déchets'!G865,Accueil!$AA$13),"")&amp; IF(D865=Accueil!$Y$14,PRODUCT('Registre déchets'!G865,Accueil!$AA$14),"")&amp; IF(D865=Accueil!$Y$15,PRODUCT('Registre déchets'!G865,Accueil!$AA$15),"")&amp; IF(D865=Accueil!$Y$16,PRODUCT('Registre déchets'!G865,Accueil!$AA$16),"")&amp; IF(D865=Accueil!$Y$17,PRODUCT('Registre déchets'!G865,Accueil!$AA$17),"")&amp; IF(D865=Accueil!$Y$18,PRODUCT('Registre déchets'!G865,Accueil!$AA$18),"")&amp; IF(D865=Accueil!$Y$19,PRODUCT('Registre déchets'!G865,Accueil!$AA$19),"")&amp; IF(D865=Accueil!$Y$20,PRODUCT('Registre déchets'!G865,Accueil!$AA$20),"")&amp; IF(D865=Accueil!$Y$21,PRODUCT('Registre déchets'!G865,Accueil!$AA$21),"")&amp; IF(D865=Accueil!$Y$22,PRODUCT('Registre déchets'!G865,Accueil!$AA$22),"")&amp; IF(D865=Accueil!$Y$23,PRODUCT('Registre déchets'!G865,Accueil!$AA$23),"")&amp; IF(D865=Accueil!$Y$24,PRODUCT('Registre déchets'!G865,Accueil!$AA$24),"")&amp; IF(D865=Accueil!$Y$25,PRODUCT('Registre déchets'!G865,Accueil!$AA$25),"")&amp; IF(D865=Accueil!$Y$26,PRODUCT('Registre déchets'!G865,Accueil!$AA$26),"")&amp; IF(D865=Accueil!$Y$27,PRODUCT('Registre déchets'!G865,Accueil!$AA$27),""))</f>
        <v/>
      </c>
      <c r="AQ865" s="79">
        <f t="shared" si="137"/>
        <v>0</v>
      </c>
    </row>
    <row r="866" spans="1:43" ht="50.1" customHeight="1" x14ac:dyDescent="0.25">
      <c r="A866" s="90"/>
      <c r="B866" s="222" t="str">
        <f t="shared" si="131"/>
        <v/>
      </c>
      <c r="C866" s="221"/>
      <c r="D866" s="220"/>
      <c r="E866" s="80" t="str">
        <f t="shared" si="135"/>
        <v/>
      </c>
      <c r="F866" s="81"/>
      <c r="G866" s="82"/>
      <c r="H866" s="241">
        <f t="shared" si="132"/>
        <v>0</v>
      </c>
      <c r="I866" s="206"/>
      <c r="J866" s="206"/>
      <c r="K866" s="86"/>
      <c r="L866" s="86"/>
      <c r="M866" s="86"/>
      <c r="N866" s="82"/>
      <c r="O866" s="81"/>
      <c r="P866" s="82"/>
      <c r="Q866" s="207">
        <f t="shared" si="136"/>
        <v>0</v>
      </c>
      <c r="R866" s="83">
        <f t="shared" si="133"/>
        <v>0</v>
      </c>
      <c r="S866" s="83">
        <f t="shared" si="134"/>
        <v>0</v>
      </c>
      <c r="T866" s="209"/>
      <c r="U866" s="214"/>
      <c r="V866" s="214"/>
      <c r="W866" s="217" t="str">
        <f t="shared" si="129"/>
        <v/>
      </c>
      <c r="X866" s="214"/>
      <c r="Y866" s="224"/>
      <c r="Z866" s="214"/>
      <c r="AA866" s="214"/>
      <c r="AB866" s="35" t="str">
        <f t="shared" si="130"/>
        <v/>
      </c>
      <c r="AC866" s="35"/>
      <c r="AD866" s="35"/>
      <c r="AE866" s="35"/>
      <c r="AF866" s="35"/>
      <c r="AG866" s="35"/>
      <c r="AH866" s="35"/>
      <c r="AI866" s="35"/>
      <c r="AJ866" s="35"/>
      <c r="AK866" s="35"/>
      <c r="AL866" s="35"/>
      <c r="AM866" s="85" t="str">
        <f t="shared" si="138"/>
        <v/>
      </c>
      <c r="AN866" s="35"/>
      <c r="AO866" s="35"/>
      <c r="AP866" s="77" t="str">
        <f>IF(D866="","",IF(D866=Accueil!$Q$7,PRODUCT('Registre déchets'!G866,Accueil!$S$7),"") &amp; IF(D866=Accueil!$Q$8,PRODUCT('Registre déchets'!G866,Accueil!$S$8),"") &amp; IF(D866=Accueil!$Q$9,PRODUCT('Registre déchets'!G866,Accueil!$S$9),"")&amp; IF(D866=Accueil!$Q$10,PRODUCT('Registre déchets'!G866,Accueil!$S$10),"")&amp; IF(D866=Accueil!$Q$11,PRODUCT('Registre déchets'!G866,Accueil!$S$11),"")&amp; IF(D866=Accueil!$Q$12,PRODUCT('Registre déchets'!G866,Accueil!$S$12),"")&amp; IF(D866=Accueil!$Q$13,PRODUCT('Registre déchets'!G866,Accueil!$S$13),"")&amp; IF(D866=Accueil!$Q$14,PRODUCT('Registre déchets'!G866,Accueil!$S$14),"")&amp; IF(D866=Accueil!$Q$15,PRODUCT('Registre déchets'!G866,Accueil!$S$15),"")&amp; IF(D866=Accueil!$Q$16,PRODUCT('Registre déchets'!G866,Accueil!$S$16),"")&amp; IF(D866=Accueil!$Q$17,PRODUCT('Registre déchets'!G866,Accueil!$S$17),"")&amp; IF(D866=Accueil!$Q$18,PRODUCT('Registre déchets'!G866,Accueil!$S$18),"")&amp; IF(D866=Accueil!$Q$19,PRODUCT('Registre déchets'!G866,Accueil!$S$19),"")&amp; IF(D866=Accueil!$Q$20,PRODUCT('Registre déchets'!G866,Accueil!$S$20),"")&amp; IF(D866=Accueil!$Q$21,PRODUCT('Registre déchets'!G866,Accueil!$S$21),"")&amp; IF(D866=Accueil!$Q$22,PRODUCT('Registre déchets'!G866,Accueil!$S$22),"")&amp; IF(D866=Accueil!$Q$23,PRODUCT('Registre déchets'!G866,Accueil!$S$23),"")&amp; IF(D866=Accueil!$Q$24,PRODUCT('Registre déchets'!G866,Accueil!$S$24),"")&amp; IF(D866=Accueil!$Q$25,PRODUCT('Registre déchets'!G866,Accueil!$S$25),"")&amp; IF(D866=Accueil!$Q$26,PRODUCT('Registre déchets'!G866,Accueil!$S$26),"") &amp; IF(D866=Accueil!$U$7,PRODUCT('Registre déchets'!G866,Accueil!$W$7),"") &amp; IF(D866=Accueil!$U$8,PRODUCT('Registre déchets'!G866,Accueil!$W$8),"") &amp; IF(D866=Accueil!$U$9,PRODUCT('Registre déchets'!G866,Accueil!$W$9),"")&amp; IF(D866=Accueil!$U$10,PRODUCT('Registre déchets'!G866,Accueil!$W$10),"")&amp; IF(D866=Accueil!$U$11,PRODUCT('Registre déchets'!G866,Accueil!$W$11),"")&amp; IF(D866=Accueil!$U$12,PRODUCT('Registre déchets'!G866,Accueil!$W$12),"")&amp; IF(D866=Accueil!$U$13,PRODUCT('Registre déchets'!G866,Accueil!$W$13),"")&amp; IF(D866=Accueil!$U$14,PRODUCT('Registre déchets'!G866,Accueil!$W$14),"")&amp; IF(D866=Accueil!$U$15,PRODUCT('Registre déchets'!G866,Accueil!$W$15),"")&amp; IF(D866=Accueil!$U$16,PRODUCT('Registre déchets'!G866,Accueil!$W$16),"")&amp; IF(D866=Accueil!$U$17,PRODUCT('Registre déchets'!G866,Accueil!$W$17),"")&amp; IF(D866=Accueil!$U$18,PRODUCT('Registre déchets'!G866,Accueil!$W$18),"")&amp; IF(D866=Accueil!$U$19,PRODUCT('Registre déchets'!G866,Accueil!$W$19),"")&amp; IF(D866=Accueil!$U$20,PRODUCT('Registre déchets'!G866,Accueil!$W$20),"")&amp; IF(D866=Accueil!$U$21,PRODUCT('Registre déchets'!G866,Accueil!$W$21),"") &amp; IF(D866=Accueil!$U$22,PRODUCT('Registre déchets'!G866,Accueil!$W$22),"")&amp; IF(D866=Accueil!$U$23,PRODUCT('Registre déchets'!G866,Accueil!$W$23),"")&amp; IF(D866=Accueil!$U$24,PRODUCT('Registre déchets'!G866,Accueil!$W$24),"")&amp; IF(D866=Accueil!$U$25,PRODUCT('Registre déchets'!G866,Accueil!$W$25),"")&amp; IF(D866=Accueil!$U$26,PRODUCT('Registre déchets'!G866,Accueil!$W$26),"")&amp; IF(D866=Accueil!$U$27,PRODUCT('Registre déchets'!G866,Accueil!$W$27),"")&amp; IF(D866=Accueil!$Y$7,PRODUCT('Registre déchets'!G866,Accueil!$AA$7),"") &amp; IF(D866=Accueil!$Y$8,PRODUCT('Registre déchets'!G866,Accueil!$AA$8),"") &amp; IF(D866=Accueil!$Y$9,PRODUCT('Registre déchets'!G866,Accueil!$AA$9),"")&amp; IF(D866=Accueil!$Y$10,PRODUCT('Registre déchets'!G866,Accueil!$AA$10),"")&amp; IF(D866=Accueil!$Y$11,PRODUCT('Registre déchets'!G866,Accueil!$AA$11),"")&amp; IF(D866=Accueil!$Y$12,PRODUCT('Registre déchets'!G866,Accueil!$AA$12),"")&amp; IF(D866=Accueil!$Y$13,PRODUCT('Registre déchets'!G866,Accueil!$AA$13),"")&amp; IF(D866=Accueil!$Y$14,PRODUCT('Registre déchets'!G866,Accueil!$AA$14),"")&amp; IF(D866=Accueil!$Y$15,PRODUCT('Registre déchets'!G866,Accueil!$AA$15),"")&amp; IF(D866=Accueil!$Y$16,PRODUCT('Registre déchets'!G866,Accueil!$AA$16),"")&amp; IF(D866=Accueil!$Y$17,PRODUCT('Registre déchets'!G866,Accueil!$AA$17),"")&amp; IF(D866=Accueil!$Y$18,PRODUCT('Registre déchets'!G866,Accueil!$AA$18),"")&amp; IF(D866=Accueil!$Y$19,PRODUCT('Registre déchets'!G866,Accueil!$AA$19),"")&amp; IF(D866=Accueil!$Y$20,PRODUCT('Registre déchets'!G866,Accueil!$AA$20),"")&amp; IF(D866=Accueil!$Y$21,PRODUCT('Registre déchets'!G866,Accueil!$AA$21),"")&amp; IF(D866=Accueil!$Y$22,PRODUCT('Registre déchets'!G866,Accueil!$AA$22),"")&amp; IF(D866=Accueil!$Y$23,PRODUCT('Registre déchets'!G866,Accueil!$AA$23),"")&amp; IF(D866=Accueil!$Y$24,PRODUCT('Registre déchets'!G866,Accueil!$AA$24),"")&amp; IF(D866=Accueil!$Y$25,PRODUCT('Registre déchets'!G866,Accueil!$AA$25),"")&amp; IF(D866=Accueil!$Y$26,PRODUCT('Registre déchets'!G866,Accueil!$AA$26),"")&amp; IF(D866=Accueil!$Y$27,PRODUCT('Registre déchets'!G866,Accueil!$AA$27),""))</f>
        <v/>
      </c>
      <c r="AQ866" s="79">
        <f t="shared" si="137"/>
        <v>0</v>
      </c>
    </row>
    <row r="867" spans="1:43" ht="50.1" customHeight="1" x14ac:dyDescent="0.25">
      <c r="A867" s="90"/>
      <c r="B867" s="222" t="str">
        <f t="shared" si="131"/>
        <v/>
      </c>
      <c r="C867" s="221"/>
      <c r="D867" s="220"/>
      <c r="E867" s="80" t="str">
        <f t="shared" si="135"/>
        <v/>
      </c>
      <c r="F867" s="81"/>
      <c r="G867" s="82"/>
      <c r="H867" s="241">
        <f t="shared" si="132"/>
        <v>0</v>
      </c>
      <c r="I867" s="206"/>
      <c r="J867" s="206"/>
      <c r="K867" s="86"/>
      <c r="L867" s="86"/>
      <c r="M867" s="86"/>
      <c r="N867" s="82"/>
      <c r="O867" s="81"/>
      <c r="P867" s="82"/>
      <c r="Q867" s="207">
        <f t="shared" si="136"/>
        <v>0</v>
      </c>
      <c r="R867" s="83">
        <f t="shared" si="133"/>
        <v>0</v>
      </c>
      <c r="S867" s="83">
        <f t="shared" si="134"/>
        <v>0</v>
      </c>
      <c r="T867" s="209"/>
      <c r="U867" s="214"/>
      <c r="V867" s="214"/>
      <c r="W867" s="217" t="str">
        <f t="shared" si="129"/>
        <v/>
      </c>
      <c r="X867" s="214"/>
      <c r="Y867" s="224"/>
      <c r="Z867" s="214"/>
      <c r="AA867" s="214"/>
      <c r="AB867" s="35" t="str">
        <f t="shared" si="130"/>
        <v/>
      </c>
      <c r="AC867" s="35"/>
      <c r="AD867" s="35"/>
      <c r="AE867" s="35"/>
      <c r="AF867" s="35"/>
      <c r="AG867" s="35"/>
      <c r="AH867" s="35"/>
      <c r="AI867" s="35"/>
      <c r="AJ867" s="35"/>
      <c r="AK867" s="35"/>
      <c r="AL867" s="35"/>
      <c r="AM867" s="85" t="str">
        <f t="shared" si="138"/>
        <v/>
      </c>
      <c r="AN867" s="35"/>
      <c r="AO867" s="35"/>
      <c r="AP867" s="77" t="str">
        <f>IF(D867="","",IF(D867=Accueil!$Q$7,PRODUCT('Registre déchets'!G867,Accueil!$S$7),"") &amp; IF(D867=Accueil!$Q$8,PRODUCT('Registre déchets'!G867,Accueil!$S$8),"") &amp; IF(D867=Accueil!$Q$9,PRODUCT('Registre déchets'!G867,Accueil!$S$9),"")&amp; IF(D867=Accueil!$Q$10,PRODUCT('Registre déchets'!G867,Accueil!$S$10),"")&amp; IF(D867=Accueil!$Q$11,PRODUCT('Registre déchets'!G867,Accueil!$S$11),"")&amp; IF(D867=Accueil!$Q$12,PRODUCT('Registre déchets'!G867,Accueil!$S$12),"")&amp; IF(D867=Accueil!$Q$13,PRODUCT('Registre déchets'!G867,Accueil!$S$13),"")&amp; IF(D867=Accueil!$Q$14,PRODUCT('Registre déchets'!G867,Accueil!$S$14),"")&amp; IF(D867=Accueil!$Q$15,PRODUCT('Registre déchets'!G867,Accueil!$S$15),"")&amp; IF(D867=Accueil!$Q$16,PRODUCT('Registre déchets'!G867,Accueil!$S$16),"")&amp; IF(D867=Accueil!$Q$17,PRODUCT('Registre déchets'!G867,Accueil!$S$17),"")&amp; IF(D867=Accueil!$Q$18,PRODUCT('Registre déchets'!G867,Accueil!$S$18),"")&amp; IF(D867=Accueil!$Q$19,PRODUCT('Registre déchets'!G867,Accueil!$S$19),"")&amp; IF(D867=Accueil!$Q$20,PRODUCT('Registre déchets'!G867,Accueil!$S$20),"")&amp; IF(D867=Accueil!$Q$21,PRODUCT('Registre déchets'!G867,Accueil!$S$21),"")&amp; IF(D867=Accueil!$Q$22,PRODUCT('Registre déchets'!G867,Accueil!$S$22),"")&amp; IF(D867=Accueil!$Q$23,PRODUCT('Registre déchets'!G867,Accueil!$S$23),"")&amp; IF(D867=Accueil!$Q$24,PRODUCT('Registre déchets'!G867,Accueil!$S$24),"")&amp; IF(D867=Accueil!$Q$25,PRODUCT('Registre déchets'!G867,Accueil!$S$25),"")&amp; IF(D867=Accueil!$Q$26,PRODUCT('Registre déchets'!G867,Accueil!$S$26),"") &amp; IF(D867=Accueil!$U$7,PRODUCT('Registre déchets'!G867,Accueil!$W$7),"") &amp; IF(D867=Accueil!$U$8,PRODUCT('Registre déchets'!G867,Accueil!$W$8),"") &amp; IF(D867=Accueil!$U$9,PRODUCT('Registre déchets'!G867,Accueil!$W$9),"")&amp; IF(D867=Accueil!$U$10,PRODUCT('Registre déchets'!G867,Accueil!$W$10),"")&amp; IF(D867=Accueil!$U$11,PRODUCT('Registre déchets'!G867,Accueil!$W$11),"")&amp; IF(D867=Accueil!$U$12,PRODUCT('Registre déchets'!G867,Accueil!$W$12),"")&amp; IF(D867=Accueil!$U$13,PRODUCT('Registre déchets'!G867,Accueil!$W$13),"")&amp; IF(D867=Accueil!$U$14,PRODUCT('Registre déchets'!G867,Accueil!$W$14),"")&amp; IF(D867=Accueil!$U$15,PRODUCT('Registre déchets'!G867,Accueil!$W$15),"")&amp; IF(D867=Accueil!$U$16,PRODUCT('Registre déchets'!G867,Accueil!$W$16),"")&amp; IF(D867=Accueil!$U$17,PRODUCT('Registre déchets'!G867,Accueil!$W$17),"")&amp; IF(D867=Accueil!$U$18,PRODUCT('Registre déchets'!G867,Accueil!$W$18),"")&amp; IF(D867=Accueil!$U$19,PRODUCT('Registre déchets'!G867,Accueil!$W$19),"")&amp; IF(D867=Accueil!$U$20,PRODUCT('Registre déchets'!G867,Accueil!$W$20),"")&amp; IF(D867=Accueil!$U$21,PRODUCT('Registre déchets'!G867,Accueil!$W$21),"") &amp; IF(D867=Accueil!$U$22,PRODUCT('Registre déchets'!G867,Accueil!$W$22),"")&amp; IF(D867=Accueil!$U$23,PRODUCT('Registre déchets'!G867,Accueil!$W$23),"")&amp; IF(D867=Accueil!$U$24,PRODUCT('Registre déchets'!G867,Accueil!$W$24),"")&amp; IF(D867=Accueil!$U$25,PRODUCT('Registre déchets'!G867,Accueil!$W$25),"")&amp; IF(D867=Accueil!$U$26,PRODUCT('Registre déchets'!G867,Accueil!$W$26),"")&amp; IF(D867=Accueil!$U$27,PRODUCT('Registre déchets'!G867,Accueil!$W$27),"")&amp; IF(D867=Accueil!$Y$7,PRODUCT('Registre déchets'!G867,Accueil!$AA$7),"") &amp; IF(D867=Accueil!$Y$8,PRODUCT('Registre déchets'!G867,Accueil!$AA$8),"") &amp; IF(D867=Accueil!$Y$9,PRODUCT('Registre déchets'!G867,Accueil!$AA$9),"")&amp; IF(D867=Accueil!$Y$10,PRODUCT('Registre déchets'!G867,Accueil!$AA$10),"")&amp; IF(D867=Accueil!$Y$11,PRODUCT('Registre déchets'!G867,Accueil!$AA$11),"")&amp; IF(D867=Accueil!$Y$12,PRODUCT('Registre déchets'!G867,Accueil!$AA$12),"")&amp; IF(D867=Accueil!$Y$13,PRODUCT('Registre déchets'!G867,Accueil!$AA$13),"")&amp; IF(D867=Accueil!$Y$14,PRODUCT('Registre déchets'!G867,Accueil!$AA$14),"")&amp; IF(D867=Accueil!$Y$15,PRODUCT('Registre déchets'!G867,Accueil!$AA$15),"")&amp; IF(D867=Accueil!$Y$16,PRODUCT('Registre déchets'!G867,Accueil!$AA$16),"")&amp; IF(D867=Accueil!$Y$17,PRODUCT('Registre déchets'!G867,Accueil!$AA$17),"")&amp; IF(D867=Accueil!$Y$18,PRODUCT('Registre déchets'!G867,Accueil!$AA$18),"")&amp; IF(D867=Accueil!$Y$19,PRODUCT('Registre déchets'!G867,Accueil!$AA$19),"")&amp; IF(D867=Accueil!$Y$20,PRODUCT('Registre déchets'!G867,Accueil!$AA$20),"")&amp; IF(D867=Accueil!$Y$21,PRODUCT('Registre déchets'!G867,Accueil!$AA$21),"")&amp; IF(D867=Accueil!$Y$22,PRODUCT('Registre déchets'!G867,Accueil!$AA$22),"")&amp; IF(D867=Accueil!$Y$23,PRODUCT('Registre déchets'!G867,Accueil!$AA$23),"")&amp; IF(D867=Accueil!$Y$24,PRODUCT('Registre déchets'!G867,Accueil!$AA$24),"")&amp; IF(D867=Accueil!$Y$25,PRODUCT('Registre déchets'!G867,Accueil!$AA$25),"")&amp; IF(D867=Accueil!$Y$26,PRODUCT('Registre déchets'!G867,Accueil!$AA$26),"")&amp; IF(D867=Accueil!$Y$27,PRODUCT('Registre déchets'!G867,Accueil!$AA$27),""))</f>
        <v/>
      </c>
      <c r="AQ867" s="79">
        <f t="shared" si="137"/>
        <v>0</v>
      </c>
    </row>
    <row r="868" spans="1:43" ht="50.1" customHeight="1" x14ac:dyDescent="0.25">
      <c r="A868" s="90"/>
      <c r="B868" s="222" t="str">
        <f t="shared" si="131"/>
        <v/>
      </c>
      <c r="C868" s="221"/>
      <c r="D868" s="220"/>
      <c r="E868" s="80" t="str">
        <f t="shared" si="135"/>
        <v/>
      </c>
      <c r="F868" s="81"/>
      <c r="G868" s="82"/>
      <c r="H868" s="241">
        <f t="shared" si="132"/>
        <v>0</v>
      </c>
      <c r="I868" s="206"/>
      <c r="J868" s="206"/>
      <c r="K868" s="86"/>
      <c r="L868" s="86"/>
      <c r="M868" s="86"/>
      <c r="N868" s="82"/>
      <c r="O868" s="81"/>
      <c r="P868" s="82"/>
      <c r="Q868" s="207">
        <f t="shared" si="136"/>
        <v>0</v>
      </c>
      <c r="R868" s="83">
        <f t="shared" si="133"/>
        <v>0</v>
      </c>
      <c r="S868" s="83">
        <f t="shared" si="134"/>
        <v>0</v>
      </c>
      <c r="T868" s="209"/>
      <c r="U868" s="214"/>
      <c r="V868" s="214"/>
      <c r="W868" s="217" t="str">
        <f t="shared" si="129"/>
        <v/>
      </c>
      <c r="X868" s="214"/>
      <c r="Y868" s="224"/>
      <c r="Z868" s="214"/>
      <c r="AA868" s="214"/>
      <c r="AB868" s="35" t="str">
        <f t="shared" si="130"/>
        <v/>
      </c>
      <c r="AC868" s="35"/>
      <c r="AD868" s="35"/>
      <c r="AE868" s="35"/>
      <c r="AF868" s="35"/>
      <c r="AG868" s="35"/>
      <c r="AH868" s="35"/>
      <c r="AI868" s="35"/>
      <c r="AJ868" s="35"/>
      <c r="AK868" s="35"/>
      <c r="AL868" s="35"/>
      <c r="AM868" s="85" t="str">
        <f t="shared" si="138"/>
        <v/>
      </c>
      <c r="AN868" s="35"/>
      <c r="AO868" s="35"/>
      <c r="AP868" s="77" t="str">
        <f>IF(D868="","",IF(D868=Accueil!$Q$7,PRODUCT('Registre déchets'!G868,Accueil!$S$7),"") &amp; IF(D868=Accueil!$Q$8,PRODUCT('Registre déchets'!G868,Accueil!$S$8),"") &amp; IF(D868=Accueil!$Q$9,PRODUCT('Registre déchets'!G868,Accueil!$S$9),"")&amp; IF(D868=Accueil!$Q$10,PRODUCT('Registre déchets'!G868,Accueil!$S$10),"")&amp; IF(D868=Accueil!$Q$11,PRODUCT('Registre déchets'!G868,Accueil!$S$11),"")&amp; IF(D868=Accueil!$Q$12,PRODUCT('Registre déchets'!G868,Accueil!$S$12),"")&amp; IF(D868=Accueil!$Q$13,PRODUCT('Registre déchets'!G868,Accueil!$S$13),"")&amp; IF(D868=Accueil!$Q$14,PRODUCT('Registre déchets'!G868,Accueil!$S$14),"")&amp; IF(D868=Accueil!$Q$15,PRODUCT('Registre déchets'!G868,Accueil!$S$15),"")&amp; IF(D868=Accueil!$Q$16,PRODUCT('Registre déchets'!G868,Accueil!$S$16),"")&amp; IF(D868=Accueil!$Q$17,PRODUCT('Registre déchets'!G868,Accueil!$S$17),"")&amp; IF(D868=Accueil!$Q$18,PRODUCT('Registre déchets'!G868,Accueil!$S$18),"")&amp; IF(D868=Accueil!$Q$19,PRODUCT('Registre déchets'!G868,Accueil!$S$19),"")&amp; IF(D868=Accueil!$Q$20,PRODUCT('Registre déchets'!G868,Accueil!$S$20),"")&amp; IF(D868=Accueil!$Q$21,PRODUCT('Registre déchets'!G868,Accueil!$S$21),"")&amp; IF(D868=Accueil!$Q$22,PRODUCT('Registre déchets'!G868,Accueil!$S$22),"")&amp; IF(D868=Accueil!$Q$23,PRODUCT('Registre déchets'!G868,Accueil!$S$23),"")&amp; IF(D868=Accueil!$Q$24,PRODUCT('Registre déchets'!G868,Accueil!$S$24),"")&amp; IF(D868=Accueil!$Q$25,PRODUCT('Registre déchets'!G868,Accueil!$S$25),"")&amp; IF(D868=Accueil!$Q$26,PRODUCT('Registre déchets'!G868,Accueil!$S$26),"") &amp; IF(D868=Accueil!$U$7,PRODUCT('Registre déchets'!G868,Accueil!$W$7),"") &amp; IF(D868=Accueil!$U$8,PRODUCT('Registre déchets'!G868,Accueil!$W$8),"") &amp; IF(D868=Accueil!$U$9,PRODUCT('Registre déchets'!G868,Accueil!$W$9),"")&amp; IF(D868=Accueil!$U$10,PRODUCT('Registre déchets'!G868,Accueil!$W$10),"")&amp; IF(D868=Accueil!$U$11,PRODUCT('Registre déchets'!G868,Accueil!$W$11),"")&amp; IF(D868=Accueil!$U$12,PRODUCT('Registre déchets'!G868,Accueil!$W$12),"")&amp; IF(D868=Accueil!$U$13,PRODUCT('Registre déchets'!G868,Accueil!$W$13),"")&amp; IF(D868=Accueil!$U$14,PRODUCT('Registre déchets'!G868,Accueil!$W$14),"")&amp; IF(D868=Accueil!$U$15,PRODUCT('Registre déchets'!G868,Accueil!$W$15),"")&amp; IF(D868=Accueil!$U$16,PRODUCT('Registre déchets'!G868,Accueil!$W$16),"")&amp; IF(D868=Accueil!$U$17,PRODUCT('Registre déchets'!G868,Accueil!$W$17),"")&amp; IF(D868=Accueil!$U$18,PRODUCT('Registre déchets'!G868,Accueil!$W$18),"")&amp; IF(D868=Accueil!$U$19,PRODUCT('Registre déchets'!G868,Accueil!$W$19),"")&amp; IF(D868=Accueil!$U$20,PRODUCT('Registre déchets'!G868,Accueil!$W$20),"")&amp; IF(D868=Accueil!$U$21,PRODUCT('Registre déchets'!G868,Accueil!$W$21),"") &amp; IF(D868=Accueil!$U$22,PRODUCT('Registre déchets'!G868,Accueil!$W$22),"")&amp; IF(D868=Accueil!$U$23,PRODUCT('Registre déchets'!G868,Accueil!$W$23),"")&amp; IF(D868=Accueil!$U$24,PRODUCT('Registre déchets'!G868,Accueil!$W$24),"")&amp; IF(D868=Accueil!$U$25,PRODUCT('Registre déchets'!G868,Accueil!$W$25),"")&amp; IF(D868=Accueil!$U$26,PRODUCT('Registre déchets'!G868,Accueil!$W$26),"")&amp; IF(D868=Accueil!$U$27,PRODUCT('Registre déchets'!G868,Accueil!$W$27),"")&amp; IF(D868=Accueil!$Y$7,PRODUCT('Registre déchets'!G868,Accueil!$AA$7),"") &amp; IF(D868=Accueil!$Y$8,PRODUCT('Registre déchets'!G868,Accueil!$AA$8),"") &amp; IF(D868=Accueil!$Y$9,PRODUCT('Registre déchets'!G868,Accueil!$AA$9),"")&amp; IF(D868=Accueil!$Y$10,PRODUCT('Registre déchets'!G868,Accueil!$AA$10),"")&amp; IF(D868=Accueil!$Y$11,PRODUCT('Registre déchets'!G868,Accueil!$AA$11),"")&amp; IF(D868=Accueil!$Y$12,PRODUCT('Registre déchets'!G868,Accueil!$AA$12),"")&amp; IF(D868=Accueil!$Y$13,PRODUCT('Registre déchets'!G868,Accueil!$AA$13),"")&amp; IF(D868=Accueil!$Y$14,PRODUCT('Registre déchets'!G868,Accueil!$AA$14),"")&amp; IF(D868=Accueil!$Y$15,PRODUCT('Registre déchets'!G868,Accueil!$AA$15),"")&amp; IF(D868=Accueil!$Y$16,PRODUCT('Registre déchets'!G868,Accueil!$AA$16),"")&amp; IF(D868=Accueil!$Y$17,PRODUCT('Registre déchets'!G868,Accueil!$AA$17),"")&amp; IF(D868=Accueil!$Y$18,PRODUCT('Registre déchets'!G868,Accueil!$AA$18),"")&amp; IF(D868=Accueil!$Y$19,PRODUCT('Registre déchets'!G868,Accueil!$AA$19),"")&amp; IF(D868=Accueil!$Y$20,PRODUCT('Registre déchets'!G868,Accueil!$AA$20),"")&amp; IF(D868=Accueil!$Y$21,PRODUCT('Registre déchets'!G868,Accueil!$AA$21),"")&amp; IF(D868=Accueil!$Y$22,PRODUCT('Registre déchets'!G868,Accueil!$AA$22),"")&amp; IF(D868=Accueil!$Y$23,PRODUCT('Registre déchets'!G868,Accueil!$AA$23),"")&amp; IF(D868=Accueil!$Y$24,PRODUCT('Registre déchets'!G868,Accueil!$AA$24),"")&amp; IF(D868=Accueil!$Y$25,PRODUCT('Registre déchets'!G868,Accueil!$AA$25),"")&amp; IF(D868=Accueil!$Y$26,PRODUCT('Registre déchets'!G868,Accueil!$AA$26),"")&amp; IF(D868=Accueil!$Y$27,PRODUCT('Registre déchets'!G868,Accueil!$AA$27),""))</f>
        <v/>
      </c>
      <c r="AQ868" s="79">
        <f t="shared" si="137"/>
        <v>0</v>
      </c>
    </row>
    <row r="869" spans="1:43" ht="50.1" customHeight="1" x14ac:dyDescent="0.25">
      <c r="A869" s="90"/>
      <c r="B869" s="222" t="str">
        <f t="shared" si="131"/>
        <v/>
      </c>
      <c r="C869" s="221"/>
      <c r="D869" s="220"/>
      <c r="E869" s="80" t="str">
        <f t="shared" si="135"/>
        <v/>
      </c>
      <c r="F869" s="81"/>
      <c r="G869" s="82"/>
      <c r="H869" s="241">
        <f t="shared" si="132"/>
        <v>0</v>
      </c>
      <c r="I869" s="206"/>
      <c r="J869" s="206"/>
      <c r="K869" s="86"/>
      <c r="L869" s="86"/>
      <c r="M869" s="86"/>
      <c r="N869" s="82"/>
      <c r="O869" s="81"/>
      <c r="P869" s="82"/>
      <c r="Q869" s="207">
        <f t="shared" si="136"/>
        <v>0</v>
      </c>
      <c r="R869" s="83">
        <f t="shared" si="133"/>
        <v>0</v>
      </c>
      <c r="S869" s="83">
        <f t="shared" si="134"/>
        <v>0</v>
      </c>
      <c r="T869" s="209"/>
      <c r="U869" s="214"/>
      <c r="V869" s="214"/>
      <c r="W869" s="217" t="str">
        <f t="shared" si="129"/>
        <v/>
      </c>
      <c r="X869" s="214"/>
      <c r="Y869" s="224"/>
      <c r="Z869" s="214"/>
      <c r="AA869" s="214"/>
      <c r="AB869" s="35" t="str">
        <f t="shared" si="130"/>
        <v/>
      </c>
      <c r="AC869" s="35"/>
      <c r="AD869" s="35"/>
      <c r="AE869" s="35"/>
      <c r="AF869" s="35"/>
      <c r="AG869" s="35"/>
      <c r="AH869" s="35"/>
      <c r="AI869" s="35"/>
      <c r="AJ869" s="35"/>
      <c r="AK869" s="35"/>
      <c r="AL869" s="35"/>
      <c r="AM869" s="85" t="str">
        <f t="shared" si="138"/>
        <v/>
      </c>
      <c r="AN869" s="35"/>
      <c r="AO869" s="35"/>
      <c r="AP869" s="77" t="str">
        <f>IF(D869="","",IF(D869=Accueil!$Q$7,PRODUCT('Registre déchets'!G869,Accueil!$S$7),"") &amp; IF(D869=Accueil!$Q$8,PRODUCT('Registre déchets'!G869,Accueil!$S$8),"") &amp; IF(D869=Accueil!$Q$9,PRODUCT('Registre déchets'!G869,Accueil!$S$9),"")&amp; IF(D869=Accueil!$Q$10,PRODUCT('Registre déchets'!G869,Accueil!$S$10),"")&amp; IF(D869=Accueil!$Q$11,PRODUCT('Registre déchets'!G869,Accueil!$S$11),"")&amp; IF(D869=Accueil!$Q$12,PRODUCT('Registre déchets'!G869,Accueil!$S$12),"")&amp; IF(D869=Accueil!$Q$13,PRODUCT('Registre déchets'!G869,Accueil!$S$13),"")&amp; IF(D869=Accueil!$Q$14,PRODUCT('Registre déchets'!G869,Accueil!$S$14),"")&amp; IF(D869=Accueil!$Q$15,PRODUCT('Registre déchets'!G869,Accueil!$S$15),"")&amp; IF(D869=Accueil!$Q$16,PRODUCT('Registre déchets'!G869,Accueil!$S$16),"")&amp; IF(D869=Accueil!$Q$17,PRODUCT('Registre déchets'!G869,Accueil!$S$17),"")&amp; IF(D869=Accueil!$Q$18,PRODUCT('Registre déchets'!G869,Accueil!$S$18),"")&amp; IF(D869=Accueil!$Q$19,PRODUCT('Registre déchets'!G869,Accueil!$S$19),"")&amp; IF(D869=Accueil!$Q$20,PRODUCT('Registre déchets'!G869,Accueil!$S$20),"")&amp; IF(D869=Accueil!$Q$21,PRODUCT('Registre déchets'!G869,Accueil!$S$21),"")&amp; IF(D869=Accueil!$Q$22,PRODUCT('Registre déchets'!G869,Accueil!$S$22),"")&amp; IF(D869=Accueil!$Q$23,PRODUCT('Registre déchets'!G869,Accueil!$S$23),"")&amp; IF(D869=Accueil!$Q$24,PRODUCT('Registre déchets'!G869,Accueil!$S$24),"")&amp; IF(D869=Accueil!$Q$25,PRODUCT('Registre déchets'!G869,Accueil!$S$25),"")&amp; IF(D869=Accueil!$Q$26,PRODUCT('Registre déchets'!G869,Accueil!$S$26),"") &amp; IF(D869=Accueil!$U$7,PRODUCT('Registre déchets'!G869,Accueil!$W$7),"") &amp; IF(D869=Accueil!$U$8,PRODUCT('Registre déchets'!G869,Accueil!$W$8),"") &amp; IF(D869=Accueil!$U$9,PRODUCT('Registre déchets'!G869,Accueil!$W$9),"")&amp; IF(D869=Accueil!$U$10,PRODUCT('Registre déchets'!G869,Accueil!$W$10),"")&amp; IF(D869=Accueil!$U$11,PRODUCT('Registre déchets'!G869,Accueil!$W$11),"")&amp; IF(D869=Accueil!$U$12,PRODUCT('Registre déchets'!G869,Accueil!$W$12),"")&amp; IF(D869=Accueil!$U$13,PRODUCT('Registre déchets'!G869,Accueil!$W$13),"")&amp; IF(D869=Accueil!$U$14,PRODUCT('Registre déchets'!G869,Accueil!$W$14),"")&amp; IF(D869=Accueil!$U$15,PRODUCT('Registre déchets'!G869,Accueil!$W$15),"")&amp; IF(D869=Accueil!$U$16,PRODUCT('Registre déchets'!G869,Accueil!$W$16),"")&amp; IF(D869=Accueil!$U$17,PRODUCT('Registre déchets'!G869,Accueil!$W$17),"")&amp; IF(D869=Accueil!$U$18,PRODUCT('Registre déchets'!G869,Accueil!$W$18),"")&amp; IF(D869=Accueil!$U$19,PRODUCT('Registre déchets'!G869,Accueil!$W$19),"")&amp; IF(D869=Accueil!$U$20,PRODUCT('Registre déchets'!G869,Accueil!$W$20),"")&amp; IF(D869=Accueil!$U$21,PRODUCT('Registre déchets'!G869,Accueil!$W$21),"") &amp; IF(D869=Accueil!$U$22,PRODUCT('Registre déchets'!G869,Accueil!$W$22),"")&amp; IF(D869=Accueil!$U$23,PRODUCT('Registre déchets'!G869,Accueil!$W$23),"")&amp; IF(D869=Accueil!$U$24,PRODUCT('Registre déchets'!G869,Accueil!$W$24),"")&amp; IF(D869=Accueil!$U$25,PRODUCT('Registre déchets'!G869,Accueil!$W$25),"")&amp; IF(D869=Accueil!$U$26,PRODUCT('Registre déchets'!G869,Accueil!$W$26),"")&amp; IF(D869=Accueil!$U$27,PRODUCT('Registre déchets'!G869,Accueil!$W$27),"")&amp; IF(D869=Accueil!$Y$7,PRODUCT('Registre déchets'!G869,Accueil!$AA$7),"") &amp; IF(D869=Accueil!$Y$8,PRODUCT('Registre déchets'!G869,Accueil!$AA$8),"") &amp; IF(D869=Accueil!$Y$9,PRODUCT('Registre déchets'!G869,Accueil!$AA$9),"")&amp; IF(D869=Accueil!$Y$10,PRODUCT('Registre déchets'!G869,Accueil!$AA$10),"")&amp; IF(D869=Accueil!$Y$11,PRODUCT('Registre déchets'!G869,Accueil!$AA$11),"")&amp; IF(D869=Accueil!$Y$12,PRODUCT('Registre déchets'!G869,Accueil!$AA$12),"")&amp; IF(D869=Accueil!$Y$13,PRODUCT('Registre déchets'!G869,Accueil!$AA$13),"")&amp; IF(D869=Accueil!$Y$14,PRODUCT('Registre déchets'!G869,Accueil!$AA$14),"")&amp; IF(D869=Accueil!$Y$15,PRODUCT('Registre déchets'!G869,Accueil!$AA$15),"")&amp; IF(D869=Accueil!$Y$16,PRODUCT('Registre déchets'!G869,Accueil!$AA$16),"")&amp; IF(D869=Accueil!$Y$17,PRODUCT('Registre déchets'!G869,Accueil!$AA$17),"")&amp; IF(D869=Accueil!$Y$18,PRODUCT('Registre déchets'!G869,Accueil!$AA$18),"")&amp; IF(D869=Accueil!$Y$19,PRODUCT('Registre déchets'!G869,Accueil!$AA$19),"")&amp; IF(D869=Accueil!$Y$20,PRODUCT('Registre déchets'!G869,Accueil!$AA$20),"")&amp; IF(D869=Accueil!$Y$21,PRODUCT('Registre déchets'!G869,Accueil!$AA$21),"")&amp; IF(D869=Accueil!$Y$22,PRODUCT('Registre déchets'!G869,Accueil!$AA$22),"")&amp; IF(D869=Accueil!$Y$23,PRODUCT('Registre déchets'!G869,Accueil!$AA$23),"")&amp; IF(D869=Accueil!$Y$24,PRODUCT('Registre déchets'!G869,Accueil!$AA$24),"")&amp; IF(D869=Accueil!$Y$25,PRODUCT('Registre déchets'!G869,Accueil!$AA$25),"")&amp; IF(D869=Accueil!$Y$26,PRODUCT('Registre déchets'!G869,Accueil!$AA$26),"")&amp; IF(D869=Accueil!$Y$27,PRODUCT('Registre déchets'!G869,Accueil!$AA$27),""))</f>
        <v/>
      </c>
      <c r="AQ869" s="79">
        <f t="shared" si="137"/>
        <v>0</v>
      </c>
    </row>
    <row r="870" spans="1:43" ht="50.1" customHeight="1" x14ac:dyDescent="0.25">
      <c r="A870" s="90"/>
      <c r="B870" s="222" t="str">
        <f t="shared" si="131"/>
        <v/>
      </c>
      <c r="C870" s="221"/>
      <c r="D870" s="220"/>
      <c r="E870" s="80" t="str">
        <f t="shared" si="135"/>
        <v/>
      </c>
      <c r="F870" s="81"/>
      <c r="G870" s="82"/>
      <c r="H870" s="241">
        <f t="shared" si="132"/>
        <v>0</v>
      </c>
      <c r="I870" s="206"/>
      <c r="J870" s="206"/>
      <c r="K870" s="86"/>
      <c r="L870" s="86"/>
      <c r="M870" s="86"/>
      <c r="N870" s="82"/>
      <c r="O870" s="81"/>
      <c r="P870" s="82"/>
      <c r="Q870" s="207">
        <f t="shared" si="136"/>
        <v>0</v>
      </c>
      <c r="R870" s="83">
        <f t="shared" si="133"/>
        <v>0</v>
      </c>
      <c r="S870" s="83">
        <f t="shared" si="134"/>
        <v>0</v>
      </c>
      <c r="T870" s="209"/>
      <c r="U870" s="214"/>
      <c r="V870" s="214"/>
      <c r="W870" s="217" t="str">
        <f t="shared" si="129"/>
        <v/>
      </c>
      <c r="X870" s="214"/>
      <c r="Y870" s="224"/>
      <c r="Z870" s="214"/>
      <c r="AA870" s="214"/>
      <c r="AB870" s="35" t="str">
        <f t="shared" si="130"/>
        <v/>
      </c>
      <c r="AC870" s="35"/>
      <c r="AD870" s="35"/>
      <c r="AE870" s="35"/>
      <c r="AF870" s="35"/>
      <c r="AG870" s="35"/>
      <c r="AH870" s="35"/>
      <c r="AI870" s="35"/>
      <c r="AJ870" s="35"/>
      <c r="AK870" s="35"/>
      <c r="AL870" s="35"/>
      <c r="AM870" s="85" t="str">
        <f t="shared" si="138"/>
        <v/>
      </c>
      <c r="AN870" s="35"/>
      <c r="AO870" s="35"/>
      <c r="AP870" s="77" t="str">
        <f>IF(D870="","",IF(D870=Accueil!$Q$7,PRODUCT('Registre déchets'!G870,Accueil!$S$7),"") &amp; IF(D870=Accueil!$Q$8,PRODUCT('Registre déchets'!G870,Accueil!$S$8),"") &amp; IF(D870=Accueil!$Q$9,PRODUCT('Registre déchets'!G870,Accueil!$S$9),"")&amp; IF(D870=Accueil!$Q$10,PRODUCT('Registre déchets'!G870,Accueil!$S$10),"")&amp; IF(D870=Accueil!$Q$11,PRODUCT('Registre déchets'!G870,Accueil!$S$11),"")&amp; IF(D870=Accueil!$Q$12,PRODUCT('Registre déchets'!G870,Accueil!$S$12),"")&amp; IF(D870=Accueil!$Q$13,PRODUCT('Registre déchets'!G870,Accueil!$S$13),"")&amp; IF(D870=Accueil!$Q$14,PRODUCT('Registre déchets'!G870,Accueil!$S$14),"")&amp; IF(D870=Accueil!$Q$15,PRODUCT('Registre déchets'!G870,Accueil!$S$15),"")&amp; IF(D870=Accueil!$Q$16,PRODUCT('Registre déchets'!G870,Accueil!$S$16),"")&amp; IF(D870=Accueil!$Q$17,PRODUCT('Registre déchets'!G870,Accueil!$S$17),"")&amp; IF(D870=Accueil!$Q$18,PRODUCT('Registre déchets'!G870,Accueil!$S$18),"")&amp; IF(D870=Accueil!$Q$19,PRODUCT('Registre déchets'!G870,Accueil!$S$19),"")&amp; IF(D870=Accueil!$Q$20,PRODUCT('Registre déchets'!G870,Accueil!$S$20),"")&amp; IF(D870=Accueil!$Q$21,PRODUCT('Registre déchets'!G870,Accueil!$S$21),"")&amp; IF(D870=Accueil!$Q$22,PRODUCT('Registre déchets'!G870,Accueil!$S$22),"")&amp; IF(D870=Accueil!$Q$23,PRODUCT('Registre déchets'!G870,Accueil!$S$23),"")&amp; IF(D870=Accueil!$Q$24,PRODUCT('Registre déchets'!G870,Accueil!$S$24),"")&amp; IF(D870=Accueil!$Q$25,PRODUCT('Registre déchets'!G870,Accueil!$S$25),"")&amp; IF(D870=Accueil!$Q$26,PRODUCT('Registre déchets'!G870,Accueil!$S$26),"") &amp; IF(D870=Accueil!$U$7,PRODUCT('Registre déchets'!G870,Accueil!$W$7),"") &amp; IF(D870=Accueil!$U$8,PRODUCT('Registre déchets'!G870,Accueil!$W$8),"") &amp; IF(D870=Accueil!$U$9,PRODUCT('Registre déchets'!G870,Accueil!$W$9),"")&amp; IF(D870=Accueil!$U$10,PRODUCT('Registre déchets'!G870,Accueil!$W$10),"")&amp; IF(D870=Accueil!$U$11,PRODUCT('Registre déchets'!G870,Accueil!$W$11),"")&amp; IF(D870=Accueil!$U$12,PRODUCT('Registre déchets'!G870,Accueil!$W$12),"")&amp; IF(D870=Accueil!$U$13,PRODUCT('Registre déchets'!G870,Accueil!$W$13),"")&amp; IF(D870=Accueil!$U$14,PRODUCT('Registre déchets'!G870,Accueil!$W$14),"")&amp; IF(D870=Accueil!$U$15,PRODUCT('Registre déchets'!G870,Accueil!$W$15),"")&amp; IF(D870=Accueil!$U$16,PRODUCT('Registre déchets'!G870,Accueil!$W$16),"")&amp; IF(D870=Accueil!$U$17,PRODUCT('Registre déchets'!G870,Accueil!$W$17),"")&amp; IF(D870=Accueil!$U$18,PRODUCT('Registre déchets'!G870,Accueil!$W$18),"")&amp; IF(D870=Accueil!$U$19,PRODUCT('Registre déchets'!G870,Accueil!$W$19),"")&amp; IF(D870=Accueil!$U$20,PRODUCT('Registre déchets'!G870,Accueil!$W$20),"")&amp; IF(D870=Accueil!$U$21,PRODUCT('Registre déchets'!G870,Accueil!$W$21),"") &amp; IF(D870=Accueil!$U$22,PRODUCT('Registre déchets'!G870,Accueil!$W$22),"")&amp; IF(D870=Accueil!$U$23,PRODUCT('Registre déchets'!G870,Accueil!$W$23),"")&amp; IF(D870=Accueil!$U$24,PRODUCT('Registre déchets'!G870,Accueil!$W$24),"")&amp; IF(D870=Accueil!$U$25,PRODUCT('Registre déchets'!G870,Accueil!$W$25),"")&amp; IF(D870=Accueil!$U$26,PRODUCT('Registre déchets'!G870,Accueil!$W$26),"")&amp; IF(D870=Accueil!$U$27,PRODUCT('Registre déchets'!G870,Accueil!$W$27),"")&amp; IF(D870=Accueil!$Y$7,PRODUCT('Registre déchets'!G870,Accueil!$AA$7),"") &amp; IF(D870=Accueil!$Y$8,PRODUCT('Registre déchets'!G870,Accueil!$AA$8),"") &amp; IF(D870=Accueil!$Y$9,PRODUCT('Registre déchets'!G870,Accueil!$AA$9),"")&amp; IF(D870=Accueil!$Y$10,PRODUCT('Registre déchets'!G870,Accueil!$AA$10),"")&amp; IF(D870=Accueil!$Y$11,PRODUCT('Registre déchets'!G870,Accueil!$AA$11),"")&amp; IF(D870=Accueil!$Y$12,PRODUCT('Registre déchets'!G870,Accueil!$AA$12),"")&amp; IF(D870=Accueil!$Y$13,PRODUCT('Registre déchets'!G870,Accueil!$AA$13),"")&amp; IF(D870=Accueil!$Y$14,PRODUCT('Registre déchets'!G870,Accueil!$AA$14),"")&amp; IF(D870=Accueil!$Y$15,PRODUCT('Registre déchets'!G870,Accueil!$AA$15),"")&amp; IF(D870=Accueil!$Y$16,PRODUCT('Registre déchets'!G870,Accueil!$AA$16),"")&amp; IF(D870=Accueil!$Y$17,PRODUCT('Registre déchets'!G870,Accueil!$AA$17),"")&amp; IF(D870=Accueil!$Y$18,PRODUCT('Registre déchets'!G870,Accueil!$AA$18),"")&amp; IF(D870=Accueil!$Y$19,PRODUCT('Registre déchets'!G870,Accueil!$AA$19),"")&amp; IF(D870=Accueil!$Y$20,PRODUCT('Registre déchets'!G870,Accueil!$AA$20),"")&amp; IF(D870=Accueil!$Y$21,PRODUCT('Registre déchets'!G870,Accueil!$AA$21),"")&amp; IF(D870=Accueil!$Y$22,PRODUCT('Registre déchets'!G870,Accueil!$AA$22),"")&amp; IF(D870=Accueil!$Y$23,PRODUCT('Registre déchets'!G870,Accueil!$AA$23),"")&amp; IF(D870=Accueil!$Y$24,PRODUCT('Registre déchets'!G870,Accueil!$AA$24),"")&amp; IF(D870=Accueil!$Y$25,PRODUCT('Registre déchets'!G870,Accueil!$AA$25),"")&amp; IF(D870=Accueil!$Y$26,PRODUCT('Registre déchets'!G870,Accueil!$AA$26),"")&amp; IF(D870=Accueil!$Y$27,PRODUCT('Registre déchets'!G870,Accueil!$AA$27),""))</f>
        <v/>
      </c>
      <c r="AQ870" s="79">
        <f t="shared" si="137"/>
        <v>0</v>
      </c>
    </row>
    <row r="871" spans="1:43" ht="50.1" customHeight="1" x14ac:dyDescent="0.25">
      <c r="A871" s="90"/>
      <c r="B871" s="222" t="str">
        <f t="shared" si="131"/>
        <v/>
      </c>
      <c r="C871" s="221"/>
      <c r="D871" s="220"/>
      <c r="E871" s="80" t="str">
        <f t="shared" si="135"/>
        <v/>
      </c>
      <c r="F871" s="81"/>
      <c r="G871" s="82"/>
      <c r="H871" s="241">
        <f t="shared" si="132"/>
        <v>0</v>
      </c>
      <c r="I871" s="206"/>
      <c r="J871" s="206"/>
      <c r="K871" s="86"/>
      <c r="L871" s="86"/>
      <c r="M871" s="86"/>
      <c r="N871" s="82"/>
      <c r="O871" s="81"/>
      <c r="P871" s="82"/>
      <c r="Q871" s="207">
        <f t="shared" si="136"/>
        <v>0</v>
      </c>
      <c r="R871" s="83">
        <f t="shared" si="133"/>
        <v>0</v>
      </c>
      <c r="S871" s="83">
        <f t="shared" si="134"/>
        <v>0</v>
      </c>
      <c r="T871" s="209"/>
      <c r="U871" s="214"/>
      <c r="V871" s="214"/>
      <c r="W871" s="217" t="str">
        <f t="shared" si="129"/>
        <v/>
      </c>
      <c r="X871" s="214"/>
      <c r="Y871" s="224"/>
      <c r="Z871" s="214"/>
      <c r="AA871" s="214"/>
      <c r="AB871" s="35" t="str">
        <f t="shared" si="130"/>
        <v/>
      </c>
      <c r="AC871" s="35"/>
      <c r="AD871" s="35"/>
      <c r="AE871" s="35"/>
      <c r="AF871" s="35"/>
      <c r="AG871" s="35"/>
      <c r="AH871" s="35"/>
      <c r="AI871" s="35"/>
      <c r="AJ871" s="35"/>
      <c r="AK871" s="35"/>
      <c r="AL871" s="35"/>
      <c r="AM871" s="85" t="str">
        <f t="shared" si="138"/>
        <v/>
      </c>
      <c r="AN871" s="35"/>
      <c r="AO871" s="35"/>
      <c r="AP871" s="77" t="str">
        <f>IF(D871="","",IF(D871=Accueil!$Q$7,PRODUCT('Registre déchets'!G871,Accueil!$S$7),"") &amp; IF(D871=Accueil!$Q$8,PRODUCT('Registre déchets'!G871,Accueil!$S$8),"") &amp; IF(D871=Accueil!$Q$9,PRODUCT('Registre déchets'!G871,Accueil!$S$9),"")&amp; IF(D871=Accueil!$Q$10,PRODUCT('Registre déchets'!G871,Accueil!$S$10),"")&amp; IF(D871=Accueil!$Q$11,PRODUCT('Registre déchets'!G871,Accueil!$S$11),"")&amp; IF(D871=Accueil!$Q$12,PRODUCT('Registre déchets'!G871,Accueil!$S$12),"")&amp; IF(D871=Accueil!$Q$13,PRODUCT('Registre déchets'!G871,Accueil!$S$13),"")&amp; IF(D871=Accueil!$Q$14,PRODUCT('Registre déchets'!G871,Accueil!$S$14),"")&amp; IF(D871=Accueil!$Q$15,PRODUCT('Registre déchets'!G871,Accueil!$S$15),"")&amp; IF(D871=Accueil!$Q$16,PRODUCT('Registre déchets'!G871,Accueil!$S$16),"")&amp; IF(D871=Accueil!$Q$17,PRODUCT('Registre déchets'!G871,Accueil!$S$17),"")&amp; IF(D871=Accueil!$Q$18,PRODUCT('Registre déchets'!G871,Accueil!$S$18),"")&amp; IF(D871=Accueil!$Q$19,PRODUCT('Registre déchets'!G871,Accueil!$S$19),"")&amp; IF(D871=Accueil!$Q$20,PRODUCT('Registre déchets'!G871,Accueil!$S$20),"")&amp; IF(D871=Accueil!$Q$21,PRODUCT('Registre déchets'!G871,Accueil!$S$21),"")&amp; IF(D871=Accueil!$Q$22,PRODUCT('Registre déchets'!G871,Accueil!$S$22),"")&amp; IF(D871=Accueil!$Q$23,PRODUCT('Registre déchets'!G871,Accueil!$S$23),"")&amp; IF(D871=Accueil!$Q$24,PRODUCT('Registre déchets'!G871,Accueil!$S$24),"")&amp; IF(D871=Accueil!$Q$25,PRODUCT('Registre déchets'!G871,Accueil!$S$25),"")&amp; IF(D871=Accueil!$Q$26,PRODUCT('Registre déchets'!G871,Accueil!$S$26),"") &amp; IF(D871=Accueil!$U$7,PRODUCT('Registre déchets'!G871,Accueil!$W$7),"") &amp; IF(D871=Accueil!$U$8,PRODUCT('Registre déchets'!G871,Accueil!$W$8),"") &amp; IF(D871=Accueil!$U$9,PRODUCT('Registre déchets'!G871,Accueil!$W$9),"")&amp; IF(D871=Accueil!$U$10,PRODUCT('Registre déchets'!G871,Accueil!$W$10),"")&amp; IF(D871=Accueil!$U$11,PRODUCT('Registre déchets'!G871,Accueil!$W$11),"")&amp; IF(D871=Accueil!$U$12,PRODUCT('Registre déchets'!G871,Accueil!$W$12),"")&amp; IF(D871=Accueil!$U$13,PRODUCT('Registre déchets'!G871,Accueil!$W$13),"")&amp; IF(D871=Accueil!$U$14,PRODUCT('Registre déchets'!G871,Accueil!$W$14),"")&amp; IF(D871=Accueil!$U$15,PRODUCT('Registre déchets'!G871,Accueil!$W$15),"")&amp; IF(D871=Accueil!$U$16,PRODUCT('Registre déchets'!G871,Accueil!$W$16),"")&amp; IF(D871=Accueil!$U$17,PRODUCT('Registre déchets'!G871,Accueil!$W$17),"")&amp; IF(D871=Accueil!$U$18,PRODUCT('Registre déchets'!G871,Accueil!$W$18),"")&amp; IF(D871=Accueil!$U$19,PRODUCT('Registre déchets'!G871,Accueil!$W$19),"")&amp; IF(D871=Accueil!$U$20,PRODUCT('Registre déchets'!G871,Accueil!$W$20),"")&amp; IF(D871=Accueil!$U$21,PRODUCT('Registre déchets'!G871,Accueil!$W$21),"") &amp; IF(D871=Accueil!$U$22,PRODUCT('Registre déchets'!G871,Accueil!$W$22),"")&amp; IF(D871=Accueil!$U$23,PRODUCT('Registre déchets'!G871,Accueil!$W$23),"")&amp; IF(D871=Accueil!$U$24,PRODUCT('Registre déchets'!G871,Accueil!$W$24),"")&amp; IF(D871=Accueil!$U$25,PRODUCT('Registre déchets'!G871,Accueil!$W$25),"")&amp; IF(D871=Accueil!$U$26,PRODUCT('Registre déchets'!G871,Accueil!$W$26),"")&amp; IF(D871=Accueil!$U$27,PRODUCT('Registre déchets'!G871,Accueil!$W$27),"")&amp; IF(D871=Accueil!$Y$7,PRODUCT('Registre déchets'!G871,Accueil!$AA$7),"") &amp; IF(D871=Accueil!$Y$8,PRODUCT('Registre déchets'!G871,Accueil!$AA$8),"") &amp; IF(D871=Accueil!$Y$9,PRODUCT('Registre déchets'!G871,Accueil!$AA$9),"")&amp; IF(D871=Accueil!$Y$10,PRODUCT('Registre déchets'!G871,Accueil!$AA$10),"")&amp; IF(D871=Accueil!$Y$11,PRODUCT('Registre déchets'!G871,Accueil!$AA$11),"")&amp; IF(D871=Accueil!$Y$12,PRODUCT('Registre déchets'!G871,Accueil!$AA$12),"")&amp; IF(D871=Accueil!$Y$13,PRODUCT('Registre déchets'!G871,Accueil!$AA$13),"")&amp; IF(D871=Accueil!$Y$14,PRODUCT('Registre déchets'!G871,Accueil!$AA$14),"")&amp; IF(D871=Accueil!$Y$15,PRODUCT('Registre déchets'!G871,Accueil!$AA$15),"")&amp; IF(D871=Accueil!$Y$16,PRODUCT('Registre déchets'!G871,Accueil!$AA$16),"")&amp; IF(D871=Accueil!$Y$17,PRODUCT('Registre déchets'!G871,Accueil!$AA$17),"")&amp; IF(D871=Accueil!$Y$18,PRODUCT('Registre déchets'!G871,Accueil!$AA$18),"")&amp; IF(D871=Accueil!$Y$19,PRODUCT('Registre déchets'!G871,Accueil!$AA$19),"")&amp; IF(D871=Accueil!$Y$20,PRODUCT('Registre déchets'!G871,Accueil!$AA$20),"")&amp; IF(D871=Accueil!$Y$21,PRODUCT('Registre déchets'!G871,Accueil!$AA$21),"")&amp; IF(D871=Accueil!$Y$22,PRODUCT('Registre déchets'!G871,Accueil!$AA$22),"")&amp; IF(D871=Accueil!$Y$23,PRODUCT('Registre déchets'!G871,Accueil!$AA$23),"")&amp; IF(D871=Accueil!$Y$24,PRODUCT('Registre déchets'!G871,Accueil!$AA$24),"")&amp; IF(D871=Accueil!$Y$25,PRODUCT('Registre déchets'!G871,Accueil!$AA$25),"")&amp; IF(D871=Accueil!$Y$26,PRODUCT('Registre déchets'!G871,Accueil!$AA$26),"")&amp; IF(D871=Accueil!$Y$27,PRODUCT('Registre déchets'!G871,Accueil!$AA$27),""))</f>
        <v/>
      </c>
      <c r="AQ871" s="79">
        <f t="shared" si="137"/>
        <v>0</v>
      </c>
    </row>
    <row r="872" spans="1:43" ht="50.1" customHeight="1" x14ac:dyDescent="0.25">
      <c r="A872" s="90"/>
      <c r="B872" s="222" t="str">
        <f t="shared" si="131"/>
        <v/>
      </c>
      <c r="C872" s="221"/>
      <c r="D872" s="220"/>
      <c r="E872" s="80" t="str">
        <f t="shared" si="135"/>
        <v/>
      </c>
      <c r="F872" s="81"/>
      <c r="G872" s="82"/>
      <c r="H872" s="241">
        <f t="shared" si="132"/>
        <v>0</v>
      </c>
      <c r="I872" s="206"/>
      <c r="J872" s="206"/>
      <c r="K872" s="86"/>
      <c r="L872" s="86"/>
      <c r="M872" s="86"/>
      <c r="N872" s="82"/>
      <c r="O872" s="81"/>
      <c r="P872" s="82"/>
      <c r="Q872" s="207">
        <f t="shared" si="136"/>
        <v>0</v>
      </c>
      <c r="R872" s="83">
        <f t="shared" si="133"/>
        <v>0</v>
      </c>
      <c r="S872" s="83">
        <f t="shared" si="134"/>
        <v>0</v>
      </c>
      <c r="T872" s="209"/>
      <c r="U872" s="214"/>
      <c r="V872" s="214"/>
      <c r="W872" s="217" t="str">
        <f t="shared" si="129"/>
        <v/>
      </c>
      <c r="X872" s="214"/>
      <c r="Y872" s="224"/>
      <c r="Z872" s="214"/>
      <c r="AA872" s="214"/>
      <c r="AB872" s="35" t="str">
        <f t="shared" si="130"/>
        <v/>
      </c>
      <c r="AC872" s="35"/>
      <c r="AD872" s="35"/>
      <c r="AE872" s="35"/>
      <c r="AF872" s="35"/>
      <c r="AG872" s="35"/>
      <c r="AH872" s="35"/>
      <c r="AI872" s="35"/>
      <c r="AJ872" s="35"/>
      <c r="AK872" s="35"/>
      <c r="AL872" s="35"/>
      <c r="AM872" s="85" t="str">
        <f t="shared" si="138"/>
        <v/>
      </c>
      <c r="AN872" s="35"/>
      <c r="AO872" s="35"/>
      <c r="AP872" s="77" t="str">
        <f>IF(D872="","",IF(D872=Accueil!$Q$7,PRODUCT('Registre déchets'!G872,Accueil!$S$7),"") &amp; IF(D872=Accueil!$Q$8,PRODUCT('Registre déchets'!G872,Accueil!$S$8),"") &amp; IF(D872=Accueil!$Q$9,PRODUCT('Registre déchets'!G872,Accueil!$S$9),"")&amp; IF(D872=Accueil!$Q$10,PRODUCT('Registre déchets'!G872,Accueil!$S$10),"")&amp; IF(D872=Accueil!$Q$11,PRODUCT('Registre déchets'!G872,Accueil!$S$11),"")&amp; IF(D872=Accueil!$Q$12,PRODUCT('Registre déchets'!G872,Accueil!$S$12),"")&amp; IF(D872=Accueil!$Q$13,PRODUCT('Registre déchets'!G872,Accueil!$S$13),"")&amp; IF(D872=Accueil!$Q$14,PRODUCT('Registre déchets'!G872,Accueil!$S$14),"")&amp; IF(D872=Accueil!$Q$15,PRODUCT('Registre déchets'!G872,Accueil!$S$15),"")&amp; IF(D872=Accueil!$Q$16,PRODUCT('Registre déchets'!G872,Accueil!$S$16),"")&amp; IF(D872=Accueil!$Q$17,PRODUCT('Registre déchets'!G872,Accueil!$S$17),"")&amp; IF(D872=Accueil!$Q$18,PRODUCT('Registre déchets'!G872,Accueil!$S$18),"")&amp; IF(D872=Accueil!$Q$19,PRODUCT('Registre déchets'!G872,Accueil!$S$19),"")&amp; IF(D872=Accueil!$Q$20,PRODUCT('Registre déchets'!G872,Accueil!$S$20),"")&amp; IF(D872=Accueil!$Q$21,PRODUCT('Registre déchets'!G872,Accueil!$S$21),"")&amp; IF(D872=Accueil!$Q$22,PRODUCT('Registre déchets'!G872,Accueil!$S$22),"")&amp; IF(D872=Accueil!$Q$23,PRODUCT('Registre déchets'!G872,Accueil!$S$23),"")&amp; IF(D872=Accueil!$Q$24,PRODUCT('Registre déchets'!G872,Accueil!$S$24),"")&amp; IF(D872=Accueil!$Q$25,PRODUCT('Registre déchets'!G872,Accueil!$S$25),"")&amp; IF(D872=Accueil!$Q$26,PRODUCT('Registre déchets'!G872,Accueil!$S$26),"") &amp; IF(D872=Accueil!$U$7,PRODUCT('Registre déchets'!G872,Accueil!$W$7),"") &amp; IF(D872=Accueil!$U$8,PRODUCT('Registre déchets'!G872,Accueil!$W$8),"") &amp; IF(D872=Accueil!$U$9,PRODUCT('Registre déchets'!G872,Accueil!$W$9),"")&amp; IF(D872=Accueil!$U$10,PRODUCT('Registre déchets'!G872,Accueil!$W$10),"")&amp; IF(D872=Accueil!$U$11,PRODUCT('Registre déchets'!G872,Accueil!$W$11),"")&amp; IF(D872=Accueil!$U$12,PRODUCT('Registre déchets'!G872,Accueil!$W$12),"")&amp; IF(D872=Accueil!$U$13,PRODUCT('Registre déchets'!G872,Accueil!$W$13),"")&amp; IF(D872=Accueil!$U$14,PRODUCT('Registre déchets'!G872,Accueil!$W$14),"")&amp; IF(D872=Accueil!$U$15,PRODUCT('Registre déchets'!G872,Accueil!$W$15),"")&amp; IF(D872=Accueil!$U$16,PRODUCT('Registre déchets'!G872,Accueil!$W$16),"")&amp; IF(D872=Accueil!$U$17,PRODUCT('Registre déchets'!G872,Accueil!$W$17),"")&amp; IF(D872=Accueil!$U$18,PRODUCT('Registre déchets'!G872,Accueil!$W$18),"")&amp; IF(D872=Accueil!$U$19,PRODUCT('Registre déchets'!G872,Accueil!$W$19),"")&amp; IF(D872=Accueil!$U$20,PRODUCT('Registre déchets'!G872,Accueil!$W$20),"")&amp; IF(D872=Accueil!$U$21,PRODUCT('Registre déchets'!G872,Accueil!$W$21),"") &amp; IF(D872=Accueil!$U$22,PRODUCT('Registre déchets'!G872,Accueil!$W$22),"")&amp; IF(D872=Accueil!$U$23,PRODUCT('Registre déchets'!G872,Accueil!$W$23),"")&amp; IF(D872=Accueil!$U$24,PRODUCT('Registre déchets'!G872,Accueil!$W$24),"")&amp; IF(D872=Accueil!$U$25,PRODUCT('Registre déchets'!G872,Accueil!$W$25),"")&amp; IF(D872=Accueil!$U$26,PRODUCT('Registre déchets'!G872,Accueil!$W$26),"")&amp; IF(D872=Accueil!$U$27,PRODUCT('Registre déchets'!G872,Accueil!$W$27),"")&amp; IF(D872=Accueil!$Y$7,PRODUCT('Registre déchets'!G872,Accueil!$AA$7),"") &amp; IF(D872=Accueil!$Y$8,PRODUCT('Registre déchets'!G872,Accueil!$AA$8),"") &amp; IF(D872=Accueil!$Y$9,PRODUCT('Registre déchets'!G872,Accueil!$AA$9),"")&amp; IF(D872=Accueil!$Y$10,PRODUCT('Registre déchets'!G872,Accueil!$AA$10),"")&amp; IF(D872=Accueil!$Y$11,PRODUCT('Registre déchets'!G872,Accueil!$AA$11),"")&amp; IF(D872=Accueil!$Y$12,PRODUCT('Registre déchets'!G872,Accueil!$AA$12),"")&amp; IF(D872=Accueil!$Y$13,PRODUCT('Registre déchets'!G872,Accueil!$AA$13),"")&amp; IF(D872=Accueil!$Y$14,PRODUCT('Registre déchets'!G872,Accueil!$AA$14),"")&amp; IF(D872=Accueil!$Y$15,PRODUCT('Registre déchets'!G872,Accueil!$AA$15),"")&amp; IF(D872=Accueil!$Y$16,PRODUCT('Registre déchets'!G872,Accueil!$AA$16),"")&amp; IF(D872=Accueil!$Y$17,PRODUCT('Registre déchets'!G872,Accueil!$AA$17),"")&amp; IF(D872=Accueil!$Y$18,PRODUCT('Registre déchets'!G872,Accueil!$AA$18),"")&amp; IF(D872=Accueil!$Y$19,PRODUCT('Registre déchets'!G872,Accueil!$AA$19),"")&amp; IF(D872=Accueil!$Y$20,PRODUCT('Registre déchets'!G872,Accueil!$AA$20),"")&amp; IF(D872=Accueil!$Y$21,PRODUCT('Registre déchets'!G872,Accueil!$AA$21),"")&amp; IF(D872=Accueil!$Y$22,PRODUCT('Registre déchets'!G872,Accueil!$AA$22),"")&amp; IF(D872=Accueil!$Y$23,PRODUCT('Registre déchets'!G872,Accueil!$AA$23),"")&amp; IF(D872=Accueil!$Y$24,PRODUCT('Registre déchets'!G872,Accueil!$AA$24),"")&amp; IF(D872=Accueil!$Y$25,PRODUCT('Registre déchets'!G872,Accueil!$AA$25),"")&amp; IF(D872=Accueil!$Y$26,PRODUCT('Registre déchets'!G872,Accueil!$AA$26),"")&amp; IF(D872=Accueil!$Y$27,PRODUCT('Registre déchets'!G872,Accueil!$AA$27),""))</f>
        <v/>
      </c>
      <c r="AQ872" s="79">
        <f t="shared" si="137"/>
        <v>0</v>
      </c>
    </row>
    <row r="873" spans="1:43" ht="50.1" customHeight="1" x14ac:dyDescent="0.25">
      <c r="A873" s="90"/>
      <c r="B873" s="222" t="str">
        <f t="shared" si="131"/>
        <v/>
      </c>
      <c r="C873" s="221"/>
      <c r="D873" s="220"/>
      <c r="E873" s="80" t="str">
        <f t="shared" si="135"/>
        <v/>
      </c>
      <c r="F873" s="81"/>
      <c r="G873" s="82"/>
      <c r="H873" s="241">
        <f t="shared" si="132"/>
        <v>0</v>
      </c>
      <c r="I873" s="206"/>
      <c r="J873" s="206"/>
      <c r="K873" s="86"/>
      <c r="L873" s="86"/>
      <c r="M873" s="86"/>
      <c r="N873" s="82"/>
      <c r="O873" s="81"/>
      <c r="P873" s="82"/>
      <c r="Q873" s="207">
        <f t="shared" si="136"/>
        <v>0</v>
      </c>
      <c r="R873" s="83">
        <f t="shared" si="133"/>
        <v>0</v>
      </c>
      <c r="S873" s="83">
        <f t="shared" si="134"/>
        <v>0</v>
      </c>
      <c r="T873" s="209"/>
      <c r="U873" s="214"/>
      <c r="V873" s="214"/>
      <c r="W873" s="217" t="str">
        <f t="shared" si="129"/>
        <v/>
      </c>
      <c r="X873" s="214"/>
      <c r="Y873" s="224"/>
      <c r="Z873" s="214"/>
      <c r="AA873" s="214"/>
      <c r="AB873" s="35" t="str">
        <f t="shared" si="130"/>
        <v/>
      </c>
      <c r="AC873" s="35"/>
      <c r="AD873" s="35"/>
      <c r="AE873" s="35"/>
      <c r="AF873" s="35"/>
      <c r="AG873" s="35"/>
      <c r="AH873" s="35"/>
      <c r="AI873" s="35"/>
      <c r="AJ873" s="35"/>
      <c r="AK873" s="35"/>
      <c r="AL873" s="35"/>
      <c r="AM873" s="85" t="str">
        <f t="shared" si="138"/>
        <v/>
      </c>
      <c r="AN873" s="35"/>
      <c r="AO873" s="35"/>
      <c r="AP873" s="77" t="str">
        <f>IF(D873="","",IF(D873=Accueil!$Q$7,PRODUCT('Registre déchets'!G873,Accueil!$S$7),"") &amp; IF(D873=Accueil!$Q$8,PRODUCT('Registre déchets'!G873,Accueil!$S$8),"") &amp; IF(D873=Accueil!$Q$9,PRODUCT('Registre déchets'!G873,Accueil!$S$9),"")&amp; IF(D873=Accueil!$Q$10,PRODUCT('Registre déchets'!G873,Accueil!$S$10),"")&amp; IF(D873=Accueil!$Q$11,PRODUCT('Registre déchets'!G873,Accueil!$S$11),"")&amp; IF(D873=Accueil!$Q$12,PRODUCT('Registre déchets'!G873,Accueil!$S$12),"")&amp; IF(D873=Accueil!$Q$13,PRODUCT('Registre déchets'!G873,Accueil!$S$13),"")&amp; IF(D873=Accueil!$Q$14,PRODUCT('Registre déchets'!G873,Accueil!$S$14),"")&amp; IF(D873=Accueil!$Q$15,PRODUCT('Registre déchets'!G873,Accueil!$S$15),"")&amp; IF(D873=Accueil!$Q$16,PRODUCT('Registre déchets'!G873,Accueil!$S$16),"")&amp; IF(D873=Accueil!$Q$17,PRODUCT('Registre déchets'!G873,Accueil!$S$17),"")&amp; IF(D873=Accueil!$Q$18,PRODUCT('Registre déchets'!G873,Accueil!$S$18),"")&amp; IF(D873=Accueil!$Q$19,PRODUCT('Registre déchets'!G873,Accueil!$S$19),"")&amp; IF(D873=Accueil!$Q$20,PRODUCT('Registre déchets'!G873,Accueil!$S$20),"")&amp; IF(D873=Accueil!$Q$21,PRODUCT('Registre déchets'!G873,Accueil!$S$21),"")&amp; IF(D873=Accueil!$Q$22,PRODUCT('Registre déchets'!G873,Accueil!$S$22),"")&amp; IF(D873=Accueil!$Q$23,PRODUCT('Registre déchets'!G873,Accueil!$S$23),"")&amp; IF(D873=Accueil!$Q$24,PRODUCT('Registre déchets'!G873,Accueil!$S$24),"")&amp; IF(D873=Accueil!$Q$25,PRODUCT('Registre déchets'!G873,Accueil!$S$25),"")&amp; IF(D873=Accueil!$Q$26,PRODUCT('Registre déchets'!G873,Accueil!$S$26),"") &amp; IF(D873=Accueil!$U$7,PRODUCT('Registre déchets'!G873,Accueil!$W$7),"") &amp; IF(D873=Accueil!$U$8,PRODUCT('Registre déchets'!G873,Accueil!$W$8),"") &amp; IF(D873=Accueil!$U$9,PRODUCT('Registre déchets'!G873,Accueil!$W$9),"")&amp; IF(D873=Accueil!$U$10,PRODUCT('Registre déchets'!G873,Accueil!$W$10),"")&amp; IF(D873=Accueil!$U$11,PRODUCT('Registre déchets'!G873,Accueil!$W$11),"")&amp; IF(D873=Accueil!$U$12,PRODUCT('Registre déchets'!G873,Accueil!$W$12),"")&amp; IF(D873=Accueil!$U$13,PRODUCT('Registre déchets'!G873,Accueil!$W$13),"")&amp; IF(D873=Accueil!$U$14,PRODUCT('Registre déchets'!G873,Accueil!$W$14),"")&amp; IF(D873=Accueil!$U$15,PRODUCT('Registre déchets'!G873,Accueil!$W$15),"")&amp; IF(D873=Accueil!$U$16,PRODUCT('Registre déchets'!G873,Accueil!$W$16),"")&amp; IF(D873=Accueil!$U$17,PRODUCT('Registre déchets'!G873,Accueil!$W$17),"")&amp; IF(D873=Accueil!$U$18,PRODUCT('Registre déchets'!G873,Accueil!$W$18),"")&amp; IF(D873=Accueil!$U$19,PRODUCT('Registre déchets'!G873,Accueil!$W$19),"")&amp; IF(D873=Accueil!$U$20,PRODUCT('Registre déchets'!G873,Accueil!$W$20),"")&amp; IF(D873=Accueil!$U$21,PRODUCT('Registre déchets'!G873,Accueil!$W$21),"") &amp; IF(D873=Accueil!$U$22,PRODUCT('Registre déchets'!G873,Accueil!$W$22),"")&amp; IF(D873=Accueil!$U$23,PRODUCT('Registre déchets'!G873,Accueil!$W$23),"")&amp; IF(D873=Accueil!$U$24,PRODUCT('Registre déchets'!G873,Accueil!$W$24),"")&amp; IF(D873=Accueil!$U$25,PRODUCT('Registre déchets'!G873,Accueil!$W$25),"")&amp; IF(D873=Accueil!$U$26,PRODUCT('Registre déchets'!G873,Accueil!$W$26),"")&amp; IF(D873=Accueil!$U$27,PRODUCT('Registre déchets'!G873,Accueil!$W$27),"")&amp; IF(D873=Accueil!$Y$7,PRODUCT('Registre déchets'!G873,Accueil!$AA$7),"") &amp; IF(D873=Accueil!$Y$8,PRODUCT('Registre déchets'!G873,Accueil!$AA$8),"") &amp; IF(D873=Accueil!$Y$9,PRODUCT('Registre déchets'!G873,Accueil!$AA$9),"")&amp; IF(D873=Accueil!$Y$10,PRODUCT('Registre déchets'!G873,Accueil!$AA$10),"")&amp; IF(D873=Accueil!$Y$11,PRODUCT('Registre déchets'!G873,Accueil!$AA$11),"")&amp; IF(D873=Accueil!$Y$12,PRODUCT('Registre déchets'!G873,Accueil!$AA$12),"")&amp; IF(D873=Accueil!$Y$13,PRODUCT('Registre déchets'!G873,Accueil!$AA$13),"")&amp; IF(D873=Accueil!$Y$14,PRODUCT('Registre déchets'!G873,Accueil!$AA$14),"")&amp; IF(D873=Accueil!$Y$15,PRODUCT('Registre déchets'!G873,Accueil!$AA$15),"")&amp; IF(D873=Accueil!$Y$16,PRODUCT('Registre déchets'!G873,Accueil!$AA$16),"")&amp; IF(D873=Accueil!$Y$17,PRODUCT('Registre déchets'!G873,Accueil!$AA$17),"")&amp; IF(D873=Accueil!$Y$18,PRODUCT('Registre déchets'!G873,Accueil!$AA$18),"")&amp; IF(D873=Accueil!$Y$19,PRODUCT('Registre déchets'!G873,Accueil!$AA$19),"")&amp; IF(D873=Accueil!$Y$20,PRODUCT('Registre déchets'!G873,Accueil!$AA$20),"")&amp; IF(D873=Accueil!$Y$21,PRODUCT('Registre déchets'!G873,Accueil!$AA$21),"")&amp; IF(D873=Accueil!$Y$22,PRODUCT('Registre déchets'!G873,Accueil!$AA$22),"")&amp; IF(D873=Accueil!$Y$23,PRODUCT('Registre déchets'!G873,Accueil!$AA$23),"")&amp; IF(D873=Accueil!$Y$24,PRODUCT('Registre déchets'!G873,Accueil!$AA$24),"")&amp; IF(D873=Accueil!$Y$25,PRODUCT('Registre déchets'!G873,Accueil!$AA$25),"")&amp; IF(D873=Accueil!$Y$26,PRODUCT('Registre déchets'!G873,Accueil!$AA$26),"")&amp; IF(D873=Accueil!$Y$27,PRODUCT('Registre déchets'!G873,Accueil!$AA$27),""))</f>
        <v/>
      </c>
      <c r="AQ873" s="79">
        <f t="shared" si="137"/>
        <v>0</v>
      </c>
    </row>
    <row r="874" spans="1:43" ht="50.1" customHeight="1" x14ac:dyDescent="0.25">
      <c r="A874" s="90"/>
      <c r="B874" s="222" t="str">
        <f t="shared" si="131"/>
        <v/>
      </c>
      <c r="C874" s="221"/>
      <c r="D874" s="220"/>
      <c r="E874" s="80" t="str">
        <f t="shared" si="135"/>
        <v/>
      </c>
      <c r="F874" s="81"/>
      <c r="G874" s="82"/>
      <c r="H874" s="241">
        <f t="shared" si="132"/>
        <v>0</v>
      </c>
      <c r="I874" s="206"/>
      <c r="J874" s="206"/>
      <c r="K874" s="86"/>
      <c r="L874" s="86"/>
      <c r="M874" s="86"/>
      <c r="N874" s="82"/>
      <c r="O874" s="81"/>
      <c r="P874" s="82"/>
      <c r="Q874" s="207">
        <f t="shared" si="136"/>
        <v>0</v>
      </c>
      <c r="R874" s="83">
        <f t="shared" si="133"/>
        <v>0</v>
      </c>
      <c r="S874" s="83">
        <f t="shared" si="134"/>
        <v>0</v>
      </c>
      <c r="T874" s="209"/>
      <c r="U874" s="214"/>
      <c r="V874" s="214"/>
      <c r="W874" s="217" t="str">
        <f t="shared" si="129"/>
        <v/>
      </c>
      <c r="X874" s="214"/>
      <c r="Y874" s="224"/>
      <c r="Z874" s="214"/>
      <c r="AA874" s="214"/>
      <c r="AB874" s="35" t="str">
        <f t="shared" si="130"/>
        <v/>
      </c>
      <c r="AC874" s="35"/>
      <c r="AD874" s="35"/>
      <c r="AE874" s="35"/>
      <c r="AF874" s="35"/>
      <c r="AG874" s="35"/>
      <c r="AH874" s="35"/>
      <c r="AI874" s="35"/>
      <c r="AJ874" s="35"/>
      <c r="AK874" s="35"/>
      <c r="AL874" s="35"/>
      <c r="AM874" s="85" t="str">
        <f t="shared" si="138"/>
        <v/>
      </c>
      <c r="AN874" s="35"/>
      <c r="AO874" s="35"/>
      <c r="AP874" s="77" t="str">
        <f>IF(D874="","",IF(D874=Accueil!$Q$7,PRODUCT('Registre déchets'!G874,Accueil!$S$7),"") &amp; IF(D874=Accueil!$Q$8,PRODUCT('Registre déchets'!G874,Accueil!$S$8),"") &amp; IF(D874=Accueil!$Q$9,PRODUCT('Registre déchets'!G874,Accueil!$S$9),"")&amp; IF(D874=Accueil!$Q$10,PRODUCT('Registre déchets'!G874,Accueil!$S$10),"")&amp; IF(D874=Accueil!$Q$11,PRODUCT('Registre déchets'!G874,Accueil!$S$11),"")&amp; IF(D874=Accueil!$Q$12,PRODUCT('Registre déchets'!G874,Accueil!$S$12),"")&amp; IF(D874=Accueil!$Q$13,PRODUCT('Registre déchets'!G874,Accueil!$S$13),"")&amp; IF(D874=Accueil!$Q$14,PRODUCT('Registre déchets'!G874,Accueil!$S$14),"")&amp; IF(D874=Accueil!$Q$15,PRODUCT('Registre déchets'!G874,Accueil!$S$15),"")&amp; IF(D874=Accueil!$Q$16,PRODUCT('Registre déchets'!G874,Accueil!$S$16),"")&amp; IF(D874=Accueil!$Q$17,PRODUCT('Registre déchets'!G874,Accueil!$S$17),"")&amp; IF(D874=Accueil!$Q$18,PRODUCT('Registre déchets'!G874,Accueil!$S$18),"")&amp; IF(D874=Accueil!$Q$19,PRODUCT('Registre déchets'!G874,Accueil!$S$19),"")&amp; IF(D874=Accueil!$Q$20,PRODUCT('Registre déchets'!G874,Accueil!$S$20),"")&amp; IF(D874=Accueil!$Q$21,PRODUCT('Registre déchets'!G874,Accueil!$S$21),"")&amp; IF(D874=Accueil!$Q$22,PRODUCT('Registre déchets'!G874,Accueil!$S$22),"")&amp; IF(D874=Accueil!$Q$23,PRODUCT('Registre déchets'!G874,Accueil!$S$23),"")&amp; IF(D874=Accueil!$Q$24,PRODUCT('Registre déchets'!G874,Accueil!$S$24),"")&amp; IF(D874=Accueil!$Q$25,PRODUCT('Registre déchets'!G874,Accueil!$S$25),"")&amp; IF(D874=Accueil!$Q$26,PRODUCT('Registre déchets'!G874,Accueil!$S$26),"") &amp; IF(D874=Accueil!$U$7,PRODUCT('Registre déchets'!G874,Accueil!$W$7),"") &amp; IF(D874=Accueil!$U$8,PRODUCT('Registre déchets'!G874,Accueil!$W$8),"") &amp; IF(D874=Accueil!$U$9,PRODUCT('Registre déchets'!G874,Accueil!$W$9),"")&amp; IF(D874=Accueil!$U$10,PRODUCT('Registre déchets'!G874,Accueil!$W$10),"")&amp; IF(D874=Accueil!$U$11,PRODUCT('Registre déchets'!G874,Accueil!$W$11),"")&amp; IF(D874=Accueil!$U$12,PRODUCT('Registre déchets'!G874,Accueil!$W$12),"")&amp; IF(D874=Accueil!$U$13,PRODUCT('Registre déchets'!G874,Accueil!$W$13),"")&amp; IF(D874=Accueil!$U$14,PRODUCT('Registre déchets'!G874,Accueil!$W$14),"")&amp; IF(D874=Accueil!$U$15,PRODUCT('Registre déchets'!G874,Accueil!$W$15),"")&amp; IF(D874=Accueil!$U$16,PRODUCT('Registre déchets'!G874,Accueil!$W$16),"")&amp; IF(D874=Accueil!$U$17,PRODUCT('Registre déchets'!G874,Accueil!$W$17),"")&amp; IF(D874=Accueil!$U$18,PRODUCT('Registre déchets'!G874,Accueil!$W$18),"")&amp; IF(D874=Accueil!$U$19,PRODUCT('Registre déchets'!G874,Accueil!$W$19),"")&amp; IF(D874=Accueil!$U$20,PRODUCT('Registre déchets'!G874,Accueil!$W$20),"")&amp; IF(D874=Accueil!$U$21,PRODUCT('Registre déchets'!G874,Accueil!$W$21),"") &amp; IF(D874=Accueil!$U$22,PRODUCT('Registre déchets'!G874,Accueil!$W$22),"")&amp; IF(D874=Accueil!$U$23,PRODUCT('Registre déchets'!G874,Accueil!$W$23),"")&amp; IF(D874=Accueil!$U$24,PRODUCT('Registre déchets'!G874,Accueil!$W$24),"")&amp; IF(D874=Accueil!$U$25,PRODUCT('Registre déchets'!G874,Accueil!$W$25),"")&amp; IF(D874=Accueil!$U$26,PRODUCT('Registre déchets'!G874,Accueil!$W$26),"")&amp; IF(D874=Accueil!$U$27,PRODUCT('Registre déchets'!G874,Accueil!$W$27),"")&amp; IF(D874=Accueil!$Y$7,PRODUCT('Registre déchets'!G874,Accueil!$AA$7),"") &amp; IF(D874=Accueil!$Y$8,PRODUCT('Registre déchets'!G874,Accueil!$AA$8),"") &amp; IF(D874=Accueil!$Y$9,PRODUCT('Registre déchets'!G874,Accueil!$AA$9),"")&amp; IF(D874=Accueil!$Y$10,PRODUCT('Registre déchets'!G874,Accueil!$AA$10),"")&amp; IF(D874=Accueil!$Y$11,PRODUCT('Registre déchets'!G874,Accueil!$AA$11),"")&amp; IF(D874=Accueil!$Y$12,PRODUCT('Registre déchets'!G874,Accueil!$AA$12),"")&amp; IF(D874=Accueil!$Y$13,PRODUCT('Registre déchets'!G874,Accueil!$AA$13),"")&amp; IF(D874=Accueil!$Y$14,PRODUCT('Registre déchets'!G874,Accueil!$AA$14),"")&amp; IF(D874=Accueil!$Y$15,PRODUCT('Registre déchets'!G874,Accueil!$AA$15),"")&amp; IF(D874=Accueil!$Y$16,PRODUCT('Registre déchets'!G874,Accueil!$AA$16),"")&amp; IF(D874=Accueil!$Y$17,PRODUCT('Registre déchets'!G874,Accueil!$AA$17),"")&amp; IF(D874=Accueil!$Y$18,PRODUCT('Registre déchets'!G874,Accueil!$AA$18),"")&amp; IF(D874=Accueil!$Y$19,PRODUCT('Registre déchets'!G874,Accueil!$AA$19),"")&amp; IF(D874=Accueil!$Y$20,PRODUCT('Registre déchets'!G874,Accueil!$AA$20),"")&amp; IF(D874=Accueil!$Y$21,PRODUCT('Registre déchets'!G874,Accueil!$AA$21),"")&amp; IF(D874=Accueil!$Y$22,PRODUCT('Registre déchets'!G874,Accueil!$AA$22),"")&amp; IF(D874=Accueil!$Y$23,PRODUCT('Registre déchets'!G874,Accueil!$AA$23),"")&amp; IF(D874=Accueil!$Y$24,PRODUCT('Registre déchets'!G874,Accueil!$AA$24),"")&amp; IF(D874=Accueil!$Y$25,PRODUCT('Registre déchets'!G874,Accueil!$AA$25),"")&amp; IF(D874=Accueil!$Y$26,PRODUCT('Registre déchets'!G874,Accueil!$AA$26),"")&amp; IF(D874=Accueil!$Y$27,PRODUCT('Registre déchets'!G874,Accueil!$AA$27),""))</f>
        <v/>
      </c>
      <c r="AQ874" s="79">
        <f t="shared" si="137"/>
        <v>0</v>
      </c>
    </row>
    <row r="875" spans="1:43" ht="50.1" customHeight="1" x14ac:dyDescent="0.25">
      <c r="A875" s="90"/>
      <c r="B875" s="222" t="str">
        <f t="shared" si="131"/>
        <v/>
      </c>
      <c r="C875" s="221"/>
      <c r="D875" s="220"/>
      <c r="E875" s="80" t="str">
        <f t="shared" si="135"/>
        <v/>
      </c>
      <c r="F875" s="81"/>
      <c r="G875" s="82"/>
      <c r="H875" s="241">
        <f t="shared" si="132"/>
        <v>0</v>
      </c>
      <c r="I875" s="206"/>
      <c r="J875" s="206"/>
      <c r="K875" s="86"/>
      <c r="L875" s="86"/>
      <c r="M875" s="86"/>
      <c r="N875" s="82"/>
      <c r="O875" s="81"/>
      <c r="P875" s="82"/>
      <c r="Q875" s="207">
        <f t="shared" si="136"/>
        <v>0</v>
      </c>
      <c r="R875" s="83">
        <f t="shared" si="133"/>
        <v>0</v>
      </c>
      <c r="S875" s="83">
        <f t="shared" si="134"/>
        <v>0</v>
      </c>
      <c r="T875" s="209"/>
      <c r="U875" s="214"/>
      <c r="V875" s="214"/>
      <c r="W875" s="217" t="str">
        <f t="shared" si="129"/>
        <v/>
      </c>
      <c r="X875" s="214"/>
      <c r="Y875" s="224"/>
      <c r="Z875" s="214"/>
      <c r="AA875" s="214"/>
      <c r="AB875" s="35" t="str">
        <f t="shared" si="130"/>
        <v/>
      </c>
      <c r="AC875" s="35"/>
      <c r="AD875" s="35"/>
      <c r="AE875" s="35"/>
      <c r="AF875" s="35"/>
      <c r="AG875" s="35"/>
      <c r="AH875" s="35"/>
      <c r="AI875" s="35"/>
      <c r="AJ875" s="35"/>
      <c r="AK875" s="35"/>
      <c r="AL875" s="35"/>
      <c r="AM875" s="85" t="str">
        <f t="shared" si="138"/>
        <v/>
      </c>
      <c r="AN875" s="35"/>
      <c r="AO875" s="35"/>
      <c r="AP875" s="77" t="str">
        <f>IF(D875="","",IF(D875=Accueil!$Q$7,PRODUCT('Registre déchets'!G875,Accueil!$S$7),"") &amp; IF(D875=Accueil!$Q$8,PRODUCT('Registre déchets'!G875,Accueil!$S$8),"") &amp; IF(D875=Accueil!$Q$9,PRODUCT('Registre déchets'!G875,Accueil!$S$9),"")&amp; IF(D875=Accueil!$Q$10,PRODUCT('Registre déchets'!G875,Accueil!$S$10),"")&amp; IF(D875=Accueil!$Q$11,PRODUCT('Registre déchets'!G875,Accueil!$S$11),"")&amp; IF(D875=Accueil!$Q$12,PRODUCT('Registre déchets'!G875,Accueil!$S$12),"")&amp; IF(D875=Accueil!$Q$13,PRODUCT('Registre déchets'!G875,Accueil!$S$13),"")&amp; IF(D875=Accueil!$Q$14,PRODUCT('Registre déchets'!G875,Accueil!$S$14),"")&amp; IF(D875=Accueil!$Q$15,PRODUCT('Registre déchets'!G875,Accueil!$S$15),"")&amp; IF(D875=Accueil!$Q$16,PRODUCT('Registre déchets'!G875,Accueil!$S$16),"")&amp; IF(D875=Accueil!$Q$17,PRODUCT('Registre déchets'!G875,Accueil!$S$17),"")&amp; IF(D875=Accueil!$Q$18,PRODUCT('Registre déchets'!G875,Accueil!$S$18),"")&amp; IF(D875=Accueil!$Q$19,PRODUCT('Registre déchets'!G875,Accueil!$S$19),"")&amp; IF(D875=Accueil!$Q$20,PRODUCT('Registre déchets'!G875,Accueil!$S$20),"")&amp; IF(D875=Accueil!$Q$21,PRODUCT('Registre déchets'!G875,Accueil!$S$21),"")&amp; IF(D875=Accueil!$Q$22,PRODUCT('Registre déchets'!G875,Accueil!$S$22),"")&amp; IF(D875=Accueil!$Q$23,PRODUCT('Registre déchets'!G875,Accueil!$S$23),"")&amp; IF(D875=Accueil!$Q$24,PRODUCT('Registre déchets'!G875,Accueil!$S$24),"")&amp; IF(D875=Accueil!$Q$25,PRODUCT('Registre déchets'!G875,Accueil!$S$25),"")&amp; IF(D875=Accueil!$Q$26,PRODUCT('Registre déchets'!G875,Accueil!$S$26),"") &amp; IF(D875=Accueil!$U$7,PRODUCT('Registre déchets'!G875,Accueil!$W$7),"") &amp; IF(D875=Accueil!$U$8,PRODUCT('Registre déchets'!G875,Accueil!$W$8),"") &amp; IF(D875=Accueil!$U$9,PRODUCT('Registre déchets'!G875,Accueil!$W$9),"")&amp; IF(D875=Accueil!$U$10,PRODUCT('Registre déchets'!G875,Accueil!$W$10),"")&amp; IF(D875=Accueil!$U$11,PRODUCT('Registre déchets'!G875,Accueil!$W$11),"")&amp; IF(D875=Accueil!$U$12,PRODUCT('Registre déchets'!G875,Accueil!$W$12),"")&amp; IF(D875=Accueil!$U$13,PRODUCT('Registre déchets'!G875,Accueil!$W$13),"")&amp; IF(D875=Accueil!$U$14,PRODUCT('Registre déchets'!G875,Accueil!$W$14),"")&amp; IF(D875=Accueil!$U$15,PRODUCT('Registre déchets'!G875,Accueil!$W$15),"")&amp; IF(D875=Accueil!$U$16,PRODUCT('Registre déchets'!G875,Accueil!$W$16),"")&amp; IF(D875=Accueil!$U$17,PRODUCT('Registre déchets'!G875,Accueil!$W$17),"")&amp; IF(D875=Accueil!$U$18,PRODUCT('Registre déchets'!G875,Accueil!$W$18),"")&amp; IF(D875=Accueil!$U$19,PRODUCT('Registre déchets'!G875,Accueil!$W$19),"")&amp; IF(D875=Accueil!$U$20,PRODUCT('Registre déchets'!G875,Accueil!$W$20),"")&amp; IF(D875=Accueil!$U$21,PRODUCT('Registre déchets'!G875,Accueil!$W$21),"") &amp; IF(D875=Accueil!$U$22,PRODUCT('Registre déchets'!G875,Accueil!$W$22),"")&amp; IF(D875=Accueil!$U$23,PRODUCT('Registre déchets'!G875,Accueil!$W$23),"")&amp; IF(D875=Accueil!$U$24,PRODUCT('Registre déchets'!G875,Accueil!$W$24),"")&amp; IF(D875=Accueil!$U$25,PRODUCT('Registre déchets'!G875,Accueil!$W$25),"")&amp; IF(D875=Accueil!$U$26,PRODUCT('Registre déchets'!G875,Accueil!$W$26),"")&amp; IF(D875=Accueil!$U$27,PRODUCT('Registre déchets'!G875,Accueil!$W$27),"")&amp; IF(D875=Accueil!$Y$7,PRODUCT('Registre déchets'!G875,Accueil!$AA$7),"") &amp; IF(D875=Accueil!$Y$8,PRODUCT('Registre déchets'!G875,Accueil!$AA$8),"") &amp; IF(D875=Accueil!$Y$9,PRODUCT('Registre déchets'!G875,Accueil!$AA$9),"")&amp; IF(D875=Accueil!$Y$10,PRODUCT('Registre déchets'!G875,Accueil!$AA$10),"")&amp; IF(D875=Accueil!$Y$11,PRODUCT('Registre déchets'!G875,Accueil!$AA$11),"")&amp; IF(D875=Accueil!$Y$12,PRODUCT('Registre déchets'!G875,Accueil!$AA$12),"")&amp; IF(D875=Accueil!$Y$13,PRODUCT('Registre déchets'!G875,Accueil!$AA$13),"")&amp; IF(D875=Accueil!$Y$14,PRODUCT('Registre déchets'!G875,Accueil!$AA$14),"")&amp; IF(D875=Accueil!$Y$15,PRODUCT('Registre déchets'!G875,Accueil!$AA$15),"")&amp; IF(D875=Accueil!$Y$16,PRODUCT('Registre déchets'!G875,Accueil!$AA$16),"")&amp; IF(D875=Accueil!$Y$17,PRODUCT('Registre déchets'!G875,Accueil!$AA$17),"")&amp; IF(D875=Accueil!$Y$18,PRODUCT('Registre déchets'!G875,Accueil!$AA$18),"")&amp; IF(D875=Accueil!$Y$19,PRODUCT('Registre déchets'!G875,Accueil!$AA$19),"")&amp; IF(D875=Accueil!$Y$20,PRODUCT('Registre déchets'!G875,Accueil!$AA$20),"")&amp; IF(D875=Accueil!$Y$21,PRODUCT('Registre déchets'!G875,Accueil!$AA$21),"")&amp; IF(D875=Accueil!$Y$22,PRODUCT('Registre déchets'!G875,Accueil!$AA$22),"")&amp; IF(D875=Accueil!$Y$23,PRODUCT('Registre déchets'!G875,Accueil!$AA$23),"")&amp; IF(D875=Accueil!$Y$24,PRODUCT('Registre déchets'!G875,Accueil!$AA$24),"")&amp; IF(D875=Accueil!$Y$25,PRODUCT('Registre déchets'!G875,Accueil!$AA$25),"")&amp; IF(D875=Accueil!$Y$26,PRODUCT('Registre déchets'!G875,Accueil!$AA$26),"")&amp; IF(D875=Accueil!$Y$27,PRODUCT('Registre déchets'!G875,Accueil!$AA$27),""))</f>
        <v/>
      </c>
      <c r="AQ875" s="79">
        <f t="shared" si="137"/>
        <v>0</v>
      </c>
    </row>
    <row r="876" spans="1:43" ht="50.1" customHeight="1" x14ac:dyDescent="0.25">
      <c r="A876" s="90"/>
      <c r="B876" s="222" t="str">
        <f t="shared" si="131"/>
        <v/>
      </c>
      <c r="C876" s="221"/>
      <c r="D876" s="220"/>
      <c r="E876" s="80" t="str">
        <f t="shared" si="135"/>
        <v/>
      </c>
      <c r="F876" s="81"/>
      <c r="G876" s="82"/>
      <c r="H876" s="241">
        <f t="shared" si="132"/>
        <v>0</v>
      </c>
      <c r="I876" s="206"/>
      <c r="J876" s="206"/>
      <c r="K876" s="86"/>
      <c r="L876" s="86"/>
      <c r="M876" s="86"/>
      <c r="N876" s="82"/>
      <c r="O876" s="81"/>
      <c r="P876" s="82"/>
      <c r="Q876" s="207">
        <f t="shared" si="136"/>
        <v>0</v>
      </c>
      <c r="R876" s="83">
        <f t="shared" si="133"/>
        <v>0</v>
      </c>
      <c r="S876" s="83">
        <f t="shared" si="134"/>
        <v>0</v>
      </c>
      <c r="T876" s="209"/>
      <c r="U876" s="214"/>
      <c r="V876" s="214"/>
      <c r="W876" s="217" t="str">
        <f t="shared" si="129"/>
        <v/>
      </c>
      <c r="X876" s="214"/>
      <c r="Y876" s="224"/>
      <c r="Z876" s="214"/>
      <c r="AA876" s="214"/>
      <c r="AB876" s="35" t="str">
        <f t="shared" si="130"/>
        <v/>
      </c>
      <c r="AC876" s="35"/>
      <c r="AD876" s="35"/>
      <c r="AE876" s="35"/>
      <c r="AF876" s="35"/>
      <c r="AG876" s="35"/>
      <c r="AH876" s="35"/>
      <c r="AI876" s="35"/>
      <c r="AJ876" s="35"/>
      <c r="AK876" s="35"/>
      <c r="AL876" s="35"/>
      <c r="AM876" s="85" t="str">
        <f t="shared" si="138"/>
        <v/>
      </c>
      <c r="AN876" s="35"/>
      <c r="AO876" s="35"/>
      <c r="AP876" s="77" t="str">
        <f>IF(D876="","",IF(D876=Accueil!$Q$7,PRODUCT('Registre déchets'!G876,Accueil!$S$7),"") &amp; IF(D876=Accueil!$Q$8,PRODUCT('Registre déchets'!G876,Accueil!$S$8),"") &amp; IF(D876=Accueil!$Q$9,PRODUCT('Registre déchets'!G876,Accueil!$S$9),"")&amp; IF(D876=Accueil!$Q$10,PRODUCT('Registre déchets'!G876,Accueil!$S$10),"")&amp; IF(D876=Accueil!$Q$11,PRODUCT('Registre déchets'!G876,Accueil!$S$11),"")&amp; IF(D876=Accueil!$Q$12,PRODUCT('Registre déchets'!G876,Accueil!$S$12),"")&amp; IF(D876=Accueil!$Q$13,PRODUCT('Registre déchets'!G876,Accueil!$S$13),"")&amp; IF(D876=Accueil!$Q$14,PRODUCT('Registre déchets'!G876,Accueil!$S$14),"")&amp; IF(D876=Accueil!$Q$15,PRODUCT('Registre déchets'!G876,Accueil!$S$15),"")&amp; IF(D876=Accueil!$Q$16,PRODUCT('Registre déchets'!G876,Accueil!$S$16),"")&amp; IF(D876=Accueil!$Q$17,PRODUCT('Registre déchets'!G876,Accueil!$S$17),"")&amp; IF(D876=Accueil!$Q$18,PRODUCT('Registre déchets'!G876,Accueil!$S$18),"")&amp; IF(D876=Accueil!$Q$19,PRODUCT('Registre déchets'!G876,Accueil!$S$19),"")&amp; IF(D876=Accueil!$Q$20,PRODUCT('Registre déchets'!G876,Accueil!$S$20),"")&amp; IF(D876=Accueil!$Q$21,PRODUCT('Registre déchets'!G876,Accueil!$S$21),"")&amp; IF(D876=Accueil!$Q$22,PRODUCT('Registre déchets'!G876,Accueil!$S$22),"")&amp; IF(D876=Accueil!$Q$23,PRODUCT('Registre déchets'!G876,Accueil!$S$23),"")&amp; IF(D876=Accueil!$Q$24,PRODUCT('Registre déchets'!G876,Accueil!$S$24),"")&amp; IF(D876=Accueil!$Q$25,PRODUCT('Registre déchets'!G876,Accueil!$S$25),"")&amp; IF(D876=Accueil!$Q$26,PRODUCT('Registre déchets'!G876,Accueil!$S$26),"") &amp; IF(D876=Accueil!$U$7,PRODUCT('Registre déchets'!G876,Accueil!$W$7),"") &amp; IF(D876=Accueil!$U$8,PRODUCT('Registre déchets'!G876,Accueil!$W$8),"") &amp; IF(D876=Accueil!$U$9,PRODUCT('Registre déchets'!G876,Accueil!$W$9),"")&amp; IF(D876=Accueil!$U$10,PRODUCT('Registre déchets'!G876,Accueil!$W$10),"")&amp; IF(D876=Accueil!$U$11,PRODUCT('Registre déchets'!G876,Accueil!$W$11),"")&amp; IF(D876=Accueil!$U$12,PRODUCT('Registre déchets'!G876,Accueil!$W$12),"")&amp; IF(D876=Accueil!$U$13,PRODUCT('Registre déchets'!G876,Accueil!$W$13),"")&amp; IF(D876=Accueil!$U$14,PRODUCT('Registre déchets'!G876,Accueil!$W$14),"")&amp; IF(D876=Accueil!$U$15,PRODUCT('Registre déchets'!G876,Accueil!$W$15),"")&amp; IF(D876=Accueil!$U$16,PRODUCT('Registre déchets'!G876,Accueil!$W$16),"")&amp; IF(D876=Accueil!$U$17,PRODUCT('Registre déchets'!G876,Accueil!$W$17),"")&amp; IF(D876=Accueil!$U$18,PRODUCT('Registre déchets'!G876,Accueil!$W$18),"")&amp; IF(D876=Accueil!$U$19,PRODUCT('Registre déchets'!G876,Accueil!$W$19),"")&amp; IF(D876=Accueil!$U$20,PRODUCT('Registre déchets'!G876,Accueil!$W$20),"")&amp; IF(D876=Accueil!$U$21,PRODUCT('Registre déchets'!G876,Accueil!$W$21),"") &amp; IF(D876=Accueil!$U$22,PRODUCT('Registre déchets'!G876,Accueil!$W$22),"")&amp; IF(D876=Accueil!$U$23,PRODUCT('Registre déchets'!G876,Accueil!$W$23),"")&amp; IF(D876=Accueil!$U$24,PRODUCT('Registre déchets'!G876,Accueil!$W$24),"")&amp; IF(D876=Accueil!$U$25,PRODUCT('Registre déchets'!G876,Accueil!$W$25),"")&amp; IF(D876=Accueil!$U$26,PRODUCT('Registre déchets'!G876,Accueil!$W$26),"")&amp; IF(D876=Accueil!$U$27,PRODUCT('Registre déchets'!G876,Accueil!$W$27),"")&amp; IF(D876=Accueil!$Y$7,PRODUCT('Registre déchets'!G876,Accueil!$AA$7),"") &amp; IF(D876=Accueil!$Y$8,PRODUCT('Registre déchets'!G876,Accueil!$AA$8),"") &amp; IF(D876=Accueil!$Y$9,PRODUCT('Registre déchets'!G876,Accueil!$AA$9),"")&amp; IF(D876=Accueil!$Y$10,PRODUCT('Registre déchets'!G876,Accueil!$AA$10),"")&amp; IF(D876=Accueil!$Y$11,PRODUCT('Registre déchets'!G876,Accueil!$AA$11),"")&amp; IF(D876=Accueil!$Y$12,PRODUCT('Registre déchets'!G876,Accueil!$AA$12),"")&amp; IF(D876=Accueil!$Y$13,PRODUCT('Registre déchets'!G876,Accueil!$AA$13),"")&amp; IF(D876=Accueil!$Y$14,PRODUCT('Registre déchets'!G876,Accueil!$AA$14),"")&amp; IF(D876=Accueil!$Y$15,PRODUCT('Registre déchets'!G876,Accueil!$AA$15),"")&amp; IF(D876=Accueil!$Y$16,PRODUCT('Registre déchets'!G876,Accueil!$AA$16),"")&amp; IF(D876=Accueil!$Y$17,PRODUCT('Registre déchets'!G876,Accueil!$AA$17),"")&amp; IF(D876=Accueil!$Y$18,PRODUCT('Registre déchets'!G876,Accueil!$AA$18),"")&amp; IF(D876=Accueil!$Y$19,PRODUCT('Registre déchets'!G876,Accueil!$AA$19),"")&amp; IF(D876=Accueil!$Y$20,PRODUCT('Registre déchets'!G876,Accueil!$AA$20),"")&amp; IF(D876=Accueil!$Y$21,PRODUCT('Registre déchets'!G876,Accueil!$AA$21),"")&amp; IF(D876=Accueil!$Y$22,PRODUCT('Registre déchets'!G876,Accueil!$AA$22),"")&amp; IF(D876=Accueil!$Y$23,PRODUCT('Registre déchets'!G876,Accueil!$AA$23),"")&amp; IF(D876=Accueil!$Y$24,PRODUCT('Registre déchets'!G876,Accueil!$AA$24),"")&amp; IF(D876=Accueil!$Y$25,PRODUCT('Registre déchets'!G876,Accueil!$AA$25),"")&amp; IF(D876=Accueil!$Y$26,PRODUCT('Registre déchets'!G876,Accueil!$AA$26),"")&amp; IF(D876=Accueil!$Y$27,PRODUCT('Registre déchets'!G876,Accueil!$AA$27),""))</f>
        <v/>
      </c>
      <c r="AQ876" s="79">
        <f t="shared" si="137"/>
        <v>0</v>
      </c>
    </row>
    <row r="877" spans="1:43" ht="50.1" customHeight="1" x14ac:dyDescent="0.25">
      <c r="A877" s="90"/>
      <c r="B877" s="222" t="str">
        <f t="shared" si="131"/>
        <v/>
      </c>
      <c r="C877" s="221"/>
      <c r="D877" s="220"/>
      <c r="E877" s="80" t="str">
        <f t="shared" si="135"/>
        <v/>
      </c>
      <c r="F877" s="81"/>
      <c r="G877" s="82"/>
      <c r="H877" s="241">
        <f t="shared" si="132"/>
        <v>0</v>
      </c>
      <c r="I877" s="206"/>
      <c r="J877" s="206"/>
      <c r="K877" s="86"/>
      <c r="L877" s="86"/>
      <c r="M877" s="86"/>
      <c r="N877" s="82"/>
      <c r="O877" s="81"/>
      <c r="P877" s="82"/>
      <c r="Q877" s="207">
        <f t="shared" si="136"/>
        <v>0</v>
      </c>
      <c r="R877" s="83">
        <f t="shared" si="133"/>
        <v>0</v>
      </c>
      <c r="S877" s="83">
        <f t="shared" si="134"/>
        <v>0</v>
      </c>
      <c r="T877" s="209"/>
      <c r="U877" s="214"/>
      <c r="V877" s="214"/>
      <c r="W877" s="217" t="str">
        <f t="shared" si="129"/>
        <v/>
      </c>
      <c r="X877" s="214"/>
      <c r="Y877" s="224"/>
      <c r="Z877" s="214"/>
      <c r="AA877" s="214"/>
      <c r="AB877" s="35" t="str">
        <f t="shared" si="130"/>
        <v/>
      </c>
      <c r="AC877" s="35"/>
      <c r="AD877" s="35"/>
      <c r="AE877" s="35"/>
      <c r="AF877" s="35"/>
      <c r="AG877" s="35"/>
      <c r="AH877" s="35"/>
      <c r="AI877" s="35"/>
      <c r="AJ877" s="35"/>
      <c r="AK877" s="35"/>
      <c r="AL877" s="35"/>
      <c r="AM877" s="85" t="str">
        <f t="shared" si="138"/>
        <v/>
      </c>
      <c r="AN877" s="35"/>
      <c r="AO877" s="35"/>
      <c r="AP877" s="77" t="str">
        <f>IF(D877="","",IF(D877=Accueil!$Q$7,PRODUCT('Registre déchets'!G877,Accueil!$S$7),"") &amp; IF(D877=Accueil!$Q$8,PRODUCT('Registre déchets'!G877,Accueil!$S$8),"") &amp; IF(D877=Accueil!$Q$9,PRODUCT('Registre déchets'!G877,Accueil!$S$9),"")&amp; IF(D877=Accueil!$Q$10,PRODUCT('Registre déchets'!G877,Accueil!$S$10),"")&amp; IF(D877=Accueil!$Q$11,PRODUCT('Registre déchets'!G877,Accueil!$S$11),"")&amp; IF(D877=Accueil!$Q$12,PRODUCT('Registre déchets'!G877,Accueil!$S$12),"")&amp; IF(D877=Accueil!$Q$13,PRODUCT('Registre déchets'!G877,Accueil!$S$13),"")&amp; IF(D877=Accueil!$Q$14,PRODUCT('Registre déchets'!G877,Accueil!$S$14),"")&amp; IF(D877=Accueil!$Q$15,PRODUCT('Registre déchets'!G877,Accueil!$S$15),"")&amp; IF(D877=Accueil!$Q$16,PRODUCT('Registre déchets'!G877,Accueil!$S$16),"")&amp; IF(D877=Accueil!$Q$17,PRODUCT('Registre déchets'!G877,Accueil!$S$17),"")&amp; IF(D877=Accueil!$Q$18,PRODUCT('Registre déchets'!G877,Accueil!$S$18),"")&amp; IF(D877=Accueil!$Q$19,PRODUCT('Registre déchets'!G877,Accueil!$S$19),"")&amp; IF(D877=Accueil!$Q$20,PRODUCT('Registre déchets'!G877,Accueil!$S$20),"")&amp; IF(D877=Accueil!$Q$21,PRODUCT('Registre déchets'!G877,Accueil!$S$21),"")&amp; IF(D877=Accueil!$Q$22,PRODUCT('Registre déchets'!G877,Accueil!$S$22),"")&amp; IF(D877=Accueil!$Q$23,PRODUCT('Registre déchets'!G877,Accueil!$S$23),"")&amp; IF(D877=Accueil!$Q$24,PRODUCT('Registre déchets'!G877,Accueil!$S$24),"")&amp; IF(D877=Accueil!$Q$25,PRODUCT('Registre déchets'!G877,Accueil!$S$25),"")&amp; IF(D877=Accueil!$Q$26,PRODUCT('Registre déchets'!G877,Accueil!$S$26),"") &amp; IF(D877=Accueil!$U$7,PRODUCT('Registre déchets'!G877,Accueil!$W$7),"") &amp; IF(D877=Accueil!$U$8,PRODUCT('Registre déchets'!G877,Accueil!$W$8),"") &amp; IF(D877=Accueil!$U$9,PRODUCT('Registre déchets'!G877,Accueil!$W$9),"")&amp; IF(D877=Accueil!$U$10,PRODUCT('Registre déchets'!G877,Accueil!$W$10),"")&amp; IF(D877=Accueil!$U$11,PRODUCT('Registre déchets'!G877,Accueil!$W$11),"")&amp; IF(D877=Accueil!$U$12,PRODUCT('Registre déchets'!G877,Accueil!$W$12),"")&amp; IF(D877=Accueil!$U$13,PRODUCT('Registre déchets'!G877,Accueil!$W$13),"")&amp; IF(D877=Accueil!$U$14,PRODUCT('Registre déchets'!G877,Accueil!$W$14),"")&amp; IF(D877=Accueil!$U$15,PRODUCT('Registre déchets'!G877,Accueil!$W$15),"")&amp; IF(D877=Accueil!$U$16,PRODUCT('Registre déchets'!G877,Accueil!$W$16),"")&amp; IF(D877=Accueil!$U$17,PRODUCT('Registre déchets'!G877,Accueil!$W$17),"")&amp; IF(D877=Accueil!$U$18,PRODUCT('Registre déchets'!G877,Accueil!$W$18),"")&amp; IF(D877=Accueil!$U$19,PRODUCT('Registre déchets'!G877,Accueil!$W$19),"")&amp; IF(D877=Accueil!$U$20,PRODUCT('Registre déchets'!G877,Accueil!$W$20),"")&amp; IF(D877=Accueil!$U$21,PRODUCT('Registre déchets'!G877,Accueil!$W$21),"") &amp; IF(D877=Accueil!$U$22,PRODUCT('Registre déchets'!G877,Accueil!$W$22),"")&amp; IF(D877=Accueil!$U$23,PRODUCT('Registre déchets'!G877,Accueil!$W$23),"")&amp; IF(D877=Accueil!$U$24,PRODUCT('Registre déchets'!G877,Accueil!$W$24),"")&amp; IF(D877=Accueil!$U$25,PRODUCT('Registre déchets'!G877,Accueil!$W$25),"")&amp; IF(D877=Accueil!$U$26,PRODUCT('Registre déchets'!G877,Accueil!$W$26),"")&amp; IF(D877=Accueil!$U$27,PRODUCT('Registre déchets'!G877,Accueil!$W$27),"")&amp; IF(D877=Accueil!$Y$7,PRODUCT('Registre déchets'!G877,Accueil!$AA$7),"") &amp; IF(D877=Accueil!$Y$8,PRODUCT('Registre déchets'!G877,Accueil!$AA$8),"") &amp; IF(D877=Accueil!$Y$9,PRODUCT('Registre déchets'!G877,Accueil!$AA$9),"")&amp; IF(D877=Accueil!$Y$10,PRODUCT('Registre déchets'!G877,Accueil!$AA$10),"")&amp; IF(D877=Accueil!$Y$11,PRODUCT('Registre déchets'!G877,Accueil!$AA$11),"")&amp; IF(D877=Accueil!$Y$12,PRODUCT('Registre déchets'!G877,Accueil!$AA$12),"")&amp; IF(D877=Accueil!$Y$13,PRODUCT('Registre déchets'!G877,Accueil!$AA$13),"")&amp; IF(D877=Accueil!$Y$14,PRODUCT('Registre déchets'!G877,Accueil!$AA$14),"")&amp; IF(D877=Accueil!$Y$15,PRODUCT('Registre déchets'!G877,Accueil!$AA$15),"")&amp; IF(D877=Accueil!$Y$16,PRODUCT('Registre déchets'!G877,Accueil!$AA$16),"")&amp; IF(D877=Accueil!$Y$17,PRODUCT('Registre déchets'!G877,Accueil!$AA$17),"")&amp; IF(D877=Accueil!$Y$18,PRODUCT('Registre déchets'!G877,Accueil!$AA$18),"")&amp; IF(D877=Accueil!$Y$19,PRODUCT('Registre déchets'!G877,Accueil!$AA$19),"")&amp; IF(D877=Accueil!$Y$20,PRODUCT('Registre déchets'!G877,Accueil!$AA$20),"")&amp; IF(D877=Accueil!$Y$21,PRODUCT('Registre déchets'!G877,Accueil!$AA$21),"")&amp; IF(D877=Accueil!$Y$22,PRODUCT('Registre déchets'!G877,Accueil!$AA$22),"")&amp; IF(D877=Accueil!$Y$23,PRODUCT('Registre déchets'!G877,Accueil!$AA$23),"")&amp; IF(D877=Accueil!$Y$24,PRODUCT('Registre déchets'!G877,Accueil!$AA$24),"")&amp; IF(D877=Accueil!$Y$25,PRODUCT('Registre déchets'!G877,Accueil!$AA$25),"")&amp; IF(D877=Accueil!$Y$26,PRODUCT('Registre déchets'!G877,Accueil!$AA$26),"")&amp; IF(D877=Accueil!$Y$27,PRODUCT('Registre déchets'!G877,Accueil!$AA$27),""))</f>
        <v/>
      </c>
      <c r="AQ877" s="79">
        <f t="shared" si="137"/>
        <v>0</v>
      </c>
    </row>
    <row r="878" spans="1:43" ht="50.1" customHeight="1" x14ac:dyDescent="0.25">
      <c r="A878" s="90"/>
      <c r="B878" s="222" t="str">
        <f t="shared" si="131"/>
        <v/>
      </c>
      <c r="C878" s="221"/>
      <c r="D878" s="220"/>
      <c r="E878" s="80" t="str">
        <f t="shared" si="135"/>
        <v/>
      </c>
      <c r="F878" s="81"/>
      <c r="G878" s="82"/>
      <c r="H878" s="241">
        <f t="shared" si="132"/>
        <v>0</v>
      </c>
      <c r="I878" s="206"/>
      <c r="J878" s="206"/>
      <c r="K878" s="86"/>
      <c r="L878" s="86"/>
      <c r="M878" s="86"/>
      <c r="N878" s="82"/>
      <c r="O878" s="81"/>
      <c r="P878" s="82"/>
      <c r="Q878" s="207">
        <f t="shared" si="136"/>
        <v>0</v>
      </c>
      <c r="R878" s="83">
        <f t="shared" si="133"/>
        <v>0</v>
      </c>
      <c r="S878" s="83">
        <f t="shared" si="134"/>
        <v>0</v>
      </c>
      <c r="T878" s="209"/>
      <c r="U878" s="214"/>
      <c r="V878" s="214"/>
      <c r="W878" s="217" t="str">
        <f t="shared" si="129"/>
        <v/>
      </c>
      <c r="X878" s="214"/>
      <c r="Y878" s="224"/>
      <c r="Z878" s="214"/>
      <c r="AA878" s="214"/>
      <c r="AB878" s="35" t="str">
        <f t="shared" si="130"/>
        <v/>
      </c>
      <c r="AC878" s="35"/>
      <c r="AD878" s="35"/>
      <c r="AE878" s="35"/>
      <c r="AF878" s="35"/>
      <c r="AG878" s="35"/>
      <c r="AH878" s="35"/>
      <c r="AI878" s="35"/>
      <c r="AJ878" s="35"/>
      <c r="AK878" s="35"/>
      <c r="AL878" s="35"/>
      <c r="AM878" s="85" t="str">
        <f t="shared" si="138"/>
        <v/>
      </c>
      <c r="AN878" s="35"/>
      <c r="AO878" s="35"/>
      <c r="AP878" s="77" t="str">
        <f>IF(D878="","",IF(D878=Accueil!$Q$7,PRODUCT('Registre déchets'!G878,Accueil!$S$7),"") &amp; IF(D878=Accueil!$Q$8,PRODUCT('Registre déchets'!G878,Accueil!$S$8),"") &amp; IF(D878=Accueil!$Q$9,PRODUCT('Registre déchets'!G878,Accueil!$S$9),"")&amp; IF(D878=Accueil!$Q$10,PRODUCT('Registre déchets'!G878,Accueil!$S$10),"")&amp; IF(D878=Accueil!$Q$11,PRODUCT('Registre déchets'!G878,Accueil!$S$11),"")&amp; IF(D878=Accueil!$Q$12,PRODUCT('Registre déchets'!G878,Accueil!$S$12),"")&amp; IF(D878=Accueil!$Q$13,PRODUCT('Registre déchets'!G878,Accueil!$S$13),"")&amp; IF(D878=Accueil!$Q$14,PRODUCT('Registre déchets'!G878,Accueil!$S$14),"")&amp; IF(D878=Accueil!$Q$15,PRODUCT('Registre déchets'!G878,Accueil!$S$15),"")&amp; IF(D878=Accueil!$Q$16,PRODUCT('Registre déchets'!G878,Accueil!$S$16),"")&amp; IF(D878=Accueil!$Q$17,PRODUCT('Registre déchets'!G878,Accueil!$S$17),"")&amp; IF(D878=Accueil!$Q$18,PRODUCT('Registre déchets'!G878,Accueil!$S$18),"")&amp; IF(D878=Accueil!$Q$19,PRODUCT('Registre déchets'!G878,Accueil!$S$19),"")&amp; IF(D878=Accueil!$Q$20,PRODUCT('Registre déchets'!G878,Accueil!$S$20),"")&amp; IF(D878=Accueil!$Q$21,PRODUCT('Registre déchets'!G878,Accueil!$S$21),"")&amp; IF(D878=Accueil!$Q$22,PRODUCT('Registre déchets'!G878,Accueil!$S$22),"")&amp; IF(D878=Accueil!$Q$23,PRODUCT('Registre déchets'!G878,Accueil!$S$23),"")&amp; IF(D878=Accueil!$Q$24,PRODUCT('Registre déchets'!G878,Accueil!$S$24),"")&amp; IF(D878=Accueil!$Q$25,PRODUCT('Registre déchets'!G878,Accueil!$S$25),"")&amp; IF(D878=Accueil!$Q$26,PRODUCT('Registre déchets'!G878,Accueil!$S$26),"") &amp; IF(D878=Accueil!$U$7,PRODUCT('Registre déchets'!G878,Accueil!$W$7),"") &amp; IF(D878=Accueil!$U$8,PRODUCT('Registre déchets'!G878,Accueil!$W$8),"") &amp; IF(D878=Accueil!$U$9,PRODUCT('Registre déchets'!G878,Accueil!$W$9),"")&amp; IF(D878=Accueil!$U$10,PRODUCT('Registre déchets'!G878,Accueil!$W$10),"")&amp; IF(D878=Accueil!$U$11,PRODUCT('Registre déchets'!G878,Accueil!$W$11),"")&amp; IF(D878=Accueil!$U$12,PRODUCT('Registre déchets'!G878,Accueil!$W$12),"")&amp; IF(D878=Accueil!$U$13,PRODUCT('Registre déchets'!G878,Accueil!$W$13),"")&amp; IF(D878=Accueil!$U$14,PRODUCT('Registre déchets'!G878,Accueil!$W$14),"")&amp; IF(D878=Accueil!$U$15,PRODUCT('Registre déchets'!G878,Accueil!$W$15),"")&amp; IF(D878=Accueil!$U$16,PRODUCT('Registre déchets'!G878,Accueil!$W$16),"")&amp; IF(D878=Accueil!$U$17,PRODUCT('Registre déchets'!G878,Accueil!$W$17),"")&amp; IF(D878=Accueil!$U$18,PRODUCT('Registre déchets'!G878,Accueil!$W$18),"")&amp; IF(D878=Accueil!$U$19,PRODUCT('Registre déchets'!G878,Accueil!$W$19),"")&amp; IF(D878=Accueil!$U$20,PRODUCT('Registre déchets'!G878,Accueil!$W$20),"")&amp; IF(D878=Accueil!$U$21,PRODUCT('Registre déchets'!G878,Accueil!$W$21),"") &amp; IF(D878=Accueil!$U$22,PRODUCT('Registre déchets'!G878,Accueil!$W$22),"")&amp; IF(D878=Accueil!$U$23,PRODUCT('Registre déchets'!G878,Accueil!$W$23),"")&amp; IF(D878=Accueil!$U$24,PRODUCT('Registre déchets'!G878,Accueil!$W$24),"")&amp; IF(D878=Accueil!$U$25,PRODUCT('Registre déchets'!G878,Accueil!$W$25),"")&amp; IF(D878=Accueil!$U$26,PRODUCT('Registre déchets'!G878,Accueil!$W$26),"")&amp; IF(D878=Accueil!$U$27,PRODUCT('Registre déchets'!G878,Accueil!$W$27),"")&amp; IF(D878=Accueil!$Y$7,PRODUCT('Registre déchets'!G878,Accueil!$AA$7),"") &amp; IF(D878=Accueil!$Y$8,PRODUCT('Registre déchets'!G878,Accueil!$AA$8),"") &amp; IF(D878=Accueil!$Y$9,PRODUCT('Registre déchets'!G878,Accueil!$AA$9),"")&amp; IF(D878=Accueil!$Y$10,PRODUCT('Registre déchets'!G878,Accueil!$AA$10),"")&amp; IF(D878=Accueil!$Y$11,PRODUCT('Registre déchets'!G878,Accueil!$AA$11),"")&amp; IF(D878=Accueil!$Y$12,PRODUCT('Registre déchets'!G878,Accueil!$AA$12),"")&amp; IF(D878=Accueil!$Y$13,PRODUCT('Registre déchets'!G878,Accueil!$AA$13),"")&amp; IF(D878=Accueil!$Y$14,PRODUCT('Registre déchets'!G878,Accueil!$AA$14),"")&amp; IF(D878=Accueil!$Y$15,PRODUCT('Registre déchets'!G878,Accueil!$AA$15),"")&amp; IF(D878=Accueil!$Y$16,PRODUCT('Registre déchets'!G878,Accueil!$AA$16),"")&amp; IF(D878=Accueil!$Y$17,PRODUCT('Registre déchets'!G878,Accueil!$AA$17),"")&amp; IF(D878=Accueil!$Y$18,PRODUCT('Registre déchets'!G878,Accueil!$AA$18),"")&amp; IF(D878=Accueil!$Y$19,PRODUCT('Registre déchets'!G878,Accueil!$AA$19),"")&amp; IF(D878=Accueil!$Y$20,PRODUCT('Registre déchets'!G878,Accueil!$AA$20),"")&amp; IF(D878=Accueil!$Y$21,PRODUCT('Registre déchets'!G878,Accueil!$AA$21),"")&amp; IF(D878=Accueil!$Y$22,PRODUCT('Registre déchets'!G878,Accueil!$AA$22),"")&amp; IF(D878=Accueil!$Y$23,PRODUCT('Registre déchets'!G878,Accueil!$AA$23),"")&amp; IF(D878=Accueil!$Y$24,PRODUCT('Registre déchets'!G878,Accueil!$AA$24),"")&amp; IF(D878=Accueil!$Y$25,PRODUCT('Registre déchets'!G878,Accueil!$AA$25),"")&amp; IF(D878=Accueil!$Y$26,PRODUCT('Registre déchets'!G878,Accueil!$AA$26),"")&amp; IF(D878=Accueil!$Y$27,PRODUCT('Registre déchets'!G878,Accueil!$AA$27),""))</f>
        <v/>
      </c>
      <c r="AQ878" s="79">
        <f t="shared" si="137"/>
        <v>0</v>
      </c>
    </row>
    <row r="879" spans="1:43" ht="50.1" customHeight="1" x14ac:dyDescent="0.25">
      <c r="A879" s="90"/>
      <c r="B879" s="222" t="str">
        <f t="shared" si="131"/>
        <v/>
      </c>
      <c r="C879" s="221"/>
      <c r="D879" s="220"/>
      <c r="E879" s="80" t="str">
        <f t="shared" si="135"/>
        <v/>
      </c>
      <c r="F879" s="81"/>
      <c r="G879" s="82"/>
      <c r="H879" s="241">
        <f t="shared" si="132"/>
        <v>0</v>
      </c>
      <c r="I879" s="206"/>
      <c r="J879" s="206"/>
      <c r="K879" s="86"/>
      <c r="L879" s="86"/>
      <c r="M879" s="86"/>
      <c r="N879" s="82"/>
      <c r="O879" s="81"/>
      <c r="P879" s="82"/>
      <c r="Q879" s="207">
        <f t="shared" si="136"/>
        <v>0</v>
      </c>
      <c r="R879" s="83">
        <f t="shared" si="133"/>
        <v>0</v>
      </c>
      <c r="S879" s="83">
        <f t="shared" si="134"/>
        <v>0</v>
      </c>
      <c r="T879" s="209"/>
      <c r="U879" s="214"/>
      <c r="V879" s="214"/>
      <c r="W879" s="217" t="str">
        <f t="shared" si="129"/>
        <v/>
      </c>
      <c r="X879" s="214"/>
      <c r="Y879" s="224"/>
      <c r="Z879" s="214"/>
      <c r="AA879" s="214"/>
      <c r="AB879" s="35" t="str">
        <f t="shared" si="130"/>
        <v/>
      </c>
      <c r="AC879" s="35"/>
      <c r="AD879" s="35"/>
      <c r="AE879" s="35"/>
      <c r="AF879" s="35"/>
      <c r="AG879" s="35"/>
      <c r="AH879" s="35"/>
      <c r="AI879" s="35"/>
      <c r="AJ879" s="35"/>
      <c r="AK879" s="35"/>
      <c r="AL879" s="35"/>
      <c r="AM879" s="85" t="str">
        <f t="shared" si="138"/>
        <v/>
      </c>
      <c r="AN879" s="35"/>
      <c r="AO879" s="35"/>
      <c r="AP879" s="77" t="str">
        <f>IF(D879="","",IF(D879=Accueil!$Q$7,PRODUCT('Registre déchets'!G879,Accueil!$S$7),"") &amp; IF(D879=Accueil!$Q$8,PRODUCT('Registre déchets'!G879,Accueil!$S$8),"") &amp; IF(D879=Accueil!$Q$9,PRODUCT('Registre déchets'!G879,Accueil!$S$9),"")&amp; IF(D879=Accueil!$Q$10,PRODUCT('Registre déchets'!G879,Accueil!$S$10),"")&amp; IF(D879=Accueil!$Q$11,PRODUCT('Registre déchets'!G879,Accueil!$S$11),"")&amp; IF(D879=Accueil!$Q$12,PRODUCT('Registre déchets'!G879,Accueil!$S$12),"")&amp; IF(D879=Accueil!$Q$13,PRODUCT('Registre déchets'!G879,Accueil!$S$13),"")&amp; IF(D879=Accueil!$Q$14,PRODUCT('Registre déchets'!G879,Accueil!$S$14),"")&amp; IF(D879=Accueil!$Q$15,PRODUCT('Registre déchets'!G879,Accueil!$S$15),"")&amp; IF(D879=Accueil!$Q$16,PRODUCT('Registre déchets'!G879,Accueil!$S$16),"")&amp; IF(D879=Accueil!$Q$17,PRODUCT('Registre déchets'!G879,Accueil!$S$17),"")&amp; IF(D879=Accueil!$Q$18,PRODUCT('Registre déchets'!G879,Accueil!$S$18),"")&amp; IF(D879=Accueil!$Q$19,PRODUCT('Registre déchets'!G879,Accueil!$S$19),"")&amp; IF(D879=Accueil!$Q$20,PRODUCT('Registre déchets'!G879,Accueil!$S$20),"")&amp; IF(D879=Accueil!$Q$21,PRODUCT('Registre déchets'!G879,Accueil!$S$21),"")&amp; IF(D879=Accueil!$Q$22,PRODUCT('Registre déchets'!G879,Accueil!$S$22),"")&amp; IF(D879=Accueil!$Q$23,PRODUCT('Registre déchets'!G879,Accueil!$S$23),"")&amp; IF(D879=Accueil!$Q$24,PRODUCT('Registre déchets'!G879,Accueil!$S$24),"")&amp; IF(D879=Accueil!$Q$25,PRODUCT('Registre déchets'!G879,Accueil!$S$25),"")&amp; IF(D879=Accueil!$Q$26,PRODUCT('Registre déchets'!G879,Accueil!$S$26),"") &amp; IF(D879=Accueil!$U$7,PRODUCT('Registre déchets'!G879,Accueil!$W$7),"") &amp; IF(D879=Accueil!$U$8,PRODUCT('Registre déchets'!G879,Accueil!$W$8),"") &amp; IF(D879=Accueil!$U$9,PRODUCT('Registre déchets'!G879,Accueil!$W$9),"")&amp; IF(D879=Accueil!$U$10,PRODUCT('Registre déchets'!G879,Accueil!$W$10),"")&amp; IF(D879=Accueil!$U$11,PRODUCT('Registre déchets'!G879,Accueil!$W$11),"")&amp; IF(D879=Accueil!$U$12,PRODUCT('Registre déchets'!G879,Accueil!$W$12),"")&amp; IF(D879=Accueil!$U$13,PRODUCT('Registre déchets'!G879,Accueil!$W$13),"")&amp; IF(D879=Accueil!$U$14,PRODUCT('Registre déchets'!G879,Accueil!$W$14),"")&amp; IF(D879=Accueil!$U$15,PRODUCT('Registre déchets'!G879,Accueil!$W$15),"")&amp; IF(D879=Accueil!$U$16,PRODUCT('Registre déchets'!G879,Accueil!$W$16),"")&amp; IF(D879=Accueil!$U$17,PRODUCT('Registre déchets'!G879,Accueil!$W$17),"")&amp; IF(D879=Accueil!$U$18,PRODUCT('Registre déchets'!G879,Accueil!$W$18),"")&amp; IF(D879=Accueil!$U$19,PRODUCT('Registre déchets'!G879,Accueil!$W$19),"")&amp; IF(D879=Accueil!$U$20,PRODUCT('Registre déchets'!G879,Accueil!$W$20),"")&amp; IF(D879=Accueil!$U$21,PRODUCT('Registre déchets'!G879,Accueil!$W$21),"") &amp; IF(D879=Accueil!$U$22,PRODUCT('Registre déchets'!G879,Accueil!$W$22),"")&amp; IF(D879=Accueil!$U$23,PRODUCT('Registre déchets'!G879,Accueil!$W$23),"")&amp; IF(D879=Accueil!$U$24,PRODUCT('Registre déchets'!G879,Accueil!$W$24),"")&amp; IF(D879=Accueil!$U$25,PRODUCT('Registre déchets'!G879,Accueil!$W$25),"")&amp; IF(D879=Accueil!$U$26,PRODUCT('Registre déchets'!G879,Accueil!$W$26),"")&amp; IF(D879=Accueil!$U$27,PRODUCT('Registre déchets'!G879,Accueil!$W$27),"")&amp; IF(D879=Accueil!$Y$7,PRODUCT('Registre déchets'!G879,Accueil!$AA$7),"") &amp; IF(D879=Accueil!$Y$8,PRODUCT('Registre déchets'!G879,Accueil!$AA$8),"") &amp; IF(D879=Accueil!$Y$9,PRODUCT('Registre déchets'!G879,Accueil!$AA$9),"")&amp; IF(D879=Accueil!$Y$10,PRODUCT('Registre déchets'!G879,Accueil!$AA$10),"")&amp; IF(D879=Accueil!$Y$11,PRODUCT('Registre déchets'!G879,Accueil!$AA$11),"")&amp; IF(D879=Accueil!$Y$12,PRODUCT('Registre déchets'!G879,Accueil!$AA$12),"")&amp; IF(D879=Accueil!$Y$13,PRODUCT('Registre déchets'!G879,Accueil!$AA$13),"")&amp; IF(D879=Accueil!$Y$14,PRODUCT('Registre déchets'!G879,Accueil!$AA$14),"")&amp; IF(D879=Accueil!$Y$15,PRODUCT('Registre déchets'!G879,Accueil!$AA$15),"")&amp; IF(D879=Accueil!$Y$16,PRODUCT('Registre déchets'!G879,Accueil!$AA$16),"")&amp; IF(D879=Accueil!$Y$17,PRODUCT('Registre déchets'!G879,Accueil!$AA$17),"")&amp; IF(D879=Accueil!$Y$18,PRODUCT('Registre déchets'!G879,Accueil!$AA$18),"")&amp; IF(D879=Accueil!$Y$19,PRODUCT('Registre déchets'!G879,Accueil!$AA$19),"")&amp; IF(D879=Accueil!$Y$20,PRODUCT('Registre déchets'!G879,Accueil!$AA$20),"")&amp; IF(D879=Accueil!$Y$21,PRODUCT('Registre déchets'!G879,Accueil!$AA$21),"")&amp; IF(D879=Accueil!$Y$22,PRODUCT('Registre déchets'!G879,Accueil!$AA$22),"")&amp; IF(D879=Accueil!$Y$23,PRODUCT('Registre déchets'!G879,Accueil!$AA$23),"")&amp; IF(D879=Accueil!$Y$24,PRODUCT('Registre déchets'!G879,Accueil!$AA$24),"")&amp; IF(D879=Accueil!$Y$25,PRODUCT('Registre déchets'!G879,Accueil!$AA$25),"")&amp; IF(D879=Accueil!$Y$26,PRODUCT('Registre déchets'!G879,Accueil!$AA$26),"")&amp; IF(D879=Accueil!$Y$27,PRODUCT('Registre déchets'!G879,Accueil!$AA$27),""))</f>
        <v/>
      </c>
      <c r="AQ879" s="79">
        <f t="shared" si="137"/>
        <v>0</v>
      </c>
    </row>
    <row r="880" spans="1:43" ht="50.1" customHeight="1" x14ac:dyDescent="0.25">
      <c r="A880" s="90"/>
      <c r="B880" s="222" t="str">
        <f t="shared" si="131"/>
        <v/>
      </c>
      <c r="C880" s="221"/>
      <c r="D880" s="220"/>
      <c r="E880" s="80" t="str">
        <f t="shared" si="135"/>
        <v/>
      </c>
      <c r="F880" s="81"/>
      <c r="G880" s="82"/>
      <c r="H880" s="241">
        <f t="shared" si="132"/>
        <v>0</v>
      </c>
      <c r="I880" s="206"/>
      <c r="J880" s="206"/>
      <c r="K880" s="86"/>
      <c r="L880" s="86"/>
      <c r="M880" s="86"/>
      <c r="N880" s="82"/>
      <c r="O880" s="81"/>
      <c r="P880" s="82"/>
      <c r="Q880" s="207">
        <f t="shared" si="136"/>
        <v>0</v>
      </c>
      <c r="R880" s="83">
        <f t="shared" si="133"/>
        <v>0</v>
      </c>
      <c r="S880" s="83">
        <f t="shared" si="134"/>
        <v>0</v>
      </c>
      <c r="T880" s="209"/>
      <c r="U880" s="214"/>
      <c r="V880" s="214"/>
      <c r="W880" s="217" t="str">
        <f t="shared" si="129"/>
        <v/>
      </c>
      <c r="X880" s="214"/>
      <c r="Y880" s="224"/>
      <c r="Z880" s="214"/>
      <c r="AA880" s="214"/>
      <c r="AB880" s="35" t="str">
        <f t="shared" si="130"/>
        <v/>
      </c>
      <c r="AC880" s="35"/>
      <c r="AD880" s="35"/>
      <c r="AE880" s="35"/>
      <c r="AF880" s="35"/>
      <c r="AG880" s="35"/>
      <c r="AH880" s="35"/>
      <c r="AI880" s="35"/>
      <c r="AJ880" s="35"/>
      <c r="AK880" s="35"/>
      <c r="AL880" s="35"/>
      <c r="AM880" s="85" t="str">
        <f t="shared" si="138"/>
        <v/>
      </c>
      <c r="AN880" s="35"/>
      <c r="AO880" s="35"/>
      <c r="AP880" s="77" t="str">
        <f>IF(D880="","",IF(D880=Accueil!$Q$7,PRODUCT('Registre déchets'!G880,Accueil!$S$7),"") &amp; IF(D880=Accueil!$Q$8,PRODUCT('Registre déchets'!G880,Accueil!$S$8),"") &amp; IF(D880=Accueil!$Q$9,PRODUCT('Registre déchets'!G880,Accueil!$S$9),"")&amp; IF(D880=Accueil!$Q$10,PRODUCT('Registre déchets'!G880,Accueil!$S$10),"")&amp; IF(D880=Accueil!$Q$11,PRODUCT('Registre déchets'!G880,Accueil!$S$11),"")&amp; IF(D880=Accueil!$Q$12,PRODUCT('Registre déchets'!G880,Accueil!$S$12),"")&amp; IF(D880=Accueil!$Q$13,PRODUCT('Registre déchets'!G880,Accueil!$S$13),"")&amp; IF(D880=Accueil!$Q$14,PRODUCT('Registre déchets'!G880,Accueil!$S$14),"")&amp; IF(D880=Accueil!$Q$15,PRODUCT('Registre déchets'!G880,Accueil!$S$15),"")&amp; IF(D880=Accueil!$Q$16,PRODUCT('Registre déchets'!G880,Accueil!$S$16),"")&amp; IF(D880=Accueil!$Q$17,PRODUCT('Registre déchets'!G880,Accueil!$S$17),"")&amp; IF(D880=Accueil!$Q$18,PRODUCT('Registre déchets'!G880,Accueil!$S$18),"")&amp; IF(D880=Accueil!$Q$19,PRODUCT('Registre déchets'!G880,Accueil!$S$19),"")&amp; IF(D880=Accueil!$Q$20,PRODUCT('Registre déchets'!G880,Accueil!$S$20),"")&amp; IF(D880=Accueil!$Q$21,PRODUCT('Registre déchets'!G880,Accueil!$S$21),"")&amp; IF(D880=Accueil!$Q$22,PRODUCT('Registre déchets'!G880,Accueil!$S$22),"")&amp; IF(D880=Accueil!$Q$23,PRODUCT('Registre déchets'!G880,Accueil!$S$23),"")&amp; IF(D880=Accueil!$Q$24,PRODUCT('Registre déchets'!G880,Accueil!$S$24),"")&amp; IF(D880=Accueil!$Q$25,PRODUCT('Registre déchets'!G880,Accueil!$S$25),"")&amp; IF(D880=Accueil!$Q$26,PRODUCT('Registre déchets'!G880,Accueil!$S$26),"") &amp; IF(D880=Accueil!$U$7,PRODUCT('Registre déchets'!G880,Accueil!$W$7),"") &amp; IF(D880=Accueil!$U$8,PRODUCT('Registre déchets'!G880,Accueil!$W$8),"") &amp; IF(D880=Accueil!$U$9,PRODUCT('Registre déchets'!G880,Accueil!$W$9),"")&amp; IF(D880=Accueil!$U$10,PRODUCT('Registre déchets'!G880,Accueil!$W$10),"")&amp; IF(D880=Accueil!$U$11,PRODUCT('Registre déchets'!G880,Accueil!$W$11),"")&amp; IF(D880=Accueil!$U$12,PRODUCT('Registre déchets'!G880,Accueil!$W$12),"")&amp; IF(D880=Accueil!$U$13,PRODUCT('Registre déchets'!G880,Accueil!$W$13),"")&amp; IF(D880=Accueil!$U$14,PRODUCT('Registre déchets'!G880,Accueil!$W$14),"")&amp; IF(D880=Accueil!$U$15,PRODUCT('Registre déchets'!G880,Accueil!$W$15),"")&amp; IF(D880=Accueil!$U$16,PRODUCT('Registre déchets'!G880,Accueil!$W$16),"")&amp; IF(D880=Accueil!$U$17,PRODUCT('Registre déchets'!G880,Accueil!$W$17),"")&amp; IF(D880=Accueil!$U$18,PRODUCT('Registre déchets'!G880,Accueil!$W$18),"")&amp; IF(D880=Accueil!$U$19,PRODUCT('Registre déchets'!G880,Accueil!$W$19),"")&amp; IF(D880=Accueil!$U$20,PRODUCT('Registre déchets'!G880,Accueil!$W$20),"")&amp; IF(D880=Accueil!$U$21,PRODUCT('Registre déchets'!G880,Accueil!$W$21),"") &amp; IF(D880=Accueil!$U$22,PRODUCT('Registre déchets'!G880,Accueil!$W$22),"")&amp; IF(D880=Accueil!$U$23,PRODUCT('Registre déchets'!G880,Accueil!$W$23),"")&amp; IF(D880=Accueil!$U$24,PRODUCT('Registre déchets'!G880,Accueil!$W$24),"")&amp; IF(D880=Accueil!$U$25,PRODUCT('Registre déchets'!G880,Accueil!$W$25),"")&amp; IF(D880=Accueil!$U$26,PRODUCT('Registre déchets'!G880,Accueil!$W$26),"")&amp; IF(D880=Accueil!$U$27,PRODUCT('Registre déchets'!G880,Accueil!$W$27),"")&amp; IF(D880=Accueil!$Y$7,PRODUCT('Registre déchets'!G880,Accueil!$AA$7),"") &amp; IF(D880=Accueil!$Y$8,PRODUCT('Registre déchets'!G880,Accueil!$AA$8),"") &amp; IF(D880=Accueil!$Y$9,PRODUCT('Registre déchets'!G880,Accueil!$AA$9),"")&amp; IF(D880=Accueil!$Y$10,PRODUCT('Registre déchets'!G880,Accueil!$AA$10),"")&amp; IF(D880=Accueil!$Y$11,PRODUCT('Registre déchets'!G880,Accueil!$AA$11),"")&amp; IF(D880=Accueil!$Y$12,PRODUCT('Registre déchets'!G880,Accueil!$AA$12),"")&amp; IF(D880=Accueil!$Y$13,PRODUCT('Registre déchets'!G880,Accueil!$AA$13),"")&amp; IF(D880=Accueil!$Y$14,PRODUCT('Registre déchets'!G880,Accueil!$AA$14),"")&amp; IF(D880=Accueil!$Y$15,PRODUCT('Registre déchets'!G880,Accueil!$AA$15),"")&amp; IF(D880=Accueil!$Y$16,PRODUCT('Registre déchets'!G880,Accueil!$AA$16),"")&amp; IF(D880=Accueil!$Y$17,PRODUCT('Registre déchets'!G880,Accueil!$AA$17),"")&amp; IF(D880=Accueil!$Y$18,PRODUCT('Registre déchets'!G880,Accueil!$AA$18),"")&amp; IF(D880=Accueil!$Y$19,PRODUCT('Registre déchets'!G880,Accueil!$AA$19),"")&amp; IF(D880=Accueil!$Y$20,PRODUCT('Registre déchets'!G880,Accueil!$AA$20),"")&amp; IF(D880=Accueil!$Y$21,PRODUCT('Registre déchets'!G880,Accueil!$AA$21),"")&amp; IF(D880=Accueil!$Y$22,PRODUCT('Registre déchets'!G880,Accueil!$AA$22),"")&amp; IF(D880=Accueil!$Y$23,PRODUCT('Registre déchets'!G880,Accueil!$AA$23),"")&amp; IF(D880=Accueil!$Y$24,PRODUCT('Registre déchets'!G880,Accueil!$AA$24),"")&amp; IF(D880=Accueil!$Y$25,PRODUCT('Registre déchets'!G880,Accueil!$AA$25),"")&amp; IF(D880=Accueil!$Y$26,PRODUCT('Registre déchets'!G880,Accueil!$AA$26),"")&amp; IF(D880=Accueil!$Y$27,PRODUCT('Registre déchets'!G880,Accueil!$AA$27),""))</f>
        <v/>
      </c>
      <c r="AQ880" s="79">
        <f t="shared" si="137"/>
        <v>0</v>
      </c>
    </row>
    <row r="881" spans="1:43" ht="50.1" customHeight="1" x14ac:dyDescent="0.25">
      <c r="A881" s="90"/>
      <c r="B881" s="222" t="str">
        <f t="shared" si="131"/>
        <v/>
      </c>
      <c r="C881" s="221"/>
      <c r="D881" s="220"/>
      <c r="E881" s="80" t="str">
        <f t="shared" si="135"/>
        <v/>
      </c>
      <c r="F881" s="81"/>
      <c r="G881" s="82"/>
      <c r="H881" s="241">
        <f t="shared" si="132"/>
        <v>0</v>
      </c>
      <c r="I881" s="206"/>
      <c r="J881" s="206"/>
      <c r="K881" s="86"/>
      <c r="L881" s="86"/>
      <c r="M881" s="86"/>
      <c r="N881" s="82"/>
      <c r="O881" s="81"/>
      <c r="P881" s="82"/>
      <c r="Q881" s="207">
        <f t="shared" si="136"/>
        <v>0</v>
      </c>
      <c r="R881" s="83">
        <f t="shared" si="133"/>
        <v>0</v>
      </c>
      <c r="S881" s="83">
        <f t="shared" si="134"/>
        <v>0</v>
      </c>
      <c r="T881" s="209"/>
      <c r="U881" s="214"/>
      <c r="V881" s="214"/>
      <c r="W881" s="217" t="str">
        <f t="shared" si="129"/>
        <v/>
      </c>
      <c r="X881" s="214"/>
      <c r="Y881" s="224"/>
      <c r="Z881" s="214"/>
      <c r="AA881" s="214"/>
      <c r="AB881" s="35" t="str">
        <f t="shared" si="130"/>
        <v/>
      </c>
      <c r="AC881" s="35"/>
      <c r="AD881" s="35"/>
      <c r="AE881" s="35"/>
      <c r="AF881" s="35"/>
      <c r="AG881" s="35"/>
      <c r="AH881" s="35"/>
      <c r="AI881" s="35"/>
      <c r="AJ881" s="35"/>
      <c r="AK881" s="35"/>
      <c r="AL881" s="35"/>
      <c r="AM881" s="85" t="str">
        <f t="shared" si="138"/>
        <v/>
      </c>
      <c r="AN881" s="35"/>
      <c r="AO881" s="35"/>
      <c r="AP881" s="77" t="str">
        <f>IF(D881="","",IF(D881=Accueil!$Q$7,PRODUCT('Registre déchets'!G881,Accueil!$S$7),"") &amp; IF(D881=Accueil!$Q$8,PRODUCT('Registre déchets'!G881,Accueil!$S$8),"") &amp; IF(D881=Accueil!$Q$9,PRODUCT('Registre déchets'!G881,Accueil!$S$9),"")&amp; IF(D881=Accueil!$Q$10,PRODUCT('Registre déchets'!G881,Accueil!$S$10),"")&amp; IF(D881=Accueil!$Q$11,PRODUCT('Registre déchets'!G881,Accueil!$S$11),"")&amp; IF(D881=Accueil!$Q$12,PRODUCT('Registre déchets'!G881,Accueil!$S$12),"")&amp; IF(D881=Accueil!$Q$13,PRODUCT('Registre déchets'!G881,Accueil!$S$13),"")&amp; IF(D881=Accueil!$Q$14,PRODUCT('Registre déchets'!G881,Accueil!$S$14),"")&amp; IF(D881=Accueil!$Q$15,PRODUCT('Registre déchets'!G881,Accueil!$S$15),"")&amp; IF(D881=Accueil!$Q$16,PRODUCT('Registre déchets'!G881,Accueil!$S$16),"")&amp; IF(D881=Accueil!$Q$17,PRODUCT('Registre déchets'!G881,Accueil!$S$17),"")&amp; IF(D881=Accueil!$Q$18,PRODUCT('Registre déchets'!G881,Accueil!$S$18),"")&amp; IF(D881=Accueil!$Q$19,PRODUCT('Registre déchets'!G881,Accueil!$S$19),"")&amp; IF(D881=Accueil!$Q$20,PRODUCT('Registre déchets'!G881,Accueil!$S$20),"")&amp; IF(D881=Accueil!$Q$21,PRODUCT('Registre déchets'!G881,Accueil!$S$21),"")&amp; IF(D881=Accueil!$Q$22,PRODUCT('Registre déchets'!G881,Accueil!$S$22),"")&amp; IF(D881=Accueil!$Q$23,PRODUCT('Registre déchets'!G881,Accueil!$S$23),"")&amp; IF(D881=Accueil!$Q$24,PRODUCT('Registre déchets'!G881,Accueil!$S$24),"")&amp; IF(D881=Accueil!$Q$25,PRODUCT('Registre déchets'!G881,Accueil!$S$25),"")&amp; IF(D881=Accueil!$Q$26,PRODUCT('Registre déchets'!G881,Accueil!$S$26),"") &amp; IF(D881=Accueil!$U$7,PRODUCT('Registre déchets'!G881,Accueil!$W$7),"") &amp; IF(D881=Accueil!$U$8,PRODUCT('Registre déchets'!G881,Accueil!$W$8),"") &amp; IF(D881=Accueil!$U$9,PRODUCT('Registre déchets'!G881,Accueil!$W$9),"")&amp; IF(D881=Accueil!$U$10,PRODUCT('Registre déchets'!G881,Accueil!$W$10),"")&amp; IF(D881=Accueil!$U$11,PRODUCT('Registre déchets'!G881,Accueil!$W$11),"")&amp; IF(D881=Accueil!$U$12,PRODUCT('Registre déchets'!G881,Accueil!$W$12),"")&amp; IF(D881=Accueil!$U$13,PRODUCT('Registre déchets'!G881,Accueil!$W$13),"")&amp; IF(D881=Accueil!$U$14,PRODUCT('Registre déchets'!G881,Accueil!$W$14),"")&amp; IF(D881=Accueil!$U$15,PRODUCT('Registre déchets'!G881,Accueil!$W$15),"")&amp; IF(D881=Accueil!$U$16,PRODUCT('Registre déchets'!G881,Accueil!$W$16),"")&amp; IF(D881=Accueil!$U$17,PRODUCT('Registre déchets'!G881,Accueil!$W$17),"")&amp; IF(D881=Accueil!$U$18,PRODUCT('Registre déchets'!G881,Accueil!$W$18),"")&amp; IF(D881=Accueil!$U$19,PRODUCT('Registre déchets'!G881,Accueil!$W$19),"")&amp; IF(D881=Accueil!$U$20,PRODUCT('Registre déchets'!G881,Accueil!$W$20),"")&amp; IF(D881=Accueil!$U$21,PRODUCT('Registre déchets'!G881,Accueil!$W$21),"") &amp; IF(D881=Accueil!$U$22,PRODUCT('Registre déchets'!G881,Accueil!$W$22),"")&amp; IF(D881=Accueil!$U$23,PRODUCT('Registre déchets'!G881,Accueil!$W$23),"")&amp; IF(D881=Accueil!$U$24,PRODUCT('Registre déchets'!G881,Accueil!$W$24),"")&amp; IF(D881=Accueil!$U$25,PRODUCT('Registre déchets'!G881,Accueil!$W$25),"")&amp; IF(D881=Accueil!$U$26,PRODUCT('Registre déchets'!G881,Accueil!$W$26),"")&amp; IF(D881=Accueil!$U$27,PRODUCT('Registre déchets'!G881,Accueil!$W$27),"")&amp; IF(D881=Accueil!$Y$7,PRODUCT('Registre déchets'!G881,Accueil!$AA$7),"") &amp; IF(D881=Accueil!$Y$8,PRODUCT('Registre déchets'!G881,Accueil!$AA$8),"") &amp; IF(D881=Accueil!$Y$9,PRODUCT('Registre déchets'!G881,Accueil!$AA$9),"")&amp; IF(D881=Accueil!$Y$10,PRODUCT('Registre déchets'!G881,Accueil!$AA$10),"")&amp; IF(D881=Accueil!$Y$11,PRODUCT('Registre déchets'!G881,Accueil!$AA$11),"")&amp; IF(D881=Accueil!$Y$12,PRODUCT('Registre déchets'!G881,Accueil!$AA$12),"")&amp; IF(D881=Accueil!$Y$13,PRODUCT('Registre déchets'!G881,Accueil!$AA$13),"")&amp; IF(D881=Accueil!$Y$14,PRODUCT('Registre déchets'!G881,Accueil!$AA$14),"")&amp; IF(D881=Accueil!$Y$15,PRODUCT('Registre déchets'!G881,Accueil!$AA$15),"")&amp; IF(D881=Accueil!$Y$16,PRODUCT('Registre déchets'!G881,Accueil!$AA$16),"")&amp; IF(D881=Accueil!$Y$17,PRODUCT('Registre déchets'!G881,Accueil!$AA$17),"")&amp; IF(D881=Accueil!$Y$18,PRODUCT('Registre déchets'!G881,Accueil!$AA$18),"")&amp; IF(D881=Accueil!$Y$19,PRODUCT('Registre déchets'!G881,Accueil!$AA$19),"")&amp; IF(D881=Accueil!$Y$20,PRODUCT('Registre déchets'!G881,Accueil!$AA$20),"")&amp; IF(D881=Accueil!$Y$21,PRODUCT('Registre déchets'!G881,Accueil!$AA$21),"")&amp; IF(D881=Accueil!$Y$22,PRODUCT('Registre déchets'!G881,Accueil!$AA$22),"")&amp; IF(D881=Accueil!$Y$23,PRODUCT('Registre déchets'!G881,Accueil!$AA$23),"")&amp; IF(D881=Accueil!$Y$24,PRODUCT('Registre déchets'!G881,Accueil!$AA$24),"")&amp; IF(D881=Accueil!$Y$25,PRODUCT('Registre déchets'!G881,Accueil!$AA$25),"")&amp; IF(D881=Accueil!$Y$26,PRODUCT('Registre déchets'!G881,Accueil!$AA$26),"")&amp; IF(D881=Accueil!$Y$27,PRODUCT('Registre déchets'!G881,Accueil!$AA$27),""))</f>
        <v/>
      </c>
      <c r="AQ881" s="79">
        <f t="shared" si="137"/>
        <v>0</v>
      </c>
    </row>
    <row r="882" spans="1:43" ht="50.1" customHeight="1" x14ac:dyDescent="0.25">
      <c r="A882" s="90"/>
      <c r="B882" s="222" t="str">
        <f t="shared" si="131"/>
        <v/>
      </c>
      <c r="C882" s="221"/>
      <c r="D882" s="220"/>
      <c r="E882" s="80" t="str">
        <f t="shared" si="135"/>
        <v/>
      </c>
      <c r="F882" s="81"/>
      <c r="G882" s="82"/>
      <c r="H882" s="241">
        <f t="shared" si="132"/>
        <v>0</v>
      </c>
      <c r="I882" s="206"/>
      <c r="J882" s="206"/>
      <c r="K882" s="86"/>
      <c r="L882" s="86"/>
      <c r="M882" s="86"/>
      <c r="N882" s="82"/>
      <c r="O882" s="81"/>
      <c r="P882" s="82"/>
      <c r="Q882" s="207">
        <f t="shared" si="136"/>
        <v>0</v>
      </c>
      <c r="R882" s="83">
        <f t="shared" si="133"/>
        <v>0</v>
      </c>
      <c r="S882" s="83">
        <f t="shared" si="134"/>
        <v>0</v>
      </c>
      <c r="T882" s="209"/>
      <c r="U882" s="214"/>
      <c r="V882" s="214"/>
      <c r="W882" s="217" t="str">
        <f t="shared" si="129"/>
        <v/>
      </c>
      <c r="X882" s="214"/>
      <c r="Y882" s="224"/>
      <c r="Z882" s="214"/>
      <c r="AA882" s="214"/>
      <c r="AB882" s="35" t="str">
        <f t="shared" si="130"/>
        <v/>
      </c>
      <c r="AC882" s="35"/>
      <c r="AD882" s="35"/>
      <c r="AE882" s="35"/>
      <c r="AF882" s="35"/>
      <c r="AG882" s="35"/>
      <c r="AH882" s="35"/>
      <c r="AI882" s="35"/>
      <c r="AJ882" s="35"/>
      <c r="AK882" s="35"/>
      <c r="AL882" s="35"/>
      <c r="AM882" s="85" t="str">
        <f t="shared" si="138"/>
        <v/>
      </c>
      <c r="AN882" s="35"/>
      <c r="AO882" s="35"/>
      <c r="AP882" s="77" t="str">
        <f>IF(D882="","",IF(D882=Accueil!$Q$7,PRODUCT('Registre déchets'!G882,Accueil!$S$7),"") &amp; IF(D882=Accueil!$Q$8,PRODUCT('Registre déchets'!G882,Accueil!$S$8),"") &amp; IF(D882=Accueil!$Q$9,PRODUCT('Registre déchets'!G882,Accueil!$S$9),"")&amp; IF(D882=Accueil!$Q$10,PRODUCT('Registre déchets'!G882,Accueil!$S$10),"")&amp; IF(D882=Accueil!$Q$11,PRODUCT('Registre déchets'!G882,Accueil!$S$11),"")&amp; IF(D882=Accueil!$Q$12,PRODUCT('Registre déchets'!G882,Accueil!$S$12),"")&amp; IF(D882=Accueil!$Q$13,PRODUCT('Registre déchets'!G882,Accueil!$S$13),"")&amp; IF(D882=Accueil!$Q$14,PRODUCT('Registre déchets'!G882,Accueil!$S$14),"")&amp; IF(D882=Accueil!$Q$15,PRODUCT('Registre déchets'!G882,Accueil!$S$15),"")&amp; IF(D882=Accueil!$Q$16,PRODUCT('Registre déchets'!G882,Accueil!$S$16),"")&amp; IF(D882=Accueil!$Q$17,PRODUCT('Registre déchets'!G882,Accueil!$S$17),"")&amp; IF(D882=Accueil!$Q$18,PRODUCT('Registre déchets'!G882,Accueil!$S$18),"")&amp; IF(D882=Accueil!$Q$19,PRODUCT('Registre déchets'!G882,Accueil!$S$19),"")&amp; IF(D882=Accueil!$Q$20,PRODUCT('Registre déchets'!G882,Accueil!$S$20),"")&amp; IF(D882=Accueil!$Q$21,PRODUCT('Registre déchets'!G882,Accueil!$S$21),"")&amp; IF(D882=Accueil!$Q$22,PRODUCT('Registre déchets'!G882,Accueil!$S$22),"")&amp; IF(D882=Accueil!$Q$23,PRODUCT('Registre déchets'!G882,Accueil!$S$23),"")&amp; IF(D882=Accueil!$Q$24,PRODUCT('Registre déchets'!G882,Accueil!$S$24),"")&amp; IF(D882=Accueil!$Q$25,PRODUCT('Registre déchets'!G882,Accueil!$S$25),"")&amp; IF(D882=Accueil!$Q$26,PRODUCT('Registre déchets'!G882,Accueil!$S$26),"") &amp; IF(D882=Accueil!$U$7,PRODUCT('Registre déchets'!G882,Accueil!$W$7),"") &amp; IF(D882=Accueil!$U$8,PRODUCT('Registre déchets'!G882,Accueil!$W$8),"") &amp; IF(D882=Accueil!$U$9,PRODUCT('Registre déchets'!G882,Accueil!$W$9),"")&amp; IF(D882=Accueil!$U$10,PRODUCT('Registre déchets'!G882,Accueil!$W$10),"")&amp; IF(D882=Accueil!$U$11,PRODUCT('Registre déchets'!G882,Accueil!$W$11),"")&amp; IF(D882=Accueil!$U$12,PRODUCT('Registre déchets'!G882,Accueil!$W$12),"")&amp; IF(D882=Accueil!$U$13,PRODUCT('Registre déchets'!G882,Accueil!$W$13),"")&amp; IF(D882=Accueil!$U$14,PRODUCT('Registre déchets'!G882,Accueil!$W$14),"")&amp; IF(D882=Accueil!$U$15,PRODUCT('Registre déchets'!G882,Accueil!$W$15),"")&amp; IF(D882=Accueil!$U$16,PRODUCT('Registre déchets'!G882,Accueil!$W$16),"")&amp; IF(D882=Accueil!$U$17,PRODUCT('Registre déchets'!G882,Accueil!$W$17),"")&amp; IF(D882=Accueil!$U$18,PRODUCT('Registre déchets'!G882,Accueil!$W$18),"")&amp; IF(D882=Accueil!$U$19,PRODUCT('Registre déchets'!G882,Accueil!$W$19),"")&amp; IF(D882=Accueil!$U$20,PRODUCT('Registre déchets'!G882,Accueil!$W$20),"")&amp; IF(D882=Accueil!$U$21,PRODUCT('Registre déchets'!G882,Accueil!$W$21),"") &amp; IF(D882=Accueil!$U$22,PRODUCT('Registre déchets'!G882,Accueil!$W$22),"")&amp; IF(D882=Accueil!$U$23,PRODUCT('Registre déchets'!G882,Accueil!$W$23),"")&amp; IF(D882=Accueil!$U$24,PRODUCT('Registre déchets'!G882,Accueil!$W$24),"")&amp; IF(D882=Accueil!$U$25,PRODUCT('Registre déchets'!G882,Accueil!$W$25),"")&amp; IF(D882=Accueil!$U$26,PRODUCT('Registre déchets'!G882,Accueil!$W$26),"")&amp; IF(D882=Accueil!$U$27,PRODUCT('Registre déchets'!G882,Accueil!$W$27),"")&amp; IF(D882=Accueil!$Y$7,PRODUCT('Registre déchets'!G882,Accueil!$AA$7),"") &amp; IF(D882=Accueil!$Y$8,PRODUCT('Registre déchets'!G882,Accueil!$AA$8),"") &amp; IF(D882=Accueil!$Y$9,PRODUCT('Registre déchets'!G882,Accueil!$AA$9),"")&amp; IF(D882=Accueil!$Y$10,PRODUCT('Registre déchets'!G882,Accueil!$AA$10),"")&amp; IF(D882=Accueil!$Y$11,PRODUCT('Registre déchets'!G882,Accueil!$AA$11),"")&amp; IF(D882=Accueil!$Y$12,PRODUCT('Registre déchets'!G882,Accueil!$AA$12),"")&amp; IF(D882=Accueil!$Y$13,PRODUCT('Registre déchets'!G882,Accueil!$AA$13),"")&amp; IF(D882=Accueil!$Y$14,PRODUCT('Registre déchets'!G882,Accueil!$AA$14),"")&amp; IF(D882=Accueil!$Y$15,PRODUCT('Registre déchets'!G882,Accueil!$AA$15),"")&amp; IF(D882=Accueil!$Y$16,PRODUCT('Registre déchets'!G882,Accueil!$AA$16),"")&amp; IF(D882=Accueil!$Y$17,PRODUCT('Registre déchets'!G882,Accueil!$AA$17),"")&amp; IF(D882=Accueil!$Y$18,PRODUCT('Registre déchets'!G882,Accueil!$AA$18),"")&amp; IF(D882=Accueil!$Y$19,PRODUCT('Registre déchets'!G882,Accueil!$AA$19),"")&amp; IF(D882=Accueil!$Y$20,PRODUCT('Registre déchets'!G882,Accueil!$AA$20),"")&amp; IF(D882=Accueil!$Y$21,PRODUCT('Registre déchets'!G882,Accueil!$AA$21),"")&amp; IF(D882=Accueil!$Y$22,PRODUCT('Registre déchets'!G882,Accueil!$AA$22),"")&amp; IF(D882=Accueil!$Y$23,PRODUCT('Registre déchets'!G882,Accueil!$AA$23),"")&amp; IF(D882=Accueil!$Y$24,PRODUCT('Registre déchets'!G882,Accueil!$AA$24),"")&amp; IF(D882=Accueil!$Y$25,PRODUCT('Registre déchets'!G882,Accueil!$AA$25),"")&amp; IF(D882=Accueil!$Y$26,PRODUCT('Registre déchets'!G882,Accueil!$AA$26),"")&amp; IF(D882=Accueil!$Y$27,PRODUCT('Registre déchets'!G882,Accueil!$AA$27),""))</f>
        <v/>
      </c>
      <c r="AQ882" s="79">
        <f t="shared" si="137"/>
        <v>0</v>
      </c>
    </row>
    <row r="883" spans="1:43" ht="50.1" customHeight="1" x14ac:dyDescent="0.25">
      <c r="A883" s="90"/>
      <c r="B883" s="222" t="str">
        <f t="shared" si="131"/>
        <v/>
      </c>
      <c r="C883" s="221"/>
      <c r="D883" s="220"/>
      <c r="E883" s="80" t="str">
        <f t="shared" si="135"/>
        <v/>
      </c>
      <c r="F883" s="81"/>
      <c r="G883" s="82"/>
      <c r="H883" s="241">
        <f t="shared" si="132"/>
        <v>0</v>
      </c>
      <c r="I883" s="206"/>
      <c r="J883" s="206"/>
      <c r="K883" s="86"/>
      <c r="L883" s="86"/>
      <c r="M883" s="86"/>
      <c r="N883" s="82"/>
      <c r="O883" s="81"/>
      <c r="P883" s="82"/>
      <c r="Q883" s="207">
        <f t="shared" si="136"/>
        <v>0</v>
      </c>
      <c r="R883" s="83">
        <f t="shared" si="133"/>
        <v>0</v>
      </c>
      <c r="S883" s="83">
        <f t="shared" si="134"/>
        <v>0</v>
      </c>
      <c r="T883" s="209"/>
      <c r="U883" s="214"/>
      <c r="V883" s="214"/>
      <c r="W883" s="217" t="str">
        <f t="shared" si="129"/>
        <v/>
      </c>
      <c r="X883" s="214"/>
      <c r="Y883" s="224"/>
      <c r="Z883" s="214"/>
      <c r="AA883" s="214"/>
      <c r="AB883" s="35" t="str">
        <f t="shared" si="130"/>
        <v/>
      </c>
      <c r="AC883" s="35"/>
      <c r="AD883" s="35"/>
      <c r="AE883" s="35"/>
      <c r="AF883" s="35"/>
      <c r="AG883" s="35"/>
      <c r="AH883" s="35"/>
      <c r="AI883" s="35"/>
      <c r="AJ883" s="35"/>
      <c r="AK883" s="35"/>
      <c r="AL883" s="35"/>
      <c r="AM883" s="85" t="str">
        <f t="shared" si="138"/>
        <v/>
      </c>
      <c r="AN883" s="35"/>
      <c r="AO883" s="35"/>
      <c r="AP883" s="77" t="str">
        <f>IF(D883="","",IF(D883=Accueil!$Q$7,PRODUCT('Registre déchets'!G883,Accueil!$S$7),"") &amp; IF(D883=Accueil!$Q$8,PRODUCT('Registre déchets'!G883,Accueil!$S$8),"") &amp; IF(D883=Accueil!$Q$9,PRODUCT('Registre déchets'!G883,Accueil!$S$9),"")&amp; IF(D883=Accueil!$Q$10,PRODUCT('Registre déchets'!G883,Accueil!$S$10),"")&amp; IF(D883=Accueil!$Q$11,PRODUCT('Registre déchets'!G883,Accueil!$S$11),"")&amp; IF(D883=Accueil!$Q$12,PRODUCT('Registre déchets'!G883,Accueil!$S$12),"")&amp; IF(D883=Accueil!$Q$13,PRODUCT('Registre déchets'!G883,Accueil!$S$13),"")&amp; IF(D883=Accueil!$Q$14,PRODUCT('Registre déchets'!G883,Accueil!$S$14),"")&amp; IF(D883=Accueil!$Q$15,PRODUCT('Registre déchets'!G883,Accueil!$S$15),"")&amp; IF(D883=Accueil!$Q$16,PRODUCT('Registre déchets'!G883,Accueil!$S$16),"")&amp; IF(D883=Accueil!$Q$17,PRODUCT('Registre déchets'!G883,Accueil!$S$17),"")&amp; IF(D883=Accueil!$Q$18,PRODUCT('Registre déchets'!G883,Accueil!$S$18),"")&amp; IF(D883=Accueil!$Q$19,PRODUCT('Registre déchets'!G883,Accueil!$S$19),"")&amp; IF(D883=Accueil!$Q$20,PRODUCT('Registre déchets'!G883,Accueil!$S$20),"")&amp; IF(D883=Accueil!$Q$21,PRODUCT('Registre déchets'!G883,Accueil!$S$21),"")&amp; IF(D883=Accueil!$Q$22,PRODUCT('Registre déchets'!G883,Accueil!$S$22),"")&amp; IF(D883=Accueil!$Q$23,PRODUCT('Registre déchets'!G883,Accueil!$S$23),"")&amp; IF(D883=Accueil!$Q$24,PRODUCT('Registre déchets'!G883,Accueil!$S$24),"")&amp; IF(D883=Accueil!$Q$25,PRODUCT('Registre déchets'!G883,Accueil!$S$25),"")&amp; IF(D883=Accueil!$Q$26,PRODUCT('Registre déchets'!G883,Accueil!$S$26),"") &amp; IF(D883=Accueil!$U$7,PRODUCT('Registre déchets'!G883,Accueil!$W$7),"") &amp; IF(D883=Accueil!$U$8,PRODUCT('Registre déchets'!G883,Accueil!$W$8),"") &amp; IF(D883=Accueil!$U$9,PRODUCT('Registre déchets'!G883,Accueil!$W$9),"")&amp; IF(D883=Accueil!$U$10,PRODUCT('Registre déchets'!G883,Accueil!$W$10),"")&amp; IF(D883=Accueil!$U$11,PRODUCT('Registre déchets'!G883,Accueil!$W$11),"")&amp; IF(D883=Accueil!$U$12,PRODUCT('Registre déchets'!G883,Accueil!$W$12),"")&amp; IF(D883=Accueil!$U$13,PRODUCT('Registre déchets'!G883,Accueil!$W$13),"")&amp; IF(D883=Accueil!$U$14,PRODUCT('Registre déchets'!G883,Accueil!$W$14),"")&amp; IF(D883=Accueil!$U$15,PRODUCT('Registre déchets'!G883,Accueil!$W$15),"")&amp; IF(D883=Accueil!$U$16,PRODUCT('Registre déchets'!G883,Accueil!$W$16),"")&amp; IF(D883=Accueil!$U$17,PRODUCT('Registre déchets'!G883,Accueil!$W$17),"")&amp; IF(D883=Accueil!$U$18,PRODUCT('Registre déchets'!G883,Accueil!$W$18),"")&amp; IF(D883=Accueil!$U$19,PRODUCT('Registre déchets'!G883,Accueil!$W$19),"")&amp; IF(D883=Accueil!$U$20,PRODUCT('Registre déchets'!G883,Accueil!$W$20),"")&amp; IF(D883=Accueil!$U$21,PRODUCT('Registre déchets'!G883,Accueil!$W$21),"") &amp; IF(D883=Accueil!$U$22,PRODUCT('Registre déchets'!G883,Accueil!$W$22),"")&amp; IF(D883=Accueil!$U$23,PRODUCT('Registre déchets'!G883,Accueil!$W$23),"")&amp; IF(D883=Accueil!$U$24,PRODUCT('Registre déchets'!G883,Accueil!$W$24),"")&amp; IF(D883=Accueil!$U$25,PRODUCT('Registre déchets'!G883,Accueil!$W$25),"")&amp; IF(D883=Accueil!$U$26,PRODUCT('Registre déchets'!G883,Accueil!$W$26),"")&amp; IF(D883=Accueil!$U$27,PRODUCT('Registre déchets'!G883,Accueil!$W$27),"")&amp; IF(D883=Accueil!$Y$7,PRODUCT('Registre déchets'!G883,Accueil!$AA$7),"") &amp; IF(D883=Accueil!$Y$8,PRODUCT('Registre déchets'!G883,Accueil!$AA$8),"") &amp; IF(D883=Accueil!$Y$9,PRODUCT('Registre déchets'!G883,Accueil!$AA$9),"")&amp; IF(D883=Accueil!$Y$10,PRODUCT('Registre déchets'!G883,Accueil!$AA$10),"")&amp; IF(D883=Accueil!$Y$11,PRODUCT('Registre déchets'!G883,Accueil!$AA$11),"")&amp; IF(D883=Accueil!$Y$12,PRODUCT('Registre déchets'!G883,Accueil!$AA$12),"")&amp; IF(D883=Accueil!$Y$13,PRODUCT('Registre déchets'!G883,Accueil!$AA$13),"")&amp; IF(D883=Accueil!$Y$14,PRODUCT('Registre déchets'!G883,Accueil!$AA$14),"")&amp; IF(D883=Accueil!$Y$15,PRODUCT('Registre déchets'!G883,Accueil!$AA$15),"")&amp; IF(D883=Accueil!$Y$16,PRODUCT('Registre déchets'!G883,Accueil!$AA$16),"")&amp; IF(D883=Accueil!$Y$17,PRODUCT('Registre déchets'!G883,Accueil!$AA$17),"")&amp; IF(D883=Accueil!$Y$18,PRODUCT('Registre déchets'!G883,Accueil!$AA$18),"")&amp; IF(D883=Accueil!$Y$19,PRODUCT('Registre déchets'!G883,Accueil!$AA$19),"")&amp; IF(D883=Accueil!$Y$20,PRODUCT('Registre déchets'!G883,Accueil!$AA$20),"")&amp; IF(D883=Accueil!$Y$21,PRODUCT('Registre déchets'!G883,Accueil!$AA$21),"")&amp; IF(D883=Accueil!$Y$22,PRODUCT('Registre déchets'!G883,Accueil!$AA$22),"")&amp; IF(D883=Accueil!$Y$23,PRODUCT('Registre déchets'!G883,Accueil!$AA$23),"")&amp; IF(D883=Accueil!$Y$24,PRODUCT('Registre déchets'!G883,Accueil!$AA$24),"")&amp; IF(D883=Accueil!$Y$25,PRODUCT('Registre déchets'!G883,Accueil!$AA$25),"")&amp; IF(D883=Accueil!$Y$26,PRODUCT('Registre déchets'!G883,Accueil!$AA$26),"")&amp; IF(D883=Accueil!$Y$27,PRODUCT('Registre déchets'!G883,Accueil!$AA$27),""))</f>
        <v/>
      </c>
      <c r="AQ883" s="79">
        <f t="shared" si="137"/>
        <v>0</v>
      </c>
    </row>
    <row r="884" spans="1:43" ht="50.1" customHeight="1" x14ac:dyDescent="0.25">
      <c r="A884" s="90"/>
      <c r="B884" s="222" t="str">
        <f t="shared" si="131"/>
        <v/>
      </c>
      <c r="C884" s="221"/>
      <c r="D884" s="220"/>
      <c r="E884" s="80" t="str">
        <f t="shared" si="135"/>
        <v/>
      </c>
      <c r="F884" s="81"/>
      <c r="G884" s="82"/>
      <c r="H884" s="241">
        <f t="shared" si="132"/>
        <v>0</v>
      </c>
      <c r="I884" s="206"/>
      <c r="J884" s="206"/>
      <c r="K884" s="86"/>
      <c r="L884" s="86"/>
      <c r="M884" s="86"/>
      <c r="N884" s="82"/>
      <c r="O884" s="81"/>
      <c r="P884" s="82"/>
      <c r="Q884" s="207">
        <f t="shared" si="136"/>
        <v>0</v>
      </c>
      <c r="R884" s="83">
        <f t="shared" si="133"/>
        <v>0</v>
      </c>
      <c r="S884" s="83">
        <f t="shared" si="134"/>
        <v>0</v>
      </c>
      <c r="T884" s="209"/>
      <c r="U884" s="214"/>
      <c r="V884" s="214"/>
      <c r="W884" s="217" t="str">
        <f t="shared" si="129"/>
        <v/>
      </c>
      <c r="X884" s="214"/>
      <c r="Y884" s="224"/>
      <c r="Z884" s="214"/>
      <c r="AA884" s="214"/>
      <c r="AB884" s="35" t="str">
        <f t="shared" si="130"/>
        <v/>
      </c>
      <c r="AC884" s="35"/>
      <c r="AD884" s="35"/>
      <c r="AE884" s="35"/>
      <c r="AF884" s="35"/>
      <c r="AG884" s="35"/>
      <c r="AH884" s="35"/>
      <c r="AI884" s="35"/>
      <c r="AJ884" s="35"/>
      <c r="AK884" s="35"/>
      <c r="AL884" s="35"/>
      <c r="AM884" s="85" t="str">
        <f t="shared" si="138"/>
        <v/>
      </c>
      <c r="AN884" s="35"/>
      <c r="AO884" s="35"/>
      <c r="AP884" s="77" t="str">
        <f>IF(D884="","",IF(D884=Accueil!$Q$7,PRODUCT('Registre déchets'!G884,Accueil!$S$7),"") &amp; IF(D884=Accueil!$Q$8,PRODUCT('Registre déchets'!G884,Accueil!$S$8),"") &amp; IF(D884=Accueil!$Q$9,PRODUCT('Registre déchets'!G884,Accueil!$S$9),"")&amp; IF(D884=Accueil!$Q$10,PRODUCT('Registre déchets'!G884,Accueil!$S$10),"")&amp; IF(D884=Accueil!$Q$11,PRODUCT('Registre déchets'!G884,Accueil!$S$11),"")&amp; IF(D884=Accueil!$Q$12,PRODUCT('Registre déchets'!G884,Accueil!$S$12),"")&amp; IF(D884=Accueil!$Q$13,PRODUCT('Registre déchets'!G884,Accueil!$S$13),"")&amp; IF(D884=Accueil!$Q$14,PRODUCT('Registre déchets'!G884,Accueil!$S$14),"")&amp; IF(D884=Accueil!$Q$15,PRODUCT('Registre déchets'!G884,Accueil!$S$15),"")&amp; IF(D884=Accueil!$Q$16,PRODUCT('Registre déchets'!G884,Accueil!$S$16),"")&amp; IF(D884=Accueil!$Q$17,PRODUCT('Registre déchets'!G884,Accueil!$S$17),"")&amp; IF(D884=Accueil!$Q$18,PRODUCT('Registre déchets'!G884,Accueil!$S$18),"")&amp; IF(D884=Accueil!$Q$19,PRODUCT('Registre déchets'!G884,Accueil!$S$19),"")&amp; IF(D884=Accueil!$Q$20,PRODUCT('Registre déchets'!G884,Accueil!$S$20),"")&amp; IF(D884=Accueil!$Q$21,PRODUCT('Registre déchets'!G884,Accueil!$S$21),"")&amp; IF(D884=Accueil!$Q$22,PRODUCT('Registre déchets'!G884,Accueil!$S$22),"")&amp; IF(D884=Accueil!$Q$23,PRODUCT('Registre déchets'!G884,Accueil!$S$23),"")&amp; IF(D884=Accueil!$Q$24,PRODUCT('Registre déchets'!G884,Accueil!$S$24),"")&amp; IF(D884=Accueil!$Q$25,PRODUCT('Registre déchets'!G884,Accueil!$S$25),"")&amp; IF(D884=Accueil!$Q$26,PRODUCT('Registre déchets'!G884,Accueil!$S$26),"") &amp; IF(D884=Accueil!$U$7,PRODUCT('Registre déchets'!G884,Accueil!$W$7),"") &amp; IF(D884=Accueil!$U$8,PRODUCT('Registre déchets'!G884,Accueil!$W$8),"") &amp; IF(D884=Accueil!$U$9,PRODUCT('Registre déchets'!G884,Accueil!$W$9),"")&amp; IF(D884=Accueil!$U$10,PRODUCT('Registre déchets'!G884,Accueil!$W$10),"")&amp; IF(D884=Accueil!$U$11,PRODUCT('Registre déchets'!G884,Accueil!$W$11),"")&amp; IF(D884=Accueil!$U$12,PRODUCT('Registre déchets'!G884,Accueil!$W$12),"")&amp; IF(D884=Accueil!$U$13,PRODUCT('Registre déchets'!G884,Accueil!$W$13),"")&amp; IF(D884=Accueil!$U$14,PRODUCT('Registre déchets'!G884,Accueil!$W$14),"")&amp; IF(D884=Accueil!$U$15,PRODUCT('Registre déchets'!G884,Accueil!$W$15),"")&amp; IF(D884=Accueil!$U$16,PRODUCT('Registre déchets'!G884,Accueil!$W$16),"")&amp; IF(D884=Accueil!$U$17,PRODUCT('Registre déchets'!G884,Accueil!$W$17),"")&amp; IF(D884=Accueil!$U$18,PRODUCT('Registre déchets'!G884,Accueil!$W$18),"")&amp; IF(D884=Accueil!$U$19,PRODUCT('Registre déchets'!G884,Accueil!$W$19),"")&amp; IF(D884=Accueil!$U$20,PRODUCT('Registre déchets'!G884,Accueil!$W$20),"")&amp; IF(D884=Accueil!$U$21,PRODUCT('Registre déchets'!G884,Accueil!$W$21),"") &amp; IF(D884=Accueil!$U$22,PRODUCT('Registre déchets'!G884,Accueil!$W$22),"")&amp; IF(D884=Accueil!$U$23,PRODUCT('Registre déchets'!G884,Accueil!$W$23),"")&amp; IF(D884=Accueil!$U$24,PRODUCT('Registre déchets'!G884,Accueil!$W$24),"")&amp; IF(D884=Accueil!$U$25,PRODUCT('Registre déchets'!G884,Accueil!$W$25),"")&amp; IF(D884=Accueil!$U$26,PRODUCT('Registre déchets'!G884,Accueil!$W$26),"")&amp; IF(D884=Accueil!$U$27,PRODUCT('Registre déchets'!G884,Accueil!$W$27),"")&amp; IF(D884=Accueil!$Y$7,PRODUCT('Registre déchets'!G884,Accueil!$AA$7),"") &amp; IF(D884=Accueil!$Y$8,PRODUCT('Registre déchets'!G884,Accueil!$AA$8),"") &amp; IF(D884=Accueil!$Y$9,PRODUCT('Registre déchets'!G884,Accueil!$AA$9),"")&amp; IF(D884=Accueil!$Y$10,PRODUCT('Registre déchets'!G884,Accueil!$AA$10),"")&amp; IF(D884=Accueil!$Y$11,PRODUCT('Registre déchets'!G884,Accueil!$AA$11),"")&amp; IF(D884=Accueil!$Y$12,PRODUCT('Registre déchets'!G884,Accueil!$AA$12),"")&amp; IF(D884=Accueil!$Y$13,PRODUCT('Registre déchets'!G884,Accueil!$AA$13),"")&amp; IF(D884=Accueil!$Y$14,PRODUCT('Registre déchets'!G884,Accueil!$AA$14),"")&amp; IF(D884=Accueil!$Y$15,PRODUCT('Registre déchets'!G884,Accueil!$AA$15),"")&amp; IF(D884=Accueil!$Y$16,PRODUCT('Registre déchets'!G884,Accueil!$AA$16),"")&amp; IF(D884=Accueil!$Y$17,PRODUCT('Registre déchets'!G884,Accueil!$AA$17),"")&amp; IF(D884=Accueil!$Y$18,PRODUCT('Registre déchets'!G884,Accueil!$AA$18),"")&amp; IF(D884=Accueil!$Y$19,PRODUCT('Registre déchets'!G884,Accueil!$AA$19),"")&amp; IF(D884=Accueil!$Y$20,PRODUCT('Registre déchets'!G884,Accueil!$AA$20),"")&amp; IF(D884=Accueil!$Y$21,PRODUCT('Registre déchets'!G884,Accueil!$AA$21),"")&amp; IF(D884=Accueil!$Y$22,PRODUCT('Registre déchets'!G884,Accueil!$AA$22),"")&amp; IF(D884=Accueil!$Y$23,PRODUCT('Registre déchets'!G884,Accueil!$AA$23),"")&amp; IF(D884=Accueil!$Y$24,PRODUCT('Registre déchets'!G884,Accueil!$AA$24),"")&amp; IF(D884=Accueil!$Y$25,PRODUCT('Registre déchets'!G884,Accueil!$AA$25),"")&amp; IF(D884=Accueil!$Y$26,PRODUCT('Registre déchets'!G884,Accueil!$AA$26),"")&amp; IF(D884=Accueil!$Y$27,PRODUCT('Registre déchets'!G884,Accueil!$AA$27),""))</f>
        <v/>
      </c>
      <c r="AQ884" s="79">
        <f t="shared" si="137"/>
        <v>0</v>
      </c>
    </row>
    <row r="885" spans="1:43" ht="50.1" customHeight="1" x14ac:dyDescent="0.25">
      <c r="A885" s="90"/>
      <c r="B885" s="222" t="str">
        <f t="shared" si="131"/>
        <v/>
      </c>
      <c r="C885" s="221"/>
      <c r="D885" s="220"/>
      <c r="E885" s="80" t="str">
        <f t="shared" si="135"/>
        <v/>
      </c>
      <c r="F885" s="81"/>
      <c r="G885" s="82"/>
      <c r="H885" s="241">
        <f t="shared" si="132"/>
        <v>0</v>
      </c>
      <c r="I885" s="206"/>
      <c r="J885" s="206"/>
      <c r="K885" s="86"/>
      <c r="L885" s="86"/>
      <c r="M885" s="86"/>
      <c r="N885" s="82"/>
      <c r="O885" s="81"/>
      <c r="P885" s="82"/>
      <c r="Q885" s="207">
        <f t="shared" si="136"/>
        <v>0</v>
      </c>
      <c r="R885" s="83">
        <f t="shared" si="133"/>
        <v>0</v>
      </c>
      <c r="S885" s="83">
        <f t="shared" si="134"/>
        <v>0</v>
      </c>
      <c r="T885" s="209"/>
      <c r="U885" s="214"/>
      <c r="V885" s="214"/>
      <c r="W885" s="217" t="str">
        <f t="shared" si="129"/>
        <v/>
      </c>
      <c r="X885" s="214"/>
      <c r="Y885" s="224"/>
      <c r="Z885" s="214"/>
      <c r="AA885" s="214"/>
      <c r="AB885" s="35" t="str">
        <f t="shared" si="130"/>
        <v/>
      </c>
      <c r="AC885" s="35"/>
      <c r="AD885" s="35"/>
      <c r="AE885" s="35"/>
      <c r="AF885" s="35"/>
      <c r="AG885" s="35"/>
      <c r="AH885" s="35"/>
      <c r="AI885" s="35"/>
      <c r="AJ885" s="35"/>
      <c r="AK885" s="35"/>
      <c r="AL885" s="35"/>
      <c r="AM885" s="85" t="str">
        <f t="shared" si="138"/>
        <v/>
      </c>
      <c r="AN885" s="35"/>
      <c r="AO885" s="35"/>
      <c r="AP885" s="77" t="str">
        <f>IF(D885="","",IF(D885=Accueil!$Q$7,PRODUCT('Registre déchets'!G885,Accueil!$S$7),"") &amp; IF(D885=Accueil!$Q$8,PRODUCT('Registre déchets'!G885,Accueil!$S$8),"") &amp; IF(D885=Accueil!$Q$9,PRODUCT('Registre déchets'!G885,Accueil!$S$9),"")&amp; IF(D885=Accueil!$Q$10,PRODUCT('Registre déchets'!G885,Accueil!$S$10),"")&amp; IF(D885=Accueil!$Q$11,PRODUCT('Registre déchets'!G885,Accueil!$S$11),"")&amp; IF(D885=Accueil!$Q$12,PRODUCT('Registre déchets'!G885,Accueil!$S$12),"")&amp; IF(D885=Accueil!$Q$13,PRODUCT('Registre déchets'!G885,Accueil!$S$13),"")&amp; IF(D885=Accueil!$Q$14,PRODUCT('Registre déchets'!G885,Accueil!$S$14),"")&amp; IF(D885=Accueil!$Q$15,PRODUCT('Registre déchets'!G885,Accueil!$S$15),"")&amp; IF(D885=Accueil!$Q$16,PRODUCT('Registre déchets'!G885,Accueil!$S$16),"")&amp; IF(D885=Accueil!$Q$17,PRODUCT('Registre déchets'!G885,Accueil!$S$17),"")&amp; IF(D885=Accueil!$Q$18,PRODUCT('Registre déchets'!G885,Accueil!$S$18),"")&amp; IF(D885=Accueil!$Q$19,PRODUCT('Registre déchets'!G885,Accueil!$S$19),"")&amp; IF(D885=Accueil!$Q$20,PRODUCT('Registre déchets'!G885,Accueil!$S$20),"")&amp; IF(D885=Accueil!$Q$21,PRODUCT('Registre déchets'!G885,Accueil!$S$21),"")&amp; IF(D885=Accueil!$Q$22,PRODUCT('Registre déchets'!G885,Accueil!$S$22),"")&amp; IF(D885=Accueil!$Q$23,PRODUCT('Registre déchets'!G885,Accueil!$S$23),"")&amp; IF(D885=Accueil!$Q$24,PRODUCT('Registre déchets'!G885,Accueil!$S$24),"")&amp; IF(D885=Accueil!$Q$25,PRODUCT('Registre déchets'!G885,Accueil!$S$25),"")&amp; IF(D885=Accueil!$Q$26,PRODUCT('Registre déchets'!G885,Accueil!$S$26),"") &amp; IF(D885=Accueil!$U$7,PRODUCT('Registre déchets'!G885,Accueil!$W$7),"") &amp; IF(D885=Accueil!$U$8,PRODUCT('Registre déchets'!G885,Accueil!$W$8),"") &amp; IF(D885=Accueil!$U$9,PRODUCT('Registre déchets'!G885,Accueil!$W$9),"")&amp; IF(D885=Accueil!$U$10,PRODUCT('Registre déchets'!G885,Accueil!$W$10),"")&amp; IF(D885=Accueil!$U$11,PRODUCT('Registre déchets'!G885,Accueil!$W$11),"")&amp; IF(D885=Accueil!$U$12,PRODUCT('Registre déchets'!G885,Accueil!$W$12),"")&amp; IF(D885=Accueil!$U$13,PRODUCT('Registre déchets'!G885,Accueil!$W$13),"")&amp; IF(D885=Accueil!$U$14,PRODUCT('Registre déchets'!G885,Accueil!$W$14),"")&amp; IF(D885=Accueil!$U$15,PRODUCT('Registre déchets'!G885,Accueil!$W$15),"")&amp; IF(D885=Accueil!$U$16,PRODUCT('Registre déchets'!G885,Accueil!$W$16),"")&amp; IF(D885=Accueil!$U$17,PRODUCT('Registre déchets'!G885,Accueil!$W$17),"")&amp; IF(D885=Accueil!$U$18,PRODUCT('Registre déchets'!G885,Accueil!$W$18),"")&amp; IF(D885=Accueil!$U$19,PRODUCT('Registre déchets'!G885,Accueil!$W$19),"")&amp; IF(D885=Accueil!$U$20,PRODUCT('Registre déchets'!G885,Accueil!$W$20),"")&amp; IF(D885=Accueil!$U$21,PRODUCT('Registre déchets'!G885,Accueil!$W$21),"") &amp; IF(D885=Accueil!$U$22,PRODUCT('Registre déchets'!G885,Accueil!$W$22),"")&amp; IF(D885=Accueil!$U$23,PRODUCT('Registre déchets'!G885,Accueil!$W$23),"")&amp; IF(D885=Accueil!$U$24,PRODUCT('Registre déchets'!G885,Accueil!$W$24),"")&amp; IF(D885=Accueil!$U$25,PRODUCT('Registre déchets'!G885,Accueil!$W$25),"")&amp; IF(D885=Accueil!$U$26,PRODUCT('Registre déchets'!G885,Accueil!$W$26),"")&amp; IF(D885=Accueil!$U$27,PRODUCT('Registre déchets'!G885,Accueil!$W$27),"")&amp; IF(D885=Accueil!$Y$7,PRODUCT('Registre déchets'!G885,Accueil!$AA$7),"") &amp; IF(D885=Accueil!$Y$8,PRODUCT('Registre déchets'!G885,Accueil!$AA$8),"") &amp; IF(D885=Accueil!$Y$9,PRODUCT('Registre déchets'!G885,Accueil!$AA$9),"")&amp; IF(D885=Accueil!$Y$10,PRODUCT('Registre déchets'!G885,Accueil!$AA$10),"")&amp; IF(D885=Accueil!$Y$11,PRODUCT('Registre déchets'!G885,Accueil!$AA$11),"")&amp; IF(D885=Accueil!$Y$12,PRODUCT('Registre déchets'!G885,Accueil!$AA$12),"")&amp; IF(D885=Accueil!$Y$13,PRODUCT('Registre déchets'!G885,Accueil!$AA$13),"")&amp; IF(D885=Accueil!$Y$14,PRODUCT('Registre déchets'!G885,Accueil!$AA$14),"")&amp; IF(D885=Accueil!$Y$15,PRODUCT('Registre déchets'!G885,Accueil!$AA$15),"")&amp; IF(D885=Accueil!$Y$16,PRODUCT('Registre déchets'!G885,Accueil!$AA$16),"")&amp; IF(D885=Accueil!$Y$17,PRODUCT('Registre déchets'!G885,Accueil!$AA$17),"")&amp; IF(D885=Accueil!$Y$18,PRODUCT('Registre déchets'!G885,Accueil!$AA$18),"")&amp; IF(D885=Accueil!$Y$19,PRODUCT('Registre déchets'!G885,Accueil!$AA$19),"")&amp; IF(D885=Accueil!$Y$20,PRODUCT('Registre déchets'!G885,Accueil!$AA$20),"")&amp; IF(D885=Accueil!$Y$21,PRODUCT('Registre déchets'!G885,Accueil!$AA$21),"")&amp; IF(D885=Accueil!$Y$22,PRODUCT('Registre déchets'!G885,Accueil!$AA$22),"")&amp; IF(D885=Accueil!$Y$23,PRODUCT('Registre déchets'!G885,Accueil!$AA$23),"")&amp; IF(D885=Accueil!$Y$24,PRODUCT('Registre déchets'!G885,Accueil!$AA$24),"")&amp; IF(D885=Accueil!$Y$25,PRODUCT('Registre déchets'!G885,Accueil!$AA$25),"")&amp; IF(D885=Accueil!$Y$26,PRODUCT('Registre déchets'!G885,Accueil!$AA$26),"")&amp; IF(D885=Accueil!$Y$27,PRODUCT('Registre déchets'!G885,Accueil!$AA$27),""))</f>
        <v/>
      </c>
      <c r="AQ885" s="79">
        <f t="shared" si="137"/>
        <v>0</v>
      </c>
    </row>
    <row r="886" spans="1:43" ht="50.1" customHeight="1" x14ac:dyDescent="0.25">
      <c r="A886" s="90"/>
      <c r="B886" s="222" t="str">
        <f t="shared" si="131"/>
        <v/>
      </c>
      <c r="C886" s="221"/>
      <c r="D886" s="220"/>
      <c r="E886" s="80" t="str">
        <f t="shared" si="135"/>
        <v/>
      </c>
      <c r="F886" s="81"/>
      <c r="G886" s="82"/>
      <c r="H886" s="241">
        <f t="shared" si="132"/>
        <v>0</v>
      </c>
      <c r="I886" s="206"/>
      <c r="J886" s="206"/>
      <c r="K886" s="86"/>
      <c r="L886" s="86"/>
      <c r="M886" s="86"/>
      <c r="N886" s="82"/>
      <c r="O886" s="81"/>
      <c r="P886" s="82"/>
      <c r="Q886" s="207">
        <f t="shared" si="136"/>
        <v>0</v>
      </c>
      <c r="R886" s="83">
        <f t="shared" si="133"/>
        <v>0</v>
      </c>
      <c r="S886" s="83">
        <f t="shared" si="134"/>
        <v>0</v>
      </c>
      <c r="T886" s="209"/>
      <c r="U886" s="214"/>
      <c r="V886" s="214"/>
      <c r="W886" s="217" t="str">
        <f t="shared" si="129"/>
        <v/>
      </c>
      <c r="X886" s="214"/>
      <c r="Y886" s="224"/>
      <c r="Z886" s="214"/>
      <c r="AA886" s="214"/>
      <c r="AB886" s="35" t="str">
        <f t="shared" si="130"/>
        <v/>
      </c>
      <c r="AC886" s="35"/>
      <c r="AD886" s="35"/>
      <c r="AE886" s="35"/>
      <c r="AF886" s="35"/>
      <c r="AG886" s="35"/>
      <c r="AH886" s="35"/>
      <c r="AI886" s="35"/>
      <c r="AJ886" s="35"/>
      <c r="AK886" s="35"/>
      <c r="AL886" s="35"/>
      <c r="AM886" s="85" t="str">
        <f t="shared" si="138"/>
        <v/>
      </c>
      <c r="AN886" s="35"/>
      <c r="AO886" s="35"/>
      <c r="AP886" s="77" t="str">
        <f>IF(D886="","",IF(D886=Accueil!$Q$7,PRODUCT('Registre déchets'!G886,Accueil!$S$7),"") &amp; IF(D886=Accueil!$Q$8,PRODUCT('Registre déchets'!G886,Accueil!$S$8),"") &amp; IF(D886=Accueil!$Q$9,PRODUCT('Registre déchets'!G886,Accueil!$S$9),"")&amp; IF(D886=Accueil!$Q$10,PRODUCT('Registre déchets'!G886,Accueil!$S$10),"")&amp; IF(D886=Accueil!$Q$11,PRODUCT('Registre déchets'!G886,Accueil!$S$11),"")&amp; IF(D886=Accueil!$Q$12,PRODUCT('Registre déchets'!G886,Accueil!$S$12),"")&amp; IF(D886=Accueil!$Q$13,PRODUCT('Registre déchets'!G886,Accueil!$S$13),"")&amp; IF(D886=Accueil!$Q$14,PRODUCT('Registre déchets'!G886,Accueil!$S$14),"")&amp; IF(D886=Accueil!$Q$15,PRODUCT('Registre déchets'!G886,Accueil!$S$15),"")&amp; IF(D886=Accueil!$Q$16,PRODUCT('Registre déchets'!G886,Accueil!$S$16),"")&amp; IF(D886=Accueil!$Q$17,PRODUCT('Registre déchets'!G886,Accueil!$S$17),"")&amp; IF(D886=Accueil!$Q$18,PRODUCT('Registre déchets'!G886,Accueil!$S$18),"")&amp; IF(D886=Accueil!$Q$19,PRODUCT('Registre déchets'!G886,Accueil!$S$19),"")&amp; IF(D886=Accueil!$Q$20,PRODUCT('Registre déchets'!G886,Accueil!$S$20),"")&amp; IF(D886=Accueil!$Q$21,PRODUCT('Registre déchets'!G886,Accueil!$S$21),"")&amp; IF(D886=Accueil!$Q$22,PRODUCT('Registre déchets'!G886,Accueil!$S$22),"")&amp; IF(D886=Accueil!$Q$23,PRODUCT('Registre déchets'!G886,Accueil!$S$23),"")&amp; IF(D886=Accueil!$Q$24,PRODUCT('Registre déchets'!G886,Accueil!$S$24),"")&amp; IF(D886=Accueil!$Q$25,PRODUCT('Registre déchets'!G886,Accueil!$S$25),"")&amp; IF(D886=Accueil!$Q$26,PRODUCT('Registre déchets'!G886,Accueil!$S$26),"") &amp; IF(D886=Accueil!$U$7,PRODUCT('Registre déchets'!G886,Accueil!$W$7),"") &amp; IF(D886=Accueil!$U$8,PRODUCT('Registre déchets'!G886,Accueil!$W$8),"") &amp; IF(D886=Accueil!$U$9,PRODUCT('Registre déchets'!G886,Accueil!$W$9),"")&amp; IF(D886=Accueil!$U$10,PRODUCT('Registre déchets'!G886,Accueil!$W$10),"")&amp; IF(D886=Accueil!$U$11,PRODUCT('Registre déchets'!G886,Accueil!$W$11),"")&amp; IF(D886=Accueil!$U$12,PRODUCT('Registre déchets'!G886,Accueil!$W$12),"")&amp; IF(D886=Accueil!$U$13,PRODUCT('Registre déchets'!G886,Accueil!$W$13),"")&amp; IF(D886=Accueil!$U$14,PRODUCT('Registre déchets'!G886,Accueil!$W$14),"")&amp; IF(D886=Accueil!$U$15,PRODUCT('Registre déchets'!G886,Accueil!$W$15),"")&amp; IF(D886=Accueil!$U$16,PRODUCT('Registre déchets'!G886,Accueil!$W$16),"")&amp; IF(D886=Accueil!$U$17,PRODUCT('Registre déchets'!G886,Accueil!$W$17),"")&amp; IF(D886=Accueil!$U$18,PRODUCT('Registre déchets'!G886,Accueil!$W$18),"")&amp; IF(D886=Accueil!$U$19,PRODUCT('Registre déchets'!G886,Accueil!$W$19),"")&amp; IF(D886=Accueil!$U$20,PRODUCT('Registre déchets'!G886,Accueil!$W$20),"")&amp; IF(D886=Accueil!$U$21,PRODUCT('Registre déchets'!G886,Accueil!$W$21),"") &amp; IF(D886=Accueil!$U$22,PRODUCT('Registre déchets'!G886,Accueil!$W$22),"")&amp; IF(D886=Accueil!$U$23,PRODUCT('Registre déchets'!G886,Accueil!$W$23),"")&amp; IF(D886=Accueil!$U$24,PRODUCT('Registre déchets'!G886,Accueil!$W$24),"")&amp; IF(D886=Accueil!$U$25,PRODUCT('Registre déchets'!G886,Accueil!$W$25),"")&amp; IF(D886=Accueil!$U$26,PRODUCT('Registre déchets'!G886,Accueil!$W$26),"")&amp; IF(D886=Accueil!$U$27,PRODUCT('Registre déchets'!G886,Accueil!$W$27),"")&amp; IF(D886=Accueil!$Y$7,PRODUCT('Registre déchets'!G886,Accueil!$AA$7),"") &amp; IF(D886=Accueil!$Y$8,PRODUCT('Registre déchets'!G886,Accueil!$AA$8),"") &amp; IF(D886=Accueil!$Y$9,PRODUCT('Registre déchets'!G886,Accueil!$AA$9),"")&amp; IF(D886=Accueil!$Y$10,PRODUCT('Registre déchets'!G886,Accueil!$AA$10),"")&amp; IF(D886=Accueil!$Y$11,PRODUCT('Registre déchets'!G886,Accueil!$AA$11),"")&amp; IF(D886=Accueil!$Y$12,PRODUCT('Registre déchets'!G886,Accueil!$AA$12),"")&amp; IF(D886=Accueil!$Y$13,PRODUCT('Registre déchets'!G886,Accueil!$AA$13),"")&amp; IF(D886=Accueil!$Y$14,PRODUCT('Registre déchets'!G886,Accueil!$AA$14),"")&amp; IF(D886=Accueil!$Y$15,PRODUCT('Registre déchets'!G886,Accueil!$AA$15),"")&amp; IF(D886=Accueil!$Y$16,PRODUCT('Registre déchets'!G886,Accueil!$AA$16),"")&amp; IF(D886=Accueil!$Y$17,PRODUCT('Registre déchets'!G886,Accueil!$AA$17),"")&amp; IF(D886=Accueil!$Y$18,PRODUCT('Registre déchets'!G886,Accueil!$AA$18),"")&amp; IF(D886=Accueil!$Y$19,PRODUCT('Registre déchets'!G886,Accueil!$AA$19),"")&amp; IF(D886=Accueil!$Y$20,PRODUCT('Registre déchets'!G886,Accueil!$AA$20),"")&amp; IF(D886=Accueil!$Y$21,PRODUCT('Registre déchets'!G886,Accueil!$AA$21),"")&amp; IF(D886=Accueil!$Y$22,PRODUCT('Registre déchets'!G886,Accueil!$AA$22),"")&amp; IF(D886=Accueil!$Y$23,PRODUCT('Registre déchets'!G886,Accueil!$AA$23),"")&amp; IF(D886=Accueil!$Y$24,PRODUCT('Registre déchets'!G886,Accueil!$AA$24),"")&amp; IF(D886=Accueil!$Y$25,PRODUCT('Registre déchets'!G886,Accueil!$AA$25),"")&amp; IF(D886=Accueil!$Y$26,PRODUCT('Registre déchets'!G886,Accueil!$AA$26),"")&amp; IF(D886=Accueil!$Y$27,PRODUCT('Registre déchets'!G886,Accueil!$AA$27),""))</f>
        <v/>
      </c>
      <c r="AQ886" s="79">
        <f t="shared" si="137"/>
        <v>0</v>
      </c>
    </row>
    <row r="887" spans="1:43" ht="50.1" customHeight="1" x14ac:dyDescent="0.25">
      <c r="A887" s="90"/>
      <c r="B887" s="222" t="str">
        <f t="shared" si="131"/>
        <v/>
      </c>
      <c r="C887" s="221"/>
      <c r="D887" s="220"/>
      <c r="E887" s="80" t="str">
        <f t="shared" si="135"/>
        <v/>
      </c>
      <c r="F887" s="81"/>
      <c r="G887" s="82"/>
      <c r="H887" s="241">
        <f t="shared" si="132"/>
        <v>0</v>
      </c>
      <c r="I887" s="206"/>
      <c r="J887" s="206"/>
      <c r="K887" s="86"/>
      <c r="L887" s="86"/>
      <c r="M887" s="86"/>
      <c r="N887" s="82"/>
      <c r="O887" s="81"/>
      <c r="P887" s="82"/>
      <c r="Q887" s="207">
        <f t="shared" si="136"/>
        <v>0</v>
      </c>
      <c r="R887" s="83">
        <f t="shared" si="133"/>
        <v>0</v>
      </c>
      <c r="S887" s="83">
        <f t="shared" si="134"/>
        <v>0</v>
      </c>
      <c r="T887" s="209"/>
      <c r="U887" s="214"/>
      <c r="V887" s="214"/>
      <c r="W887" s="217" t="str">
        <f t="shared" si="129"/>
        <v/>
      </c>
      <c r="X887" s="214"/>
      <c r="Y887" s="224"/>
      <c r="Z887" s="214"/>
      <c r="AA887" s="214"/>
      <c r="AB887" s="35" t="str">
        <f t="shared" si="130"/>
        <v/>
      </c>
      <c r="AC887" s="35"/>
      <c r="AD887" s="35"/>
      <c r="AE887" s="35"/>
      <c r="AF887" s="35"/>
      <c r="AG887" s="35"/>
      <c r="AH887" s="35"/>
      <c r="AI887" s="35"/>
      <c r="AJ887" s="35"/>
      <c r="AK887" s="35"/>
      <c r="AL887" s="35"/>
      <c r="AM887" s="85" t="str">
        <f t="shared" si="138"/>
        <v/>
      </c>
      <c r="AN887" s="35"/>
      <c r="AO887" s="35"/>
      <c r="AP887" s="77" t="str">
        <f>IF(D887="","",IF(D887=Accueil!$Q$7,PRODUCT('Registre déchets'!G887,Accueil!$S$7),"") &amp; IF(D887=Accueil!$Q$8,PRODUCT('Registre déchets'!G887,Accueil!$S$8),"") &amp; IF(D887=Accueil!$Q$9,PRODUCT('Registre déchets'!G887,Accueil!$S$9),"")&amp; IF(D887=Accueil!$Q$10,PRODUCT('Registre déchets'!G887,Accueil!$S$10),"")&amp; IF(D887=Accueil!$Q$11,PRODUCT('Registre déchets'!G887,Accueil!$S$11),"")&amp; IF(D887=Accueil!$Q$12,PRODUCT('Registre déchets'!G887,Accueil!$S$12),"")&amp; IF(D887=Accueil!$Q$13,PRODUCT('Registre déchets'!G887,Accueil!$S$13),"")&amp; IF(D887=Accueil!$Q$14,PRODUCT('Registre déchets'!G887,Accueil!$S$14),"")&amp; IF(D887=Accueil!$Q$15,PRODUCT('Registre déchets'!G887,Accueil!$S$15),"")&amp; IF(D887=Accueil!$Q$16,PRODUCT('Registre déchets'!G887,Accueil!$S$16),"")&amp; IF(D887=Accueil!$Q$17,PRODUCT('Registre déchets'!G887,Accueil!$S$17),"")&amp; IF(D887=Accueil!$Q$18,PRODUCT('Registre déchets'!G887,Accueil!$S$18),"")&amp; IF(D887=Accueil!$Q$19,PRODUCT('Registre déchets'!G887,Accueil!$S$19),"")&amp; IF(D887=Accueil!$Q$20,PRODUCT('Registre déchets'!G887,Accueil!$S$20),"")&amp; IF(D887=Accueil!$Q$21,PRODUCT('Registre déchets'!G887,Accueil!$S$21),"")&amp; IF(D887=Accueil!$Q$22,PRODUCT('Registre déchets'!G887,Accueil!$S$22),"")&amp; IF(D887=Accueil!$Q$23,PRODUCT('Registre déchets'!G887,Accueil!$S$23),"")&amp; IF(D887=Accueil!$Q$24,PRODUCT('Registre déchets'!G887,Accueil!$S$24),"")&amp; IF(D887=Accueil!$Q$25,PRODUCT('Registre déchets'!G887,Accueil!$S$25),"")&amp; IF(D887=Accueil!$Q$26,PRODUCT('Registre déchets'!G887,Accueil!$S$26),"") &amp; IF(D887=Accueil!$U$7,PRODUCT('Registre déchets'!G887,Accueil!$W$7),"") &amp; IF(D887=Accueil!$U$8,PRODUCT('Registre déchets'!G887,Accueil!$W$8),"") &amp; IF(D887=Accueil!$U$9,PRODUCT('Registre déchets'!G887,Accueil!$W$9),"")&amp; IF(D887=Accueil!$U$10,PRODUCT('Registre déchets'!G887,Accueil!$W$10),"")&amp; IF(D887=Accueil!$U$11,PRODUCT('Registre déchets'!G887,Accueil!$W$11),"")&amp; IF(D887=Accueil!$U$12,PRODUCT('Registre déchets'!G887,Accueil!$W$12),"")&amp; IF(D887=Accueil!$U$13,PRODUCT('Registre déchets'!G887,Accueil!$W$13),"")&amp; IF(D887=Accueil!$U$14,PRODUCT('Registre déchets'!G887,Accueil!$W$14),"")&amp; IF(D887=Accueil!$U$15,PRODUCT('Registre déchets'!G887,Accueil!$W$15),"")&amp; IF(D887=Accueil!$U$16,PRODUCT('Registre déchets'!G887,Accueil!$W$16),"")&amp; IF(D887=Accueil!$U$17,PRODUCT('Registre déchets'!G887,Accueil!$W$17),"")&amp; IF(D887=Accueil!$U$18,PRODUCT('Registre déchets'!G887,Accueil!$W$18),"")&amp; IF(D887=Accueil!$U$19,PRODUCT('Registre déchets'!G887,Accueil!$W$19),"")&amp; IF(D887=Accueil!$U$20,PRODUCT('Registre déchets'!G887,Accueil!$W$20),"")&amp; IF(D887=Accueil!$U$21,PRODUCT('Registre déchets'!G887,Accueil!$W$21),"") &amp; IF(D887=Accueil!$U$22,PRODUCT('Registre déchets'!G887,Accueil!$W$22),"")&amp; IF(D887=Accueil!$U$23,PRODUCT('Registre déchets'!G887,Accueil!$W$23),"")&amp; IF(D887=Accueil!$U$24,PRODUCT('Registre déchets'!G887,Accueil!$W$24),"")&amp; IF(D887=Accueil!$U$25,PRODUCT('Registre déchets'!G887,Accueil!$W$25),"")&amp; IF(D887=Accueil!$U$26,PRODUCT('Registre déchets'!G887,Accueil!$W$26),"")&amp; IF(D887=Accueil!$U$27,PRODUCT('Registre déchets'!G887,Accueil!$W$27),"")&amp; IF(D887=Accueil!$Y$7,PRODUCT('Registre déchets'!G887,Accueil!$AA$7),"") &amp; IF(D887=Accueil!$Y$8,PRODUCT('Registre déchets'!G887,Accueil!$AA$8),"") &amp; IF(D887=Accueil!$Y$9,PRODUCT('Registre déchets'!G887,Accueil!$AA$9),"")&amp; IF(D887=Accueil!$Y$10,PRODUCT('Registre déchets'!G887,Accueil!$AA$10),"")&amp; IF(D887=Accueil!$Y$11,PRODUCT('Registre déchets'!G887,Accueil!$AA$11),"")&amp; IF(D887=Accueil!$Y$12,PRODUCT('Registre déchets'!G887,Accueil!$AA$12),"")&amp; IF(D887=Accueil!$Y$13,PRODUCT('Registre déchets'!G887,Accueil!$AA$13),"")&amp; IF(D887=Accueil!$Y$14,PRODUCT('Registre déchets'!G887,Accueil!$AA$14),"")&amp; IF(D887=Accueil!$Y$15,PRODUCT('Registre déchets'!G887,Accueil!$AA$15),"")&amp; IF(D887=Accueil!$Y$16,PRODUCT('Registre déchets'!G887,Accueil!$AA$16),"")&amp; IF(D887=Accueil!$Y$17,PRODUCT('Registre déchets'!G887,Accueil!$AA$17),"")&amp; IF(D887=Accueil!$Y$18,PRODUCT('Registre déchets'!G887,Accueil!$AA$18),"")&amp; IF(D887=Accueil!$Y$19,PRODUCT('Registre déchets'!G887,Accueil!$AA$19),"")&amp; IF(D887=Accueil!$Y$20,PRODUCT('Registre déchets'!G887,Accueil!$AA$20),"")&amp; IF(D887=Accueil!$Y$21,PRODUCT('Registre déchets'!G887,Accueil!$AA$21),"")&amp; IF(D887=Accueil!$Y$22,PRODUCT('Registre déchets'!G887,Accueil!$AA$22),"")&amp; IF(D887=Accueil!$Y$23,PRODUCT('Registre déchets'!G887,Accueil!$AA$23),"")&amp; IF(D887=Accueil!$Y$24,PRODUCT('Registre déchets'!G887,Accueil!$AA$24),"")&amp; IF(D887=Accueil!$Y$25,PRODUCT('Registre déchets'!G887,Accueil!$AA$25),"")&amp; IF(D887=Accueil!$Y$26,PRODUCT('Registre déchets'!G887,Accueil!$AA$26),"")&amp; IF(D887=Accueil!$Y$27,PRODUCT('Registre déchets'!G887,Accueil!$AA$27),""))</f>
        <v/>
      </c>
      <c r="AQ887" s="79">
        <f t="shared" si="137"/>
        <v>0</v>
      </c>
    </row>
    <row r="888" spans="1:43" ht="50.1" customHeight="1" x14ac:dyDescent="0.25">
      <c r="A888" s="90"/>
      <c r="B888" s="222" t="str">
        <f t="shared" si="131"/>
        <v/>
      </c>
      <c r="C888" s="221"/>
      <c r="D888" s="220"/>
      <c r="E888" s="80" t="str">
        <f t="shared" si="135"/>
        <v/>
      </c>
      <c r="F888" s="81"/>
      <c r="G888" s="82"/>
      <c r="H888" s="241">
        <f t="shared" si="132"/>
        <v>0</v>
      </c>
      <c r="I888" s="206"/>
      <c r="J888" s="206"/>
      <c r="K888" s="86"/>
      <c r="L888" s="86"/>
      <c r="M888" s="86"/>
      <c r="N888" s="82"/>
      <c r="O888" s="81"/>
      <c r="P888" s="82"/>
      <c r="Q888" s="207">
        <f t="shared" si="136"/>
        <v>0</v>
      </c>
      <c r="R888" s="83">
        <f t="shared" si="133"/>
        <v>0</v>
      </c>
      <c r="S888" s="83">
        <f t="shared" si="134"/>
        <v>0</v>
      </c>
      <c r="T888" s="209"/>
      <c r="U888" s="214"/>
      <c r="V888" s="214"/>
      <c r="W888" s="217" t="str">
        <f t="shared" si="129"/>
        <v/>
      </c>
      <c r="X888" s="214"/>
      <c r="Y888" s="224"/>
      <c r="Z888" s="214"/>
      <c r="AA888" s="214"/>
      <c r="AB888" s="35" t="str">
        <f t="shared" si="130"/>
        <v/>
      </c>
      <c r="AC888" s="35"/>
      <c r="AD888" s="35"/>
      <c r="AE888" s="35"/>
      <c r="AF888" s="35"/>
      <c r="AG888" s="35"/>
      <c r="AH888" s="35"/>
      <c r="AI888" s="35"/>
      <c r="AJ888" s="35"/>
      <c r="AK888" s="35"/>
      <c r="AL888" s="35"/>
      <c r="AM888" s="85" t="str">
        <f t="shared" si="138"/>
        <v/>
      </c>
      <c r="AN888" s="35"/>
      <c r="AO888" s="35"/>
      <c r="AP888" s="77" t="str">
        <f>IF(D888="","",IF(D888=Accueil!$Q$7,PRODUCT('Registre déchets'!G888,Accueil!$S$7),"") &amp; IF(D888=Accueil!$Q$8,PRODUCT('Registre déchets'!G888,Accueil!$S$8),"") &amp; IF(D888=Accueil!$Q$9,PRODUCT('Registre déchets'!G888,Accueil!$S$9),"")&amp; IF(D888=Accueil!$Q$10,PRODUCT('Registre déchets'!G888,Accueil!$S$10),"")&amp; IF(D888=Accueil!$Q$11,PRODUCT('Registre déchets'!G888,Accueil!$S$11),"")&amp; IF(D888=Accueil!$Q$12,PRODUCT('Registre déchets'!G888,Accueil!$S$12),"")&amp; IF(D888=Accueil!$Q$13,PRODUCT('Registre déchets'!G888,Accueil!$S$13),"")&amp; IF(D888=Accueil!$Q$14,PRODUCT('Registre déchets'!G888,Accueil!$S$14),"")&amp; IF(D888=Accueil!$Q$15,PRODUCT('Registre déchets'!G888,Accueil!$S$15),"")&amp; IF(D888=Accueil!$Q$16,PRODUCT('Registre déchets'!G888,Accueil!$S$16),"")&amp; IF(D888=Accueil!$Q$17,PRODUCT('Registre déchets'!G888,Accueil!$S$17),"")&amp; IF(D888=Accueil!$Q$18,PRODUCT('Registre déchets'!G888,Accueil!$S$18),"")&amp; IF(D888=Accueil!$Q$19,PRODUCT('Registre déchets'!G888,Accueil!$S$19),"")&amp; IF(D888=Accueil!$Q$20,PRODUCT('Registre déchets'!G888,Accueil!$S$20),"")&amp; IF(D888=Accueil!$Q$21,PRODUCT('Registre déchets'!G888,Accueil!$S$21),"")&amp; IF(D888=Accueil!$Q$22,PRODUCT('Registre déchets'!G888,Accueil!$S$22),"")&amp; IF(D888=Accueil!$Q$23,PRODUCT('Registre déchets'!G888,Accueil!$S$23),"")&amp; IF(D888=Accueil!$Q$24,PRODUCT('Registre déchets'!G888,Accueil!$S$24),"")&amp; IF(D888=Accueil!$Q$25,PRODUCT('Registre déchets'!G888,Accueil!$S$25),"")&amp; IF(D888=Accueil!$Q$26,PRODUCT('Registre déchets'!G888,Accueil!$S$26),"") &amp; IF(D888=Accueil!$U$7,PRODUCT('Registre déchets'!G888,Accueil!$W$7),"") &amp; IF(D888=Accueil!$U$8,PRODUCT('Registre déchets'!G888,Accueil!$W$8),"") &amp; IF(D888=Accueil!$U$9,PRODUCT('Registre déchets'!G888,Accueil!$W$9),"")&amp; IF(D888=Accueil!$U$10,PRODUCT('Registre déchets'!G888,Accueil!$W$10),"")&amp; IF(D888=Accueil!$U$11,PRODUCT('Registre déchets'!G888,Accueil!$W$11),"")&amp; IF(D888=Accueil!$U$12,PRODUCT('Registre déchets'!G888,Accueil!$W$12),"")&amp; IF(D888=Accueil!$U$13,PRODUCT('Registre déchets'!G888,Accueil!$W$13),"")&amp; IF(D888=Accueil!$U$14,PRODUCT('Registre déchets'!G888,Accueil!$W$14),"")&amp; IF(D888=Accueil!$U$15,PRODUCT('Registre déchets'!G888,Accueil!$W$15),"")&amp; IF(D888=Accueil!$U$16,PRODUCT('Registre déchets'!G888,Accueil!$W$16),"")&amp; IF(D888=Accueil!$U$17,PRODUCT('Registre déchets'!G888,Accueil!$W$17),"")&amp; IF(D888=Accueil!$U$18,PRODUCT('Registre déchets'!G888,Accueil!$W$18),"")&amp; IF(D888=Accueil!$U$19,PRODUCT('Registre déchets'!G888,Accueil!$W$19),"")&amp; IF(D888=Accueil!$U$20,PRODUCT('Registre déchets'!G888,Accueil!$W$20),"")&amp; IF(D888=Accueil!$U$21,PRODUCT('Registre déchets'!G888,Accueil!$W$21),"") &amp; IF(D888=Accueil!$U$22,PRODUCT('Registre déchets'!G888,Accueil!$W$22),"")&amp; IF(D888=Accueil!$U$23,PRODUCT('Registre déchets'!G888,Accueil!$W$23),"")&amp; IF(D888=Accueil!$U$24,PRODUCT('Registre déchets'!G888,Accueil!$W$24),"")&amp; IF(D888=Accueil!$U$25,PRODUCT('Registre déchets'!G888,Accueil!$W$25),"")&amp; IF(D888=Accueil!$U$26,PRODUCT('Registre déchets'!G888,Accueil!$W$26),"")&amp; IF(D888=Accueil!$U$27,PRODUCT('Registre déchets'!G888,Accueil!$W$27),"")&amp; IF(D888=Accueil!$Y$7,PRODUCT('Registre déchets'!G888,Accueil!$AA$7),"") &amp; IF(D888=Accueil!$Y$8,PRODUCT('Registre déchets'!G888,Accueil!$AA$8),"") &amp; IF(D888=Accueil!$Y$9,PRODUCT('Registre déchets'!G888,Accueil!$AA$9),"")&amp; IF(D888=Accueil!$Y$10,PRODUCT('Registre déchets'!G888,Accueil!$AA$10),"")&amp; IF(D888=Accueil!$Y$11,PRODUCT('Registre déchets'!G888,Accueil!$AA$11),"")&amp; IF(D888=Accueil!$Y$12,PRODUCT('Registre déchets'!G888,Accueil!$AA$12),"")&amp; IF(D888=Accueil!$Y$13,PRODUCT('Registre déchets'!G888,Accueil!$AA$13),"")&amp; IF(D888=Accueil!$Y$14,PRODUCT('Registre déchets'!G888,Accueil!$AA$14),"")&amp; IF(D888=Accueil!$Y$15,PRODUCT('Registre déchets'!G888,Accueil!$AA$15),"")&amp; IF(D888=Accueil!$Y$16,PRODUCT('Registre déchets'!G888,Accueil!$AA$16),"")&amp; IF(D888=Accueil!$Y$17,PRODUCT('Registre déchets'!G888,Accueil!$AA$17),"")&amp; IF(D888=Accueil!$Y$18,PRODUCT('Registre déchets'!G888,Accueil!$AA$18),"")&amp; IF(D888=Accueil!$Y$19,PRODUCT('Registre déchets'!G888,Accueil!$AA$19),"")&amp; IF(D888=Accueil!$Y$20,PRODUCT('Registre déchets'!G888,Accueil!$AA$20),"")&amp; IF(D888=Accueil!$Y$21,PRODUCT('Registre déchets'!G888,Accueil!$AA$21),"")&amp; IF(D888=Accueil!$Y$22,PRODUCT('Registre déchets'!G888,Accueil!$AA$22),"")&amp; IF(D888=Accueil!$Y$23,PRODUCT('Registre déchets'!G888,Accueil!$AA$23),"")&amp; IF(D888=Accueil!$Y$24,PRODUCT('Registre déchets'!G888,Accueil!$AA$24),"")&amp; IF(D888=Accueil!$Y$25,PRODUCT('Registre déchets'!G888,Accueil!$AA$25),"")&amp; IF(D888=Accueil!$Y$26,PRODUCT('Registre déchets'!G888,Accueil!$AA$26),"")&amp; IF(D888=Accueil!$Y$27,PRODUCT('Registre déchets'!G888,Accueil!$AA$27),""))</f>
        <v/>
      </c>
      <c r="AQ888" s="79">
        <f t="shared" si="137"/>
        <v>0</v>
      </c>
    </row>
    <row r="889" spans="1:43" ht="50.1" customHeight="1" x14ac:dyDescent="0.25">
      <c r="A889" s="90"/>
      <c r="B889" s="222" t="str">
        <f t="shared" si="131"/>
        <v/>
      </c>
      <c r="C889" s="221"/>
      <c r="D889" s="220"/>
      <c r="E889" s="80" t="str">
        <f t="shared" si="135"/>
        <v/>
      </c>
      <c r="F889" s="81"/>
      <c r="G889" s="82"/>
      <c r="H889" s="241">
        <f t="shared" si="132"/>
        <v>0</v>
      </c>
      <c r="I889" s="206"/>
      <c r="J889" s="206"/>
      <c r="K889" s="86"/>
      <c r="L889" s="86"/>
      <c r="M889" s="86"/>
      <c r="N889" s="82"/>
      <c r="O889" s="81"/>
      <c r="P889" s="82"/>
      <c r="Q889" s="207">
        <f t="shared" si="136"/>
        <v>0</v>
      </c>
      <c r="R889" s="83">
        <f t="shared" si="133"/>
        <v>0</v>
      </c>
      <c r="S889" s="83">
        <f t="shared" si="134"/>
        <v>0</v>
      </c>
      <c r="T889" s="209"/>
      <c r="U889" s="214"/>
      <c r="V889" s="214"/>
      <c r="W889" s="217" t="str">
        <f t="shared" si="129"/>
        <v/>
      </c>
      <c r="X889" s="214"/>
      <c r="Y889" s="224"/>
      <c r="Z889" s="214"/>
      <c r="AA889" s="214"/>
      <c r="AB889" s="35" t="str">
        <f t="shared" si="130"/>
        <v/>
      </c>
      <c r="AC889" s="35"/>
      <c r="AD889" s="35"/>
      <c r="AE889" s="35"/>
      <c r="AF889" s="35"/>
      <c r="AG889" s="35"/>
      <c r="AH889" s="35"/>
      <c r="AI889" s="35"/>
      <c r="AJ889" s="35"/>
      <c r="AK889" s="35"/>
      <c r="AL889" s="35"/>
      <c r="AM889" s="85" t="str">
        <f t="shared" si="138"/>
        <v/>
      </c>
      <c r="AN889" s="35"/>
      <c r="AO889" s="35"/>
      <c r="AP889" s="77" t="str">
        <f>IF(D889="","",IF(D889=Accueil!$Q$7,PRODUCT('Registre déchets'!G889,Accueil!$S$7),"") &amp; IF(D889=Accueil!$Q$8,PRODUCT('Registre déchets'!G889,Accueil!$S$8),"") &amp; IF(D889=Accueil!$Q$9,PRODUCT('Registre déchets'!G889,Accueil!$S$9),"")&amp; IF(D889=Accueil!$Q$10,PRODUCT('Registre déchets'!G889,Accueil!$S$10),"")&amp; IF(D889=Accueil!$Q$11,PRODUCT('Registre déchets'!G889,Accueil!$S$11),"")&amp; IF(D889=Accueil!$Q$12,PRODUCT('Registre déchets'!G889,Accueil!$S$12),"")&amp; IF(D889=Accueil!$Q$13,PRODUCT('Registre déchets'!G889,Accueil!$S$13),"")&amp; IF(D889=Accueil!$Q$14,PRODUCT('Registre déchets'!G889,Accueil!$S$14),"")&amp; IF(D889=Accueil!$Q$15,PRODUCT('Registre déchets'!G889,Accueil!$S$15),"")&amp; IF(D889=Accueil!$Q$16,PRODUCT('Registre déchets'!G889,Accueil!$S$16),"")&amp; IF(D889=Accueil!$Q$17,PRODUCT('Registre déchets'!G889,Accueil!$S$17),"")&amp; IF(D889=Accueil!$Q$18,PRODUCT('Registre déchets'!G889,Accueil!$S$18),"")&amp; IF(D889=Accueil!$Q$19,PRODUCT('Registre déchets'!G889,Accueil!$S$19),"")&amp; IF(D889=Accueil!$Q$20,PRODUCT('Registre déchets'!G889,Accueil!$S$20),"")&amp; IF(D889=Accueil!$Q$21,PRODUCT('Registre déchets'!G889,Accueil!$S$21),"")&amp; IF(D889=Accueil!$Q$22,PRODUCT('Registre déchets'!G889,Accueil!$S$22),"")&amp; IF(D889=Accueil!$Q$23,PRODUCT('Registre déchets'!G889,Accueil!$S$23),"")&amp; IF(D889=Accueil!$Q$24,PRODUCT('Registre déchets'!G889,Accueil!$S$24),"")&amp; IF(D889=Accueil!$Q$25,PRODUCT('Registre déchets'!G889,Accueil!$S$25),"")&amp; IF(D889=Accueil!$Q$26,PRODUCT('Registre déchets'!G889,Accueil!$S$26),"") &amp; IF(D889=Accueil!$U$7,PRODUCT('Registre déchets'!G889,Accueil!$W$7),"") &amp; IF(D889=Accueil!$U$8,PRODUCT('Registre déchets'!G889,Accueil!$W$8),"") &amp; IF(D889=Accueil!$U$9,PRODUCT('Registre déchets'!G889,Accueil!$W$9),"")&amp; IF(D889=Accueil!$U$10,PRODUCT('Registre déchets'!G889,Accueil!$W$10),"")&amp; IF(D889=Accueil!$U$11,PRODUCT('Registre déchets'!G889,Accueil!$W$11),"")&amp; IF(D889=Accueil!$U$12,PRODUCT('Registre déchets'!G889,Accueil!$W$12),"")&amp; IF(D889=Accueil!$U$13,PRODUCT('Registre déchets'!G889,Accueil!$W$13),"")&amp; IF(D889=Accueil!$U$14,PRODUCT('Registre déchets'!G889,Accueil!$W$14),"")&amp; IF(D889=Accueil!$U$15,PRODUCT('Registre déchets'!G889,Accueil!$W$15),"")&amp; IF(D889=Accueil!$U$16,PRODUCT('Registre déchets'!G889,Accueil!$W$16),"")&amp; IF(D889=Accueil!$U$17,PRODUCT('Registre déchets'!G889,Accueil!$W$17),"")&amp; IF(D889=Accueil!$U$18,PRODUCT('Registre déchets'!G889,Accueil!$W$18),"")&amp; IF(D889=Accueil!$U$19,PRODUCT('Registre déchets'!G889,Accueil!$W$19),"")&amp; IF(D889=Accueil!$U$20,PRODUCT('Registre déchets'!G889,Accueil!$W$20),"")&amp; IF(D889=Accueil!$U$21,PRODUCT('Registre déchets'!G889,Accueil!$W$21),"") &amp; IF(D889=Accueil!$U$22,PRODUCT('Registre déchets'!G889,Accueil!$W$22),"")&amp; IF(D889=Accueil!$U$23,PRODUCT('Registre déchets'!G889,Accueil!$W$23),"")&amp; IF(D889=Accueil!$U$24,PRODUCT('Registre déchets'!G889,Accueil!$W$24),"")&amp; IF(D889=Accueil!$U$25,PRODUCT('Registre déchets'!G889,Accueil!$W$25),"")&amp; IF(D889=Accueil!$U$26,PRODUCT('Registre déchets'!G889,Accueil!$W$26),"")&amp; IF(D889=Accueil!$U$27,PRODUCT('Registre déchets'!G889,Accueil!$W$27),"")&amp; IF(D889=Accueil!$Y$7,PRODUCT('Registre déchets'!G889,Accueil!$AA$7),"") &amp; IF(D889=Accueil!$Y$8,PRODUCT('Registre déchets'!G889,Accueil!$AA$8),"") &amp; IF(D889=Accueil!$Y$9,PRODUCT('Registre déchets'!G889,Accueil!$AA$9),"")&amp; IF(D889=Accueil!$Y$10,PRODUCT('Registre déchets'!G889,Accueil!$AA$10),"")&amp; IF(D889=Accueil!$Y$11,PRODUCT('Registre déchets'!G889,Accueil!$AA$11),"")&amp; IF(D889=Accueil!$Y$12,PRODUCT('Registre déchets'!G889,Accueil!$AA$12),"")&amp; IF(D889=Accueil!$Y$13,PRODUCT('Registre déchets'!G889,Accueil!$AA$13),"")&amp; IF(D889=Accueil!$Y$14,PRODUCT('Registre déchets'!G889,Accueil!$AA$14),"")&amp; IF(D889=Accueil!$Y$15,PRODUCT('Registre déchets'!G889,Accueil!$AA$15),"")&amp; IF(D889=Accueil!$Y$16,PRODUCT('Registre déchets'!G889,Accueil!$AA$16),"")&amp; IF(D889=Accueil!$Y$17,PRODUCT('Registre déchets'!G889,Accueil!$AA$17),"")&amp; IF(D889=Accueil!$Y$18,PRODUCT('Registre déchets'!G889,Accueil!$AA$18),"")&amp; IF(D889=Accueil!$Y$19,PRODUCT('Registre déchets'!G889,Accueil!$AA$19),"")&amp; IF(D889=Accueil!$Y$20,PRODUCT('Registre déchets'!G889,Accueil!$AA$20),"")&amp; IF(D889=Accueil!$Y$21,PRODUCT('Registre déchets'!G889,Accueil!$AA$21),"")&amp; IF(D889=Accueil!$Y$22,PRODUCT('Registre déchets'!G889,Accueil!$AA$22),"")&amp; IF(D889=Accueil!$Y$23,PRODUCT('Registre déchets'!G889,Accueil!$AA$23),"")&amp; IF(D889=Accueil!$Y$24,PRODUCT('Registre déchets'!G889,Accueil!$AA$24),"")&amp; IF(D889=Accueil!$Y$25,PRODUCT('Registre déchets'!G889,Accueil!$AA$25),"")&amp; IF(D889=Accueil!$Y$26,PRODUCT('Registre déchets'!G889,Accueil!$AA$26),"")&amp; IF(D889=Accueil!$Y$27,PRODUCT('Registre déchets'!G889,Accueil!$AA$27),""))</f>
        <v/>
      </c>
      <c r="AQ889" s="79">
        <f t="shared" si="137"/>
        <v>0</v>
      </c>
    </row>
    <row r="890" spans="1:43" ht="50.1" customHeight="1" x14ac:dyDescent="0.25">
      <c r="A890" s="90"/>
      <c r="B890" s="222" t="str">
        <f t="shared" si="131"/>
        <v/>
      </c>
      <c r="C890" s="221"/>
      <c r="D890" s="220"/>
      <c r="E890" s="80" t="str">
        <f t="shared" si="135"/>
        <v/>
      </c>
      <c r="F890" s="81"/>
      <c r="G890" s="82"/>
      <c r="H890" s="241">
        <f t="shared" si="132"/>
        <v>0</v>
      </c>
      <c r="I890" s="206"/>
      <c r="J890" s="206"/>
      <c r="K890" s="86"/>
      <c r="L890" s="86"/>
      <c r="M890" s="86"/>
      <c r="N890" s="82"/>
      <c r="O890" s="81"/>
      <c r="P890" s="82"/>
      <c r="Q890" s="207">
        <f t="shared" si="136"/>
        <v>0</v>
      </c>
      <c r="R890" s="83">
        <f t="shared" si="133"/>
        <v>0</v>
      </c>
      <c r="S890" s="83">
        <f t="shared" si="134"/>
        <v>0</v>
      </c>
      <c r="T890" s="209"/>
      <c r="U890" s="214"/>
      <c r="V890" s="214"/>
      <c r="W890" s="217" t="str">
        <f t="shared" si="129"/>
        <v/>
      </c>
      <c r="X890" s="214"/>
      <c r="Y890" s="224"/>
      <c r="Z890" s="214"/>
      <c r="AA890" s="214"/>
      <c r="AB890" s="35" t="str">
        <f t="shared" si="130"/>
        <v/>
      </c>
      <c r="AC890" s="35"/>
      <c r="AD890" s="35"/>
      <c r="AE890" s="35"/>
      <c r="AF890" s="35"/>
      <c r="AG890" s="35"/>
      <c r="AH890" s="35"/>
      <c r="AI890" s="35"/>
      <c r="AJ890" s="35"/>
      <c r="AK890" s="35"/>
      <c r="AL890" s="35"/>
      <c r="AM890" s="85" t="str">
        <f t="shared" si="138"/>
        <v/>
      </c>
      <c r="AN890" s="35"/>
      <c r="AO890" s="35"/>
      <c r="AP890" s="77" t="str">
        <f>IF(D890="","",IF(D890=Accueil!$Q$7,PRODUCT('Registre déchets'!G890,Accueil!$S$7),"") &amp; IF(D890=Accueil!$Q$8,PRODUCT('Registre déchets'!G890,Accueil!$S$8),"") &amp; IF(D890=Accueil!$Q$9,PRODUCT('Registre déchets'!G890,Accueil!$S$9),"")&amp; IF(D890=Accueil!$Q$10,PRODUCT('Registre déchets'!G890,Accueil!$S$10),"")&amp; IF(D890=Accueil!$Q$11,PRODUCT('Registre déchets'!G890,Accueil!$S$11),"")&amp; IF(D890=Accueil!$Q$12,PRODUCT('Registre déchets'!G890,Accueil!$S$12),"")&amp; IF(D890=Accueil!$Q$13,PRODUCT('Registre déchets'!G890,Accueil!$S$13),"")&amp; IF(D890=Accueil!$Q$14,PRODUCT('Registre déchets'!G890,Accueil!$S$14),"")&amp; IF(D890=Accueil!$Q$15,PRODUCT('Registre déchets'!G890,Accueil!$S$15),"")&amp; IF(D890=Accueil!$Q$16,PRODUCT('Registre déchets'!G890,Accueil!$S$16),"")&amp; IF(D890=Accueil!$Q$17,PRODUCT('Registre déchets'!G890,Accueil!$S$17),"")&amp; IF(D890=Accueil!$Q$18,PRODUCT('Registre déchets'!G890,Accueil!$S$18),"")&amp; IF(D890=Accueil!$Q$19,PRODUCT('Registre déchets'!G890,Accueil!$S$19),"")&amp; IF(D890=Accueil!$Q$20,PRODUCT('Registre déchets'!G890,Accueil!$S$20),"")&amp; IF(D890=Accueil!$Q$21,PRODUCT('Registre déchets'!G890,Accueil!$S$21),"")&amp; IF(D890=Accueil!$Q$22,PRODUCT('Registre déchets'!G890,Accueil!$S$22),"")&amp; IF(D890=Accueil!$Q$23,PRODUCT('Registre déchets'!G890,Accueil!$S$23),"")&amp; IF(D890=Accueil!$Q$24,PRODUCT('Registre déchets'!G890,Accueil!$S$24),"")&amp; IF(D890=Accueil!$Q$25,PRODUCT('Registre déchets'!G890,Accueil!$S$25),"")&amp; IF(D890=Accueil!$Q$26,PRODUCT('Registre déchets'!G890,Accueil!$S$26),"") &amp; IF(D890=Accueil!$U$7,PRODUCT('Registre déchets'!G890,Accueil!$W$7),"") &amp; IF(D890=Accueil!$U$8,PRODUCT('Registre déchets'!G890,Accueil!$W$8),"") &amp; IF(D890=Accueil!$U$9,PRODUCT('Registre déchets'!G890,Accueil!$W$9),"")&amp; IF(D890=Accueil!$U$10,PRODUCT('Registre déchets'!G890,Accueil!$W$10),"")&amp; IF(D890=Accueil!$U$11,PRODUCT('Registre déchets'!G890,Accueil!$W$11),"")&amp; IF(D890=Accueil!$U$12,PRODUCT('Registre déchets'!G890,Accueil!$W$12),"")&amp; IF(D890=Accueil!$U$13,PRODUCT('Registre déchets'!G890,Accueil!$W$13),"")&amp; IF(D890=Accueil!$U$14,PRODUCT('Registre déchets'!G890,Accueil!$W$14),"")&amp; IF(D890=Accueil!$U$15,PRODUCT('Registre déchets'!G890,Accueil!$W$15),"")&amp; IF(D890=Accueil!$U$16,PRODUCT('Registre déchets'!G890,Accueil!$W$16),"")&amp; IF(D890=Accueil!$U$17,PRODUCT('Registre déchets'!G890,Accueil!$W$17),"")&amp; IF(D890=Accueil!$U$18,PRODUCT('Registre déchets'!G890,Accueil!$W$18),"")&amp; IF(D890=Accueil!$U$19,PRODUCT('Registre déchets'!G890,Accueil!$W$19),"")&amp; IF(D890=Accueil!$U$20,PRODUCT('Registre déchets'!G890,Accueil!$W$20),"")&amp; IF(D890=Accueil!$U$21,PRODUCT('Registre déchets'!G890,Accueil!$W$21),"") &amp; IF(D890=Accueil!$U$22,PRODUCT('Registre déchets'!G890,Accueil!$W$22),"")&amp; IF(D890=Accueil!$U$23,PRODUCT('Registre déchets'!G890,Accueil!$W$23),"")&amp; IF(D890=Accueil!$U$24,PRODUCT('Registre déchets'!G890,Accueil!$W$24),"")&amp; IF(D890=Accueil!$U$25,PRODUCT('Registre déchets'!G890,Accueil!$W$25),"")&amp; IF(D890=Accueil!$U$26,PRODUCT('Registre déchets'!G890,Accueil!$W$26),"")&amp; IF(D890=Accueil!$U$27,PRODUCT('Registre déchets'!G890,Accueil!$W$27),"")&amp; IF(D890=Accueil!$Y$7,PRODUCT('Registre déchets'!G890,Accueil!$AA$7),"") &amp; IF(D890=Accueil!$Y$8,PRODUCT('Registre déchets'!G890,Accueil!$AA$8),"") &amp; IF(D890=Accueil!$Y$9,PRODUCT('Registre déchets'!G890,Accueil!$AA$9),"")&amp; IF(D890=Accueil!$Y$10,PRODUCT('Registre déchets'!G890,Accueil!$AA$10),"")&amp; IF(D890=Accueil!$Y$11,PRODUCT('Registre déchets'!G890,Accueil!$AA$11),"")&amp; IF(D890=Accueil!$Y$12,PRODUCT('Registre déchets'!G890,Accueil!$AA$12),"")&amp; IF(D890=Accueil!$Y$13,PRODUCT('Registre déchets'!G890,Accueil!$AA$13),"")&amp; IF(D890=Accueil!$Y$14,PRODUCT('Registre déchets'!G890,Accueil!$AA$14),"")&amp; IF(D890=Accueil!$Y$15,PRODUCT('Registre déchets'!G890,Accueil!$AA$15),"")&amp; IF(D890=Accueil!$Y$16,PRODUCT('Registre déchets'!G890,Accueil!$AA$16),"")&amp; IF(D890=Accueil!$Y$17,PRODUCT('Registre déchets'!G890,Accueil!$AA$17),"")&amp; IF(D890=Accueil!$Y$18,PRODUCT('Registre déchets'!G890,Accueil!$AA$18),"")&amp; IF(D890=Accueil!$Y$19,PRODUCT('Registre déchets'!G890,Accueil!$AA$19),"")&amp; IF(D890=Accueil!$Y$20,PRODUCT('Registre déchets'!G890,Accueil!$AA$20),"")&amp; IF(D890=Accueil!$Y$21,PRODUCT('Registre déchets'!G890,Accueil!$AA$21),"")&amp; IF(D890=Accueil!$Y$22,PRODUCT('Registre déchets'!G890,Accueil!$AA$22),"")&amp; IF(D890=Accueil!$Y$23,PRODUCT('Registre déchets'!G890,Accueil!$AA$23),"")&amp; IF(D890=Accueil!$Y$24,PRODUCT('Registre déchets'!G890,Accueil!$AA$24),"")&amp; IF(D890=Accueil!$Y$25,PRODUCT('Registre déchets'!G890,Accueil!$AA$25),"")&amp; IF(D890=Accueil!$Y$26,PRODUCT('Registre déchets'!G890,Accueil!$AA$26),"")&amp; IF(D890=Accueil!$Y$27,PRODUCT('Registre déchets'!G890,Accueil!$AA$27),""))</f>
        <v/>
      </c>
      <c r="AQ890" s="79">
        <f t="shared" si="137"/>
        <v>0</v>
      </c>
    </row>
    <row r="891" spans="1:43" ht="50.1" customHeight="1" x14ac:dyDescent="0.25">
      <c r="A891" s="90"/>
      <c r="B891" s="222" t="str">
        <f t="shared" si="131"/>
        <v/>
      </c>
      <c r="C891" s="221"/>
      <c r="D891" s="220"/>
      <c r="E891" s="80" t="str">
        <f t="shared" si="135"/>
        <v/>
      </c>
      <c r="F891" s="81"/>
      <c r="G891" s="82"/>
      <c r="H891" s="241">
        <f t="shared" si="132"/>
        <v>0</v>
      </c>
      <c r="I891" s="206"/>
      <c r="J891" s="206"/>
      <c r="K891" s="86"/>
      <c r="L891" s="86"/>
      <c r="M891" s="86"/>
      <c r="N891" s="82"/>
      <c r="O891" s="81"/>
      <c r="P891" s="82"/>
      <c r="Q891" s="207">
        <f t="shared" si="136"/>
        <v>0</v>
      </c>
      <c r="R891" s="83">
        <f t="shared" si="133"/>
        <v>0</v>
      </c>
      <c r="S891" s="83">
        <f t="shared" si="134"/>
        <v>0</v>
      </c>
      <c r="T891" s="209"/>
      <c r="U891" s="214"/>
      <c r="V891" s="214"/>
      <c r="W891" s="217" t="str">
        <f t="shared" si="129"/>
        <v/>
      </c>
      <c r="X891" s="214"/>
      <c r="Y891" s="224"/>
      <c r="Z891" s="214"/>
      <c r="AA891" s="214"/>
      <c r="AB891" s="35" t="str">
        <f t="shared" si="130"/>
        <v/>
      </c>
      <c r="AC891" s="35"/>
      <c r="AD891" s="35"/>
      <c r="AE891" s="35"/>
      <c r="AF891" s="35"/>
      <c r="AG891" s="35"/>
      <c r="AH891" s="35"/>
      <c r="AI891" s="35"/>
      <c r="AJ891" s="35"/>
      <c r="AK891" s="35"/>
      <c r="AL891" s="35"/>
      <c r="AM891" s="85" t="str">
        <f t="shared" si="138"/>
        <v/>
      </c>
      <c r="AN891" s="35"/>
      <c r="AO891" s="35"/>
      <c r="AP891" s="77" t="str">
        <f>IF(D891="","",IF(D891=Accueil!$Q$7,PRODUCT('Registre déchets'!G891,Accueil!$S$7),"") &amp; IF(D891=Accueil!$Q$8,PRODUCT('Registre déchets'!G891,Accueil!$S$8),"") &amp; IF(D891=Accueil!$Q$9,PRODUCT('Registre déchets'!G891,Accueil!$S$9),"")&amp; IF(D891=Accueil!$Q$10,PRODUCT('Registre déchets'!G891,Accueil!$S$10),"")&amp; IF(D891=Accueil!$Q$11,PRODUCT('Registre déchets'!G891,Accueil!$S$11),"")&amp; IF(D891=Accueil!$Q$12,PRODUCT('Registre déchets'!G891,Accueil!$S$12),"")&amp; IF(D891=Accueil!$Q$13,PRODUCT('Registre déchets'!G891,Accueil!$S$13),"")&amp; IF(D891=Accueil!$Q$14,PRODUCT('Registre déchets'!G891,Accueil!$S$14),"")&amp; IF(D891=Accueil!$Q$15,PRODUCT('Registre déchets'!G891,Accueil!$S$15),"")&amp; IF(D891=Accueil!$Q$16,PRODUCT('Registre déchets'!G891,Accueil!$S$16),"")&amp; IF(D891=Accueil!$Q$17,PRODUCT('Registre déchets'!G891,Accueil!$S$17),"")&amp; IF(D891=Accueil!$Q$18,PRODUCT('Registre déchets'!G891,Accueil!$S$18),"")&amp; IF(D891=Accueil!$Q$19,PRODUCT('Registre déchets'!G891,Accueil!$S$19),"")&amp; IF(D891=Accueil!$Q$20,PRODUCT('Registre déchets'!G891,Accueil!$S$20),"")&amp; IF(D891=Accueil!$Q$21,PRODUCT('Registre déchets'!G891,Accueil!$S$21),"")&amp; IF(D891=Accueil!$Q$22,PRODUCT('Registre déchets'!G891,Accueil!$S$22),"")&amp; IF(D891=Accueil!$Q$23,PRODUCT('Registre déchets'!G891,Accueil!$S$23),"")&amp; IF(D891=Accueil!$Q$24,PRODUCT('Registre déchets'!G891,Accueil!$S$24),"")&amp; IF(D891=Accueil!$Q$25,PRODUCT('Registre déchets'!G891,Accueil!$S$25),"")&amp; IF(D891=Accueil!$Q$26,PRODUCT('Registre déchets'!G891,Accueil!$S$26),"") &amp; IF(D891=Accueil!$U$7,PRODUCT('Registre déchets'!G891,Accueil!$W$7),"") &amp; IF(D891=Accueil!$U$8,PRODUCT('Registre déchets'!G891,Accueil!$W$8),"") &amp; IF(D891=Accueil!$U$9,PRODUCT('Registre déchets'!G891,Accueil!$W$9),"")&amp; IF(D891=Accueil!$U$10,PRODUCT('Registre déchets'!G891,Accueil!$W$10),"")&amp; IF(D891=Accueil!$U$11,PRODUCT('Registre déchets'!G891,Accueil!$W$11),"")&amp; IF(D891=Accueil!$U$12,PRODUCT('Registre déchets'!G891,Accueil!$W$12),"")&amp; IF(D891=Accueil!$U$13,PRODUCT('Registre déchets'!G891,Accueil!$W$13),"")&amp; IF(D891=Accueil!$U$14,PRODUCT('Registre déchets'!G891,Accueil!$W$14),"")&amp; IF(D891=Accueil!$U$15,PRODUCT('Registre déchets'!G891,Accueil!$W$15),"")&amp; IF(D891=Accueil!$U$16,PRODUCT('Registre déchets'!G891,Accueil!$W$16),"")&amp; IF(D891=Accueil!$U$17,PRODUCT('Registre déchets'!G891,Accueil!$W$17),"")&amp; IF(D891=Accueil!$U$18,PRODUCT('Registre déchets'!G891,Accueil!$W$18),"")&amp; IF(D891=Accueil!$U$19,PRODUCT('Registre déchets'!G891,Accueil!$W$19),"")&amp; IF(D891=Accueil!$U$20,PRODUCT('Registre déchets'!G891,Accueil!$W$20),"")&amp; IF(D891=Accueil!$U$21,PRODUCT('Registre déchets'!G891,Accueil!$W$21),"") &amp; IF(D891=Accueil!$U$22,PRODUCT('Registre déchets'!G891,Accueil!$W$22),"")&amp; IF(D891=Accueil!$U$23,PRODUCT('Registre déchets'!G891,Accueil!$W$23),"")&amp; IF(D891=Accueil!$U$24,PRODUCT('Registre déchets'!G891,Accueil!$W$24),"")&amp; IF(D891=Accueil!$U$25,PRODUCT('Registre déchets'!G891,Accueil!$W$25),"")&amp; IF(D891=Accueil!$U$26,PRODUCT('Registre déchets'!G891,Accueil!$W$26),"")&amp; IF(D891=Accueil!$U$27,PRODUCT('Registre déchets'!G891,Accueil!$W$27),"")&amp; IF(D891=Accueil!$Y$7,PRODUCT('Registre déchets'!G891,Accueil!$AA$7),"") &amp; IF(D891=Accueil!$Y$8,PRODUCT('Registre déchets'!G891,Accueil!$AA$8),"") &amp; IF(D891=Accueil!$Y$9,PRODUCT('Registre déchets'!G891,Accueil!$AA$9),"")&amp; IF(D891=Accueil!$Y$10,PRODUCT('Registre déchets'!G891,Accueil!$AA$10),"")&amp; IF(D891=Accueil!$Y$11,PRODUCT('Registre déchets'!G891,Accueil!$AA$11),"")&amp; IF(D891=Accueil!$Y$12,PRODUCT('Registre déchets'!G891,Accueil!$AA$12),"")&amp; IF(D891=Accueil!$Y$13,PRODUCT('Registre déchets'!G891,Accueil!$AA$13),"")&amp; IF(D891=Accueil!$Y$14,PRODUCT('Registre déchets'!G891,Accueil!$AA$14),"")&amp; IF(D891=Accueil!$Y$15,PRODUCT('Registre déchets'!G891,Accueil!$AA$15),"")&amp; IF(D891=Accueil!$Y$16,PRODUCT('Registre déchets'!G891,Accueil!$AA$16),"")&amp; IF(D891=Accueil!$Y$17,PRODUCT('Registre déchets'!G891,Accueil!$AA$17),"")&amp; IF(D891=Accueil!$Y$18,PRODUCT('Registre déchets'!G891,Accueil!$AA$18),"")&amp; IF(D891=Accueil!$Y$19,PRODUCT('Registre déchets'!G891,Accueil!$AA$19),"")&amp; IF(D891=Accueil!$Y$20,PRODUCT('Registre déchets'!G891,Accueil!$AA$20),"")&amp; IF(D891=Accueil!$Y$21,PRODUCT('Registre déchets'!G891,Accueil!$AA$21),"")&amp; IF(D891=Accueil!$Y$22,PRODUCT('Registre déchets'!G891,Accueil!$AA$22),"")&amp; IF(D891=Accueil!$Y$23,PRODUCT('Registre déchets'!G891,Accueil!$AA$23),"")&amp; IF(D891=Accueil!$Y$24,PRODUCT('Registre déchets'!G891,Accueil!$AA$24),"")&amp; IF(D891=Accueil!$Y$25,PRODUCT('Registre déchets'!G891,Accueil!$AA$25),"")&amp; IF(D891=Accueil!$Y$26,PRODUCT('Registre déchets'!G891,Accueil!$AA$26),"")&amp; IF(D891=Accueil!$Y$27,PRODUCT('Registre déchets'!G891,Accueil!$AA$27),""))</f>
        <v/>
      </c>
      <c r="AQ891" s="79">
        <f t="shared" si="137"/>
        <v>0</v>
      </c>
    </row>
    <row r="892" spans="1:43" ht="50.1" customHeight="1" x14ac:dyDescent="0.25">
      <c r="A892" s="90"/>
      <c r="B892" s="222" t="str">
        <f t="shared" si="131"/>
        <v/>
      </c>
      <c r="C892" s="221"/>
      <c r="D892" s="220"/>
      <c r="E892" s="80" t="str">
        <f t="shared" si="135"/>
        <v/>
      </c>
      <c r="F892" s="81"/>
      <c r="G892" s="82"/>
      <c r="H892" s="241">
        <f t="shared" si="132"/>
        <v>0</v>
      </c>
      <c r="I892" s="206"/>
      <c r="J892" s="206"/>
      <c r="K892" s="86"/>
      <c r="L892" s="86"/>
      <c r="M892" s="86"/>
      <c r="N892" s="82"/>
      <c r="O892" s="81"/>
      <c r="P892" s="82"/>
      <c r="Q892" s="207">
        <f t="shared" si="136"/>
        <v>0</v>
      </c>
      <c r="R892" s="83">
        <f t="shared" si="133"/>
        <v>0</v>
      </c>
      <c r="S892" s="83">
        <f t="shared" si="134"/>
        <v>0</v>
      </c>
      <c r="T892" s="209"/>
      <c r="U892" s="214"/>
      <c r="V892" s="214"/>
      <c r="W892" s="217" t="str">
        <f t="shared" si="129"/>
        <v/>
      </c>
      <c r="X892" s="214"/>
      <c r="Y892" s="224"/>
      <c r="Z892" s="214"/>
      <c r="AA892" s="214"/>
      <c r="AB892" s="35" t="str">
        <f t="shared" si="130"/>
        <v/>
      </c>
      <c r="AC892" s="35"/>
      <c r="AD892" s="35"/>
      <c r="AE892" s="35"/>
      <c r="AF892" s="35"/>
      <c r="AG892" s="35"/>
      <c r="AH892" s="35"/>
      <c r="AI892" s="35"/>
      <c r="AJ892" s="35"/>
      <c r="AK892" s="35"/>
      <c r="AL892" s="35"/>
      <c r="AM892" s="85" t="str">
        <f t="shared" si="138"/>
        <v/>
      </c>
      <c r="AN892" s="35"/>
      <c r="AO892" s="35"/>
      <c r="AP892" s="77" t="str">
        <f>IF(D892="","",IF(D892=Accueil!$Q$7,PRODUCT('Registre déchets'!G892,Accueil!$S$7),"") &amp; IF(D892=Accueil!$Q$8,PRODUCT('Registre déchets'!G892,Accueil!$S$8),"") &amp; IF(D892=Accueil!$Q$9,PRODUCT('Registre déchets'!G892,Accueil!$S$9),"")&amp; IF(D892=Accueil!$Q$10,PRODUCT('Registre déchets'!G892,Accueil!$S$10),"")&amp; IF(D892=Accueil!$Q$11,PRODUCT('Registre déchets'!G892,Accueil!$S$11),"")&amp; IF(D892=Accueil!$Q$12,PRODUCT('Registre déchets'!G892,Accueil!$S$12),"")&amp; IF(D892=Accueil!$Q$13,PRODUCT('Registre déchets'!G892,Accueil!$S$13),"")&amp; IF(D892=Accueil!$Q$14,PRODUCT('Registre déchets'!G892,Accueil!$S$14),"")&amp; IF(D892=Accueil!$Q$15,PRODUCT('Registre déchets'!G892,Accueil!$S$15),"")&amp; IF(D892=Accueil!$Q$16,PRODUCT('Registre déchets'!G892,Accueil!$S$16),"")&amp; IF(D892=Accueil!$Q$17,PRODUCT('Registre déchets'!G892,Accueil!$S$17),"")&amp; IF(D892=Accueil!$Q$18,PRODUCT('Registre déchets'!G892,Accueil!$S$18),"")&amp; IF(D892=Accueil!$Q$19,PRODUCT('Registre déchets'!G892,Accueil!$S$19),"")&amp; IF(D892=Accueil!$Q$20,PRODUCT('Registre déchets'!G892,Accueil!$S$20),"")&amp; IF(D892=Accueil!$Q$21,PRODUCT('Registre déchets'!G892,Accueil!$S$21),"")&amp; IF(D892=Accueil!$Q$22,PRODUCT('Registre déchets'!G892,Accueil!$S$22),"")&amp; IF(D892=Accueil!$Q$23,PRODUCT('Registre déchets'!G892,Accueil!$S$23),"")&amp; IF(D892=Accueil!$Q$24,PRODUCT('Registre déchets'!G892,Accueil!$S$24),"")&amp; IF(D892=Accueil!$Q$25,PRODUCT('Registre déchets'!G892,Accueil!$S$25),"")&amp; IF(D892=Accueil!$Q$26,PRODUCT('Registre déchets'!G892,Accueil!$S$26),"") &amp; IF(D892=Accueil!$U$7,PRODUCT('Registre déchets'!G892,Accueil!$W$7),"") &amp; IF(D892=Accueil!$U$8,PRODUCT('Registre déchets'!G892,Accueil!$W$8),"") &amp; IF(D892=Accueil!$U$9,PRODUCT('Registre déchets'!G892,Accueil!$W$9),"")&amp; IF(D892=Accueil!$U$10,PRODUCT('Registre déchets'!G892,Accueil!$W$10),"")&amp; IF(D892=Accueil!$U$11,PRODUCT('Registre déchets'!G892,Accueil!$W$11),"")&amp; IF(D892=Accueil!$U$12,PRODUCT('Registre déchets'!G892,Accueil!$W$12),"")&amp; IF(D892=Accueil!$U$13,PRODUCT('Registre déchets'!G892,Accueil!$W$13),"")&amp; IF(D892=Accueil!$U$14,PRODUCT('Registre déchets'!G892,Accueil!$W$14),"")&amp; IF(D892=Accueil!$U$15,PRODUCT('Registre déchets'!G892,Accueil!$W$15),"")&amp; IF(D892=Accueil!$U$16,PRODUCT('Registre déchets'!G892,Accueil!$W$16),"")&amp; IF(D892=Accueil!$U$17,PRODUCT('Registre déchets'!G892,Accueil!$W$17),"")&amp; IF(D892=Accueil!$U$18,PRODUCT('Registre déchets'!G892,Accueil!$W$18),"")&amp; IF(D892=Accueil!$U$19,PRODUCT('Registre déchets'!G892,Accueil!$W$19),"")&amp; IF(D892=Accueil!$U$20,PRODUCT('Registre déchets'!G892,Accueil!$W$20),"")&amp; IF(D892=Accueil!$U$21,PRODUCT('Registre déchets'!G892,Accueil!$W$21),"") &amp; IF(D892=Accueil!$U$22,PRODUCT('Registre déchets'!G892,Accueil!$W$22),"")&amp; IF(D892=Accueil!$U$23,PRODUCT('Registre déchets'!G892,Accueil!$W$23),"")&amp; IF(D892=Accueil!$U$24,PRODUCT('Registre déchets'!G892,Accueil!$W$24),"")&amp; IF(D892=Accueil!$U$25,PRODUCT('Registre déchets'!G892,Accueil!$W$25),"")&amp; IF(D892=Accueil!$U$26,PRODUCT('Registre déchets'!G892,Accueil!$W$26),"")&amp; IF(D892=Accueil!$U$27,PRODUCT('Registre déchets'!G892,Accueil!$W$27),"")&amp; IF(D892=Accueil!$Y$7,PRODUCT('Registre déchets'!G892,Accueil!$AA$7),"") &amp; IF(D892=Accueil!$Y$8,PRODUCT('Registre déchets'!G892,Accueil!$AA$8),"") &amp; IF(D892=Accueil!$Y$9,PRODUCT('Registre déchets'!G892,Accueil!$AA$9),"")&amp; IF(D892=Accueil!$Y$10,PRODUCT('Registre déchets'!G892,Accueil!$AA$10),"")&amp; IF(D892=Accueil!$Y$11,PRODUCT('Registre déchets'!G892,Accueil!$AA$11),"")&amp; IF(D892=Accueil!$Y$12,PRODUCT('Registre déchets'!G892,Accueil!$AA$12),"")&amp; IF(D892=Accueil!$Y$13,PRODUCT('Registre déchets'!G892,Accueil!$AA$13),"")&amp; IF(D892=Accueil!$Y$14,PRODUCT('Registre déchets'!G892,Accueil!$AA$14),"")&amp; IF(D892=Accueil!$Y$15,PRODUCT('Registre déchets'!G892,Accueil!$AA$15),"")&amp; IF(D892=Accueil!$Y$16,PRODUCT('Registre déchets'!G892,Accueil!$AA$16),"")&amp; IF(D892=Accueil!$Y$17,PRODUCT('Registre déchets'!G892,Accueil!$AA$17),"")&amp; IF(D892=Accueil!$Y$18,PRODUCT('Registre déchets'!G892,Accueil!$AA$18),"")&amp; IF(D892=Accueil!$Y$19,PRODUCT('Registre déchets'!G892,Accueil!$AA$19),"")&amp; IF(D892=Accueil!$Y$20,PRODUCT('Registre déchets'!G892,Accueil!$AA$20),"")&amp; IF(D892=Accueil!$Y$21,PRODUCT('Registre déchets'!G892,Accueil!$AA$21),"")&amp; IF(D892=Accueil!$Y$22,PRODUCT('Registre déchets'!G892,Accueil!$AA$22),"")&amp; IF(D892=Accueil!$Y$23,PRODUCT('Registre déchets'!G892,Accueil!$AA$23),"")&amp; IF(D892=Accueil!$Y$24,PRODUCT('Registre déchets'!G892,Accueil!$AA$24),"")&amp; IF(D892=Accueil!$Y$25,PRODUCT('Registre déchets'!G892,Accueil!$AA$25),"")&amp; IF(D892=Accueil!$Y$26,PRODUCT('Registre déchets'!G892,Accueil!$AA$26),"")&amp; IF(D892=Accueil!$Y$27,PRODUCT('Registre déchets'!G892,Accueil!$AA$27),""))</f>
        <v/>
      </c>
      <c r="AQ892" s="79">
        <f t="shared" si="137"/>
        <v>0</v>
      </c>
    </row>
    <row r="893" spans="1:43" ht="50.1" customHeight="1" x14ac:dyDescent="0.25">
      <c r="A893" s="90"/>
      <c r="B893" s="222" t="str">
        <f t="shared" si="131"/>
        <v/>
      </c>
      <c r="C893" s="221"/>
      <c r="D893" s="220"/>
      <c r="E893" s="80" t="str">
        <f t="shared" si="135"/>
        <v/>
      </c>
      <c r="F893" s="81"/>
      <c r="G893" s="82"/>
      <c r="H893" s="241">
        <f t="shared" si="132"/>
        <v>0</v>
      </c>
      <c r="I893" s="206"/>
      <c r="J893" s="206"/>
      <c r="K893" s="86"/>
      <c r="L893" s="86"/>
      <c r="M893" s="86"/>
      <c r="N893" s="82"/>
      <c r="O893" s="81"/>
      <c r="P893" s="82"/>
      <c r="Q893" s="207">
        <f t="shared" si="136"/>
        <v>0</v>
      </c>
      <c r="R893" s="83">
        <f t="shared" si="133"/>
        <v>0</v>
      </c>
      <c r="S893" s="83">
        <f t="shared" si="134"/>
        <v>0</v>
      </c>
      <c r="T893" s="209"/>
      <c r="U893" s="214"/>
      <c r="V893" s="214"/>
      <c r="W893" s="217" t="str">
        <f t="shared" si="129"/>
        <v/>
      </c>
      <c r="X893" s="214"/>
      <c r="Y893" s="224"/>
      <c r="Z893" s="214"/>
      <c r="AA893" s="214"/>
      <c r="AB893" s="35" t="str">
        <f t="shared" si="130"/>
        <v/>
      </c>
      <c r="AC893" s="35"/>
      <c r="AD893" s="35"/>
      <c r="AE893" s="35"/>
      <c r="AF893" s="35"/>
      <c r="AG893" s="35"/>
      <c r="AH893" s="35"/>
      <c r="AI893" s="35"/>
      <c r="AJ893" s="35"/>
      <c r="AK893" s="35"/>
      <c r="AL893" s="35"/>
      <c r="AM893" s="85" t="str">
        <f t="shared" si="138"/>
        <v/>
      </c>
      <c r="AN893" s="35"/>
      <c r="AO893" s="35"/>
      <c r="AP893" s="77" t="str">
        <f>IF(D893="","",IF(D893=Accueil!$Q$7,PRODUCT('Registre déchets'!G893,Accueil!$S$7),"") &amp; IF(D893=Accueil!$Q$8,PRODUCT('Registre déchets'!G893,Accueil!$S$8),"") &amp; IF(D893=Accueil!$Q$9,PRODUCT('Registre déchets'!G893,Accueil!$S$9),"")&amp; IF(D893=Accueil!$Q$10,PRODUCT('Registre déchets'!G893,Accueil!$S$10),"")&amp; IF(D893=Accueil!$Q$11,PRODUCT('Registre déchets'!G893,Accueil!$S$11),"")&amp; IF(D893=Accueil!$Q$12,PRODUCT('Registre déchets'!G893,Accueil!$S$12),"")&amp; IF(D893=Accueil!$Q$13,PRODUCT('Registre déchets'!G893,Accueil!$S$13),"")&amp; IF(D893=Accueil!$Q$14,PRODUCT('Registre déchets'!G893,Accueil!$S$14),"")&amp; IF(D893=Accueil!$Q$15,PRODUCT('Registre déchets'!G893,Accueil!$S$15),"")&amp; IF(D893=Accueil!$Q$16,PRODUCT('Registre déchets'!G893,Accueil!$S$16),"")&amp; IF(D893=Accueil!$Q$17,PRODUCT('Registre déchets'!G893,Accueil!$S$17),"")&amp; IF(D893=Accueil!$Q$18,PRODUCT('Registre déchets'!G893,Accueil!$S$18),"")&amp; IF(D893=Accueil!$Q$19,PRODUCT('Registre déchets'!G893,Accueil!$S$19),"")&amp; IF(D893=Accueil!$Q$20,PRODUCT('Registre déchets'!G893,Accueil!$S$20),"")&amp; IF(D893=Accueil!$Q$21,PRODUCT('Registre déchets'!G893,Accueil!$S$21),"")&amp; IF(D893=Accueil!$Q$22,PRODUCT('Registre déchets'!G893,Accueil!$S$22),"")&amp; IF(D893=Accueil!$Q$23,PRODUCT('Registre déchets'!G893,Accueil!$S$23),"")&amp; IF(D893=Accueil!$Q$24,PRODUCT('Registre déchets'!G893,Accueil!$S$24),"")&amp; IF(D893=Accueil!$Q$25,PRODUCT('Registre déchets'!G893,Accueil!$S$25),"")&amp; IF(D893=Accueil!$Q$26,PRODUCT('Registre déchets'!G893,Accueil!$S$26),"") &amp; IF(D893=Accueil!$U$7,PRODUCT('Registre déchets'!G893,Accueil!$W$7),"") &amp; IF(D893=Accueil!$U$8,PRODUCT('Registre déchets'!G893,Accueil!$W$8),"") &amp; IF(D893=Accueil!$U$9,PRODUCT('Registre déchets'!G893,Accueil!$W$9),"")&amp; IF(D893=Accueil!$U$10,PRODUCT('Registre déchets'!G893,Accueil!$W$10),"")&amp; IF(D893=Accueil!$U$11,PRODUCT('Registre déchets'!G893,Accueil!$W$11),"")&amp; IF(D893=Accueil!$U$12,PRODUCT('Registre déchets'!G893,Accueil!$W$12),"")&amp; IF(D893=Accueil!$U$13,PRODUCT('Registre déchets'!G893,Accueil!$W$13),"")&amp; IF(D893=Accueil!$U$14,PRODUCT('Registre déchets'!G893,Accueil!$W$14),"")&amp; IF(D893=Accueil!$U$15,PRODUCT('Registre déchets'!G893,Accueil!$W$15),"")&amp; IF(D893=Accueil!$U$16,PRODUCT('Registre déchets'!G893,Accueil!$W$16),"")&amp; IF(D893=Accueil!$U$17,PRODUCT('Registre déchets'!G893,Accueil!$W$17),"")&amp; IF(D893=Accueil!$U$18,PRODUCT('Registre déchets'!G893,Accueil!$W$18),"")&amp; IF(D893=Accueil!$U$19,PRODUCT('Registre déchets'!G893,Accueil!$W$19),"")&amp; IF(D893=Accueil!$U$20,PRODUCT('Registre déchets'!G893,Accueil!$W$20),"")&amp; IF(D893=Accueil!$U$21,PRODUCT('Registre déchets'!G893,Accueil!$W$21),"") &amp; IF(D893=Accueil!$U$22,PRODUCT('Registre déchets'!G893,Accueil!$W$22),"")&amp; IF(D893=Accueil!$U$23,PRODUCT('Registre déchets'!G893,Accueil!$W$23),"")&amp; IF(D893=Accueil!$U$24,PRODUCT('Registre déchets'!G893,Accueil!$W$24),"")&amp; IF(D893=Accueil!$U$25,PRODUCT('Registre déchets'!G893,Accueil!$W$25),"")&amp; IF(D893=Accueil!$U$26,PRODUCT('Registre déchets'!G893,Accueil!$W$26),"")&amp; IF(D893=Accueil!$U$27,PRODUCT('Registre déchets'!G893,Accueil!$W$27),"")&amp; IF(D893=Accueil!$Y$7,PRODUCT('Registre déchets'!G893,Accueil!$AA$7),"") &amp; IF(D893=Accueil!$Y$8,PRODUCT('Registre déchets'!G893,Accueil!$AA$8),"") &amp; IF(D893=Accueil!$Y$9,PRODUCT('Registre déchets'!G893,Accueil!$AA$9),"")&amp; IF(D893=Accueil!$Y$10,PRODUCT('Registre déchets'!G893,Accueil!$AA$10),"")&amp; IF(D893=Accueil!$Y$11,PRODUCT('Registre déchets'!G893,Accueil!$AA$11),"")&amp; IF(D893=Accueil!$Y$12,PRODUCT('Registre déchets'!G893,Accueil!$AA$12),"")&amp; IF(D893=Accueil!$Y$13,PRODUCT('Registre déchets'!G893,Accueil!$AA$13),"")&amp; IF(D893=Accueil!$Y$14,PRODUCT('Registre déchets'!G893,Accueil!$AA$14),"")&amp; IF(D893=Accueil!$Y$15,PRODUCT('Registre déchets'!G893,Accueil!$AA$15),"")&amp; IF(D893=Accueil!$Y$16,PRODUCT('Registre déchets'!G893,Accueil!$AA$16),"")&amp; IF(D893=Accueil!$Y$17,PRODUCT('Registre déchets'!G893,Accueil!$AA$17),"")&amp; IF(D893=Accueil!$Y$18,PRODUCT('Registre déchets'!G893,Accueil!$AA$18),"")&amp; IF(D893=Accueil!$Y$19,PRODUCT('Registre déchets'!G893,Accueil!$AA$19),"")&amp; IF(D893=Accueil!$Y$20,PRODUCT('Registre déchets'!G893,Accueil!$AA$20),"")&amp; IF(D893=Accueil!$Y$21,PRODUCT('Registre déchets'!G893,Accueil!$AA$21),"")&amp; IF(D893=Accueil!$Y$22,PRODUCT('Registre déchets'!G893,Accueil!$AA$22),"")&amp; IF(D893=Accueil!$Y$23,PRODUCT('Registre déchets'!G893,Accueil!$AA$23),"")&amp; IF(D893=Accueil!$Y$24,PRODUCT('Registre déchets'!G893,Accueil!$AA$24),"")&amp; IF(D893=Accueil!$Y$25,PRODUCT('Registre déchets'!G893,Accueil!$AA$25),"")&amp; IF(D893=Accueil!$Y$26,PRODUCT('Registre déchets'!G893,Accueil!$AA$26),"")&amp; IF(D893=Accueil!$Y$27,PRODUCT('Registre déchets'!G893,Accueil!$AA$27),""))</f>
        <v/>
      </c>
      <c r="AQ893" s="79">
        <f t="shared" si="137"/>
        <v>0</v>
      </c>
    </row>
    <row r="894" spans="1:43" ht="50.1" customHeight="1" x14ac:dyDescent="0.25">
      <c r="A894" s="90"/>
      <c r="B894" s="222" t="str">
        <f t="shared" si="131"/>
        <v/>
      </c>
      <c r="C894" s="221"/>
      <c r="D894" s="220"/>
      <c r="E894" s="80" t="str">
        <f t="shared" si="135"/>
        <v/>
      </c>
      <c r="F894" s="81"/>
      <c r="G894" s="82"/>
      <c r="H894" s="241">
        <f t="shared" si="132"/>
        <v>0</v>
      </c>
      <c r="I894" s="206"/>
      <c r="J894" s="206"/>
      <c r="K894" s="86"/>
      <c r="L894" s="86"/>
      <c r="M894" s="86"/>
      <c r="N894" s="82"/>
      <c r="O894" s="81"/>
      <c r="P894" s="82"/>
      <c r="Q894" s="207">
        <f t="shared" si="136"/>
        <v>0</v>
      </c>
      <c r="R894" s="83">
        <f t="shared" si="133"/>
        <v>0</v>
      </c>
      <c r="S894" s="83">
        <f t="shared" si="134"/>
        <v>0</v>
      </c>
      <c r="T894" s="209"/>
      <c r="U894" s="214"/>
      <c r="V894" s="214"/>
      <c r="W894" s="217" t="str">
        <f t="shared" si="129"/>
        <v/>
      </c>
      <c r="X894" s="214"/>
      <c r="Y894" s="224"/>
      <c r="Z894" s="214"/>
      <c r="AA894" s="214"/>
      <c r="AB894" s="35" t="str">
        <f t="shared" si="130"/>
        <v/>
      </c>
      <c r="AC894" s="35"/>
      <c r="AD894" s="35"/>
      <c r="AE894" s="35"/>
      <c r="AF894" s="35"/>
      <c r="AG894" s="35"/>
      <c r="AH894" s="35"/>
      <c r="AI894" s="35"/>
      <c r="AJ894" s="35"/>
      <c r="AK894" s="35"/>
      <c r="AL894" s="35"/>
      <c r="AM894" s="85" t="str">
        <f t="shared" si="138"/>
        <v/>
      </c>
      <c r="AN894" s="35"/>
      <c r="AO894" s="35"/>
      <c r="AP894" s="77" t="str">
        <f>IF(D894="","",IF(D894=Accueil!$Q$7,PRODUCT('Registre déchets'!G894,Accueil!$S$7),"") &amp; IF(D894=Accueil!$Q$8,PRODUCT('Registre déchets'!G894,Accueil!$S$8),"") &amp; IF(D894=Accueil!$Q$9,PRODUCT('Registre déchets'!G894,Accueil!$S$9),"")&amp; IF(D894=Accueil!$Q$10,PRODUCT('Registre déchets'!G894,Accueil!$S$10),"")&amp; IF(D894=Accueil!$Q$11,PRODUCT('Registre déchets'!G894,Accueil!$S$11),"")&amp; IF(D894=Accueil!$Q$12,PRODUCT('Registre déchets'!G894,Accueil!$S$12),"")&amp; IF(D894=Accueil!$Q$13,PRODUCT('Registre déchets'!G894,Accueil!$S$13),"")&amp; IF(D894=Accueil!$Q$14,PRODUCT('Registre déchets'!G894,Accueil!$S$14),"")&amp; IF(D894=Accueil!$Q$15,PRODUCT('Registre déchets'!G894,Accueil!$S$15),"")&amp; IF(D894=Accueil!$Q$16,PRODUCT('Registre déchets'!G894,Accueil!$S$16),"")&amp; IF(D894=Accueil!$Q$17,PRODUCT('Registre déchets'!G894,Accueil!$S$17),"")&amp; IF(D894=Accueil!$Q$18,PRODUCT('Registre déchets'!G894,Accueil!$S$18),"")&amp; IF(D894=Accueil!$Q$19,PRODUCT('Registre déchets'!G894,Accueil!$S$19),"")&amp; IF(D894=Accueil!$Q$20,PRODUCT('Registre déchets'!G894,Accueil!$S$20),"")&amp; IF(D894=Accueil!$Q$21,PRODUCT('Registre déchets'!G894,Accueil!$S$21),"")&amp; IF(D894=Accueil!$Q$22,PRODUCT('Registre déchets'!G894,Accueil!$S$22),"")&amp; IF(D894=Accueil!$Q$23,PRODUCT('Registre déchets'!G894,Accueil!$S$23),"")&amp; IF(D894=Accueil!$Q$24,PRODUCT('Registre déchets'!G894,Accueil!$S$24),"")&amp; IF(D894=Accueil!$Q$25,PRODUCT('Registre déchets'!G894,Accueil!$S$25),"")&amp; IF(D894=Accueil!$Q$26,PRODUCT('Registre déchets'!G894,Accueil!$S$26),"") &amp; IF(D894=Accueil!$U$7,PRODUCT('Registre déchets'!G894,Accueil!$W$7),"") &amp; IF(D894=Accueil!$U$8,PRODUCT('Registre déchets'!G894,Accueil!$W$8),"") &amp; IF(D894=Accueil!$U$9,PRODUCT('Registre déchets'!G894,Accueil!$W$9),"")&amp; IF(D894=Accueil!$U$10,PRODUCT('Registre déchets'!G894,Accueil!$W$10),"")&amp; IF(D894=Accueil!$U$11,PRODUCT('Registre déchets'!G894,Accueil!$W$11),"")&amp; IF(D894=Accueil!$U$12,PRODUCT('Registre déchets'!G894,Accueil!$W$12),"")&amp; IF(D894=Accueil!$U$13,PRODUCT('Registre déchets'!G894,Accueil!$W$13),"")&amp; IF(D894=Accueil!$U$14,PRODUCT('Registre déchets'!G894,Accueil!$W$14),"")&amp; IF(D894=Accueil!$U$15,PRODUCT('Registre déchets'!G894,Accueil!$W$15),"")&amp; IF(D894=Accueil!$U$16,PRODUCT('Registre déchets'!G894,Accueil!$W$16),"")&amp; IF(D894=Accueil!$U$17,PRODUCT('Registre déchets'!G894,Accueil!$W$17),"")&amp; IF(D894=Accueil!$U$18,PRODUCT('Registre déchets'!G894,Accueil!$W$18),"")&amp; IF(D894=Accueil!$U$19,PRODUCT('Registre déchets'!G894,Accueil!$W$19),"")&amp; IF(D894=Accueil!$U$20,PRODUCT('Registre déchets'!G894,Accueil!$W$20),"")&amp; IF(D894=Accueil!$U$21,PRODUCT('Registre déchets'!G894,Accueil!$W$21),"") &amp; IF(D894=Accueil!$U$22,PRODUCT('Registre déchets'!G894,Accueil!$W$22),"")&amp; IF(D894=Accueil!$U$23,PRODUCT('Registre déchets'!G894,Accueil!$W$23),"")&amp; IF(D894=Accueil!$U$24,PRODUCT('Registre déchets'!G894,Accueil!$W$24),"")&amp; IF(D894=Accueil!$U$25,PRODUCT('Registre déchets'!G894,Accueil!$W$25),"")&amp; IF(D894=Accueil!$U$26,PRODUCT('Registre déchets'!G894,Accueil!$W$26),"")&amp; IF(D894=Accueil!$U$27,PRODUCT('Registre déchets'!G894,Accueil!$W$27),"")&amp; IF(D894=Accueil!$Y$7,PRODUCT('Registre déchets'!G894,Accueil!$AA$7),"") &amp; IF(D894=Accueil!$Y$8,PRODUCT('Registre déchets'!G894,Accueil!$AA$8),"") &amp; IF(D894=Accueil!$Y$9,PRODUCT('Registre déchets'!G894,Accueil!$AA$9),"")&amp; IF(D894=Accueil!$Y$10,PRODUCT('Registre déchets'!G894,Accueil!$AA$10),"")&amp; IF(D894=Accueil!$Y$11,PRODUCT('Registre déchets'!G894,Accueil!$AA$11),"")&amp; IF(D894=Accueil!$Y$12,PRODUCT('Registre déchets'!G894,Accueil!$AA$12),"")&amp; IF(D894=Accueil!$Y$13,PRODUCT('Registre déchets'!G894,Accueil!$AA$13),"")&amp; IF(D894=Accueil!$Y$14,PRODUCT('Registre déchets'!G894,Accueil!$AA$14),"")&amp; IF(D894=Accueil!$Y$15,PRODUCT('Registre déchets'!G894,Accueil!$AA$15),"")&amp; IF(D894=Accueil!$Y$16,PRODUCT('Registre déchets'!G894,Accueil!$AA$16),"")&amp; IF(D894=Accueil!$Y$17,PRODUCT('Registre déchets'!G894,Accueil!$AA$17),"")&amp; IF(D894=Accueil!$Y$18,PRODUCT('Registre déchets'!G894,Accueil!$AA$18),"")&amp; IF(D894=Accueil!$Y$19,PRODUCT('Registre déchets'!G894,Accueil!$AA$19),"")&amp; IF(D894=Accueil!$Y$20,PRODUCT('Registre déchets'!G894,Accueil!$AA$20),"")&amp; IF(D894=Accueil!$Y$21,PRODUCT('Registre déchets'!G894,Accueil!$AA$21),"")&amp; IF(D894=Accueil!$Y$22,PRODUCT('Registre déchets'!G894,Accueil!$AA$22),"")&amp; IF(D894=Accueil!$Y$23,PRODUCT('Registre déchets'!G894,Accueil!$AA$23),"")&amp; IF(D894=Accueil!$Y$24,PRODUCT('Registre déchets'!G894,Accueil!$AA$24),"")&amp; IF(D894=Accueil!$Y$25,PRODUCT('Registre déchets'!G894,Accueil!$AA$25),"")&amp; IF(D894=Accueil!$Y$26,PRODUCT('Registre déchets'!G894,Accueil!$AA$26),"")&amp; IF(D894=Accueil!$Y$27,PRODUCT('Registre déchets'!G894,Accueil!$AA$27),""))</f>
        <v/>
      </c>
      <c r="AQ894" s="79">
        <f t="shared" si="137"/>
        <v>0</v>
      </c>
    </row>
    <row r="895" spans="1:43" ht="50.1" customHeight="1" x14ac:dyDescent="0.25">
      <c r="A895" s="90"/>
      <c r="B895" s="222" t="str">
        <f t="shared" si="131"/>
        <v/>
      </c>
      <c r="C895" s="221"/>
      <c r="D895" s="220"/>
      <c r="E895" s="80" t="str">
        <f t="shared" si="135"/>
        <v/>
      </c>
      <c r="F895" s="81"/>
      <c r="G895" s="82"/>
      <c r="H895" s="241">
        <f t="shared" si="132"/>
        <v>0</v>
      </c>
      <c r="I895" s="206"/>
      <c r="J895" s="206"/>
      <c r="K895" s="86"/>
      <c r="L895" s="86"/>
      <c r="M895" s="86"/>
      <c r="N895" s="82"/>
      <c r="O895" s="81"/>
      <c r="P895" s="82"/>
      <c r="Q895" s="207">
        <f t="shared" si="136"/>
        <v>0</v>
      </c>
      <c r="R895" s="83">
        <f t="shared" si="133"/>
        <v>0</v>
      </c>
      <c r="S895" s="83">
        <f t="shared" si="134"/>
        <v>0</v>
      </c>
      <c r="T895" s="209"/>
      <c r="U895" s="214"/>
      <c r="V895" s="214"/>
      <c r="W895" s="217" t="str">
        <f t="shared" si="129"/>
        <v/>
      </c>
      <c r="X895" s="214"/>
      <c r="Y895" s="224"/>
      <c r="Z895" s="214"/>
      <c r="AA895" s="214"/>
      <c r="AB895" s="35" t="str">
        <f t="shared" si="130"/>
        <v/>
      </c>
      <c r="AC895" s="35"/>
      <c r="AD895" s="35"/>
      <c r="AE895" s="35"/>
      <c r="AF895" s="35"/>
      <c r="AG895" s="35"/>
      <c r="AH895" s="35"/>
      <c r="AI895" s="35"/>
      <c r="AJ895" s="35"/>
      <c r="AK895" s="35"/>
      <c r="AL895" s="35"/>
      <c r="AM895" s="85" t="str">
        <f t="shared" si="138"/>
        <v/>
      </c>
      <c r="AN895" s="35"/>
      <c r="AO895" s="35"/>
      <c r="AP895" s="77" t="str">
        <f>IF(D895="","",IF(D895=Accueil!$Q$7,PRODUCT('Registre déchets'!G895,Accueil!$S$7),"") &amp; IF(D895=Accueil!$Q$8,PRODUCT('Registre déchets'!G895,Accueil!$S$8),"") &amp; IF(D895=Accueil!$Q$9,PRODUCT('Registre déchets'!G895,Accueil!$S$9),"")&amp; IF(D895=Accueil!$Q$10,PRODUCT('Registre déchets'!G895,Accueil!$S$10),"")&amp; IF(D895=Accueil!$Q$11,PRODUCT('Registre déchets'!G895,Accueil!$S$11),"")&amp; IF(D895=Accueil!$Q$12,PRODUCT('Registre déchets'!G895,Accueil!$S$12),"")&amp; IF(D895=Accueil!$Q$13,PRODUCT('Registre déchets'!G895,Accueil!$S$13),"")&amp; IF(D895=Accueil!$Q$14,PRODUCT('Registre déchets'!G895,Accueil!$S$14),"")&amp; IF(D895=Accueil!$Q$15,PRODUCT('Registre déchets'!G895,Accueil!$S$15),"")&amp; IF(D895=Accueil!$Q$16,PRODUCT('Registre déchets'!G895,Accueil!$S$16),"")&amp; IF(D895=Accueil!$Q$17,PRODUCT('Registre déchets'!G895,Accueil!$S$17),"")&amp; IF(D895=Accueil!$Q$18,PRODUCT('Registre déchets'!G895,Accueil!$S$18),"")&amp; IF(D895=Accueil!$Q$19,PRODUCT('Registre déchets'!G895,Accueil!$S$19),"")&amp; IF(D895=Accueil!$Q$20,PRODUCT('Registre déchets'!G895,Accueil!$S$20),"")&amp; IF(D895=Accueil!$Q$21,PRODUCT('Registre déchets'!G895,Accueil!$S$21),"")&amp; IF(D895=Accueil!$Q$22,PRODUCT('Registre déchets'!G895,Accueil!$S$22),"")&amp; IF(D895=Accueil!$Q$23,PRODUCT('Registre déchets'!G895,Accueil!$S$23),"")&amp; IF(D895=Accueil!$Q$24,PRODUCT('Registre déchets'!G895,Accueil!$S$24),"")&amp; IF(D895=Accueil!$Q$25,PRODUCT('Registre déchets'!G895,Accueil!$S$25),"")&amp; IF(D895=Accueil!$Q$26,PRODUCT('Registre déchets'!G895,Accueil!$S$26),"") &amp; IF(D895=Accueil!$U$7,PRODUCT('Registre déchets'!G895,Accueil!$W$7),"") &amp; IF(D895=Accueil!$U$8,PRODUCT('Registre déchets'!G895,Accueil!$W$8),"") &amp; IF(D895=Accueil!$U$9,PRODUCT('Registre déchets'!G895,Accueil!$W$9),"")&amp; IF(D895=Accueil!$U$10,PRODUCT('Registre déchets'!G895,Accueil!$W$10),"")&amp; IF(D895=Accueil!$U$11,PRODUCT('Registre déchets'!G895,Accueil!$W$11),"")&amp; IF(D895=Accueil!$U$12,PRODUCT('Registre déchets'!G895,Accueil!$W$12),"")&amp; IF(D895=Accueil!$U$13,PRODUCT('Registre déchets'!G895,Accueil!$W$13),"")&amp; IF(D895=Accueil!$U$14,PRODUCT('Registre déchets'!G895,Accueil!$W$14),"")&amp; IF(D895=Accueil!$U$15,PRODUCT('Registre déchets'!G895,Accueil!$W$15),"")&amp; IF(D895=Accueil!$U$16,PRODUCT('Registre déchets'!G895,Accueil!$W$16),"")&amp; IF(D895=Accueil!$U$17,PRODUCT('Registre déchets'!G895,Accueil!$W$17),"")&amp; IF(D895=Accueil!$U$18,PRODUCT('Registre déchets'!G895,Accueil!$W$18),"")&amp; IF(D895=Accueil!$U$19,PRODUCT('Registre déchets'!G895,Accueil!$W$19),"")&amp; IF(D895=Accueil!$U$20,PRODUCT('Registre déchets'!G895,Accueil!$W$20),"")&amp; IF(D895=Accueil!$U$21,PRODUCT('Registre déchets'!G895,Accueil!$W$21),"") &amp; IF(D895=Accueil!$U$22,PRODUCT('Registre déchets'!G895,Accueil!$W$22),"")&amp; IF(D895=Accueil!$U$23,PRODUCT('Registre déchets'!G895,Accueil!$W$23),"")&amp; IF(D895=Accueil!$U$24,PRODUCT('Registre déchets'!G895,Accueil!$W$24),"")&amp; IF(D895=Accueil!$U$25,PRODUCT('Registre déchets'!G895,Accueil!$W$25),"")&amp; IF(D895=Accueil!$U$26,PRODUCT('Registre déchets'!G895,Accueil!$W$26),"")&amp; IF(D895=Accueil!$U$27,PRODUCT('Registre déchets'!G895,Accueil!$W$27),"")&amp; IF(D895=Accueil!$Y$7,PRODUCT('Registre déchets'!G895,Accueil!$AA$7),"") &amp; IF(D895=Accueil!$Y$8,PRODUCT('Registre déchets'!G895,Accueil!$AA$8),"") &amp; IF(D895=Accueil!$Y$9,PRODUCT('Registre déchets'!G895,Accueil!$AA$9),"")&amp; IF(D895=Accueil!$Y$10,PRODUCT('Registre déchets'!G895,Accueil!$AA$10),"")&amp; IF(D895=Accueil!$Y$11,PRODUCT('Registre déchets'!G895,Accueil!$AA$11),"")&amp; IF(D895=Accueil!$Y$12,PRODUCT('Registre déchets'!G895,Accueil!$AA$12),"")&amp; IF(D895=Accueil!$Y$13,PRODUCT('Registre déchets'!G895,Accueil!$AA$13),"")&amp; IF(D895=Accueil!$Y$14,PRODUCT('Registre déchets'!G895,Accueil!$AA$14),"")&amp; IF(D895=Accueil!$Y$15,PRODUCT('Registre déchets'!G895,Accueil!$AA$15),"")&amp; IF(D895=Accueil!$Y$16,PRODUCT('Registre déchets'!G895,Accueil!$AA$16),"")&amp; IF(D895=Accueil!$Y$17,PRODUCT('Registre déchets'!G895,Accueil!$AA$17),"")&amp; IF(D895=Accueil!$Y$18,PRODUCT('Registre déchets'!G895,Accueil!$AA$18),"")&amp; IF(D895=Accueil!$Y$19,PRODUCT('Registre déchets'!G895,Accueil!$AA$19),"")&amp; IF(D895=Accueil!$Y$20,PRODUCT('Registre déchets'!G895,Accueil!$AA$20),"")&amp; IF(D895=Accueil!$Y$21,PRODUCT('Registre déchets'!G895,Accueil!$AA$21),"")&amp; IF(D895=Accueil!$Y$22,PRODUCT('Registre déchets'!G895,Accueil!$AA$22),"")&amp; IF(D895=Accueil!$Y$23,PRODUCT('Registre déchets'!G895,Accueil!$AA$23),"")&amp; IF(D895=Accueil!$Y$24,PRODUCT('Registre déchets'!G895,Accueil!$AA$24),"")&amp; IF(D895=Accueil!$Y$25,PRODUCT('Registre déchets'!G895,Accueil!$AA$25),"")&amp; IF(D895=Accueil!$Y$26,PRODUCT('Registre déchets'!G895,Accueil!$AA$26),"")&amp; IF(D895=Accueil!$Y$27,PRODUCT('Registre déchets'!G895,Accueil!$AA$27),""))</f>
        <v/>
      </c>
      <c r="AQ895" s="79">
        <f t="shared" si="137"/>
        <v>0</v>
      </c>
    </row>
    <row r="896" spans="1:43" ht="50.1" customHeight="1" x14ac:dyDescent="0.25">
      <c r="A896" s="90"/>
      <c r="B896" s="222" t="str">
        <f t="shared" si="131"/>
        <v/>
      </c>
      <c r="C896" s="221"/>
      <c r="D896" s="220"/>
      <c r="E896" s="80" t="str">
        <f t="shared" si="135"/>
        <v/>
      </c>
      <c r="F896" s="81"/>
      <c r="G896" s="82"/>
      <c r="H896" s="241">
        <f t="shared" si="132"/>
        <v>0</v>
      </c>
      <c r="I896" s="206"/>
      <c r="J896" s="206"/>
      <c r="K896" s="86"/>
      <c r="L896" s="86"/>
      <c r="M896" s="86"/>
      <c r="N896" s="82"/>
      <c r="O896" s="81"/>
      <c r="P896" s="82"/>
      <c r="Q896" s="207">
        <f t="shared" si="136"/>
        <v>0</v>
      </c>
      <c r="R896" s="83">
        <f t="shared" si="133"/>
        <v>0</v>
      </c>
      <c r="S896" s="83">
        <f t="shared" si="134"/>
        <v>0</v>
      </c>
      <c r="T896" s="209"/>
      <c r="U896" s="214"/>
      <c r="V896" s="214"/>
      <c r="W896" s="217" t="str">
        <f t="shared" si="129"/>
        <v/>
      </c>
      <c r="X896" s="214"/>
      <c r="Y896" s="224"/>
      <c r="Z896" s="214"/>
      <c r="AA896" s="214"/>
      <c r="AB896" s="35" t="str">
        <f t="shared" si="130"/>
        <v/>
      </c>
      <c r="AC896" s="35"/>
      <c r="AD896" s="35"/>
      <c r="AE896" s="35"/>
      <c r="AF896" s="35"/>
      <c r="AG896" s="35"/>
      <c r="AH896" s="35"/>
      <c r="AI896" s="35"/>
      <c r="AJ896" s="35"/>
      <c r="AK896" s="35"/>
      <c r="AL896" s="35"/>
      <c r="AM896" s="85" t="str">
        <f t="shared" si="138"/>
        <v/>
      </c>
      <c r="AN896" s="35"/>
      <c r="AO896" s="35"/>
      <c r="AP896" s="77" t="str">
        <f>IF(D896="","",IF(D896=Accueil!$Q$7,PRODUCT('Registre déchets'!G896,Accueil!$S$7),"") &amp; IF(D896=Accueil!$Q$8,PRODUCT('Registre déchets'!G896,Accueil!$S$8),"") &amp; IF(D896=Accueil!$Q$9,PRODUCT('Registre déchets'!G896,Accueil!$S$9),"")&amp; IF(D896=Accueil!$Q$10,PRODUCT('Registre déchets'!G896,Accueil!$S$10),"")&amp; IF(D896=Accueil!$Q$11,PRODUCT('Registre déchets'!G896,Accueil!$S$11),"")&amp; IF(D896=Accueil!$Q$12,PRODUCT('Registre déchets'!G896,Accueil!$S$12),"")&amp; IF(D896=Accueil!$Q$13,PRODUCT('Registre déchets'!G896,Accueil!$S$13),"")&amp; IF(D896=Accueil!$Q$14,PRODUCT('Registre déchets'!G896,Accueil!$S$14),"")&amp; IF(D896=Accueil!$Q$15,PRODUCT('Registre déchets'!G896,Accueil!$S$15),"")&amp; IF(D896=Accueil!$Q$16,PRODUCT('Registre déchets'!G896,Accueil!$S$16),"")&amp; IF(D896=Accueil!$Q$17,PRODUCT('Registre déchets'!G896,Accueil!$S$17),"")&amp; IF(D896=Accueil!$Q$18,PRODUCT('Registre déchets'!G896,Accueil!$S$18),"")&amp; IF(D896=Accueil!$Q$19,PRODUCT('Registre déchets'!G896,Accueil!$S$19),"")&amp; IF(D896=Accueil!$Q$20,PRODUCT('Registre déchets'!G896,Accueil!$S$20),"")&amp; IF(D896=Accueil!$Q$21,PRODUCT('Registre déchets'!G896,Accueil!$S$21),"")&amp; IF(D896=Accueil!$Q$22,PRODUCT('Registre déchets'!G896,Accueil!$S$22),"")&amp; IF(D896=Accueil!$Q$23,PRODUCT('Registre déchets'!G896,Accueil!$S$23),"")&amp; IF(D896=Accueil!$Q$24,PRODUCT('Registre déchets'!G896,Accueil!$S$24),"")&amp; IF(D896=Accueil!$Q$25,PRODUCT('Registre déchets'!G896,Accueil!$S$25),"")&amp; IF(D896=Accueil!$Q$26,PRODUCT('Registre déchets'!G896,Accueil!$S$26),"") &amp; IF(D896=Accueil!$U$7,PRODUCT('Registre déchets'!G896,Accueil!$W$7),"") &amp; IF(D896=Accueil!$U$8,PRODUCT('Registre déchets'!G896,Accueil!$W$8),"") &amp; IF(D896=Accueil!$U$9,PRODUCT('Registre déchets'!G896,Accueil!$W$9),"")&amp; IF(D896=Accueil!$U$10,PRODUCT('Registre déchets'!G896,Accueil!$W$10),"")&amp; IF(D896=Accueil!$U$11,PRODUCT('Registre déchets'!G896,Accueil!$W$11),"")&amp; IF(D896=Accueil!$U$12,PRODUCT('Registre déchets'!G896,Accueil!$W$12),"")&amp; IF(D896=Accueil!$U$13,PRODUCT('Registre déchets'!G896,Accueil!$W$13),"")&amp; IF(D896=Accueil!$U$14,PRODUCT('Registre déchets'!G896,Accueil!$W$14),"")&amp; IF(D896=Accueil!$U$15,PRODUCT('Registre déchets'!G896,Accueil!$W$15),"")&amp; IF(D896=Accueil!$U$16,PRODUCT('Registre déchets'!G896,Accueil!$W$16),"")&amp; IF(D896=Accueil!$U$17,PRODUCT('Registre déchets'!G896,Accueil!$W$17),"")&amp; IF(D896=Accueil!$U$18,PRODUCT('Registre déchets'!G896,Accueil!$W$18),"")&amp; IF(D896=Accueil!$U$19,PRODUCT('Registre déchets'!G896,Accueil!$W$19),"")&amp; IF(D896=Accueil!$U$20,PRODUCT('Registre déchets'!G896,Accueil!$W$20),"")&amp; IF(D896=Accueil!$U$21,PRODUCT('Registre déchets'!G896,Accueil!$W$21),"") &amp; IF(D896=Accueil!$U$22,PRODUCT('Registre déchets'!G896,Accueil!$W$22),"")&amp; IF(D896=Accueil!$U$23,PRODUCT('Registre déchets'!G896,Accueil!$W$23),"")&amp; IF(D896=Accueil!$U$24,PRODUCT('Registre déchets'!G896,Accueil!$W$24),"")&amp; IF(D896=Accueil!$U$25,PRODUCT('Registre déchets'!G896,Accueil!$W$25),"")&amp; IF(D896=Accueil!$U$26,PRODUCT('Registre déchets'!G896,Accueil!$W$26),"")&amp; IF(D896=Accueil!$U$27,PRODUCT('Registre déchets'!G896,Accueil!$W$27),"")&amp; IF(D896=Accueil!$Y$7,PRODUCT('Registre déchets'!G896,Accueil!$AA$7),"") &amp; IF(D896=Accueil!$Y$8,PRODUCT('Registre déchets'!G896,Accueil!$AA$8),"") &amp; IF(D896=Accueil!$Y$9,PRODUCT('Registre déchets'!G896,Accueil!$AA$9),"")&amp; IF(D896=Accueil!$Y$10,PRODUCT('Registre déchets'!G896,Accueil!$AA$10),"")&amp; IF(D896=Accueil!$Y$11,PRODUCT('Registre déchets'!G896,Accueil!$AA$11),"")&amp; IF(D896=Accueil!$Y$12,PRODUCT('Registre déchets'!G896,Accueil!$AA$12),"")&amp; IF(D896=Accueil!$Y$13,PRODUCT('Registre déchets'!G896,Accueil!$AA$13),"")&amp; IF(D896=Accueil!$Y$14,PRODUCT('Registre déchets'!G896,Accueil!$AA$14),"")&amp; IF(D896=Accueil!$Y$15,PRODUCT('Registre déchets'!G896,Accueil!$AA$15),"")&amp; IF(D896=Accueil!$Y$16,PRODUCT('Registre déchets'!G896,Accueil!$AA$16),"")&amp; IF(D896=Accueil!$Y$17,PRODUCT('Registre déchets'!G896,Accueil!$AA$17),"")&amp; IF(D896=Accueil!$Y$18,PRODUCT('Registre déchets'!G896,Accueil!$AA$18),"")&amp; IF(D896=Accueil!$Y$19,PRODUCT('Registre déchets'!G896,Accueil!$AA$19),"")&amp; IF(D896=Accueil!$Y$20,PRODUCT('Registre déchets'!G896,Accueil!$AA$20),"")&amp; IF(D896=Accueil!$Y$21,PRODUCT('Registre déchets'!G896,Accueil!$AA$21),"")&amp; IF(D896=Accueil!$Y$22,PRODUCT('Registre déchets'!G896,Accueil!$AA$22),"")&amp; IF(D896=Accueil!$Y$23,PRODUCT('Registre déchets'!G896,Accueil!$AA$23),"")&amp; IF(D896=Accueil!$Y$24,PRODUCT('Registre déchets'!G896,Accueil!$AA$24),"")&amp; IF(D896=Accueil!$Y$25,PRODUCT('Registre déchets'!G896,Accueil!$AA$25),"")&amp; IF(D896=Accueil!$Y$26,PRODUCT('Registre déchets'!G896,Accueil!$AA$26),"")&amp; IF(D896=Accueil!$Y$27,PRODUCT('Registre déchets'!G896,Accueil!$AA$27),""))</f>
        <v/>
      </c>
      <c r="AQ896" s="79">
        <f t="shared" si="137"/>
        <v>0</v>
      </c>
    </row>
    <row r="897" spans="1:43" ht="50.1" customHeight="1" x14ac:dyDescent="0.25">
      <c r="A897" s="90"/>
      <c r="B897" s="222" t="str">
        <f t="shared" si="131"/>
        <v/>
      </c>
      <c r="C897" s="221"/>
      <c r="D897" s="220"/>
      <c r="E897" s="80" t="str">
        <f t="shared" si="135"/>
        <v/>
      </c>
      <c r="F897" s="81"/>
      <c r="G897" s="82"/>
      <c r="H897" s="241">
        <f t="shared" si="132"/>
        <v>0</v>
      </c>
      <c r="I897" s="206"/>
      <c r="J897" s="206"/>
      <c r="K897" s="86"/>
      <c r="L897" s="86"/>
      <c r="M897" s="86"/>
      <c r="N897" s="82"/>
      <c r="O897" s="81"/>
      <c r="P897" s="82"/>
      <c r="Q897" s="207">
        <f t="shared" si="136"/>
        <v>0</v>
      </c>
      <c r="R897" s="83">
        <f t="shared" si="133"/>
        <v>0</v>
      </c>
      <c r="S897" s="83">
        <f t="shared" si="134"/>
        <v>0</v>
      </c>
      <c r="T897" s="209"/>
      <c r="U897" s="214"/>
      <c r="V897" s="214"/>
      <c r="W897" s="217" t="str">
        <f t="shared" si="129"/>
        <v/>
      </c>
      <c r="X897" s="214"/>
      <c r="Y897" s="224"/>
      <c r="Z897" s="214"/>
      <c r="AA897" s="214"/>
      <c r="AB897" s="35" t="str">
        <f t="shared" si="130"/>
        <v/>
      </c>
      <c r="AC897" s="35"/>
      <c r="AD897" s="35"/>
      <c r="AE897" s="35"/>
      <c r="AF897" s="35"/>
      <c r="AG897" s="35"/>
      <c r="AH897" s="35"/>
      <c r="AI897" s="35"/>
      <c r="AJ897" s="35"/>
      <c r="AK897" s="35"/>
      <c r="AL897" s="35"/>
      <c r="AM897" s="85" t="str">
        <f t="shared" si="138"/>
        <v/>
      </c>
      <c r="AN897" s="35"/>
      <c r="AO897" s="35"/>
      <c r="AP897" s="77" t="str">
        <f>IF(D897="","",IF(D897=Accueil!$Q$7,PRODUCT('Registre déchets'!G897,Accueil!$S$7),"") &amp; IF(D897=Accueil!$Q$8,PRODUCT('Registre déchets'!G897,Accueil!$S$8),"") &amp; IF(D897=Accueil!$Q$9,PRODUCT('Registre déchets'!G897,Accueil!$S$9),"")&amp; IF(D897=Accueil!$Q$10,PRODUCT('Registre déchets'!G897,Accueil!$S$10),"")&amp; IF(D897=Accueil!$Q$11,PRODUCT('Registre déchets'!G897,Accueil!$S$11),"")&amp; IF(D897=Accueil!$Q$12,PRODUCT('Registre déchets'!G897,Accueil!$S$12),"")&amp; IF(D897=Accueil!$Q$13,PRODUCT('Registre déchets'!G897,Accueil!$S$13),"")&amp; IF(D897=Accueil!$Q$14,PRODUCT('Registre déchets'!G897,Accueil!$S$14),"")&amp; IF(D897=Accueil!$Q$15,PRODUCT('Registre déchets'!G897,Accueil!$S$15),"")&amp; IF(D897=Accueil!$Q$16,PRODUCT('Registre déchets'!G897,Accueil!$S$16),"")&amp; IF(D897=Accueil!$Q$17,PRODUCT('Registre déchets'!G897,Accueil!$S$17),"")&amp; IF(D897=Accueil!$Q$18,PRODUCT('Registre déchets'!G897,Accueil!$S$18),"")&amp; IF(D897=Accueil!$Q$19,PRODUCT('Registre déchets'!G897,Accueil!$S$19),"")&amp; IF(D897=Accueil!$Q$20,PRODUCT('Registre déchets'!G897,Accueil!$S$20),"")&amp; IF(D897=Accueil!$Q$21,PRODUCT('Registre déchets'!G897,Accueil!$S$21),"")&amp; IF(D897=Accueil!$Q$22,PRODUCT('Registre déchets'!G897,Accueil!$S$22),"")&amp; IF(D897=Accueil!$Q$23,PRODUCT('Registre déchets'!G897,Accueil!$S$23),"")&amp; IF(D897=Accueil!$Q$24,PRODUCT('Registre déchets'!G897,Accueil!$S$24),"")&amp; IF(D897=Accueil!$Q$25,PRODUCT('Registre déchets'!G897,Accueil!$S$25),"")&amp; IF(D897=Accueil!$Q$26,PRODUCT('Registre déchets'!G897,Accueil!$S$26),"") &amp; IF(D897=Accueil!$U$7,PRODUCT('Registre déchets'!G897,Accueil!$W$7),"") &amp; IF(D897=Accueil!$U$8,PRODUCT('Registre déchets'!G897,Accueil!$W$8),"") &amp; IF(D897=Accueil!$U$9,PRODUCT('Registre déchets'!G897,Accueil!$W$9),"")&amp; IF(D897=Accueil!$U$10,PRODUCT('Registre déchets'!G897,Accueil!$W$10),"")&amp; IF(D897=Accueil!$U$11,PRODUCT('Registre déchets'!G897,Accueil!$W$11),"")&amp; IF(D897=Accueil!$U$12,PRODUCT('Registre déchets'!G897,Accueil!$W$12),"")&amp; IF(D897=Accueil!$U$13,PRODUCT('Registre déchets'!G897,Accueil!$W$13),"")&amp; IF(D897=Accueil!$U$14,PRODUCT('Registre déchets'!G897,Accueil!$W$14),"")&amp; IF(D897=Accueil!$U$15,PRODUCT('Registre déchets'!G897,Accueil!$W$15),"")&amp; IF(D897=Accueil!$U$16,PRODUCT('Registre déchets'!G897,Accueil!$W$16),"")&amp; IF(D897=Accueil!$U$17,PRODUCT('Registre déchets'!G897,Accueil!$W$17),"")&amp; IF(D897=Accueil!$U$18,PRODUCT('Registre déchets'!G897,Accueil!$W$18),"")&amp; IF(D897=Accueil!$U$19,PRODUCT('Registre déchets'!G897,Accueil!$W$19),"")&amp; IF(D897=Accueil!$U$20,PRODUCT('Registre déchets'!G897,Accueil!$W$20),"")&amp; IF(D897=Accueil!$U$21,PRODUCT('Registre déchets'!G897,Accueil!$W$21),"") &amp; IF(D897=Accueil!$U$22,PRODUCT('Registre déchets'!G897,Accueil!$W$22),"")&amp; IF(D897=Accueil!$U$23,PRODUCT('Registre déchets'!G897,Accueil!$W$23),"")&amp; IF(D897=Accueil!$U$24,PRODUCT('Registre déchets'!G897,Accueil!$W$24),"")&amp; IF(D897=Accueil!$U$25,PRODUCT('Registre déchets'!G897,Accueil!$W$25),"")&amp; IF(D897=Accueil!$U$26,PRODUCT('Registre déchets'!G897,Accueil!$W$26),"")&amp; IF(D897=Accueil!$U$27,PRODUCT('Registre déchets'!G897,Accueil!$W$27),"")&amp; IF(D897=Accueil!$Y$7,PRODUCT('Registre déchets'!G897,Accueil!$AA$7),"") &amp; IF(D897=Accueil!$Y$8,PRODUCT('Registre déchets'!G897,Accueil!$AA$8),"") &amp; IF(D897=Accueil!$Y$9,PRODUCT('Registre déchets'!G897,Accueil!$AA$9),"")&amp; IF(D897=Accueil!$Y$10,PRODUCT('Registre déchets'!G897,Accueil!$AA$10),"")&amp; IF(D897=Accueil!$Y$11,PRODUCT('Registre déchets'!G897,Accueil!$AA$11),"")&amp; IF(D897=Accueil!$Y$12,PRODUCT('Registre déchets'!G897,Accueil!$AA$12),"")&amp; IF(D897=Accueil!$Y$13,PRODUCT('Registre déchets'!G897,Accueil!$AA$13),"")&amp; IF(D897=Accueil!$Y$14,PRODUCT('Registre déchets'!G897,Accueil!$AA$14),"")&amp; IF(D897=Accueil!$Y$15,PRODUCT('Registre déchets'!G897,Accueil!$AA$15),"")&amp; IF(D897=Accueil!$Y$16,PRODUCT('Registre déchets'!G897,Accueil!$AA$16),"")&amp; IF(D897=Accueil!$Y$17,PRODUCT('Registre déchets'!G897,Accueil!$AA$17),"")&amp; IF(D897=Accueil!$Y$18,PRODUCT('Registre déchets'!G897,Accueil!$AA$18),"")&amp; IF(D897=Accueil!$Y$19,PRODUCT('Registre déchets'!G897,Accueil!$AA$19),"")&amp; IF(D897=Accueil!$Y$20,PRODUCT('Registre déchets'!G897,Accueil!$AA$20),"")&amp; IF(D897=Accueil!$Y$21,PRODUCT('Registre déchets'!G897,Accueil!$AA$21),"")&amp; IF(D897=Accueil!$Y$22,PRODUCT('Registre déchets'!G897,Accueil!$AA$22),"")&amp; IF(D897=Accueil!$Y$23,PRODUCT('Registre déchets'!G897,Accueil!$AA$23),"")&amp; IF(D897=Accueil!$Y$24,PRODUCT('Registre déchets'!G897,Accueil!$AA$24),"")&amp; IF(D897=Accueil!$Y$25,PRODUCT('Registre déchets'!G897,Accueil!$AA$25),"")&amp; IF(D897=Accueil!$Y$26,PRODUCT('Registre déchets'!G897,Accueil!$AA$26),"")&amp; IF(D897=Accueil!$Y$27,PRODUCT('Registre déchets'!G897,Accueil!$AA$27),""))</f>
        <v/>
      </c>
      <c r="AQ897" s="79">
        <f t="shared" si="137"/>
        <v>0</v>
      </c>
    </row>
    <row r="898" spans="1:43" ht="50.1" customHeight="1" x14ac:dyDescent="0.25">
      <c r="A898" s="90"/>
      <c r="B898" s="222" t="str">
        <f t="shared" si="131"/>
        <v/>
      </c>
      <c r="C898" s="221"/>
      <c r="D898" s="220"/>
      <c r="E898" s="80" t="str">
        <f t="shared" si="135"/>
        <v/>
      </c>
      <c r="F898" s="81"/>
      <c r="G898" s="82"/>
      <c r="H898" s="241">
        <f t="shared" si="132"/>
        <v>0</v>
      </c>
      <c r="I898" s="206"/>
      <c r="J898" s="206"/>
      <c r="K898" s="86"/>
      <c r="L898" s="86"/>
      <c r="M898" s="86"/>
      <c r="N898" s="82"/>
      <c r="O898" s="81"/>
      <c r="P898" s="82"/>
      <c r="Q898" s="207">
        <f t="shared" si="136"/>
        <v>0</v>
      </c>
      <c r="R898" s="83">
        <f t="shared" si="133"/>
        <v>0</v>
      </c>
      <c r="S898" s="83">
        <f t="shared" si="134"/>
        <v>0</v>
      </c>
      <c r="T898" s="209"/>
      <c r="U898" s="214"/>
      <c r="V898" s="214"/>
      <c r="W898" s="217" t="str">
        <f t="shared" si="129"/>
        <v/>
      </c>
      <c r="X898" s="214"/>
      <c r="Y898" s="224"/>
      <c r="Z898" s="214"/>
      <c r="AA898" s="214"/>
      <c r="AB898" s="35" t="str">
        <f t="shared" si="130"/>
        <v/>
      </c>
      <c r="AC898" s="35"/>
      <c r="AD898" s="35"/>
      <c r="AE898" s="35"/>
      <c r="AF898" s="35"/>
      <c r="AG898" s="35"/>
      <c r="AH898" s="35"/>
      <c r="AI898" s="35"/>
      <c r="AJ898" s="35"/>
      <c r="AK898" s="35"/>
      <c r="AL898" s="35"/>
      <c r="AM898" s="85" t="str">
        <f t="shared" si="138"/>
        <v/>
      </c>
      <c r="AN898" s="35"/>
      <c r="AO898" s="35"/>
      <c r="AP898" s="77" t="str">
        <f>IF(D898="","",IF(D898=Accueil!$Q$7,PRODUCT('Registre déchets'!G898,Accueil!$S$7),"") &amp; IF(D898=Accueil!$Q$8,PRODUCT('Registre déchets'!G898,Accueil!$S$8),"") &amp; IF(D898=Accueil!$Q$9,PRODUCT('Registre déchets'!G898,Accueil!$S$9),"")&amp; IF(D898=Accueil!$Q$10,PRODUCT('Registre déchets'!G898,Accueil!$S$10),"")&amp; IF(D898=Accueil!$Q$11,PRODUCT('Registre déchets'!G898,Accueil!$S$11),"")&amp; IF(D898=Accueil!$Q$12,PRODUCT('Registre déchets'!G898,Accueil!$S$12),"")&amp; IF(D898=Accueil!$Q$13,PRODUCT('Registre déchets'!G898,Accueil!$S$13),"")&amp; IF(D898=Accueil!$Q$14,PRODUCT('Registre déchets'!G898,Accueil!$S$14),"")&amp; IF(D898=Accueil!$Q$15,PRODUCT('Registre déchets'!G898,Accueil!$S$15),"")&amp; IF(D898=Accueil!$Q$16,PRODUCT('Registre déchets'!G898,Accueil!$S$16),"")&amp; IF(D898=Accueil!$Q$17,PRODUCT('Registre déchets'!G898,Accueil!$S$17),"")&amp; IF(D898=Accueil!$Q$18,PRODUCT('Registre déchets'!G898,Accueil!$S$18),"")&amp; IF(D898=Accueil!$Q$19,PRODUCT('Registre déchets'!G898,Accueil!$S$19),"")&amp; IF(D898=Accueil!$Q$20,PRODUCT('Registre déchets'!G898,Accueil!$S$20),"")&amp; IF(D898=Accueil!$Q$21,PRODUCT('Registre déchets'!G898,Accueil!$S$21),"")&amp; IF(D898=Accueil!$Q$22,PRODUCT('Registre déchets'!G898,Accueil!$S$22),"")&amp; IF(D898=Accueil!$Q$23,PRODUCT('Registre déchets'!G898,Accueil!$S$23),"")&amp; IF(D898=Accueil!$Q$24,PRODUCT('Registre déchets'!G898,Accueil!$S$24),"")&amp; IF(D898=Accueil!$Q$25,PRODUCT('Registre déchets'!G898,Accueil!$S$25),"")&amp; IF(D898=Accueil!$Q$26,PRODUCT('Registre déchets'!G898,Accueil!$S$26),"") &amp; IF(D898=Accueil!$U$7,PRODUCT('Registre déchets'!G898,Accueil!$W$7),"") &amp; IF(D898=Accueil!$U$8,PRODUCT('Registre déchets'!G898,Accueil!$W$8),"") &amp; IF(D898=Accueil!$U$9,PRODUCT('Registre déchets'!G898,Accueil!$W$9),"")&amp; IF(D898=Accueil!$U$10,PRODUCT('Registre déchets'!G898,Accueil!$W$10),"")&amp; IF(D898=Accueil!$U$11,PRODUCT('Registre déchets'!G898,Accueil!$W$11),"")&amp; IF(D898=Accueil!$U$12,PRODUCT('Registre déchets'!G898,Accueil!$W$12),"")&amp; IF(D898=Accueil!$U$13,PRODUCT('Registre déchets'!G898,Accueil!$W$13),"")&amp; IF(D898=Accueil!$U$14,PRODUCT('Registre déchets'!G898,Accueil!$W$14),"")&amp; IF(D898=Accueil!$U$15,PRODUCT('Registre déchets'!G898,Accueil!$W$15),"")&amp; IF(D898=Accueil!$U$16,PRODUCT('Registre déchets'!G898,Accueil!$W$16),"")&amp; IF(D898=Accueil!$U$17,PRODUCT('Registre déchets'!G898,Accueil!$W$17),"")&amp; IF(D898=Accueil!$U$18,PRODUCT('Registre déchets'!G898,Accueil!$W$18),"")&amp; IF(D898=Accueil!$U$19,PRODUCT('Registre déchets'!G898,Accueil!$W$19),"")&amp; IF(D898=Accueil!$U$20,PRODUCT('Registre déchets'!G898,Accueil!$W$20),"")&amp; IF(D898=Accueil!$U$21,PRODUCT('Registre déchets'!G898,Accueil!$W$21),"") &amp; IF(D898=Accueil!$U$22,PRODUCT('Registre déchets'!G898,Accueil!$W$22),"")&amp; IF(D898=Accueil!$U$23,PRODUCT('Registre déchets'!G898,Accueil!$W$23),"")&amp; IF(D898=Accueil!$U$24,PRODUCT('Registre déchets'!G898,Accueil!$W$24),"")&amp; IF(D898=Accueil!$U$25,PRODUCT('Registre déchets'!G898,Accueil!$W$25),"")&amp; IF(D898=Accueil!$U$26,PRODUCT('Registre déchets'!G898,Accueil!$W$26),"")&amp; IF(D898=Accueil!$U$27,PRODUCT('Registre déchets'!G898,Accueil!$W$27),"")&amp; IF(D898=Accueil!$Y$7,PRODUCT('Registre déchets'!G898,Accueil!$AA$7),"") &amp; IF(D898=Accueil!$Y$8,PRODUCT('Registre déchets'!G898,Accueil!$AA$8),"") &amp; IF(D898=Accueil!$Y$9,PRODUCT('Registre déchets'!G898,Accueil!$AA$9),"")&amp; IF(D898=Accueil!$Y$10,PRODUCT('Registre déchets'!G898,Accueil!$AA$10),"")&amp; IF(D898=Accueil!$Y$11,PRODUCT('Registre déchets'!G898,Accueil!$AA$11),"")&amp; IF(D898=Accueil!$Y$12,PRODUCT('Registre déchets'!G898,Accueil!$AA$12),"")&amp; IF(D898=Accueil!$Y$13,PRODUCT('Registre déchets'!G898,Accueil!$AA$13),"")&amp; IF(D898=Accueil!$Y$14,PRODUCT('Registre déchets'!G898,Accueil!$AA$14),"")&amp; IF(D898=Accueil!$Y$15,PRODUCT('Registre déchets'!G898,Accueil!$AA$15),"")&amp; IF(D898=Accueil!$Y$16,PRODUCT('Registre déchets'!G898,Accueil!$AA$16),"")&amp; IF(D898=Accueil!$Y$17,PRODUCT('Registre déchets'!G898,Accueil!$AA$17),"")&amp; IF(D898=Accueil!$Y$18,PRODUCT('Registre déchets'!G898,Accueil!$AA$18),"")&amp; IF(D898=Accueil!$Y$19,PRODUCT('Registre déchets'!G898,Accueil!$AA$19),"")&amp; IF(D898=Accueil!$Y$20,PRODUCT('Registre déchets'!G898,Accueil!$AA$20),"")&amp; IF(D898=Accueil!$Y$21,PRODUCT('Registre déchets'!G898,Accueil!$AA$21),"")&amp; IF(D898=Accueil!$Y$22,PRODUCT('Registre déchets'!G898,Accueil!$AA$22),"")&amp; IF(D898=Accueil!$Y$23,PRODUCT('Registre déchets'!G898,Accueil!$AA$23),"")&amp; IF(D898=Accueil!$Y$24,PRODUCT('Registre déchets'!G898,Accueil!$AA$24),"")&amp; IF(D898=Accueil!$Y$25,PRODUCT('Registre déchets'!G898,Accueil!$AA$25),"")&amp; IF(D898=Accueil!$Y$26,PRODUCT('Registre déchets'!G898,Accueil!$AA$26),"")&amp; IF(D898=Accueil!$Y$27,PRODUCT('Registre déchets'!G898,Accueil!$AA$27),""))</f>
        <v/>
      </c>
      <c r="AQ898" s="79">
        <f t="shared" si="137"/>
        <v>0</v>
      </c>
    </row>
    <row r="899" spans="1:43" ht="50.1" customHeight="1" x14ac:dyDescent="0.25">
      <c r="A899" s="90"/>
      <c r="B899" s="222" t="str">
        <f t="shared" si="131"/>
        <v/>
      </c>
      <c r="C899" s="221"/>
      <c r="D899" s="220"/>
      <c r="E899" s="80" t="str">
        <f t="shared" si="135"/>
        <v/>
      </c>
      <c r="F899" s="81"/>
      <c r="G899" s="82"/>
      <c r="H899" s="241">
        <f t="shared" si="132"/>
        <v>0</v>
      </c>
      <c r="I899" s="206"/>
      <c r="J899" s="206"/>
      <c r="K899" s="86"/>
      <c r="L899" s="86"/>
      <c r="M899" s="86"/>
      <c r="N899" s="82"/>
      <c r="O899" s="81"/>
      <c r="P899" s="82"/>
      <c r="Q899" s="207">
        <f t="shared" si="136"/>
        <v>0</v>
      </c>
      <c r="R899" s="83">
        <f t="shared" si="133"/>
        <v>0</v>
      </c>
      <c r="S899" s="83">
        <f t="shared" si="134"/>
        <v>0</v>
      </c>
      <c r="T899" s="209"/>
      <c r="U899" s="214"/>
      <c r="V899" s="214"/>
      <c r="W899" s="217" t="str">
        <f t="shared" si="129"/>
        <v/>
      </c>
      <c r="X899" s="214"/>
      <c r="Y899" s="224"/>
      <c r="Z899" s="214"/>
      <c r="AA899" s="214"/>
      <c r="AB899" s="35" t="str">
        <f t="shared" si="130"/>
        <v/>
      </c>
      <c r="AC899" s="35"/>
      <c r="AD899" s="35"/>
      <c r="AE899" s="35"/>
      <c r="AF899" s="35"/>
      <c r="AG899" s="35"/>
      <c r="AH899" s="35"/>
      <c r="AI899" s="35"/>
      <c r="AJ899" s="35"/>
      <c r="AK899" s="35"/>
      <c r="AL899" s="35"/>
      <c r="AM899" s="85" t="str">
        <f t="shared" si="138"/>
        <v/>
      </c>
      <c r="AN899" s="35"/>
      <c r="AO899" s="35"/>
      <c r="AP899" s="77" t="str">
        <f>IF(D899="","",IF(D899=Accueil!$Q$7,PRODUCT('Registre déchets'!G899,Accueil!$S$7),"") &amp; IF(D899=Accueil!$Q$8,PRODUCT('Registre déchets'!G899,Accueil!$S$8),"") &amp; IF(D899=Accueil!$Q$9,PRODUCT('Registre déchets'!G899,Accueil!$S$9),"")&amp; IF(D899=Accueil!$Q$10,PRODUCT('Registre déchets'!G899,Accueil!$S$10),"")&amp; IF(D899=Accueil!$Q$11,PRODUCT('Registre déchets'!G899,Accueil!$S$11),"")&amp; IF(D899=Accueil!$Q$12,PRODUCT('Registre déchets'!G899,Accueil!$S$12),"")&amp; IF(D899=Accueil!$Q$13,PRODUCT('Registre déchets'!G899,Accueil!$S$13),"")&amp; IF(D899=Accueil!$Q$14,PRODUCT('Registre déchets'!G899,Accueil!$S$14),"")&amp; IF(D899=Accueil!$Q$15,PRODUCT('Registre déchets'!G899,Accueil!$S$15),"")&amp; IF(D899=Accueil!$Q$16,PRODUCT('Registre déchets'!G899,Accueil!$S$16),"")&amp; IF(D899=Accueil!$Q$17,PRODUCT('Registre déchets'!G899,Accueil!$S$17),"")&amp; IF(D899=Accueil!$Q$18,PRODUCT('Registre déchets'!G899,Accueil!$S$18),"")&amp; IF(D899=Accueil!$Q$19,PRODUCT('Registre déchets'!G899,Accueil!$S$19),"")&amp; IF(D899=Accueil!$Q$20,PRODUCT('Registre déchets'!G899,Accueil!$S$20),"")&amp; IF(D899=Accueil!$Q$21,PRODUCT('Registre déchets'!G899,Accueil!$S$21),"")&amp; IF(D899=Accueil!$Q$22,PRODUCT('Registre déchets'!G899,Accueil!$S$22),"")&amp; IF(D899=Accueil!$Q$23,PRODUCT('Registre déchets'!G899,Accueil!$S$23),"")&amp; IF(D899=Accueil!$Q$24,PRODUCT('Registre déchets'!G899,Accueil!$S$24),"")&amp; IF(D899=Accueil!$Q$25,PRODUCT('Registre déchets'!G899,Accueil!$S$25),"")&amp; IF(D899=Accueil!$Q$26,PRODUCT('Registre déchets'!G899,Accueil!$S$26),"") &amp; IF(D899=Accueil!$U$7,PRODUCT('Registre déchets'!G899,Accueil!$W$7),"") &amp; IF(D899=Accueil!$U$8,PRODUCT('Registre déchets'!G899,Accueil!$W$8),"") &amp; IF(D899=Accueil!$U$9,PRODUCT('Registre déchets'!G899,Accueil!$W$9),"")&amp; IF(D899=Accueil!$U$10,PRODUCT('Registre déchets'!G899,Accueil!$W$10),"")&amp; IF(D899=Accueil!$U$11,PRODUCT('Registre déchets'!G899,Accueil!$W$11),"")&amp; IF(D899=Accueil!$U$12,PRODUCT('Registre déchets'!G899,Accueil!$W$12),"")&amp; IF(D899=Accueil!$U$13,PRODUCT('Registre déchets'!G899,Accueil!$W$13),"")&amp; IF(D899=Accueil!$U$14,PRODUCT('Registre déchets'!G899,Accueil!$W$14),"")&amp; IF(D899=Accueil!$U$15,PRODUCT('Registre déchets'!G899,Accueil!$W$15),"")&amp; IF(D899=Accueil!$U$16,PRODUCT('Registre déchets'!G899,Accueil!$W$16),"")&amp; IF(D899=Accueil!$U$17,PRODUCT('Registre déchets'!G899,Accueil!$W$17),"")&amp; IF(D899=Accueil!$U$18,PRODUCT('Registre déchets'!G899,Accueil!$W$18),"")&amp; IF(D899=Accueil!$U$19,PRODUCT('Registre déchets'!G899,Accueil!$W$19),"")&amp; IF(D899=Accueil!$U$20,PRODUCT('Registre déchets'!G899,Accueil!$W$20),"")&amp; IF(D899=Accueil!$U$21,PRODUCT('Registre déchets'!G899,Accueil!$W$21),"") &amp; IF(D899=Accueil!$U$22,PRODUCT('Registre déchets'!G899,Accueil!$W$22),"")&amp; IF(D899=Accueil!$U$23,PRODUCT('Registre déchets'!G899,Accueil!$W$23),"")&amp; IF(D899=Accueil!$U$24,PRODUCT('Registre déchets'!G899,Accueil!$W$24),"")&amp; IF(D899=Accueil!$U$25,PRODUCT('Registre déchets'!G899,Accueil!$W$25),"")&amp; IF(D899=Accueil!$U$26,PRODUCT('Registre déchets'!G899,Accueil!$W$26),"")&amp; IF(D899=Accueil!$U$27,PRODUCT('Registre déchets'!G899,Accueil!$W$27),"")&amp; IF(D899=Accueil!$Y$7,PRODUCT('Registre déchets'!G899,Accueil!$AA$7),"") &amp; IF(D899=Accueil!$Y$8,PRODUCT('Registre déchets'!G899,Accueil!$AA$8),"") &amp; IF(D899=Accueil!$Y$9,PRODUCT('Registre déchets'!G899,Accueil!$AA$9),"")&amp; IF(D899=Accueil!$Y$10,PRODUCT('Registre déchets'!G899,Accueil!$AA$10),"")&amp; IF(D899=Accueil!$Y$11,PRODUCT('Registre déchets'!G899,Accueil!$AA$11),"")&amp; IF(D899=Accueil!$Y$12,PRODUCT('Registre déchets'!G899,Accueil!$AA$12),"")&amp; IF(D899=Accueil!$Y$13,PRODUCT('Registre déchets'!G899,Accueil!$AA$13),"")&amp; IF(D899=Accueil!$Y$14,PRODUCT('Registre déchets'!G899,Accueil!$AA$14),"")&amp; IF(D899=Accueil!$Y$15,PRODUCT('Registre déchets'!G899,Accueil!$AA$15),"")&amp; IF(D899=Accueil!$Y$16,PRODUCT('Registre déchets'!G899,Accueil!$AA$16),"")&amp; IF(D899=Accueil!$Y$17,PRODUCT('Registre déchets'!G899,Accueil!$AA$17),"")&amp; IF(D899=Accueil!$Y$18,PRODUCT('Registre déchets'!G899,Accueil!$AA$18),"")&amp; IF(D899=Accueil!$Y$19,PRODUCT('Registre déchets'!G899,Accueil!$AA$19),"")&amp; IF(D899=Accueil!$Y$20,PRODUCT('Registre déchets'!G899,Accueil!$AA$20),"")&amp; IF(D899=Accueil!$Y$21,PRODUCT('Registre déchets'!G899,Accueil!$AA$21),"")&amp; IF(D899=Accueil!$Y$22,PRODUCT('Registre déchets'!G899,Accueil!$AA$22),"")&amp; IF(D899=Accueil!$Y$23,PRODUCT('Registre déchets'!G899,Accueil!$AA$23),"")&amp; IF(D899=Accueil!$Y$24,PRODUCT('Registre déchets'!G899,Accueil!$AA$24),"")&amp; IF(D899=Accueil!$Y$25,PRODUCT('Registre déchets'!G899,Accueil!$AA$25),"")&amp; IF(D899=Accueil!$Y$26,PRODUCT('Registre déchets'!G899,Accueil!$AA$26),"")&amp; IF(D899=Accueil!$Y$27,PRODUCT('Registre déchets'!G899,Accueil!$AA$27),""))</f>
        <v/>
      </c>
      <c r="AQ899" s="79">
        <f t="shared" si="137"/>
        <v>0</v>
      </c>
    </row>
    <row r="900" spans="1:43" ht="50.1" customHeight="1" x14ac:dyDescent="0.25">
      <c r="A900" s="90"/>
      <c r="B900" s="222" t="str">
        <f t="shared" si="131"/>
        <v/>
      </c>
      <c r="C900" s="221"/>
      <c r="D900" s="220"/>
      <c r="E900" s="80" t="str">
        <f t="shared" si="135"/>
        <v/>
      </c>
      <c r="F900" s="81"/>
      <c r="G900" s="82"/>
      <c r="H900" s="241">
        <f t="shared" si="132"/>
        <v>0</v>
      </c>
      <c r="I900" s="206"/>
      <c r="J900" s="206"/>
      <c r="K900" s="86"/>
      <c r="L900" s="86"/>
      <c r="M900" s="86"/>
      <c r="N900" s="82"/>
      <c r="O900" s="81"/>
      <c r="P900" s="82"/>
      <c r="Q900" s="207">
        <f t="shared" si="136"/>
        <v>0</v>
      </c>
      <c r="R900" s="83">
        <f t="shared" si="133"/>
        <v>0</v>
      </c>
      <c r="S900" s="83">
        <f t="shared" si="134"/>
        <v>0</v>
      </c>
      <c r="T900" s="209"/>
      <c r="U900" s="214"/>
      <c r="V900" s="214"/>
      <c r="W900" s="217" t="str">
        <f t="shared" si="129"/>
        <v/>
      </c>
      <c r="X900" s="214"/>
      <c r="Y900" s="224"/>
      <c r="Z900" s="214"/>
      <c r="AA900" s="214"/>
      <c r="AB900" s="35" t="str">
        <f t="shared" si="130"/>
        <v/>
      </c>
      <c r="AC900" s="35"/>
      <c r="AD900" s="35"/>
      <c r="AE900" s="35"/>
      <c r="AF900" s="35"/>
      <c r="AG900" s="35"/>
      <c r="AH900" s="35"/>
      <c r="AI900" s="35"/>
      <c r="AJ900" s="35"/>
      <c r="AK900" s="35"/>
      <c r="AL900" s="35"/>
      <c r="AM900" s="85" t="str">
        <f t="shared" si="138"/>
        <v/>
      </c>
      <c r="AN900" s="35"/>
      <c r="AO900" s="35"/>
      <c r="AP900" s="77" t="str">
        <f>IF(D900="","",IF(D900=Accueil!$Q$7,PRODUCT('Registre déchets'!G900,Accueil!$S$7),"") &amp; IF(D900=Accueil!$Q$8,PRODUCT('Registre déchets'!G900,Accueil!$S$8),"") &amp; IF(D900=Accueil!$Q$9,PRODUCT('Registre déchets'!G900,Accueil!$S$9),"")&amp; IF(D900=Accueil!$Q$10,PRODUCT('Registre déchets'!G900,Accueil!$S$10),"")&amp; IF(D900=Accueil!$Q$11,PRODUCT('Registre déchets'!G900,Accueil!$S$11),"")&amp; IF(D900=Accueil!$Q$12,PRODUCT('Registre déchets'!G900,Accueil!$S$12),"")&amp; IF(D900=Accueil!$Q$13,PRODUCT('Registre déchets'!G900,Accueil!$S$13),"")&amp; IF(D900=Accueil!$Q$14,PRODUCT('Registre déchets'!G900,Accueil!$S$14),"")&amp; IF(D900=Accueil!$Q$15,PRODUCT('Registre déchets'!G900,Accueil!$S$15),"")&amp; IF(D900=Accueil!$Q$16,PRODUCT('Registre déchets'!G900,Accueil!$S$16),"")&amp; IF(D900=Accueil!$Q$17,PRODUCT('Registre déchets'!G900,Accueil!$S$17),"")&amp; IF(D900=Accueil!$Q$18,PRODUCT('Registre déchets'!G900,Accueil!$S$18),"")&amp; IF(D900=Accueil!$Q$19,PRODUCT('Registre déchets'!G900,Accueil!$S$19),"")&amp; IF(D900=Accueil!$Q$20,PRODUCT('Registre déchets'!G900,Accueil!$S$20),"")&amp; IF(D900=Accueil!$Q$21,PRODUCT('Registre déchets'!G900,Accueil!$S$21),"")&amp; IF(D900=Accueil!$Q$22,PRODUCT('Registre déchets'!G900,Accueil!$S$22),"")&amp; IF(D900=Accueil!$Q$23,PRODUCT('Registre déchets'!G900,Accueil!$S$23),"")&amp; IF(D900=Accueil!$Q$24,PRODUCT('Registre déchets'!G900,Accueil!$S$24),"")&amp; IF(D900=Accueil!$Q$25,PRODUCT('Registre déchets'!G900,Accueil!$S$25),"")&amp; IF(D900=Accueil!$Q$26,PRODUCT('Registre déchets'!G900,Accueil!$S$26),"") &amp; IF(D900=Accueil!$U$7,PRODUCT('Registre déchets'!G900,Accueil!$W$7),"") &amp; IF(D900=Accueil!$U$8,PRODUCT('Registre déchets'!G900,Accueil!$W$8),"") &amp; IF(D900=Accueil!$U$9,PRODUCT('Registre déchets'!G900,Accueil!$W$9),"")&amp; IF(D900=Accueil!$U$10,PRODUCT('Registre déchets'!G900,Accueil!$W$10),"")&amp; IF(D900=Accueil!$U$11,PRODUCT('Registre déchets'!G900,Accueil!$W$11),"")&amp; IF(D900=Accueil!$U$12,PRODUCT('Registre déchets'!G900,Accueil!$W$12),"")&amp; IF(D900=Accueil!$U$13,PRODUCT('Registre déchets'!G900,Accueil!$W$13),"")&amp; IF(D900=Accueil!$U$14,PRODUCT('Registre déchets'!G900,Accueil!$W$14),"")&amp; IF(D900=Accueil!$U$15,PRODUCT('Registre déchets'!G900,Accueil!$W$15),"")&amp; IF(D900=Accueil!$U$16,PRODUCT('Registre déchets'!G900,Accueil!$W$16),"")&amp; IF(D900=Accueil!$U$17,PRODUCT('Registre déchets'!G900,Accueil!$W$17),"")&amp; IF(D900=Accueil!$U$18,PRODUCT('Registre déchets'!G900,Accueil!$W$18),"")&amp; IF(D900=Accueil!$U$19,PRODUCT('Registre déchets'!G900,Accueil!$W$19),"")&amp; IF(D900=Accueil!$U$20,PRODUCT('Registre déchets'!G900,Accueil!$W$20),"")&amp; IF(D900=Accueil!$U$21,PRODUCT('Registre déchets'!G900,Accueil!$W$21),"") &amp; IF(D900=Accueil!$U$22,PRODUCT('Registre déchets'!G900,Accueil!$W$22),"")&amp; IF(D900=Accueil!$U$23,PRODUCT('Registre déchets'!G900,Accueil!$W$23),"")&amp; IF(D900=Accueil!$U$24,PRODUCT('Registre déchets'!G900,Accueil!$W$24),"")&amp; IF(D900=Accueil!$U$25,PRODUCT('Registre déchets'!G900,Accueil!$W$25),"")&amp; IF(D900=Accueil!$U$26,PRODUCT('Registre déchets'!G900,Accueil!$W$26),"")&amp; IF(D900=Accueil!$U$27,PRODUCT('Registre déchets'!G900,Accueil!$W$27),"")&amp; IF(D900=Accueil!$Y$7,PRODUCT('Registre déchets'!G900,Accueil!$AA$7),"") &amp; IF(D900=Accueil!$Y$8,PRODUCT('Registre déchets'!G900,Accueil!$AA$8),"") &amp; IF(D900=Accueil!$Y$9,PRODUCT('Registre déchets'!G900,Accueil!$AA$9),"")&amp; IF(D900=Accueil!$Y$10,PRODUCT('Registre déchets'!G900,Accueil!$AA$10),"")&amp; IF(D900=Accueil!$Y$11,PRODUCT('Registre déchets'!G900,Accueil!$AA$11),"")&amp; IF(D900=Accueil!$Y$12,PRODUCT('Registre déchets'!G900,Accueil!$AA$12),"")&amp; IF(D900=Accueil!$Y$13,PRODUCT('Registre déchets'!G900,Accueil!$AA$13),"")&amp; IF(D900=Accueil!$Y$14,PRODUCT('Registre déchets'!G900,Accueil!$AA$14),"")&amp; IF(D900=Accueil!$Y$15,PRODUCT('Registre déchets'!G900,Accueil!$AA$15),"")&amp; IF(D900=Accueil!$Y$16,PRODUCT('Registre déchets'!G900,Accueil!$AA$16),"")&amp; IF(D900=Accueil!$Y$17,PRODUCT('Registre déchets'!G900,Accueil!$AA$17),"")&amp; IF(D900=Accueil!$Y$18,PRODUCT('Registre déchets'!G900,Accueil!$AA$18),"")&amp; IF(D900=Accueil!$Y$19,PRODUCT('Registre déchets'!G900,Accueil!$AA$19),"")&amp; IF(D900=Accueil!$Y$20,PRODUCT('Registre déchets'!G900,Accueil!$AA$20),"")&amp; IF(D900=Accueil!$Y$21,PRODUCT('Registre déchets'!G900,Accueil!$AA$21),"")&amp; IF(D900=Accueil!$Y$22,PRODUCT('Registre déchets'!G900,Accueil!$AA$22),"")&amp; IF(D900=Accueil!$Y$23,PRODUCT('Registre déchets'!G900,Accueil!$AA$23),"")&amp; IF(D900=Accueil!$Y$24,PRODUCT('Registre déchets'!G900,Accueil!$AA$24),"")&amp; IF(D900=Accueil!$Y$25,PRODUCT('Registre déchets'!G900,Accueil!$AA$25),"")&amp; IF(D900=Accueil!$Y$26,PRODUCT('Registre déchets'!G900,Accueil!$AA$26),"")&amp; IF(D900=Accueil!$Y$27,PRODUCT('Registre déchets'!G900,Accueil!$AA$27),""))</f>
        <v/>
      </c>
      <c r="AQ900" s="79">
        <f t="shared" si="137"/>
        <v>0</v>
      </c>
    </row>
    <row r="901" spans="1:43" ht="50.1" customHeight="1" x14ac:dyDescent="0.25">
      <c r="A901" s="90"/>
      <c r="B901" s="222" t="str">
        <f t="shared" si="131"/>
        <v/>
      </c>
      <c r="C901" s="221"/>
      <c r="D901" s="220"/>
      <c r="E901" s="80" t="str">
        <f t="shared" si="135"/>
        <v/>
      </c>
      <c r="F901" s="81"/>
      <c r="G901" s="82"/>
      <c r="H901" s="241">
        <f t="shared" si="132"/>
        <v>0</v>
      </c>
      <c r="I901" s="206"/>
      <c r="J901" s="206"/>
      <c r="K901" s="86"/>
      <c r="L901" s="86"/>
      <c r="M901" s="86"/>
      <c r="N901" s="82"/>
      <c r="O901" s="81"/>
      <c r="P901" s="82"/>
      <c r="Q901" s="207">
        <f t="shared" si="136"/>
        <v>0</v>
      </c>
      <c r="R901" s="83">
        <f t="shared" si="133"/>
        <v>0</v>
      </c>
      <c r="S901" s="83">
        <f t="shared" si="134"/>
        <v>0</v>
      </c>
      <c r="T901" s="209"/>
      <c r="U901" s="214"/>
      <c r="V901" s="214"/>
      <c r="W901" s="217" t="str">
        <f t="shared" si="129"/>
        <v/>
      </c>
      <c r="X901" s="214"/>
      <c r="Y901" s="224"/>
      <c r="Z901" s="214"/>
      <c r="AA901" s="214"/>
      <c r="AB901" s="35" t="str">
        <f t="shared" si="130"/>
        <v/>
      </c>
      <c r="AC901" s="35"/>
      <c r="AD901" s="35"/>
      <c r="AE901" s="35"/>
      <c r="AF901" s="35"/>
      <c r="AG901" s="35"/>
      <c r="AH901" s="35"/>
      <c r="AI901" s="35"/>
      <c r="AJ901" s="35"/>
      <c r="AK901" s="35"/>
      <c r="AL901" s="35"/>
      <c r="AM901" s="85" t="str">
        <f t="shared" si="138"/>
        <v/>
      </c>
      <c r="AN901" s="35"/>
      <c r="AO901" s="35"/>
      <c r="AP901" s="77" t="str">
        <f>IF(D901="","",IF(D901=Accueil!$Q$7,PRODUCT('Registre déchets'!G901,Accueil!$S$7),"") &amp; IF(D901=Accueil!$Q$8,PRODUCT('Registre déchets'!G901,Accueil!$S$8),"") &amp; IF(D901=Accueil!$Q$9,PRODUCT('Registre déchets'!G901,Accueil!$S$9),"")&amp; IF(D901=Accueil!$Q$10,PRODUCT('Registre déchets'!G901,Accueil!$S$10),"")&amp; IF(D901=Accueil!$Q$11,PRODUCT('Registre déchets'!G901,Accueil!$S$11),"")&amp; IF(D901=Accueil!$Q$12,PRODUCT('Registre déchets'!G901,Accueil!$S$12),"")&amp; IF(D901=Accueil!$Q$13,PRODUCT('Registre déchets'!G901,Accueil!$S$13),"")&amp; IF(D901=Accueil!$Q$14,PRODUCT('Registre déchets'!G901,Accueil!$S$14),"")&amp; IF(D901=Accueil!$Q$15,PRODUCT('Registre déchets'!G901,Accueil!$S$15),"")&amp; IF(D901=Accueil!$Q$16,PRODUCT('Registre déchets'!G901,Accueil!$S$16),"")&amp; IF(D901=Accueil!$Q$17,PRODUCT('Registre déchets'!G901,Accueil!$S$17),"")&amp; IF(D901=Accueil!$Q$18,PRODUCT('Registre déchets'!G901,Accueil!$S$18),"")&amp; IF(D901=Accueil!$Q$19,PRODUCT('Registre déchets'!G901,Accueil!$S$19),"")&amp; IF(D901=Accueil!$Q$20,PRODUCT('Registre déchets'!G901,Accueil!$S$20),"")&amp; IF(D901=Accueil!$Q$21,PRODUCT('Registre déchets'!G901,Accueil!$S$21),"")&amp; IF(D901=Accueil!$Q$22,PRODUCT('Registre déchets'!G901,Accueil!$S$22),"")&amp; IF(D901=Accueil!$Q$23,PRODUCT('Registre déchets'!G901,Accueil!$S$23),"")&amp; IF(D901=Accueil!$Q$24,PRODUCT('Registre déchets'!G901,Accueil!$S$24),"")&amp; IF(D901=Accueil!$Q$25,PRODUCT('Registre déchets'!G901,Accueil!$S$25),"")&amp; IF(D901=Accueil!$Q$26,PRODUCT('Registre déchets'!G901,Accueil!$S$26),"") &amp; IF(D901=Accueil!$U$7,PRODUCT('Registre déchets'!G901,Accueil!$W$7),"") &amp; IF(D901=Accueil!$U$8,PRODUCT('Registre déchets'!G901,Accueil!$W$8),"") &amp; IF(D901=Accueil!$U$9,PRODUCT('Registre déchets'!G901,Accueil!$W$9),"")&amp; IF(D901=Accueil!$U$10,PRODUCT('Registre déchets'!G901,Accueil!$W$10),"")&amp; IF(D901=Accueil!$U$11,PRODUCT('Registre déchets'!G901,Accueil!$W$11),"")&amp; IF(D901=Accueil!$U$12,PRODUCT('Registre déchets'!G901,Accueil!$W$12),"")&amp; IF(D901=Accueil!$U$13,PRODUCT('Registre déchets'!G901,Accueil!$W$13),"")&amp; IF(D901=Accueil!$U$14,PRODUCT('Registre déchets'!G901,Accueil!$W$14),"")&amp; IF(D901=Accueil!$U$15,PRODUCT('Registre déchets'!G901,Accueil!$W$15),"")&amp; IF(D901=Accueil!$U$16,PRODUCT('Registre déchets'!G901,Accueil!$W$16),"")&amp; IF(D901=Accueil!$U$17,PRODUCT('Registre déchets'!G901,Accueil!$W$17),"")&amp; IF(D901=Accueil!$U$18,PRODUCT('Registre déchets'!G901,Accueil!$W$18),"")&amp; IF(D901=Accueil!$U$19,PRODUCT('Registre déchets'!G901,Accueil!$W$19),"")&amp; IF(D901=Accueil!$U$20,PRODUCT('Registre déchets'!G901,Accueil!$W$20),"")&amp; IF(D901=Accueil!$U$21,PRODUCT('Registre déchets'!G901,Accueil!$W$21),"") &amp; IF(D901=Accueil!$U$22,PRODUCT('Registre déchets'!G901,Accueil!$W$22),"")&amp; IF(D901=Accueil!$U$23,PRODUCT('Registre déchets'!G901,Accueil!$W$23),"")&amp; IF(D901=Accueil!$U$24,PRODUCT('Registre déchets'!G901,Accueil!$W$24),"")&amp; IF(D901=Accueil!$U$25,PRODUCT('Registre déchets'!G901,Accueil!$W$25),"")&amp; IF(D901=Accueil!$U$26,PRODUCT('Registre déchets'!G901,Accueil!$W$26),"")&amp; IF(D901=Accueil!$U$27,PRODUCT('Registre déchets'!G901,Accueil!$W$27),"")&amp; IF(D901=Accueil!$Y$7,PRODUCT('Registre déchets'!G901,Accueil!$AA$7),"") &amp; IF(D901=Accueil!$Y$8,PRODUCT('Registre déchets'!G901,Accueil!$AA$8),"") &amp; IF(D901=Accueil!$Y$9,PRODUCT('Registre déchets'!G901,Accueil!$AA$9),"")&amp; IF(D901=Accueil!$Y$10,PRODUCT('Registre déchets'!G901,Accueil!$AA$10),"")&amp; IF(D901=Accueil!$Y$11,PRODUCT('Registre déchets'!G901,Accueil!$AA$11),"")&amp; IF(D901=Accueil!$Y$12,PRODUCT('Registre déchets'!G901,Accueil!$AA$12),"")&amp; IF(D901=Accueil!$Y$13,PRODUCT('Registre déchets'!G901,Accueil!$AA$13),"")&amp; IF(D901=Accueil!$Y$14,PRODUCT('Registre déchets'!G901,Accueil!$AA$14),"")&amp; IF(D901=Accueil!$Y$15,PRODUCT('Registre déchets'!G901,Accueil!$AA$15),"")&amp; IF(D901=Accueil!$Y$16,PRODUCT('Registre déchets'!G901,Accueil!$AA$16),"")&amp; IF(D901=Accueil!$Y$17,PRODUCT('Registre déchets'!G901,Accueil!$AA$17),"")&amp; IF(D901=Accueil!$Y$18,PRODUCT('Registre déchets'!G901,Accueil!$AA$18),"")&amp; IF(D901=Accueil!$Y$19,PRODUCT('Registre déchets'!G901,Accueil!$AA$19),"")&amp; IF(D901=Accueil!$Y$20,PRODUCT('Registre déchets'!G901,Accueil!$AA$20),"")&amp; IF(D901=Accueil!$Y$21,PRODUCT('Registre déchets'!G901,Accueil!$AA$21),"")&amp; IF(D901=Accueil!$Y$22,PRODUCT('Registre déchets'!G901,Accueil!$AA$22),"")&amp; IF(D901=Accueil!$Y$23,PRODUCT('Registre déchets'!G901,Accueil!$AA$23),"")&amp; IF(D901=Accueil!$Y$24,PRODUCT('Registre déchets'!G901,Accueil!$AA$24),"")&amp; IF(D901=Accueil!$Y$25,PRODUCT('Registre déchets'!G901,Accueil!$AA$25),"")&amp; IF(D901=Accueil!$Y$26,PRODUCT('Registre déchets'!G901,Accueil!$AA$26),"")&amp; IF(D901=Accueil!$Y$27,PRODUCT('Registre déchets'!G901,Accueil!$AA$27),""))</f>
        <v/>
      </c>
      <c r="AQ901" s="79">
        <f t="shared" si="137"/>
        <v>0</v>
      </c>
    </row>
    <row r="902" spans="1:43" ht="50.1" customHeight="1" x14ac:dyDescent="0.25">
      <c r="A902" s="90"/>
      <c r="B902" s="222" t="str">
        <f t="shared" si="131"/>
        <v/>
      </c>
      <c r="C902" s="221"/>
      <c r="D902" s="220"/>
      <c r="E902" s="80" t="str">
        <f t="shared" si="135"/>
        <v/>
      </c>
      <c r="F902" s="81"/>
      <c r="G902" s="82"/>
      <c r="H902" s="241">
        <f t="shared" si="132"/>
        <v>0</v>
      </c>
      <c r="I902" s="206"/>
      <c r="J902" s="206"/>
      <c r="K902" s="86"/>
      <c r="L902" s="86"/>
      <c r="M902" s="86"/>
      <c r="N902" s="82"/>
      <c r="O902" s="81"/>
      <c r="P902" s="82"/>
      <c r="Q902" s="207">
        <f t="shared" si="136"/>
        <v>0</v>
      </c>
      <c r="R902" s="83">
        <f t="shared" si="133"/>
        <v>0</v>
      </c>
      <c r="S902" s="83">
        <f t="shared" si="134"/>
        <v>0</v>
      </c>
      <c r="T902" s="209"/>
      <c r="U902" s="214"/>
      <c r="V902" s="214"/>
      <c r="W902" s="217" t="str">
        <f t="shared" si="129"/>
        <v/>
      </c>
      <c r="X902" s="214"/>
      <c r="Y902" s="224"/>
      <c r="Z902" s="214"/>
      <c r="AA902" s="214"/>
      <c r="AB902" s="35" t="str">
        <f t="shared" si="130"/>
        <v/>
      </c>
      <c r="AC902" s="35"/>
      <c r="AD902" s="35"/>
      <c r="AE902" s="35"/>
      <c r="AF902" s="35"/>
      <c r="AG902" s="35"/>
      <c r="AH902" s="35"/>
      <c r="AI902" s="35"/>
      <c r="AJ902" s="35"/>
      <c r="AK902" s="35"/>
      <c r="AL902" s="35"/>
      <c r="AM902" s="85" t="str">
        <f t="shared" si="138"/>
        <v/>
      </c>
      <c r="AN902" s="35"/>
      <c r="AO902" s="35"/>
      <c r="AP902" s="77" t="str">
        <f>IF(D902="","",IF(D902=Accueil!$Q$7,PRODUCT('Registre déchets'!G902,Accueil!$S$7),"") &amp; IF(D902=Accueil!$Q$8,PRODUCT('Registre déchets'!G902,Accueil!$S$8),"") &amp; IF(D902=Accueil!$Q$9,PRODUCT('Registre déchets'!G902,Accueil!$S$9),"")&amp; IF(D902=Accueil!$Q$10,PRODUCT('Registre déchets'!G902,Accueil!$S$10),"")&amp; IF(D902=Accueil!$Q$11,PRODUCT('Registre déchets'!G902,Accueil!$S$11),"")&amp; IF(D902=Accueil!$Q$12,PRODUCT('Registre déchets'!G902,Accueil!$S$12),"")&amp; IF(D902=Accueil!$Q$13,PRODUCT('Registre déchets'!G902,Accueil!$S$13),"")&amp; IF(D902=Accueil!$Q$14,PRODUCT('Registre déchets'!G902,Accueil!$S$14),"")&amp; IF(D902=Accueil!$Q$15,PRODUCT('Registre déchets'!G902,Accueil!$S$15),"")&amp; IF(D902=Accueil!$Q$16,PRODUCT('Registre déchets'!G902,Accueil!$S$16),"")&amp; IF(D902=Accueil!$Q$17,PRODUCT('Registre déchets'!G902,Accueil!$S$17),"")&amp; IF(D902=Accueil!$Q$18,PRODUCT('Registre déchets'!G902,Accueil!$S$18),"")&amp; IF(D902=Accueil!$Q$19,PRODUCT('Registre déchets'!G902,Accueil!$S$19),"")&amp; IF(D902=Accueil!$Q$20,PRODUCT('Registre déchets'!G902,Accueil!$S$20),"")&amp; IF(D902=Accueil!$Q$21,PRODUCT('Registre déchets'!G902,Accueil!$S$21),"")&amp; IF(D902=Accueil!$Q$22,PRODUCT('Registre déchets'!G902,Accueil!$S$22),"")&amp; IF(D902=Accueil!$Q$23,PRODUCT('Registre déchets'!G902,Accueil!$S$23),"")&amp; IF(D902=Accueil!$Q$24,PRODUCT('Registre déchets'!G902,Accueil!$S$24),"")&amp; IF(D902=Accueil!$Q$25,PRODUCT('Registre déchets'!G902,Accueil!$S$25),"")&amp; IF(D902=Accueil!$Q$26,PRODUCT('Registre déchets'!G902,Accueil!$S$26),"") &amp; IF(D902=Accueil!$U$7,PRODUCT('Registre déchets'!G902,Accueil!$W$7),"") &amp; IF(D902=Accueil!$U$8,PRODUCT('Registre déchets'!G902,Accueil!$W$8),"") &amp; IF(D902=Accueil!$U$9,PRODUCT('Registre déchets'!G902,Accueil!$W$9),"")&amp; IF(D902=Accueil!$U$10,PRODUCT('Registre déchets'!G902,Accueil!$W$10),"")&amp; IF(D902=Accueil!$U$11,PRODUCT('Registre déchets'!G902,Accueil!$W$11),"")&amp; IF(D902=Accueil!$U$12,PRODUCT('Registre déchets'!G902,Accueil!$W$12),"")&amp; IF(D902=Accueil!$U$13,PRODUCT('Registre déchets'!G902,Accueil!$W$13),"")&amp; IF(D902=Accueil!$U$14,PRODUCT('Registre déchets'!G902,Accueil!$W$14),"")&amp; IF(D902=Accueil!$U$15,PRODUCT('Registre déchets'!G902,Accueil!$W$15),"")&amp; IF(D902=Accueil!$U$16,PRODUCT('Registre déchets'!G902,Accueil!$W$16),"")&amp; IF(D902=Accueil!$U$17,PRODUCT('Registre déchets'!G902,Accueil!$W$17),"")&amp; IF(D902=Accueil!$U$18,PRODUCT('Registre déchets'!G902,Accueil!$W$18),"")&amp; IF(D902=Accueil!$U$19,PRODUCT('Registre déchets'!G902,Accueil!$W$19),"")&amp; IF(D902=Accueil!$U$20,PRODUCT('Registre déchets'!G902,Accueil!$W$20),"")&amp; IF(D902=Accueil!$U$21,PRODUCT('Registre déchets'!G902,Accueil!$W$21),"") &amp; IF(D902=Accueil!$U$22,PRODUCT('Registre déchets'!G902,Accueil!$W$22),"")&amp; IF(D902=Accueil!$U$23,PRODUCT('Registre déchets'!G902,Accueil!$W$23),"")&amp; IF(D902=Accueil!$U$24,PRODUCT('Registre déchets'!G902,Accueil!$W$24),"")&amp; IF(D902=Accueil!$U$25,PRODUCT('Registre déchets'!G902,Accueil!$W$25),"")&amp; IF(D902=Accueil!$U$26,PRODUCT('Registre déchets'!G902,Accueil!$W$26),"")&amp; IF(D902=Accueil!$U$27,PRODUCT('Registre déchets'!G902,Accueil!$W$27),"")&amp; IF(D902=Accueil!$Y$7,PRODUCT('Registre déchets'!G902,Accueil!$AA$7),"") &amp; IF(D902=Accueil!$Y$8,PRODUCT('Registre déchets'!G902,Accueil!$AA$8),"") &amp; IF(D902=Accueil!$Y$9,PRODUCT('Registre déchets'!G902,Accueil!$AA$9),"")&amp; IF(D902=Accueil!$Y$10,PRODUCT('Registre déchets'!G902,Accueil!$AA$10),"")&amp; IF(D902=Accueil!$Y$11,PRODUCT('Registre déchets'!G902,Accueil!$AA$11),"")&amp; IF(D902=Accueil!$Y$12,PRODUCT('Registre déchets'!G902,Accueil!$AA$12),"")&amp; IF(D902=Accueil!$Y$13,PRODUCT('Registre déchets'!G902,Accueil!$AA$13),"")&amp; IF(D902=Accueil!$Y$14,PRODUCT('Registre déchets'!G902,Accueil!$AA$14),"")&amp; IF(D902=Accueil!$Y$15,PRODUCT('Registre déchets'!G902,Accueil!$AA$15),"")&amp; IF(D902=Accueil!$Y$16,PRODUCT('Registre déchets'!G902,Accueil!$AA$16),"")&amp; IF(D902=Accueil!$Y$17,PRODUCT('Registre déchets'!G902,Accueil!$AA$17),"")&amp; IF(D902=Accueil!$Y$18,PRODUCT('Registre déchets'!G902,Accueil!$AA$18),"")&amp; IF(D902=Accueil!$Y$19,PRODUCT('Registre déchets'!G902,Accueil!$AA$19),"")&amp; IF(D902=Accueil!$Y$20,PRODUCT('Registre déchets'!G902,Accueil!$AA$20),"")&amp; IF(D902=Accueil!$Y$21,PRODUCT('Registre déchets'!G902,Accueil!$AA$21),"")&amp; IF(D902=Accueil!$Y$22,PRODUCT('Registre déchets'!G902,Accueil!$AA$22),"")&amp; IF(D902=Accueil!$Y$23,PRODUCT('Registre déchets'!G902,Accueil!$AA$23),"")&amp; IF(D902=Accueil!$Y$24,PRODUCT('Registre déchets'!G902,Accueil!$AA$24),"")&amp; IF(D902=Accueil!$Y$25,PRODUCT('Registre déchets'!G902,Accueil!$AA$25),"")&amp; IF(D902=Accueil!$Y$26,PRODUCT('Registre déchets'!G902,Accueil!$AA$26),"")&amp; IF(D902=Accueil!$Y$27,PRODUCT('Registre déchets'!G902,Accueil!$AA$27),""))</f>
        <v/>
      </c>
      <c r="AQ902" s="79">
        <f t="shared" si="137"/>
        <v>0</v>
      </c>
    </row>
    <row r="903" spans="1:43" ht="50.1" customHeight="1" x14ac:dyDescent="0.25">
      <c r="A903" s="90"/>
      <c r="B903" s="222" t="str">
        <f t="shared" si="131"/>
        <v/>
      </c>
      <c r="C903" s="221"/>
      <c r="D903" s="220"/>
      <c r="E903" s="80" t="str">
        <f t="shared" si="135"/>
        <v/>
      </c>
      <c r="F903" s="81"/>
      <c r="G903" s="82"/>
      <c r="H903" s="241">
        <f t="shared" si="132"/>
        <v>0</v>
      </c>
      <c r="I903" s="206"/>
      <c r="J903" s="206"/>
      <c r="K903" s="86"/>
      <c r="L903" s="86"/>
      <c r="M903" s="86"/>
      <c r="N903" s="82"/>
      <c r="O903" s="81"/>
      <c r="P903" s="82"/>
      <c r="Q903" s="207">
        <f t="shared" si="136"/>
        <v>0</v>
      </c>
      <c r="R903" s="83">
        <f t="shared" si="133"/>
        <v>0</v>
      </c>
      <c r="S903" s="83">
        <f t="shared" si="134"/>
        <v>0</v>
      </c>
      <c r="T903" s="209"/>
      <c r="U903" s="214"/>
      <c r="V903" s="214"/>
      <c r="W903" s="217" t="str">
        <f t="shared" si="129"/>
        <v/>
      </c>
      <c r="X903" s="214"/>
      <c r="Y903" s="224"/>
      <c r="Z903" s="214"/>
      <c r="AA903" s="214"/>
      <c r="AB903" s="35" t="str">
        <f t="shared" si="130"/>
        <v/>
      </c>
      <c r="AC903" s="35"/>
      <c r="AD903" s="35"/>
      <c r="AE903" s="35"/>
      <c r="AF903" s="35"/>
      <c r="AG903" s="35"/>
      <c r="AH903" s="35"/>
      <c r="AI903" s="35"/>
      <c r="AJ903" s="35"/>
      <c r="AK903" s="35"/>
      <c r="AL903" s="35"/>
      <c r="AM903" s="85" t="str">
        <f t="shared" si="138"/>
        <v/>
      </c>
      <c r="AN903" s="35"/>
      <c r="AO903" s="35"/>
      <c r="AP903" s="77" t="str">
        <f>IF(D903="","",IF(D903=Accueil!$Q$7,PRODUCT('Registre déchets'!G903,Accueil!$S$7),"") &amp; IF(D903=Accueil!$Q$8,PRODUCT('Registre déchets'!G903,Accueil!$S$8),"") &amp; IF(D903=Accueil!$Q$9,PRODUCT('Registre déchets'!G903,Accueil!$S$9),"")&amp; IF(D903=Accueil!$Q$10,PRODUCT('Registre déchets'!G903,Accueil!$S$10),"")&amp; IF(D903=Accueil!$Q$11,PRODUCT('Registre déchets'!G903,Accueil!$S$11),"")&amp; IF(D903=Accueil!$Q$12,PRODUCT('Registre déchets'!G903,Accueil!$S$12),"")&amp; IF(D903=Accueil!$Q$13,PRODUCT('Registre déchets'!G903,Accueil!$S$13),"")&amp; IF(D903=Accueil!$Q$14,PRODUCT('Registre déchets'!G903,Accueil!$S$14),"")&amp; IF(D903=Accueil!$Q$15,PRODUCT('Registre déchets'!G903,Accueil!$S$15),"")&amp; IF(D903=Accueil!$Q$16,PRODUCT('Registre déchets'!G903,Accueil!$S$16),"")&amp; IF(D903=Accueil!$Q$17,PRODUCT('Registre déchets'!G903,Accueil!$S$17),"")&amp; IF(D903=Accueil!$Q$18,PRODUCT('Registre déchets'!G903,Accueil!$S$18),"")&amp; IF(D903=Accueil!$Q$19,PRODUCT('Registre déchets'!G903,Accueil!$S$19),"")&amp; IF(D903=Accueil!$Q$20,PRODUCT('Registre déchets'!G903,Accueil!$S$20),"")&amp; IF(D903=Accueil!$Q$21,PRODUCT('Registre déchets'!G903,Accueil!$S$21),"")&amp; IF(D903=Accueil!$Q$22,PRODUCT('Registre déchets'!G903,Accueil!$S$22),"")&amp; IF(D903=Accueil!$Q$23,PRODUCT('Registre déchets'!G903,Accueil!$S$23),"")&amp; IF(D903=Accueil!$Q$24,PRODUCT('Registre déchets'!G903,Accueil!$S$24),"")&amp; IF(D903=Accueil!$Q$25,PRODUCT('Registre déchets'!G903,Accueil!$S$25),"")&amp; IF(D903=Accueil!$Q$26,PRODUCT('Registre déchets'!G903,Accueil!$S$26),"") &amp; IF(D903=Accueil!$U$7,PRODUCT('Registre déchets'!G903,Accueil!$W$7),"") &amp; IF(D903=Accueil!$U$8,PRODUCT('Registre déchets'!G903,Accueil!$W$8),"") &amp; IF(D903=Accueil!$U$9,PRODUCT('Registre déchets'!G903,Accueil!$W$9),"")&amp; IF(D903=Accueil!$U$10,PRODUCT('Registre déchets'!G903,Accueil!$W$10),"")&amp; IF(D903=Accueil!$U$11,PRODUCT('Registre déchets'!G903,Accueil!$W$11),"")&amp; IF(D903=Accueil!$U$12,PRODUCT('Registre déchets'!G903,Accueil!$W$12),"")&amp; IF(D903=Accueil!$U$13,PRODUCT('Registre déchets'!G903,Accueil!$W$13),"")&amp; IF(D903=Accueil!$U$14,PRODUCT('Registre déchets'!G903,Accueil!$W$14),"")&amp; IF(D903=Accueil!$U$15,PRODUCT('Registre déchets'!G903,Accueil!$W$15),"")&amp; IF(D903=Accueil!$U$16,PRODUCT('Registre déchets'!G903,Accueil!$W$16),"")&amp; IF(D903=Accueil!$U$17,PRODUCT('Registre déchets'!G903,Accueil!$W$17),"")&amp; IF(D903=Accueil!$U$18,PRODUCT('Registre déchets'!G903,Accueil!$W$18),"")&amp; IF(D903=Accueil!$U$19,PRODUCT('Registre déchets'!G903,Accueil!$W$19),"")&amp; IF(D903=Accueil!$U$20,PRODUCT('Registre déchets'!G903,Accueil!$W$20),"")&amp; IF(D903=Accueil!$U$21,PRODUCT('Registre déchets'!G903,Accueil!$W$21),"") &amp; IF(D903=Accueil!$U$22,PRODUCT('Registre déchets'!G903,Accueil!$W$22),"")&amp; IF(D903=Accueil!$U$23,PRODUCT('Registre déchets'!G903,Accueil!$W$23),"")&amp; IF(D903=Accueil!$U$24,PRODUCT('Registre déchets'!G903,Accueil!$W$24),"")&amp; IF(D903=Accueil!$U$25,PRODUCT('Registre déchets'!G903,Accueil!$W$25),"")&amp; IF(D903=Accueil!$U$26,PRODUCT('Registre déchets'!G903,Accueil!$W$26),"")&amp; IF(D903=Accueil!$U$27,PRODUCT('Registre déchets'!G903,Accueil!$W$27),"")&amp; IF(D903=Accueil!$Y$7,PRODUCT('Registre déchets'!G903,Accueil!$AA$7),"") &amp; IF(D903=Accueil!$Y$8,PRODUCT('Registre déchets'!G903,Accueil!$AA$8),"") &amp; IF(D903=Accueil!$Y$9,PRODUCT('Registre déchets'!G903,Accueil!$AA$9),"")&amp; IF(D903=Accueil!$Y$10,PRODUCT('Registre déchets'!G903,Accueil!$AA$10),"")&amp; IF(D903=Accueil!$Y$11,PRODUCT('Registre déchets'!G903,Accueil!$AA$11),"")&amp; IF(D903=Accueil!$Y$12,PRODUCT('Registre déchets'!G903,Accueil!$AA$12),"")&amp; IF(D903=Accueil!$Y$13,PRODUCT('Registre déchets'!G903,Accueil!$AA$13),"")&amp; IF(D903=Accueil!$Y$14,PRODUCT('Registre déchets'!G903,Accueil!$AA$14),"")&amp; IF(D903=Accueil!$Y$15,PRODUCT('Registre déchets'!G903,Accueil!$AA$15),"")&amp; IF(D903=Accueil!$Y$16,PRODUCT('Registre déchets'!G903,Accueil!$AA$16),"")&amp; IF(D903=Accueil!$Y$17,PRODUCT('Registre déchets'!G903,Accueil!$AA$17),"")&amp; IF(D903=Accueil!$Y$18,PRODUCT('Registre déchets'!G903,Accueil!$AA$18),"")&amp; IF(D903=Accueil!$Y$19,PRODUCT('Registre déchets'!G903,Accueil!$AA$19),"")&amp; IF(D903=Accueil!$Y$20,PRODUCT('Registre déchets'!G903,Accueil!$AA$20),"")&amp; IF(D903=Accueil!$Y$21,PRODUCT('Registre déchets'!G903,Accueil!$AA$21),"")&amp; IF(D903=Accueil!$Y$22,PRODUCT('Registre déchets'!G903,Accueil!$AA$22),"")&amp; IF(D903=Accueil!$Y$23,PRODUCT('Registre déchets'!G903,Accueil!$AA$23),"")&amp; IF(D903=Accueil!$Y$24,PRODUCT('Registre déchets'!G903,Accueil!$AA$24),"")&amp; IF(D903=Accueil!$Y$25,PRODUCT('Registre déchets'!G903,Accueil!$AA$25),"")&amp; IF(D903=Accueil!$Y$26,PRODUCT('Registre déchets'!G903,Accueil!$AA$26),"")&amp; IF(D903=Accueil!$Y$27,PRODUCT('Registre déchets'!G903,Accueil!$AA$27),""))</f>
        <v/>
      </c>
      <c r="AQ903" s="79">
        <f t="shared" si="137"/>
        <v>0</v>
      </c>
    </row>
    <row r="904" spans="1:43" ht="50.1" customHeight="1" x14ac:dyDescent="0.25">
      <c r="A904" s="90"/>
      <c r="B904" s="222" t="str">
        <f t="shared" si="131"/>
        <v/>
      </c>
      <c r="C904" s="221"/>
      <c r="D904" s="220"/>
      <c r="E904" s="80" t="str">
        <f t="shared" si="135"/>
        <v/>
      </c>
      <c r="F904" s="81"/>
      <c r="G904" s="82"/>
      <c r="H904" s="241">
        <f t="shared" si="132"/>
        <v>0</v>
      </c>
      <c r="I904" s="206"/>
      <c r="J904" s="206"/>
      <c r="K904" s="86"/>
      <c r="L904" s="86"/>
      <c r="M904" s="86"/>
      <c r="N904" s="82"/>
      <c r="O904" s="81"/>
      <c r="P904" s="82"/>
      <c r="Q904" s="207">
        <f t="shared" si="136"/>
        <v>0</v>
      </c>
      <c r="R904" s="83">
        <f t="shared" si="133"/>
        <v>0</v>
      </c>
      <c r="S904" s="83">
        <f t="shared" si="134"/>
        <v>0</v>
      </c>
      <c r="T904" s="209"/>
      <c r="U904" s="214"/>
      <c r="V904" s="214"/>
      <c r="W904" s="217" t="str">
        <f t="shared" ref="W904:W967" si="139">IF(T904="Libre","Oui",IF(T904="Lié","Non",""))</f>
        <v/>
      </c>
      <c r="X904" s="214"/>
      <c r="Y904" s="224"/>
      <c r="Z904" s="214"/>
      <c r="AA904" s="214"/>
      <c r="AB904" s="35" t="str">
        <f t="shared" ref="AB904:AB967" si="140">IF(OR(D904="Déchets dangereux (*)",D904="Aérosols",D904="Emballages souillés",D904="Peintures",D904="Absorbants, matériaux filtrants, chiffons d'essuyage et vêtements de protection souillés",D904="Matériaux d'isolation contenant de l'amiante",D904="Autres matériaux d'isolation à base de ou contenant des substances dangereuses",D904="Matériaux de construction contenant de l'amiante",D904="Bois, verre et matières plastiques contenant des substances dangereuses ou contaminés par de telles substances",D904="Patins à freins contenant de l’amiante",D904="Equipements mis au rebut contenant de l'amiante libre",D904="Terres souillées",D904="Huiles moteurs usagées",D904="Huiles hydrauliques usagées",D904="Métaux souillés",D904="Boues de dragage souillées",D904="Ballast de voie contenant des substances dangereuses",D904="Mélanges bitumineux contenant du goudron",D904="Matériaux de construction à base de gypse contaminés par des substances dangereuses",D904="Autres déchets de construction et de démolition (y compris en mélange) contenant des substances dangereuses",D904="Emballages métalliques contenant une matrice poreuse solide dangereuse (par exemple amiante), y compris des conteneurs à pression vides"),"ISDD",IF(OR(D904="Déchets Non Dangereux (DIB)",D904="DIB en mélange",D904="Gravats Impurs en mélange (GIM)",D904="Bois",D904="Ferraille",D904="Plâtre",D904="Menuiseries PVC",D904="Emballages en plastique",D904="Emballages en carton/papier",D904="Emballages en mélange",D904="Polystyrène",D904="DEEE"),"ISDND",IF(OR(D904="Déchets Inertes",D904="Béton",D904="Terre non souillée",D904="Verre",D904="Briques",D904="Tuiles et Céramiques",D904="Terre végétale"),"ISDI","")))</f>
        <v/>
      </c>
      <c r="AC904" s="35"/>
      <c r="AD904" s="35"/>
      <c r="AE904" s="35"/>
      <c r="AF904" s="35"/>
      <c r="AG904" s="35"/>
      <c r="AH904" s="35"/>
      <c r="AI904" s="35"/>
      <c r="AJ904" s="35"/>
      <c r="AK904" s="35"/>
      <c r="AL904" s="35"/>
      <c r="AM904" s="85" t="str">
        <f t="shared" si="138"/>
        <v/>
      </c>
      <c r="AN904" s="35"/>
      <c r="AO904" s="35"/>
      <c r="AP904" s="77" t="str">
        <f>IF(D904="","",IF(D904=Accueil!$Q$7,PRODUCT('Registre déchets'!G904,Accueil!$S$7),"") &amp; IF(D904=Accueil!$Q$8,PRODUCT('Registre déchets'!G904,Accueil!$S$8),"") &amp; IF(D904=Accueil!$Q$9,PRODUCT('Registre déchets'!G904,Accueil!$S$9),"")&amp; IF(D904=Accueil!$Q$10,PRODUCT('Registre déchets'!G904,Accueil!$S$10),"")&amp; IF(D904=Accueil!$Q$11,PRODUCT('Registre déchets'!G904,Accueil!$S$11),"")&amp; IF(D904=Accueil!$Q$12,PRODUCT('Registre déchets'!G904,Accueil!$S$12),"")&amp; IF(D904=Accueil!$Q$13,PRODUCT('Registre déchets'!G904,Accueil!$S$13),"")&amp; IF(D904=Accueil!$Q$14,PRODUCT('Registre déchets'!G904,Accueil!$S$14),"")&amp; IF(D904=Accueil!$Q$15,PRODUCT('Registre déchets'!G904,Accueil!$S$15),"")&amp; IF(D904=Accueil!$Q$16,PRODUCT('Registre déchets'!G904,Accueil!$S$16),"")&amp; IF(D904=Accueil!$Q$17,PRODUCT('Registre déchets'!G904,Accueil!$S$17),"")&amp; IF(D904=Accueil!$Q$18,PRODUCT('Registre déchets'!G904,Accueil!$S$18),"")&amp; IF(D904=Accueil!$Q$19,PRODUCT('Registre déchets'!G904,Accueil!$S$19),"")&amp; IF(D904=Accueil!$Q$20,PRODUCT('Registre déchets'!G904,Accueil!$S$20),"")&amp; IF(D904=Accueil!$Q$21,PRODUCT('Registre déchets'!G904,Accueil!$S$21),"")&amp; IF(D904=Accueil!$Q$22,PRODUCT('Registre déchets'!G904,Accueil!$S$22),"")&amp; IF(D904=Accueil!$Q$23,PRODUCT('Registre déchets'!G904,Accueil!$S$23),"")&amp; IF(D904=Accueil!$Q$24,PRODUCT('Registre déchets'!G904,Accueil!$S$24),"")&amp; IF(D904=Accueil!$Q$25,PRODUCT('Registre déchets'!G904,Accueil!$S$25),"")&amp; IF(D904=Accueil!$Q$26,PRODUCT('Registre déchets'!G904,Accueil!$S$26),"") &amp; IF(D904=Accueil!$U$7,PRODUCT('Registre déchets'!G904,Accueil!$W$7),"") &amp; IF(D904=Accueil!$U$8,PRODUCT('Registre déchets'!G904,Accueil!$W$8),"") &amp; IF(D904=Accueil!$U$9,PRODUCT('Registre déchets'!G904,Accueil!$W$9),"")&amp; IF(D904=Accueil!$U$10,PRODUCT('Registre déchets'!G904,Accueil!$W$10),"")&amp; IF(D904=Accueil!$U$11,PRODUCT('Registre déchets'!G904,Accueil!$W$11),"")&amp; IF(D904=Accueil!$U$12,PRODUCT('Registre déchets'!G904,Accueil!$W$12),"")&amp; IF(D904=Accueil!$U$13,PRODUCT('Registre déchets'!G904,Accueil!$W$13),"")&amp; IF(D904=Accueil!$U$14,PRODUCT('Registre déchets'!G904,Accueil!$W$14),"")&amp; IF(D904=Accueil!$U$15,PRODUCT('Registre déchets'!G904,Accueil!$W$15),"")&amp; IF(D904=Accueil!$U$16,PRODUCT('Registre déchets'!G904,Accueil!$W$16),"")&amp; IF(D904=Accueil!$U$17,PRODUCT('Registre déchets'!G904,Accueil!$W$17),"")&amp; IF(D904=Accueil!$U$18,PRODUCT('Registre déchets'!G904,Accueil!$W$18),"")&amp; IF(D904=Accueil!$U$19,PRODUCT('Registre déchets'!G904,Accueil!$W$19),"")&amp; IF(D904=Accueil!$U$20,PRODUCT('Registre déchets'!G904,Accueil!$W$20),"")&amp; IF(D904=Accueil!$U$21,PRODUCT('Registre déchets'!G904,Accueil!$W$21),"") &amp; IF(D904=Accueil!$U$22,PRODUCT('Registre déchets'!G904,Accueil!$W$22),"")&amp; IF(D904=Accueil!$U$23,PRODUCT('Registre déchets'!G904,Accueil!$W$23),"")&amp; IF(D904=Accueil!$U$24,PRODUCT('Registre déchets'!G904,Accueil!$W$24),"")&amp; IF(D904=Accueil!$U$25,PRODUCT('Registre déchets'!G904,Accueil!$W$25),"")&amp; IF(D904=Accueil!$U$26,PRODUCT('Registre déchets'!G904,Accueil!$W$26),"")&amp; IF(D904=Accueil!$U$27,PRODUCT('Registre déchets'!G904,Accueil!$W$27),"")&amp; IF(D904=Accueil!$Y$7,PRODUCT('Registre déchets'!G904,Accueil!$AA$7),"") &amp; IF(D904=Accueil!$Y$8,PRODUCT('Registre déchets'!G904,Accueil!$AA$8),"") &amp; IF(D904=Accueil!$Y$9,PRODUCT('Registre déchets'!G904,Accueil!$AA$9),"")&amp; IF(D904=Accueil!$Y$10,PRODUCT('Registre déchets'!G904,Accueil!$AA$10),"")&amp; IF(D904=Accueil!$Y$11,PRODUCT('Registre déchets'!G904,Accueil!$AA$11),"")&amp; IF(D904=Accueil!$Y$12,PRODUCT('Registre déchets'!G904,Accueil!$AA$12),"")&amp; IF(D904=Accueil!$Y$13,PRODUCT('Registre déchets'!G904,Accueil!$AA$13),"")&amp; IF(D904=Accueil!$Y$14,PRODUCT('Registre déchets'!G904,Accueil!$AA$14),"")&amp; IF(D904=Accueil!$Y$15,PRODUCT('Registre déchets'!G904,Accueil!$AA$15),"")&amp; IF(D904=Accueil!$Y$16,PRODUCT('Registre déchets'!G904,Accueil!$AA$16),"")&amp; IF(D904=Accueil!$Y$17,PRODUCT('Registre déchets'!G904,Accueil!$AA$17),"")&amp; IF(D904=Accueil!$Y$18,PRODUCT('Registre déchets'!G904,Accueil!$AA$18),"")&amp; IF(D904=Accueil!$Y$19,PRODUCT('Registre déchets'!G904,Accueil!$AA$19),"")&amp; IF(D904=Accueil!$Y$20,PRODUCT('Registre déchets'!G904,Accueil!$AA$20),"")&amp; IF(D904=Accueil!$Y$21,PRODUCT('Registre déchets'!G904,Accueil!$AA$21),"")&amp; IF(D904=Accueil!$Y$22,PRODUCT('Registre déchets'!G904,Accueil!$AA$22),"")&amp; IF(D904=Accueil!$Y$23,PRODUCT('Registre déchets'!G904,Accueil!$AA$23),"")&amp; IF(D904=Accueil!$Y$24,PRODUCT('Registre déchets'!G904,Accueil!$AA$24),"")&amp; IF(D904=Accueil!$Y$25,PRODUCT('Registre déchets'!G904,Accueil!$AA$25),"")&amp; IF(D904=Accueil!$Y$26,PRODUCT('Registre déchets'!G904,Accueil!$AA$26),"")&amp; IF(D904=Accueil!$Y$27,PRODUCT('Registre déchets'!G904,Accueil!$AA$27),""))</f>
        <v/>
      </c>
      <c r="AQ904" s="79">
        <f t="shared" si="137"/>
        <v>0</v>
      </c>
    </row>
    <row r="905" spans="1:43" ht="50.1" customHeight="1" x14ac:dyDescent="0.25">
      <c r="A905" s="90"/>
      <c r="B905" s="222" t="str">
        <f t="shared" ref="B905:B968" si="141">IF(OR(D905="Déchets dangereux (*)",D905="Aérosols",D905="Emballages souillés",D905="Peintures",D905="Absorbants, matériaux filtrants, chiffons d'essuyage et vêtements de protection souillés",D905="Matériaux d'isolation contenant de l'amiante",D905="Autres matériaux d'isolation à base de ou contenant des substances dangereuses",D905="Matériaux de construction contenant de l'amiante",D905="Bois, verre et matières plastiques contenant des substances dangereuses ou contaminés par de telles substances",D905="Patins à freins contenant de l’amiante",D905="Equipements mis au rebut contenant de l'amiante libre",D905="Terres souillées",D905="Huiles moteurs usagées",D905="Huiles hydrauliques usagées",D905="Métaux souillés",D905="Boues de dragage souillées",D905="Ballast de voie contenant des substances dangereuses",D905="Mélanges bitumineux contenant du goudron",D905="Matériaux de construction à base de gypse contaminés par des substances dangereuses",D905="Emballages métalliques contenant une matrice poreuse solide dangereuse (par exemple amiante), y compris des conteneurs à pression vides"),"DD",IF(OR(D905="Déchets Non Dangereux (DIB)",D905="DIB en mélange",D905="Gravats Impurs en mélange (GIM)",D905="Bois",D905="Ferraille",D905="Plâtre",D905="Menuiseries PVC",D905="Emballages en plastique",D905="Emballages en carton/papier",D905="Emballages en mélange",D905="Polystyrène",D905="DEEE",D905="Pneus hors d'usage"),"DND",IF(OR(D905="Déchets Inertes",D905="Béton",D905="Terre non souillée",D905="Verre",D905="Briques",D905="Tuiles et Céramiques",D905="Terre végétale"),"DI","")))</f>
        <v/>
      </c>
      <c r="C905" s="221"/>
      <c r="D905" s="220"/>
      <c r="E905" s="80" t="str">
        <f t="shared" si="135"/>
        <v/>
      </c>
      <c r="F905" s="81"/>
      <c r="G905" s="82"/>
      <c r="H905" s="241">
        <f t="shared" ref="H905:H968" si="142">AQ905</f>
        <v>0</v>
      </c>
      <c r="I905" s="206"/>
      <c r="J905" s="206"/>
      <c r="K905" s="86"/>
      <c r="L905" s="86"/>
      <c r="M905" s="86"/>
      <c r="N905" s="82"/>
      <c r="O905" s="81"/>
      <c r="P905" s="82"/>
      <c r="Q905" s="207">
        <f t="shared" si="136"/>
        <v>0</v>
      </c>
      <c r="R905" s="83">
        <f t="shared" ref="R905:R968" si="143">IF(H905="",0,H905*Q905)</f>
        <v>0</v>
      </c>
      <c r="S905" s="83">
        <f t="shared" ref="S905:S968" si="144">IF(H905="",0,H905-R905)</f>
        <v>0</v>
      </c>
      <c r="T905" s="209"/>
      <c r="U905" s="214"/>
      <c r="V905" s="214"/>
      <c r="W905" s="217" t="str">
        <f t="shared" si="139"/>
        <v/>
      </c>
      <c r="X905" s="214"/>
      <c r="Y905" s="224"/>
      <c r="Z905" s="214"/>
      <c r="AA905" s="214"/>
      <c r="AB905" s="35" t="str">
        <f t="shared" si="140"/>
        <v/>
      </c>
      <c r="AC905" s="35"/>
      <c r="AD905" s="35"/>
      <c r="AE905" s="35"/>
      <c r="AF905" s="35"/>
      <c r="AG905" s="35"/>
      <c r="AH905" s="35"/>
      <c r="AI905" s="35"/>
      <c r="AJ905" s="35"/>
      <c r="AK905" s="35"/>
      <c r="AL905" s="35"/>
      <c r="AM905" s="85" t="str">
        <f t="shared" si="138"/>
        <v/>
      </c>
      <c r="AN905" s="35"/>
      <c r="AO905" s="35"/>
      <c r="AP905" s="77" t="str">
        <f>IF(D905="","",IF(D905=Accueil!$Q$7,PRODUCT('Registre déchets'!G905,Accueil!$S$7),"") &amp; IF(D905=Accueil!$Q$8,PRODUCT('Registre déchets'!G905,Accueil!$S$8),"") &amp; IF(D905=Accueil!$Q$9,PRODUCT('Registre déchets'!G905,Accueil!$S$9),"")&amp; IF(D905=Accueil!$Q$10,PRODUCT('Registre déchets'!G905,Accueil!$S$10),"")&amp; IF(D905=Accueil!$Q$11,PRODUCT('Registre déchets'!G905,Accueil!$S$11),"")&amp; IF(D905=Accueil!$Q$12,PRODUCT('Registre déchets'!G905,Accueil!$S$12),"")&amp; IF(D905=Accueil!$Q$13,PRODUCT('Registre déchets'!G905,Accueil!$S$13),"")&amp; IF(D905=Accueil!$Q$14,PRODUCT('Registre déchets'!G905,Accueil!$S$14),"")&amp; IF(D905=Accueil!$Q$15,PRODUCT('Registre déchets'!G905,Accueil!$S$15),"")&amp; IF(D905=Accueil!$Q$16,PRODUCT('Registre déchets'!G905,Accueil!$S$16),"")&amp; IF(D905=Accueil!$Q$17,PRODUCT('Registre déchets'!G905,Accueil!$S$17),"")&amp; IF(D905=Accueil!$Q$18,PRODUCT('Registre déchets'!G905,Accueil!$S$18),"")&amp; IF(D905=Accueil!$Q$19,PRODUCT('Registre déchets'!G905,Accueil!$S$19),"")&amp; IF(D905=Accueil!$Q$20,PRODUCT('Registre déchets'!G905,Accueil!$S$20),"")&amp; IF(D905=Accueil!$Q$21,PRODUCT('Registre déchets'!G905,Accueil!$S$21),"")&amp; IF(D905=Accueil!$Q$22,PRODUCT('Registre déchets'!G905,Accueil!$S$22),"")&amp; IF(D905=Accueil!$Q$23,PRODUCT('Registre déchets'!G905,Accueil!$S$23),"")&amp; IF(D905=Accueil!$Q$24,PRODUCT('Registre déchets'!G905,Accueil!$S$24),"")&amp; IF(D905=Accueil!$Q$25,PRODUCT('Registre déchets'!G905,Accueil!$S$25),"")&amp; IF(D905=Accueil!$Q$26,PRODUCT('Registre déchets'!G905,Accueil!$S$26),"") &amp; IF(D905=Accueil!$U$7,PRODUCT('Registre déchets'!G905,Accueil!$W$7),"") &amp; IF(D905=Accueil!$U$8,PRODUCT('Registre déchets'!G905,Accueil!$W$8),"") &amp; IF(D905=Accueil!$U$9,PRODUCT('Registre déchets'!G905,Accueil!$W$9),"")&amp; IF(D905=Accueil!$U$10,PRODUCT('Registre déchets'!G905,Accueil!$W$10),"")&amp; IF(D905=Accueil!$U$11,PRODUCT('Registre déchets'!G905,Accueil!$W$11),"")&amp; IF(D905=Accueil!$U$12,PRODUCT('Registre déchets'!G905,Accueil!$W$12),"")&amp; IF(D905=Accueil!$U$13,PRODUCT('Registre déchets'!G905,Accueil!$W$13),"")&amp; IF(D905=Accueil!$U$14,PRODUCT('Registre déchets'!G905,Accueil!$W$14),"")&amp; IF(D905=Accueil!$U$15,PRODUCT('Registre déchets'!G905,Accueil!$W$15),"")&amp; IF(D905=Accueil!$U$16,PRODUCT('Registre déchets'!G905,Accueil!$W$16),"")&amp; IF(D905=Accueil!$U$17,PRODUCT('Registre déchets'!G905,Accueil!$W$17),"")&amp; IF(D905=Accueil!$U$18,PRODUCT('Registre déchets'!G905,Accueil!$W$18),"")&amp; IF(D905=Accueil!$U$19,PRODUCT('Registre déchets'!G905,Accueil!$W$19),"")&amp; IF(D905=Accueil!$U$20,PRODUCT('Registre déchets'!G905,Accueil!$W$20),"")&amp; IF(D905=Accueil!$U$21,PRODUCT('Registre déchets'!G905,Accueil!$W$21),"") &amp; IF(D905=Accueil!$U$22,PRODUCT('Registre déchets'!G905,Accueil!$W$22),"")&amp; IF(D905=Accueil!$U$23,PRODUCT('Registre déchets'!G905,Accueil!$W$23),"")&amp; IF(D905=Accueil!$U$24,PRODUCT('Registre déchets'!G905,Accueil!$W$24),"")&amp; IF(D905=Accueil!$U$25,PRODUCT('Registre déchets'!G905,Accueil!$W$25),"")&amp; IF(D905=Accueil!$U$26,PRODUCT('Registre déchets'!G905,Accueil!$W$26),"")&amp; IF(D905=Accueil!$U$27,PRODUCT('Registre déchets'!G905,Accueil!$W$27),"")&amp; IF(D905=Accueil!$Y$7,PRODUCT('Registre déchets'!G905,Accueil!$AA$7),"") &amp; IF(D905=Accueil!$Y$8,PRODUCT('Registre déchets'!G905,Accueil!$AA$8),"") &amp; IF(D905=Accueil!$Y$9,PRODUCT('Registre déchets'!G905,Accueil!$AA$9),"")&amp; IF(D905=Accueil!$Y$10,PRODUCT('Registre déchets'!G905,Accueil!$AA$10),"")&amp; IF(D905=Accueil!$Y$11,PRODUCT('Registre déchets'!G905,Accueil!$AA$11),"")&amp; IF(D905=Accueil!$Y$12,PRODUCT('Registre déchets'!G905,Accueil!$AA$12),"")&amp; IF(D905=Accueil!$Y$13,PRODUCT('Registre déchets'!G905,Accueil!$AA$13),"")&amp; IF(D905=Accueil!$Y$14,PRODUCT('Registre déchets'!G905,Accueil!$AA$14),"")&amp; IF(D905=Accueil!$Y$15,PRODUCT('Registre déchets'!G905,Accueil!$AA$15),"")&amp; IF(D905=Accueil!$Y$16,PRODUCT('Registre déchets'!G905,Accueil!$AA$16),"")&amp; IF(D905=Accueil!$Y$17,PRODUCT('Registre déchets'!G905,Accueil!$AA$17),"")&amp; IF(D905=Accueil!$Y$18,PRODUCT('Registre déchets'!G905,Accueil!$AA$18),"")&amp; IF(D905=Accueil!$Y$19,PRODUCT('Registre déchets'!G905,Accueil!$AA$19),"")&amp; IF(D905=Accueil!$Y$20,PRODUCT('Registre déchets'!G905,Accueil!$AA$20),"")&amp; IF(D905=Accueil!$Y$21,PRODUCT('Registre déchets'!G905,Accueil!$AA$21),"")&amp; IF(D905=Accueil!$Y$22,PRODUCT('Registre déchets'!G905,Accueil!$AA$22),"")&amp; IF(D905=Accueil!$Y$23,PRODUCT('Registre déchets'!G905,Accueil!$AA$23),"")&amp; IF(D905=Accueil!$Y$24,PRODUCT('Registre déchets'!G905,Accueil!$AA$24),"")&amp; IF(D905=Accueil!$Y$25,PRODUCT('Registre déchets'!G905,Accueil!$AA$25),"")&amp; IF(D905=Accueil!$Y$26,PRODUCT('Registre déchets'!G905,Accueil!$AA$26),"")&amp; IF(D905=Accueil!$Y$27,PRODUCT('Registre déchets'!G905,Accueil!$AA$27),""))</f>
        <v/>
      </c>
      <c r="AQ905" s="79">
        <f t="shared" si="137"/>
        <v>0</v>
      </c>
    </row>
    <row r="906" spans="1:43" ht="50.1" customHeight="1" x14ac:dyDescent="0.25">
      <c r="A906" s="90"/>
      <c r="B906" s="222" t="str">
        <f t="shared" si="141"/>
        <v/>
      </c>
      <c r="C906" s="221"/>
      <c r="D906" s="220"/>
      <c r="E906" s="80" t="str">
        <f t="shared" si="135"/>
        <v/>
      </c>
      <c r="F906" s="81"/>
      <c r="G906" s="82"/>
      <c r="H906" s="241">
        <f t="shared" si="142"/>
        <v>0</v>
      </c>
      <c r="I906" s="206"/>
      <c r="J906" s="206"/>
      <c r="K906" s="86"/>
      <c r="L906" s="86"/>
      <c r="M906" s="86"/>
      <c r="N906" s="82"/>
      <c r="O906" s="81"/>
      <c r="P906" s="82"/>
      <c r="Q906" s="207">
        <f t="shared" si="136"/>
        <v>0</v>
      </c>
      <c r="R906" s="83">
        <f t="shared" si="143"/>
        <v>0</v>
      </c>
      <c r="S906" s="83">
        <f t="shared" si="144"/>
        <v>0</v>
      </c>
      <c r="T906" s="209"/>
      <c r="U906" s="214"/>
      <c r="V906" s="214"/>
      <c r="W906" s="217" t="str">
        <f t="shared" si="139"/>
        <v/>
      </c>
      <c r="X906" s="214"/>
      <c r="Y906" s="224"/>
      <c r="Z906" s="214"/>
      <c r="AA906" s="214"/>
      <c r="AB906" s="35" t="str">
        <f t="shared" si="140"/>
        <v/>
      </c>
      <c r="AC906" s="35"/>
      <c r="AD906" s="35"/>
      <c r="AE906" s="35"/>
      <c r="AF906" s="35"/>
      <c r="AG906" s="35"/>
      <c r="AH906" s="35"/>
      <c r="AI906" s="35"/>
      <c r="AJ906" s="35"/>
      <c r="AK906" s="35"/>
      <c r="AL906" s="35"/>
      <c r="AM906" s="85" t="str">
        <f t="shared" si="138"/>
        <v/>
      </c>
      <c r="AN906" s="35"/>
      <c r="AO906" s="35"/>
      <c r="AP906" s="77" t="str">
        <f>IF(D906="","",IF(D906=Accueil!$Q$7,PRODUCT('Registre déchets'!G906,Accueil!$S$7),"") &amp; IF(D906=Accueil!$Q$8,PRODUCT('Registre déchets'!G906,Accueil!$S$8),"") &amp; IF(D906=Accueil!$Q$9,PRODUCT('Registre déchets'!G906,Accueil!$S$9),"")&amp; IF(D906=Accueil!$Q$10,PRODUCT('Registre déchets'!G906,Accueil!$S$10),"")&amp; IF(D906=Accueil!$Q$11,PRODUCT('Registre déchets'!G906,Accueil!$S$11),"")&amp; IF(D906=Accueil!$Q$12,PRODUCT('Registre déchets'!G906,Accueil!$S$12),"")&amp; IF(D906=Accueil!$Q$13,PRODUCT('Registre déchets'!G906,Accueil!$S$13),"")&amp; IF(D906=Accueil!$Q$14,PRODUCT('Registre déchets'!G906,Accueil!$S$14),"")&amp; IF(D906=Accueil!$Q$15,PRODUCT('Registre déchets'!G906,Accueil!$S$15),"")&amp; IF(D906=Accueil!$Q$16,PRODUCT('Registre déchets'!G906,Accueil!$S$16),"")&amp; IF(D906=Accueil!$Q$17,PRODUCT('Registre déchets'!G906,Accueil!$S$17),"")&amp; IF(D906=Accueil!$Q$18,PRODUCT('Registre déchets'!G906,Accueil!$S$18),"")&amp; IF(D906=Accueil!$Q$19,PRODUCT('Registre déchets'!G906,Accueil!$S$19),"")&amp; IF(D906=Accueil!$Q$20,PRODUCT('Registre déchets'!G906,Accueil!$S$20),"")&amp; IF(D906=Accueil!$Q$21,PRODUCT('Registre déchets'!G906,Accueil!$S$21),"")&amp; IF(D906=Accueil!$Q$22,PRODUCT('Registre déchets'!G906,Accueil!$S$22),"")&amp; IF(D906=Accueil!$Q$23,PRODUCT('Registre déchets'!G906,Accueil!$S$23),"")&amp; IF(D906=Accueil!$Q$24,PRODUCT('Registre déchets'!G906,Accueil!$S$24),"")&amp; IF(D906=Accueil!$Q$25,PRODUCT('Registre déchets'!G906,Accueil!$S$25),"")&amp; IF(D906=Accueil!$Q$26,PRODUCT('Registre déchets'!G906,Accueil!$S$26),"") &amp; IF(D906=Accueil!$U$7,PRODUCT('Registre déchets'!G906,Accueil!$W$7),"") &amp; IF(D906=Accueil!$U$8,PRODUCT('Registre déchets'!G906,Accueil!$W$8),"") &amp; IF(D906=Accueil!$U$9,PRODUCT('Registre déchets'!G906,Accueil!$W$9),"")&amp; IF(D906=Accueil!$U$10,PRODUCT('Registre déchets'!G906,Accueil!$W$10),"")&amp; IF(D906=Accueil!$U$11,PRODUCT('Registre déchets'!G906,Accueil!$W$11),"")&amp; IF(D906=Accueil!$U$12,PRODUCT('Registre déchets'!G906,Accueil!$W$12),"")&amp; IF(D906=Accueil!$U$13,PRODUCT('Registre déchets'!G906,Accueil!$W$13),"")&amp; IF(D906=Accueil!$U$14,PRODUCT('Registre déchets'!G906,Accueil!$W$14),"")&amp; IF(D906=Accueil!$U$15,PRODUCT('Registre déchets'!G906,Accueil!$W$15),"")&amp; IF(D906=Accueil!$U$16,PRODUCT('Registre déchets'!G906,Accueil!$W$16),"")&amp; IF(D906=Accueil!$U$17,PRODUCT('Registre déchets'!G906,Accueil!$W$17),"")&amp; IF(D906=Accueil!$U$18,PRODUCT('Registre déchets'!G906,Accueil!$W$18),"")&amp; IF(D906=Accueil!$U$19,PRODUCT('Registre déchets'!G906,Accueil!$W$19),"")&amp; IF(D906=Accueil!$U$20,PRODUCT('Registre déchets'!G906,Accueil!$W$20),"")&amp; IF(D906=Accueil!$U$21,PRODUCT('Registre déchets'!G906,Accueil!$W$21),"") &amp; IF(D906=Accueil!$U$22,PRODUCT('Registre déchets'!G906,Accueil!$W$22),"")&amp; IF(D906=Accueil!$U$23,PRODUCT('Registre déchets'!G906,Accueil!$W$23),"")&amp; IF(D906=Accueil!$U$24,PRODUCT('Registre déchets'!G906,Accueil!$W$24),"")&amp; IF(D906=Accueil!$U$25,PRODUCT('Registre déchets'!G906,Accueil!$W$25),"")&amp; IF(D906=Accueil!$U$26,PRODUCT('Registre déchets'!G906,Accueil!$W$26),"")&amp; IF(D906=Accueil!$U$27,PRODUCT('Registre déchets'!G906,Accueil!$W$27),"")&amp; IF(D906=Accueil!$Y$7,PRODUCT('Registre déchets'!G906,Accueil!$AA$7),"") &amp; IF(D906=Accueil!$Y$8,PRODUCT('Registre déchets'!G906,Accueil!$AA$8),"") &amp; IF(D906=Accueil!$Y$9,PRODUCT('Registre déchets'!G906,Accueil!$AA$9),"")&amp; IF(D906=Accueil!$Y$10,PRODUCT('Registre déchets'!G906,Accueil!$AA$10),"")&amp; IF(D906=Accueil!$Y$11,PRODUCT('Registre déchets'!G906,Accueil!$AA$11),"")&amp; IF(D906=Accueil!$Y$12,PRODUCT('Registre déchets'!G906,Accueil!$AA$12),"")&amp; IF(D906=Accueil!$Y$13,PRODUCT('Registre déchets'!G906,Accueil!$AA$13),"")&amp; IF(D906=Accueil!$Y$14,PRODUCT('Registre déchets'!G906,Accueil!$AA$14),"")&amp; IF(D906=Accueil!$Y$15,PRODUCT('Registre déchets'!G906,Accueil!$AA$15),"")&amp; IF(D906=Accueil!$Y$16,PRODUCT('Registre déchets'!G906,Accueil!$AA$16),"")&amp; IF(D906=Accueil!$Y$17,PRODUCT('Registre déchets'!G906,Accueil!$AA$17),"")&amp; IF(D906=Accueil!$Y$18,PRODUCT('Registre déchets'!G906,Accueil!$AA$18),"")&amp; IF(D906=Accueil!$Y$19,PRODUCT('Registre déchets'!G906,Accueil!$AA$19),"")&amp; IF(D906=Accueil!$Y$20,PRODUCT('Registre déchets'!G906,Accueil!$AA$20),"")&amp; IF(D906=Accueil!$Y$21,PRODUCT('Registre déchets'!G906,Accueil!$AA$21),"")&amp; IF(D906=Accueil!$Y$22,PRODUCT('Registre déchets'!G906,Accueil!$AA$22),"")&amp; IF(D906=Accueil!$Y$23,PRODUCT('Registre déchets'!G906,Accueil!$AA$23),"")&amp; IF(D906=Accueil!$Y$24,PRODUCT('Registre déchets'!G906,Accueil!$AA$24),"")&amp; IF(D906=Accueil!$Y$25,PRODUCT('Registre déchets'!G906,Accueil!$AA$25),"")&amp; IF(D906=Accueil!$Y$26,PRODUCT('Registre déchets'!G906,Accueil!$AA$26),"")&amp; IF(D906=Accueil!$Y$27,PRODUCT('Registre déchets'!G906,Accueil!$AA$27),""))</f>
        <v/>
      </c>
      <c r="AQ906" s="79">
        <f t="shared" si="137"/>
        <v>0</v>
      </c>
    </row>
    <row r="907" spans="1:43" ht="50.1" customHeight="1" x14ac:dyDescent="0.25">
      <c r="A907" s="90"/>
      <c r="B907" s="222" t="str">
        <f t="shared" si="141"/>
        <v/>
      </c>
      <c r="C907" s="221"/>
      <c r="D907" s="220"/>
      <c r="E907" s="80" t="str">
        <f t="shared" ref="E907:E970" si="145">IF(D907=$AD$9,$AE$9,"") &amp; IF(D907=$AD$10,$AE$10,"") &amp; IF(D907=$AD$11,$AE$11,"") &amp; IF(D907=$AD$12,$AE$12,"") &amp; IF(D907=$AD$13,$AE$13,"") &amp; IF(D907=$AD$14,$AE$14,"") &amp; IF(D907=$AD$15,$AE$15,"") &amp; IF(D907=$AD$16,$AE$16,"") &amp; IF(D907=$AD$17,$AE$17,"") &amp; IF(D907=$AD$18,$AE$18,"") &amp; IF(D907=$AD$19,$AE$19,"") &amp; IF(D907=$AD$20,$AE$20,"") &amp; IF(D907=$AD$21,$AE$21,"") &amp; IF(D907=$AD$22,$AE$22,"") &amp; IF(D907=$AD$23,$AE$23,"") &amp; IF(D907=$AD$24,$AE$24,"") &amp; IF(D907=$AD$25,$AE$25,"") &amp; IF(D907=$AD$26,$AE$26,"") &amp; IF(D907=$AD$27,$AE$27,"") &amp; IF(D907=$AD$28,$AE$28,"") &amp; IF(D907=$AD$29,$AE$29,"") &amp; IF(D907=$AD$30,$AE$30,"") &amp; IF(D907=$AD$31,$AE$31,"") &amp; IF(D907=$AD$33,$AE$33,"") &amp; IF(D907=$AD$34,$AE$34,"") &amp; IF(D907=$AD$35,$AE$35,"") &amp; IF(D907=$AD$36,$AE$36,"") &amp; IF(D907=$AD$37,$AE$37,"") &amp; IF(D907=$AD$38,$AE$38,"") &amp; IF(D907=$AD$39,$AE$39,"") &amp; IF(D907=$AD$40,$AE$40,"") &amp; IF(D907=$AD$41,$AE$41,"") &amp; IF(D907=$AD$42,$AE$42,"") &amp; IF(D907=$AD$43,$AE$43,"") &amp; IF(D907=$AD$44,$AE$44,"") &amp; IF(D907=$AD$45,$AE$45,"") &amp; IF(D907=$AD$46,$AE$46,"") &amp; IF(D907=$AD$48,$AE$48,"") &amp; IF(D907=$AD$49,$AE$49,"") &amp; IF(D907=$AD$50,$AE$50,"") &amp; IF(D907=$AD$51,$AE$51,"") &amp; IF(D907=$AD$52,$AE$52,"") &amp; IF(D907=$AD$53,$AE$53,"") &amp; IF(D907=$AD$54,$AE$54,"") &amp; IF(D907=$AD$55,$AE$55,"") &amp; IF(D907=$AD$56,$AE$56,"") &amp; IF(D907=$AD$57,$AE$57,"") &amp; IF(D907=$AD$58,$AE$58,"") &amp; IF(D907=$AD$59,$AE$59,"") &amp; IF(D907=$AD$60,$AE$60,"") &amp; IF(D907=$AD$61,$AE$61,"")</f>
        <v/>
      </c>
      <c r="F907" s="81"/>
      <c r="G907" s="82"/>
      <c r="H907" s="241">
        <f t="shared" si="142"/>
        <v>0</v>
      </c>
      <c r="I907" s="206"/>
      <c r="J907" s="206"/>
      <c r="K907" s="86"/>
      <c r="L907" s="86"/>
      <c r="M907" s="86"/>
      <c r="N907" s="82"/>
      <c r="O907" s="81"/>
      <c r="P907" s="82"/>
      <c r="Q907" s="207">
        <f t="shared" si="136"/>
        <v>0</v>
      </c>
      <c r="R907" s="83">
        <f t="shared" si="143"/>
        <v>0</v>
      </c>
      <c r="S907" s="83">
        <f t="shared" si="144"/>
        <v>0</v>
      </c>
      <c r="T907" s="209"/>
      <c r="U907" s="214"/>
      <c r="V907" s="214"/>
      <c r="W907" s="217" t="str">
        <f t="shared" si="139"/>
        <v/>
      </c>
      <c r="X907" s="214"/>
      <c r="Y907" s="224"/>
      <c r="Z907" s="214"/>
      <c r="AA907" s="214"/>
      <c r="AB907" s="35" t="str">
        <f t="shared" si="140"/>
        <v/>
      </c>
      <c r="AC907" s="35"/>
      <c r="AD907" s="35"/>
      <c r="AE907" s="35"/>
      <c r="AF907" s="35"/>
      <c r="AG907" s="35"/>
      <c r="AH907" s="35"/>
      <c r="AI907" s="35"/>
      <c r="AJ907" s="35"/>
      <c r="AK907" s="35"/>
      <c r="AL907" s="35"/>
      <c r="AM907" s="85" t="str">
        <f t="shared" si="138"/>
        <v/>
      </c>
      <c r="AN907" s="35"/>
      <c r="AO907" s="35"/>
      <c r="AP907" s="77" t="str">
        <f>IF(D907="","",IF(D907=Accueil!$Q$7,PRODUCT('Registre déchets'!G907,Accueil!$S$7),"") &amp; IF(D907=Accueil!$Q$8,PRODUCT('Registre déchets'!G907,Accueil!$S$8),"") &amp; IF(D907=Accueil!$Q$9,PRODUCT('Registre déchets'!G907,Accueil!$S$9),"")&amp; IF(D907=Accueil!$Q$10,PRODUCT('Registre déchets'!G907,Accueil!$S$10),"")&amp; IF(D907=Accueil!$Q$11,PRODUCT('Registre déchets'!G907,Accueil!$S$11),"")&amp; IF(D907=Accueil!$Q$12,PRODUCT('Registre déchets'!G907,Accueil!$S$12),"")&amp; IF(D907=Accueil!$Q$13,PRODUCT('Registre déchets'!G907,Accueil!$S$13),"")&amp; IF(D907=Accueil!$Q$14,PRODUCT('Registre déchets'!G907,Accueil!$S$14),"")&amp; IF(D907=Accueil!$Q$15,PRODUCT('Registre déchets'!G907,Accueil!$S$15),"")&amp; IF(D907=Accueil!$Q$16,PRODUCT('Registre déchets'!G907,Accueil!$S$16),"")&amp; IF(D907=Accueil!$Q$17,PRODUCT('Registre déchets'!G907,Accueil!$S$17),"")&amp; IF(D907=Accueil!$Q$18,PRODUCT('Registre déchets'!G907,Accueil!$S$18),"")&amp; IF(D907=Accueil!$Q$19,PRODUCT('Registre déchets'!G907,Accueil!$S$19),"")&amp; IF(D907=Accueil!$Q$20,PRODUCT('Registre déchets'!G907,Accueil!$S$20),"")&amp; IF(D907=Accueil!$Q$21,PRODUCT('Registre déchets'!G907,Accueil!$S$21),"")&amp; IF(D907=Accueil!$Q$22,PRODUCT('Registre déchets'!G907,Accueil!$S$22),"")&amp; IF(D907=Accueil!$Q$23,PRODUCT('Registre déchets'!G907,Accueil!$S$23),"")&amp; IF(D907=Accueil!$Q$24,PRODUCT('Registre déchets'!G907,Accueil!$S$24),"")&amp; IF(D907=Accueil!$Q$25,PRODUCT('Registre déchets'!G907,Accueil!$S$25),"")&amp; IF(D907=Accueil!$Q$26,PRODUCT('Registre déchets'!G907,Accueil!$S$26),"") &amp; IF(D907=Accueil!$U$7,PRODUCT('Registre déchets'!G907,Accueil!$W$7),"") &amp; IF(D907=Accueil!$U$8,PRODUCT('Registre déchets'!G907,Accueil!$W$8),"") &amp; IF(D907=Accueil!$U$9,PRODUCT('Registre déchets'!G907,Accueil!$W$9),"")&amp; IF(D907=Accueil!$U$10,PRODUCT('Registre déchets'!G907,Accueil!$W$10),"")&amp; IF(D907=Accueil!$U$11,PRODUCT('Registre déchets'!G907,Accueil!$W$11),"")&amp; IF(D907=Accueil!$U$12,PRODUCT('Registre déchets'!G907,Accueil!$W$12),"")&amp; IF(D907=Accueil!$U$13,PRODUCT('Registre déchets'!G907,Accueil!$W$13),"")&amp; IF(D907=Accueil!$U$14,PRODUCT('Registre déchets'!G907,Accueil!$W$14),"")&amp; IF(D907=Accueil!$U$15,PRODUCT('Registre déchets'!G907,Accueil!$W$15),"")&amp; IF(D907=Accueil!$U$16,PRODUCT('Registre déchets'!G907,Accueil!$W$16),"")&amp; IF(D907=Accueil!$U$17,PRODUCT('Registre déchets'!G907,Accueil!$W$17),"")&amp; IF(D907=Accueil!$U$18,PRODUCT('Registre déchets'!G907,Accueil!$W$18),"")&amp; IF(D907=Accueil!$U$19,PRODUCT('Registre déchets'!G907,Accueil!$W$19),"")&amp; IF(D907=Accueil!$U$20,PRODUCT('Registre déchets'!G907,Accueil!$W$20),"")&amp; IF(D907=Accueil!$U$21,PRODUCT('Registre déchets'!G907,Accueil!$W$21),"") &amp; IF(D907=Accueil!$U$22,PRODUCT('Registre déchets'!G907,Accueil!$W$22),"")&amp; IF(D907=Accueil!$U$23,PRODUCT('Registre déchets'!G907,Accueil!$W$23),"")&amp; IF(D907=Accueil!$U$24,PRODUCT('Registre déchets'!G907,Accueil!$W$24),"")&amp; IF(D907=Accueil!$U$25,PRODUCT('Registre déchets'!G907,Accueil!$W$25),"")&amp; IF(D907=Accueil!$U$26,PRODUCT('Registre déchets'!G907,Accueil!$W$26),"")&amp; IF(D907=Accueil!$U$27,PRODUCT('Registre déchets'!G907,Accueil!$W$27),"")&amp; IF(D907=Accueil!$Y$7,PRODUCT('Registre déchets'!G907,Accueil!$AA$7),"") &amp; IF(D907=Accueil!$Y$8,PRODUCT('Registre déchets'!G907,Accueil!$AA$8),"") &amp; IF(D907=Accueil!$Y$9,PRODUCT('Registre déchets'!G907,Accueil!$AA$9),"")&amp; IF(D907=Accueil!$Y$10,PRODUCT('Registre déchets'!G907,Accueil!$AA$10),"")&amp; IF(D907=Accueil!$Y$11,PRODUCT('Registre déchets'!G907,Accueil!$AA$11),"")&amp; IF(D907=Accueil!$Y$12,PRODUCT('Registre déchets'!G907,Accueil!$AA$12),"")&amp; IF(D907=Accueil!$Y$13,PRODUCT('Registre déchets'!G907,Accueil!$AA$13),"")&amp; IF(D907=Accueil!$Y$14,PRODUCT('Registre déchets'!G907,Accueil!$AA$14),"")&amp; IF(D907=Accueil!$Y$15,PRODUCT('Registre déchets'!G907,Accueil!$AA$15),"")&amp; IF(D907=Accueil!$Y$16,PRODUCT('Registre déchets'!G907,Accueil!$AA$16),"")&amp; IF(D907=Accueil!$Y$17,PRODUCT('Registre déchets'!G907,Accueil!$AA$17),"")&amp; IF(D907=Accueil!$Y$18,PRODUCT('Registre déchets'!G907,Accueil!$AA$18),"")&amp; IF(D907=Accueil!$Y$19,PRODUCT('Registre déchets'!G907,Accueil!$AA$19),"")&amp; IF(D907=Accueil!$Y$20,PRODUCT('Registre déchets'!G907,Accueil!$AA$20),"")&amp; IF(D907=Accueil!$Y$21,PRODUCT('Registre déchets'!G907,Accueil!$AA$21),"")&amp; IF(D907=Accueil!$Y$22,PRODUCT('Registre déchets'!G907,Accueil!$AA$22),"")&amp; IF(D907=Accueil!$Y$23,PRODUCT('Registre déchets'!G907,Accueil!$AA$23),"")&amp; IF(D907=Accueil!$Y$24,PRODUCT('Registre déchets'!G907,Accueil!$AA$24),"")&amp; IF(D907=Accueil!$Y$25,PRODUCT('Registre déchets'!G907,Accueil!$AA$25),"")&amp; IF(D907=Accueil!$Y$26,PRODUCT('Registre déchets'!G907,Accueil!$AA$26),"")&amp; IF(D907=Accueil!$Y$27,PRODUCT('Registre déchets'!G907,Accueil!$AA$27),""))</f>
        <v/>
      </c>
      <c r="AQ907" s="79">
        <f t="shared" si="137"/>
        <v>0</v>
      </c>
    </row>
    <row r="908" spans="1:43" ht="50.1" customHeight="1" x14ac:dyDescent="0.25">
      <c r="A908" s="90"/>
      <c r="B908" s="222" t="str">
        <f t="shared" si="141"/>
        <v/>
      </c>
      <c r="C908" s="221"/>
      <c r="D908" s="220"/>
      <c r="E908" s="80" t="str">
        <f t="shared" si="145"/>
        <v/>
      </c>
      <c r="F908" s="81"/>
      <c r="G908" s="82"/>
      <c r="H908" s="241">
        <f t="shared" si="142"/>
        <v>0</v>
      </c>
      <c r="I908" s="206"/>
      <c r="J908" s="206"/>
      <c r="K908" s="86"/>
      <c r="L908" s="86"/>
      <c r="M908" s="86"/>
      <c r="N908" s="82"/>
      <c r="O908" s="81"/>
      <c r="P908" s="82"/>
      <c r="Q908" s="207">
        <f t="shared" si="136"/>
        <v>0</v>
      </c>
      <c r="R908" s="83">
        <f t="shared" si="143"/>
        <v>0</v>
      </c>
      <c r="S908" s="83">
        <f t="shared" si="144"/>
        <v>0</v>
      </c>
      <c r="T908" s="209"/>
      <c r="U908" s="214"/>
      <c r="V908" s="214"/>
      <c r="W908" s="217" t="str">
        <f t="shared" si="139"/>
        <v/>
      </c>
      <c r="X908" s="214"/>
      <c r="Y908" s="224"/>
      <c r="Z908" s="214"/>
      <c r="AA908" s="214"/>
      <c r="AB908" s="35" t="str">
        <f t="shared" si="140"/>
        <v/>
      </c>
      <c r="AC908" s="35"/>
      <c r="AD908" s="35"/>
      <c r="AE908" s="35"/>
      <c r="AF908" s="35"/>
      <c r="AG908" s="35"/>
      <c r="AH908" s="35"/>
      <c r="AI908" s="35"/>
      <c r="AJ908" s="35"/>
      <c r="AK908" s="35"/>
      <c r="AL908" s="35"/>
      <c r="AM908" s="85" t="str">
        <f t="shared" si="138"/>
        <v/>
      </c>
      <c r="AN908" s="35"/>
      <c r="AO908" s="35"/>
      <c r="AP908" s="77" t="str">
        <f>IF(D908="","",IF(D908=Accueil!$Q$7,PRODUCT('Registre déchets'!G908,Accueil!$S$7),"") &amp; IF(D908=Accueil!$Q$8,PRODUCT('Registre déchets'!G908,Accueil!$S$8),"") &amp; IF(D908=Accueil!$Q$9,PRODUCT('Registre déchets'!G908,Accueil!$S$9),"")&amp; IF(D908=Accueil!$Q$10,PRODUCT('Registre déchets'!G908,Accueil!$S$10),"")&amp; IF(D908=Accueil!$Q$11,PRODUCT('Registre déchets'!G908,Accueil!$S$11),"")&amp; IF(D908=Accueil!$Q$12,PRODUCT('Registre déchets'!G908,Accueil!$S$12),"")&amp; IF(D908=Accueil!$Q$13,PRODUCT('Registre déchets'!G908,Accueil!$S$13),"")&amp; IF(D908=Accueil!$Q$14,PRODUCT('Registre déchets'!G908,Accueil!$S$14),"")&amp; IF(D908=Accueil!$Q$15,PRODUCT('Registre déchets'!G908,Accueil!$S$15),"")&amp; IF(D908=Accueil!$Q$16,PRODUCT('Registre déchets'!G908,Accueil!$S$16),"")&amp; IF(D908=Accueil!$Q$17,PRODUCT('Registre déchets'!G908,Accueil!$S$17),"")&amp; IF(D908=Accueil!$Q$18,PRODUCT('Registre déchets'!G908,Accueil!$S$18),"")&amp; IF(D908=Accueil!$Q$19,PRODUCT('Registre déchets'!G908,Accueil!$S$19),"")&amp; IF(D908=Accueil!$Q$20,PRODUCT('Registre déchets'!G908,Accueil!$S$20),"")&amp; IF(D908=Accueil!$Q$21,PRODUCT('Registre déchets'!G908,Accueil!$S$21),"")&amp; IF(D908=Accueil!$Q$22,PRODUCT('Registre déchets'!G908,Accueil!$S$22),"")&amp; IF(D908=Accueil!$Q$23,PRODUCT('Registre déchets'!G908,Accueil!$S$23),"")&amp; IF(D908=Accueil!$Q$24,PRODUCT('Registre déchets'!G908,Accueil!$S$24),"")&amp; IF(D908=Accueil!$Q$25,PRODUCT('Registre déchets'!G908,Accueil!$S$25),"")&amp; IF(D908=Accueil!$Q$26,PRODUCT('Registre déchets'!G908,Accueil!$S$26),"") &amp; IF(D908=Accueil!$U$7,PRODUCT('Registre déchets'!G908,Accueil!$W$7),"") &amp; IF(D908=Accueil!$U$8,PRODUCT('Registre déchets'!G908,Accueil!$W$8),"") &amp; IF(D908=Accueil!$U$9,PRODUCT('Registre déchets'!G908,Accueil!$W$9),"")&amp; IF(D908=Accueil!$U$10,PRODUCT('Registre déchets'!G908,Accueil!$W$10),"")&amp; IF(D908=Accueil!$U$11,PRODUCT('Registre déchets'!G908,Accueil!$W$11),"")&amp; IF(D908=Accueil!$U$12,PRODUCT('Registre déchets'!G908,Accueil!$W$12),"")&amp; IF(D908=Accueil!$U$13,PRODUCT('Registre déchets'!G908,Accueil!$W$13),"")&amp; IF(D908=Accueil!$U$14,PRODUCT('Registre déchets'!G908,Accueil!$W$14),"")&amp; IF(D908=Accueil!$U$15,PRODUCT('Registre déchets'!G908,Accueil!$W$15),"")&amp; IF(D908=Accueil!$U$16,PRODUCT('Registre déchets'!G908,Accueil!$W$16),"")&amp; IF(D908=Accueil!$U$17,PRODUCT('Registre déchets'!G908,Accueil!$W$17),"")&amp; IF(D908=Accueil!$U$18,PRODUCT('Registre déchets'!G908,Accueil!$W$18),"")&amp; IF(D908=Accueil!$U$19,PRODUCT('Registre déchets'!G908,Accueil!$W$19),"")&amp; IF(D908=Accueil!$U$20,PRODUCT('Registre déchets'!G908,Accueil!$W$20),"")&amp; IF(D908=Accueil!$U$21,PRODUCT('Registre déchets'!G908,Accueil!$W$21),"") &amp; IF(D908=Accueil!$U$22,PRODUCT('Registre déchets'!G908,Accueil!$W$22),"")&amp; IF(D908=Accueil!$U$23,PRODUCT('Registre déchets'!G908,Accueil!$W$23),"")&amp; IF(D908=Accueil!$U$24,PRODUCT('Registre déchets'!G908,Accueil!$W$24),"")&amp; IF(D908=Accueil!$U$25,PRODUCT('Registre déchets'!G908,Accueil!$W$25),"")&amp; IF(D908=Accueil!$U$26,PRODUCT('Registre déchets'!G908,Accueil!$W$26),"")&amp; IF(D908=Accueil!$U$27,PRODUCT('Registre déchets'!G908,Accueil!$W$27),"")&amp; IF(D908=Accueil!$Y$7,PRODUCT('Registre déchets'!G908,Accueil!$AA$7),"") &amp; IF(D908=Accueil!$Y$8,PRODUCT('Registre déchets'!G908,Accueil!$AA$8),"") &amp; IF(D908=Accueil!$Y$9,PRODUCT('Registre déchets'!G908,Accueil!$AA$9),"")&amp; IF(D908=Accueil!$Y$10,PRODUCT('Registre déchets'!G908,Accueil!$AA$10),"")&amp; IF(D908=Accueil!$Y$11,PRODUCT('Registre déchets'!G908,Accueil!$AA$11),"")&amp; IF(D908=Accueil!$Y$12,PRODUCT('Registre déchets'!G908,Accueil!$AA$12),"")&amp; IF(D908=Accueil!$Y$13,PRODUCT('Registre déchets'!G908,Accueil!$AA$13),"")&amp; IF(D908=Accueil!$Y$14,PRODUCT('Registre déchets'!G908,Accueil!$AA$14),"")&amp; IF(D908=Accueil!$Y$15,PRODUCT('Registre déchets'!G908,Accueil!$AA$15),"")&amp; IF(D908=Accueil!$Y$16,PRODUCT('Registre déchets'!G908,Accueil!$AA$16),"")&amp; IF(D908=Accueil!$Y$17,PRODUCT('Registre déchets'!G908,Accueil!$AA$17),"")&amp; IF(D908=Accueil!$Y$18,PRODUCT('Registre déchets'!G908,Accueil!$AA$18),"")&amp; IF(D908=Accueil!$Y$19,PRODUCT('Registre déchets'!G908,Accueil!$AA$19),"")&amp; IF(D908=Accueil!$Y$20,PRODUCT('Registre déchets'!G908,Accueil!$AA$20),"")&amp; IF(D908=Accueil!$Y$21,PRODUCT('Registre déchets'!G908,Accueil!$AA$21),"")&amp; IF(D908=Accueil!$Y$22,PRODUCT('Registre déchets'!G908,Accueil!$AA$22),"")&amp; IF(D908=Accueil!$Y$23,PRODUCT('Registre déchets'!G908,Accueil!$AA$23),"")&amp; IF(D908=Accueil!$Y$24,PRODUCT('Registre déchets'!G908,Accueil!$AA$24),"")&amp; IF(D908=Accueil!$Y$25,PRODUCT('Registre déchets'!G908,Accueil!$AA$25),"")&amp; IF(D908=Accueil!$Y$26,PRODUCT('Registre déchets'!G908,Accueil!$AA$26),"")&amp; IF(D908=Accueil!$Y$27,PRODUCT('Registre déchets'!G908,Accueil!$AA$27),""))</f>
        <v/>
      </c>
      <c r="AQ908" s="79">
        <f t="shared" si="137"/>
        <v>0</v>
      </c>
    </row>
    <row r="909" spans="1:43" ht="50.1" customHeight="1" x14ac:dyDescent="0.25">
      <c r="A909" s="90"/>
      <c r="B909" s="222" t="str">
        <f t="shared" si="141"/>
        <v/>
      </c>
      <c r="C909" s="221"/>
      <c r="D909" s="220"/>
      <c r="E909" s="80" t="str">
        <f t="shared" si="145"/>
        <v/>
      </c>
      <c r="F909" s="81"/>
      <c r="G909" s="82"/>
      <c r="H909" s="241">
        <f t="shared" si="142"/>
        <v>0</v>
      </c>
      <c r="I909" s="206"/>
      <c r="J909" s="206"/>
      <c r="K909" s="86"/>
      <c r="L909" s="86"/>
      <c r="M909" s="86"/>
      <c r="N909" s="82"/>
      <c r="O909" s="81"/>
      <c r="P909" s="82"/>
      <c r="Q909" s="207">
        <f t="shared" ref="Q909:Q972" si="146">IF(AM910="",,VALUE(AM910))</f>
        <v>0</v>
      </c>
      <c r="R909" s="83">
        <f t="shared" si="143"/>
        <v>0</v>
      </c>
      <c r="S909" s="83">
        <f t="shared" si="144"/>
        <v>0</v>
      </c>
      <c r="T909" s="209"/>
      <c r="U909" s="214"/>
      <c r="V909" s="214"/>
      <c r="W909" s="217" t="str">
        <f t="shared" si="139"/>
        <v/>
      </c>
      <c r="X909" s="214"/>
      <c r="Y909" s="224"/>
      <c r="Z909" s="214"/>
      <c r="AA909" s="214"/>
      <c r="AB909" s="35" t="str">
        <f t="shared" si="140"/>
        <v/>
      </c>
      <c r="AC909" s="35"/>
      <c r="AD909" s="35"/>
      <c r="AE909" s="35"/>
      <c r="AF909" s="35"/>
      <c r="AG909" s="35"/>
      <c r="AH909" s="35"/>
      <c r="AI909" s="35"/>
      <c r="AJ909" s="35"/>
      <c r="AK909" s="35"/>
      <c r="AL909" s="35"/>
      <c r="AM909" s="85" t="str">
        <f t="shared" si="138"/>
        <v/>
      </c>
      <c r="AN909" s="35"/>
      <c r="AO909" s="35"/>
      <c r="AP909" s="77" t="str">
        <f>IF(D909="","",IF(D909=Accueil!$Q$7,PRODUCT('Registre déchets'!G909,Accueil!$S$7),"") &amp; IF(D909=Accueil!$Q$8,PRODUCT('Registre déchets'!G909,Accueil!$S$8),"") &amp; IF(D909=Accueil!$Q$9,PRODUCT('Registre déchets'!G909,Accueil!$S$9),"")&amp; IF(D909=Accueil!$Q$10,PRODUCT('Registre déchets'!G909,Accueil!$S$10),"")&amp; IF(D909=Accueil!$Q$11,PRODUCT('Registre déchets'!G909,Accueil!$S$11),"")&amp; IF(D909=Accueil!$Q$12,PRODUCT('Registre déchets'!G909,Accueil!$S$12),"")&amp; IF(D909=Accueil!$Q$13,PRODUCT('Registre déchets'!G909,Accueil!$S$13),"")&amp; IF(D909=Accueil!$Q$14,PRODUCT('Registre déchets'!G909,Accueil!$S$14),"")&amp; IF(D909=Accueil!$Q$15,PRODUCT('Registre déchets'!G909,Accueil!$S$15),"")&amp; IF(D909=Accueil!$Q$16,PRODUCT('Registre déchets'!G909,Accueil!$S$16),"")&amp; IF(D909=Accueil!$Q$17,PRODUCT('Registre déchets'!G909,Accueil!$S$17),"")&amp; IF(D909=Accueil!$Q$18,PRODUCT('Registre déchets'!G909,Accueil!$S$18),"")&amp; IF(D909=Accueil!$Q$19,PRODUCT('Registre déchets'!G909,Accueil!$S$19),"")&amp; IF(D909=Accueil!$Q$20,PRODUCT('Registre déchets'!G909,Accueil!$S$20),"")&amp; IF(D909=Accueil!$Q$21,PRODUCT('Registre déchets'!G909,Accueil!$S$21),"")&amp; IF(D909=Accueil!$Q$22,PRODUCT('Registre déchets'!G909,Accueil!$S$22),"")&amp; IF(D909=Accueil!$Q$23,PRODUCT('Registre déchets'!G909,Accueil!$S$23),"")&amp; IF(D909=Accueil!$Q$24,PRODUCT('Registre déchets'!G909,Accueil!$S$24),"")&amp; IF(D909=Accueil!$Q$25,PRODUCT('Registre déchets'!G909,Accueil!$S$25),"")&amp; IF(D909=Accueil!$Q$26,PRODUCT('Registre déchets'!G909,Accueil!$S$26),"") &amp; IF(D909=Accueil!$U$7,PRODUCT('Registre déchets'!G909,Accueil!$W$7),"") &amp; IF(D909=Accueil!$U$8,PRODUCT('Registre déchets'!G909,Accueil!$W$8),"") &amp; IF(D909=Accueil!$U$9,PRODUCT('Registre déchets'!G909,Accueil!$W$9),"")&amp; IF(D909=Accueil!$U$10,PRODUCT('Registre déchets'!G909,Accueil!$W$10),"")&amp; IF(D909=Accueil!$U$11,PRODUCT('Registre déchets'!G909,Accueil!$W$11),"")&amp; IF(D909=Accueil!$U$12,PRODUCT('Registre déchets'!G909,Accueil!$W$12),"")&amp; IF(D909=Accueil!$U$13,PRODUCT('Registre déchets'!G909,Accueil!$W$13),"")&amp; IF(D909=Accueil!$U$14,PRODUCT('Registre déchets'!G909,Accueil!$W$14),"")&amp; IF(D909=Accueil!$U$15,PRODUCT('Registre déchets'!G909,Accueil!$W$15),"")&amp; IF(D909=Accueil!$U$16,PRODUCT('Registre déchets'!G909,Accueil!$W$16),"")&amp; IF(D909=Accueil!$U$17,PRODUCT('Registre déchets'!G909,Accueil!$W$17),"")&amp; IF(D909=Accueil!$U$18,PRODUCT('Registre déchets'!G909,Accueil!$W$18),"")&amp; IF(D909=Accueil!$U$19,PRODUCT('Registre déchets'!G909,Accueil!$W$19),"")&amp; IF(D909=Accueil!$U$20,PRODUCT('Registre déchets'!G909,Accueil!$W$20),"")&amp; IF(D909=Accueil!$U$21,PRODUCT('Registre déchets'!G909,Accueil!$W$21),"") &amp; IF(D909=Accueil!$U$22,PRODUCT('Registre déchets'!G909,Accueil!$W$22),"")&amp; IF(D909=Accueil!$U$23,PRODUCT('Registre déchets'!G909,Accueil!$W$23),"")&amp; IF(D909=Accueil!$U$24,PRODUCT('Registre déchets'!G909,Accueil!$W$24),"")&amp; IF(D909=Accueil!$U$25,PRODUCT('Registre déchets'!G909,Accueil!$W$25),"")&amp; IF(D909=Accueil!$U$26,PRODUCT('Registre déchets'!G909,Accueil!$W$26),"")&amp; IF(D909=Accueil!$U$27,PRODUCT('Registre déchets'!G909,Accueil!$W$27),"")&amp; IF(D909=Accueil!$Y$7,PRODUCT('Registre déchets'!G909,Accueil!$AA$7),"") &amp; IF(D909=Accueil!$Y$8,PRODUCT('Registre déchets'!G909,Accueil!$AA$8),"") &amp; IF(D909=Accueil!$Y$9,PRODUCT('Registre déchets'!G909,Accueil!$AA$9),"")&amp; IF(D909=Accueil!$Y$10,PRODUCT('Registre déchets'!G909,Accueil!$AA$10),"")&amp; IF(D909=Accueil!$Y$11,PRODUCT('Registre déchets'!G909,Accueil!$AA$11),"")&amp; IF(D909=Accueil!$Y$12,PRODUCT('Registre déchets'!G909,Accueil!$AA$12),"")&amp; IF(D909=Accueil!$Y$13,PRODUCT('Registre déchets'!G909,Accueil!$AA$13),"")&amp; IF(D909=Accueil!$Y$14,PRODUCT('Registre déchets'!G909,Accueil!$AA$14),"")&amp; IF(D909=Accueil!$Y$15,PRODUCT('Registre déchets'!G909,Accueil!$AA$15),"")&amp; IF(D909=Accueil!$Y$16,PRODUCT('Registre déchets'!G909,Accueil!$AA$16),"")&amp; IF(D909=Accueil!$Y$17,PRODUCT('Registre déchets'!G909,Accueil!$AA$17),"")&amp; IF(D909=Accueil!$Y$18,PRODUCT('Registre déchets'!G909,Accueil!$AA$18),"")&amp; IF(D909=Accueil!$Y$19,PRODUCT('Registre déchets'!G909,Accueil!$AA$19),"")&amp; IF(D909=Accueil!$Y$20,PRODUCT('Registre déchets'!G909,Accueil!$AA$20),"")&amp; IF(D909=Accueil!$Y$21,PRODUCT('Registre déchets'!G909,Accueil!$AA$21),"")&amp; IF(D909=Accueil!$Y$22,PRODUCT('Registre déchets'!G909,Accueil!$AA$22),"")&amp; IF(D909=Accueil!$Y$23,PRODUCT('Registre déchets'!G909,Accueil!$AA$23),"")&amp; IF(D909=Accueil!$Y$24,PRODUCT('Registre déchets'!G909,Accueil!$AA$24),"")&amp; IF(D909=Accueil!$Y$25,PRODUCT('Registre déchets'!G909,Accueil!$AA$25),"")&amp; IF(D909=Accueil!$Y$26,PRODUCT('Registre déchets'!G909,Accueil!$AA$26),"")&amp; IF(D909=Accueil!$Y$27,PRODUCT('Registre déchets'!G909,Accueil!$AA$27),""))</f>
        <v/>
      </c>
      <c r="AQ909" s="79">
        <f t="shared" ref="AQ909:AQ972" si="147">IF(AP909="",0,VALUE(AP909))</f>
        <v>0</v>
      </c>
    </row>
    <row r="910" spans="1:43" ht="50.1" customHeight="1" x14ac:dyDescent="0.25">
      <c r="A910" s="90"/>
      <c r="B910" s="222" t="str">
        <f t="shared" si="141"/>
        <v/>
      </c>
      <c r="C910" s="221"/>
      <c r="D910" s="220"/>
      <c r="E910" s="80" t="str">
        <f t="shared" si="145"/>
        <v/>
      </c>
      <c r="F910" s="81"/>
      <c r="G910" s="82"/>
      <c r="H910" s="241">
        <f t="shared" si="142"/>
        <v>0</v>
      </c>
      <c r="I910" s="206"/>
      <c r="J910" s="206"/>
      <c r="K910" s="86"/>
      <c r="L910" s="86"/>
      <c r="M910" s="86"/>
      <c r="N910" s="82"/>
      <c r="O910" s="81"/>
      <c r="P910" s="82"/>
      <c r="Q910" s="207">
        <f t="shared" si="146"/>
        <v>0</v>
      </c>
      <c r="R910" s="83">
        <f t="shared" si="143"/>
        <v>0</v>
      </c>
      <c r="S910" s="83">
        <f t="shared" si="144"/>
        <v>0</v>
      </c>
      <c r="T910" s="209"/>
      <c r="U910" s="214"/>
      <c r="V910" s="214"/>
      <c r="W910" s="217" t="str">
        <f t="shared" si="139"/>
        <v/>
      </c>
      <c r="X910" s="214"/>
      <c r="Y910" s="224"/>
      <c r="Z910" s="214"/>
      <c r="AA910" s="214"/>
      <c r="AB910" s="35" t="str">
        <f t="shared" si="140"/>
        <v/>
      </c>
      <c r="AC910" s="35"/>
      <c r="AD910" s="35"/>
      <c r="AE910" s="35"/>
      <c r="AF910" s="35"/>
      <c r="AG910" s="35"/>
      <c r="AH910" s="35"/>
      <c r="AI910" s="35"/>
      <c r="AJ910" s="35"/>
      <c r="AK910" s="35"/>
      <c r="AL910" s="35"/>
      <c r="AM910" s="85" t="str">
        <f t="shared" si="138"/>
        <v/>
      </c>
      <c r="AN910" s="35"/>
      <c r="AO910" s="35"/>
      <c r="AP910" s="77" t="str">
        <f>IF(D910="","",IF(D910=Accueil!$Q$7,PRODUCT('Registre déchets'!G910,Accueil!$S$7),"") &amp; IF(D910=Accueil!$Q$8,PRODUCT('Registre déchets'!G910,Accueil!$S$8),"") &amp; IF(D910=Accueil!$Q$9,PRODUCT('Registre déchets'!G910,Accueil!$S$9),"")&amp; IF(D910=Accueil!$Q$10,PRODUCT('Registre déchets'!G910,Accueil!$S$10),"")&amp; IF(D910=Accueil!$Q$11,PRODUCT('Registre déchets'!G910,Accueil!$S$11),"")&amp; IF(D910=Accueil!$Q$12,PRODUCT('Registre déchets'!G910,Accueil!$S$12),"")&amp; IF(D910=Accueil!$Q$13,PRODUCT('Registre déchets'!G910,Accueil!$S$13),"")&amp; IF(D910=Accueil!$Q$14,PRODUCT('Registre déchets'!G910,Accueil!$S$14),"")&amp; IF(D910=Accueil!$Q$15,PRODUCT('Registre déchets'!G910,Accueil!$S$15),"")&amp; IF(D910=Accueil!$Q$16,PRODUCT('Registre déchets'!G910,Accueil!$S$16),"")&amp; IF(D910=Accueil!$Q$17,PRODUCT('Registre déchets'!G910,Accueil!$S$17),"")&amp; IF(D910=Accueil!$Q$18,PRODUCT('Registre déchets'!G910,Accueil!$S$18),"")&amp; IF(D910=Accueil!$Q$19,PRODUCT('Registre déchets'!G910,Accueil!$S$19),"")&amp; IF(D910=Accueil!$Q$20,PRODUCT('Registre déchets'!G910,Accueil!$S$20),"")&amp; IF(D910=Accueil!$Q$21,PRODUCT('Registre déchets'!G910,Accueil!$S$21),"")&amp; IF(D910=Accueil!$Q$22,PRODUCT('Registre déchets'!G910,Accueil!$S$22),"")&amp; IF(D910=Accueil!$Q$23,PRODUCT('Registre déchets'!G910,Accueil!$S$23),"")&amp; IF(D910=Accueil!$Q$24,PRODUCT('Registre déchets'!G910,Accueil!$S$24),"")&amp; IF(D910=Accueil!$Q$25,PRODUCT('Registre déchets'!G910,Accueil!$S$25),"")&amp; IF(D910=Accueil!$Q$26,PRODUCT('Registre déchets'!G910,Accueil!$S$26),"") &amp; IF(D910=Accueil!$U$7,PRODUCT('Registre déchets'!G910,Accueil!$W$7),"") &amp; IF(D910=Accueil!$U$8,PRODUCT('Registre déchets'!G910,Accueil!$W$8),"") &amp; IF(D910=Accueil!$U$9,PRODUCT('Registre déchets'!G910,Accueil!$W$9),"")&amp; IF(D910=Accueil!$U$10,PRODUCT('Registre déchets'!G910,Accueil!$W$10),"")&amp; IF(D910=Accueil!$U$11,PRODUCT('Registre déchets'!G910,Accueil!$W$11),"")&amp; IF(D910=Accueil!$U$12,PRODUCT('Registre déchets'!G910,Accueil!$W$12),"")&amp; IF(D910=Accueil!$U$13,PRODUCT('Registre déchets'!G910,Accueil!$W$13),"")&amp; IF(D910=Accueil!$U$14,PRODUCT('Registre déchets'!G910,Accueil!$W$14),"")&amp; IF(D910=Accueil!$U$15,PRODUCT('Registre déchets'!G910,Accueil!$W$15),"")&amp; IF(D910=Accueil!$U$16,PRODUCT('Registre déchets'!G910,Accueil!$W$16),"")&amp; IF(D910=Accueil!$U$17,PRODUCT('Registre déchets'!G910,Accueil!$W$17),"")&amp; IF(D910=Accueil!$U$18,PRODUCT('Registre déchets'!G910,Accueil!$W$18),"")&amp; IF(D910=Accueil!$U$19,PRODUCT('Registre déchets'!G910,Accueil!$W$19),"")&amp; IF(D910=Accueil!$U$20,PRODUCT('Registre déchets'!G910,Accueil!$W$20),"")&amp; IF(D910=Accueil!$U$21,PRODUCT('Registre déchets'!G910,Accueil!$W$21),"") &amp; IF(D910=Accueil!$U$22,PRODUCT('Registre déchets'!G910,Accueil!$W$22),"")&amp; IF(D910=Accueil!$U$23,PRODUCT('Registre déchets'!G910,Accueil!$W$23),"")&amp; IF(D910=Accueil!$U$24,PRODUCT('Registre déchets'!G910,Accueil!$W$24),"")&amp; IF(D910=Accueil!$U$25,PRODUCT('Registre déchets'!G910,Accueil!$W$25),"")&amp; IF(D910=Accueil!$U$26,PRODUCT('Registre déchets'!G910,Accueil!$W$26),"")&amp; IF(D910=Accueil!$U$27,PRODUCT('Registre déchets'!G910,Accueil!$W$27),"")&amp; IF(D910=Accueil!$Y$7,PRODUCT('Registre déchets'!G910,Accueil!$AA$7),"") &amp; IF(D910=Accueil!$Y$8,PRODUCT('Registre déchets'!G910,Accueil!$AA$8),"") &amp; IF(D910=Accueil!$Y$9,PRODUCT('Registre déchets'!G910,Accueil!$AA$9),"")&amp; IF(D910=Accueil!$Y$10,PRODUCT('Registre déchets'!G910,Accueil!$AA$10),"")&amp; IF(D910=Accueil!$Y$11,PRODUCT('Registre déchets'!G910,Accueil!$AA$11),"")&amp; IF(D910=Accueil!$Y$12,PRODUCT('Registre déchets'!G910,Accueil!$AA$12),"")&amp; IF(D910=Accueil!$Y$13,PRODUCT('Registre déchets'!G910,Accueil!$AA$13),"")&amp; IF(D910=Accueil!$Y$14,PRODUCT('Registre déchets'!G910,Accueil!$AA$14),"")&amp; IF(D910=Accueil!$Y$15,PRODUCT('Registre déchets'!G910,Accueil!$AA$15),"")&amp; IF(D910=Accueil!$Y$16,PRODUCT('Registre déchets'!G910,Accueil!$AA$16),"")&amp; IF(D910=Accueil!$Y$17,PRODUCT('Registre déchets'!G910,Accueil!$AA$17),"")&amp; IF(D910=Accueil!$Y$18,PRODUCT('Registre déchets'!G910,Accueil!$AA$18),"")&amp; IF(D910=Accueil!$Y$19,PRODUCT('Registre déchets'!G910,Accueil!$AA$19),"")&amp; IF(D910=Accueil!$Y$20,PRODUCT('Registre déchets'!G910,Accueil!$AA$20),"")&amp; IF(D910=Accueil!$Y$21,PRODUCT('Registre déchets'!G910,Accueil!$AA$21),"")&amp; IF(D910=Accueil!$Y$22,PRODUCT('Registre déchets'!G910,Accueil!$AA$22),"")&amp; IF(D910=Accueil!$Y$23,PRODUCT('Registre déchets'!G910,Accueil!$AA$23),"")&amp; IF(D910=Accueil!$Y$24,PRODUCT('Registre déchets'!G910,Accueil!$AA$24),"")&amp; IF(D910=Accueil!$Y$25,PRODUCT('Registre déchets'!G910,Accueil!$AA$25),"")&amp; IF(D910=Accueil!$Y$26,PRODUCT('Registre déchets'!G910,Accueil!$AA$26),"")&amp; IF(D910=Accueil!$Y$27,PRODUCT('Registre déchets'!G910,Accueil!$AA$27),""))</f>
        <v/>
      </c>
      <c r="AQ910" s="79">
        <f t="shared" si="147"/>
        <v>0</v>
      </c>
    </row>
    <row r="911" spans="1:43" ht="50.1" customHeight="1" x14ac:dyDescent="0.25">
      <c r="A911" s="90"/>
      <c r="B911" s="222" t="str">
        <f t="shared" si="141"/>
        <v/>
      </c>
      <c r="C911" s="221"/>
      <c r="D911" s="220"/>
      <c r="E911" s="80" t="str">
        <f t="shared" si="145"/>
        <v/>
      </c>
      <c r="F911" s="81"/>
      <c r="G911" s="82"/>
      <c r="H911" s="241">
        <f t="shared" si="142"/>
        <v>0</v>
      </c>
      <c r="I911" s="206"/>
      <c r="J911" s="206"/>
      <c r="K911" s="86"/>
      <c r="L911" s="86"/>
      <c r="M911" s="86"/>
      <c r="N911" s="82"/>
      <c r="O911" s="81"/>
      <c r="P911" s="82"/>
      <c r="Q911" s="207">
        <f t="shared" si="146"/>
        <v>0</v>
      </c>
      <c r="R911" s="83">
        <f t="shared" si="143"/>
        <v>0</v>
      </c>
      <c r="S911" s="83">
        <f t="shared" si="144"/>
        <v>0</v>
      </c>
      <c r="T911" s="209"/>
      <c r="U911" s="214"/>
      <c r="V911" s="214"/>
      <c r="W911" s="217" t="str">
        <f t="shared" si="139"/>
        <v/>
      </c>
      <c r="X911" s="214"/>
      <c r="Y911" s="224"/>
      <c r="Z911" s="214"/>
      <c r="AA911" s="214"/>
      <c r="AB911" s="35" t="str">
        <f t="shared" si="140"/>
        <v/>
      </c>
      <c r="AC911" s="35"/>
      <c r="AD911" s="35"/>
      <c r="AE911" s="35"/>
      <c r="AF911" s="35"/>
      <c r="AG911" s="35"/>
      <c r="AH911" s="35"/>
      <c r="AI911" s="35"/>
      <c r="AJ911" s="35"/>
      <c r="AK911" s="35"/>
      <c r="AL911" s="35"/>
      <c r="AM911" s="85" t="str">
        <f t="shared" si="138"/>
        <v/>
      </c>
      <c r="AN911" s="35"/>
      <c r="AO911" s="35"/>
      <c r="AP911" s="77" t="str">
        <f>IF(D911="","",IF(D911=Accueil!$Q$7,PRODUCT('Registre déchets'!G911,Accueil!$S$7),"") &amp; IF(D911=Accueil!$Q$8,PRODUCT('Registre déchets'!G911,Accueil!$S$8),"") &amp; IF(D911=Accueil!$Q$9,PRODUCT('Registre déchets'!G911,Accueil!$S$9),"")&amp; IF(D911=Accueil!$Q$10,PRODUCT('Registre déchets'!G911,Accueil!$S$10),"")&amp; IF(D911=Accueil!$Q$11,PRODUCT('Registre déchets'!G911,Accueil!$S$11),"")&amp; IF(D911=Accueil!$Q$12,PRODUCT('Registre déchets'!G911,Accueil!$S$12),"")&amp; IF(D911=Accueil!$Q$13,PRODUCT('Registre déchets'!G911,Accueil!$S$13),"")&amp; IF(D911=Accueil!$Q$14,PRODUCT('Registre déchets'!G911,Accueil!$S$14),"")&amp; IF(D911=Accueil!$Q$15,PRODUCT('Registre déchets'!G911,Accueil!$S$15),"")&amp; IF(D911=Accueil!$Q$16,PRODUCT('Registre déchets'!G911,Accueil!$S$16),"")&amp; IF(D911=Accueil!$Q$17,PRODUCT('Registre déchets'!G911,Accueil!$S$17),"")&amp; IF(D911=Accueil!$Q$18,PRODUCT('Registre déchets'!G911,Accueil!$S$18),"")&amp; IF(D911=Accueil!$Q$19,PRODUCT('Registre déchets'!G911,Accueil!$S$19),"")&amp; IF(D911=Accueil!$Q$20,PRODUCT('Registre déchets'!G911,Accueil!$S$20),"")&amp; IF(D911=Accueil!$Q$21,PRODUCT('Registre déchets'!G911,Accueil!$S$21),"")&amp; IF(D911=Accueil!$Q$22,PRODUCT('Registre déchets'!G911,Accueil!$S$22),"")&amp; IF(D911=Accueil!$Q$23,PRODUCT('Registre déchets'!G911,Accueil!$S$23),"")&amp; IF(D911=Accueil!$Q$24,PRODUCT('Registre déchets'!G911,Accueil!$S$24),"")&amp; IF(D911=Accueil!$Q$25,PRODUCT('Registre déchets'!G911,Accueil!$S$25),"")&amp; IF(D911=Accueil!$Q$26,PRODUCT('Registre déchets'!G911,Accueil!$S$26),"") &amp; IF(D911=Accueil!$U$7,PRODUCT('Registre déchets'!G911,Accueil!$W$7),"") &amp; IF(D911=Accueil!$U$8,PRODUCT('Registre déchets'!G911,Accueil!$W$8),"") &amp; IF(D911=Accueil!$U$9,PRODUCT('Registre déchets'!G911,Accueil!$W$9),"")&amp; IF(D911=Accueil!$U$10,PRODUCT('Registre déchets'!G911,Accueil!$W$10),"")&amp; IF(D911=Accueil!$U$11,PRODUCT('Registre déchets'!G911,Accueil!$W$11),"")&amp; IF(D911=Accueil!$U$12,PRODUCT('Registre déchets'!G911,Accueil!$W$12),"")&amp; IF(D911=Accueil!$U$13,PRODUCT('Registre déchets'!G911,Accueil!$W$13),"")&amp; IF(D911=Accueil!$U$14,PRODUCT('Registre déchets'!G911,Accueil!$W$14),"")&amp; IF(D911=Accueil!$U$15,PRODUCT('Registre déchets'!G911,Accueil!$W$15),"")&amp; IF(D911=Accueil!$U$16,PRODUCT('Registre déchets'!G911,Accueil!$W$16),"")&amp; IF(D911=Accueil!$U$17,PRODUCT('Registre déchets'!G911,Accueil!$W$17),"")&amp; IF(D911=Accueil!$U$18,PRODUCT('Registre déchets'!G911,Accueil!$W$18),"")&amp; IF(D911=Accueil!$U$19,PRODUCT('Registre déchets'!G911,Accueil!$W$19),"")&amp; IF(D911=Accueil!$U$20,PRODUCT('Registre déchets'!G911,Accueil!$W$20),"")&amp; IF(D911=Accueil!$U$21,PRODUCT('Registre déchets'!G911,Accueil!$W$21),"") &amp; IF(D911=Accueil!$U$22,PRODUCT('Registre déchets'!G911,Accueil!$W$22),"")&amp; IF(D911=Accueil!$U$23,PRODUCT('Registre déchets'!G911,Accueil!$W$23),"")&amp; IF(D911=Accueil!$U$24,PRODUCT('Registre déchets'!G911,Accueil!$W$24),"")&amp; IF(D911=Accueil!$U$25,PRODUCT('Registre déchets'!G911,Accueil!$W$25),"")&amp; IF(D911=Accueil!$U$26,PRODUCT('Registre déchets'!G911,Accueil!$W$26),"")&amp; IF(D911=Accueil!$U$27,PRODUCT('Registre déchets'!G911,Accueil!$W$27),"")&amp; IF(D911=Accueil!$Y$7,PRODUCT('Registre déchets'!G911,Accueil!$AA$7),"") &amp; IF(D911=Accueil!$Y$8,PRODUCT('Registre déchets'!G911,Accueil!$AA$8),"") &amp; IF(D911=Accueil!$Y$9,PRODUCT('Registre déchets'!G911,Accueil!$AA$9),"")&amp; IF(D911=Accueil!$Y$10,PRODUCT('Registre déchets'!G911,Accueil!$AA$10),"")&amp; IF(D911=Accueil!$Y$11,PRODUCT('Registre déchets'!G911,Accueil!$AA$11),"")&amp; IF(D911=Accueil!$Y$12,PRODUCT('Registre déchets'!G911,Accueil!$AA$12),"")&amp; IF(D911=Accueil!$Y$13,PRODUCT('Registre déchets'!G911,Accueil!$AA$13),"")&amp; IF(D911=Accueil!$Y$14,PRODUCT('Registre déchets'!G911,Accueil!$AA$14),"")&amp; IF(D911=Accueil!$Y$15,PRODUCT('Registre déchets'!G911,Accueil!$AA$15),"")&amp; IF(D911=Accueil!$Y$16,PRODUCT('Registre déchets'!G911,Accueil!$AA$16),"")&amp; IF(D911=Accueil!$Y$17,PRODUCT('Registre déchets'!G911,Accueil!$AA$17),"")&amp; IF(D911=Accueil!$Y$18,PRODUCT('Registre déchets'!G911,Accueil!$AA$18),"")&amp; IF(D911=Accueil!$Y$19,PRODUCT('Registre déchets'!G911,Accueil!$AA$19),"")&amp; IF(D911=Accueil!$Y$20,PRODUCT('Registre déchets'!G911,Accueil!$AA$20),"")&amp; IF(D911=Accueil!$Y$21,PRODUCT('Registre déchets'!G911,Accueil!$AA$21),"")&amp; IF(D911=Accueil!$Y$22,PRODUCT('Registre déchets'!G911,Accueil!$AA$22),"")&amp; IF(D911=Accueil!$Y$23,PRODUCT('Registre déchets'!G911,Accueil!$AA$23),"")&amp; IF(D911=Accueil!$Y$24,PRODUCT('Registre déchets'!G911,Accueil!$AA$24),"")&amp; IF(D911=Accueil!$Y$25,PRODUCT('Registre déchets'!G911,Accueil!$AA$25),"")&amp; IF(D911=Accueil!$Y$26,PRODUCT('Registre déchets'!G911,Accueil!$AA$26),"")&amp; IF(D911=Accueil!$Y$27,PRODUCT('Registre déchets'!G911,Accueil!$AA$27),""))</f>
        <v/>
      </c>
      <c r="AQ911" s="79">
        <f t="shared" si="147"/>
        <v>0</v>
      </c>
    </row>
    <row r="912" spans="1:43" ht="50.1" customHeight="1" x14ac:dyDescent="0.25">
      <c r="A912" s="90"/>
      <c r="B912" s="222" t="str">
        <f t="shared" si="141"/>
        <v/>
      </c>
      <c r="C912" s="221"/>
      <c r="D912" s="220"/>
      <c r="E912" s="80" t="str">
        <f t="shared" si="145"/>
        <v/>
      </c>
      <c r="F912" s="81"/>
      <c r="G912" s="82"/>
      <c r="H912" s="241">
        <f t="shared" si="142"/>
        <v>0</v>
      </c>
      <c r="I912" s="206"/>
      <c r="J912" s="206"/>
      <c r="K912" s="86"/>
      <c r="L912" s="86"/>
      <c r="M912" s="86"/>
      <c r="N912" s="82"/>
      <c r="O912" s="81"/>
      <c r="P912" s="82"/>
      <c r="Q912" s="207">
        <f t="shared" si="146"/>
        <v>0</v>
      </c>
      <c r="R912" s="83">
        <f t="shared" si="143"/>
        <v>0</v>
      </c>
      <c r="S912" s="83">
        <f t="shared" si="144"/>
        <v>0</v>
      </c>
      <c r="T912" s="209"/>
      <c r="U912" s="214"/>
      <c r="V912" s="214"/>
      <c r="W912" s="217" t="str">
        <f t="shared" si="139"/>
        <v/>
      </c>
      <c r="X912" s="214"/>
      <c r="Y912" s="224"/>
      <c r="Z912" s="214"/>
      <c r="AA912" s="214"/>
      <c r="AB912" s="35" t="str">
        <f t="shared" si="140"/>
        <v/>
      </c>
      <c r="AC912" s="35"/>
      <c r="AD912" s="35"/>
      <c r="AE912" s="35"/>
      <c r="AF912" s="35"/>
      <c r="AG912" s="35"/>
      <c r="AH912" s="35"/>
      <c r="AI912" s="35"/>
      <c r="AJ912" s="35"/>
      <c r="AK912" s="35"/>
      <c r="AL912" s="35"/>
      <c r="AM912" s="85" t="str">
        <f t="shared" si="138"/>
        <v/>
      </c>
      <c r="AN912" s="35"/>
      <c r="AO912" s="35"/>
      <c r="AP912" s="77" t="str">
        <f>IF(D912="","",IF(D912=Accueil!$Q$7,PRODUCT('Registre déchets'!G912,Accueil!$S$7),"") &amp; IF(D912=Accueil!$Q$8,PRODUCT('Registre déchets'!G912,Accueil!$S$8),"") &amp; IF(D912=Accueil!$Q$9,PRODUCT('Registre déchets'!G912,Accueil!$S$9),"")&amp; IF(D912=Accueil!$Q$10,PRODUCT('Registre déchets'!G912,Accueil!$S$10),"")&amp; IF(D912=Accueil!$Q$11,PRODUCT('Registre déchets'!G912,Accueil!$S$11),"")&amp; IF(D912=Accueil!$Q$12,PRODUCT('Registre déchets'!G912,Accueil!$S$12),"")&amp; IF(D912=Accueil!$Q$13,PRODUCT('Registre déchets'!G912,Accueil!$S$13),"")&amp; IF(D912=Accueil!$Q$14,PRODUCT('Registre déchets'!G912,Accueil!$S$14),"")&amp; IF(D912=Accueil!$Q$15,PRODUCT('Registre déchets'!G912,Accueil!$S$15),"")&amp; IF(D912=Accueil!$Q$16,PRODUCT('Registre déchets'!G912,Accueil!$S$16),"")&amp; IF(D912=Accueil!$Q$17,PRODUCT('Registre déchets'!G912,Accueil!$S$17),"")&amp; IF(D912=Accueil!$Q$18,PRODUCT('Registre déchets'!G912,Accueil!$S$18),"")&amp; IF(D912=Accueil!$Q$19,PRODUCT('Registre déchets'!G912,Accueil!$S$19),"")&amp; IF(D912=Accueil!$Q$20,PRODUCT('Registre déchets'!G912,Accueil!$S$20),"")&amp; IF(D912=Accueil!$Q$21,PRODUCT('Registre déchets'!G912,Accueil!$S$21),"")&amp; IF(D912=Accueil!$Q$22,PRODUCT('Registre déchets'!G912,Accueil!$S$22),"")&amp; IF(D912=Accueil!$Q$23,PRODUCT('Registre déchets'!G912,Accueil!$S$23),"")&amp; IF(D912=Accueil!$Q$24,PRODUCT('Registre déchets'!G912,Accueil!$S$24),"")&amp; IF(D912=Accueil!$Q$25,PRODUCT('Registre déchets'!G912,Accueil!$S$25),"")&amp; IF(D912=Accueil!$Q$26,PRODUCT('Registre déchets'!G912,Accueil!$S$26),"") &amp; IF(D912=Accueil!$U$7,PRODUCT('Registre déchets'!G912,Accueil!$W$7),"") &amp; IF(D912=Accueil!$U$8,PRODUCT('Registre déchets'!G912,Accueil!$W$8),"") &amp; IF(D912=Accueil!$U$9,PRODUCT('Registre déchets'!G912,Accueil!$W$9),"")&amp; IF(D912=Accueil!$U$10,PRODUCT('Registre déchets'!G912,Accueil!$W$10),"")&amp; IF(D912=Accueil!$U$11,PRODUCT('Registre déchets'!G912,Accueil!$W$11),"")&amp; IF(D912=Accueil!$U$12,PRODUCT('Registre déchets'!G912,Accueil!$W$12),"")&amp; IF(D912=Accueil!$U$13,PRODUCT('Registre déchets'!G912,Accueil!$W$13),"")&amp; IF(D912=Accueil!$U$14,PRODUCT('Registre déchets'!G912,Accueil!$W$14),"")&amp; IF(D912=Accueil!$U$15,PRODUCT('Registre déchets'!G912,Accueil!$W$15),"")&amp; IF(D912=Accueil!$U$16,PRODUCT('Registre déchets'!G912,Accueil!$W$16),"")&amp; IF(D912=Accueil!$U$17,PRODUCT('Registre déchets'!G912,Accueil!$W$17),"")&amp; IF(D912=Accueil!$U$18,PRODUCT('Registre déchets'!G912,Accueil!$W$18),"")&amp; IF(D912=Accueil!$U$19,PRODUCT('Registre déchets'!G912,Accueil!$W$19),"")&amp; IF(D912=Accueil!$U$20,PRODUCT('Registre déchets'!G912,Accueil!$W$20),"")&amp; IF(D912=Accueil!$U$21,PRODUCT('Registre déchets'!G912,Accueil!$W$21),"") &amp; IF(D912=Accueil!$U$22,PRODUCT('Registre déchets'!G912,Accueil!$W$22),"")&amp; IF(D912=Accueil!$U$23,PRODUCT('Registre déchets'!G912,Accueil!$W$23),"")&amp; IF(D912=Accueil!$U$24,PRODUCT('Registre déchets'!G912,Accueil!$W$24),"")&amp; IF(D912=Accueil!$U$25,PRODUCT('Registre déchets'!G912,Accueil!$W$25),"")&amp; IF(D912=Accueil!$U$26,PRODUCT('Registre déchets'!G912,Accueil!$W$26),"")&amp; IF(D912=Accueil!$U$27,PRODUCT('Registre déchets'!G912,Accueil!$W$27),"")&amp; IF(D912=Accueil!$Y$7,PRODUCT('Registre déchets'!G912,Accueil!$AA$7),"") &amp; IF(D912=Accueil!$Y$8,PRODUCT('Registre déchets'!G912,Accueil!$AA$8),"") &amp; IF(D912=Accueil!$Y$9,PRODUCT('Registre déchets'!G912,Accueil!$AA$9),"")&amp; IF(D912=Accueil!$Y$10,PRODUCT('Registre déchets'!G912,Accueil!$AA$10),"")&amp; IF(D912=Accueil!$Y$11,PRODUCT('Registre déchets'!G912,Accueil!$AA$11),"")&amp; IF(D912=Accueil!$Y$12,PRODUCT('Registre déchets'!G912,Accueil!$AA$12),"")&amp; IF(D912=Accueil!$Y$13,PRODUCT('Registre déchets'!G912,Accueil!$AA$13),"")&amp; IF(D912=Accueil!$Y$14,PRODUCT('Registre déchets'!G912,Accueil!$AA$14),"")&amp; IF(D912=Accueil!$Y$15,PRODUCT('Registre déchets'!G912,Accueil!$AA$15),"")&amp; IF(D912=Accueil!$Y$16,PRODUCT('Registre déchets'!G912,Accueil!$AA$16),"")&amp; IF(D912=Accueil!$Y$17,PRODUCT('Registre déchets'!G912,Accueil!$AA$17),"")&amp; IF(D912=Accueil!$Y$18,PRODUCT('Registre déchets'!G912,Accueil!$AA$18),"")&amp; IF(D912=Accueil!$Y$19,PRODUCT('Registre déchets'!G912,Accueil!$AA$19),"")&amp; IF(D912=Accueil!$Y$20,PRODUCT('Registre déchets'!G912,Accueil!$AA$20),"")&amp; IF(D912=Accueil!$Y$21,PRODUCT('Registre déchets'!G912,Accueil!$AA$21),"")&amp; IF(D912=Accueil!$Y$22,PRODUCT('Registre déchets'!G912,Accueil!$AA$22),"")&amp; IF(D912=Accueil!$Y$23,PRODUCT('Registre déchets'!G912,Accueil!$AA$23),"")&amp; IF(D912=Accueil!$Y$24,PRODUCT('Registre déchets'!G912,Accueil!$AA$24),"")&amp; IF(D912=Accueil!$Y$25,PRODUCT('Registre déchets'!G912,Accueil!$AA$25),"")&amp; IF(D912=Accueil!$Y$26,PRODUCT('Registre déchets'!G912,Accueil!$AA$26),"")&amp; IF(D912=Accueil!$Y$27,PRODUCT('Registre déchets'!G912,Accueil!$AA$27),""))</f>
        <v/>
      </c>
      <c r="AQ912" s="79">
        <f t="shared" si="147"/>
        <v>0</v>
      </c>
    </row>
    <row r="913" spans="1:43" ht="50.1" customHeight="1" x14ac:dyDescent="0.25">
      <c r="A913" s="90"/>
      <c r="B913" s="222" t="str">
        <f t="shared" si="141"/>
        <v/>
      </c>
      <c r="C913" s="221"/>
      <c r="D913" s="220"/>
      <c r="E913" s="80" t="str">
        <f t="shared" si="145"/>
        <v/>
      </c>
      <c r="F913" s="81"/>
      <c r="G913" s="82"/>
      <c r="H913" s="241">
        <f t="shared" si="142"/>
        <v>0</v>
      </c>
      <c r="I913" s="206"/>
      <c r="J913" s="206"/>
      <c r="K913" s="86"/>
      <c r="L913" s="86"/>
      <c r="M913" s="86"/>
      <c r="N913" s="82"/>
      <c r="O913" s="81"/>
      <c r="P913" s="82"/>
      <c r="Q913" s="207">
        <f t="shared" si="146"/>
        <v>0</v>
      </c>
      <c r="R913" s="83">
        <f t="shared" si="143"/>
        <v>0</v>
      </c>
      <c r="S913" s="83">
        <f t="shared" si="144"/>
        <v>0</v>
      </c>
      <c r="T913" s="209"/>
      <c r="U913" s="214"/>
      <c r="V913" s="214"/>
      <c r="W913" s="217" t="str">
        <f t="shared" si="139"/>
        <v/>
      </c>
      <c r="X913" s="214"/>
      <c r="Y913" s="224"/>
      <c r="Z913" s="214"/>
      <c r="AA913" s="214"/>
      <c r="AB913" s="35" t="str">
        <f t="shared" si="140"/>
        <v/>
      </c>
      <c r="AC913" s="35"/>
      <c r="AD913" s="35"/>
      <c r="AE913" s="35"/>
      <c r="AF913" s="35"/>
      <c r="AG913" s="35"/>
      <c r="AH913" s="35"/>
      <c r="AI913" s="35"/>
      <c r="AJ913" s="35"/>
      <c r="AK913" s="35"/>
      <c r="AL913" s="35"/>
      <c r="AM913" s="85" t="str">
        <f t="shared" si="138"/>
        <v/>
      </c>
      <c r="AN913" s="35"/>
      <c r="AO913" s="35"/>
      <c r="AP913" s="77" t="str">
        <f>IF(D913="","",IF(D913=Accueil!$Q$7,PRODUCT('Registre déchets'!G913,Accueil!$S$7),"") &amp; IF(D913=Accueil!$Q$8,PRODUCT('Registre déchets'!G913,Accueil!$S$8),"") &amp; IF(D913=Accueil!$Q$9,PRODUCT('Registre déchets'!G913,Accueil!$S$9),"")&amp; IF(D913=Accueil!$Q$10,PRODUCT('Registre déchets'!G913,Accueil!$S$10),"")&amp; IF(D913=Accueil!$Q$11,PRODUCT('Registre déchets'!G913,Accueil!$S$11),"")&amp; IF(D913=Accueil!$Q$12,PRODUCT('Registre déchets'!G913,Accueil!$S$12),"")&amp; IF(D913=Accueil!$Q$13,PRODUCT('Registre déchets'!G913,Accueil!$S$13),"")&amp; IF(D913=Accueil!$Q$14,PRODUCT('Registre déchets'!G913,Accueil!$S$14),"")&amp; IF(D913=Accueil!$Q$15,PRODUCT('Registre déchets'!G913,Accueil!$S$15),"")&amp; IF(D913=Accueil!$Q$16,PRODUCT('Registre déchets'!G913,Accueil!$S$16),"")&amp; IF(D913=Accueil!$Q$17,PRODUCT('Registre déchets'!G913,Accueil!$S$17),"")&amp; IF(D913=Accueil!$Q$18,PRODUCT('Registre déchets'!G913,Accueil!$S$18),"")&amp; IF(D913=Accueil!$Q$19,PRODUCT('Registre déchets'!G913,Accueil!$S$19),"")&amp; IF(D913=Accueil!$Q$20,PRODUCT('Registre déchets'!G913,Accueil!$S$20),"")&amp; IF(D913=Accueil!$Q$21,PRODUCT('Registre déchets'!G913,Accueil!$S$21),"")&amp; IF(D913=Accueil!$Q$22,PRODUCT('Registre déchets'!G913,Accueil!$S$22),"")&amp; IF(D913=Accueil!$Q$23,PRODUCT('Registre déchets'!G913,Accueil!$S$23),"")&amp; IF(D913=Accueil!$Q$24,PRODUCT('Registre déchets'!G913,Accueil!$S$24),"")&amp; IF(D913=Accueil!$Q$25,PRODUCT('Registre déchets'!G913,Accueil!$S$25),"")&amp; IF(D913=Accueil!$Q$26,PRODUCT('Registre déchets'!G913,Accueil!$S$26),"") &amp; IF(D913=Accueil!$U$7,PRODUCT('Registre déchets'!G913,Accueil!$W$7),"") &amp; IF(D913=Accueil!$U$8,PRODUCT('Registre déchets'!G913,Accueil!$W$8),"") &amp; IF(D913=Accueil!$U$9,PRODUCT('Registre déchets'!G913,Accueil!$W$9),"")&amp; IF(D913=Accueil!$U$10,PRODUCT('Registre déchets'!G913,Accueil!$W$10),"")&amp; IF(D913=Accueil!$U$11,PRODUCT('Registre déchets'!G913,Accueil!$W$11),"")&amp; IF(D913=Accueil!$U$12,PRODUCT('Registre déchets'!G913,Accueil!$W$12),"")&amp; IF(D913=Accueil!$U$13,PRODUCT('Registre déchets'!G913,Accueil!$W$13),"")&amp; IF(D913=Accueil!$U$14,PRODUCT('Registre déchets'!G913,Accueil!$W$14),"")&amp; IF(D913=Accueil!$U$15,PRODUCT('Registre déchets'!G913,Accueil!$W$15),"")&amp; IF(D913=Accueil!$U$16,PRODUCT('Registre déchets'!G913,Accueil!$W$16),"")&amp; IF(D913=Accueil!$U$17,PRODUCT('Registre déchets'!G913,Accueil!$W$17),"")&amp; IF(D913=Accueil!$U$18,PRODUCT('Registre déchets'!G913,Accueil!$W$18),"")&amp; IF(D913=Accueil!$U$19,PRODUCT('Registre déchets'!G913,Accueil!$W$19),"")&amp; IF(D913=Accueil!$U$20,PRODUCT('Registre déchets'!G913,Accueil!$W$20),"")&amp; IF(D913=Accueil!$U$21,PRODUCT('Registre déchets'!G913,Accueil!$W$21),"") &amp; IF(D913=Accueil!$U$22,PRODUCT('Registre déchets'!G913,Accueil!$W$22),"")&amp; IF(D913=Accueil!$U$23,PRODUCT('Registre déchets'!G913,Accueil!$W$23),"")&amp; IF(D913=Accueil!$U$24,PRODUCT('Registre déchets'!G913,Accueil!$W$24),"")&amp; IF(D913=Accueil!$U$25,PRODUCT('Registre déchets'!G913,Accueil!$W$25),"")&amp; IF(D913=Accueil!$U$26,PRODUCT('Registre déchets'!G913,Accueil!$W$26),"")&amp; IF(D913=Accueil!$U$27,PRODUCT('Registre déchets'!G913,Accueil!$W$27),"")&amp; IF(D913=Accueil!$Y$7,PRODUCT('Registre déchets'!G913,Accueil!$AA$7),"") &amp; IF(D913=Accueil!$Y$8,PRODUCT('Registre déchets'!G913,Accueil!$AA$8),"") &amp; IF(D913=Accueil!$Y$9,PRODUCT('Registre déchets'!G913,Accueil!$AA$9),"")&amp; IF(D913=Accueil!$Y$10,PRODUCT('Registre déchets'!G913,Accueil!$AA$10),"")&amp; IF(D913=Accueil!$Y$11,PRODUCT('Registre déchets'!G913,Accueil!$AA$11),"")&amp; IF(D913=Accueil!$Y$12,PRODUCT('Registre déchets'!G913,Accueil!$AA$12),"")&amp; IF(D913=Accueil!$Y$13,PRODUCT('Registre déchets'!G913,Accueil!$AA$13),"")&amp; IF(D913=Accueil!$Y$14,PRODUCT('Registre déchets'!G913,Accueil!$AA$14),"")&amp; IF(D913=Accueil!$Y$15,PRODUCT('Registre déchets'!G913,Accueil!$AA$15),"")&amp; IF(D913=Accueil!$Y$16,PRODUCT('Registre déchets'!G913,Accueil!$AA$16),"")&amp; IF(D913=Accueil!$Y$17,PRODUCT('Registre déchets'!G913,Accueil!$AA$17),"")&amp; IF(D913=Accueil!$Y$18,PRODUCT('Registre déchets'!G913,Accueil!$AA$18),"")&amp; IF(D913=Accueil!$Y$19,PRODUCT('Registre déchets'!G913,Accueil!$AA$19),"")&amp; IF(D913=Accueil!$Y$20,PRODUCT('Registre déchets'!G913,Accueil!$AA$20),"")&amp; IF(D913=Accueil!$Y$21,PRODUCT('Registre déchets'!G913,Accueil!$AA$21),"")&amp; IF(D913=Accueil!$Y$22,PRODUCT('Registre déchets'!G913,Accueil!$AA$22),"")&amp; IF(D913=Accueil!$Y$23,PRODUCT('Registre déchets'!G913,Accueil!$AA$23),"")&amp; IF(D913=Accueil!$Y$24,PRODUCT('Registre déchets'!G913,Accueil!$AA$24),"")&amp; IF(D913=Accueil!$Y$25,PRODUCT('Registre déchets'!G913,Accueil!$AA$25),"")&amp; IF(D913=Accueil!$Y$26,PRODUCT('Registre déchets'!G913,Accueil!$AA$26),"")&amp; IF(D913=Accueil!$Y$27,PRODUCT('Registre déchets'!G913,Accueil!$AA$27),""))</f>
        <v/>
      </c>
      <c r="AQ913" s="79">
        <f t="shared" si="147"/>
        <v>0</v>
      </c>
    </row>
    <row r="914" spans="1:43" ht="50.1" customHeight="1" x14ac:dyDescent="0.25">
      <c r="A914" s="90"/>
      <c r="B914" s="222" t="str">
        <f t="shared" si="141"/>
        <v/>
      </c>
      <c r="C914" s="221"/>
      <c r="D914" s="220"/>
      <c r="E914" s="80" t="str">
        <f t="shared" si="145"/>
        <v/>
      </c>
      <c r="F914" s="81"/>
      <c r="G914" s="82"/>
      <c r="H914" s="241">
        <f t="shared" si="142"/>
        <v>0</v>
      </c>
      <c r="I914" s="206"/>
      <c r="J914" s="206"/>
      <c r="K914" s="86"/>
      <c r="L914" s="86"/>
      <c r="M914" s="86"/>
      <c r="N914" s="82"/>
      <c r="O914" s="81"/>
      <c r="P914" s="82"/>
      <c r="Q914" s="207">
        <f t="shared" si="146"/>
        <v>0</v>
      </c>
      <c r="R914" s="83">
        <f t="shared" si="143"/>
        <v>0</v>
      </c>
      <c r="S914" s="83">
        <f t="shared" si="144"/>
        <v>0</v>
      </c>
      <c r="T914" s="209"/>
      <c r="U914" s="214"/>
      <c r="V914" s="214"/>
      <c r="W914" s="217" t="str">
        <f t="shared" si="139"/>
        <v/>
      </c>
      <c r="X914" s="214"/>
      <c r="Y914" s="224"/>
      <c r="Z914" s="214"/>
      <c r="AA914" s="214"/>
      <c r="AB914" s="35" t="str">
        <f t="shared" si="140"/>
        <v/>
      </c>
      <c r="AC914" s="35"/>
      <c r="AD914" s="35"/>
      <c r="AE914" s="35"/>
      <c r="AF914" s="35"/>
      <c r="AG914" s="35"/>
      <c r="AH914" s="35"/>
      <c r="AI914" s="35"/>
      <c r="AJ914" s="35"/>
      <c r="AK914" s="35"/>
      <c r="AL914" s="35"/>
      <c r="AM914" s="85" t="str">
        <f t="shared" si="138"/>
        <v/>
      </c>
      <c r="AN914" s="35"/>
      <c r="AO914" s="35"/>
      <c r="AP914" s="77" t="str">
        <f>IF(D914="","",IF(D914=Accueil!$Q$7,PRODUCT('Registre déchets'!G914,Accueil!$S$7),"") &amp; IF(D914=Accueil!$Q$8,PRODUCT('Registre déchets'!G914,Accueil!$S$8),"") &amp; IF(D914=Accueil!$Q$9,PRODUCT('Registre déchets'!G914,Accueil!$S$9),"")&amp; IF(D914=Accueil!$Q$10,PRODUCT('Registre déchets'!G914,Accueil!$S$10),"")&amp; IF(D914=Accueil!$Q$11,PRODUCT('Registre déchets'!G914,Accueil!$S$11),"")&amp; IF(D914=Accueil!$Q$12,PRODUCT('Registre déchets'!G914,Accueil!$S$12),"")&amp; IF(D914=Accueil!$Q$13,PRODUCT('Registre déchets'!G914,Accueil!$S$13),"")&amp; IF(D914=Accueil!$Q$14,PRODUCT('Registre déchets'!G914,Accueil!$S$14),"")&amp; IF(D914=Accueil!$Q$15,PRODUCT('Registre déchets'!G914,Accueil!$S$15),"")&amp; IF(D914=Accueil!$Q$16,PRODUCT('Registre déchets'!G914,Accueil!$S$16),"")&amp; IF(D914=Accueil!$Q$17,PRODUCT('Registre déchets'!G914,Accueil!$S$17),"")&amp; IF(D914=Accueil!$Q$18,PRODUCT('Registre déchets'!G914,Accueil!$S$18),"")&amp; IF(D914=Accueil!$Q$19,PRODUCT('Registre déchets'!G914,Accueil!$S$19),"")&amp; IF(D914=Accueil!$Q$20,PRODUCT('Registre déchets'!G914,Accueil!$S$20),"")&amp; IF(D914=Accueil!$Q$21,PRODUCT('Registre déchets'!G914,Accueil!$S$21),"")&amp; IF(D914=Accueil!$Q$22,PRODUCT('Registre déchets'!G914,Accueil!$S$22),"")&amp; IF(D914=Accueil!$Q$23,PRODUCT('Registre déchets'!G914,Accueil!$S$23),"")&amp; IF(D914=Accueil!$Q$24,PRODUCT('Registre déchets'!G914,Accueil!$S$24),"")&amp; IF(D914=Accueil!$Q$25,PRODUCT('Registre déchets'!G914,Accueil!$S$25),"")&amp; IF(D914=Accueil!$Q$26,PRODUCT('Registre déchets'!G914,Accueil!$S$26),"") &amp; IF(D914=Accueil!$U$7,PRODUCT('Registre déchets'!G914,Accueil!$W$7),"") &amp; IF(D914=Accueil!$U$8,PRODUCT('Registre déchets'!G914,Accueil!$W$8),"") &amp; IF(D914=Accueil!$U$9,PRODUCT('Registre déchets'!G914,Accueil!$W$9),"")&amp; IF(D914=Accueil!$U$10,PRODUCT('Registre déchets'!G914,Accueil!$W$10),"")&amp; IF(D914=Accueil!$U$11,PRODUCT('Registre déchets'!G914,Accueil!$W$11),"")&amp; IF(D914=Accueil!$U$12,PRODUCT('Registre déchets'!G914,Accueil!$W$12),"")&amp; IF(D914=Accueil!$U$13,PRODUCT('Registre déchets'!G914,Accueil!$W$13),"")&amp; IF(D914=Accueil!$U$14,PRODUCT('Registre déchets'!G914,Accueil!$W$14),"")&amp; IF(D914=Accueil!$U$15,PRODUCT('Registre déchets'!G914,Accueil!$W$15),"")&amp; IF(D914=Accueil!$U$16,PRODUCT('Registre déchets'!G914,Accueil!$W$16),"")&amp; IF(D914=Accueil!$U$17,PRODUCT('Registre déchets'!G914,Accueil!$W$17),"")&amp; IF(D914=Accueil!$U$18,PRODUCT('Registre déchets'!G914,Accueil!$W$18),"")&amp; IF(D914=Accueil!$U$19,PRODUCT('Registre déchets'!G914,Accueil!$W$19),"")&amp; IF(D914=Accueil!$U$20,PRODUCT('Registre déchets'!G914,Accueil!$W$20),"")&amp; IF(D914=Accueil!$U$21,PRODUCT('Registre déchets'!G914,Accueil!$W$21),"") &amp; IF(D914=Accueil!$U$22,PRODUCT('Registre déchets'!G914,Accueil!$W$22),"")&amp; IF(D914=Accueil!$U$23,PRODUCT('Registre déchets'!G914,Accueil!$W$23),"")&amp; IF(D914=Accueil!$U$24,PRODUCT('Registre déchets'!G914,Accueil!$W$24),"")&amp; IF(D914=Accueil!$U$25,PRODUCT('Registre déchets'!G914,Accueil!$W$25),"")&amp; IF(D914=Accueil!$U$26,PRODUCT('Registre déchets'!G914,Accueil!$W$26),"")&amp; IF(D914=Accueil!$U$27,PRODUCT('Registre déchets'!G914,Accueil!$W$27),"")&amp; IF(D914=Accueil!$Y$7,PRODUCT('Registre déchets'!G914,Accueil!$AA$7),"") &amp; IF(D914=Accueil!$Y$8,PRODUCT('Registre déchets'!G914,Accueil!$AA$8),"") &amp; IF(D914=Accueil!$Y$9,PRODUCT('Registre déchets'!G914,Accueil!$AA$9),"")&amp; IF(D914=Accueil!$Y$10,PRODUCT('Registre déchets'!G914,Accueil!$AA$10),"")&amp; IF(D914=Accueil!$Y$11,PRODUCT('Registre déchets'!G914,Accueil!$AA$11),"")&amp; IF(D914=Accueil!$Y$12,PRODUCT('Registre déchets'!G914,Accueil!$AA$12),"")&amp; IF(D914=Accueil!$Y$13,PRODUCT('Registre déchets'!G914,Accueil!$AA$13),"")&amp; IF(D914=Accueil!$Y$14,PRODUCT('Registre déchets'!G914,Accueil!$AA$14),"")&amp; IF(D914=Accueil!$Y$15,PRODUCT('Registre déchets'!G914,Accueil!$AA$15),"")&amp; IF(D914=Accueil!$Y$16,PRODUCT('Registre déchets'!G914,Accueil!$AA$16),"")&amp; IF(D914=Accueil!$Y$17,PRODUCT('Registre déchets'!G914,Accueil!$AA$17),"")&amp; IF(D914=Accueil!$Y$18,PRODUCT('Registre déchets'!G914,Accueil!$AA$18),"")&amp; IF(D914=Accueil!$Y$19,PRODUCT('Registre déchets'!G914,Accueil!$AA$19),"")&amp; IF(D914=Accueil!$Y$20,PRODUCT('Registre déchets'!G914,Accueil!$AA$20),"")&amp; IF(D914=Accueil!$Y$21,PRODUCT('Registre déchets'!G914,Accueil!$AA$21),"")&amp; IF(D914=Accueil!$Y$22,PRODUCT('Registre déchets'!G914,Accueil!$AA$22),"")&amp; IF(D914=Accueil!$Y$23,PRODUCT('Registre déchets'!G914,Accueil!$AA$23),"")&amp; IF(D914=Accueil!$Y$24,PRODUCT('Registre déchets'!G914,Accueil!$AA$24),"")&amp; IF(D914=Accueil!$Y$25,PRODUCT('Registre déchets'!G914,Accueil!$AA$25),"")&amp; IF(D914=Accueil!$Y$26,PRODUCT('Registre déchets'!G914,Accueil!$AA$26),"")&amp; IF(D914=Accueil!$Y$27,PRODUCT('Registre déchets'!G914,Accueil!$AA$27),""))</f>
        <v/>
      </c>
      <c r="AQ914" s="79">
        <f t="shared" si="147"/>
        <v>0</v>
      </c>
    </row>
    <row r="915" spans="1:43" ht="50.1" customHeight="1" x14ac:dyDescent="0.25">
      <c r="A915" s="90"/>
      <c r="B915" s="222" t="str">
        <f t="shared" si="141"/>
        <v/>
      </c>
      <c r="C915" s="221"/>
      <c r="D915" s="220"/>
      <c r="E915" s="80" t="str">
        <f t="shared" si="145"/>
        <v/>
      </c>
      <c r="F915" s="81"/>
      <c r="G915" s="82"/>
      <c r="H915" s="241">
        <f t="shared" si="142"/>
        <v>0</v>
      </c>
      <c r="I915" s="206"/>
      <c r="J915" s="206"/>
      <c r="K915" s="86"/>
      <c r="L915" s="86"/>
      <c r="M915" s="86"/>
      <c r="N915" s="82"/>
      <c r="O915" s="81"/>
      <c r="P915" s="82"/>
      <c r="Q915" s="207">
        <f t="shared" si="146"/>
        <v>0</v>
      </c>
      <c r="R915" s="83">
        <f t="shared" si="143"/>
        <v>0</v>
      </c>
      <c r="S915" s="83">
        <f t="shared" si="144"/>
        <v>0</v>
      </c>
      <c r="T915" s="209"/>
      <c r="U915" s="214"/>
      <c r="V915" s="214"/>
      <c r="W915" s="217" t="str">
        <f t="shared" si="139"/>
        <v/>
      </c>
      <c r="X915" s="214"/>
      <c r="Y915" s="224"/>
      <c r="Z915" s="214"/>
      <c r="AA915" s="214"/>
      <c r="AB915" s="35" t="str">
        <f t="shared" si="140"/>
        <v/>
      </c>
      <c r="AC915" s="35"/>
      <c r="AD915" s="35"/>
      <c r="AE915" s="35"/>
      <c r="AF915" s="35"/>
      <c r="AG915" s="35"/>
      <c r="AH915" s="35"/>
      <c r="AI915" s="35"/>
      <c r="AJ915" s="35"/>
      <c r="AK915" s="35"/>
      <c r="AL915" s="35"/>
      <c r="AM915" s="85" t="str">
        <f t="shared" si="138"/>
        <v/>
      </c>
      <c r="AN915" s="35"/>
      <c r="AO915" s="35"/>
      <c r="AP915" s="77" t="str">
        <f>IF(D915="","",IF(D915=Accueil!$Q$7,PRODUCT('Registre déchets'!G915,Accueil!$S$7),"") &amp; IF(D915=Accueil!$Q$8,PRODUCT('Registre déchets'!G915,Accueil!$S$8),"") &amp; IF(D915=Accueil!$Q$9,PRODUCT('Registre déchets'!G915,Accueil!$S$9),"")&amp; IF(D915=Accueil!$Q$10,PRODUCT('Registre déchets'!G915,Accueil!$S$10),"")&amp; IF(D915=Accueil!$Q$11,PRODUCT('Registre déchets'!G915,Accueil!$S$11),"")&amp; IF(D915=Accueil!$Q$12,PRODUCT('Registre déchets'!G915,Accueil!$S$12),"")&amp; IF(D915=Accueil!$Q$13,PRODUCT('Registre déchets'!G915,Accueil!$S$13),"")&amp; IF(D915=Accueil!$Q$14,PRODUCT('Registre déchets'!G915,Accueil!$S$14),"")&amp; IF(D915=Accueil!$Q$15,PRODUCT('Registre déchets'!G915,Accueil!$S$15),"")&amp; IF(D915=Accueil!$Q$16,PRODUCT('Registre déchets'!G915,Accueil!$S$16),"")&amp; IF(D915=Accueil!$Q$17,PRODUCT('Registre déchets'!G915,Accueil!$S$17),"")&amp; IF(D915=Accueil!$Q$18,PRODUCT('Registre déchets'!G915,Accueil!$S$18),"")&amp; IF(D915=Accueil!$Q$19,PRODUCT('Registre déchets'!G915,Accueil!$S$19),"")&amp; IF(D915=Accueil!$Q$20,PRODUCT('Registre déchets'!G915,Accueil!$S$20),"")&amp; IF(D915=Accueil!$Q$21,PRODUCT('Registre déchets'!G915,Accueil!$S$21),"")&amp; IF(D915=Accueil!$Q$22,PRODUCT('Registre déchets'!G915,Accueil!$S$22),"")&amp; IF(D915=Accueil!$Q$23,PRODUCT('Registre déchets'!G915,Accueil!$S$23),"")&amp; IF(D915=Accueil!$Q$24,PRODUCT('Registre déchets'!G915,Accueil!$S$24),"")&amp; IF(D915=Accueil!$Q$25,PRODUCT('Registre déchets'!G915,Accueil!$S$25),"")&amp; IF(D915=Accueil!$Q$26,PRODUCT('Registre déchets'!G915,Accueil!$S$26),"") &amp; IF(D915=Accueil!$U$7,PRODUCT('Registre déchets'!G915,Accueil!$W$7),"") &amp; IF(D915=Accueil!$U$8,PRODUCT('Registre déchets'!G915,Accueil!$W$8),"") &amp; IF(D915=Accueil!$U$9,PRODUCT('Registre déchets'!G915,Accueil!$W$9),"")&amp; IF(D915=Accueil!$U$10,PRODUCT('Registre déchets'!G915,Accueil!$W$10),"")&amp; IF(D915=Accueil!$U$11,PRODUCT('Registre déchets'!G915,Accueil!$W$11),"")&amp; IF(D915=Accueil!$U$12,PRODUCT('Registre déchets'!G915,Accueil!$W$12),"")&amp; IF(D915=Accueil!$U$13,PRODUCT('Registre déchets'!G915,Accueil!$W$13),"")&amp; IF(D915=Accueil!$U$14,PRODUCT('Registre déchets'!G915,Accueil!$W$14),"")&amp; IF(D915=Accueil!$U$15,PRODUCT('Registre déchets'!G915,Accueil!$W$15),"")&amp; IF(D915=Accueil!$U$16,PRODUCT('Registre déchets'!G915,Accueil!$W$16),"")&amp; IF(D915=Accueil!$U$17,PRODUCT('Registre déchets'!G915,Accueil!$W$17),"")&amp; IF(D915=Accueil!$U$18,PRODUCT('Registre déchets'!G915,Accueil!$W$18),"")&amp; IF(D915=Accueil!$U$19,PRODUCT('Registre déchets'!G915,Accueil!$W$19),"")&amp; IF(D915=Accueil!$U$20,PRODUCT('Registre déchets'!G915,Accueil!$W$20),"")&amp; IF(D915=Accueil!$U$21,PRODUCT('Registre déchets'!G915,Accueil!$W$21),"") &amp; IF(D915=Accueil!$U$22,PRODUCT('Registre déchets'!G915,Accueil!$W$22),"")&amp; IF(D915=Accueil!$U$23,PRODUCT('Registre déchets'!G915,Accueil!$W$23),"")&amp; IF(D915=Accueil!$U$24,PRODUCT('Registre déchets'!G915,Accueil!$W$24),"")&amp; IF(D915=Accueil!$U$25,PRODUCT('Registre déchets'!G915,Accueil!$W$25),"")&amp; IF(D915=Accueil!$U$26,PRODUCT('Registre déchets'!G915,Accueil!$W$26),"")&amp; IF(D915=Accueil!$U$27,PRODUCT('Registre déchets'!G915,Accueil!$W$27),"")&amp; IF(D915=Accueil!$Y$7,PRODUCT('Registre déchets'!G915,Accueil!$AA$7),"") &amp; IF(D915=Accueil!$Y$8,PRODUCT('Registre déchets'!G915,Accueil!$AA$8),"") &amp; IF(D915=Accueil!$Y$9,PRODUCT('Registre déchets'!G915,Accueil!$AA$9),"")&amp; IF(D915=Accueil!$Y$10,PRODUCT('Registre déchets'!G915,Accueil!$AA$10),"")&amp; IF(D915=Accueil!$Y$11,PRODUCT('Registre déchets'!G915,Accueil!$AA$11),"")&amp; IF(D915=Accueil!$Y$12,PRODUCT('Registre déchets'!G915,Accueil!$AA$12),"")&amp; IF(D915=Accueil!$Y$13,PRODUCT('Registre déchets'!G915,Accueil!$AA$13),"")&amp; IF(D915=Accueil!$Y$14,PRODUCT('Registre déchets'!G915,Accueil!$AA$14),"")&amp; IF(D915=Accueil!$Y$15,PRODUCT('Registre déchets'!G915,Accueil!$AA$15),"")&amp; IF(D915=Accueil!$Y$16,PRODUCT('Registre déchets'!G915,Accueil!$AA$16),"")&amp; IF(D915=Accueil!$Y$17,PRODUCT('Registre déchets'!G915,Accueil!$AA$17),"")&amp; IF(D915=Accueil!$Y$18,PRODUCT('Registre déchets'!G915,Accueil!$AA$18),"")&amp; IF(D915=Accueil!$Y$19,PRODUCT('Registre déchets'!G915,Accueil!$AA$19),"")&amp; IF(D915=Accueil!$Y$20,PRODUCT('Registre déchets'!G915,Accueil!$AA$20),"")&amp; IF(D915=Accueil!$Y$21,PRODUCT('Registre déchets'!G915,Accueil!$AA$21),"")&amp; IF(D915=Accueil!$Y$22,PRODUCT('Registre déchets'!G915,Accueil!$AA$22),"")&amp; IF(D915=Accueil!$Y$23,PRODUCT('Registre déchets'!G915,Accueil!$AA$23),"")&amp; IF(D915=Accueil!$Y$24,PRODUCT('Registre déchets'!G915,Accueil!$AA$24),"")&amp; IF(D915=Accueil!$Y$25,PRODUCT('Registre déchets'!G915,Accueil!$AA$25),"")&amp; IF(D915=Accueil!$Y$26,PRODUCT('Registre déchets'!G915,Accueil!$AA$26),"")&amp; IF(D915=Accueil!$Y$27,PRODUCT('Registre déchets'!G915,Accueil!$AA$27),""))</f>
        <v/>
      </c>
      <c r="AQ915" s="79">
        <f t="shared" si="147"/>
        <v>0</v>
      </c>
    </row>
    <row r="916" spans="1:43" ht="50.1" customHeight="1" x14ac:dyDescent="0.25">
      <c r="A916" s="90"/>
      <c r="B916" s="222" t="str">
        <f t="shared" si="141"/>
        <v/>
      </c>
      <c r="C916" s="221"/>
      <c r="D916" s="220"/>
      <c r="E916" s="80" t="str">
        <f t="shared" si="145"/>
        <v/>
      </c>
      <c r="F916" s="81"/>
      <c r="G916" s="82"/>
      <c r="H916" s="241">
        <f t="shared" si="142"/>
        <v>0</v>
      </c>
      <c r="I916" s="206"/>
      <c r="J916" s="206"/>
      <c r="K916" s="86"/>
      <c r="L916" s="86"/>
      <c r="M916" s="86"/>
      <c r="N916" s="82"/>
      <c r="O916" s="81"/>
      <c r="P916" s="82"/>
      <c r="Q916" s="207">
        <f t="shared" si="146"/>
        <v>0</v>
      </c>
      <c r="R916" s="83">
        <f t="shared" si="143"/>
        <v>0</v>
      </c>
      <c r="S916" s="83">
        <f t="shared" si="144"/>
        <v>0</v>
      </c>
      <c r="T916" s="209"/>
      <c r="U916" s="214"/>
      <c r="V916" s="214"/>
      <c r="W916" s="217" t="str">
        <f t="shared" si="139"/>
        <v/>
      </c>
      <c r="X916" s="214"/>
      <c r="Y916" s="224"/>
      <c r="Z916" s="214"/>
      <c r="AA916" s="214"/>
      <c r="AB916" s="35" t="str">
        <f t="shared" si="140"/>
        <v/>
      </c>
      <c r="AC916" s="35"/>
      <c r="AD916" s="35"/>
      <c r="AE916" s="35"/>
      <c r="AF916" s="35"/>
      <c r="AG916" s="35"/>
      <c r="AH916" s="35"/>
      <c r="AI916" s="35"/>
      <c r="AJ916" s="35"/>
      <c r="AK916" s="35"/>
      <c r="AL916" s="35"/>
      <c r="AM916" s="85" t="str">
        <f t="shared" si="138"/>
        <v/>
      </c>
      <c r="AN916" s="35"/>
      <c r="AO916" s="35"/>
      <c r="AP916" s="77" t="str">
        <f>IF(D916="","",IF(D916=Accueil!$Q$7,PRODUCT('Registre déchets'!G916,Accueil!$S$7),"") &amp; IF(D916=Accueil!$Q$8,PRODUCT('Registre déchets'!G916,Accueil!$S$8),"") &amp; IF(D916=Accueil!$Q$9,PRODUCT('Registre déchets'!G916,Accueil!$S$9),"")&amp; IF(D916=Accueil!$Q$10,PRODUCT('Registre déchets'!G916,Accueil!$S$10),"")&amp; IF(D916=Accueil!$Q$11,PRODUCT('Registre déchets'!G916,Accueil!$S$11),"")&amp; IF(D916=Accueil!$Q$12,PRODUCT('Registre déchets'!G916,Accueil!$S$12),"")&amp; IF(D916=Accueil!$Q$13,PRODUCT('Registre déchets'!G916,Accueil!$S$13),"")&amp; IF(D916=Accueil!$Q$14,PRODUCT('Registre déchets'!G916,Accueil!$S$14),"")&amp; IF(D916=Accueil!$Q$15,PRODUCT('Registre déchets'!G916,Accueil!$S$15),"")&amp; IF(D916=Accueil!$Q$16,PRODUCT('Registre déchets'!G916,Accueil!$S$16),"")&amp; IF(D916=Accueil!$Q$17,PRODUCT('Registre déchets'!G916,Accueil!$S$17),"")&amp; IF(D916=Accueil!$Q$18,PRODUCT('Registre déchets'!G916,Accueil!$S$18),"")&amp; IF(D916=Accueil!$Q$19,PRODUCT('Registre déchets'!G916,Accueil!$S$19),"")&amp; IF(D916=Accueil!$Q$20,PRODUCT('Registre déchets'!G916,Accueil!$S$20),"")&amp; IF(D916=Accueil!$Q$21,PRODUCT('Registre déchets'!G916,Accueil!$S$21),"")&amp; IF(D916=Accueil!$Q$22,PRODUCT('Registre déchets'!G916,Accueil!$S$22),"")&amp; IF(D916=Accueil!$Q$23,PRODUCT('Registre déchets'!G916,Accueil!$S$23),"")&amp; IF(D916=Accueil!$Q$24,PRODUCT('Registre déchets'!G916,Accueil!$S$24),"")&amp; IF(D916=Accueil!$Q$25,PRODUCT('Registre déchets'!G916,Accueil!$S$25),"")&amp; IF(D916=Accueil!$Q$26,PRODUCT('Registre déchets'!G916,Accueil!$S$26),"") &amp; IF(D916=Accueil!$U$7,PRODUCT('Registre déchets'!G916,Accueil!$W$7),"") &amp; IF(D916=Accueil!$U$8,PRODUCT('Registre déchets'!G916,Accueil!$W$8),"") &amp; IF(D916=Accueil!$U$9,PRODUCT('Registre déchets'!G916,Accueil!$W$9),"")&amp; IF(D916=Accueil!$U$10,PRODUCT('Registre déchets'!G916,Accueil!$W$10),"")&amp; IF(D916=Accueil!$U$11,PRODUCT('Registre déchets'!G916,Accueil!$W$11),"")&amp; IF(D916=Accueil!$U$12,PRODUCT('Registre déchets'!G916,Accueil!$W$12),"")&amp; IF(D916=Accueil!$U$13,PRODUCT('Registre déchets'!G916,Accueil!$W$13),"")&amp; IF(D916=Accueil!$U$14,PRODUCT('Registre déchets'!G916,Accueil!$W$14),"")&amp; IF(D916=Accueil!$U$15,PRODUCT('Registre déchets'!G916,Accueil!$W$15),"")&amp; IF(D916=Accueil!$U$16,PRODUCT('Registre déchets'!G916,Accueil!$W$16),"")&amp; IF(D916=Accueil!$U$17,PRODUCT('Registre déchets'!G916,Accueil!$W$17),"")&amp; IF(D916=Accueil!$U$18,PRODUCT('Registre déchets'!G916,Accueil!$W$18),"")&amp; IF(D916=Accueil!$U$19,PRODUCT('Registre déchets'!G916,Accueil!$W$19),"")&amp; IF(D916=Accueil!$U$20,PRODUCT('Registre déchets'!G916,Accueil!$W$20),"")&amp; IF(D916=Accueil!$U$21,PRODUCT('Registre déchets'!G916,Accueil!$W$21),"") &amp; IF(D916=Accueil!$U$22,PRODUCT('Registre déchets'!G916,Accueil!$W$22),"")&amp; IF(D916=Accueil!$U$23,PRODUCT('Registre déchets'!G916,Accueil!$W$23),"")&amp; IF(D916=Accueil!$U$24,PRODUCT('Registre déchets'!G916,Accueil!$W$24),"")&amp; IF(D916=Accueil!$U$25,PRODUCT('Registre déchets'!G916,Accueil!$W$25),"")&amp; IF(D916=Accueil!$U$26,PRODUCT('Registre déchets'!G916,Accueil!$W$26),"")&amp; IF(D916=Accueil!$U$27,PRODUCT('Registre déchets'!G916,Accueil!$W$27),"")&amp; IF(D916=Accueil!$Y$7,PRODUCT('Registre déchets'!G916,Accueil!$AA$7),"") &amp; IF(D916=Accueil!$Y$8,PRODUCT('Registre déchets'!G916,Accueil!$AA$8),"") &amp; IF(D916=Accueil!$Y$9,PRODUCT('Registre déchets'!G916,Accueil!$AA$9),"")&amp; IF(D916=Accueil!$Y$10,PRODUCT('Registre déchets'!G916,Accueil!$AA$10),"")&amp; IF(D916=Accueil!$Y$11,PRODUCT('Registre déchets'!G916,Accueil!$AA$11),"")&amp; IF(D916=Accueil!$Y$12,PRODUCT('Registre déchets'!G916,Accueil!$AA$12),"")&amp; IF(D916=Accueil!$Y$13,PRODUCT('Registre déchets'!G916,Accueil!$AA$13),"")&amp; IF(D916=Accueil!$Y$14,PRODUCT('Registre déchets'!G916,Accueil!$AA$14),"")&amp; IF(D916=Accueil!$Y$15,PRODUCT('Registre déchets'!G916,Accueil!$AA$15),"")&amp; IF(D916=Accueil!$Y$16,PRODUCT('Registre déchets'!G916,Accueil!$AA$16),"")&amp; IF(D916=Accueil!$Y$17,PRODUCT('Registre déchets'!G916,Accueil!$AA$17),"")&amp; IF(D916=Accueil!$Y$18,PRODUCT('Registre déchets'!G916,Accueil!$AA$18),"")&amp; IF(D916=Accueil!$Y$19,PRODUCT('Registre déchets'!G916,Accueil!$AA$19),"")&amp; IF(D916=Accueil!$Y$20,PRODUCT('Registre déchets'!G916,Accueil!$AA$20),"")&amp; IF(D916=Accueil!$Y$21,PRODUCT('Registre déchets'!G916,Accueil!$AA$21),"")&amp; IF(D916=Accueil!$Y$22,PRODUCT('Registre déchets'!G916,Accueil!$AA$22),"")&amp; IF(D916=Accueil!$Y$23,PRODUCT('Registre déchets'!G916,Accueil!$AA$23),"")&amp; IF(D916=Accueil!$Y$24,PRODUCT('Registre déchets'!G916,Accueil!$AA$24),"")&amp; IF(D916=Accueil!$Y$25,PRODUCT('Registre déchets'!G916,Accueil!$AA$25),"")&amp; IF(D916=Accueil!$Y$26,PRODUCT('Registre déchets'!G916,Accueil!$AA$26),"")&amp; IF(D916=Accueil!$Y$27,PRODUCT('Registre déchets'!G916,Accueil!$AA$27),""))</f>
        <v/>
      </c>
      <c r="AQ916" s="79">
        <f t="shared" si="147"/>
        <v>0</v>
      </c>
    </row>
    <row r="917" spans="1:43" ht="50.1" customHeight="1" x14ac:dyDescent="0.25">
      <c r="A917" s="90"/>
      <c r="B917" s="222" t="str">
        <f t="shared" si="141"/>
        <v/>
      </c>
      <c r="C917" s="221"/>
      <c r="D917" s="220"/>
      <c r="E917" s="80" t="str">
        <f t="shared" si="145"/>
        <v/>
      </c>
      <c r="F917" s="81"/>
      <c r="G917" s="82"/>
      <c r="H917" s="241">
        <f t="shared" si="142"/>
        <v>0</v>
      </c>
      <c r="I917" s="206"/>
      <c r="J917" s="206"/>
      <c r="K917" s="86"/>
      <c r="L917" s="86"/>
      <c r="M917" s="86"/>
      <c r="N917" s="82"/>
      <c r="O917" s="81"/>
      <c r="P917" s="82"/>
      <c r="Q917" s="207">
        <f t="shared" si="146"/>
        <v>0</v>
      </c>
      <c r="R917" s="83">
        <f t="shared" si="143"/>
        <v>0</v>
      </c>
      <c r="S917" s="83">
        <f t="shared" si="144"/>
        <v>0</v>
      </c>
      <c r="T917" s="209"/>
      <c r="U917" s="214"/>
      <c r="V917" s="214"/>
      <c r="W917" s="217" t="str">
        <f t="shared" si="139"/>
        <v/>
      </c>
      <c r="X917" s="214"/>
      <c r="Y917" s="224"/>
      <c r="Z917" s="214"/>
      <c r="AA917" s="214"/>
      <c r="AB917" s="35" t="str">
        <f t="shared" si="140"/>
        <v/>
      </c>
      <c r="AC917" s="35"/>
      <c r="AD917" s="35"/>
      <c r="AE917" s="35"/>
      <c r="AF917" s="35"/>
      <c r="AG917" s="35"/>
      <c r="AH917" s="35"/>
      <c r="AI917" s="35"/>
      <c r="AJ917" s="35"/>
      <c r="AK917" s="35"/>
      <c r="AL917" s="35"/>
      <c r="AM917" s="85" t="str">
        <f t="shared" si="138"/>
        <v/>
      </c>
      <c r="AN917" s="35"/>
      <c r="AO917" s="35"/>
      <c r="AP917" s="77" t="str">
        <f>IF(D917="","",IF(D917=Accueil!$Q$7,PRODUCT('Registre déchets'!G917,Accueil!$S$7),"") &amp; IF(D917=Accueil!$Q$8,PRODUCT('Registre déchets'!G917,Accueil!$S$8),"") &amp; IF(D917=Accueil!$Q$9,PRODUCT('Registre déchets'!G917,Accueil!$S$9),"")&amp; IF(D917=Accueil!$Q$10,PRODUCT('Registre déchets'!G917,Accueil!$S$10),"")&amp; IF(D917=Accueil!$Q$11,PRODUCT('Registre déchets'!G917,Accueil!$S$11),"")&amp; IF(D917=Accueil!$Q$12,PRODUCT('Registre déchets'!G917,Accueil!$S$12),"")&amp; IF(D917=Accueil!$Q$13,PRODUCT('Registre déchets'!G917,Accueil!$S$13),"")&amp; IF(D917=Accueil!$Q$14,PRODUCT('Registre déchets'!G917,Accueil!$S$14),"")&amp; IF(D917=Accueil!$Q$15,PRODUCT('Registre déchets'!G917,Accueil!$S$15),"")&amp; IF(D917=Accueil!$Q$16,PRODUCT('Registre déchets'!G917,Accueil!$S$16),"")&amp; IF(D917=Accueil!$Q$17,PRODUCT('Registre déchets'!G917,Accueil!$S$17),"")&amp; IF(D917=Accueil!$Q$18,PRODUCT('Registre déchets'!G917,Accueil!$S$18),"")&amp; IF(D917=Accueil!$Q$19,PRODUCT('Registre déchets'!G917,Accueil!$S$19),"")&amp; IF(D917=Accueil!$Q$20,PRODUCT('Registre déchets'!G917,Accueil!$S$20),"")&amp; IF(D917=Accueil!$Q$21,PRODUCT('Registre déchets'!G917,Accueil!$S$21),"")&amp; IF(D917=Accueil!$Q$22,PRODUCT('Registre déchets'!G917,Accueil!$S$22),"")&amp; IF(D917=Accueil!$Q$23,PRODUCT('Registre déchets'!G917,Accueil!$S$23),"")&amp; IF(D917=Accueil!$Q$24,PRODUCT('Registre déchets'!G917,Accueil!$S$24),"")&amp; IF(D917=Accueil!$Q$25,PRODUCT('Registre déchets'!G917,Accueil!$S$25),"")&amp; IF(D917=Accueil!$Q$26,PRODUCT('Registre déchets'!G917,Accueil!$S$26),"") &amp; IF(D917=Accueil!$U$7,PRODUCT('Registre déchets'!G917,Accueil!$W$7),"") &amp; IF(D917=Accueil!$U$8,PRODUCT('Registre déchets'!G917,Accueil!$W$8),"") &amp; IF(D917=Accueil!$U$9,PRODUCT('Registre déchets'!G917,Accueil!$W$9),"")&amp; IF(D917=Accueil!$U$10,PRODUCT('Registre déchets'!G917,Accueil!$W$10),"")&amp; IF(D917=Accueil!$U$11,PRODUCT('Registre déchets'!G917,Accueil!$W$11),"")&amp; IF(D917=Accueil!$U$12,PRODUCT('Registre déchets'!G917,Accueil!$W$12),"")&amp; IF(D917=Accueil!$U$13,PRODUCT('Registre déchets'!G917,Accueil!$W$13),"")&amp; IF(D917=Accueil!$U$14,PRODUCT('Registre déchets'!G917,Accueil!$W$14),"")&amp; IF(D917=Accueil!$U$15,PRODUCT('Registre déchets'!G917,Accueil!$W$15),"")&amp; IF(D917=Accueil!$U$16,PRODUCT('Registre déchets'!G917,Accueil!$W$16),"")&amp; IF(D917=Accueil!$U$17,PRODUCT('Registre déchets'!G917,Accueil!$W$17),"")&amp; IF(D917=Accueil!$U$18,PRODUCT('Registre déchets'!G917,Accueil!$W$18),"")&amp; IF(D917=Accueil!$U$19,PRODUCT('Registre déchets'!G917,Accueil!$W$19),"")&amp; IF(D917=Accueil!$U$20,PRODUCT('Registre déchets'!G917,Accueil!$W$20),"")&amp; IF(D917=Accueil!$U$21,PRODUCT('Registre déchets'!G917,Accueil!$W$21),"") &amp; IF(D917=Accueil!$U$22,PRODUCT('Registre déchets'!G917,Accueil!$W$22),"")&amp; IF(D917=Accueil!$U$23,PRODUCT('Registre déchets'!G917,Accueil!$W$23),"")&amp; IF(D917=Accueil!$U$24,PRODUCT('Registre déchets'!G917,Accueil!$W$24),"")&amp; IF(D917=Accueil!$U$25,PRODUCT('Registre déchets'!G917,Accueil!$W$25),"")&amp; IF(D917=Accueil!$U$26,PRODUCT('Registre déchets'!G917,Accueil!$W$26),"")&amp; IF(D917=Accueil!$U$27,PRODUCT('Registre déchets'!G917,Accueil!$W$27),"")&amp; IF(D917=Accueil!$Y$7,PRODUCT('Registre déchets'!G917,Accueil!$AA$7),"") &amp; IF(D917=Accueil!$Y$8,PRODUCT('Registre déchets'!G917,Accueil!$AA$8),"") &amp; IF(D917=Accueil!$Y$9,PRODUCT('Registre déchets'!G917,Accueil!$AA$9),"")&amp; IF(D917=Accueil!$Y$10,PRODUCT('Registre déchets'!G917,Accueil!$AA$10),"")&amp; IF(D917=Accueil!$Y$11,PRODUCT('Registre déchets'!G917,Accueil!$AA$11),"")&amp; IF(D917=Accueil!$Y$12,PRODUCT('Registre déchets'!G917,Accueil!$AA$12),"")&amp; IF(D917=Accueil!$Y$13,PRODUCT('Registre déchets'!G917,Accueil!$AA$13),"")&amp; IF(D917=Accueil!$Y$14,PRODUCT('Registre déchets'!G917,Accueil!$AA$14),"")&amp; IF(D917=Accueil!$Y$15,PRODUCT('Registre déchets'!G917,Accueil!$AA$15),"")&amp; IF(D917=Accueil!$Y$16,PRODUCT('Registre déchets'!G917,Accueil!$AA$16),"")&amp; IF(D917=Accueil!$Y$17,PRODUCT('Registre déchets'!G917,Accueil!$AA$17),"")&amp; IF(D917=Accueil!$Y$18,PRODUCT('Registre déchets'!G917,Accueil!$AA$18),"")&amp; IF(D917=Accueil!$Y$19,PRODUCT('Registre déchets'!G917,Accueil!$AA$19),"")&amp; IF(D917=Accueil!$Y$20,PRODUCT('Registre déchets'!G917,Accueil!$AA$20),"")&amp; IF(D917=Accueil!$Y$21,PRODUCT('Registre déchets'!G917,Accueil!$AA$21),"")&amp; IF(D917=Accueil!$Y$22,PRODUCT('Registre déchets'!G917,Accueil!$AA$22),"")&amp; IF(D917=Accueil!$Y$23,PRODUCT('Registre déchets'!G917,Accueil!$AA$23),"")&amp; IF(D917=Accueil!$Y$24,PRODUCT('Registre déchets'!G917,Accueil!$AA$24),"")&amp; IF(D917=Accueil!$Y$25,PRODUCT('Registre déchets'!G917,Accueil!$AA$25),"")&amp; IF(D917=Accueil!$Y$26,PRODUCT('Registre déchets'!G917,Accueil!$AA$26),"")&amp; IF(D917=Accueil!$Y$27,PRODUCT('Registre déchets'!G917,Accueil!$AA$27),""))</f>
        <v/>
      </c>
      <c r="AQ917" s="79">
        <f t="shared" si="147"/>
        <v>0</v>
      </c>
    </row>
    <row r="918" spans="1:43" ht="50.1" customHeight="1" x14ac:dyDescent="0.25">
      <c r="A918" s="90"/>
      <c r="B918" s="222" t="str">
        <f t="shared" si="141"/>
        <v/>
      </c>
      <c r="C918" s="221"/>
      <c r="D918" s="220"/>
      <c r="E918" s="80" t="str">
        <f t="shared" si="145"/>
        <v/>
      </c>
      <c r="F918" s="81"/>
      <c r="G918" s="82"/>
      <c r="H918" s="241">
        <f t="shared" si="142"/>
        <v>0</v>
      </c>
      <c r="I918" s="206"/>
      <c r="J918" s="206"/>
      <c r="K918" s="86"/>
      <c r="L918" s="86"/>
      <c r="M918" s="86"/>
      <c r="N918" s="82"/>
      <c r="O918" s="81"/>
      <c r="P918" s="82"/>
      <c r="Q918" s="207">
        <f t="shared" si="146"/>
        <v>0</v>
      </c>
      <c r="R918" s="83">
        <f t="shared" si="143"/>
        <v>0</v>
      </c>
      <c r="S918" s="83">
        <f t="shared" si="144"/>
        <v>0</v>
      </c>
      <c r="T918" s="209"/>
      <c r="U918" s="214"/>
      <c r="V918" s="214"/>
      <c r="W918" s="217" t="str">
        <f t="shared" si="139"/>
        <v/>
      </c>
      <c r="X918" s="214"/>
      <c r="Y918" s="224"/>
      <c r="Z918" s="214"/>
      <c r="AA918" s="214"/>
      <c r="AB918" s="35" t="str">
        <f t="shared" si="140"/>
        <v/>
      </c>
      <c r="AC918" s="35"/>
      <c r="AD918" s="35"/>
      <c r="AE918" s="35"/>
      <c r="AF918" s="35"/>
      <c r="AG918" s="35"/>
      <c r="AH918" s="35"/>
      <c r="AI918" s="35"/>
      <c r="AJ918" s="35"/>
      <c r="AK918" s="35"/>
      <c r="AL918" s="35"/>
      <c r="AM918" s="85" t="str">
        <f t="shared" si="138"/>
        <v/>
      </c>
      <c r="AN918" s="35"/>
      <c r="AO918" s="35"/>
      <c r="AP918" s="77" t="str">
        <f>IF(D918="","",IF(D918=Accueil!$Q$7,PRODUCT('Registre déchets'!G918,Accueil!$S$7),"") &amp; IF(D918=Accueil!$Q$8,PRODUCT('Registre déchets'!G918,Accueil!$S$8),"") &amp; IF(D918=Accueil!$Q$9,PRODUCT('Registre déchets'!G918,Accueil!$S$9),"")&amp; IF(D918=Accueil!$Q$10,PRODUCT('Registre déchets'!G918,Accueil!$S$10),"")&amp; IF(D918=Accueil!$Q$11,PRODUCT('Registre déchets'!G918,Accueil!$S$11),"")&amp; IF(D918=Accueil!$Q$12,PRODUCT('Registre déchets'!G918,Accueil!$S$12),"")&amp; IF(D918=Accueil!$Q$13,PRODUCT('Registre déchets'!G918,Accueil!$S$13),"")&amp; IF(D918=Accueil!$Q$14,PRODUCT('Registre déchets'!G918,Accueil!$S$14),"")&amp; IF(D918=Accueil!$Q$15,PRODUCT('Registre déchets'!G918,Accueil!$S$15),"")&amp; IF(D918=Accueil!$Q$16,PRODUCT('Registre déchets'!G918,Accueil!$S$16),"")&amp; IF(D918=Accueil!$Q$17,PRODUCT('Registre déchets'!G918,Accueil!$S$17),"")&amp; IF(D918=Accueil!$Q$18,PRODUCT('Registre déchets'!G918,Accueil!$S$18),"")&amp; IF(D918=Accueil!$Q$19,PRODUCT('Registre déchets'!G918,Accueil!$S$19),"")&amp; IF(D918=Accueil!$Q$20,PRODUCT('Registre déchets'!G918,Accueil!$S$20),"")&amp; IF(D918=Accueil!$Q$21,PRODUCT('Registre déchets'!G918,Accueil!$S$21),"")&amp; IF(D918=Accueil!$Q$22,PRODUCT('Registre déchets'!G918,Accueil!$S$22),"")&amp; IF(D918=Accueil!$Q$23,PRODUCT('Registre déchets'!G918,Accueil!$S$23),"")&amp; IF(D918=Accueil!$Q$24,PRODUCT('Registre déchets'!G918,Accueil!$S$24),"")&amp; IF(D918=Accueil!$Q$25,PRODUCT('Registre déchets'!G918,Accueil!$S$25),"")&amp; IF(D918=Accueil!$Q$26,PRODUCT('Registre déchets'!G918,Accueil!$S$26),"") &amp; IF(D918=Accueil!$U$7,PRODUCT('Registre déchets'!G918,Accueil!$W$7),"") &amp; IF(D918=Accueil!$U$8,PRODUCT('Registre déchets'!G918,Accueil!$W$8),"") &amp; IF(D918=Accueil!$U$9,PRODUCT('Registre déchets'!G918,Accueil!$W$9),"")&amp; IF(D918=Accueil!$U$10,PRODUCT('Registre déchets'!G918,Accueil!$W$10),"")&amp; IF(D918=Accueil!$U$11,PRODUCT('Registre déchets'!G918,Accueil!$W$11),"")&amp; IF(D918=Accueil!$U$12,PRODUCT('Registre déchets'!G918,Accueil!$W$12),"")&amp; IF(D918=Accueil!$U$13,PRODUCT('Registre déchets'!G918,Accueil!$W$13),"")&amp; IF(D918=Accueil!$U$14,PRODUCT('Registre déchets'!G918,Accueil!$W$14),"")&amp; IF(D918=Accueil!$U$15,PRODUCT('Registre déchets'!G918,Accueil!$W$15),"")&amp; IF(D918=Accueil!$U$16,PRODUCT('Registre déchets'!G918,Accueil!$W$16),"")&amp; IF(D918=Accueil!$U$17,PRODUCT('Registre déchets'!G918,Accueil!$W$17),"")&amp; IF(D918=Accueil!$U$18,PRODUCT('Registre déchets'!G918,Accueil!$W$18),"")&amp; IF(D918=Accueil!$U$19,PRODUCT('Registre déchets'!G918,Accueil!$W$19),"")&amp; IF(D918=Accueil!$U$20,PRODUCT('Registre déchets'!G918,Accueil!$W$20),"")&amp; IF(D918=Accueil!$U$21,PRODUCT('Registre déchets'!G918,Accueil!$W$21),"") &amp; IF(D918=Accueil!$U$22,PRODUCT('Registre déchets'!G918,Accueil!$W$22),"")&amp; IF(D918=Accueil!$U$23,PRODUCT('Registre déchets'!G918,Accueil!$W$23),"")&amp; IF(D918=Accueil!$U$24,PRODUCT('Registre déchets'!G918,Accueil!$W$24),"")&amp; IF(D918=Accueil!$U$25,PRODUCT('Registre déchets'!G918,Accueil!$W$25),"")&amp; IF(D918=Accueil!$U$26,PRODUCT('Registre déchets'!G918,Accueil!$W$26),"")&amp; IF(D918=Accueil!$U$27,PRODUCT('Registre déchets'!G918,Accueil!$W$27),"")&amp; IF(D918=Accueil!$Y$7,PRODUCT('Registre déchets'!G918,Accueil!$AA$7),"") &amp; IF(D918=Accueil!$Y$8,PRODUCT('Registre déchets'!G918,Accueil!$AA$8),"") &amp; IF(D918=Accueil!$Y$9,PRODUCT('Registre déchets'!G918,Accueil!$AA$9),"")&amp; IF(D918=Accueil!$Y$10,PRODUCT('Registre déchets'!G918,Accueil!$AA$10),"")&amp; IF(D918=Accueil!$Y$11,PRODUCT('Registre déchets'!G918,Accueil!$AA$11),"")&amp; IF(D918=Accueil!$Y$12,PRODUCT('Registre déchets'!G918,Accueil!$AA$12),"")&amp; IF(D918=Accueil!$Y$13,PRODUCT('Registre déchets'!G918,Accueil!$AA$13),"")&amp; IF(D918=Accueil!$Y$14,PRODUCT('Registre déchets'!G918,Accueil!$AA$14),"")&amp; IF(D918=Accueil!$Y$15,PRODUCT('Registre déchets'!G918,Accueil!$AA$15),"")&amp; IF(D918=Accueil!$Y$16,PRODUCT('Registre déchets'!G918,Accueil!$AA$16),"")&amp; IF(D918=Accueil!$Y$17,PRODUCT('Registre déchets'!G918,Accueil!$AA$17),"")&amp; IF(D918=Accueil!$Y$18,PRODUCT('Registre déchets'!G918,Accueil!$AA$18),"")&amp; IF(D918=Accueil!$Y$19,PRODUCT('Registre déchets'!G918,Accueil!$AA$19),"")&amp; IF(D918=Accueil!$Y$20,PRODUCT('Registre déchets'!G918,Accueil!$AA$20),"")&amp; IF(D918=Accueil!$Y$21,PRODUCT('Registre déchets'!G918,Accueil!$AA$21),"")&amp; IF(D918=Accueil!$Y$22,PRODUCT('Registre déchets'!G918,Accueil!$AA$22),"")&amp; IF(D918=Accueil!$Y$23,PRODUCT('Registre déchets'!G918,Accueil!$AA$23),"")&amp; IF(D918=Accueil!$Y$24,PRODUCT('Registre déchets'!G918,Accueil!$AA$24),"")&amp; IF(D918=Accueil!$Y$25,PRODUCT('Registre déchets'!G918,Accueil!$AA$25),"")&amp; IF(D918=Accueil!$Y$26,PRODUCT('Registre déchets'!G918,Accueil!$AA$26),"")&amp; IF(D918=Accueil!$Y$27,PRODUCT('Registre déchets'!G918,Accueil!$AA$27),""))</f>
        <v/>
      </c>
      <c r="AQ918" s="79">
        <f t="shared" si="147"/>
        <v>0</v>
      </c>
    </row>
    <row r="919" spans="1:43" ht="50.1" customHeight="1" x14ac:dyDescent="0.25">
      <c r="A919" s="90"/>
      <c r="B919" s="222" t="str">
        <f t="shared" si="141"/>
        <v/>
      </c>
      <c r="C919" s="221"/>
      <c r="D919" s="220"/>
      <c r="E919" s="80" t="str">
        <f t="shared" si="145"/>
        <v/>
      </c>
      <c r="F919" s="81"/>
      <c r="G919" s="82"/>
      <c r="H919" s="241">
        <f t="shared" si="142"/>
        <v>0</v>
      </c>
      <c r="I919" s="206"/>
      <c r="J919" s="206"/>
      <c r="K919" s="86"/>
      <c r="L919" s="86"/>
      <c r="M919" s="86"/>
      <c r="N919" s="82"/>
      <c r="O919" s="81"/>
      <c r="P919" s="82"/>
      <c r="Q919" s="207">
        <f t="shared" si="146"/>
        <v>0</v>
      </c>
      <c r="R919" s="83">
        <f t="shared" si="143"/>
        <v>0</v>
      </c>
      <c r="S919" s="83">
        <f t="shared" si="144"/>
        <v>0</v>
      </c>
      <c r="T919" s="209"/>
      <c r="U919" s="214"/>
      <c r="V919" s="214"/>
      <c r="W919" s="217" t="str">
        <f t="shared" si="139"/>
        <v/>
      </c>
      <c r="X919" s="214"/>
      <c r="Y919" s="224"/>
      <c r="Z919" s="214"/>
      <c r="AA919" s="214"/>
      <c r="AB919" s="35" t="str">
        <f t="shared" si="140"/>
        <v/>
      </c>
      <c r="AC919" s="35"/>
      <c r="AD919" s="35"/>
      <c r="AE919" s="35"/>
      <c r="AF919" s="35"/>
      <c r="AG919" s="35"/>
      <c r="AH919" s="35"/>
      <c r="AI919" s="35"/>
      <c r="AJ919" s="35"/>
      <c r="AK919" s="35"/>
      <c r="AL919" s="35"/>
      <c r="AM919" s="85" t="str">
        <f t="shared" si="138"/>
        <v/>
      </c>
      <c r="AN919" s="35"/>
      <c r="AO919" s="35"/>
      <c r="AP919" s="77" t="str">
        <f>IF(D919="","",IF(D919=Accueil!$Q$7,PRODUCT('Registre déchets'!G919,Accueil!$S$7),"") &amp; IF(D919=Accueil!$Q$8,PRODUCT('Registre déchets'!G919,Accueil!$S$8),"") &amp; IF(D919=Accueil!$Q$9,PRODUCT('Registre déchets'!G919,Accueil!$S$9),"")&amp; IF(D919=Accueil!$Q$10,PRODUCT('Registre déchets'!G919,Accueil!$S$10),"")&amp; IF(D919=Accueil!$Q$11,PRODUCT('Registre déchets'!G919,Accueil!$S$11),"")&amp; IF(D919=Accueil!$Q$12,PRODUCT('Registre déchets'!G919,Accueil!$S$12),"")&amp; IF(D919=Accueil!$Q$13,PRODUCT('Registre déchets'!G919,Accueil!$S$13),"")&amp; IF(D919=Accueil!$Q$14,PRODUCT('Registre déchets'!G919,Accueil!$S$14),"")&amp; IF(D919=Accueil!$Q$15,PRODUCT('Registre déchets'!G919,Accueil!$S$15),"")&amp; IF(D919=Accueil!$Q$16,PRODUCT('Registre déchets'!G919,Accueil!$S$16),"")&amp; IF(D919=Accueil!$Q$17,PRODUCT('Registre déchets'!G919,Accueil!$S$17),"")&amp; IF(D919=Accueil!$Q$18,PRODUCT('Registre déchets'!G919,Accueil!$S$18),"")&amp; IF(D919=Accueil!$Q$19,PRODUCT('Registre déchets'!G919,Accueil!$S$19),"")&amp; IF(D919=Accueil!$Q$20,PRODUCT('Registre déchets'!G919,Accueil!$S$20),"")&amp; IF(D919=Accueil!$Q$21,PRODUCT('Registre déchets'!G919,Accueil!$S$21),"")&amp; IF(D919=Accueil!$Q$22,PRODUCT('Registre déchets'!G919,Accueil!$S$22),"")&amp; IF(D919=Accueil!$Q$23,PRODUCT('Registre déchets'!G919,Accueil!$S$23),"")&amp; IF(D919=Accueil!$Q$24,PRODUCT('Registre déchets'!G919,Accueil!$S$24),"")&amp; IF(D919=Accueil!$Q$25,PRODUCT('Registre déchets'!G919,Accueil!$S$25),"")&amp; IF(D919=Accueil!$Q$26,PRODUCT('Registre déchets'!G919,Accueil!$S$26),"") &amp; IF(D919=Accueil!$U$7,PRODUCT('Registre déchets'!G919,Accueil!$W$7),"") &amp; IF(D919=Accueil!$U$8,PRODUCT('Registre déchets'!G919,Accueil!$W$8),"") &amp; IF(D919=Accueil!$U$9,PRODUCT('Registre déchets'!G919,Accueil!$W$9),"")&amp; IF(D919=Accueil!$U$10,PRODUCT('Registre déchets'!G919,Accueil!$W$10),"")&amp; IF(D919=Accueil!$U$11,PRODUCT('Registre déchets'!G919,Accueil!$W$11),"")&amp; IF(D919=Accueil!$U$12,PRODUCT('Registre déchets'!G919,Accueil!$W$12),"")&amp; IF(D919=Accueil!$U$13,PRODUCT('Registre déchets'!G919,Accueil!$W$13),"")&amp; IF(D919=Accueil!$U$14,PRODUCT('Registre déchets'!G919,Accueil!$W$14),"")&amp; IF(D919=Accueil!$U$15,PRODUCT('Registre déchets'!G919,Accueil!$W$15),"")&amp; IF(D919=Accueil!$U$16,PRODUCT('Registre déchets'!G919,Accueil!$W$16),"")&amp; IF(D919=Accueil!$U$17,PRODUCT('Registre déchets'!G919,Accueil!$W$17),"")&amp; IF(D919=Accueil!$U$18,PRODUCT('Registre déchets'!G919,Accueil!$W$18),"")&amp; IF(D919=Accueil!$U$19,PRODUCT('Registre déchets'!G919,Accueil!$W$19),"")&amp; IF(D919=Accueil!$U$20,PRODUCT('Registre déchets'!G919,Accueil!$W$20),"")&amp; IF(D919=Accueil!$U$21,PRODUCT('Registre déchets'!G919,Accueil!$W$21),"") &amp; IF(D919=Accueil!$U$22,PRODUCT('Registre déchets'!G919,Accueil!$W$22),"")&amp; IF(D919=Accueil!$U$23,PRODUCT('Registre déchets'!G919,Accueil!$W$23),"")&amp; IF(D919=Accueil!$U$24,PRODUCT('Registre déchets'!G919,Accueil!$W$24),"")&amp; IF(D919=Accueil!$U$25,PRODUCT('Registre déchets'!G919,Accueil!$W$25),"")&amp; IF(D919=Accueil!$U$26,PRODUCT('Registre déchets'!G919,Accueil!$W$26),"")&amp; IF(D919=Accueil!$U$27,PRODUCT('Registre déchets'!G919,Accueil!$W$27),"")&amp; IF(D919=Accueil!$Y$7,PRODUCT('Registre déchets'!G919,Accueil!$AA$7),"") &amp; IF(D919=Accueil!$Y$8,PRODUCT('Registre déchets'!G919,Accueil!$AA$8),"") &amp; IF(D919=Accueil!$Y$9,PRODUCT('Registre déchets'!G919,Accueil!$AA$9),"")&amp; IF(D919=Accueil!$Y$10,PRODUCT('Registre déchets'!G919,Accueil!$AA$10),"")&amp; IF(D919=Accueil!$Y$11,PRODUCT('Registre déchets'!G919,Accueil!$AA$11),"")&amp; IF(D919=Accueil!$Y$12,PRODUCT('Registre déchets'!G919,Accueil!$AA$12),"")&amp; IF(D919=Accueil!$Y$13,PRODUCT('Registre déchets'!G919,Accueil!$AA$13),"")&amp; IF(D919=Accueil!$Y$14,PRODUCT('Registre déchets'!G919,Accueil!$AA$14),"")&amp; IF(D919=Accueil!$Y$15,PRODUCT('Registre déchets'!G919,Accueil!$AA$15),"")&amp; IF(D919=Accueil!$Y$16,PRODUCT('Registre déchets'!G919,Accueil!$AA$16),"")&amp; IF(D919=Accueil!$Y$17,PRODUCT('Registre déchets'!G919,Accueil!$AA$17),"")&amp; IF(D919=Accueil!$Y$18,PRODUCT('Registre déchets'!G919,Accueil!$AA$18),"")&amp; IF(D919=Accueil!$Y$19,PRODUCT('Registre déchets'!G919,Accueil!$AA$19),"")&amp; IF(D919=Accueil!$Y$20,PRODUCT('Registre déchets'!G919,Accueil!$AA$20),"")&amp; IF(D919=Accueil!$Y$21,PRODUCT('Registre déchets'!G919,Accueil!$AA$21),"")&amp; IF(D919=Accueil!$Y$22,PRODUCT('Registre déchets'!G919,Accueil!$AA$22),"")&amp; IF(D919=Accueil!$Y$23,PRODUCT('Registre déchets'!G919,Accueil!$AA$23),"")&amp; IF(D919=Accueil!$Y$24,PRODUCT('Registre déchets'!G919,Accueil!$AA$24),"")&amp; IF(D919=Accueil!$Y$25,PRODUCT('Registre déchets'!G919,Accueil!$AA$25),"")&amp; IF(D919=Accueil!$Y$26,PRODUCT('Registre déchets'!G919,Accueil!$AA$26),"")&amp; IF(D919=Accueil!$Y$27,PRODUCT('Registre déchets'!G919,Accueil!$AA$27),""))</f>
        <v/>
      </c>
      <c r="AQ919" s="79">
        <f t="shared" si="147"/>
        <v>0</v>
      </c>
    </row>
    <row r="920" spans="1:43" ht="50.1" customHeight="1" x14ac:dyDescent="0.25">
      <c r="A920" s="90"/>
      <c r="B920" s="222" t="str">
        <f t="shared" si="141"/>
        <v/>
      </c>
      <c r="C920" s="221"/>
      <c r="D920" s="220"/>
      <c r="E920" s="80" t="str">
        <f t="shared" si="145"/>
        <v/>
      </c>
      <c r="F920" s="81"/>
      <c r="G920" s="82"/>
      <c r="H920" s="241">
        <f t="shared" si="142"/>
        <v>0</v>
      </c>
      <c r="I920" s="206"/>
      <c r="J920" s="206"/>
      <c r="K920" s="86"/>
      <c r="L920" s="86"/>
      <c r="M920" s="86"/>
      <c r="N920" s="82"/>
      <c r="O920" s="81"/>
      <c r="P920" s="82"/>
      <c r="Q920" s="207">
        <f t="shared" si="146"/>
        <v>0</v>
      </c>
      <c r="R920" s="83">
        <f t="shared" si="143"/>
        <v>0</v>
      </c>
      <c r="S920" s="83">
        <f t="shared" si="144"/>
        <v>0</v>
      </c>
      <c r="T920" s="209"/>
      <c r="U920" s="214"/>
      <c r="V920" s="214"/>
      <c r="W920" s="217" t="str">
        <f t="shared" si="139"/>
        <v/>
      </c>
      <c r="X920" s="214"/>
      <c r="Y920" s="224"/>
      <c r="Z920" s="214"/>
      <c r="AA920" s="214"/>
      <c r="AB920" s="35" t="str">
        <f t="shared" si="140"/>
        <v/>
      </c>
      <c r="AC920" s="35"/>
      <c r="AD920" s="35"/>
      <c r="AE920" s="35"/>
      <c r="AF920" s="35"/>
      <c r="AG920" s="35"/>
      <c r="AH920" s="35"/>
      <c r="AI920" s="35"/>
      <c r="AJ920" s="35"/>
      <c r="AK920" s="35"/>
      <c r="AL920" s="35"/>
      <c r="AM920" s="85" t="str">
        <f t="shared" si="138"/>
        <v/>
      </c>
      <c r="AN920" s="35"/>
      <c r="AO920" s="35"/>
      <c r="AP920" s="77" t="str">
        <f>IF(D920="","",IF(D920=Accueil!$Q$7,PRODUCT('Registre déchets'!G920,Accueil!$S$7),"") &amp; IF(D920=Accueil!$Q$8,PRODUCT('Registre déchets'!G920,Accueil!$S$8),"") &amp; IF(D920=Accueil!$Q$9,PRODUCT('Registre déchets'!G920,Accueil!$S$9),"")&amp; IF(D920=Accueil!$Q$10,PRODUCT('Registre déchets'!G920,Accueil!$S$10),"")&amp; IF(D920=Accueil!$Q$11,PRODUCT('Registre déchets'!G920,Accueil!$S$11),"")&amp; IF(D920=Accueil!$Q$12,PRODUCT('Registre déchets'!G920,Accueil!$S$12),"")&amp; IF(D920=Accueil!$Q$13,PRODUCT('Registre déchets'!G920,Accueil!$S$13),"")&amp; IF(D920=Accueil!$Q$14,PRODUCT('Registre déchets'!G920,Accueil!$S$14),"")&amp; IF(D920=Accueil!$Q$15,PRODUCT('Registre déchets'!G920,Accueil!$S$15),"")&amp; IF(D920=Accueil!$Q$16,PRODUCT('Registre déchets'!G920,Accueil!$S$16),"")&amp; IF(D920=Accueil!$Q$17,PRODUCT('Registre déchets'!G920,Accueil!$S$17),"")&amp; IF(D920=Accueil!$Q$18,PRODUCT('Registre déchets'!G920,Accueil!$S$18),"")&amp; IF(D920=Accueil!$Q$19,PRODUCT('Registre déchets'!G920,Accueil!$S$19),"")&amp; IF(D920=Accueil!$Q$20,PRODUCT('Registre déchets'!G920,Accueil!$S$20),"")&amp; IF(D920=Accueil!$Q$21,PRODUCT('Registre déchets'!G920,Accueil!$S$21),"")&amp; IF(D920=Accueil!$Q$22,PRODUCT('Registre déchets'!G920,Accueil!$S$22),"")&amp; IF(D920=Accueil!$Q$23,PRODUCT('Registre déchets'!G920,Accueil!$S$23),"")&amp; IF(D920=Accueil!$Q$24,PRODUCT('Registre déchets'!G920,Accueil!$S$24),"")&amp; IF(D920=Accueil!$Q$25,PRODUCT('Registre déchets'!G920,Accueil!$S$25),"")&amp; IF(D920=Accueil!$Q$26,PRODUCT('Registre déchets'!G920,Accueil!$S$26),"") &amp; IF(D920=Accueil!$U$7,PRODUCT('Registre déchets'!G920,Accueil!$W$7),"") &amp; IF(D920=Accueil!$U$8,PRODUCT('Registre déchets'!G920,Accueil!$W$8),"") &amp; IF(D920=Accueil!$U$9,PRODUCT('Registre déchets'!G920,Accueil!$W$9),"")&amp; IF(D920=Accueil!$U$10,PRODUCT('Registre déchets'!G920,Accueil!$W$10),"")&amp; IF(D920=Accueil!$U$11,PRODUCT('Registre déchets'!G920,Accueil!$W$11),"")&amp; IF(D920=Accueil!$U$12,PRODUCT('Registre déchets'!G920,Accueil!$W$12),"")&amp; IF(D920=Accueil!$U$13,PRODUCT('Registre déchets'!G920,Accueil!$W$13),"")&amp; IF(D920=Accueil!$U$14,PRODUCT('Registre déchets'!G920,Accueil!$W$14),"")&amp; IF(D920=Accueil!$U$15,PRODUCT('Registre déchets'!G920,Accueil!$W$15),"")&amp; IF(D920=Accueil!$U$16,PRODUCT('Registre déchets'!G920,Accueil!$W$16),"")&amp; IF(D920=Accueil!$U$17,PRODUCT('Registre déchets'!G920,Accueil!$W$17),"")&amp; IF(D920=Accueil!$U$18,PRODUCT('Registre déchets'!G920,Accueil!$W$18),"")&amp; IF(D920=Accueil!$U$19,PRODUCT('Registre déchets'!G920,Accueil!$W$19),"")&amp; IF(D920=Accueil!$U$20,PRODUCT('Registre déchets'!G920,Accueil!$W$20),"")&amp; IF(D920=Accueil!$U$21,PRODUCT('Registre déchets'!G920,Accueil!$W$21),"") &amp; IF(D920=Accueil!$U$22,PRODUCT('Registre déchets'!G920,Accueil!$W$22),"")&amp; IF(D920=Accueil!$U$23,PRODUCT('Registre déchets'!G920,Accueil!$W$23),"")&amp; IF(D920=Accueil!$U$24,PRODUCT('Registre déchets'!G920,Accueil!$W$24),"")&amp; IF(D920=Accueil!$U$25,PRODUCT('Registre déchets'!G920,Accueil!$W$25),"")&amp; IF(D920=Accueil!$U$26,PRODUCT('Registre déchets'!G920,Accueil!$W$26),"")&amp; IF(D920=Accueil!$U$27,PRODUCT('Registre déchets'!G920,Accueil!$W$27),"")&amp; IF(D920=Accueil!$Y$7,PRODUCT('Registre déchets'!G920,Accueil!$AA$7),"") &amp; IF(D920=Accueil!$Y$8,PRODUCT('Registre déchets'!G920,Accueil!$AA$8),"") &amp; IF(D920=Accueil!$Y$9,PRODUCT('Registre déchets'!G920,Accueil!$AA$9),"")&amp; IF(D920=Accueil!$Y$10,PRODUCT('Registre déchets'!G920,Accueil!$AA$10),"")&amp; IF(D920=Accueil!$Y$11,PRODUCT('Registre déchets'!G920,Accueil!$AA$11),"")&amp; IF(D920=Accueil!$Y$12,PRODUCT('Registre déchets'!G920,Accueil!$AA$12),"")&amp; IF(D920=Accueil!$Y$13,PRODUCT('Registre déchets'!G920,Accueil!$AA$13),"")&amp; IF(D920=Accueil!$Y$14,PRODUCT('Registre déchets'!G920,Accueil!$AA$14),"")&amp; IF(D920=Accueil!$Y$15,PRODUCT('Registre déchets'!G920,Accueil!$AA$15),"")&amp; IF(D920=Accueil!$Y$16,PRODUCT('Registre déchets'!G920,Accueil!$AA$16),"")&amp; IF(D920=Accueil!$Y$17,PRODUCT('Registre déchets'!G920,Accueil!$AA$17),"")&amp; IF(D920=Accueil!$Y$18,PRODUCT('Registre déchets'!G920,Accueil!$AA$18),"")&amp; IF(D920=Accueil!$Y$19,PRODUCT('Registre déchets'!G920,Accueil!$AA$19),"")&amp; IF(D920=Accueil!$Y$20,PRODUCT('Registre déchets'!G920,Accueil!$AA$20),"")&amp; IF(D920=Accueil!$Y$21,PRODUCT('Registre déchets'!G920,Accueil!$AA$21),"")&amp; IF(D920=Accueil!$Y$22,PRODUCT('Registre déchets'!G920,Accueil!$AA$22),"")&amp; IF(D920=Accueil!$Y$23,PRODUCT('Registre déchets'!G920,Accueil!$AA$23),"")&amp; IF(D920=Accueil!$Y$24,PRODUCT('Registre déchets'!G920,Accueil!$AA$24),"")&amp; IF(D920=Accueil!$Y$25,PRODUCT('Registre déchets'!G920,Accueil!$AA$25),"")&amp; IF(D920=Accueil!$Y$26,PRODUCT('Registre déchets'!G920,Accueil!$AA$26),"")&amp; IF(D920=Accueil!$Y$27,PRODUCT('Registre déchets'!G920,Accueil!$AA$27),""))</f>
        <v/>
      </c>
      <c r="AQ920" s="79">
        <f t="shared" si="147"/>
        <v>0</v>
      </c>
    </row>
    <row r="921" spans="1:43" ht="50.1" customHeight="1" x14ac:dyDescent="0.25">
      <c r="A921" s="90"/>
      <c r="B921" s="222" t="str">
        <f t="shared" si="141"/>
        <v/>
      </c>
      <c r="C921" s="221"/>
      <c r="D921" s="220"/>
      <c r="E921" s="80" t="str">
        <f t="shared" si="145"/>
        <v/>
      </c>
      <c r="F921" s="81"/>
      <c r="G921" s="82"/>
      <c r="H921" s="241">
        <f t="shared" si="142"/>
        <v>0</v>
      </c>
      <c r="I921" s="206"/>
      <c r="J921" s="206"/>
      <c r="K921" s="86"/>
      <c r="L921" s="86"/>
      <c r="M921" s="86"/>
      <c r="N921" s="82"/>
      <c r="O921" s="81"/>
      <c r="P921" s="82"/>
      <c r="Q921" s="207">
        <f t="shared" si="146"/>
        <v>0</v>
      </c>
      <c r="R921" s="83">
        <f t="shared" si="143"/>
        <v>0</v>
      </c>
      <c r="S921" s="83">
        <f t="shared" si="144"/>
        <v>0</v>
      </c>
      <c r="T921" s="209"/>
      <c r="U921" s="214"/>
      <c r="V921" s="214"/>
      <c r="W921" s="217" t="str">
        <f t="shared" si="139"/>
        <v/>
      </c>
      <c r="X921" s="214"/>
      <c r="Y921" s="224"/>
      <c r="Z921" s="214"/>
      <c r="AA921" s="214"/>
      <c r="AB921" s="35" t="str">
        <f t="shared" si="140"/>
        <v/>
      </c>
      <c r="AC921" s="35"/>
      <c r="AD921" s="35"/>
      <c r="AE921" s="35"/>
      <c r="AF921" s="35"/>
      <c r="AG921" s="35"/>
      <c r="AH921" s="35"/>
      <c r="AI921" s="35"/>
      <c r="AJ921" s="35"/>
      <c r="AK921" s="35"/>
      <c r="AL921" s="35"/>
      <c r="AM921" s="85" t="str">
        <f t="shared" si="138"/>
        <v/>
      </c>
      <c r="AN921" s="35"/>
      <c r="AO921" s="35"/>
      <c r="AP921" s="77" t="str">
        <f>IF(D921="","",IF(D921=Accueil!$Q$7,PRODUCT('Registre déchets'!G921,Accueil!$S$7),"") &amp; IF(D921=Accueil!$Q$8,PRODUCT('Registre déchets'!G921,Accueil!$S$8),"") &amp; IF(D921=Accueil!$Q$9,PRODUCT('Registre déchets'!G921,Accueil!$S$9),"")&amp; IF(D921=Accueil!$Q$10,PRODUCT('Registre déchets'!G921,Accueil!$S$10),"")&amp; IF(D921=Accueil!$Q$11,PRODUCT('Registre déchets'!G921,Accueil!$S$11),"")&amp; IF(D921=Accueil!$Q$12,PRODUCT('Registre déchets'!G921,Accueil!$S$12),"")&amp; IF(D921=Accueil!$Q$13,PRODUCT('Registre déchets'!G921,Accueil!$S$13),"")&amp; IF(D921=Accueil!$Q$14,PRODUCT('Registre déchets'!G921,Accueil!$S$14),"")&amp; IF(D921=Accueil!$Q$15,PRODUCT('Registre déchets'!G921,Accueil!$S$15),"")&amp; IF(D921=Accueil!$Q$16,PRODUCT('Registre déchets'!G921,Accueil!$S$16),"")&amp; IF(D921=Accueil!$Q$17,PRODUCT('Registre déchets'!G921,Accueil!$S$17),"")&amp; IF(D921=Accueil!$Q$18,PRODUCT('Registre déchets'!G921,Accueil!$S$18),"")&amp; IF(D921=Accueil!$Q$19,PRODUCT('Registre déchets'!G921,Accueil!$S$19),"")&amp; IF(D921=Accueil!$Q$20,PRODUCT('Registre déchets'!G921,Accueil!$S$20),"")&amp; IF(D921=Accueil!$Q$21,PRODUCT('Registre déchets'!G921,Accueil!$S$21),"")&amp; IF(D921=Accueil!$Q$22,PRODUCT('Registre déchets'!G921,Accueil!$S$22),"")&amp; IF(D921=Accueil!$Q$23,PRODUCT('Registre déchets'!G921,Accueil!$S$23),"")&amp; IF(D921=Accueil!$Q$24,PRODUCT('Registre déchets'!G921,Accueil!$S$24),"")&amp; IF(D921=Accueil!$Q$25,PRODUCT('Registre déchets'!G921,Accueil!$S$25),"")&amp; IF(D921=Accueil!$Q$26,PRODUCT('Registre déchets'!G921,Accueil!$S$26),"") &amp; IF(D921=Accueil!$U$7,PRODUCT('Registre déchets'!G921,Accueil!$W$7),"") &amp; IF(D921=Accueil!$U$8,PRODUCT('Registre déchets'!G921,Accueil!$W$8),"") &amp; IF(D921=Accueil!$U$9,PRODUCT('Registre déchets'!G921,Accueil!$W$9),"")&amp; IF(D921=Accueil!$U$10,PRODUCT('Registre déchets'!G921,Accueil!$W$10),"")&amp; IF(D921=Accueil!$U$11,PRODUCT('Registre déchets'!G921,Accueil!$W$11),"")&amp; IF(D921=Accueil!$U$12,PRODUCT('Registre déchets'!G921,Accueil!$W$12),"")&amp; IF(D921=Accueil!$U$13,PRODUCT('Registre déchets'!G921,Accueil!$W$13),"")&amp; IF(D921=Accueil!$U$14,PRODUCT('Registre déchets'!G921,Accueil!$W$14),"")&amp; IF(D921=Accueil!$U$15,PRODUCT('Registre déchets'!G921,Accueil!$W$15),"")&amp; IF(D921=Accueil!$U$16,PRODUCT('Registre déchets'!G921,Accueil!$W$16),"")&amp; IF(D921=Accueil!$U$17,PRODUCT('Registre déchets'!G921,Accueil!$W$17),"")&amp; IF(D921=Accueil!$U$18,PRODUCT('Registre déchets'!G921,Accueil!$W$18),"")&amp; IF(D921=Accueil!$U$19,PRODUCT('Registre déchets'!G921,Accueil!$W$19),"")&amp; IF(D921=Accueil!$U$20,PRODUCT('Registre déchets'!G921,Accueil!$W$20),"")&amp; IF(D921=Accueil!$U$21,PRODUCT('Registre déchets'!G921,Accueil!$W$21),"") &amp; IF(D921=Accueil!$U$22,PRODUCT('Registre déchets'!G921,Accueil!$W$22),"")&amp; IF(D921=Accueil!$U$23,PRODUCT('Registre déchets'!G921,Accueil!$W$23),"")&amp; IF(D921=Accueil!$U$24,PRODUCT('Registre déchets'!G921,Accueil!$W$24),"")&amp; IF(D921=Accueil!$U$25,PRODUCT('Registre déchets'!G921,Accueil!$W$25),"")&amp; IF(D921=Accueil!$U$26,PRODUCT('Registre déchets'!G921,Accueil!$W$26),"")&amp; IF(D921=Accueil!$U$27,PRODUCT('Registre déchets'!G921,Accueil!$W$27),"")&amp; IF(D921=Accueil!$Y$7,PRODUCT('Registre déchets'!G921,Accueil!$AA$7),"") &amp; IF(D921=Accueil!$Y$8,PRODUCT('Registre déchets'!G921,Accueil!$AA$8),"") &amp; IF(D921=Accueil!$Y$9,PRODUCT('Registre déchets'!G921,Accueil!$AA$9),"")&amp; IF(D921=Accueil!$Y$10,PRODUCT('Registre déchets'!G921,Accueil!$AA$10),"")&amp; IF(D921=Accueil!$Y$11,PRODUCT('Registre déchets'!G921,Accueil!$AA$11),"")&amp; IF(D921=Accueil!$Y$12,PRODUCT('Registre déchets'!G921,Accueil!$AA$12),"")&amp; IF(D921=Accueil!$Y$13,PRODUCT('Registre déchets'!G921,Accueil!$AA$13),"")&amp; IF(D921=Accueil!$Y$14,PRODUCT('Registre déchets'!G921,Accueil!$AA$14),"")&amp; IF(D921=Accueil!$Y$15,PRODUCT('Registre déchets'!G921,Accueil!$AA$15),"")&amp; IF(D921=Accueil!$Y$16,PRODUCT('Registre déchets'!G921,Accueil!$AA$16),"")&amp; IF(D921=Accueil!$Y$17,PRODUCT('Registre déchets'!G921,Accueil!$AA$17),"")&amp; IF(D921=Accueil!$Y$18,PRODUCT('Registre déchets'!G921,Accueil!$AA$18),"")&amp; IF(D921=Accueil!$Y$19,PRODUCT('Registre déchets'!G921,Accueil!$AA$19),"")&amp; IF(D921=Accueil!$Y$20,PRODUCT('Registre déchets'!G921,Accueil!$AA$20),"")&amp; IF(D921=Accueil!$Y$21,PRODUCT('Registre déchets'!G921,Accueil!$AA$21),"")&amp; IF(D921=Accueil!$Y$22,PRODUCT('Registre déchets'!G921,Accueil!$AA$22),"")&amp; IF(D921=Accueil!$Y$23,PRODUCT('Registre déchets'!G921,Accueil!$AA$23),"")&amp; IF(D921=Accueil!$Y$24,PRODUCT('Registre déchets'!G921,Accueil!$AA$24),"")&amp; IF(D921=Accueil!$Y$25,PRODUCT('Registre déchets'!G921,Accueil!$AA$25),"")&amp; IF(D921=Accueil!$Y$26,PRODUCT('Registre déchets'!G921,Accueil!$AA$26),"")&amp; IF(D921=Accueil!$Y$27,PRODUCT('Registre déchets'!G921,Accueil!$AA$27),""))</f>
        <v/>
      </c>
      <c r="AQ921" s="79">
        <f t="shared" si="147"/>
        <v>0</v>
      </c>
    </row>
    <row r="922" spans="1:43" ht="50.1" customHeight="1" x14ac:dyDescent="0.25">
      <c r="A922" s="90"/>
      <c r="B922" s="222" t="str">
        <f t="shared" si="141"/>
        <v/>
      </c>
      <c r="C922" s="221"/>
      <c r="D922" s="220"/>
      <c r="E922" s="80" t="str">
        <f t="shared" si="145"/>
        <v/>
      </c>
      <c r="F922" s="81"/>
      <c r="G922" s="82"/>
      <c r="H922" s="241">
        <f t="shared" si="142"/>
        <v>0</v>
      </c>
      <c r="I922" s="206"/>
      <c r="J922" s="206"/>
      <c r="K922" s="86"/>
      <c r="L922" s="86"/>
      <c r="M922" s="86"/>
      <c r="N922" s="82"/>
      <c r="O922" s="81"/>
      <c r="P922" s="82"/>
      <c r="Q922" s="207">
        <f t="shared" si="146"/>
        <v>0</v>
      </c>
      <c r="R922" s="83">
        <f t="shared" si="143"/>
        <v>0</v>
      </c>
      <c r="S922" s="83">
        <f t="shared" si="144"/>
        <v>0</v>
      </c>
      <c r="T922" s="209"/>
      <c r="U922" s="214"/>
      <c r="V922" s="214"/>
      <c r="W922" s="217" t="str">
        <f t="shared" si="139"/>
        <v/>
      </c>
      <c r="X922" s="214"/>
      <c r="Y922" s="224"/>
      <c r="Z922" s="214"/>
      <c r="AA922" s="214"/>
      <c r="AB922" s="35" t="str">
        <f t="shared" si="140"/>
        <v/>
      </c>
      <c r="AC922" s="35"/>
      <c r="AD922" s="35"/>
      <c r="AE922" s="35"/>
      <c r="AF922" s="35"/>
      <c r="AG922" s="35"/>
      <c r="AH922" s="35"/>
      <c r="AI922" s="35"/>
      <c r="AJ922" s="35"/>
      <c r="AK922" s="35"/>
      <c r="AL922" s="35"/>
      <c r="AM922" s="85" t="str">
        <f t="shared" si="138"/>
        <v/>
      </c>
      <c r="AN922" s="35"/>
      <c r="AO922" s="35"/>
      <c r="AP922" s="77" t="str">
        <f>IF(D922="","",IF(D922=Accueil!$Q$7,PRODUCT('Registre déchets'!G922,Accueil!$S$7),"") &amp; IF(D922=Accueil!$Q$8,PRODUCT('Registre déchets'!G922,Accueil!$S$8),"") &amp; IF(D922=Accueil!$Q$9,PRODUCT('Registre déchets'!G922,Accueil!$S$9),"")&amp; IF(D922=Accueil!$Q$10,PRODUCT('Registre déchets'!G922,Accueil!$S$10),"")&amp; IF(D922=Accueil!$Q$11,PRODUCT('Registre déchets'!G922,Accueil!$S$11),"")&amp; IF(D922=Accueil!$Q$12,PRODUCT('Registre déchets'!G922,Accueil!$S$12),"")&amp; IF(D922=Accueil!$Q$13,PRODUCT('Registre déchets'!G922,Accueil!$S$13),"")&amp; IF(D922=Accueil!$Q$14,PRODUCT('Registre déchets'!G922,Accueil!$S$14),"")&amp; IF(D922=Accueil!$Q$15,PRODUCT('Registre déchets'!G922,Accueil!$S$15),"")&amp; IF(D922=Accueil!$Q$16,PRODUCT('Registre déchets'!G922,Accueil!$S$16),"")&amp; IF(D922=Accueil!$Q$17,PRODUCT('Registre déchets'!G922,Accueil!$S$17),"")&amp; IF(D922=Accueil!$Q$18,PRODUCT('Registre déchets'!G922,Accueil!$S$18),"")&amp; IF(D922=Accueil!$Q$19,PRODUCT('Registre déchets'!G922,Accueil!$S$19),"")&amp; IF(D922=Accueil!$Q$20,PRODUCT('Registre déchets'!G922,Accueil!$S$20),"")&amp; IF(D922=Accueil!$Q$21,PRODUCT('Registre déchets'!G922,Accueil!$S$21),"")&amp; IF(D922=Accueil!$Q$22,PRODUCT('Registre déchets'!G922,Accueil!$S$22),"")&amp; IF(D922=Accueil!$Q$23,PRODUCT('Registre déchets'!G922,Accueil!$S$23),"")&amp; IF(D922=Accueil!$Q$24,PRODUCT('Registre déchets'!G922,Accueil!$S$24),"")&amp; IF(D922=Accueil!$Q$25,PRODUCT('Registre déchets'!G922,Accueil!$S$25),"")&amp; IF(D922=Accueil!$Q$26,PRODUCT('Registre déchets'!G922,Accueil!$S$26),"") &amp; IF(D922=Accueil!$U$7,PRODUCT('Registre déchets'!G922,Accueil!$W$7),"") &amp; IF(D922=Accueil!$U$8,PRODUCT('Registre déchets'!G922,Accueil!$W$8),"") &amp; IF(D922=Accueil!$U$9,PRODUCT('Registre déchets'!G922,Accueil!$W$9),"")&amp; IF(D922=Accueil!$U$10,PRODUCT('Registre déchets'!G922,Accueil!$W$10),"")&amp; IF(D922=Accueil!$U$11,PRODUCT('Registre déchets'!G922,Accueil!$W$11),"")&amp; IF(D922=Accueil!$U$12,PRODUCT('Registre déchets'!G922,Accueil!$W$12),"")&amp; IF(D922=Accueil!$U$13,PRODUCT('Registre déchets'!G922,Accueil!$W$13),"")&amp; IF(D922=Accueil!$U$14,PRODUCT('Registre déchets'!G922,Accueil!$W$14),"")&amp; IF(D922=Accueil!$U$15,PRODUCT('Registre déchets'!G922,Accueil!$W$15),"")&amp; IF(D922=Accueil!$U$16,PRODUCT('Registre déchets'!G922,Accueil!$W$16),"")&amp; IF(D922=Accueil!$U$17,PRODUCT('Registre déchets'!G922,Accueil!$W$17),"")&amp; IF(D922=Accueil!$U$18,PRODUCT('Registre déchets'!G922,Accueil!$W$18),"")&amp; IF(D922=Accueil!$U$19,PRODUCT('Registre déchets'!G922,Accueil!$W$19),"")&amp; IF(D922=Accueil!$U$20,PRODUCT('Registre déchets'!G922,Accueil!$W$20),"")&amp; IF(D922=Accueil!$U$21,PRODUCT('Registre déchets'!G922,Accueil!$W$21),"") &amp; IF(D922=Accueil!$U$22,PRODUCT('Registre déchets'!G922,Accueil!$W$22),"")&amp; IF(D922=Accueil!$U$23,PRODUCT('Registre déchets'!G922,Accueil!$W$23),"")&amp; IF(D922=Accueil!$U$24,PRODUCT('Registre déchets'!G922,Accueil!$W$24),"")&amp; IF(D922=Accueil!$U$25,PRODUCT('Registre déchets'!G922,Accueil!$W$25),"")&amp; IF(D922=Accueil!$U$26,PRODUCT('Registre déchets'!G922,Accueil!$W$26),"")&amp; IF(D922=Accueil!$U$27,PRODUCT('Registre déchets'!G922,Accueil!$W$27),"")&amp; IF(D922=Accueil!$Y$7,PRODUCT('Registre déchets'!G922,Accueil!$AA$7),"") &amp; IF(D922=Accueil!$Y$8,PRODUCT('Registre déchets'!G922,Accueil!$AA$8),"") &amp; IF(D922=Accueil!$Y$9,PRODUCT('Registre déchets'!G922,Accueil!$AA$9),"")&amp; IF(D922=Accueil!$Y$10,PRODUCT('Registre déchets'!G922,Accueil!$AA$10),"")&amp; IF(D922=Accueil!$Y$11,PRODUCT('Registre déchets'!G922,Accueil!$AA$11),"")&amp; IF(D922=Accueil!$Y$12,PRODUCT('Registre déchets'!G922,Accueil!$AA$12),"")&amp; IF(D922=Accueil!$Y$13,PRODUCT('Registre déchets'!G922,Accueil!$AA$13),"")&amp; IF(D922=Accueil!$Y$14,PRODUCT('Registre déchets'!G922,Accueil!$AA$14),"")&amp; IF(D922=Accueil!$Y$15,PRODUCT('Registre déchets'!G922,Accueil!$AA$15),"")&amp; IF(D922=Accueil!$Y$16,PRODUCT('Registre déchets'!G922,Accueil!$AA$16),"")&amp; IF(D922=Accueil!$Y$17,PRODUCT('Registre déchets'!G922,Accueil!$AA$17),"")&amp; IF(D922=Accueil!$Y$18,PRODUCT('Registre déchets'!G922,Accueil!$AA$18),"")&amp; IF(D922=Accueil!$Y$19,PRODUCT('Registre déchets'!G922,Accueil!$AA$19),"")&amp; IF(D922=Accueil!$Y$20,PRODUCT('Registre déchets'!G922,Accueil!$AA$20),"")&amp; IF(D922=Accueil!$Y$21,PRODUCT('Registre déchets'!G922,Accueil!$AA$21),"")&amp; IF(D922=Accueil!$Y$22,PRODUCT('Registre déchets'!G922,Accueil!$AA$22),"")&amp; IF(D922=Accueil!$Y$23,PRODUCT('Registre déchets'!G922,Accueil!$AA$23),"")&amp; IF(D922=Accueil!$Y$24,PRODUCT('Registre déchets'!G922,Accueil!$AA$24),"")&amp; IF(D922=Accueil!$Y$25,PRODUCT('Registre déchets'!G922,Accueil!$AA$25),"")&amp; IF(D922=Accueil!$Y$26,PRODUCT('Registre déchets'!G922,Accueil!$AA$26),"")&amp; IF(D922=Accueil!$Y$27,PRODUCT('Registre déchets'!G922,Accueil!$AA$27),""))</f>
        <v/>
      </c>
      <c r="AQ922" s="79">
        <f t="shared" si="147"/>
        <v>0</v>
      </c>
    </row>
    <row r="923" spans="1:43" ht="50.1" customHeight="1" x14ac:dyDescent="0.25">
      <c r="A923" s="90"/>
      <c r="B923" s="222" t="str">
        <f t="shared" si="141"/>
        <v/>
      </c>
      <c r="C923" s="221"/>
      <c r="D923" s="220"/>
      <c r="E923" s="80" t="str">
        <f t="shared" si="145"/>
        <v/>
      </c>
      <c r="F923" s="81"/>
      <c r="G923" s="82"/>
      <c r="H923" s="241">
        <f t="shared" si="142"/>
        <v>0</v>
      </c>
      <c r="I923" s="206"/>
      <c r="J923" s="206"/>
      <c r="K923" s="86"/>
      <c r="L923" s="86"/>
      <c r="M923" s="86"/>
      <c r="N923" s="82"/>
      <c r="O923" s="81"/>
      <c r="P923" s="82"/>
      <c r="Q923" s="207">
        <f t="shared" si="146"/>
        <v>0</v>
      </c>
      <c r="R923" s="83">
        <f t="shared" si="143"/>
        <v>0</v>
      </c>
      <c r="S923" s="83">
        <f t="shared" si="144"/>
        <v>0</v>
      </c>
      <c r="T923" s="209"/>
      <c r="U923" s="214"/>
      <c r="V923" s="214"/>
      <c r="W923" s="217" t="str">
        <f t="shared" si="139"/>
        <v/>
      </c>
      <c r="X923" s="214"/>
      <c r="Y923" s="224"/>
      <c r="Z923" s="214"/>
      <c r="AA923" s="214"/>
      <c r="AB923" s="35" t="str">
        <f t="shared" si="140"/>
        <v/>
      </c>
      <c r="AC923" s="35"/>
      <c r="AD923" s="35"/>
      <c r="AE923" s="35"/>
      <c r="AF923" s="35"/>
      <c r="AG923" s="35"/>
      <c r="AH923" s="35"/>
      <c r="AI923" s="35"/>
      <c r="AJ923" s="35"/>
      <c r="AK923" s="35"/>
      <c r="AL923" s="35"/>
      <c r="AM923" s="85" t="str">
        <f t="shared" si="138"/>
        <v/>
      </c>
      <c r="AN923" s="35"/>
      <c r="AO923" s="35"/>
      <c r="AP923" s="77" t="str">
        <f>IF(D923="","",IF(D923=Accueil!$Q$7,PRODUCT('Registre déchets'!G923,Accueil!$S$7),"") &amp; IF(D923=Accueil!$Q$8,PRODUCT('Registre déchets'!G923,Accueil!$S$8),"") &amp; IF(D923=Accueil!$Q$9,PRODUCT('Registre déchets'!G923,Accueil!$S$9),"")&amp; IF(D923=Accueil!$Q$10,PRODUCT('Registre déchets'!G923,Accueil!$S$10),"")&amp; IF(D923=Accueil!$Q$11,PRODUCT('Registre déchets'!G923,Accueil!$S$11),"")&amp; IF(D923=Accueil!$Q$12,PRODUCT('Registre déchets'!G923,Accueil!$S$12),"")&amp; IF(D923=Accueil!$Q$13,PRODUCT('Registre déchets'!G923,Accueil!$S$13),"")&amp; IF(D923=Accueil!$Q$14,PRODUCT('Registre déchets'!G923,Accueil!$S$14),"")&amp; IF(D923=Accueil!$Q$15,PRODUCT('Registre déchets'!G923,Accueil!$S$15),"")&amp; IF(D923=Accueil!$Q$16,PRODUCT('Registre déchets'!G923,Accueil!$S$16),"")&amp; IF(D923=Accueil!$Q$17,PRODUCT('Registre déchets'!G923,Accueil!$S$17),"")&amp; IF(D923=Accueil!$Q$18,PRODUCT('Registre déchets'!G923,Accueil!$S$18),"")&amp; IF(D923=Accueil!$Q$19,PRODUCT('Registre déchets'!G923,Accueil!$S$19),"")&amp; IF(D923=Accueil!$Q$20,PRODUCT('Registre déchets'!G923,Accueil!$S$20),"")&amp; IF(D923=Accueil!$Q$21,PRODUCT('Registre déchets'!G923,Accueil!$S$21),"")&amp; IF(D923=Accueil!$Q$22,PRODUCT('Registre déchets'!G923,Accueil!$S$22),"")&amp; IF(D923=Accueil!$Q$23,PRODUCT('Registre déchets'!G923,Accueil!$S$23),"")&amp; IF(D923=Accueil!$Q$24,PRODUCT('Registre déchets'!G923,Accueil!$S$24),"")&amp; IF(D923=Accueil!$Q$25,PRODUCT('Registre déchets'!G923,Accueil!$S$25),"")&amp; IF(D923=Accueil!$Q$26,PRODUCT('Registre déchets'!G923,Accueil!$S$26),"") &amp; IF(D923=Accueil!$U$7,PRODUCT('Registre déchets'!G923,Accueil!$W$7),"") &amp; IF(D923=Accueil!$U$8,PRODUCT('Registre déchets'!G923,Accueil!$W$8),"") &amp; IF(D923=Accueil!$U$9,PRODUCT('Registre déchets'!G923,Accueil!$W$9),"")&amp; IF(D923=Accueil!$U$10,PRODUCT('Registre déchets'!G923,Accueil!$W$10),"")&amp; IF(D923=Accueil!$U$11,PRODUCT('Registre déchets'!G923,Accueil!$W$11),"")&amp; IF(D923=Accueil!$U$12,PRODUCT('Registre déchets'!G923,Accueil!$W$12),"")&amp; IF(D923=Accueil!$U$13,PRODUCT('Registre déchets'!G923,Accueil!$W$13),"")&amp; IF(D923=Accueil!$U$14,PRODUCT('Registre déchets'!G923,Accueil!$W$14),"")&amp; IF(D923=Accueil!$U$15,PRODUCT('Registre déchets'!G923,Accueil!$W$15),"")&amp; IF(D923=Accueil!$U$16,PRODUCT('Registre déchets'!G923,Accueil!$W$16),"")&amp; IF(D923=Accueil!$U$17,PRODUCT('Registre déchets'!G923,Accueil!$W$17),"")&amp; IF(D923=Accueil!$U$18,PRODUCT('Registre déchets'!G923,Accueil!$W$18),"")&amp; IF(D923=Accueil!$U$19,PRODUCT('Registre déchets'!G923,Accueil!$W$19),"")&amp; IF(D923=Accueil!$U$20,PRODUCT('Registre déchets'!G923,Accueil!$W$20),"")&amp; IF(D923=Accueil!$U$21,PRODUCT('Registre déchets'!G923,Accueil!$W$21),"") &amp; IF(D923=Accueil!$U$22,PRODUCT('Registre déchets'!G923,Accueil!$W$22),"")&amp; IF(D923=Accueil!$U$23,PRODUCT('Registre déchets'!G923,Accueil!$W$23),"")&amp; IF(D923=Accueil!$U$24,PRODUCT('Registre déchets'!G923,Accueil!$W$24),"")&amp; IF(D923=Accueil!$U$25,PRODUCT('Registre déchets'!G923,Accueil!$W$25),"")&amp; IF(D923=Accueil!$U$26,PRODUCT('Registre déchets'!G923,Accueil!$W$26),"")&amp; IF(D923=Accueil!$U$27,PRODUCT('Registre déchets'!G923,Accueil!$W$27),"")&amp; IF(D923=Accueil!$Y$7,PRODUCT('Registre déchets'!G923,Accueil!$AA$7),"") &amp; IF(D923=Accueil!$Y$8,PRODUCT('Registre déchets'!G923,Accueil!$AA$8),"") &amp; IF(D923=Accueil!$Y$9,PRODUCT('Registre déchets'!G923,Accueil!$AA$9),"")&amp; IF(D923=Accueil!$Y$10,PRODUCT('Registre déchets'!G923,Accueil!$AA$10),"")&amp; IF(D923=Accueil!$Y$11,PRODUCT('Registre déchets'!G923,Accueil!$AA$11),"")&amp; IF(D923=Accueil!$Y$12,PRODUCT('Registre déchets'!G923,Accueil!$AA$12),"")&amp; IF(D923=Accueil!$Y$13,PRODUCT('Registre déchets'!G923,Accueil!$AA$13),"")&amp; IF(D923=Accueil!$Y$14,PRODUCT('Registre déchets'!G923,Accueil!$AA$14),"")&amp; IF(D923=Accueil!$Y$15,PRODUCT('Registre déchets'!G923,Accueil!$AA$15),"")&amp; IF(D923=Accueil!$Y$16,PRODUCT('Registre déchets'!G923,Accueil!$AA$16),"")&amp; IF(D923=Accueil!$Y$17,PRODUCT('Registre déchets'!G923,Accueil!$AA$17),"")&amp; IF(D923=Accueil!$Y$18,PRODUCT('Registre déchets'!G923,Accueil!$AA$18),"")&amp; IF(D923=Accueil!$Y$19,PRODUCT('Registre déchets'!G923,Accueil!$AA$19),"")&amp; IF(D923=Accueil!$Y$20,PRODUCT('Registre déchets'!G923,Accueil!$AA$20),"")&amp; IF(D923=Accueil!$Y$21,PRODUCT('Registre déchets'!G923,Accueil!$AA$21),"")&amp; IF(D923=Accueil!$Y$22,PRODUCT('Registre déchets'!G923,Accueil!$AA$22),"")&amp; IF(D923=Accueil!$Y$23,PRODUCT('Registre déchets'!G923,Accueil!$AA$23),"")&amp; IF(D923=Accueil!$Y$24,PRODUCT('Registre déchets'!G923,Accueil!$AA$24),"")&amp; IF(D923=Accueil!$Y$25,PRODUCT('Registre déchets'!G923,Accueil!$AA$25),"")&amp; IF(D923=Accueil!$Y$26,PRODUCT('Registre déchets'!G923,Accueil!$AA$26),"")&amp; IF(D923=Accueil!$Y$27,PRODUCT('Registre déchets'!G923,Accueil!$AA$27),""))</f>
        <v/>
      </c>
      <c r="AQ923" s="79">
        <f t="shared" si="147"/>
        <v>0</v>
      </c>
    </row>
    <row r="924" spans="1:43" ht="50.1" customHeight="1" x14ac:dyDescent="0.25">
      <c r="A924" s="90"/>
      <c r="B924" s="222" t="str">
        <f t="shared" si="141"/>
        <v/>
      </c>
      <c r="C924" s="221"/>
      <c r="D924" s="220"/>
      <c r="E924" s="80" t="str">
        <f t="shared" si="145"/>
        <v/>
      </c>
      <c r="F924" s="81"/>
      <c r="G924" s="82"/>
      <c r="H924" s="241">
        <f t="shared" si="142"/>
        <v>0</v>
      </c>
      <c r="I924" s="206"/>
      <c r="J924" s="206"/>
      <c r="K924" s="86"/>
      <c r="L924" s="86"/>
      <c r="M924" s="86"/>
      <c r="N924" s="82"/>
      <c r="O924" s="81"/>
      <c r="P924" s="82"/>
      <c r="Q924" s="207">
        <f t="shared" si="146"/>
        <v>0</v>
      </c>
      <c r="R924" s="83">
        <f t="shared" si="143"/>
        <v>0</v>
      </c>
      <c r="S924" s="83">
        <f t="shared" si="144"/>
        <v>0</v>
      </c>
      <c r="T924" s="209"/>
      <c r="U924" s="214"/>
      <c r="V924" s="214"/>
      <c r="W924" s="217" t="str">
        <f t="shared" si="139"/>
        <v/>
      </c>
      <c r="X924" s="214"/>
      <c r="Y924" s="224"/>
      <c r="Z924" s="214"/>
      <c r="AA924" s="214"/>
      <c r="AB924" s="35" t="str">
        <f t="shared" si="140"/>
        <v/>
      </c>
      <c r="AC924" s="35"/>
      <c r="AD924" s="35"/>
      <c r="AE924" s="35"/>
      <c r="AF924" s="35"/>
      <c r="AG924" s="35"/>
      <c r="AH924" s="35"/>
      <c r="AI924" s="35"/>
      <c r="AJ924" s="35"/>
      <c r="AK924" s="35"/>
      <c r="AL924" s="35"/>
      <c r="AM924" s="85" t="str">
        <f t="shared" si="138"/>
        <v/>
      </c>
      <c r="AN924" s="35"/>
      <c r="AO924" s="35"/>
      <c r="AP924" s="77" t="str">
        <f>IF(D924="","",IF(D924=Accueil!$Q$7,PRODUCT('Registre déchets'!G924,Accueil!$S$7),"") &amp; IF(D924=Accueil!$Q$8,PRODUCT('Registre déchets'!G924,Accueil!$S$8),"") &amp; IF(D924=Accueil!$Q$9,PRODUCT('Registre déchets'!G924,Accueil!$S$9),"")&amp; IF(D924=Accueil!$Q$10,PRODUCT('Registre déchets'!G924,Accueil!$S$10),"")&amp; IF(D924=Accueil!$Q$11,PRODUCT('Registre déchets'!G924,Accueil!$S$11),"")&amp; IF(D924=Accueil!$Q$12,PRODUCT('Registre déchets'!G924,Accueil!$S$12),"")&amp; IF(D924=Accueil!$Q$13,PRODUCT('Registre déchets'!G924,Accueil!$S$13),"")&amp; IF(D924=Accueil!$Q$14,PRODUCT('Registre déchets'!G924,Accueil!$S$14),"")&amp; IF(D924=Accueil!$Q$15,PRODUCT('Registre déchets'!G924,Accueil!$S$15),"")&amp; IF(D924=Accueil!$Q$16,PRODUCT('Registre déchets'!G924,Accueil!$S$16),"")&amp; IF(D924=Accueil!$Q$17,PRODUCT('Registre déchets'!G924,Accueil!$S$17),"")&amp; IF(D924=Accueil!$Q$18,PRODUCT('Registre déchets'!G924,Accueil!$S$18),"")&amp; IF(D924=Accueil!$Q$19,PRODUCT('Registre déchets'!G924,Accueil!$S$19),"")&amp; IF(D924=Accueil!$Q$20,PRODUCT('Registre déchets'!G924,Accueil!$S$20),"")&amp; IF(D924=Accueil!$Q$21,PRODUCT('Registre déchets'!G924,Accueil!$S$21),"")&amp; IF(D924=Accueil!$Q$22,PRODUCT('Registre déchets'!G924,Accueil!$S$22),"")&amp; IF(D924=Accueil!$Q$23,PRODUCT('Registre déchets'!G924,Accueil!$S$23),"")&amp; IF(D924=Accueil!$Q$24,PRODUCT('Registre déchets'!G924,Accueil!$S$24),"")&amp; IF(D924=Accueil!$Q$25,PRODUCT('Registre déchets'!G924,Accueil!$S$25),"")&amp; IF(D924=Accueil!$Q$26,PRODUCT('Registre déchets'!G924,Accueil!$S$26),"") &amp; IF(D924=Accueil!$U$7,PRODUCT('Registre déchets'!G924,Accueil!$W$7),"") &amp; IF(D924=Accueil!$U$8,PRODUCT('Registre déchets'!G924,Accueil!$W$8),"") &amp; IF(D924=Accueil!$U$9,PRODUCT('Registre déchets'!G924,Accueil!$W$9),"")&amp; IF(D924=Accueil!$U$10,PRODUCT('Registre déchets'!G924,Accueil!$W$10),"")&amp; IF(D924=Accueil!$U$11,PRODUCT('Registre déchets'!G924,Accueil!$W$11),"")&amp; IF(D924=Accueil!$U$12,PRODUCT('Registre déchets'!G924,Accueil!$W$12),"")&amp; IF(D924=Accueil!$U$13,PRODUCT('Registre déchets'!G924,Accueil!$W$13),"")&amp; IF(D924=Accueil!$U$14,PRODUCT('Registre déchets'!G924,Accueil!$W$14),"")&amp; IF(D924=Accueil!$U$15,PRODUCT('Registre déchets'!G924,Accueil!$W$15),"")&amp; IF(D924=Accueil!$U$16,PRODUCT('Registre déchets'!G924,Accueil!$W$16),"")&amp; IF(D924=Accueil!$U$17,PRODUCT('Registre déchets'!G924,Accueil!$W$17),"")&amp; IF(D924=Accueil!$U$18,PRODUCT('Registre déchets'!G924,Accueil!$W$18),"")&amp; IF(D924=Accueil!$U$19,PRODUCT('Registre déchets'!G924,Accueil!$W$19),"")&amp; IF(D924=Accueil!$U$20,PRODUCT('Registre déchets'!G924,Accueil!$W$20),"")&amp; IF(D924=Accueil!$U$21,PRODUCT('Registre déchets'!G924,Accueil!$W$21),"") &amp; IF(D924=Accueil!$U$22,PRODUCT('Registre déchets'!G924,Accueil!$W$22),"")&amp; IF(D924=Accueil!$U$23,PRODUCT('Registre déchets'!G924,Accueil!$W$23),"")&amp; IF(D924=Accueil!$U$24,PRODUCT('Registre déchets'!G924,Accueil!$W$24),"")&amp; IF(D924=Accueil!$U$25,PRODUCT('Registre déchets'!G924,Accueil!$W$25),"")&amp; IF(D924=Accueil!$U$26,PRODUCT('Registre déchets'!G924,Accueil!$W$26),"")&amp; IF(D924=Accueil!$U$27,PRODUCT('Registre déchets'!G924,Accueil!$W$27),"")&amp; IF(D924=Accueil!$Y$7,PRODUCT('Registre déchets'!G924,Accueil!$AA$7),"") &amp; IF(D924=Accueil!$Y$8,PRODUCT('Registre déchets'!G924,Accueil!$AA$8),"") &amp; IF(D924=Accueil!$Y$9,PRODUCT('Registre déchets'!G924,Accueil!$AA$9),"")&amp; IF(D924=Accueil!$Y$10,PRODUCT('Registre déchets'!G924,Accueil!$AA$10),"")&amp; IF(D924=Accueil!$Y$11,PRODUCT('Registre déchets'!G924,Accueil!$AA$11),"")&amp; IF(D924=Accueil!$Y$12,PRODUCT('Registre déchets'!G924,Accueil!$AA$12),"")&amp; IF(D924=Accueil!$Y$13,PRODUCT('Registre déchets'!G924,Accueil!$AA$13),"")&amp; IF(D924=Accueil!$Y$14,PRODUCT('Registre déchets'!G924,Accueil!$AA$14),"")&amp; IF(D924=Accueil!$Y$15,PRODUCT('Registre déchets'!G924,Accueil!$AA$15),"")&amp; IF(D924=Accueil!$Y$16,PRODUCT('Registre déchets'!G924,Accueil!$AA$16),"")&amp; IF(D924=Accueil!$Y$17,PRODUCT('Registre déchets'!G924,Accueil!$AA$17),"")&amp; IF(D924=Accueil!$Y$18,PRODUCT('Registre déchets'!G924,Accueil!$AA$18),"")&amp; IF(D924=Accueil!$Y$19,PRODUCT('Registre déchets'!G924,Accueil!$AA$19),"")&amp; IF(D924=Accueil!$Y$20,PRODUCT('Registre déchets'!G924,Accueil!$AA$20),"")&amp; IF(D924=Accueil!$Y$21,PRODUCT('Registre déchets'!G924,Accueil!$AA$21),"")&amp; IF(D924=Accueil!$Y$22,PRODUCT('Registre déchets'!G924,Accueil!$AA$22),"")&amp; IF(D924=Accueil!$Y$23,PRODUCT('Registre déchets'!G924,Accueil!$AA$23),"")&amp; IF(D924=Accueil!$Y$24,PRODUCT('Registre déchets'!G924,Accueil!$AA$24),"")&amp; IF(D924=Accueil!$Y$25,PRODUCT('Registre déchets'!G924,Accueil!$AA$25),"")&amp; IF(D924=Accueil!$Y$26,PRODUCT('Registre déchets'!G924,Accueil!$AA$26),"")&amp; IF(D924=Accueil!$Y$27,PRODUCT('Registre déchets'!G924,Accueil!$AA$27),""))</f>
        <v/>
      </c>
      <c r="AQ924" s="79">
        <f t="shared" si="147"/>
        <v>0</v>
      </c>
    </row>
    <row r="925" spans="1:43" ht="50.1" customHeight="1" x14ac:dyDescent="0.25">
      <c r="A925" s="90"/>
      <c r="B925" s="222" t="str">
        <f t="shared" si="141"/>
        <v/>
      </c>
      <c r="C925" s="221"/>
      <c r="D925" s="220"/>
      <c r="E925" s="80" t="str">
        <f t="shared" si="145"/>
        <v/>
      </c>
      <c r="F925" s="81"/>
      <c r="G925" s="82"/>
      <c r="H925" s="241">
        <f t="shared" si="142"/>
        <v>0</v>
      </c>
      <c r="I925" s="206"/>
      <c r="J925" s="206"/>
      <c r="K925" s="86"/>
      <c r="L925" s="86"/>
      <c r="M925" s="86"/>
      <c r="N925" s="82"/>
      <c r="O925" s="81"/>
      <c r="P925" s="82"/>
      <c r="Q925" s="207">
        <f t="shared" si="146"/>
        <v>0</v>
      </c>
      <c r="R925" s="83">
        <f t="shared" si="143"/>
        <v>0</v>
      </c>
      <c r="S925" s="83">
        <f t="shared" si="144"/>
        <v>0</v>
      </c>
      <c r="T925" s="209"/>
      <c r="U925" s="214"/>
      <c r="V925" s="214"/>
      <c r="W925" s="217" t="str">
        <f t="shared" si="139"/>
        <v/>
      </c>
      <c r="X925" s="214"/>
      <c r="Y925" s="224"/>
      <c r="Z925" s="214"/>
      <c r="AA925" s="214"/>
      <c r="AB925" s="35" t="str">
        <f t="shared" si="140"/>
        <v/>
      </c>
      <c r="AC925" s="35"/>
      <c r="AD925" s="35"/>
      <c r="AE925" s="35"/>
      <c r="AF925" s="35"/>
      <c r="AG925" s="35"/>
      <c r="AH925" s="35"/>
      <c r="AI925" s="35"/>
      <c r="AJ925" s="35"/>
      <c r="AK925" s="35"/>
      <c r="AL925" s="35"/>
      <c r="AM925" s="85" t="str">
        <f t="shared" si="138"/>
        <v/>
      </c>
      <c r="AN925" s="35"/>
      <c r="AO925" s="35"/>
      <c r="AP925" s="77" t="str">
        <f>IF(D925="","",IF(D925=Accueil!$Q$7,PRODUCT('Registre déchets'!G925,Accueil!$S$7),"") &amp; IF(D925=Accueil!$Q$8,PRODUCT('Registre déchets'!G925,Accueil!$S$8),"") &amp; IF(D925=Accueil!$Q$9,PRODUCT('Registre déchets'!G925,Accueil!$S$9),"")&amp; IF(D925=Accueil!$Q$10,PRODUCT('Registre déchets'!G925,Accueil!$S$10),"")&amp; IF(D925=Accueil!$Q$11,PRODUCT('Registre déchets'!G925,Accueil!$S$11),"")&amp; IF(D925=Accueil!$Q$12,PRODUCT('Registre déchets'!G925,Accueil!$S$12),"")&amp; IF(D925=Accueil!$Q$13,PRODUCT('Registre déchets'!G925,Accueil!$S$13),"")&amp; IF(D925=Accueil!$Q$14,PRODUCT('Registre déchets'!G925,Accueil!$S$14),"")&amp; IF(D925=Accueil!$Q$15,PRODUCT('Registre déchets'!G925,Accueil!$S$15),"")&amp; IF(D925=Accueil!$Q$16,PRODUCT('Registre déchets'!G925,Accueil!$S$16),"")&amp; IF(D925=Accueil!$Q$17,PRODUCT('Registre déchets'!G925,Accueil!$S$17),"")&amp; IF(D925=Accueil!$Q$18,PRODUCT('Registre déchets'!G925,Accueil!$S$18),"")&amp; IF(D925=Accueil!$Q$19,PRODUCT('Registre déchets'!G925,Accueil!$S$19),"")&amp; IF(D925=Accueil!$Q$20,PRODUCT('Registre déchets'!G925,Accueil!$S$20),"")&amp; IF(D925=Accueil!$Q$21,PRODUCT('Registre déchets'!G925,Accueil!$S$21),"")&amp; IF(D925=Accueil!$Q$22,PRODUCT('Registre déchets'!G925,Accueil!$S$22),"")&amp; IF(D925=Accueil!$Q$23,PRODUCT('Registre déchets'!G925,Accueil!$S$23),"")&amp; IF(D925=Accueil!$Q$24,PRODUCT('Registre déchets'!G925,Accueil!$S$24),"")&amp; IF(D925=Accueil!$Q$25,PRODUCT('Registre déchets'!G925,Accueil!$S$25),"")&amp; IF(D925=Accueil!$Q$26,PRODUCT('Registre déchets'!G925,Accueil!$S$26),"") &amp; IF(D925=Accueil!$U$7,PRODUCT('Registre déchets'!G925,Accueil!$W$7),"") &amp; IF(D925=Accueil!$U$8,PRODUCT('Registre déchets'!G925,Accueil!$W$8),"") &amp; IF(D925=Accueil!$U$9,PRODUCT('Registre déchets'!G925,Accueil!$W$9),"")&amp; IF(D925=Accueil!$U$10,PRODUCT('Registre déchets'!G925,Accueil!$W$10),"")&amp; IF(D925=Accueil!$U$11,PRODUCT('Registre déchets'!G925,Accueil!$W$11),"")&amp; IF(D925=Accueil!$U$12,PRODUCT('Registre déchets'!G925,Accueil!$W$12),"")&amp; IF(D925=Accueil!$U$13,PRODUCT('Registre déchets'!G925,Accueil!$W$13),"")&amp; IF(D925=Accueil!$U$14,PRODUCT('Registre déchets'!G925,Accueil!$W$14),"")&amp; IF(D925=Accueil!$U$15,PRODUCT('Registre déchets'!G925,Accueil!$W$15),"")&amp; IF(D925=Accueil!$U$16,PRODUCT('Registre déchets'!G925,Accueil!$W$16),"")&amp; IF(D925=Accueil!$U$17,PRODUCT('Registre déchets'!G925,Accueil!$W$17),"")&amp; IF(D925=Accueil!$U$18,PRODUCT('Registre déchets'!G925,Accueil!$W$18),"")&amp; IF(D925=Accueil!$U$19,PRODUCT('Registre déchets'!G925,Accueil!$W$19),"")&amp; IF(D925=Accueil!$U$20,PRODUCT('Registre déchets'!G925,Accueil!$W$20),"")&amp; IF(D925=Accueil!$U$21,PRODUCT('Registre déchets'!G925,Accueil!$W$21),"") &amp; IF(D925=Accueil!$U$22,PRODUCT('Registre déchets'!G925,Accueil!$W$22),"")&amp; IF(D925=Accueil!$U$23,PRODUCT('Registre déchets'!G925,Accueil!$W$23),"")&amp; IF(D925=Accueil!$U$24,PRODUCT('Registre déchets'!G925,Accueil!$W$24),"")&amp; IF(D925=Accueil!$U$25,PRODUCT('Registre déchets'!G925,Accueil!$W$25),"")&amp; IF(D925=Accueil!$U$26,PRODUCT('Registre déchets'!G925,Accueil!$W$26),"")&amp; IF(D925=Accueil!$U$27,PRODUCT('Registre déchets'!G925,Accueil!$W$27),"")&amp; IF(D925=Accueil!$Y$7,PRODUCT('Registre déchets'!G925,Accueil!$AA$7),"") &amp; IF(D925=Accueil!$Y$8,PRODUCT('Registre déchets'!G925,Accueil!$AA$8),"") &amp; IF(D925=Accueil!$Y$9,PRODUCT('Registre déchets'!G925,Accueil!$AA$9),"")&amp; IF(D925=Accueil!$Y$10,PRODUCT('Registre déchets'!G925,Accueil!$AA$10),"")&amp; IF(D925=Accueil!$Y$11,PRODUCT('Registre déchets'!G925,Accueil!$AA$11),"")&amp; IF(D925=Accueil!$Y$12,PRODUCT('Registre déchets'!G925,Accueil!$AA$12),"")&amp; IF(D925=Accueil!$Y$13,PRODUCT('Registre déchets'!G925,Accueil!$AA$13),"")&amp; IF(D925=Accueil!$Y$14,PRODUCT('Registre déchets'!G925,Accueil!$AA$14),"")&amp; IF(D925=Accueil!$Y$15,PRODUCT('Registre déchets'!G925,Accueil!$AA$15),"")&amp; IF(D925=Accueil!$Y$16,PRODUCT('Registre déchets'!G925,Accueil!$AA$16),"")&amp; IF(D925=Accueil!$Y$17,PRODUCT('Registre déchets'!G925,Accueil!$AA$17),"")&amp; IF(D925=Accueil!$Y$18,PRODUCT('Registre déchets'!G925,Accueil!$AA$18),"")&amp; IF(D925=Accueil!$Y$19,PRODUCT('Registre déchets'!G925,Accueil!$AA$19),"")&amp; IF(D925=Accueil!$Y$20,PRODUCT('Registre déchets'!G925,Accueil!$AA$20),"")&amp; IF(D925=Accueil!$Y$21,PRODUCT('Registre déchets'!G925,Accueil!$AA$21),"")&amp; IF(D925=Accueil!$Y$22,PRODUCT('Registre déchets'!G925,Accueil!$AA$22),"")&amp; IF(D925=Accueil!$Y$23,PRODUCT('Registre déchets'!G925,Accueil!$AA$23),"")&amp; IF(D925=Accueil!$Y$24,PRODUCT('Registre déchets'!G925,Accueil!$AA$24),"")&amp; IF(D925=Accueil!$Y$25,PRODUCT('Registre déchets'!G925,Accueil!$AA$25),"")&amp; IF(D925=Accueil!$Y$26,PRODUCT('Registre déchets'!G925,Accueil!$AA$26),"")&amp; IF(D925=Accueil!$Y$27,PRODUCT('Registre déchets'!G925,Accueil!$AA$27),""))</f>
        <v/>
      </c>
      <c r="AQ925" s="79">
        <f t="shared" si="147"/>
        <v>0</v>
      </c>
    </row>
    <row r="926" spans="1:43" ht="50.1" customHeight="1" x14ac:dyDescent="0.25">
      <c r="A926" s="90"/>
      <c r="B926" s="222" t="str">
        <f t="shared" si="141"/>
        <v/>
      </c>
      <c r="C926" s="221"/>
      <c r="D926" s="220"/>
      <c r="E926" s="80" t="str">
        <f t="shared" si="145"/>
        <v/>
      </c>
      <c r="F926" s="81"/>
      <c r="G926" s="82"/>
      <c r="H926" s="241">
        <f t="shared" si="142"/>
        <v>0</v>
      </c>
      <c r="I926" s="206"/>
      <c r="J926" s="206"/>
      <c r="K926" s="86"/>
      <c r="L926" s="86"/>
      <c r="M926" s="86"/>
      <c r="N926" s="82"/>
      <c r="O926" s="81"/>
      <c r="P926" s="82"/>
      <c r="Q926" s="207">
        <f t="shared" si="146"/>
        <v>0</v>
      </c>
      <c r="R926" s="83">
        <f t="shared" si="143"/>
        <v>0</v>
      </c>
      <c r="S926" s="83">
        <f t="shared" si="144"/>
        <v>0</v>
      </c>
      <c r="T926" s="209"/>
      <c r="U926" s="214"/>
      <c r="V926" s="214"/>
      <c r="W926" s="217" t="str">
        <f t="shared" si="139"/>
        <v/>
      </c>
      <c r="X926" s="214"/>
      <c r="Y926" s="224"/>
      <c r="Z926" s="214"/>
      <c r="AA926" s="214"/>
      <c r="AB926" s="35" t="str">
        <f t="shared" si="140"/>
        <v/>
      </c>
      <c r="AC926" s="35"/>
      <c r="AD926" s="35"/>
      <c r="AE926" s="35"/>
      <c r="AF926" s="35"/>
      <c r="AG926" s="35"/>
      <c r="AH926" s="35"/>
      <c r="AI926" s="35"/>
      <c r="AJ926" s="35"/>
      <c r="AK926" s="35"/>
      <c r="AL926" s="35"/>
      <c r="AM926" s="85" t="str">
        <f t="shared" si="138"/>
        <v/>
      </c>
      <c r="AN926" s="35"/>
      <c r="AO926" s="35"/>
      <c r="AP926" s="77" t="str">
        <f>IF(D926="","",IF(D926=Accueil!$Q$7,PRODUCT('Registre déchets'!G926,Accueil!$S$7),"") &amp; IF(D926=Accueil!$Q$8,PRODUCT('Registre déchets'!G926,Accueil!$S$8),"") &amp; IF(D926=Accueil!$Q$9,PRODUCT('Registre déchets'!G926,Accueil!$S$9),"")&amp; IF(D926=Accueil!$Q$10,PRODUCT('Registre déchets'!G926,Accueil!$S$10),"")&amp; IF(D926=Accueil!$Q$11,PRODUCT('Registre déchets'!G926,Accueil!$S$11),"")&amp; IF(D926=Accueil!$Q$12,PRODUCT('Registre déchets'!G926,Accueil!$S$12),"")&amp; IF(D926=Accueil!$Q$13,PRODUCT('Registre déchets'!G926,Accueil!$S$13),"")&amp; IF(D926=Accueil!$Q$14,PRODUCT('Registre déchets'!G926,Accueil!$S$14),"")&amp; IF(D926=Accueil!$Q$15,PRODUCT('Registre déchets'!G926,Accueil!$S$15),"")&amp; IF(D926=Accueil!$Q$16,PRODUCT('Registre déchets'!G926,Accueil!$S$16),"")&amp; IF(D926=Accueil!$Q$17,PRODUCT('Registre déchets'!G926,Accueil!$S$17),"")&amp; IF(D926=Accueil!$Q$18,PRODUCT('Registre déchets'!G926,Accueil!$S$18),"")&amp; IF(D926=Accueil!$Q$19,PRODUCT('Registre déchets'!G926,Accueil!$S$19),"")&amp; IF(D926=Accueil!$Q$20,PRODUCT('Registre déchets'!G926,Accueil!$S$20),"")&amp; IF(D926=Accueil!$Q$21,PRODUCT('Registre déchets'!G926,Accueil!$S$21),"")&amp; IF(D926=Accueil!$Q$22,PRODUCT('Registre déchets'!G926,Accueil!$S$22),"")&amp; IF(D926=Accueil!$Q$23,PRODUCT('Registre déchets'!G926,Accueil!$S$23),"")&amp; IF(D926=Accueil!$Q$24,PRODUCT('Registre déchets'!G926,Accueil!$S$24),"")&amp; IF(D926=Accueil!$Q$25,PRODUCT('Registre déchets'!G926,Accueil!$S$25),"")&amp; IF(D926=Accueil!$Q$26,PRODUCT('Registre déchets'!G926,Accueil!$S$26),"") &amp; IF(D926=Accueil!$U$7,PRODUCT('Registre déchets'!G926,Accueil!$W$7),"") &amp; IF(D926=Accueil!$U$8,PRODUCT('Registre déchets'!G926,Accueil!$W$8),"") &amp; IF(D926=Accueil!$U$9,PRODUCT('Registre déchets'!G926,Accueil!$W$9),"")&amp; IF(D926=Accueil!$U$10,PRODUCT('Registre déchets'!G926,Accueil!$W$10),"")&amp; IF(D926=Accueil!$U$11,PRODUCT('Registre déchets'!G926,Accueil!$W$11),"")&amp; IF(D926=Accueil!$U$12,PRODUCT('Registre déchets'!G926,Accueil!$W$12),"")&amp; IF(D926=Accueil!$U$13,PRODUCT('Registre déchets'!G926,Accueil!$W$13),"")&amp; IF(D926=Accueil!$U$14,PRODUCT('Registre déchets'!G926,Accueil!$W$14),"")&amp; IF(D926=Accueil!$U$15,PRODUCT('Registre déchets'!G926,Accueil!$W$15),"")&amp; IF(D926=Accueil!$U$16,PRODUCT('Registre déchets'!G926,Accueil!$W$16),"")&amp; IF(D926=Accueil!$U$17,PRODUCT('Registre déchets'!G926,Accueil!$W$17),"")&amp; IF(D926=Accueil!$U$18,PRODUCT('Registre déchets'!G926,Accueil!$W$18),"")&amp; IF(D926=Accueil!$U$19,PRODUCT('Registre déchets'!G926,Accueil!$W$19),"")&amp; IF(D926=Accueil!$U$20,PRODUCT('Registre déchets'!G926,Accueil!$W$20),"")&amp; IF(D926=Accueil!$U$21,PRODUCT('Registre déchets'!G926,Accueil!$W$21),"") &amp; IF(D926=Accueil!$U$22,PRODUCT('Registre déchets'!G926,Accueil!$W$22),"")&amp; IF(D926=Accueil!$U$23,PRODUCT('Registre déchets'!G926,Accueil!$W$23),"")&amp; IF(D926=Accueil!$U$24,PRODUCT('Registre déchets'!G926,Accueil!$W$24),"")&amp; IF(D926=Accueil!$U$25,PRODUCT('Registre déchets'!G926,Accueil!$W$25),"")&amp; IF(D926=Accueil!$U$26,PRODUCT('Registre déchets'!G926,Accueil!$W$26),"")&amp; IF(D926=Accueil!$U$27,PRODUCT('Registre déchets'!G926,Accueil!$W$27),"")&amp; IF(D926=Accueil!$Y$7,PRODUCT('Registre déchets'!G926,Accueil!$AA$7),"") &amp; IF(D926=Accueil!$Y$8,PRODUCT('Registre déchets'!G926,Accueil!$AA$8),"") &amp; IF(D926=Accueil!$Y$9,PRODUCT('Registre déchets'!G926,Accueil!$AA$9),"")&amp; IF(D926=Accueil!$Y$10,PRODUCT('Registre déchets'!G926,Accueil!$AA$10),"")&amp; IF(D926=Accueil!$Y$11,PRODUCT('Registre déchets'!G926,Accueil!$AA$11),"")&amp; IF(D926=Accueil!$Y$12,PRODUCT('Registre déchets'!G926,Accueil!$AA$12),"")&amp; IF(D926=Accueil!$Y$13,PRODUCT('Registre déchets'!G926,Accueil!$AA$13),"")&amp; IF(D926=Accueil!$Y$14,PRODUCT('Registre déchets'!G926,Accueil!$AA$14),"")&amp; IF(D926=Accueil!$Y$15,PRODUCT('Registre déchets'!G926,Accueil!$AA$15),"")&amp; IF(D926=Accueil!$Y$16,PRODUCT('Registre déchets'!G926,Accueil!$AA$16),"")&amp; IF(D926=Accueil!$Y$17,PRODUCT('Registre déchets'!G926,Accueil!$AA$17),"")&amp; IF(D926=Accueil!$Y$18,PRODUCT('Registre déchets'!G926,Accueil!$AA$18),"")&amp; IF(D926=Accueil!$Y$19,PRODUCT('Registre déchets'!G926,Accueil!$AA$19),"")&amp; IF(D926=Accueil!$Y$20,PRODUCT('Registre déchets'!G926,Accueil!$AA$20),"")&amp; IF(D926=Accueil!$Y$21,PRODUCT('Registre déchets'!G926,Accueil!$AA$21),"")&amp; IF(D926=Accueil!$Y$22,PRODUCT('Registre déchets'!G926,Accueil!$AA$22),"")&amp; IF(D926=Accueil!$Y$23,PRODUCT('Registre déchets'!G926,Accueil!$AA$23),"")&amp; IF(D926=Accueil!$Y$24,PRODUCT('Registre déchets'!G926,Accueil!$AA$24),"")&amp; IF(D926=Accueil!$Y$25,PRODUCT('Registre déchets'!G926,Accueil!$AA$25),"")&amp; IF(D926=Accueil!$Y$26,PRODUCT('Registre déchets'!G926,Accueil!$AA$26),"")&amp; IF(D926=Accueil!$Y$27,PRODUCT('Registre déchets'!G926,Accueil!$AA$27),""))</f>
        <v/>
      </c>
      <c r="AQ926" s="79">
        <f t="shared" si="147"/>
        <v>0</v>
      </c>
    </row>
    <row r="927" spans="1:43" ht="50.1" customHeight="1" x14ac:dyDescent="0.25">
      <c r="A927" s="90"/>
      <c r="B927" s="222" t="str">
        <f t="shared" si="141"/>
        <v/>
      </c>
      <c r="C927" s="221"/>
      <c r="D927" s="220"/>
      <c r="E927" s="80" t="str">
        <f t="shared" si="145"/>
        <v/>
      </c>
      <c r="F927" s="81"/>
      <c r="G927" s="82"/>
      <c r="H927" s="241">
        <f t="shared" si="142"/>
        <v>0</v>
      </c>
      <c r="I927" s="206"/>
      <c r="J927" s="206"/>
      <c r="K927" s="86"/>
      <c r="L927" s="86"/>
      <c r="M927" s="86"/>
      <c r="N927" s="82"/>
      <c r="O927" s="81"/>
      <c r="P927" s="82"/>
      <c r="Q927" s="207">
        <f t="shared" si="146"/>
        <v>0</v>
      </c>
      <c r="R927" s="83">
        <f t="shared" si="143"/>
        <v>0</v>
      </c>
      <c r="S927" s="83">
        <f t="shared" si="144"/>
        <v>0</v>
      </c>
      <c r="T927" s="209"/>
      <c r="U927" s="214"/>
      <c r="V927" s="214"/>
      <c r="W927" s="217" t="str">
        <f t="shared" si="139"/>
        <v/>
      </c>
      <c r="X927" s="214"/>
      <c r="Y927" s="224"/>
      <c r="Z927" s="214"/>
      <c r="AA927" s="214"/>
      <c r="AB927" s="35" t="str">
        <f t="shared" si="140"/>
        <v/>
      </c>
      <c r="AC927" s="35"/>
      <c r="AD927" s="35"/>
      <c r="AE927" s="35"/>
      <c r="AF927" s="35"/>
      <c r="AG927" s="35"/>
      <c r="AH927" s="35"/>
      <c r="AI927" s="35"/>
      <c r="AJ927" s="35"/>
      <c r="AK927" s="35"/>
      <c r="AL927" s="35"/>
      <c r="AM927" s="85" t="str">
        <f t="shared" si="138"/>
        <v/>
      </c>
      <c r="AN927" s="35"/>
      <c r="AO927" s="35"/>
      <c r="AP927" s="77" t="str">
        <f>IF(D927="","",IF(D927=Accueil!$Q$7,PRODUCT('Registre déchets'!G927,Accueil!$S$7),"") &amp; IF(D927=Accueil!$Q$8,PRODUCT('Registre déchets'!G927,Accueil!$S$8),"") &amp; IF(D927=Accueil!$Q$9,PRODUCT('Registre déchets'!G927,Accueil!$S$9),"")&amp; IF(D927=Accueil!$Q$10,PRODUCT('Registre déchets'!G927,Accueil!$S$10),"")&amp; IF(D927=Accueil!$Q$11,PRODUCT('Registre déchets'!G927,Accueil!$S$11),"")&amp; IF(D927=Accueil!$Q$12,PRODUCT('Registre déchets'!G927,Accueil!$S$12),"")&amp; IF(D927=Accueil!$Q$13,PRODUCT('Registre déchets'!G927,Accueil!$S$13),"")&amp; IF(D927=Accueil!$Q$14,PRODUCT('Registre déchets'!G927,Accueil!$S$14),"")&amp; IF(D927=Accueil!$Q$15,PRODUCT('Registre déchets'!G927,Accueil!$S$15),"")&amp; IF(D927=Accueil!$Q$16,PRODUCT('Registre déchets'!G927,Accueil!$S$16),"")&amp; IF(D927=Accueil!$Q$17,PRODUCT('Registre déchets'!G927,Accueil!$S$17),"")&amp; IF(D927=Accueil!$Q$18,PRODUCT('Registre déchets'!G927,Accueil!$S$18),"")&amp; IF(D927=Accueil!$Q$19,PRODUCT('Registre déchets'!G927,Accueil!$S$19),"")&amp; IF(D927=Accueil!$Q$20,PRODUCT('Registre déchets'!G927,Accueil!$S$20),"")&amp; IF(D927=Accueil!$Q$21,PRODUCT('Registre déchets'!G927,Accueil!$S$21),"")&amp; IF(D927=Accueil!$Q$22,PRODUCT('Registre déchets'!G927,Accueil!$S$22),"")&amp; IF(D927=Accueil!$Q$23,PRODUCT('Registre déchets'!G927,Accueil!$S$23),"")&amp; IF(D927=Accueil!$Q$24,PRODUCT('Registre déchets'!G927,Accueil!$S$24),"")&amp; IF(D927=Accueil!$Q$25,PRODUCT('Registre déchets'!G927,Accueil!$S$25),"")&amp; IF(D927=Accueil!$Q$26,PRODUCT('Registre déchets'!G927,Accueil!$S$26),"") &amp; IF(D927=Accueil!$U$7,PRODUCT('Registre déchets'!G927,Accueil!$W$7),"") &amp; IF(D927=Accueil!$U$8,PRODUCT('Registre déchets'!G927,Accueil!$W$8),"") &amp; IF(D927=Accueil!$U$9,PRODUCT('Registre déchets'!G927,Accueil!$W$9),"")&amp; IF(D927=Accueil!$U$10,PRODUCT('Registre déchets'!G927,Accueil!$W$10),"")&amp; IF(D927=Accueil!$U$11,PRODUCT('Registre déchets'!G927,Accueil!$W$11),"")&amp; IF(D927=Accueil!$U$12,PRODUCT('Registre déchets'!G927,Accueil!$W$12),"")&amp; IF(D927=Accueil!$U$13,PRODUCT('Registre déchets'!G927,Accueil!$W$13),"")&amp; IF(D927=Accueil!$U$14,PRODUCT('Registre déchets'!G927,Accueil!$W$14),"")&amp; IF(D927=Accueil!$U$15,PRODUCT('Registre déchets'!G927,Accueil!$W$15),"")&amp; IF(D927=Accueil!$U$16,PRODUCT('Registre déchets'!G927,Accueil!$W$16),"")&amp; IF(D927=Accueil!$U$17,PRODUCT('Registre déchets'!G927,Accueil!$W$17),"")&amp; IF(D927=Accueil!$U$18,PRODUCT('Registre déchets'!G927,Accueil!$W$18),"")&amp; IF(D927=Accueil!$U$19,PRODUCT('Registre déchets'!G927,Accueil!$W$19),"")&amp; IF(D927=Accueil!$U$20,PRODUCT('Registre déchets'!G927,Accueil!$W$20),"")&amp; IF(D927=Accueil!$U$21,PRODUCT('Registre déchets'!G927,Accueil!$W$21),"") &amp; IF(D927=Accueil!$U$22,PRODUCT('Registre déchets'!G927,Accueil!$W$22),"")&amp; IF(D927=Accueil!$U$23,PRODUCT('Registre déchets'!G927,Accueil!$W$23),"")&amp; IF(D927=Accueil!$U$24,PRODUCT('Registre déchets'!G927,Accueil!$W$24),"")&amp; IF(D927=Accueil!$U$25,PRODUCT('Registre déchets'!G927,Accueil!$W$25),"")&amp; IF(D927=Accueil!$U$26,PRODUCT('Registre déchets'!G927,Accueil!$W$26),"")&amp; IF(D927=Accueil!$U$27,PRODUCT('Registre déchets'!G927,Accueil!$W$27),"")&amp; IF(D927=Accueil!$Y$7,PRODUCT('Registre déchets'!G927,Accueil!$AA$7),"") &amp; IF(D927=Accueil!$Y$8,PRODUCT('Registre déchets'!G927,Accueil!$AA$8),"") &amp; IF(D927=Accueil!$Y$9,PRODUCT('Registre déchets'!G927,Accueil!$AA$9),"")&amp; IF(D927=Accueil!$Y$10,PRODUCT('Registre déchets'!G927,Accueil!$AA$10),"")&amp; IF(D927=Accueil!$Y$11,PRODUCT('Registre déchets'!G927,Accueil!$AA$11),"")&amp; IF(D927=Accueil!$Y$12,PRODUCT('Registre déchets'!G927,Accueil!$AA$12),"")&amp; IF(D927=Accueil!$Y$13,PRODUCT('Registre déchets'!G927,Accueil!$AA$13),"")&amp; IF(D927=Accueil!$Y$14,PRODUCT('Registre déchets'!G927,Accueil!$AA$14),"")&amp; IF(D927=Accueil!$Y$15,PRODUCT('Registre déchets'!G927,Accueil!$AA$15),"")&amp; IF(D927=Accueil!$Y$16,PRODUCT('Registre déchets'!G927,Accueil!$AA$16),"")&amp; IF(D927=Accueil!$Y$17,PRODUCT('Registre déchets'!G927,Accueil!$AA$17),"")&amp; IF(D927=Accueil!$Y$18,PRODUCT('Registre déchets'!G927,Accueil!$AA$18),"")&amp; IF(D927=Accueil!$Y$19,PRODUCT('Registre déchets'!G927,Accueil!$AA$19),"")&amp; IF(D927=Accueil!$Y$20,PRODUCT('Registre déchets'!G927,Accueil!$AA$20),"")&amp; IF(D927=Accueil!$Y$21,PRODUCT('Registre déchets'!G927,Accueil!$AA$21),"")&amp; IF(D927=Accueil!$Y$22,PRODUCT('Registre déchets'!G927,Accueil!$AA$22),"")&amp; IF(D927=Accueil!$Y$23,PRODUCT('Registre déchets'!G927,Accueil!$AA$23),"")&amp; IF(D927=Accueil!$Y$24,PRODUCT('Registre déchets'!G927,Accueil!$AA$24),"")&amp; IF(D927=Accueil!$Y$25,PRODUCT('Registre déchets'!G927,Accueil!$AA$25),"")&amp; IF(D927=Accueil!$Y$26,PRODUCT('Registre déchets'!G927,Accueil!$AA$26),"")&amp; IF(D927=Accueil!$Y$27,PRODUCT('Registre déchets'!G927,Accueil!$AA$27),""))</f>
        <v/>
      </c>
      <c r="AQ927" s="79">
        <f t="shared" si="147"/>
        <v>0</v>
      </c>
    </row>
    <row r="928" spans="1:43" ht="50.1" customHeight="1" x14ac:dyDescent="0.25">
      <c r="A928" s="90"/>
      <c r="B928" s="222" t="str">
        <f t="shared" si="141"/>
        <v/>
      </c>
      <c r="C928" s="221"/>
      <c r="D928" s="220"/>
      <c r="E928" s="80" t="str">
        <f t="shared" si="145"/>
        <v/>
      </c>
      <c r="F928" s="81"/>
      <c r="G928" s="82"/>
      <c r="H928" s="241">
        <f t="shared" si="142"/>
        <v>0</v>
      </c>
      <c r="I928" s="206"/>
      <c r="J928" s="206"/>
      <c r="K928" s="86"/>
      <c r="L928" s="86"/>
      <c r="M928" s="86"/>
      <c r="N928" s="82"/>
      <c r="O928" s="81"/>
      <c r="P928" s="82"/>
      <c r="Q928" s="207">
        <f t="shared" si="146"/>
        <v>0</v>
      </c>
      <c r="R928" s="83">
        <f t="shared" si="143"/>
        <v>0</v>
      </c>
      <c r="S928" s="83">
        <f t="shared" si="144"/>
        <v>0</v>
      </c>
      <c r="T928" s="209"/>
      <c r="U928" s="214"/>
      <c r="V928" s="214"/>
      <c r="W928" s="217" t="str">
        <f t="shared" si="139"/>
        <v/>
      </c>
      <c r="X928" s="214"/>
      <c r="Y928" s="224"/>
      <c r="Z928" s="214"/>
      <c r="AA928" s="214"/>
      <c r="AB928" s="35" t="str">
        <f t="shared" si="140"/>
        <v/>
      </c>
      <c r="AC928" s="35"/>
      <c r="AD928" s="35"/>
      <c r="AE928" s="35"/>
      <c r="AF928" s="35"/>
      <c r="AG928" s="35"/>
      <c r="AH928" s="35"/>
      <c r="AI928" s="35"/>
      <c r="AJ928" s="35"/>
      <c r="AK928" s="35"/>
      <c r="AL928" s="35"/>
      <c r="AM928" s="85" t="str">
        <f t="shared" si="138"/>
        <v/>
      </c>
      <c r="AN928" s="35"/>
      <c r="AO928" s="35"/>
      <c r="AP928" s="77" t="str">
        <f>IF(D928="","",IF(D928=Accueil!$Q$7,PRODUCT('Registre déchets'!G928,Accueil!$S$7),"") &amp; IF(D928=Accueil!$Q$8,PRODUCT('Registre déchets'!G928,Accueil!$S$8),"") &amp; IF(D928=Accueil!$Q$9,PRODUCT('Registre déchets'!G928,Accueil!$S$9),"")&amp; IF(D928=Accueil!$Q$10,PRODUCT('Registre déchets'!G928,Accueil!$S$10),"")&amp; IF(D928=Accueil!$Q$11,PRODUCT('Registre déchets'!G928,Accueil!$S$11),"")&amp; IF(D928=Accueil!$Q$12,PRODUCT('Registre déchets'!G928,Accueil!$S$12),"")&amp; IF(D928=Accueil!$Q$13,PRODUCT('Registre déchets'!G928,Accueil!$S$13),"")&amp; IF(D928=Accueil!$Q$14,PRODUCT('Registre déchets'!G928,Accueil!$S$14),"")&amp; IF(D928=Accueil!$Q$15,PRODUCT('Registre déchets'!G928,Accueil!$S$15),"")&amp; IF(D928=Accueil!$Q$16,PRODUCT('Registre déchets'!G928,Accueil!$S$16),"")&amp; IF(D928=Accueil!$Q$17,PRODUCT('Registre déchets'!G928,Accueil!$S$17),"")&amp; IF(D928=Accueil!$Q$18,PRODUCT('Registre déchets'!G928,Accueil!$S$18),"")&amp; IF(D928=Accueil!$Q$19,PRODUCT('Registre déchets'!G928,Accueil!$S$19),"")&amp; IF(D928=Accueil!$Q$20,PRODUCT('Registre déchets'!G928,Accueil!$S$20),"")&amp; IF(D928=Accueil!$Q$21,PRODUCT('Registre déchets'!G928,Accueil!$S$21),"")&amp; IF(D928=Accueil!$Q$22,PRODUCT('Registre déchets'!G928,Accueil!$S$22),"")&amp; IF(D928=Accueil!$Q$23,PRODUCT('Registre déchets'!G928,Accueil!$S$23),"")&amp; IF(D928=Accueil!$Q$24,PRODUCT('Registre déchets'!G928,Accueil!$S$24),"")&amp; IF(D928=Accueil!$Q$25,PRODUCT('Registre déchets'!G928,Accueil!$S$25),"")&amp; IF(D928=Accueil!$Q$26,PRODUCT('Registre déchets'!G928,Accueil!$S$26),"") &amp; IF(D928=Accueil!$U$7,PRODUCT('Registre déchets'!G928,Accueil!$W$7),"") &amp; IF(D928=Accueil!$U$8,PRODUCT('Registre déchets'!G928,Accueil!$W$8),"") &amp; IF(D928=Accueil!$U$9,PRODUCT('Registre déchets'!G928,Accueil!$W$9),"")&amp; IF(D928=Accueil!$U$10,PRODUCT('Registre déchets'!G928,Accueil!$W$10),"")&amp; IF(D928=Accueil!$U$11,PRODUCT('Registre déchets'!G928,Accueil!$W$11),"")&amp; IF(D928=Accueil!$U$12,PRODUCT('Registre déchets'!G928,Accueil!$W$12),"")&amp; IF(D928=Accueil!$U$13,PRODUCT('Registre déchets'!G928,Accueil!$W$13),"")&amp; IF(D928=Accueil!$U$14,PRODUCT('Registre déchets'!G928,Accueil!$W$14),"")&amp; IF(D928=Accueil!$U$15,PRODUCT('Registre déchets'!G928,Accueil!$W$15),"")&amp; IF(D928=Accueil!$U$16,PRODUCT('Registre déchets'!G928,Accueil!$W$16),"")&amp; IF(D928=Accueil!$U$17,PRODUCT('Registre déchets'!G928,Accueil!$W$17),"")&amp; IF(D928=Accueil!$U$18,PRODUCT('Registre déchets'!G928,Accueil!$W$18),"")&amp; IF(D928=Accueil!$U$19,PRODUCT('Registre déchets'!G928,Accueil!$W$19),"")&amp; IF(D928=Accueil!$U$20,PRODUCT('Registre déchets'!G928,Accueil!$W$20),"")&amp; IF(D928=Accueil!$U$21,PRODUCT('Registre déchets'!G928,Accueil!$W$21),"") &amp; IF(D928=Accueil!$U$22,PRODUCT('Registre déchets'!G928,Accueil!$W$22),"")&amp; IF(D928=Accueil!$U$23,PRODUCT('Registre déchets'!G928,Accueil!$W$23),"")&amp; IF(D928=Accueil!$U$24,PRODUCT('Registre déchets'!G928,Accueil!$W$24),"")&amp; IF(D928=Accueil!$U$25,PRODUCT('Registre déchets'!G928,Accueil!$W$25),"")&amp; IF(D928=Accueil!$U$26,PRODUCT('Registre déchets'!G928,Accueil!$W$26),"")&amp; IF(D928=Accueil!$U$27,PRODUCT('Registre déchets'!G928,Accueil!$W$27),"")&amp; IF(D928=Accueil!$Y$7,PRODUCT('Registre déchets'!G928,Accueil!$AA$7),"") &amp; IF(D928=Accueil!$Y$8,PRODUCT('Registre déchets'!G928,Accueil!$AA$8),"") &amp; IF(D928=Accueil!$Y$9,PRODUCT('Registre déchets'!G928,Accueil!$AA$9),"")&amp; IF(D928=Accueil!$Y$10,PRODUCT('Registre déchets'!G928,Accueil!$AA$10),"")&amp; IF(D928=Accueil!$Y$11,PRODUCT('Registre déchets'!G928,Accueil!$AA$11),"")&amp; IF(D928=Accueil!$Y$12,PRODUCT('Registre déchets'!G928,Accueil!$AA$12),"")&amp; IF(D928=Accueil!$Y$13,PRODUCT('Registre déchets'!G928,Accueil!$AA$13),"")&amp; IF(D928=Accueil!$Y$14,PRODUCT('Registre déchets'!G928,Accueil!$AA$14),"")&amp; IF(D928=Accueil!$Y$15,PRODUCT('Registre déchets'!G928,Accueil!$AA$15),"")&amp; IF(D928=Accueil!$Y$16,PRODUCT('Registre déchets'!G928,Accueil!$AA$16),"")&amp; IF(D928=Accueil!$Y$17,PRODUCT('Registre déchets'!G928,Accueil!$AA$17),"")&amp; IF(D928=Accueil!$Y$18,PRODUCT('Registre déchets'!G928,Accueil!$AA$18),"")&amp; IF(D928=Accueil!$Y$19,PRODUCT('Registre déchets'!G928,Accueil!$AA$19),"")&amp; IF(D928=Accueil!$Y$20,PRODUCT('Registre déchets'!G928,Accueil!$AA$20),"")&amp; IF(D928=Accueil!$Y$21,PRODUCT('Registre déchets'!G928,Accueil!$AA$21),"")&amp; IF(D928=Accueil!$Y$22,PRODUCT('Registre déchets'!G928,Accueil!$AA$22),"")&amp; IF(D928=Accueil!$Y$23,PRODUCT('Registre déchets'!G928,Accueil!$AA$23),"")&amp; IF(D928=Accueil!$Y$24,PRODUCT('Registre déchets'!G928,Accueil!$AA$24),"")&amp; IF(D928=Accueil!$Y$25,PRODUCT('Registre déchets'!G928,Accueil!$AA$25),"")&amp; IF(D928=Accueil!$Y$26,PRODUCT('Registre déchets'!G928,Accueil!$AA$26),"")&amp; IF(D928=Accueil!$Y$27,PRODUCT('Registre déchets'!G928,Accueil!$AA$27),""))</f>
        <v/>
      </c>
      <c r="AQ928" s="79">
        <f t="shared" si="147"/>
        <v>0</v>
      </c>
    </row>
    <row r="929" spans="1:43" ht="50.1" customHeight="1" x14ac:dyDescent="0.25">
      <c r="A929" s="90"/>
      <c r="B929" s="222" t="str">
        <f t="shared" si="141"/>
        <v/>
      </c>
      <c r="C929" s="221"/>
      <c r="D929" s="220"/>
      <c r="E929" s="80" t="str">
        <f t="shared" si="145"/>
        <v/>
      </c>
      <c r="F929" s="81"/>
      <c r="G929" s="82"/>
      <c r="H929" s="241">
        <f t="shared" si="142"/>
        <v>0</v>
      </c>
      <c r="I929" s="206"/>
      <c r="J929" s="206"/>
      <c r="K929" s="86"/>
      <c r="L929" s="86"/>
      <c r="M929" s="86"/>
      <c r="N929" s="82"/>
      <c r="O929" s="81"/>
      <c r="P929" s="82"/>
      <c r="Q929" s="207">
        <f t="shared" si="146"/>
        <v>0</v>
      </c>
      <c r="R929" s="83">
        <f t="shared" si="143"/>
        <v>0</v>
      </c>
      <c r="S929" s="83">
        <f t="shared" si="144"/>
        <v>0</v>
      </c>
      <c r="T929" s="209"/>
      <c r="U929" s="214"/>
      <c r="V929" s="214"/>
      <c r="W929" s="217" t="str">
        <f t="shared" si="139"/>
        <v/>
      </c>
      <c r="X929" s="214"/>
      <c r="Y929" s="224"/>
      <c r="Z929" s="214"/>
      <c r="AA929" s="214"/>
      <c r="AB929" s="35" t="str">
        <f t="shared" si="140"/>
        <v/>
      </c>
      <c r="AC929" s="35"/>
      <c r="AD929" s="35"/>
      <c r="AE929" s="35"/>
      <c r="AF929" s="35"/>
      <c r="AG929" s="35"/>
      <c r="AH929" s="35"/>
      <c r="AI929" s="35"/>
      <c r="AJ929" s="35"/>
      <c r="AK929" s="35"/>
      <c r="AL929" s="35"/>
      <c r="AM929" s="85" t="str">
        <f t="shared" ref="AM929:AM992" si="148">IF(O928="valorisation énergétique (R1)",100%,"") &amp; IF(O928="enfouissement (D1)",0%,"") &amp; IF(O928="valorisation matière (R5)","","")</f>
        <v/>
      </c>
      <c r="AN929" s="35"/>
      <c r="AO929" s="35"/>
      <c r="AP929" s="77" t="str">
        <f>IF(D929="","",IF(D929=Accueil!$Q$7,PRODUCT('Registre déchets'!G929,Accueil!$S$7),"") &amp; IF(D929=Accueil!$Q$8,PRODUCT('Registre déchets'!G929,Accueil!$S$8),"") &amp; IF(D929=Accueil!$Q$9,PRODUCT('Registre déchets'!G929,Accueil!$S$9),"")&amp; IF(D929=Accueil!$Q$10,PRODUCT('Registre déchets'!G929,Accueil!$S$10),"")&amp; IF(D929=Accueil!$Q$11,PRODUCT('Registre déchets'!G929,Accueil!$S$11),"")&amp; IF(D929=Accueil!$Q$12,PRODUCT('Registre déchets'!G929,Accueil!$S$12),"")&amp; IF(D929=Accueil!$Q$13,PRODUCT('Registre déchets'!G929,Accueil!$S$13),"")&amp; IF(D929=Accueil!$Q$14,PRODUCT('Registre déchets'!G929,Accueil!$S$14),"")&amp; IF(D929=Accueil!$Q$15,PRODUCT('Registre déchets'!G929,Accueil!$S$15),"")&amp; IF(D929=Accueil!$Q$16,PRODUCT('Registre déchets'!G929,Accueil!$S$16),"")&amp; IF(D929=Accueil!$Q$17,PRODUCT('Registre déchets'!G929,Accueil!$S$17),"")&amp; IF(D929=Accueil!$Q$18,PRODUCT('Registre déchets'!G929,Accueil!$S$18),"")&amp; IF(D929=Accueil!$Q$19,PRODUCT('Registre déchets'!G929,Accueil!$S$19),"")&amp; IF(D929=Accueil!$Q$20,PRODUCT('Registre déchets'!G929,Accueil!$S$20),"")&amp; IF(D929=Accueil!$Q$21,PRODUCT('Registre déchets'!G929,Accueil!$S$21),"")&amp; IF(D929=Accueil!$Q$22,PRODUCT('Registre déchets'!G929,Accueil!$S$22),"")&amp; IF(D929=Accueil!$Q$23,PRODUCT('Registre déchets'!G929,Accueil!$S$23),"")&amp; IF(D929=Accueil!$Q$24,PRODUCT('Registre déchets'!G929,Accueil!$S$24),"")&amp; IF(D929=Accueil!$Q$25,PRODUCT('Registre déchets'!G929,Accueil!$S$25),"")&amp; IF(D929=Accueil!$Q$26,PRODUCT('Registre déchets'!G929,Accueil!$S$26),"") &amp; IF(D929=Accueil!$U$7,PRODUCT('Registre déchets'!G929,Accueil!$W$7),"") &amp; IF(D929=Accueil!$U$8,PRODUCT('Registre déchets'!G929,Accueil!$W$8),"") &amp; IF(D929=Accueil!$U$9,PRODUCT('Registre déchets'!G929,Accueil!$W$9),"")&amp; IF(D929=Accueil!$U$10,PRODUCT('Registre déchets'!G929,Accueil!$W$10),"")&amp; IF(D929=Accueil!$U$11,PRODUCT('Registre déchets'!G929,Accueil!$W$11),"")&amp; IF(D929=Accueil!$U$12,PRODUCT('Registre déchets'!G929,Accueil!$W$12),"")&amp; IF(D929=Accueil!$U$13,PRODUCT('Registre déchets'!G929,Accueil!$W$13),"")&amp; IF(D929=Accueil!$U$14,PRODUCT('Registre déchets'!G929,Accueil!$W$14),"")&amp; IF(D929=Accueil!$U$15,PRODUCT('Registre déchets'!G929,Accueil!$W$15),"")&amp; IF(D929=Accueil!$U$16,PRODUCT('Registre déchets'!G929,Accueil!$W$16),"")&amp; IF(D929=Accueil!$U$17,PRODUCT('Registre déchets'!G929,Accueil!$W$17),"")&amp; IF(D929=Accueil!$U$18,PRODUCT('Registre déchets'!G929,Accueil!$W$18),"")&amp; IF(D929=Accueil!$U$19,PRODUCT('Registre déchets'!G929,Accueil!$W$19),"")&amp; IF(D929=Accueil!$U$20,PRODUCT('Registre déchets'!G929,Accueil!$W$20),"")&amp; IF(D929=Accueil!$U$21,PRODUCT('Registre déchets'!G929,Accueil!$W$21),"") &amp; IF(D929=Accueil!$U$22,PRODUCT('Registre déchets'!G929,Accueil!$W$22),"")&amp; IF(D929=Accueil!$U$23,PRODUCT('Registre déchets'!G929,Accueil!$W$23),"")&amp; IF(D929=Accueil!$U$24,PRODUCT('Registre déchets'!G929,Accueil!$W$24),"")&amp; IF(D929=Accueil!$U$25,PRODUCT('Registre déchets'!G929,Accueil!$W$25),"")&amp; IF(D929=Accueil!$U$26,PRODUCT('Registre déchets'!G929,Accueil!$W$26),"")&amp; IF(D929=Accueil!$U$27,PRODUCT('Registre déchets'!G929,Accueil!$W$27),"")&amp; IF(D929=Accueil!$Y$7,PRODUCT('Registre déchets'!G929,Accueil!$AA$7),"") &amp; IF(D929=Accueil!$Y$8,PRODUCT('Registre déchets'!G929,Accueil!$AA$8),"") &amp; IF(D929=Accueil!$Y$9,PRODUCT('Registre déchets'!G929,Accueil!$AA$9),"")&amp; IF(D929=Accueil!$Y$10,PRODUCT('Registre déchets'!G929,Accueil!$AA$10),"")&amp; IF(D929=Accueil!$Y$11,PRODUCT('Registre déchets'!G929,Accueil!$AA$11),"")&amp; IF(D929=Accueil!$Y$12,PRODUCT('Registre déchets'!G929,Accueil!$AA$12),"")&amp; IF(D929=Accueil!$Y$13,PRODUCT('Registre déchets'!G929,Accueil!$AA$13),"")&amp; IF(D929=Accueil!$Y$14,PRODUCT('Registre déchets'!G929,Accueil!$AA$14),"")&amp; IF(D929=Accueil!$Y$15,PRODUCT('Registre déchets'!G929,Accueil!$AA$15),"")&amp; IF(D929=Accueil!$Y$16,PRODUCT('Registre déchets'!G929,Accueil!$AA$16),"")&amp; IF(D929=Accueil!$Y$17,PRODUCT('Registre déchets'!G929,Accueil!$AA$17),"")&amp; IF(D929=Accueil!$Y$18,PRODUCT('Registre déchets'!G929,Accueil!$AA$18),"")&amp; IF(D929=Accueil!$Y$19,PRODUCT('Registre déchets'!G929,Accueil!$AA$19),"")&amp; IF(D929=Accueil!$Y$20,PRODUCT('Registre déchets'!G929,Accueil!$AA$20),"")&amp; IF(D929=Accueil!$Y$21,PRODUCT('Registre déchets'!G929,Accueil!$AA$21),"")&amp; IF(D929=Accueil!$Y$22,PRODUCT('Registre déchets'!G929,Accueil!$AA$22),"")&amp; IF(D929=Accueil!$Y$23,PRODUCT('Registre déchets'!G929,Accueil!$AA$23),"")&amp; IF(D929=Accueil!$Y$24,PRODUCT('Registre déchets'!G929,Accueil!$AA$24),"")&amp; IF(D929=Accueil!$Y$25,PRODUCT('Registre déchets'!G929,Accueil!$AA$25),"")&amp; IF(D929=Accueil!$Y$26,PRODUCT('Registre déchets'!G929,Accueil!$AA$26),"")&amp; IF(D929=Accueil!$Y$27,PRODUCT('Registre déchets'!G929,Accueil!$AA$27),""))</f>
        <v/>
      </c>
      <c r="AQ929" s="79">
        <f t="shared" si="147"/>
        <v>0</v>
      </c>
    </row>
    <row r="930" spans="1:43" ht="50.1" customHeight="1" x14ac:dyDescent="0.25">
      <c r="A930" s="90"/>
      <c r="B930" s="222" t="str">
        <f t="shared" si="141"/>
        <v/>
      </c>
      <c r="C930" s="221"/>
      <c r="D930" s="220"/>
      <c r="E930" s="80" t="str">
        <f t="shared" si="145"/>
        <v/>
      </c>
      <c r="F930" s="81"/>
      <c r="G930" s="82"/>
      <c r="H930" s="241">
        <f t="shared" si="142"/>
        <v>0</v>
      </c>
      <c r="I930" s="206"/>
      <c r="J930" s="206"/>
      <c r="K930" s="86"/>
      <c r="L930" s="86"/>
      <c r="M930" s="86"/>
      <c r="N930" s="82"/>
      <c r="O930" s="81"/>
      <c r="P930" s="82"/>
      <c r="Q930" s="207">
        <f t="shared" si="146"/>
        <v>0</v>
      </c>
      <c r="R930" s="83">
        <f t="shared" si="143"/>
        <v>0</v>
      </c>
      <c r="S930" s="83">
        <f t="shared" si="144"/>
        <v>0</v>
      </c>
      <c r="T930" s="209"/>
      <c r="U930" s="214"/>
      <c r="V930" s="214"/>
      <c r="W930" s="217" t="str">
        <f t="shared" si="139"/>
        <v/>
      </c>
      <c r="X930" s="214"/>
      <c r="Y930" s="224"/>
      <c r="Z930" s="214"/>
      <c r="AA930" s="214"/>
      <c r="AB930" s="35" t="str">
        <f t="shared" si="140"/>
        <v/>
      </c>
      <c r="AC930" s="35"/>
      <c r="AD930" s="35"/>
      <c r="AE930" s="35"/>
      <c r="AF930" s="35"/>
      <c r="AG930" s="35"/>
      <c r="AH930" s="35"/>
      <c r="AI930" s="35"/>
      <c r="AJ930" s="35"/>
      <c r="AK930" s="35"/>
      <c r="AL930" s="35"/>
      <c r="AM930" s="85" t="str">
        <f t="shared" si="148"/>
        <v/>
      </c>
      <c r="AN930" s="35"/>
      <c r="AO930" s="35"/>
      <c r="AP930" s="77" t="str">
        <f>IF(D930="","",IF(D930=Accueil!$Q$7,PRODUCT('Registre déchets'!G930,Accueil!$S$7),"") &amp; IF(D930=Accueil!$Q$8,PRODUCT('Registre déchets'!G930,Accueil!$S$8),"") &amp; IF(D930=Accueil!$Q$9,PRODUCT('Registre déchets'!G930,Accueil!$S$9),"")&amp; IF(D930=Accueil!$Q$10,PRODUCT('Registre déchets'!G930,Accueil!$S$10),"")&amp; IF(D930=Accueil!$Q$11,PRODUCT('Registre déchets'!G930,Accueil!$S$11),"")&amp; IF(D930=Accueil!$Q$12,PRODUCT('Registre déchets'!G930,Accueil!$S$12),"")&amp; IF(D930=Accueil!$Q$13,PRODUCT('Registre déchets'!G930,Accueil!$S$13),"")&amp; IF(D930=Accueil!$Q$14,PRODUCT('Registre déchets'!G930,Accueil!$S$14),"")&amp; IF(D930=Accueil!$Q$15,PRODUCT('Registre déchets'!G930,Accueil!$S$15),"")&amp; IF(D930=Accueil!$Q$16,PRODUCT('Registre déchets'!G930,Accueil!$S$16),"")&amp; IF(D930=Accueil!$Q$17,PRODUCT('Registre déchets'!G930,Accueil!$S$17),"")&amp; IF(D930=Accueil!$Q$18,PRODUCT('Registre déchets'!G930,Accueil!$S$18),"")&amp; IF(D930=Accueil!$Q$19,PRODUCT('Registre déchets'!G930,Accueil!$S$19),"")&amp; IF(D930=Accueil!$Q$20,PRODUCT('Registre déchets'!G930,Accueil!$S$20),"")&amp; IF(D930=Accueil!$Q$21,PRODUCT('Registre déchets'!G930,Accueil!$S$21),"")&amp; IF(D930=Accueil!$Q$22,PRODUCT('Registre déchets'!G930,Accueil!$S$22),"")&amp; IF(D930=Accueil!$Q$23,PRODUCT('Registre déchets'!G930,Accueil!$S$23),"")&amp; IF(D930=Accueil!$Q$24,PRODUCT('Registre déchets'!G930,Accueil!$S$24),"")&amp; IF(D930=Accueil!$Q$25,PRODUCT('Registre déchets'!G930,Accueil!$S$25),"")&amp; IF(D930=Accueil!$Q$26,PRODUCT('Registre déchets'!G930,Accueil!$S$26),"") &amp; IF(D930=Accueil!$U$7,PRODUCT('Registre déchets'!G930,Accueil!$W$7),"") &amp; IF(D930=Accueil!$U$8,PRODUCT('Registre déchets'!G930,Accueil!$W$8),"") &amp; IF(D930=Accueil!$U$9,PRODUCT('Registre déchets'!G930,Accueil!$W$9),"")&amp; IF(D930=Accueil!$U$10,PRODUCT('Registre déchets'!G930,Accueil!$W$10),"")&amp; IF(D930=Accueil!$U$11,PRODUCT('Registre déchets'!G930,Accueil!$W$11),"")&amp; IF(D930=Accueil!$U$12,PRODUCT('Registre déchets'!G930,Accueil!$W$12),"")&amp; IF(D930=Accueil!$U$13,PRODUCT('Registre déchets'!G930,Accueil!$W$13),"")&amp; IF(D930=Accueil!$U$14,PRODUCT('Registre déchets'!G930,Accueil!$W$14),"")&amp; IF(D930=Accueil!$U$15,PRODUCT('Registre déchets'!G930,Accueil!$W$15),"")&amp; IF(D930=Accueil!$U$16,PRODUCT('Registre déchets'!G930,Accueil!$W$16),"")&amp; IF(D930=Accueil!$U$17,PRODUCT('Registre déchets'!G930,Accueil!$W$17),"")&amp; IF(D930=Accueil!$U$18,PRODUCT('Registre déchets'!G930,Accueil!$W$18),"")&amp; IF(D930=Accueil!$U$19,PRODUCT('Registre déchets'!G930,Accueil!$W$19),"")&amp; IF(D930=Accueil!$U$20,PRODUCT('Registre déchets'!G930,Accueil!$W$20),"")&amp; IF(D930=Accueil!$U$21,PRODUCT('Registre déchets'!G930,Accueil!$W$21),"") &amp; IF(D930=Accueil!$U$22,PRODUCT('Registre déchets'!G930,Accueil!$W$22),"")&amp; IF(D930=Accueil!$U$23,PRODUCT('Registre déchets'!G930,Accueil!$W$23),"")&amp; IF(D930=Accueil!$U$24,PRODUCT('Registre déchets'!G930,Accueil!$W$24),"")&amp; IF(D930=Accueil!$U$25,PRODUCT('Registre déchets'!G930,Accueil!$W$25),"")&amp; IF(D930=Accueil!$U$26,PRODUCT('Registre déchets'!G930,Accueil!$W$26),"")&amp; IF(D930=Accueil!$U$27,PRODUCT('Registre déchets'!G930,Accueil!$W$27),"")&amp; IF(D930=Accueil!$Y$7,PRODUCT('Registre déchets'!G930,Accueil!$AA$7),"") &amp; IF(D930=Accueil!$Y$8,PRODUCT('Registre déchets'!G930,Accueil!$AA$8),"") &amp; IF(D930=Accueil!$Y$9,PRODUCT('Registre déchets'!G930,Accueil!$AA$9),"")&amp; IF(D930=Accueil!$Y$10,PRODUCT('Registre déchets'!G930,Accueil!$AA$10),"")&amp; IF(D930=Accueil!$Y$11,PRODUCT('Registre déchets'!G930,Accueil!$AA$11),"")&amp; IF(D930=Accueil!$Y$12,PRODUCT('Registre déchets'!G930,Accueil!$AA$12),"")&amp; IF(D930=Accueil!$Y$13,PRODUCT('Registre déchets'!G930,Accueil!$AA$13),"")&amp; IF(D930=Accueil!$Y$14,PRODUCT('Registre déchets'!G930,Accueil!$AA$14),"")&amp; IF(D930=Accueil!$Y$15,PRODUCT('Registre déchets'!G930,Accueil!$AA$15),"")&amp; IF(D930=Accueil!$Y$16,PRODUCT('Registre déchets'!G930,Accueil!$AA$16),"")&amp; IF(D930=Accueil!$Y$17,PRODUCT('Registre déchets'!G930,Accueil!$AA$17),"")&amp; IF(D930=Accueil!$Y$18,PRODUCT('Registre déchets'!G930,Accueil!$AA$18),"")&amp; IF(D930=Accueil!$Y$19,PRODUCT('Registre déchets'!G930,Accueil!$AA$19),"")&amp; IF(D930=Accueil!$Y$20,PRODUCT('Registre déchets'!G930,Accueil!$AA$20),"")&amp; IF(D930=Accueil!$Y$21,PRODUCT('Registre déchets'!G930,Accueil!$AA$21),"")&amp; IF(D930=Accueil!$Y$22,PRODUCT('Registre déchets'!G930,Accueil!$AA$22),"")&amp; IF(D930=Accueil!$Y$23,PRODUCT('Registre déchets'!G930,Accueil!$AA$23),"")&amp; IF(D930=Accueil!$Y$24,PRODUCT('Registre déchets'!G930,Accueil!$AA$24),"")&amp; IF(D930=Accueil!$Y$25,PRODUCT('Registre déchets'!G930,Accueil!$AA$25),"")&amp; IF(D930=Accueil!$Y$26,PRODUCT('Registre déchets'!G930,Accueil!$AA$26),"")&amp; IF(D930=Accueil!$Y$27,PRODUCT('Registre déchets'!G930,Accueil!$AA$27),""))</f>
        <v/>
      </c>
      <c r="AQ930" s="79">
        <f t="shared" si="147"/>
        <v>0</v>
      </c>
    </row>
    <row r="931" spans="1:43" ht="50.1" customHeight="1" x14ac:dyDescent="0.25">
      <c r="A931" s="90"/>
      <c r="B931" s="222" t="str">
        <f t="shared" si="141"/>
        <v/>
      </c>
      <c r="C931" s="221"/>
      <c r="D931" s="220"/>
      <c r="E931" s="80" t="str">
        <f t="shared" si="145"/>
        <v/>
      </c>
      <c r="F931" s="81"/>
      <c r="G931" s="82"/>
      <c r="H931" s="241">
        <f t="shared" si="142"/>
        <v>0</v>
      </c>
      <c r="I931" s="206"/>
      <c r="J931" s="206"/>
      <c r="K931" s="86"/>
      <c r="L931" s="86"/>
      <c r="M931" s="86"/>
      <c r="N931" s="82"/>
      <c r="O931" s="81"/>
      <c r="P931" s="82"/>
      <c r="Q931" s="207">
        <f t="shared" si="146"/>
        <v>0</v>
      </c>
      <c r="R931" s="83">
        <f t="shared" si="143"/>
        <v>0</v>
      </c>
      <c r="S931" s="83">
        <f t="shared" si="144"/>
        <v>0</v>
      </c>
      <c r="T931" s="209"/>
      <c r="U931" s="214"/>
      <c r="V931" s="214"/>
      <c r="W931" s="217" t="str">
        <f t="shared" si="139"/>
        <v/>
      </c>
      <c r="X931" s="214"/>
      <c r="Y931" s="224"/>
      <c r="Z931" s="214"/>
      <c r="AA931" s="214"/>
      <c r="AB931" s="35" t="str">
        <f t="shared" si="140"/>
        <v/>
      </c>
      <c r="AC931" s="35"/>
      <c r="AD931" s="35"/>
      <c r="AE931" s="35"/>
      <c r="AF931" s="35"/>
      <c r="AG931" s="35"/>
      <c r="AH931" s="35"/>
      <c r="AI931" s="35"/>
      <c r="AJ931" s="35"/>
      <c r="AK931" s="35"/>
      <c r="AL931" s="35"/>
      <c r="AM931" s="85" t="str">
        <f t="shared" si="148"/>
        <v/>
      </c>
      <c r="AN931" s="35"/>
      <c r="AO931" s="35"/>
      <c r="AP931" s="77" t="str">
        <f>IF(D931="","",IF(D931=Accueil!$Q$7,PRODUCT('Registre déchets'!G931,Accueil!$S$7),"") &amp; IF(D931=Accueil!$Q$8,PRODUCT('Registre déchets'!G931,Accueil!$S$8),"") &amp; IF(D931=Accueil!$Q$9,PRODUCT('Registre déchets'!G931,Accueil!$S$9),"")&amp; IF(D931=Accueil!$Q$10,PRODUCT('Registre déchets'!G931,Accueil!$S$10),"")&amp; IF(D931=Accueil!$Q$11,PRODUCT('Registre déchets'!G931,Accueil!$S$11),"")&amp; IF(D931=Accueil!$Q$12,PRODUCT('Registre déchets'!G931,Accueil!$S$12),"")&amp; IF(D931=Accueil!$Q$13,PRODUCT('Registre déchets'!G931,Accueil!$S$13),"")&amp; IF(D931=Accueil!$Q$14,PRODUCT('Registre déchets'!G931,Accueil!$S$14),"")&amp; IF(D931=Accueil!$Q$15,PRODUCT('Registre déchets'!G931,Accueil!$S$15),"")&amp; IF(D931=Accueil!$Q$16,PRODUCT('Registre déchets'!G931,Accueil!$S$16),"")&amp; IF(D931=Accueil!$Q$17,PRODUCT('Registre déchets'!G931,Accueil!$S$17),"")&amp; IF(D931=Accueil!$Q$18,PRODUCT('Registre déchets'!G931,Accueil!$S$18),"")&amp; IF(D931=Accueil!$Q$19,PRODUCT('Registre déchets'!G931,Accueil!$S$19),"")&amp; IF(D931=Accueil!$Q$20,PRODUCT('Registre déchets'!G931,Accueil!$S$20),"")&amp; IF(D931=Accueil!$Q$21,PRODUCT('Registre déchets'!G931,Accueil!$S$21),"")&amp; IF(D931=Accueil!$Q$22,PRODUCT('Registre déchets'!G931,Accueil!$S$22),"")&amp; IF(D931=Accueil!$Q$23,PRODUCT('Registre déchets'!G931,Accueil!$S$23),"")&amp; IF(D931=Accueil!$Q$24,PRODUCT('Registre déchets'!G931,Accueil!$S$24),"")&amp; IF(D931=Accueil!$Q$25,PRODUCT('Registre déchets'!G931,Accueil!$S$25),"")&amp; IF(D931=Accueil!$Q$26,PRODUCT('Registre déchets'!G931,Accueil!$S$26),"") &amp; IF(D931=Accueil!$U$7,PRODUCT('Registre déchets'!G931,Accueil!$W$7),"") &amp; IF(D931=Accueil!$U$8,PRODUCT('Registre déchets'!G931,Accueil!$W$8),"") &amp; IF(D931=Accueil!$U$9,PRODUCT('Registre déchets'!G931,Accueil!$W$9),"")&amp; IF(D931=Accueil!$U$10,PRODUCT('Registre déchets'!G931,Accueil!$W$10),"")&amp; IF(D931=Accueil!$U$11,PRODUCT('Registre déchets'!G931,Accueil!$W$11),"")&amp; IF(D931=Accueil!$U$12,PRODUCT('Registre déchets'!G931,Accueil!$W$12),"")&amp; IF(D931=Accueil!$U$13,PRODUCT('Registre déchets'!G931,Accueil!$W$13),"")&amp; IF(D931=Accueil!$U$14,PRODUCT('Registre déchets'!G931,Accueil!$W$14),"")&amp; IF(D931=Accueil!$U$15,PRODUCT('Registre déchets'!G931,Accueil!$W$15),"")&amp; IF(D931=Accueil!$U$16,PRODUCT('Registre déchets'!G931,Accueil!$W$16),"")&amp; IF(D931=Accueil!$U$17,PRODUCT('Registre déchets'!G931,Accueil!$W$17),"")&amp; IF(D931=Accueil!$U$18,PRODUCT('Registre déchets'!G931,Accueil!$W$18),"")&amp; IF(D931=Accueil!$U$19,PRODUCT('Registre déchets'!G931,Accueil!$W$19),"")&amp; IF(D931=Accueil!$U$20,PRODUCT('Registre déchets'!G931,Accueil!$W$20),"")&amp; IF(D931=Accueil!$U$21,PRODUCT('Registre déchets'!G931,Accueil!$W$21),"") &amp; IF(D931=Accueil!$U$22,PRODUCT('Registre déchets'!G931,Accueil!$W$22),"")&amp; IF(D931=Accueil!$U$23,PRODUCT('Registre déchets'!G931,Accueil!$W$23),"")&amp; IF(D931=Accueil!$U$24,PRODUCT('Registre déchets'!G931,Accueil!$W$24),"")&amp; IF(D931=Accueil!$U$25,PRODUCT('Registre déchets'!G931,Accueil!$W$25),"")&amp; IF(D931=Accueil!$U$26,PRODUCT('Registre déchets'!G931,Accueil!$W$26),"")&amp; IF(D931=Accueil!$U$27,PRODUCT('Registre déchets'!G931,Accueil!$W$27),"")&amp; IF(D931=Accueil!$Y$7,PRODUCT('Registre déchets'!G931,Accueil!$AA$7),"") &amp; IF(D931=Accueil!$Y$8,PRODUCT('Registre déchets'!G931,Accueil!$AA$8),"") &amp; IF(D931=Accueil!$Y$9,PRODUCT('Registre déchets'!G931,Accueil!$AA$9),"")&amp; IF(D931=Accueil!$Y$10,PRODUCT('Registre déchets'!G931,Accueil!$AA$10),"")&amp; IF(D931=Accueil!$Y$11,PRODUCT('Registre déchets'!G931,Accueil!$AA$11),"")&amp; IF(D931=Accueil!$Y$12,PRODUCT('Registre déchets'!G931,Accueil!$AA$12),"")&amp; IF(D931=Accueil!$Y$13,PRODUCT('Registre déchets'!G931,Accueil!$AA$13),"")&amp; IF(D931=Accueil!$Y$14,PRODUCT('Registre déchets'!G931,Accueil!$AA$14),"")&amp; IF(D931=Accueil!$Y$15,PRODUCT('Registre déchets'!G931,Accueil!$AA$15),"")&amp; IF(D931=Accueil!$Y$16,PRODUCT('Registre déchets'!G931,Accueil!$AA$16),"")&amp; IF(D931=Accueil!$Y$17,PRODUCT('Registre déchets'!G931,Accueil!$AA$17),"")&amp; IF(D931=Accueil!$Y$18,PRODUCT('Registre déchets'!G931,Accueil!$AA$18),"")&amp; IF(D931=Accueil!$Y$19,PRODUCT('Registre déchets'!G931,Accueil!$AA$19),"")&amp; IF(D931=Accueil!$Y$20,PRODUCT('Registre déchets'!G931,Accueil!$AA$20),"")&amp; IF(D931=Accueil!$Y$21,PRODUCT('Registre déchets'!G931,Accueil!$AA$21),"")&amp; IF(D931=Accueil!$Y$22,PRODUCT('Registre déchets'!G931,Accueil!$AA$22),"")&amp; IF(D931=Accueil!$Y$23,PRODUCT('Registre déchets'!G931,Accueil!$AA$23),"")&amp; IF(D931=Accueil!$Y$24,PRODUCT('Registre déchets'!G931,Accueil!$AA$24),"")&amp; IF(D931=Accueil!$Y$25,PRODUCT('Registre déchets'!G931,Accueil!$AA$25),"")&amp; IF(D931=Accueil!$Y$26,PRODUCT('Registre déchets'!G931,Accueil!$AA$26),"")&amp; IF(D931=Accueil!$Y$27,PRODUCT('Registre déchets'!G931,Accueil!$AA$27),""))</f>
        <v/>
      </c>
      <c r="AQ931" s="79">
        <f t="shared" si="147"/>
        <v>0</v>
      </c>
    </row>
    <row r="932" spans="1:43" ht="50.1" customHeight="1" x14ac:dyDescent="0.25">
      <c r="A932" s="90"/>
      <c r="B932" s="222" t="str">
        <f t="shared" si="141"/>
        <v/>
      </c>
      <c r="C932" s="221"/>
      <c r="D932" s="220"/>
      <c r="E932" s="80" t="str">
        <f t="shared" si="145"/>
        <v/>
      </c>
      <c r="F932" s="81"/>
      <c r="G932" s="82"/>
      <c r="H932" s="241">
        <f t="shared" si="142"/>
        <v>0</v>
      </c>
      <c r="I932" s="206"/>
      <c r="J932" s="206"/>
      <c r="K932" s="86"/>
      <c r="L932" s="86"/>
      <c r="M932" s="86"/>
      <c r="N932" s="82"/>
      <c r="O932" s="81"/>
      <c r="P932" s="82"/>
      <c r="Q932" s="207">
        <f t="shared" si="146"/>
        <v>0</v>
      </c>
      <c r="R932" s="83">
        <f t="shared" si="143"/>
        <v>0</v>
      </c>
      <c r="S932" s="83">
        <f t="shared" si="144"/>
        <v>0</v>
      </c>
      <c r="T932" s="209"/>
      <c r="U932" s="214"/>
      <c r="V932" s="214"/>
      <c r="W932" s="217" t="str">
        <f t="shared" si="139"/>
        <v/>
      </c>
      <c r="X932" s="214"/>
      <c r="Y932" s="224"/>
      <c r="Z932" s="214"/>
      <c r="AA932" s="214"/>
      <c r="AB932" s="35" t="str">
        <f t="shared" si="140"/>
        <v/>
      </c>
      <c r="AC932" s="35"/>
      <c r="AD932" s="35"/>
      <c r="AE932" s="35"/>
      <c r="AF932" s="35"/>
      <c r="AG932" s="35"/>
      <c r="AH932" s="35"/>
      <c r="AI932" s="35"/>
      <c r="AJ932" s="35"/>
      <c r="AK932" s="35"/>
      <c r="AL932" s="35"/>
      <c r="AM932" s="85" t="str">
        <f t="shared" si="148"/>
        <v/>
      </c>
      <c r="AN932" s="35"/>
      <c r="AO932" s="35"/>
      <c r="AP932" s="77" t="str">
        <f>IF(D932="","",IF(D932=Accueil!$Q$7,PRODUCT('Registre déchets'!G932,Accueil!$S$7),"") &amp; IF(D932=Accueil!$Q$8,PRODUCT('Registre déchets'!G932,Accueil!$S$8),"") &amp; IF(D932=Accueil!$Q$9,PRODUCT('Registre déchets'!G932,Accueil!$S$9),"")&amp; IF(D932=Accueil!$Q$10,PRODUCT('Registre déchets'!G932,Accueil!$S$10),"")&amp; IF(D932=Accueil!$Q$11,PRODUCT('Registre déchets'!G932,Accueil!$S$11),"")&amp; IF(D932=Accueil!$Q$12,PRODUCT('Registre déchets'!G932,Accueil!$S$12),"")&amp; IF(D932=Accueil!$Q$13,PRODUCT('Registre déchets'!G932,Accueil!$S$13),"")&amp; IF(D932=Accueil!$Q$14,PRODUCT('Registre déchets'!G932,Accueil!$S$14),"")&amp; IF(D932=Accueil!$Q$15,PRODUCT('Registre déchets'!G932,Accueil!$S$15),"")&amp; IF(D932=Accueil!$Q$16,PRODUCT('Registre déchets'!G932,Accueil!$S$16),"")&amp; IF(D932=Accueil!$Q$17,PRODUCT('Registre déchets'!G932,Accueil!$S$17),"")&amp; IF(D932=Accueil!$Q$18,PRODUCT('Registre déchets'!G932,Accueil!$S$18),"")&amp; IF(D932=Accueil!$Q$19,PRODUCT('Registre déchets'!G932,Accueil!$S$19),"")&amp; IF(D932=Accueil!$Q$20,PRODUCT('Registre déchets'!G932,Accueil!$S$20),"")&amp; IF(D932=Accueil!$Q$21,PRODUCT('Registre déchets'!G932,Accueil!$S$21),"")&amp; IF(D932=Accueil!$Q$22,PRODUCT('Registre déchets'!G932,Accueil!$S$22),"")&amp; IF(D932=Accueil!$Q$23,PRODUCT('Registre déchets'!G932,Accueil!$S$23),"")&amp; IF(D932=Accueil!$Q$24,PRODUCT('Registre déchets'!G932,Accueil!$S$24),"")&amp; IF(D932=Accueil!$Q$25,PRODUCT('Registre déchets'!G932,Accueil!$S$25),"")&amp; IF(D932=Accueil!$Q$26,PRODUCT('Registre déchets'!G932,Accueil!$S$26),"") &amp; IF(D932=Accueil!$U$7,PRODUCT('Registre déchets'!G932,Accueil!$W$7),"") &amp; IF(D932=Accueil!$U$8,PRODUCT('Registre déchets'!G932,Accueil!$W$8),"") &amp; IF(D932=Accueil!$U$9,PRODUCT('Registre déchets'!G932,Accueil!$W$9),"")&amp; IF(D932=Accueil!$U$10,PRODUCT('Registre déchets'!G932,Accueil!$W$10),"")&amp; IF(D932=Accueil!$U$11,PRODUCT('Registre déchets'!G932,Accueil!$W$11),"")&amp; IF(D932=Accueil!$U$12,PRODUCT('Registre déchets'!G932,Accueil!$W$12),"")&amp; IF(D932=Accueil!$U$13,PRODUCT('Registre déchets'!G932,Accueil!$W$13),"")&amp; IF(D932=Accueil!$U$14,PRODUCT('Registre déchets'!G932,Accueil!$W$14),"")&amp; IF(D932=Accueil!$U$15,PRODUCT('Registre déchets'!G932,Accueil!$W$15),"")&amp; IF(D932=Accueil!$U$16,PRODUCT('Registre déchets'!G932,Accueil!$W$16),"")&amp; IF(D932=Accueil!$U$17,PRODUCT('Registre déchets'!G932,Accueil!$W$17),"")&amp; IF(D932=Accueil!$U$18,PRODUCT('Registre déchets'!G932,Accueil!$W$18),"")&amp; IF(D932=Accueil!$U$19,PRODUCT('Registre déchets'!G932,Accueil!$W$19),"")&amp; IF(D932=Accueil!$U$20,PRODUCT('Registre déchets'!G932,Accueil!$W$20),"")&amp; IF(D932=Accueil!$U$21,PRODUCT('Registre déchets'!G932,Accueil!$W$21),"") &amp; IF(D932=Accueil!$U$22,PRODUCT('Registre déchets'!G932,Accueil!$W$22),"")&amp; IF(D932=Accueil!$U$23,PRODUCT('Registre déchets'!G932,Accueil!$W$23),"")&amp; IF(D932=Accueil!$U$24,PRODUCT('Registre déchets'!G932,Accueil!$W$24),"")&amp; IF(D932=Accueil!$U$25,PRODUCT('Registre déchets'!G932,Accueil!$W$25),"")&amp; IF(D932=Accueil!$U$26,PRODUCT('Registre déchets'!G932,Accueil!$W$26),"")&amp; IF(D932=Accueil!$U$27,PRODUCT('Registre déchets'!G932,Accueil!$W$27),"")&amp; IF(D932=Accueil!$Y$7,PRODUCT('Registre déchets'!G932,Accueil!$AA$7),"") &amp; IF(D932=Accueil!$Y$8,PRODUCT('Registre déchets'!G932,Accueil!$AA$8),"") &amp; IF(D932=Accueil!$Y$9,PRODUCT('Registre déchets'!G932,Accueil!$AA$9),"")&amp; IF(D932=Accueil!$Y$10,PRODUCT('Registre déchets'!G932,Accueil!$AA$10),"")&amp; IF(D932=Accueil!$Y$11,PRODUCT('Registre déchets'!G932,Accueil!$AA$11),"")&amp; IF(D932=Accueil!$Y$12,PRODUCT('Registre déchets'!G932,Accueil!$AA$12),"")&amp; IF(D932=Accueil!$Y$13,PRODUCT('Registre déchets'!G932,Accueil!$AA$13),"")&amp; IF(D932=Accueil!$Y$14,PRODUCT('Registre déchets'!G932,Accueil!$AA$14),"")&amp; IF(D932=Accueil!$Y$15,PRODUCT('Registre déchets'!G932,Accueil!$AA$15),"")&amp; IF(D932=Accueil!$Y$16,PRODUCT('Registre déchets'!G932,Accueil!$AA$16),"")&amp; IF(D932=Accueil!$Y$17,PRODUCT('Registre déchets'!G932,Accueil!$AA$17),"")&amp; IF(D932=Accueil!$Y$18,PRODUCT('Registre déchets'!G932,Accueil!$AA$18),"")&amp; IF(D932=Accueil!$Y$19,PRODUCT('Registre déchets'!G932,Accueil!$AA$19),"")&amp; IF(D932=Accueil!$Y$20,PRODUCT('Registre déchets'!G932,Accueil!$AA$20),"")&amp; IF(D932=Accueil!$Y$21,PRODUCT('Registre déchets'!G932,Accueil!$AA$21),"")&amp; IF(D932=Accueil!$Y$22,PRODUCT('Registre déchets'!G932,Accueil!$AA$22),"")&amp; IF(D932=Accueil!$Y$23,PRODUCT('Registre déchets'!G932,Accueil!$AA$23),"")&amp; IF(D932=Accueil!$Y$24,PRODUCT('Registre déchets'!G932,Accueil!$AA$24),"")&amp; IF(D932=Accueil!$Y$25,PRODUCT('Registre déchets'!G932,Accueil!$AA$25),"")&amp; IF(D932=Accueil!$Y$26,PRODUCT('Registre déchets'!G932,Accueil!$AA$26),"")&amp; IF(D932=Accueil!$Y$27,PRODUCT('Registre déchets'!G932,Accueil!$AA$27),""))</f>
        <v/>
      </c>
      <c r="AQ932" s="79">
        <f t="shared" si="147"/>
        <v>0</v>
      </c>
    </row>
    <row r="933" spans="1:43" ht="50.1" customHeight="1" x14ac:dyDescent="0.25">
      <c r="A933" s="90"/>
      <c r="B933" s="222" t="str">
        <f t="shared" si="141"/>
        <v/>
      </c>
      <c r="C933" s="221"/>
      <c r="D933" s="220"/>
      <c r="E933" s="80" t="str">
        <f t="shared" si="145"/>
        <v/>
      </c>
      <c r="F933" s="81"/>
      <c r="G933" s="82"/>
      <c r="H933" s="241">
        <f t="shared" si="142"/>
        <v>0</v>
      </c>
      <c r="I933" s="206"/>
      <c r="J933" s="206"/>
      <c r="K933" s="86"/>
      <c r="L933" s="86"/>
      <c r="M933" s="86"/>
      <c r="N933" s="82"/>
      <c r="O933" s="81"/>
      <c r="P933" s="82"/>
      <c r="Q933" s="207">
        <f t="shared" si="146"/>
        <v>0</v>
      </c>
      <c r="R933" s="83">
        <f t="shared" si="143"/>
        <v>0</v>
      </c>
      <c r="S933" s="83">
        <f t="shared" si="144"/>
        <v>0</v>
      </c>
      <c r="T933" s="209"/>
      <c r="U933" s="214"/>
      <c r="V933" s="214"/>
      <c r="W933" s="217" t="str">
        <f t="shared" si="139"/>
        <v/>
      </c>
      <c r="X933" s="214"/>
      <c r="Y933" s="224"/>
      <c r="Z933" s="214"/>
      <c r="AA933" s="214"/>
      <c r="AB933" s="35" t="str">
        <f t="shared" si="140"/>
        <v/>
      </c>
      <c r="AC933" s="35"/>
      <c r="AD933" s="35"/>
      <c r="AE933" s="35"/>
      <c r="AF933" s="35"/>
      <c r="AG933" s="35"/>
      <c r="AH933" s="35"/>
      <c r="AI933" s="35"/>
      <c r="AJ933" s="35"/>
      <c r="AK933" s="35"/>
      <c r="AL933" s="35"/>
      <c r="AM933" s="85" t="str">
        <f t="shared" si="148"/>
        <v/>
      </c>
      <c r="AN933" s="35"/>
      <c r="AO933" s="35"/>
      <c r="AP933" s="77" t="str">
        <f>IF(D933="","",IF(D933=Accueil!$Q$7,PRODUCT('Registre déchets'!G933,Accueil!$S$7),"") &amp; IF(D933=Accueil!$Q$8,PRODUCT('Registre déchets'!G933,Accueil!$S$8),"") &amp; IF(D933=Accueil!$Q$9,PRODUCT('Registre déchets'!G933,Accueil!$S$9),"")&amp; IF(D933=Accueil!$Q$10,PRODUCT('Registre déchets'!G933,Accueil!$S$10),"")&amp; IF(D933=Accueil!$Q$11,PRODUCT('Registre déchets'!G933,Accueil!$S$11),"")&amp; IF(D933=Accueil!$Q$12,PRODUCT('Registre déchets'!G933,Accueil!$S$12),"")&amp; IF(D933=Accueil!$Q$13,PRODUCT('Registre déchets'!G933,Accueil!$S$13),"")&amp; IF(D933=Accueil!$Q$14,PRODUCT('Registre déchets'!G933,Accueil!$S$14),"")&amp; IF(D933=Accueil!$Q$15,PRODUCT('Registre déchets'!G933,Accueil!$S$15),"")&amp; IF(D933=Accueil!$Q$16,PRODUCT('Registre déchets'!G933,Accueil!$S$16),"")&amp; IF(D933=Accueil!$Q$17,PRODUCT('Registre déchets'!G933,Accueil!$S$17),"")&amp; IF(D933=Accueil!$Q$18,PRODUCT('Registre déchets'!G933,Accueil!$S$18),"")&amp; IF(D933=Accueil!$Q$19,PRODUCT('Registre déchets'!G933,Accueil!$S$19),"")&amp; IF(D933=Accueil!$Q$20,PRODUCT('Registre déchets'!G933,Accueil!$S$20),"")&amp; IF(D933=Accueil!$Q$21,PRODUCT('Registre déchets'!G933,Accueil!$S$21),"")&amp; IF(D933=Accueil!$Q$22,PRODUCT('Registre déchets'!G933,Accueil!$S$22),"")&amp; IF(D933=Accueil!$Q$23,PRODUCT('Registre déchets'!G933,Accueil!$S$23),"")&amp; IF(D933=Accueil!$Q$24,PRODUCT('Registre déchets'!G933,Accueil!$S$24),"")&amp; IF(D933=Accueil!$Q$25,PRODUCT('Registre déchets'!G933,Accueil!$S$25),"")&amp; IF(D933=Accueil!$Q$26,PRODUCT('Registre déchets'!G933,Accueil!$S$26),"") &amp; IF(D933=Accueil!$U$7,PRODUCT('Registre déchets'!G933,Accueil!$W$7),"") &amp; IF(D933=Accueil!$U$8,PRODUCT('Registre déchets'!G933,Accueil!$W$8),"") &amp; IF(D933=Accueil!$U$9,PRODUCT('Registre déchets'!G933,Accueil!$W$9),"")&amp; IF(D933=Accueil!$U$10,PRODUCT('Registre déchets'!G933,Accueil!$W$10),"")&amp; IF(D933=Accueil!$U$11,PRODUCT('Registre déchets'!G933,Accueil!$W$11),"")&amp; IF(D933=Accueil!$U$12,PRODUCT('Registre déchets'!G933,Accueil!$W$12),"")&amp; IF(D933=Accueil!$U$13,PRODUCT('Registre déchets'!G933,Accueil!$W$13),"")&amp; IF(D933=Accueil!$U$14,PRODUCT('Registre déchets'!G933,Accueil!$W$14),"")&amp; IF(D933=Accueil!$U$15,PRODUCT('Registre déchets'!G933,Accueil!$W$15),"")&amp; IF(D933=Accueil!$U$16,PRODUCT('Registre déchets'!G933,Accueil!$W$16),"")&amp; IF(D933=Accueil!$U$17,PRODUCT('Registre déchets'!G933,Accueil!$W$17),"")&amp; IF(D933=Accueil!$U$18,PRODUCT('Registre déchets'!G933,Accueil!$W$18),"")&amp; IF(D933=Accueil!$U$19,PRODUCT('Registre déchets'!G933,Accueil!$W$19),"")&amp; IF(D933=Accueil!$U$20,PRODUCT('Registre déchets'!G933,Accueil!$W$20),"")&amp; IF(D933=Accueil!$U$21,PRODUCT('Registre déchets'!G933,Accueil!$W$21),"") &amp; IF(D933=Accueil!$U$22,PRODUCT('Registre déchets'!G933,Accueil!$W$22),"")&amp; IF(D933=Accueil!$U$23,PRODUCT('Registre déchets'!G933,Accueil!$W$23),"")&amp; IF(D933=Accueil!$U$24,PRODUCT('Registre déchets'!G933,Accueil!$W$24),"")&amp; IF(D933=Accueil!$U$25,PRODUCT('Registre déchets'!G933,Accueil!$W$25),"")&amp; IF(D933=Accueil!$U$26,PRODUCT('Registre déchets'!G933,Accueil!$W$26),"")&amp; IF(D933=Accueil!$U$27,PRODUCT('Registre déchets'!G933,Accueil!$W$27),"")&amp; IF(D933=Accueil!$Y$7,PRODUCT('Registre déchets'!G933,Accueil!$AA$7),"") &amp; IF(D933=Accueil!$Y$8,PRODUCT('Registre déchets'!G933,Accueil!$AA$8),"") &amp; IF(D933=Accueil!$Y$9,PRODUCT('Registre déchets'!G933,Accueil!$AA$9),"")&amp; IF(D933=Accueil!$Y$10,PRODUCT('Registre déchets'!G933,Accueil!$AA$10),"")&amp; IF(D933=Accueil!$Y$11,PRODUCT('Registre déchets'!G933,Accueil!$AA$11),"")&amp; IF(D933=Accueil!$Y$12,PRODUCT('Registre déchets'!G933,Accueil!$AA$12),"")&amp; IF(D933=Accueil!$Y$13,PRODUCT('Registre déchets'!G933,Accueil!$AA$13),"")&amp; IF(D933=Accueil!$Y$14,PRODUCT('Registre déchets'!G933,Accueil!$AA$14),"")&amp; IF(D933=Accueil!$Y$15,PRODUCT('Registre déchets'!G933,Accueil!$AA$15),"")&amp; IF(D933=Accueil!$Y$16,PRODUCT('Registre déchets'!G933,Accueil!$AA$16),"")&amp; IF(D933=Accueil!$Y$17,PRODUCT('Registre déchets'!G933,Accueil!$AA$17),"")&amp; IF(D933=Accueil!$Y$18,PRODUCT('Registre déchets'!G933,Accueil!$AA$18),"")&amp; IF(D933=Accueil!$Y$19,PRODUCT('Registre déchets'!G933,Accueil!$AA$19),"")&amp; IF(D933=Accueil!$Y$20,PRODUCT('Registre déchets'!G933,Accueil!$AA$20),"")&amp; IF(D933=Accueil!$Y$21,PRODUCT('Registre déchets'!G933,Accueil!$AA$21),"")&amp; IF(D933=Accueil!$Y$22,PRODUCT('Registre déchets'!G933,Accueil!$AA$22),"")&amp; IF(D933=Accueil!$Y$23,PRODUCT('Registre déchets'!G933,Accueil!$AA$23),"")&amp; IF(D933=Accueil!$Y$24,PRODUCT('Registre déchets'!G933,Accueil!$AA$24),"")&amp; IF(D933=Accueil!$Y$25,PRODUCT('Registre déchets'!G933,Accueil!$AA$25),"")&amp; IF(D933=Accueil!$Y$26,PRODUCT('Registre déchets'!G933,Accueil!$AA$26),"")&amp; IF(D933=Accueil!$Y$27,PRODUCT('Registre déchets'!G933,Accueil!$AA$27),""))</f>
        <v/>
      </c>
      <c r="AQ933" s="79">
        <f t="shared" si="147"/>
        <v>0</v>
      </c>
    </row>
    <row r="934" spans="1:43" ht="50.1" customHeight="1" x14ac:dyDescent="0.25">
      <c r="A934" s="90"/>
      <c r="B934" s="222" t="str">
        <f t="shared" si="141"/>
        <v/>
      </c>
      <c r="C934" s="221"/>
      <c r="D934" s="220"/>
      <c r="E934" s="80" t="str">
        <f t="shared" si="145"/>
        <v/>
      </c>
      <c r="F934" s="81"/>
      <c r="G934" s="82"/>
      <c r="H934" s="241">
        <f t="shared" si="142"/>
        <v>0</v>
      </c>
      <c r="I934" s="206"/>
      <c r="J934" s="206"/>
      <c r="K934" s="86"/>
      <c r="L934" s="86"/>
      <c r="M934" s="86"/>
      <c r="N934" s="82"/>
      <c r="O934" s="81"/>
      <c r="P934" s="82"/>
      <c r="Q934" s="207">
        <f t="shared" si="146"/>
        <v>0</v>
      </c>
      <c r="R934" s="83">
        <f t="shared" si="143"/>
        <v>0</v>
      </c>
      <c r="S934" s="83">
        <f t="shared" si="144"/>
        <v>0</v>
      </c>
      <c r="T934" s="209"/>
      <c r="U934" s="214"/>
      <c r="V934" s="214"/>
      <c r="W934" s="217" t="str">
        <f t="shared" si="139"/>
        <v/>
      </c>
      <c r="X934" s="214"/>
      <c r="Y934" s="224"/>
      <c r="Z934" s="214"/>
      <c r="AA934" s="214"/>
      <c r="AB934" s="35" t="str">
        <f t="shared" si="140"/>
        <v/>
      </c>
      <c r="AC934" s="35"/>
      <c r="AD934" s="35"/>
      <c r="AE934" s="35"/>
      <c r="AF934" s="35"/>
      <c r="AG934" s="35"/>
      <c r="AH934" s="35"/>
      <c r="AI934" s="35"/>
      <c r="AJ934" s="35"/>
      <c r="AK934" s="35"/>
      <c r="AL934" s="35"/>
      <c r="AM934" s="85" t="str">
        <f t="shared" si="148"/>
        <v/>
      </c>
      <c r="AN934" s="35"/>
      <c r="AO934" s="35"/>
      <c r="AP934" s="77" t="str">
        <f>IF(D934="","",IF(D934=Accueil!$Q$7,PRODUCT('Registre déchets'!G934,Accueil!$S$7),"") &amp; IF(D934=Accueil!$Q$8,PRODUCT('Registre déchets'!G934,Accueil!$S$8),"") &amp; IF(D934=Accueil!$Q$9,PRODUCT('Registre déchets'!G934,Accueil!$S$9),"")&amp; IF(D934=Accueil!$Q$10,PRODUCT('Registre déchets'!G934,Accueil!$S$10),"")&amp; IF(D934=Accueil!$Q$11,PRODUCT('Registre déchets'!G934,Accueil!$S$11),"")&amp; IF(D934=Accueil!$Q$12,PRODUCT('Registre déchets'!G934,Accueil!$S$12),"")&amp; IF(D934=Accueil!$Q$13,PRODUCT('Registre déchets'!G934,Accueil!$S$13),"")&amp; IF(D934=Accueil!$Q$14,PRODUCT('Registre déchets'!G934,Accueil!$S$14),"")&amp; IF(D934=Accueil!$Q$15,PRODUCT('Registre déchets'!G934,Accueil!$S$15),"")&amp; IF(D934=Accueil!$Q$16,PRODUCT('Registre déchets'!G934,Accueil!$S$16),"")&amp; IF(D934=Accueil!$Q$17,PRODUCT('Registre déchets'!G934,Accueil!$S$17),"")&amp; IF(D934=Accueil!$Q$18,PRODUCT('Registre déchets'!G934,Accueil!$S$18),"")&amp; IF(D934=Accueil!$Q$19,PRODUCT('Registre déchets'!G934,Accueil!$S$19),"")&amp; IF(D934=Accueil!$Q$20,PRODUCT('Registre déchets'!G934,Accueil!$S$20),"")&amp; IF(D934=Accueil!$Q$21,PRODUCT('Registre déchets'!G934,Accueil!$S$21),"")&amp; IF(D934=Accueil!$Q$22,PRODUCT('Registre déchets'!G934,Accueil!$S$22),"")&amp; IF(D934=Accueil!$Q$23,PRODUCT('Registre déchets'!G934,Accueil!$S$23),"")&amp; IF(D934=Accueil!$Q$24,PRODUCT('Registre déchets'!G934,Accueil!$S$24),"")&amp; IF(D934=Accueil!$Q$25,PRODUCT('Registre déchets'!G934,Accueil!$S$25),"")&amp; IF(D934=Accueil!$Q$26,PRODUCT('Registre déchets'!G934,Accueil!$S$26),"") &amp; IF(D934=Accueil!$U$7,PRODUCT('Registre déchets'!G934,Accueil!$W$7),"") &amp; IF(D934=Accueil!$U$8,PRODUCT('Registre déchets'!G934,Accueil!$W$8),"") &amp; IF(D934=Accueil!$U$9,PRODUCT('Registre déchets'!G934,Accueil!$W$9),"")&amp; IF(D934=Accueil!$U$10,PRODUCT('Registre déchets'!G934,Accueil!$W$10),"")&amp; IF(D934=Accueil!$U$11,PRODUCT('Registre déchets'!G934,Accueil!$W$11),"")&amp; IF(D934=Accueil!$U$12,PRODUCT('Registre déchets'!G934,Accueil!$W$12),"")&amp; IF(D934=Accueil!$U$13,PRODUCT('Registre déchets'!G934,Accueil!$W$13),"")&amp; IF(D934=Accueil!$U$14,PRODUCT('Registre déchets'!G934,Accueil!$W$14),"")&amp; IF(D934=Accueil!$U$15,PRODUCT('Registre déchets'!G934,Accueil!$W$15),"")&amp; IF(D934=Accueil!$U$16,PRODUCT('Registre déchets'!G934,Accueil!$W$16),"")&amp; IF(D934=Accueil!$U$17,PRODUCT('Registre déchets'!G934,Accueil!$W$17),"")&amp; IF(D934=Accueil!$U$18,PRODUCT('Registre déchets'!G934,Accueil!$W$18),"")&amp; IF(D934=Accueil!$U$19,PRODUCT('Registre déchets'!G934,Accueil!$W$19),"")&amp; IF(D934=Accueil!$U$20,PRODUCT('Registre déchets'!G934,Accueil!$W$20),"")&amp; IF(D934=Accueil!$U$21,PRODUCT('Registre déchets'!G934,Accueil!$W$21),"") &amp; IF(D934=Accueil!$U$22,PRODUCT('Registre déchets'!G934,Accueil!$W$22),"")&amp; IF(D934=Accueil!$U$23,PRODUCT('Registre déchets'!G934,Accueil!$W$23),"")&amp; IF(D934=Accueil!$U$24,PRODUCT('Registre déchets'!G934,Accueil!$W$24),"")&amp; IF(D934=Accueil!$U$25,PRODUCT('Registre déchets'!G934,Accueil!$W$25),"")&amp; IF(D934=Accueil!$U$26,PRODUCT('Registre déchets'!G934,Accueil!$W$26),"")&amp; IF(D934=Accueil!$U$27,PRODUCT('Registre déchets'!G934,Accueil!$W$27),"")&amp; IF(D934=Accueil!$Y$7,PRODUCT('Registre déchets'!G934,Accueil!$AA$7),"") &amp; IF(D934=Accueil!$Y$8,PRODUCT('Registre déchets'!G934,Accueil!$AA$8),"") &amp; IF(D934=Accueil!$Y$9,PRODUCT('Registre déchets'!G934,Accueil!$AA$9),"")&amp; IF(D934=Accueil!$Y$10,PRODUCT('Registre déchets'!G934,Accueil!$AA$10),"")&amp; IF(D934=Accueil!$Y$11,PRODUCT('Registre déchets'!G934,Accueil!$AA$11),"")&amp; IF(D934=Accueil!$Y$12,PRODUCT('Registre déchets'!G934,Accueil!$AA$12),"")&amp; IF(D934=Accueil!$Y$13,PRODUCT('Registre déchets'!G934,Accueil!$AA$13),"")&amp; IF(D934=Accueil!$Y$14,PRODUCT('Registre déchets'!G934,Accueil!$AA$14),"")&amp; IF(D934=Accueil!$Y$15,PRODUCT('Registre déchets'!G934,Accueil!$AA$15),"")&amp; IF(D934=Accueil!$Y$16,PRODUCT('Registre déchets'!G934,Accueil!$AA$16),"")&amp; IF(D934=Accueil!$Y$17,PRODUCT('Registre déchets'!G934,Accueil!$AA$17),"")&amp; IF(D934=Accueil!$Y$18,PRODUCT('Registre déchets'!G934,Accueil!$AA$18),"")&amp; IF(D934=Accueil!$Y$19,PRODUCT('Registre déchets'!G934,Accueil!$AA$19),"")&amp; IF(D934=Accueil!$Y$20,PRODUCT('Registre déchets'!G934,Accueil!$AA$20),"")&amp; IF(D934=Accueil!$Y$21,PRODUCT('Registre déchets'!G934,Accueil!$AA$21),"")&amp; IF(D934=Accueil!$Y$22,PRODUCT('Registre déchets'!G934,Accueil!$AA$22),"")&amp; IF(D934=Accueil!$Y$23,PRODUCT('Registre déchets'!G934,Accueil!$AA$23),"")&amp; IF(D934=Accueil!$Y$24,PRODUCT('Registre déchets'!G934,Accueil!$AA$24),"")&amp; IF(D934=Accueil!$Y$25,PRODUCT('Registre déchets'!G934,Accueil!$AA$25),"")&amp; IF(D934=Accueil!$Y$26,PRODUCT('Registre déchets'!G934,Accueil!$AA$26),"")&amp; IF(D934=Accueil!$Y$27,PRODUCT('Registre déchets'!G934,Accueil!$AA$27),""))</f>
        <v/>
      </c>
      <c r="AQ934" s="79">
        <f t="shared" si="147"/>
        <v>0</v>
      </c>
    </row>
    <row r="935" spans="1:43" ht="50.1" customHeight="1" x14ac:dyDescent="0.25">
      <c r="A935" s="90"/>
      <c r="B935" s="222" t="str">
        <f t="shared" si="141"/>
        <v/>
      </c>
      <c r="C935" s="221"/>
      <c r="D935" s="220"/>
      <c r="E935" s="80" t="str">
        <f t="shared" si="145"/>
        <v/>
      </c>
      <c r="F935" s="81"/>
      <c r="G935" s="82"/>
      <c r="H935" s="241">
        <f t="shared" si="142"/>
        <v>0</v>
      </c>
      <c r="I935" s="206"/>
      <c r="J935" s="206"/>
      <c r="K935" s="86"/>
      <c r="L935" s="86"/>
      <c r="M935" s="86"/>
      <c r="N935" s="82"/>
      <c r="O935" s="81"/>
      <c r="P935" s="82"/>
      <c r="Q935" s="207">
        <f t="shared" si="146"/>
        <v>0</v>
      </c>
      <c r="R935" s="83">
        <f t="shared" si="143"/>
        <v>0</v>
      </c>
      <c r="S935" s="83">
        <f t="shared" si="144"/>
        <v>0</v>
      </c>
      <c r="T935" s="209"/>
      <c r="U935" s="214"/>
      <c r="V935" s="214"/>
      <c r="W935" s="217" t="str">
        <f t="shared" si="139"/>
        <v/>
      </c>
      <c r="X935" s="214"/>
      <c r="Y935" s="224"/>
      <c r="Z935" s="214"/>
      <c r="AA935" s="214"/>
      <c r="AB935" s="35" t="str">
        <f t="shared" si="140"/>
        <v/>
      </c>
      <c r="AC935" s="35"/>
      <c r="AD935" s="35"/>
      <c r="AE935" s="35"/>
      <c r="AF935" s="35"/>
      <c r="AG935" s="35"/>
      <c r="AH935" s="35"/>
      <c r="AI935" s="35"/>
      <c r="AJ935" s="35"/>
      <c r="AK935" s="35"/>
      <c r="AL935" s="35"/>
      <c r="AM935" s="85" t="str">
        <f t="shared" si="148"/>
        <v/>
      </c>
      <c r="AN935" s="35"/>
      <c r="AO935" s="35"/>
      <c r="AP935" s="77" t="str">
        <f>IF(D935="","",IF(D935=Accueil!$Q$7,PRODUCT('Registre déchets'!G935,Accueil!$S$7),"") &amp; IF(D935=Accueil!$Q$8,PRODUCT('Registre déchets'!G935,Accueil!$S$8),"") &amp; IF(D935=Accueil!$Q$9,PRODUCT('Registre déchets'!G935,Accueil!$S$9),"")&amp; IF(D935=Accueil!$Q$10,PRODUCT('Registre déchets'!G935,Accueil!$S$10),"")&amp; IF(D935=Accueil!$Q$11,PRODUCT('Registre déchets'!G935,Accueil!$S$11),"")&amp; IF(D935=Accueil!$Q$12,PRODUCT('Registre déchets'!G935,Accueil!$S$12),"")&amp; IF(D935=Accueil!$Q$13,PRODUCT('Registre déchets'!G935,Accueil!$S$13),"")&amp; IF(D935=Accueil!$Q$14,PRODUCT('Registre déchets'!G935,Accueil!$S$14),"")&amp; IF(D935=Accueil!$Q$15,PRODUCT('Registre déchets'!G935,Accueil!$S$15),"")&amp; IF(D935=Accueil!$Q$16,PRODUCT('Registre déchets'!G935,Accueil!$S$16),"")&amp; IF(D935=Accueil!$Q$17,PRODUCT('Registre déchets'!G935,Accueil!$S$17),"")&amp; IF(D935=Accueil!$Q$18,PRODUCT('Registre déchets'!G935,Accueil!$S$18),"")&amp; IF(D935=Accueil!$Q$19,PRODUCT('Registre déchets'!G935,Accueil!$S$19),"")&amp; IF(D935=Accueil!$Q$20,PRODUCT('Registre déchets'!G935,Accueil!$S$20),"")&amp; IF(D935=Accueil!$Q$21,PRODUCT('Registre déchets'!G935,Accueil!$S$21),"")&amp; IF(D935=Accueil!$Q$22,PRODUCT('Registre déchets'!G935,Accueil!$S$22),"")&amp; IF(D935=Accueil!$Q$23,PRODUCT('Registre déchets'!G935,Accueil!$S$23),"")&amp; IF(D935=Accueil!$Q$24,PRODUCT('Registre déchets'!G935,Accueil!$S$24),"")&amp; IF(D935=Accueil!$Q$25,PRODUCT('Registre déchets'!G935,Accueil!$S$25),"")&amp; IF(D935=Accueil!$Q$26,PRODUCT('Registre déchets'!G935,Accueil!$S$26),"") &amp; IF(D935=Accueil!$U$7,PRODUCT('Registre déchets'!G935,Accueil!$W$7),"") &amp; IF(D935=Accueil!$U$8,PRODUCT('Registre déchets'!G935,Accueil!$W$8),"") &amp; IF(D935=Accueil!$U$9,PRODUCT('Registre déchets'!G935,Accueil!$W$9),"")&amp; IF(D935=Accueil!$U$10,PRODUCT('Registre déchets'!G935,Accueil!$W$10),"")&amp; IF(D935=Accueil!$U$11,PRODUCT('Registre déchets'!G935,Accueil!$W$11),"")&amp; IF(D935=Accueil!$U$12,PRODUCT('Registre déchets'!G935,Accueil!$W$12),"")&amp; IF(D935=Accueil!$U$13,PRODUCT('Registre déchets'!G935,Accueil!$W$13),"")&amp; IF(D935=Accueil!$U$14,PRODUCT('Registre déchets'!G935,Accueil!$W$14),"")&amp; IF(D935=Accueil!$U$15,PRODUCT('Registre déchets'!G935,Accueil!$W$15),"")&amp; IF(D935=Accueil!$U$16,PRODUCT('Registre déchets'!G935,Accueil!$W$16),"")&amp; IF(D935=Accueil!$U$17,PRODUCT('Registre déchets'!G935,Accueil!$W$17),"")&amp; IF(D935=Accueil!$U$18,PRODUCT('Registre déchets'!G935,Accueil!$W$18),"")&amp; IF(D935=Accueil!$U$19,PRODUCT('Registre déchets'!G935,Accueil!$W$19),"")&amp; IF(D935=Accueil!$U$20,PRODUCT('Registre déchets'!G935,Accueil!$W$20),"")&amp; IF(D935=Accueil!$U$21,PRODUCT('Registre déchets'!G935,Accueil!$W$21),"") &amp; IF(D935=Accueil!$U$22,PRODUCT('Registre déchets'!G935,Accueil!$W$22),"")&amp; IF(D935=Accueil!$U$23,PRODUCT('Registre déchets'!G935,Accueil!$W$23),"")&amp; IF(D935=Accueil!$U$24,PRODUCT('Registre déchets'!G935,Accueil!$W$24),"")&amp; IF(D935=Accueil!$U$25,PRODUCT('Registre déchets'!G935,Accueil!$W$25),"")&amp; IF(D935=Accueil!$U$26,PRODUCT('Registre déchets'!G935,Accueil!$W$26),"")&amp; IF(D935=Accueil!$U$27,PRODUCT('Registre déchets'!G935,Accueil!$W$27),"")&amp; IF(D935=Accueil!$Y$7,PRODUCT('Registre déchets'!G935,Accueil!$AA$7),"") &amp; IF(D935=Accueil!$Y$8,PRODUCT('Registre déchets'!G935,Accueil!$AA$8),"") &amp; IF(D935=Accueil!$Y$9,PRODUCT('Registre déchets'!G935,Accueil!$AA$9),"")&amp; IF(D935=Accueil!$Y$10,PRODUCT('Registre déchets'!G935,Accueil!$AA$10),"")&amp; IF(D935=Accueil!$Y$11,PRODUCT('Registre déchets'!G935,Accueil!$AA$11),"")&amp; IF(D935=Accueil!$Y$12,PRODUCT('Registre déchets'!G935,Accueil!$AA$12),"")&amp; IF(D935=Accueil!$Y$13,PRODUCT('Registre déchets'!G935,Accueil!$AA$13),"")&amp; IF(D935=Accueil!$Y$14,PRODUCT('Registre déchets'!G935,Accueil!$AA$14),"")&amp; IF(D935=Accueil!$Y$15,PRODUCT('Registre déchets'!G935,Accueil!$AA$15),"")&amp; IF(D935=Accueil!$Y$16,PRODUCT('Registre déchets'!G935,Accueil!$AA$16),"")&amp; IF(D935=Accueil!$Y$17,PRODUCT('Registre déchets'!G935,Accueil!$AA$17),"")&amp; IF(D935=Accueil!$Y$18,PRODUCT('Registre déchets'!G935,Accueil!$AA$18),"")&amp; IF(D935=Accueil!$Y$19,PRODUCT('Registre déchets'!G935,Accueil!$AA$19),"")&amp; IF(D935=Accueil!$Y$20,PRODUCT('Registre déchets'!G935,Accueil!$AA$20),"")&amp; IF(D935=Accueil!$Y$21,PRODUCT('Registre déchets'!G935,Accueil!$AA$21),"")&amp; IF(D935=Accueil!$Y$22,PRODUCT('Registre déchets'!G935,Accueil!$AA$22),"")&amp; IF(D935=Accueil!$Y$23,PRODUCT('Registre déchets'!G935,Accueil!$AA$23),"")&amp; IF(D935=Accueil!$Y$24,PRODUCT('Registre déchets'!G935,Accueil!$AA$24),"")&amp; IF(D935=Accueil!$Y$25,PRODUCT('Registre déchets'!G935,Accueil!$AA$25),"")&amp; IF(D935=Accueil!$Y$26,PRODUCT('Registre déchets'!G935,Accueil!$AA$26),"")&amp; IF(D935=Accueil!$Y$27,PRODUCT('Registre déchets'!G935,Accueil!$AA$27),""))</f>
        <v/>
      </c>
      <c r="AQ935" s="79">
        <f t="shared" si="147"/>
        <v>0</v>
      </c>
    </row>
    <row r="936" spans="1:43" ht="50.1" customHeight="1" x14ac:dyDescent="0.25">
      <c r="A936" s="90"/>
      <c r="B936" s="222" t="str">
        <f t="shared" si="141"/>
        <v/>
      </c>
      <c r="C936" s="221"/>
      <c r="D936" s="220"/>
      <c r="E936" s="80" t="str">
        <f t="shared" si="145"/>
        <v/>
      </c>
      <c r="F936" s="81"/>
      <c r="G936" s="82"/>
      <c r="H936" s="241">
        <f t="shared" si="142"/>
        <v>0</v>
      </c>
      <c r="I936" s="206"/>
      <c r="J936" s="206"/>
      <c r="K936" s="86"/>
      <c r="L936" s="86"/>
      <c r="M936" s="86"/>
      <c r="N936" s="82"/>
      <c r="O936" s="81"/>
      <c r="P936" s="82"/>
      <c r="Q936" s="207">
        <f t="shared" si="146"/>
        <v>0</v>
      </c>
      <c r="R936" s="83">
        <f t="shared" si="143"/>
        <v>0</v>
      </c>
      <c r="S936" s="83">
        <f t="shared" si="144"/>
        <v>0</v>
      </c>
      <c r="T936" s="209"/>
      <c r="U936" s="214"/>
      <c r="V936" s="214"/>
      <c r="W936" s="217" t="str">
        <f t="shared" si="139"/>
        <v/>
      </c>
      <c r="X936" s="214"/>
      <c r="Y936" s="224"/>
      <c r="Z936" s="214"/>
      <c r="AA936" s="214"/>
      <c r="AB936" s="35" t="str">
        <f t="shared" si="140"/>
        <v/>
      </c>
      <c r="AC936" s="35"/>
      <c r="AD936" s="35"/>
      <c r="AE936" s="35"/>
      <c r="AF936" s="35"/>
      <c r="AG936" s="35"/>
      <c r="AH936" s="35"/>
      <c r="AI936" s="35"/>
      <c r="AJ936" s="35"/>
      <c r="AK936" s="35"/>
      <c r="AL936" s="35"/>
      <c r="AM936" s="85" t="str">
        <f t="shared" si="148"/>
        <v/>
      </c>
      <c r="AN936" s="35"/>
      <c r="AO936" s="35"/>
      <c r="AP936" s="77" t="str">
        <f>IF(D936="","",IF(D936=Accueil!$Q$7,PRODUCT('Registre déchets'!G936,Accueil!$S$7),"") &amp; IF(D936=Accueil!$Q$8,PRODUCT('Registre déchets'!G936,Accueil!$S$8),"") &amp; IF(D936=Accueil!$Q$9,PRODUCT('Registre déchets'!G936,Accueil!$S$9),"")&amp; IF(D936=Accueil!$Q$10,PRODUCT('Registre déchets'!G936,Accueil!$S$10),"")&amp; IF(D936=Accueil!$Q$11,PRODUCT('Registre déchets'!G936,Accueil!$S$11),"")&amp; IF(D936=Accueil!$Q$12,PRODUCT('Registre déchets'!G936,Accueil!$S$12),"")&amp; IF(D936=Accueil!$Q$13,PRODUCT('Registre déchets'!G936,Accueil!$S$13),"")&amp; IF(D936=Accueil!$Q$14,PRODUCT('Registre déchets'!G936,Accueil!$S$14),"")&amp; IF(D936=Accueil!$Q$15,PRODUCT('Registre déchets'!G936,Accueil!$S$15),"")&amp; IF(D936=Accueil!$Q$16,PRODUCT('Registre déchets'!G936,Accueil!$S$16),"")&amp; IF(D936=Accueil!$Q$17,PRODUCT('Registre déchets'!G936,Accueil!$S$17),"")&amp; IF(D936=Accueil!$Q$18,PRODUCT('Registre déchets'!G936,Accueil!$S$18),"")&amp; IF(D936=Accueil!$Q$19,PRODUCT('Registre déchets'!G936,Accueil!$S$19),"")&amp; IF(D936=Accueil!$Q$20,PRODUCT('Registre déchets'!G936,Accueil!$S$20),"")&amp; IF(D936=Accueil!$Q$21,PRODUCT('Registre déchets'!G936,Accueil!$S$21),"")&amp; IF(D936=Accueil!$Q$22,PRODUCT('Registre déchets'!G936,Accueil!$S$22),"")&amp; IF(D936=Accueil!$Q$23,PRODUCT('Registre déchets'!G936,Accueil!$S$23),"")&amp; IF(D936=Accueil!$Q$24,PRODUCT('Registre déchets'!G936,Accueil!$S$24),"")&amp; IF(D936=Accueil!$Q$25,PRODUCT('Registre déchets'!G936,Accueil!$S$25),"")&amp; IF(D936=Accueil!$Q$26,PRODUCT('Registre déchets'!G936,Accueil!$S$26),"") &amp; IF(D936=Accueil!$U$7,PRODUCT('Registre déchets'!G936,Accueil!$W$7),"") &amp; IF(D936=Accueil!$U$8,PRODUCT('Registre déchets'!G936,Accueil!$W$8),"") &amp; IF(D936=Accueil!$U$9,PRODUCT('Registre déchets'!G936,Accueil!$W$9),"")&amp; IF(D936=Accueil!$U$10,PRODUCT('Registre déchets'!G936,Accueil!$W$10),"")&amp; IF(D936=Accueil!$U$11,PRODUCT('Registre déchets'!G936,Accueil!$W$11),"")&amp; IF(D936=Accueil!$U$12,PRODUCT('Registre déchets'!G936,Accueil!$W$12),"")&amp; IF(D936=Accueil!$U$13,PRODUCT('Registre déchets'!G936,Accueil!$W$13),"")&amp; IF(D936=Accueil!$U$14,PRODUCT('Registre déchets'!G936,Accueil!$W$14),"")&amp; IF(D936=Accueil!$U$15,PRODUCT('Registre déchets'!G936,Accueil!$W$15),"")&amp; IF(D936=Accueil!$U$16,PRODUCT('Registre déchets'!G936,Accueil!$W$16),"")&amp; IF(D936=Accueil!$U$17,PRODUCT('Registre déchets'!G936,Accueil!$W$17),"")&amp; IF(D936=Accueil!$U$18,PRODUCT('Registre déchets'!G936,Accueil!$W$18),"")&amp; IF(D936=Accueil!$U$19,PRODUCT('Registre déchets'!G936,Accueil!$W$19),"")&amp; IF(D936=Accueil!$U$20,PRODUCT('Registre déchets'!G936,Accueil!$W$20),"")&amp; IF(D936=Accueil!$U$21,PRODUCT('Registre déchets'!G936,Accueil!$W$21),"") &amp; IF(D936=Accueil!$U$22,PRODUCT('Registre déchets'!G936,Accueil!$W$22),"")&amp; IF(D936=Accueil!$U$23,PRODUCT('Registre déchets'!G936,Accueil!$W$23),"")&amp; IF(D936=Accueil!$U$24,PRODUCT('Registre déchets'!G936,Accueil!$W$24),"")&amp; IF(D936=Accueil!$U$25,PRODUCT('Registre déchets'!G936,Accueil!$W$25),"")&amp; IF(D936=Accueil!$U$26,PRODUCT('Registre déchets'!G936,Accueil!$W$26),"")&amp; IF(D936=Accueil!$U$27,PRODUCT('Registre déchets'!G936,Accueil!$W$27),"")&amp; IF(D936=Accueil!$Y$7,PRODUCT('Registre déchets'!G936,Accueil!$AA$7),"") &amp; IF(D936=Accueil!$Y$8,PRODUCT('Registre déchets'!G936,Accueil!$AA$8),"") &amp; IF(D936=Accueil!$Y$9,PRODUCT('Registre déchets'!G936,Accueil!$AA$9),"")&amp; IF(D936=Accueil!$Y$10,PRODUCT('Registre déchets'!G936,Accueil!$AA$10),"")&amp; IF(D936=Accueil!$Y$11,PRODUCT('Registre déchets'!G936,Accueil!$AA$11),"")&amp; IF(D936=Accueil!$Y$12,PRODUCT('Registre déchets'!G936,Accueil!$AA$12),"")&amp; IF(D936=Accueil!$Y$13,PRODUCT('Registre déchets'!G936,Accueil!$AA$13),"")&amp; IF(D936=Accueil!$Y$14,PRODUCT('Registre déchets'!G936,Accueil!$AA$14),"")&amp; IF(D936=Accueil!$Y$15,PRODUCT('Registre déchets'!G936,Accueil!$AA$15),"")&amp; IF(D936=Accueil!$Y$16,PRODUCT('Registre déchets'!G936,Accueil!$AA$16),"")&amp; IF(D936=Accueil!$Y$17,PRODUCT('Registre déchets'!G936,Accueil!$AA$17),"")&amp; IF(D936=Accueil!$Y$18,PRODUCT('Registre déchets'!G936,Accueil!$AA$18),"")&amp; IF(D936=Accueil!$Y$19,PRODUCT('Registre déchets'!G936,Accueil!$AA$19),"")&amp; IF(D936=Accueil!$Y$20,PRODUCT('Registre déchets'!G936,Accueil!$AA$20),"")&amp; IF(D936=Accueil!$Y$21,PRODUCT('Registre déchets'!G936,Accueil!$AA$21),"")&amp; IF(D936=Accueil!$Y$22,PRODUCT('Registre déchets'!G936,Accueil!$AA$22),"")&amp; IF(D936=Accueil!$Y$23,PRODUCT('Registre déchets'!G936,Accueil!$AA$23),"")&amp; IF(D936=Accueil!$Y$24,PRODUCT('Registre déchets'!G936,Accueil!$AA$24),"")&amp; IF(D936=Accueil!$Y$25,PRODUCT('Registre déchets'!G936,Accueil!$AA$25),"")&amp; IF(D936=Accueil!$Y$26,PRODUCT('Registre déchets'!G936,Accueil!$AA$26),"")&amp; IF(D936=Accueil!$Y$27,PRODUCT('Registre déchets'!G936,Accueil!$AA$27),""))</f>
        <v/>
      </c>
      <c r="AQ936" s="79">
        <f t="shared" si="147"/>
        <v>0</v>
      </c>
    </row>
    <row r="937" spans="1:43" ht="50.1" customHeight="1" x14ac:dyDescent="0.25">
      <c r="A937" s="90"/>
      <c r="B937" s="222" t="str">
        <f t="shared" si="141"/>
        <v/>
      </c>
      <c r="C937" s="221"/>
      <c r="D937" s="220"/>
      <c r="E937" s="80" t="str">
        <f t="shared" si="145"/>
        <v/>
      </c>
      <c r="F937" s="81"/>
      <c r="G937" s="82"/>
      <c r="H937" s="241">
        <f t="shared" si="142"/>
        <v>0</v>
      </c>
      <c r="I937" s="206"/>
      <c r="J937" s="206"/>
      <c r="K937" s="86"/>
      <c r="L937" s="86"/>
      <c r="M937" s="86"/>
      <c r="N937" s="82"/>
      <c r="O937" s="81"/>
      <c r="P937" s="82"/>
      <c r="Q937" s="207">
        <f t="shared" si="146"/>
        <v>0</v>
      </c>
      <c r="R937" s="83">
        <f t="shared" si="143"/>
        <v>0</v>
      </c>
      <c r="S937" s="83">
        <f t="shared" si="144"/>
        <v>0</v>
      </c>
      <c r="T937" s="209"/>
      <c r="U937" s="214"/>
      <c r="V937" s="214"/>
      <c r="W937" s="217" t="str">
        <f t="shared" si="139"/>
        <v/>
      </c>
      <c r="X937" s="214"/>
      <c r="Y937" s="224"/>
      <c r="Z937" s="214"/>
      <c r="AA937" s="214"/>
      <c r="AB937" s="35" t="str">
        <f t="shared" si="140"/>
        <v/>
      </c>
      <c r="AC937" s="35"/>
      <c r="AD937" s="35"/>
      <c r="AE937" s="35"/>
      <c r="AF937" s="35"/>
      <c r="AG937" s="35"/>
      <c r="AH937" s="35"/>
      <c r="AI937" s="35"/>
      <c r="AJ937" s="35"/>
      <c r="AK937" s="35"/>
      <c r="AL937" s="35"/>
      <c r="AM937" s="85" t="str">
        <f t="shared" si="148"/>
        <v/>
      </c>
      <c r="AN937" s="35"/>
      <c r="AO937" s="35"/>
      <c r="AP937" s="77" t="str">
        <f>IF(D937="","",IF(D937=Accueil!$Q$7,PRODUCT('Registre déchets'!G937,Accueil!$S$7),"") &amp; IF(D937=Accueil!$Q$8,PRODUCT('Registre déchets'!G937,Accueil!$S$8),"") &amp; IF(D937=Accueil!$Q$9,PRODUCT('Registre déchets'!G937,Accueil!$S$9),"")&amp; IF(D937=Accueil!$Q$10,PRODUCT('Registre déchets'!G937,Accueil!$S$10),"")&amp; IF(D937=Accueil!$Q$11,PRODUCT('Registre déchets'!G937,Accueil!$S$11),"")&amp; IF(D937=Accueil!$Q$12,PRODUCT('Registre déchets'!G937,Accueil!$S$12),"")&amp; IF(D937=Accueil!$Q$13,PRODUCT('Registre déchets'!G937,Accueil!$S$13),"")&amp; IF(D937=Accueil!$Q$14,PRODUCT('Registre déchets'!G937,Accueil!$S$14),"")&amp; IF(D937=Accueil!$Q$15,PRODUCT('Registre déchets'!G937,Accueil!$S$15),"")&amp; IF(D937=Accueil!$Q$16,PRODUCT('Registre déchets'!G937,Accueil!$S$16),"")&amp; IF(D937=Accueil!$Q$17,PRODUCT('Registre déchets'!G937,Accueil!$S$17),"")&amp; IF(D937=Accueil!$Q$18,PRODUCT('Registre déchets'!G937,Accueil!$S$18),"")&amp; IF(D937=Accueil!$Q$19,PRODUCT('Registre déchets'!G937,Accueil!$S$19),"")&amp; IF(D937=Accueil!$Q$20,PRODUCT('Registre déchets'!G937,Accueil!$S$20),"")&amp; IF(D937=Accueil!$Q$21,PRODUCT('Registre déchets'!G937,Accueil!$S$21),"")&amp; IF(D937=Accueil!$Q$22,PRODUCT('Registre déchets'!G937,Accueil!$S$22),"")&amp; IF(D937=Accueil!$Q$23,PRODUCT('Registre déchets'!G937,Accueil!$S$23),"")&amp; IF(D937=Accueil!$Q$24,PRODUCT('Registre déchets'!G937,Accueil!$S$24),"")&amp; IF(D937=Accueil!$Q$25,PRODUCT('Registre déchets'!G937,Accueil!$S$25),"")&amp; IF(D937=Accueil!$Q$26,PRODUCT('Registre déchets'!G937,Accueil!$S$26),"") &amp; IF(D937=Accueil!$U$7,PRODUCT('Registre déchets'!G937,Accueil!$W$7),"") &amp; IF(D937=Accueil!$U$8,PRODUCT('Registre déchets'!G937,Accueil!$W$8),"") &amp; IF(D937=Accueil!$U$9,PRODUCT('Registre déchets'!G937,Accueil!$W$9),"")&amp; IF(D937=Accueil!$U$10,PRODUCT('Registre déchets'!G937,Accueil!$W$10),"")&amp; IF(D937=Accueil!$U$11,PRODUCT('Registre déchets'!G937,Accueil!$W$11),"")&amp; IF(D937=Accueil!$U$12,PRODUCT('Registre déchets'!G937,Accueil!$W$12),"")&amp; IF(D937=Accueil!$U$13,PRODUCT('Registre déchets'!G937,Accueil!$W$13),"")&amp; IF(D937=Accueil!$U$14,PRODUCT('Registre déchets'!G937,Accueil!$W$14),"")&amp; IF(D937=Accueil!$U$15,PRODUCT('Registre déchets'!G937,Accueil!$W$15),"")&amp; IF(D937=Accueil!$U$16,PRODUCT('Registre déchets'!G937,Accueil!$W$16),"")&amp; IF(D937=Accueil!$U$17,PRODUCT('Registre déchets'!G937,Accueil!$W$17),"")&amp; IF(D937=Accueil!$U$18,PRODUCT('Registre déchets'!G937,Accueil!$W$18),"")&amp; IF(D937=Accueil!$U$19,PRODUCT('Registre déchets'!G937,Accueil!$W$19),"")&amp; IF(D937=Accueil!$U$20,PRODUCT('Registre déchets'!G937,Accueil!$W$20),"")&amp; IF(D937=Accueil!$U$21,PRODUCT('Registre déchets'!G937,Accueil!$W$21),"") &amp; IF(D937=Accueil!$U$22,PRODUCT('Registre déchets'!G937,Accueil!$W$22),"")&amp; IF(D937=Accueil!$U$23,PRODUCT('Registre déchets'!G937,Accueil!$W$23),"")&amp; IF(D937=Accueil!$U$24,PRODUCT('Registre déchets'!G937,Accueil!$W$24),"")&amp; IF(D937=Accueil!$U$25,PRODUCT('Registre déchets'!G937,Accueil!$W$25),"")&amp; IF(D937=Accueil!$U$26,PRODUCT('Registre déchets'!G937,Accueil!$W$26),"")&amp; IF(D937=Accueil!$U$27,PRODUCT('Registre déchets'!G937,Accueil!$W$27),"")&amp; IF(D937=Accueil!$Y$7,PRODUCT('Registre déchets'!G937,Accueil!$AA$7),"") &amp; IF(D937=Accueil!$Y$8,PRODUCT('Registre déchets'!G937,Accueil!$AA$8),"") &amp; IF(D937=Accueil!$Y$9,PRODUCT('Registre déchets'!G937,Accueil!$AA$9),"")&amp; IF(D937=Accueil!$Y$10,PRODUCT('Registre déchets'!G937,Accueil!$AA$10),"")&amp; IF(D937=Accueil!$Y$11,PRODUCT('Registre déchets'!G937,Accueil!$AA$11),"")&amp; IF(D937=Accueil!$Y$12,PRODUCT('Registre déchets'!G937,Accueil!$AA$12),"")&amp; IF(D937=Accueil!$Y$13,PRODUCT('Registre déchets'!G937,Accueil!$AA$13),"")&amp; IF(D937=Accueil!$Y$14,PRODUCT('Registre déchets'!G937,Accueil!$AA$14),"")&amp; IF(D937=Accueil!$Y$15,PRODUCT('Registre déchets'!G937,Accueil!$AA$15),"")&amp; IF(D937=Accueil!$Y$16,PRODUCT('Registre déchets'!G937,Accueil!$AA$16),"")&amp; IF(D937=Accueil!$Y$17,PRODUCT('Registre déchets'!G937,Accueil!$AA$17),"")&amp; IF(D937=Accueil!$Y$18,PRODUCT('Registre déchets'!G937,Accueil!$AA$18),"")&amp; IF(D937=Accueil!$Y$19,PRODUCT('Registre déchets'!G937,Accueil!$AA$19),"")&amp; IF(D937=Accueil!$Y$20,PRODUCT('Registre déchets'!G937,Accueil!$AA$20),"")&amp; IF(D937=Accueil!$Y$21,PRODUCT('Registre déchets'!G937,Accueil!$AA$21),"")&amp; IF(D937=Accueil!$Y$22,PRODUCT('Registre déchets'!G937,Accueil!$AA$22),"")&amp; IF(D937=Accueil!$Y$23,PRODUCT('Registre déchets'!G937,Accueil!$AA$23),"")&amp; IF(D937=Accueil!$Y$24,PRODUCT('Registre déchets'!G937,Accueil!$AA$24),"")&amp; IF(D937=Accueil!$Y$25,PRODUCT('Registre déchets'!G937,Accueil!$AA$25),"")&amp; IF(D937=Accueil!$Y$26,PRODUCT('Registre déchets'!G937,Accueil!$AA$26),"")&amp; IF(D937=Accueil!$Y$27,PRODUCT('Registre déchets'!G937,Accueil!$AA$27),""))</f>
        <v/>
      </c>
      <c r="AQ937" s="79">
        <f t="shared" si="147"/>
        <v>0</v>
      </c>
    </row>
    <row r="938" spans="1:43" ht="50.1" customHeight="1" x14ac:dyDescent="0.25">
      <c r="A938" s="90"/>
      <c r="B938" s="222" t="str">
        <f t="shared" si="141"/>
        <v/>
      </c>
      <c r="C938" s="221"/>
      <c r="D938" s="220"/>
      <c r="E938" s="80" t="str">
        <f t="shared" si="145"/>
        <v/>
      </c>
      <c r="F938" s="81"/>
      <c r="G938" s="82"/>
      <c r="H938" s="241">
        <f t="shared" si="142"/>
        <v>0</v>
      </c>
      <c r="I938" s="206"/>
      <c r="J938" s="206"/>
      <c r="K938" s="86"/>
      <c r="L938" s="86"/>
      <c r="M938" s="86"/>
      <c r="N938" s="82"/>
      <c r="O938" s="81"/>
      <c r="P938" s="82"/>
      <c r="Q938" s="207">
        <f t="shared" si="146"/>
        <v>0</v>
      </c>
      <c r="R938" s="83">
        <f t="shared" si="143"/>
        <v>0</v>
      </c>
      <c r="S938" s="83">
        <f t="shared" si="144"/>
        <v>0</v>
      </c>
      <c r="T938" s="209"/>
      <c r="U938" s="214"/>
      <c r="V938" s="214"/>
      <c r="W938" s="217" t="str">
        <f t="shared" si="139"/>
        <v/>
      </c>
      <c r="X938" s="214"/>
      <c r="Y938" s="224"/>
      <c r="Z938" s="214"/>
      <c r="AA938" s="214"/>
      <c r="AB938" s="35" t="str">
        <f t="shared" si="140"/>
        <v/>
      </c>
      <c r="AC938" s="35"/>
      <c r="AD938" s="35"/>
      <c r="AE938" s="35"/>
      <c r="AF938" s="35"/>
      <c r="AG938" s="35"/>
      <c r="AH938" s="35"/>
      <c r="AI938" s="35"/>
      <c r="AJ938" s="35"/>
      <c r="AK938" s="35"/>
      <c r="AL938" s="35"/>
      <c r="AM938" s="85" t="str">
        <f t="shared" si="148"/>
        <v/>
      </c>
      <c r="AN938" s="35"/>
      <c r="AO938" s="35"/>
      <c r="AP938" s="77" t="str">
        <f>IF(D938="","",IF(D938=Accueil!$Q$7,PRODUCT('Registre déchets'!G938,Accueil!$S$7),"") &amp; IF(D938=Accueil!$Q$8,PRODUCT('Registre déchets'!G938,Accueil!$S$8),"") &amp; IF(D938=Accueil!$Q$9,PRODUCT('Registre déchets'!G938,Accueil!$S$9),"")&amp; IF(D938=Accueil!$Q$10,PRODUCT('Registre déchets'!G938,Accueil!$S$10),"")&amp; IF(D938=Accueil!$Q$11,PRODUCT('Registre déchets'!G938,Accueil!$S$11),"")&amp; IF(D938=Accueil!$Q$12,PRODUCT('Registre déchets'!G938,Accueil!$S$12),"")&amp; IF(D938=Accueil!$Q$13,PRODUCT('Registre déchets'!G938,Accueil!$S$13),"")&amp; IF(D938=Accueil!$Q$14,PRODUCT('Registre déchets'!G938,Accueil!$S$14),"")&amp; IF(D938=Accueil!$Q$15,PRODUCT('Registre déchets'!G938,Accueil!$S$15),"")&amp; IF(D938=Accueil!$Q$16,PRODUCT('Registre déchets'!G938,Accueil!$S$16),"")&amp; IF(D938=Accueil!$Q$17,PRODUCT('Registre déchets'!G938,Accueil!$S$17),"")&amp; IF(D938=Accueil!$Q$18,PRODUCT('Registre déchets'!G938,Accueil!$S$18),"")&amp; IF(D938=Accueil!$Q$19,PRODUCT('Registre déchets'!G938,Accueil!$S$19),"")&amp; IF(D938=Accueil!$Q$20,PRODUCT('Registre déchets'!G938,Accueil!$S$20),"")&amp; IF(D938=Accueil!$Q$21,PRODUCT('Registre déchets'!G938,Accueil!$S$21),"")&amp; IF(D938=Accueil!$Q$22,PRODUCT('Registre déchets'!G938,Accueil!$S$22),"")&amp; IF(D938=Accueil!$Q$23,PRODUCT('Registre déchets'!G938,Accueil!$S$23),"")&amp; IF(D938=Accueil!$Q$24,PRODUCT('Registre déchets'!G938,Accueil!$S$24),"")&amp; IF(D938=Accueil!$Q$25,PRODUCT('Registre déchets'!G938,Accueil!$S$25),"")&amp; IF(D938=Accueil!$Q$26,PRODUCT('Registre déchets'!G938,Accueil!$S$26),"") &amp; IF(D938=Accueil!$U$7,PRODUCT('Registre déchets'!G938,Accueil!$W$7),"") &amp; IF(D938=Accueil!$U$8,PRODUCT('Registre déchets'!G938,Accueil!$W$8),"") &amp; IF(D938=Accueil!$U$9,PRODUCT('Registre déchets'!G938,Accueil!$W$9),"")&amp; IF(D938=Accueil!$U$10,PRODUCT('Registre déchets'!G938,Accueil!$W$10),"")&amp; IF(D938=Accueil!$U$11,PRODUCT('Registre déchets'!G938,Accueil!$W$11),"")&amp; IF(D938=Accueil!$U$12,PRODUCT('Registre déchets'!G938,Accueil!$W$12),"")&amp; IF(D938=Accueil!$U$13,PRODUCT('Registre déchets'!G938,Accueil!$W$13),"")&amp; IF(D938=Accueil!$U$14,PRODUCT('Registre déchets'!G938,Accueil!$W$14),"")&amp; IF(D938=Accueil!$U$15,PRODUCT('Registre déchets'!G938,Accueil!$W$15),"")&amp; IF(D938=Accueil!$U$16,PRODUCT('Registre déchets'!G938,Accueil!$W$16),"")&amp; IF(D938=Accueil!$U$17,PRODUCT('Registre déchets'!G938,Accueil!$W$17),"")&amp; IF(D938=Accueil!$U$18,PRODUCT('Registre déchets'!G938,Accueil!$W$18),"")&amp; IF(D938=Accueil!$U$19,PRODUCT('Registre déchets'!G938,Accueil!$W$19),"")&amp; IF(D938=Accueil!$U$20,PRODUCT('Registre déchets'!G938,Accueil!$W$20),"")&amp; IF(D938=Accueil!$U$21,PRODUCT('Registre déchets'!G938,Accueil!$W$21),"") &amp; IF(D938=Accueil!$U$22,PRODUCT('Registre déchets'!G938,Accueil!$W$22),"")&amp; IF(D938=Accueil!$U$23,PRODUCT('Registre déchets'!G938,Accueil!$W$23),"")&amp; IF(D938=Accueil!$U$24,PRODUCT('Registre déchets'!G938,Accueil!$W$24),"")&amp; IF(D938=Accueil!$U$25,PRODUCT('Registre déchets'!G938,Accueil!$W$25),"")&amp; IF(D938=Accueil!$U$26,PRODUCT('Registre déchets'!G938,Accueil!$W$26),"")&amp; IF(D938=Accueil!$U$27,PRODUCT('Registre déchets'!G938,Accueil!$W$27),"")&amp; IF(D938=Accueil!$Y$7,PRODUCT('Registre déchets'!G938,Accueil!$AA$7),"") &amp; IF(D938=Accueil!$Y$8,PRODUCT('Registre déchets'!G938,Accueil!$AA$8),"") &amp; IF(D938=Accueil!$Y$9,PRODUCT('Registre déchets'!G938,Accueil!$AA$9),"")&amp; IF(D938=Accueil!$Y$10,PRODUCT('Registre déchets'!G938,Accueil!$AA$10),"")&amp; IF(D938=Accueil!$Y$11,PRODUCT('Registre déchets'!G938,Accueil!$AA$11),"")&amp; IF(D938=Accueil!$Y$12,PRODUCT('Registre déchets'!G938,Accueil!$AA$12),"")&amp; IF(D938=Accueil!$Y$13,PRODUCT('Registre déchets'!G938,Accueil!$AA$13),"")&amp; IF(D938=Accueil!$Y$14,PRODUCT('Registre déchets'!G938,Accueil!$AA$14),"")&amp; IF(D938=Accueil!$Y$15,PRODUCT('Registre déchets'!G938,Accueil!$AA$15),"")&amp; IF(D938=Accueil!$Y$16,PRODUCT('Registre déchets'!G938,Accueil!$AA$16),"")&amp; IF(D938=Accueil!$Y$17,PRODUCT('Registre déchets'!G938,Accueil!$AA$17),"")&amp; IF(D938=Accueil!$Y$18,PRODUCT('Registre déchets'!G938,Accueil!$AA$18),"")&amp; IF(D938=Accueil!$Y$19,PRODUCT('Registre déchets'!G938,Accueil!$AA$19),"")&amp; IF(D938=Accueil!$Y$20,PRODUCT('Registre déchets'!G938,Accueil!$AA$20),"")&amp; IF(D938=Accueil!$Y$21,PRODUCT('Registre déchets'!G938,Accueil!$AA$21),"")&amp; IF(D938=Accueil!$Y$22,PRODUCT('Registre déchets'!G938,Accueil!$AA$22),"")&amp; IF(D938=Accueil!$Y$23,PRODUCT('Registre déchets'!G938,Accueil!$AA$23),"")&amp; IF(D938=Accueil!$Y$24,PRODUCT('Registre déchets'!G938,Accueil!$AA$24),"")&amp; IF(D938=Accueil!$Y$25,PRODUCT('Registre déchets'!G938,Accueil!$AA$25),"")&amp; IF(D938=Accueil!$Y$26,PRODUCT('Registre déchets'!G938,Accueil!$AA$26),"")&amp; IF(D938=Accueil!$Y$27,PRODUCT('Registre déchets'!G938,Accueil!$AA$27),""))</f>
        <v/>
      </c>
      <c r="AQ938" s="79">
        <f t="shared" si="147"/>
        <v>0</v>
      </c>
    </row>
    <row r="939" spans="1:43" ht="50.1" customHeight="1" x14ac:dyDescent="0.25">
      <c r="A939" s="90"/>
      <c r="B939" s="222" t="str">
        <f t="shared" si="141"/>
        <v/>
      </c>
      <c r="C939" s="221"/>
      <c r="D939" s="220"/>
      <c r="E939" s="80" t="str">
        <f t="shared" si="145"/>
        <v/>
      </c>
      <c r="F939" s="81"/>
      <c r="G939" s="82"/>
      <c r="H939" s="241">
        <f t="shared" si="142"/>
        <v>0</v>
      </c>
      <c r="I939" s="206"/>
      <c r="J939" s="206"/>
      <c r="K939" s="86"/>
      <c r="L939" s="86"/>
      <c r="M939" s="86"/>
      <c r="N939" s="82"/>
      <c r="O939" s="81"/>
      <c r="P939" s="82"/>
      <c r="Q939" s="207">
        <f t="shared" si="146"/>
        <v>0</v>
      </c>
      <c r="R939" s="83">
        <f t="shared" si="143"/>
        <v>0</v>
      </c>
      <c r="S939" s="83">
        <f t="shared" si="144"/>
        <v>0</v>
      </c>
      <c r="T939" s="209"/>
      <c r="U939" s="214"/>
      <c r="V939" s="214"/>
      <c r="W939" s="217" t="str">
        <f t="shared" si="139"/>
        <v/>
      </c>
      <c r="X939" s="214"/>
      <c r="Y939" s="224"/>
      <c r="Z939" s="214"/>
      <c r="AA939" s="214"/>
      <c r="AB939" s="35" t="str">
        <f t="shared" si="140"/>
        <v/>
      </c>
      <c r="AC939" s="35"/>
      <c r="AD939" s="35"/>
      <c r="AE939" s="35"/>
      <c r="AF939" s="35"/>
      <c r="AG939" s="35"/>
      <c r="AH939" s="35"/>
      <c r="AI939" s="35"/>
      <c r="AJ939" s="35"/>
      <c r="AK939" s="35"/>
      <c r="AL939" s="35"/>
      <c r="AM939" s="85" t="str">
        <f t="shared" si="148"/>
        <v/>
      </c>
      <c r="AN939" s="35"/>
      <c r="AO939" s="35"/>
      <c r="AP939" s="77" t="str">
        <f>IF(D939="","",IF(D939=Accueil!$Q$7,PRODUCT('Registre déchets'!G939,Accueil!$S$7),"") &amp; IF(D939=Accueil!$Q$8,PRODUCT('Registre déchets'!G939,Accueil!$S$8),"") &amp; IF(D939=Accueil!$Q$9,PRODUCT('Registre déchets'!G939,Accueil!$S$9),"")&amp; IF(D939=Accueil!$Q$10,PRODUCT('Registre déchets'!G939,Accueil!$S$10),"")&amp; IF(D939=Accueil!$Q$11,PRODUCT('Registre déchets'!G939,Accueil!$S$11),"")&amp; IF(D939=Accueil!$Q$12,PRODUCT('Registre déchets'!G939,Accueil!$S$12),"")&amp; IF(D939=Accueil!$Q$13,PRODUCT('Registre déchets'!G939,Accueil!$S$13),"")&amp; IF(D939=Accueil!$Q$14,PRODUCT('Registre déchets'!G939,Accueil!$S$14),"")&amp; IF(D939=Accueil!$Q$15,PRODUCT('Registre déchets'!G939,Accueil!$S$15),"")&amp; IF(D939=Accueil!$Q$16,PRODUCT('Registre déchets'!G939,Accueil!$S$16),"")&amp; IF(D939=Accueil!$Q$17,PRODUCT('Registre déchets'!G939,Accueil!$S$17),"")&amp; IF(D939=Accueil!$Q$18,PRODUCT('Registre déchets'!G939,Accueil!$S$18),"")&amp; IF(D939=Accueil!$Q$19,PRODUCT('Registre déchets'!G939,Accueil!$S$19),"")&amp; IF(D939=Accueil!$Q$20,PRODUCT('Registre déchets'!G939,Accueil!$S$20),"")&amp; IF(D939=Accueil!$Q$21,PRODUCT('Registre déchets'!G939,Accueil!$S$21),"")&amp; IF(D939=Accueil!$Q$22,PRODUCT('Registre déchets'!G939,Accueil!$S$22),"")&amp; IF(D939=Accueil!$Q$23,PRODUCT('Registre déchets'!G939,Accueil!$S$23),"")&amp; IF(D939=Accueil!$Q$24,PRODUCT('Registre déchets'!G939,Accueil!$S$24),"")&amp; IF(D939=Accueil!$Q$25,PRODUCT('Registre déchets'!G939,Accueil!$S$25),"")&amp; IF(D939=Accueil!$Q$26,PRODUCT('Registre déchets'!G939,Accueil!$S$26),"") &amp; IF(D939=Accueil!$U$7,PRODUCT('Registre déchets'!G939,Accueil!$W$7),"") &amp; IF(D939=Accueil!$U$8,PRODUCT('Registre déchets'!G939,Accueil!$W$8),"") &amp; IF(D939=Accueil!$U$9,PRODUCT('Registre déchets'!G939,Accueil!$W$9),"")&amp; IF(D939=Accueil!$U$10,PRODUCT('Registre déchets'!G939,Accueil!$W$10),"")&amp; IF(D939=Accueil!$U$11,PRODUCT('Registre déchets'!G939,Accueil!$W$11),"")&amp; IF(D939=Accueil!$U$12,PRODUCT('Registre déchets'!G939,Accueil!$W$12),"")&amp; IF(D939=Accueil!$U$13,PRODUCT('Registre déchets'!G939,Accueil!$W$13),"")&amp; IF(D939=Accueil!$U$14,PRODUCT('Registre déchets'!G939,Accueil!$W$14),"")&amp; IF(D939=Accueil!$U$15,PRODUCT('Registre déchets'!G939,Accueil!$W$15),"")&amp; IF(D939=Accueil!$U$16,PRODUCT('Registre déchets'!G939,Accueil!$W$16),"")&amp; IF(D939=Accueil!$U$17,PRODUCT('Registre déchets'!G939,Accueil!$W$17),"")&amp; IF(D939=Accueil!$U$18,PRODUCT('Registre déchets'!G939,Accueil!$W$18),"")&amp; IF(D939=Accueil!$U$19,PRODUCT('Registre déchets'!G939,Accueil!$W$19),"")&amp; IF(D939=Accueil!$U$20,PRODUCT('Registre déchets'!G939,Accueil!$W$20),"")&amp; IF(D939=Accueil!$U$21,PRODUCT('Registre déchets'!G939,Accueil!$W$21),"") &amp; IF(D939=Accueil!$U$22,PRODUCT('Registre déchets'!G939,Accueil!$W$22),"")&amp; IF(D939=Accueil!$U$23,PRODUCT('Registre déchets'!G939,Accueil!$W$23),"")&amp; IF(D939=Accueil!$U$24,PRODUCT('Registre déchets'!G939,Accueil!$W$24),"")&amp; IF(D939=Accueil!$U$25,PRODUCT('Registre déchets'!G939,Accueil!$W$25),"")&amp; IF(D939=Accueil!$U$26,PRODUCT('Registre déchets'!G939,Accueil!$W$26),"")&amp; IF(D939=Accueil!$U$27,PRODUCT('Registre déchets'!G939,Accueil!$W$27),"")&amp; IF(D939=Accueil!$Y$7,PRODUCT('Registre déchets'!G939,Accueil!$AA$7),"") &amp; IF(D939=Accueil!$Y$8,PRODUCT('Registre déchets'!G939,Accueil!$AA$8),"") &amp; IF(D939=Accueil!$Y$9,PRODUCT('Registre déchets'!G939,Accueil!$AA$9),"")&amp; IF(D939=Accueil!$Y$10,PRODUCT('Registre déchets'!G939,Accueil!$AA$10),"")&amp; IF(D939=Accueil!$Y$11,PRODUCT('Registre déchets'!G939,Accueil!$AA$11),"")&amp; IF(D939=Accueil!$Y$12,PRODUCT('Registre déchets'!G939,Accueil!$AA$12),"")&amp; IF(D939=Accueil!$Y$13,PRODUCT('Registre déchets'!G939,Accueil!$AA$13),"")&amp; IF(D939=Accueil!$Y$14,PRODUCT('Registre déchets'!G939,Accueil!$AA$14),"")&amp; IF(D939=Accueil!$Y$15,PRODUCT('Registre déchets'!G939,Accueil!$AA$15),"")&amp; IF(D939=Accueil!$Y$16,PRODUCT('Registre déchets'!G939,Accueil!$AA$16),"")&amp; IF(D939=Accueil!$Y$17,PRODUCT('Registre déchets'!G939,Accueil!$AA$17),"")&amp; IF(D939=Accueil!$Y$18,PRODUCT('Registre déchets'!G939,Accueil!$AA$18),"")&amp; IF(D939=Accueil!$Y$19,PRODUCT('Registre déchets'!G939,Accueil!$AA$19),"")&amp; IF(D939=Accueil!$Y$20,PRODUCT('Registre déchets'!G939,Accueil!$AA$20),"")&amp; IF(D939=Accueil!$Y$21,PRODUCT('Registre déchets'!G939,Accueil!$AA$21),"")&amp; IF(D939=Accueil!$Y$22,PRODUCT('Registre déchets'!G939,Accueil!$AA$22),"")&amp; IF(D939=Accueil!$Y$23,PRODUCT('Registre déchets'!G939,Accueil!$AA$23),"")&amp; IF(D939=Accueil!$Y$24,PRODUCT('Registre déchets'!G939,Accueil!$AA$24),"")&amp; IF(D939=Accueil!$Y$25,PRODUCT('Registre déchets'!G939,Accueil!$AA$25),"")&amp; IF(D939=Accueil!$Y$26,PRODUCT('Registre déchets'!G939,Accueil!$AA$26),"")&amp; IF(D939=Accueil!$Y$27,PRODUCT('Registre déchets'!G939,Accueil!$AA$27),""))</f>
        <v/>
      </c>
      <c r="AQ939" s="79">
        <f t="shared" si="147"/>
        <v>0</v>
      </c>
    </row>
    <row r="940" spans="1:43" ht="50.1" customHeight="1" x14ac:dyDescent="0.25">
      <c r="A940" s="90"/>
      <c r="B940" s="222" t="str">
        <f t="shared" si="141"/>
        <v/>
      </c>
      <c r="C940" s="221"/>
      <c r="D940" s="220"/>
      <c r="E940" s="80" t="str">
        <f t="shared" si="145"/>
        <v/>
      </c>
      <c r="F940" s="81"/>
      <c r="G940" s="82"/>
      <c r="H940" s="241">
        <f t="shared" si="142"/>
        <v>0</v>
      </c>
      <c r="I940" s="206"/>
      <c r="J940" s="206"/>
      <c r="K940" s="86"/>
      <c r="L940" s="86"/>
      <c r="M940" s="86"/>
      <c r="N940" s="82"/>
      <c r="O940" s="81"/>
      <c r="P940" s="82"/>
      <c r="Q940" s="207">
        <f t="shared" si="146"/>
        <v>0</v>
      </c>
      <c r="R940" s="83">
        <f t="shared" si="143"/>
        <v>0</v>
      </c>
      <c r="S940" s="83">
        <f t="shared" si="144"/>
        <v>0</v>
      </c>
      <c r="T940" s="209"/>
      <c r="U940" s="214"/>
      <c r="V940" s="214"/>
      <c r="W940" s="217" t="str">
        <f t="shared" si="139"/>
        <v/>
      </c>
      <c r="X940" s="214"/>
      <c r="Y940" s="224"/>
      <c r="Z940" s="214"/>
      <c r="AA940" s="214"/>
      <c r="AB940" s="35" t="str">
        <f t="shared" si="140"/>
        <v/>
      </c>
      <c r="AC940" s="35"/>
      <c r="AD940" s="35"/>
      <c r="AE940" s="35"/>
      <c r="AF940" s="35"/>
      <c r="AG940" s="35"/>
      <c r="AH940" s="35"/>
      <c r="AI940" s="35"/>
      <c r="AJ940" s="35"/>
      <c r="AK940" s="35"/>
      <c r="AL940" s="35"/>
      <c r="AM940" s="85" t="str">
        <f t="shared" si="148"/>
        <v/>
      </c>
      <c r="AN940" s="35"/>
      <c r="AO940" s="35"/>
      <c r="AP940" s="77" t="str">
        <f>IF(D940="","",IF(D940=Accueil!$Q$7,PRODUCT('Registre déchets'!G940,Accueil!$S$7),"") &amp; IF(D940=Accueil!$Q$8,PRODUCT('Registre déchets'!G940,Accueil!$S$8),"") &amp; IF(D940=Accueil!$Q$9,PRODUCT('Registre déchets'!G940,Accueil!$S$9),"")&amp; IF(D940=Accueil!$Q$10,PRODUCT('Registre déchets'!G940,Accueil!$S$10),"")&amp; IF(D940=Accueil!$Q$11,PRODUCT('Registre déchets'!G940,Accueil!$S$11),"")&amp; IF(D940=Accueil!$Q$12,PRODUCT('Registre déchets'!G940,Accueil!$S$12),"")&amp; IF(D940=Accueil!$Q$13,PRODUCT('Registre déchets'!G940,Accueil!$S$13),"")&amp; IF(D940=Accueil!$Q$14,PRODUCT('Registre déchets'!G940,Accueil!$S$14),"")&amp; IF(D940=Accueil!$Q$15,PRODUCT('Registre déchets'!G940,Accueil!$S$15),"")&amp; IF(D940=Accueil!$Q$16,PRODUCT('Registre déchets'!G940,Accueil!$S$16),"")&amp; IF(D940=Accueil!$Q$17,PRODUCT('Registre déchets'!G940,Accueil!$S$17),"")&amp; IF(D940=Accueil!$Q$18,PRODUCT('Registre déchets'!G940,Accueil!$S$18),"")&amp; IF(D940=Accueil!$Q$19,PRODUCT('Registre déchets'!G940,Accueil!$S$19),"")&amp; IF(D940=Accueil!$Q$20,PRODUCT('Registre déchets'!G940,Accueil!$S$20),"")&amp; IF(D940=Accueil!$Q$21,PRODUCT('Registre déchets'!G940,Accueil!$S$21),"")&amp; IF(D940=Accueil!$Q$22,PRODUCT('Registre déchets'!G940,Accueil!$S$22),"")&amp; IF(D940=Accueil!$Q$23,PRODUCT('Registre déchets'!G940,Accueil!$S$23),"")&amp; IF(D940=Accueil!$Q$24,PRODUCT('Registre déchets'!G940,Accueil!$S$24),"")&amp; IF(D940=Accueil!$Q$25,PRODUCT('Registre déchets'!G940,Accueil!$S$25),"")&amp; IF(D940=Accueil!$Q$26,PRODUCT('Registre déchets'!G940,Accueil!$S$26),"") &amp; IF(D940=Accueil!$U$7,PRODUCT('Registre déchets'!G940,Accueil!$W$7),"") &amp; IF(D940=Accueil!$U$8,PRODUCT('Registre déchets'!G940,Accueil!$W$8),"") &amp; IF(D940=Accueil!$U$9,PRODUCT('Registre déchets'!G940,Accueil!$W$9),"")&amp; IF(D940=Accueil!$U$10,PRODUCT('Registre déchets'!G940,Accueil!$W$10),"")&amp; IF(D940=Accueil!$U$11,PRODUCT('Registre déchets'!G940,Accueil!$W$11),"")&amp; IF(D940=Accueil!$U$12,PRODUCT('Registre déchets'!G940,Accueil!$W$12),"")&amp; IF(D940=Accueil!$U$13,PRODUCT('Registre déchets'!G940,Accueil!$W$13),"")&amp; IF(D940=Accueil!$U$14,PRODUCT('Registre déchets'!G940,Accueil!$W$14),"")&amp; IF(D940=Accueil!$U$15,PRODUCT('Registre déchets'!G940,Accueil!$W$15),"")&amp; IF(D940=Accueil!$U$16,PRODUCT('Registre déchets'!G940,Accueil!$W$16),"")&amp; IF(D940=Accueil!$U$17,PRODUCT('Registre déchets'!G940,Accueil!$W$17),"")&amp; IF(D940=Accueil!$U$18,PRODUCT('Registre déchets'!G940,Accueil!$W$18),"")&amp; IF(D940=Accueil!$U$19,PRODUCT('Registre déchets'!G940,Accueil!$W$19),"")&amp; IF(D940=Accueil!$U$20,PRODUCT('Registre déchets'!G940,Accueil!$W$20),"")&amp; IF(D940=Accueil!$U$21,PRODUCT('Registre déchets'!G940,Accueil!$W$21),"") &amp; IF(D940=Accueil!$U$22,PRODUCT('Registre déchets'!G940,Accueil!$W$22),"")&amp; IF(D940=Accueil!$U$23,PRODUCT('Registre déchets'!G940,Accueil!$W$23),"")&amp; IF(D940=Accueil!$U$24,PRODUCT('Registre déchets'!G940,Accueil!$W$24),"")&amp; IF(D940=Accueil!$U$25,PRODUCT('Registre déchets'!G940,Accueil!$W$25),"")&amp; IF(D940=Accueil!$U$26,PRODUCT('Registre déchets'!G940,Accueil!$W$26),"")&amp; IF(D940=Accueil!$U$27,PRODUCT('Registre déchets'!G940,Accueil!$W$27),"")&amp; IF(D940=Accueil!$Y$7,PRODUCT('Registre déchets'!G940,Accueil!$AA$7),"") &amp; IF(D940=Accueil!$Y$8,PRODUCT('Registre déchets'!G940,Accueil!$AA$8),"") &amp; IF(D940=Accueil!$Y$9,PRODUCT('Registre déchets'!G940,Accueil!$AA$9),"")&amp; IF(D940=Accueil!$Y$10,PRODUCT('Registre déchets'!G940,Accueil!$AA$10),"")&amp; IF(D940=Accueil!$Y$11,PRODUCT('Registre déchets'!G940,Accueil!$AA$11),"")&amp; IF(D940=Accueil!$Y$12,PRODUCT('Registre déchets'!G940,Accueil!$AA$12),"")&amp; IF(D940=Accueil!$Y$13,PRODUCT('Registre déchets'!G940,Accueil!$AA$13),"")&amp; IF(D940=Accueil!$Y$14,PRODUCT('Registre déchets'!G940,Accueil!$AA$14),"")&amp; IF(D940=Accueil!$Y$15,PRODUCT('Registre déchets'!G940,Accueil!$AA$15),"")&amp; IF(D940=Accueil!$Y$16,PRODUCT('Registre déchets'!G940,Accueil!$AA$16),"")&amp; IF(D940=Accueil!$Y$17,PRODUCT('Registre déchets'!G940,Accueil!$AA$17),"")&amp; IF(D940=Accueil!$Y$18,PRODUCT('Registre déchets'!G940,Accueil!$AA$18),"")&amp; IF(D940=Accueil!$Y$19,PRODUCT('Registre déchets'!G940,Accueil!$AA$19),"")&amp; IF(D940=Accueil!$Y$20,PRODUCT('Registre déchets'!G940,Accueil!$AA$20),"")&amp; IF(D940=Accueil!$Y$21,PRODUCT('Registre déchets'!G940,Accueil!$AA$21),"")&amp; IF(D940=Accueil!$Y$22,PRODUCT('Registre déchets'!G940,Accueil!$AA$22),"")&amp; IF(D940=Accueil!$Y$23,PRODUCT('Registre déchets'!G940,Accueil!$AA$23),"")&amp; IF(D940=Accueil!$Y$24,PRODUCT('Registre déchets'!G940,Accueil!$AA$24),"")&amp; IF(D940=Accueil!$Y$25,PRODUCT('Registre déchets'!G940,Accueil!$AA$25),"")&amp; IF(D940=Accueil!$Y$26,PRODUCT('Registre déchets'!G940,Accueil!$AA$26),"")&amp; IF(D940=Accueil!$Y$27,PRODUCT('Registre déchets'!G940,Accueil!$AA$27),""))</f>
        <v/>
      </c>
      <c r="AQ940" s="79">
        <f t="shared" si="147"/>
        <v>0</v>
      </c>
    </row>
    <row r="941" spans="1:43" ht="50.1" customHeight="1" x14ac:dyDescent="0.25">
      <c r="A941" s="90"/>
      <c r="B941" s="222" t="str">
        <f t="shared" si="141"/>
        <v/>
      </c>
      <c r="C941" s="221"/>
      <c r="D941" s="220"/>
      <c r="E941" s="80" t="str">
        <f t="shared" si="145"/>
        <v/>
      </c>
      <c r="F941" s="81"/>
      <c r="G941" s="82"/>
      <c r="H941" s="241">
        <f t="shared" si="142"/>
        <v>0</v>
      </c>
      <c r="I941" s="206"/>
      <c r="J941" s="206"/>
      <c r="K941" s="86"/>
      <c r="L941" s="86"/>
      <c r="M941" s="86"/>
      <c r="N941" s="82"/>
      <c r="O941" s="81"/>
      <c r="P941" s="82"/>
      <c r="Q941" s="207">
        <f t="shared" si="146"/>
        <v>0</v>
      </c>
      <c r="R941" s="83">
        <f t="shared" si="143"/>
        <v>0</v>
      </c>
      <c r="S941" s="83">
        <f t="shared" si="144"/>
        <v>0</v>
      </c>
      <c r="T941" s="209"/>
      <c r="U941" s="214"/>
      <c r="V941" s="214"/>
      <c r="W941" s="217" t="str">
        <f t="shared" si="139"/>
        <v/>
      </c>
      <c r="X941" s="214"/>
      <c r="Y941" s="224"/>
      <c r="Z941" s="214"/>
      <c r="AA941" s="214"/>
      <c r="AB941" s="35" t="str">
        <f t="shared" si="140"/>
        <v/>
      </c>
      <c r="AC941" s="35"/>
      <c r="AD941" s="35"/>
      <c r="AE941" s="35"/>
      <c r="AF941" s="35"/>
      <c r="AG941" s="35"/>
      <c r="AH941" s="35"/>
      <c r="AI941" s="35"/>
      <c r="AJ941" s="35"/>
      <c r="AK941" s="35"/>
      <c r="AL941" s="35"/>
      <c r="AM941" s="85" t="str">
        <f t="shared" si="148"/>
        <v/>
      </c>
      <c r="AN941" s="35"/>
      <c r="AO941" s="35"/>
      <c r="AP941" s="77" t="str">
        <f>IF(D941="","",IF(D941=Accueil!$Q$7,PRODUCT('Registre déchets'!G941,Accueil!$S$7),"") &amp; IF(D941=Accueil!$Q$8,PRODUCT('Registre déchets'!G941,Accueil!$S$8),"") &amp; IF(D941=Accueil!$Q$9,PRODUCT('Registre déchets'!G941,Accueil!$S$9),"")&amp; IF(D941=Accueil!$Q$10,PRODUCT('Registre déchets'!G941,Accueil!$S$10),"")&amp; IF(D941=Accueil!$Q$11,PRODUCT('Registre déchets'!G941,Accueil!$S$11),"")&amp; IF(D941=Accueil!$Q$12,PRODUCT('Registre déchets'!G941,Accueil!$S$12),"")&amp; IF(D941=Accueil!$Q$13,PRODUCT('Registre déchets'!G941,Accueil!$S$13),"")&amp; IF(D941=Accueil!$Q$14,PRODUCT('Registre déchets'!G941,Accueil!$S$14),"")&amp; IF(D941=Accueil!$Q$15,PRODUCT('Registre déchets'!G941,Accueil!$S$15),"")&amp; IF(D941=Accueil!$Q$16,PRODUCT('Registre déchets'!G941,Accueil!$S$16),"")&amp; IF(D941=Accueil!$Q$17,PRODUCT('Registre déchets'!G941,Accueil!$S$17),"")&amp; IF(D941=Accueil!$Q$18,PRODUCT('Registre déchets'!G941,Accueil!$S$18),"")&amp; IF(D941=Accueil!$Q$19,PRODUCT('Registre déchets'!G941,Accueil!$S$19),"")&amp; IF(D941=Accueil!$Q$20,PRODUCT('Registre déchets'!G941,Accueil!$S$20),"")&amp; IF(D941=Accueil!$Q$21,PRODUCT('Registre déchets'!G941,Accueil!$S$21),"")&amp; IF(D941=Accueil!$Q$22,PRODUCT('Registre déchets'!G941,Accueil!$S$22),"")&amp; IF(D941=Accueil!$Q$23,PRODUCT('Registre déchets'!G941,Accueil!$S$23),"")&amp; IF(D941=Accueil!$Q$24,PRODUCT('Registre déchets'!G941,Accueil!$S$24),"")&amp; IF(D941=Accueil!$Q$25,PRODUCT('Registre déchets'!G941,Accueil!$S$25),"")&amp; IF(D941=Accueil!$Q$26,PRODUCT('Registre déchets'!G941,Accueil!$S$26),"") &amp; IF(D941=Accueil!$U$7,PRODUCT('Registre déchets'!G941,Accueil!$W$7),"") &amp; IF(D941=Accueil!$U$8,PRODUCT('Registre déchets'!G941,Accueil!$W$8),"") &amp; IF(D941=Accueil!$U$9,PRODUCT('Registre déchets'!G941,Accueil!$W$9),"")&amp; IF(D941=Accueil!$U$10,PRODUCT('Registre déchets'!G941,Accueil!$W$10),"")&amp; IF(D941=Accueil!$U$11,PRODUCT('Registre déchets'!G941,Accueil!$W$11),"")&amp; IF(D941=Accueil!$U$12,PRODUCT('Registre déchets'!G941,Accueil!$W$12),"")&amp; IF(D941=Accueil!$U$13,PRODUCT('Registre déchets'!G941,Accueil!$W$13),"")&amp; IF(D941=Accueil!$U$14,PRODUCT('Registre déchets'!G941,Accueil!$W$14),"")&amp; IF(D941=Accueil!$U$15,PRODUCT('Registre déchets'!G941,Accueil!$W$15),"")&amp; IF(D941=Accueil!$U$16,PRODUCT('Registre déchets'!G941,Accueil!$W$16),"")&amp; IF(D941=Accueil!$U$17,PRODUCT('Registre déchets'!G941,Accueil!$W$17),"")&amp; IF(D941=Accueil!$U$18,PRODUCT('Registre déchets'!G941,Accueil!$W$18),"")&amp; IF(D941=Accueil!$U$19,PRODUCT('Registre déchets'!G941,Accueil!$W$19),"")&amp; IF(D941=Accueil!$U$20,PRODUCT('Registre déchets'!G941,Accueil!$W$20),"")&amp; IF(D941=Accueil!$U$21,PRODUCT('Registre déchets'!G941,Accueil!$W$21),"") &amp; IF(D941=Accueil!$U$22,PRODUCT('Registre déchets'!G941,Accueil!$W$22),"")&amp; IF(D941=Accueil!$U$23,PRODUCT('Registre déchets'!G941,Accueil!$W$23),"")&amp; IF(D941=Accueil!$U$24,PRODUCT('Registre déchets'!G941,Accueil!$W$24),"")&amp; IF(D941=Accueil!$U$25,PRODUCT('Registre déchets'!G941,Accueil!$W$25),"")&amp; IF(D941=Accueil!$U$26,PRODUCT('Registre déchets'!G941,Accueil!$W$26),"")&amp; IF(D941=Accueil!$U$27,PRODUCT('Registre déchets'!G941,Accueil!$W$27),"")&amp; IF(D941=Accueil!$Y$7,PRODUCT('Registre déchets'!G941,Accueil!$AA$7),"") &amp; IF(D941=Accueil!$Y$8,PRODUCT('Registre déchets'!G941,Accueil!$AA$8),"") &amp; IF(D941=Accueil!$Y$9,PRODUCT('Registre déchets'!G941,Accueil!$AA$9),"")&amp; IF(D941=Accueil!$Y$10,PRODUCT('Registre déchets'!G941,Accueil!$AA$10),"")&amp; IF(D941=Accueil!$Y$11,PRODUCT('Registre déchets'!G941,Accueil!$AA$11),"")&amp; IF(D941=Accueil!$Y$12,PRODUCT('Registre déchets'!G941,Accueil!$AA$12),"")&amp; IF(D941=Accueil!$Y$13,PRODUCT('Registre déchets'!G941,Accueil!$AA$13),"")&amp; IF(D941=Accueil!$Y$14,PRODUCT('Registre déchets'!G941,Accueil!$AA$14),"")&amp; IF(D941=Accueil!$Y$15,PRODUCT('Registre déchets'!G941,Accueil!$AA$15),"")&amp; IF(D941=Accueil!$Y$16,PRODUCT('Registre déchets'!G941,Accueil!$AA$16),"")&amp; IF(D941=Accueil!$Y$17,PRODUCT('Registre déchets'!G941,Accueil!$AA$17),"")&amp; IF(D941=Accueil!$Y$18,PRODUCT('Registre déchets'!G941,Accueil!$AA$18),"")&amp; IF(D941=Accueil!$Y$19,PRODUCT('Registre déchets'!G941,Accueil!$AA$19),"")&amp; IF(D941=Accueil!$Y$20,PRODUCT('Registre déchets'!G941,Accueil!$AA$20),"")&amp; IF(D941=Accueil!$Y$21,PRODUCT('Registre déchets'!G941,Accueil!$AA$21),"")&amp; IF(D941=Accueil!$Y$22,PRODUCT('Registre déchets'!G941,Accueil!$AA$22),"")&amp; IF(D941=Accueil!$Y$23,PRODUCT('Registre déchets'!G941,Accueil!$AA$23),"")&amp; IF(D941=Accueil!$Y$24,PRODUCT('Registre déchets'!G941,Accueil!$AA$24),"")&amp; IF(D941=Accueil!$Y$25,PRODUCT('Registre déchets'!G941,Accueil!$AA$25),"")&amp; IF(D941=Accueil!$Y$26,PRODUCT('Registre déchets'!G941,Accueil!$AA$26),"")&amp; IF(D941=Accueil!$Y$27,PRODUCT('Registre déchets'!G941,Accueil!$AA$27),""))</f>
        <v/>
      </c>
      <c r="AQ941" s="79">
        <f t="shared" si="147"/>
        <v>0</v>
      </c>
    </row>
    <row r="942" spans="1:43" ht="50.1" customHeight="1" x14ac:dyDescent="0.25">
      <c r="A942" s="90"/>
      <c r="B942" s="222" t="str">
        <f t="shared" si="141"/>
        <v/>
      </c>
      <c r="C942" s="221"/>
      <c r="D942" s="220"/>
      <c r="E942" s="80" t="str">
        <f t="shared" si="145"/>
        <v/>
      </c>
      <c r="F942" s="81"/>
      <c r="G942" s="82"/>
      <c r="H942" s="241">
        <f t="shared" si="142"/>
        <v>0</v>
      </c>
      <c r="I942" s="206"/>
      <c r="J942" s="206"/>
      <c r="K942" s="86"/>
      <c r="L942" s="86"/>
      <c r="M942" s="86"/>
      <c r="N942" s="82"/>
      <c r="O942" s="81"/>
      <c r="P942" s="82"/>
      <c r="Q942" s="207">
        <f t="shared" si="146"/>
        <v>0</v>
      </c>
      <c r="R942" s="83">
        <f t="shared" si="143"/>
        <v>0</v>
      </c>
      <c r="S942" s="83">
        <f t="shared" si="144"/>
        <v>0</v>
      </c>
      <c r="T942" s="209"/>
      <c r="U942" s="214"/>
      <c r="V942" s="214"/>
      <c r="W942" s="217" t="str">
        <f t="shared" si="139"/>
        <v/>
      </c>
      <c r="X942" s="214"/>
      <c r="Y942" s="224"/>
      <c r="Z942" s="214"/>
      <c r="AA942" s="214"/>
      <c r="AB942" s="35" t="str">
        <f t="shared" si="140"/>
        <v/>
      </c>
      <c r="AC942" s="35"/>
      <c r="AD942" s="35"/>
      <c r="AE942" s="35"/>
      <c r="AF942" s="35"/>
      <c r="AG942" s="35"/>
      <c r="AH942" s="35"/>
      <c r="AI942" s="35"/>
      <c r="AJ942" s="35"/>
      <c r="AK942" s="35"/>
      <c r="AL942" s="35"/>
      <c r="AM942" s="85" t="str">
        <f t="shared" si="148"/>
        <v/>
      </c>
      <c r="AN942" s="35"/>
      <c r="AO942" s="35"/>
      <c r="AP942" s="77" t="str">
        <f>IF(D942="","",IF(D942=Accueil!$Q$7,PRODUCT('Registre déchets'!G942,Accueil!$S$7),"") &amp; IF(D942=Accueil!$Q$8,PRODUCT('Registre déchets'!G942,Accueil!$S$8),"") &amp; IF(D942=Accueil!$Q$9,PRODUCT('Registre déchets'!G942,Accueil!$S$9),"")&amp; IF(D942=Accueil!$Q$10,PRODUCT('Registre déchets'!G942,Accueil!$S$10),"")&amp; IF(D942=Accueil!$Q$11,PRODUCT('Registre déchets'!G942,Accueil!$S$11),"")&amp; IF(D942=Accueil!$Q$12,PRODUCT('Registre déchets'!G942,Accueil!$S$12),"")&amp; IF(D942=Accueil!$Q$13,PRODUCT('Registre déchets'!G942,Accueil!$S$13),"")&amp; IF(D942=Accueil!$Q$14,PRODUCT('Registre déchets'!G942,Accueil!$S$14),"")&amp; IF(D942=Accueil!$Q$15,PRODUCT('Registre déchets'!G942,Accueil!$S$15),"")&amp; IF(D942=Accueil!$Q$16,PRODUCT('Registre déchets'!G942,Accueil!$S$16),"")&amp; IF(D942=Accueil!$Q$17,PRODUCT('Registre déchets'!G942,Accueil!$S$17),"")&amp; IF(D942=Accueil!$Q$18,PRODUCT('Registre déchets'!G942,Accueil!$S$18),"")&amp; IF(D942=Accueil!$Q$19,PRODUCT('Registre déchets'!G942,Accueil!$S$19),"")&amp; IF(D942=Accueil!$Q$20,PRODUCT('Registre déchets'!G942,Accueil!$S$20),"")&amp; IF(D942=Accueil!$Q$21,PRODUCT('Registre déchets'!G942,Accueil!$S$21),"")&amp; IF(D942=Accueil!$Q$22,PRODUCT('Registre déchets'!G942,Accueil!$S$22),"")&amp; IF(D942=Accueil!$Q$23,PRODUCT('Registre déchets'!G942,Accueil!$S$23),"")&amp; IF(D942=Accueil!$Q$24,PRODUCT('Registre déchets'!G942,Accueil!$S$24),"")&amp; IF(D942=Accueil!$Q$25,PRODUCT('Registre déchets'!G942,Accueil!$S$25),"")&amp; IF(D942=Accueil!$Q$26,PRODUCT('Registre déchets'!G942,Accueil!$S$26),"") &amp; IF(D942=Accueil!$U$7,PRODUCT('Registre déchets'!G942,Accueil!$W$7),"") &amp; IF(D942=Accueil!$U$8,PRODUCT('Registre déchets'!G942,Accueil!$W$8),"") &amp; IF(D942=Accueil!$U$9,PRODUCT('Registre déchets'!G942,Accueil!$W$9),"")&amp; IF(D942=Accueil!$U$10,PRODUCT('Registre déchets'!G942,Accueil!$W$10),"")&amp; IF(D942=Accueil!$U$11,PRODUCT('Registre déchets'!G942,Accueil!$W$11),"")&amp; IF(D942=Accueil!$U$12,PRODUCT('Registre déchets'!G942,Accueil!$W$12),"")&amp; IF(D942=Accueil!$U$13,PRODUCT('Registre déchets'!G942,Accueil!$W$13),"")&amp; IF(D942=Accueil!$U$14,PRODUCT('Registre déchets'!G942,Accueil!$W$14),"")&amp; IF(D942=Accueil!$U$15,PRODUCT('Registre déchets'!G942,Accueil!$W$15),"")&amp; IF(D942=Accueil!$U$16,PRODUCT('Registre déchets'!G942,Accueil!$W$16),"")&amp; IF(D942=Accueil!$U$17,PRODUCT('Registre déchets'!G942,Accueil!$W$17),"")&amp; IF(D942=Accueil!$U$18,PRODUCT('Registre déchets'!G942,Accueil!$W$18),"")&amp; IF(D942=Accueil!$U$19,PRODUCT('Registre déchets'!G942,Accueil!$W$19),"")&amp; IF(D942=Accueil!$U$20,PRODUCT('Registre déchets'!G942,Accueil!$W$20),"")&amp; IF(D942=Accueil!$U$21,PRODUCT('Registre déchets'!G942,Accueil!$W$21),"") &amp; IF(D942=Accueil!$U$22,PRODUCT('Registre déchets'!G942,Accueil!$W$22),"")&amp; IF(D942=Accueil!$U$23,PRODUCT('Registre déchets'!G942,Accueil!$W$23),"")&amp; IF(D942=Accueil!$U$24,PRODUCT('Registre déchets'!G942,Accueil!$W$24),"")&amp; IF(D942=Accueil!$U$25,PRODUCT('Registre déchets'!G942,Accueil!$W$25),"")&amp; IF(D942=Accueil!$U$26,PRODUCT('Registre déchets'!G942,Accueil!$W$26),"")&amp; IF(D942=Accueil!$U$27,PRODUCT('Registre déchets'!G942,Accueil!$W$27),"")&amp; IF(D942=Accueil!$Y$7,PRODUCT('Registre déchets'!G942,Accueil!$AA$7),"") &amp; IF(D942=Accueil!$Y$8,PRODUCT('Registre déchets'!G942,Accueil!$AA$8),"") &amp; IF(D942=Accueil!$Y$9,PRODUCT('Registre déchets'!G942,Accueil!$AA$9),"")&amp; IF(D942=Accueil!$Y$10,PRODUCT('Registre déchets'!G942,Accueil!$AA$10),"")&amp; IF(D942=Accueil!$Y$11,PRODUCT('Registre déchets'!G942,Accueil!$AA$11),"")&amp; IF(D942=Accueil!$Y$12,PRODUCT('Registre déchets'!G942,Accueil!$AA$12),"")&amp; IF(D942=Accueil!$Y$13,PRODUCT('Registre déchets'!G942,Accueil!$AA$13),"")&amp; IF(D942=Accueil!$Y$14,PRODUCT('Registre déchets'!G942,Accueil!$AA$14),"")&amp; IF(D942=Accueil!$Y$15,PRODUCT('Registre déchets'!G942,Accueil!$AA$15),"")&amp; IF(D942=Accueil!$Y$16,PRODUCT('Registre déchets'!G942,Accueil!$AA$16),"")&amp; IF(D942=Accueil!$Y$17,PRODUCT('Registre déchets'!G942,Accueil!$AA$17),"")&amp; IF(D942=Accueil!$Y$18,PRODUCT('Registre déchets'!G942,Accueil!$AA$18),"")&amp; IF(D942=Accueil!$Y$19,PRODUCT('Registre déchets'!G942,Accueil!$AA$19),"")&amp; IF(D942=Accueil!$Y$20,PRODUCT('Registre déchets'!G942,Accueil!$AA$20),"")&amp; IF(D942=Accueil!$Y$21,PRODUCT('Registre déchets'!G942,Accueil!$AA$21),"")&amp; IF(D942=Accueil!$Y$22,PRODUCT('Registre déchets'!G942,Accueil!$AA$22),"")&amp; IF(D942=Accueil!$Y$23,PRODUCT('Registre déchets'!G942,Accueil!$AA$23),"")&amp; IF(D942=Accueil!$Y$24,PRODUCT('Registre déchets'!G942,Accueil!$AA$24),"")&amp; IF(D942=Accueil!$Y$25,PRODUCT('Registre déchets'!G942,Accueil!$AA$25),"")&amp; IF(D942=Accueil!$Y$26,PRODUCT('Registre déchets'!G942,Accueil!$AA$26),"")&amp; IF(D942=Accueil!$Y$27,PRODUCT('Registre déchets'!G942,Accueil!$AA$27),""))</f>
        <v/>
      </c>
      <c r="AQ942" s="79">
        <f t="shared" si="147"/>
        <v>0</v>
      </c>
    </row>
    <row r="943" spans="1:43" ht="50.1" customHeight="1" x14ac:dyDescent="0.25">
      <c r="A943" s="90"/>
      <c r="B943" s="222" t="str">
        <f t="shared" si="141"/>
        <v/>
      </c>
      <c r="C943" s="221"/>
      <c r="D943" s="220"/>
      <c r="E943" s="80" t="str">
        <f t="shared" si="145"/>
        <v/>
      </c>
      <c r="F943" s="81"/>
      <c r="G943" s="82"/>
      <c r="H943" s="241">
        <f t="shared" si="142"/>
        <v>0</v>
      </c>
      <c r="I943" s="206"/>
      <c r="J943" s="206"/>
      <c r="K943" s="86"/>
      <c r="L943" s="86"/>
      <c r="M943" s="86"/>
      <c r="N943" s="82"/>
      <c r="O943" s="81"/>
      <c r="P943" s="82"/>
      <c r="Q943" s="207">
        <f t="shared" si="146"/>
        <v>0</v>
      </c>
      <c r="R943" s="83">
        <f t="shared" si="143"/>
        <v>0</v>
      </c>
      <c r="S943" s="83">
        <f t="shared" si="144"/>
        <v>0</v>
      </c>
      <c r="T943" s="209"/>
      <c r="U943" s="214"/>
      <c r="V943" s="214"/>
      <c r="W943" s="217" t="str">
        <f t="shared" si="139"/>
        <v/>
      </c>
      <c r="X943" s="214"/>
      <c r="Y943" s="224"/>
      <c r="Z943" s="214"/>
      <c r="AA943" s="214"/>
      <c r="AB943" s="35" t="str">
        <f t="shared" si="140"/>
        <v/>
      </c>
      <c r="AC943" s="35"/>
      <c r="AD943" s="35"/>
      <c r="AE943" s="35"/>
      <c r="AF943" s="35"/>
      <c r="AG943" s="35"/>
      <c r="AH943" s="35"/>
      <c r="AI943" s="35"/>
      <c r="AJ943" s="35"/>
      <c r="AK943" s="35"/>
      <c r="AL943" s="35"/>
      <c r="AM943" s="85" t="str">
        <f t="shared" si="148"/>
        <v/>
      </c>
      <c r="AN943" s="35"/>
      <c r="AO943" s="35"/>
      <c r="AP943" s="77" t="str">
        <f>IF(D943="","",IF(D943=Accueil!$Q$7,PRODUCT('Registre déchets'!G943,Accueil!$S$7),"") &amp; IF(D943=Accueil!$Q$8,PRODUCT('Registre déchets'!G943,Accueil!$S$8),"") &amp; IF(D943=Accueil!$Q$9,PRODUCT('Registre déchets'!G943,Accueil!$S$9),"")&amp; IF(D943=Accueil!$Q$10,PRODUCT('Registre déchets'!G943,Accueil!$S$10),"")&amp; IF(D943=Accueil!$Q$11,PRODUCT('Registre déchets'!G943,Accueil!$S$11),"")&amp; IF(D943=Accueil!$Q$12,PRODUCT('Registre déchets'!G943,Accueil!$S$12),"")&amp; IF(D943=Accueil!$Q$13,PRODUCT('Registre déchets'!G943,Accueil!$S$13),"")&amp; IF(D943=Accueil!$Q$14,PRODUCT('Registre déchets'!G943,Accueil!$S$14),"")&amp; IF(D943=Accueil!$Q$15,PRODUCT('Registre déchets'!G943,Accueil!$S$15),"")&amp; IF(D943=Accueil!$Q$16,PRODUCT('Registre déchets'!G943,Accueil!$S$16),"")&amp; IF(D943=Accueil!$Q$17,PRODUCT('Registre déchets'!G943,Accueil!$S$17),"")&amp; IF(D943=Accueil!$Q$18,PRODUCT('Registre déchets'!G943,Accueil!$S$18),"")&amp; IF(D943=Accueil!$Q$19,PRODUCT('Registre déchets'!G943,Accueil!$S$19),"")&amp; IF(D943=Accueil!$Q$20,PRODUCT('Registre déchets'!G943,Accueil!$S$20),"")&amp; IF(D943=Accueil!$Q$21,PRODUCT('Registre déchets'!G943,Accueil!$S$21),"")&amp; IF(D943=Accueil!$Q$22,PRODUCT('Registre déchets'!G943,Accueil!$S$22),"")&amp; IF(D943=Accueil!$Q$23,PRODUCT('Registre déchets'!G943,Accueil!$S$23),"")&amp; IF(D943=Accueil!$Q$24,PRODUCT('Registre déchets'!G943,Accueil!$S$24),"")&amp; IF(D943=Accueil!$Q$25,PRODUCT('Registre déchets'!G943,Accueil!$S$25),"")&amp; IF(D943=Accueil!$Q$26,PRODUCT('Registre déchets'!G943,Accueil!$S$26),"") &amp; IF(D943=Accueil!$U$7,PRODUCT('Registre déchets'!G943,Accueil!$W$7),"") &amp; IF(D943=Accueil!$U$8,PRODUCT('Registre déchets'!G943,Accueil!$W$8),"") &amp; IF(D943=Accueil!$U$9,PRODUCT('Registre déchets'!G943,Accueil!$W$9),"")&amp; IF(D943=Accueil!$U$10,PRODUCT('Registre déchets'!G943,Accueil!$W$10),"")&amp; IF(D943=Accueil!$U$11,PRODUCT('Registre déchets'!G943,Accueil!$W$11),"")&amp; IF(D943=Accueil!$U$12,PRODUCT('Registre déchets'!G943,Accueil!$W$12),"")&amp; IF(D943=Accueil!$U$13,PRODUCT('Registre déchets'!G943,Accueil!$W$13),"")&amp; IF(D943=Accueil!$U$14,PRODUCT('Registre déchets'!G943,Accueil!$W$14),"")&amp; IF(D943=Accueil!$U$15,PRODUCT('Registre déchets'!G943,Accueil!$W$15),"")&amp; IF(D943=Accueil!$U$16,PRODUCT('Registre déchets'!G943,Accueil!$W$16),"")&amp; IF(D943=Accueil!$U$17,PRODUCT('Registre déchets'!G943,Accueil!$W$17),"")&amp; IF(D943=Accueil!$U$18,PRODUCT('Registre déchets'!G943,Accueil!$W$18),"")&amp; IF(D943=Accueil!$U$19,PRODUCT('Registre déchets'!G943,Accueil!$W$19),"")&amp; IF(D943=Accueil!$U$20,PRODUCT('Registre déchets'!G943,Accueil!$W$20),"")&amp; IF(D943=Accueil!$U$21,PRODUCT('Registre déchets'!G943,Accueil!$W$21),"") &amp; IF(D943=Accueil!$U$22,PRODUCT('Registre déchets'!G943,Accueil!$W$22),"")&amp; IF(D943=Accueil!$U$23,PRODUCT('Registre déchets'!G943,Accueil!$W$23),"")&amp; IF(D943=Accueil!$U$24,PRODUCT('Registre déchets'!G943,Accueil!$W$24),"")&amp; IF(D943=Accueil!$U$25,PRODUCT('Registre déchets'!G943,Accueil!$W$25),"")&amp; IF(D943=Accueil!$U$26,PRODUCT('Registre déchets'!G943,Accueil!$W$26),"")&amp; IF(D943=Accueil!$U$27,PRODUCT('Registre déchets'!G943,Accueil!$W$27),"")&amp; IF(D943=Accueil!$Y$7,PRODUCT('Registre déchets'!G943,Accueil!$AA$7),"") &amp; IF(D943=Accueil!$Y$8,PRODUCT('Registre déchets'!G943,Accueil!$AA$8),"") &amp; IF(D943=Accueil!$Y$9,PRODUCT('Registre déchets'!G943,Accueil!$AA$9),"")&amp; IF(D943=Accueil!$Y$10,PRODUCT('Registre déchets'!G943,Accueil!$AA$10),"")&amp; IF(D943=Accueil!$Y$11,PRODUCT('Registre déchets'!G943,Accueil!$AA$11),"")&amp; IF(D943=Accueil!$Y$12,PRODUCT('Registre déchets'!G943,Accueil!$AA$12),"")&amp; IF(D943=Accueil!$Y$13,PRODUCT('Registre déchets'!G943,Accueil!$AA$13),"")&amp; IF(D943=Accueil!$Y$14,PRODUCT('Registre déchets'!G943,Accueil!$AA$14),"")&amp; IF(D943=Accueil!$Y$15,PRODUCT('Registre déchets'!G943,Accueil!$AA$15),"")&amp; IF(D943=Accueil!$Y$16,PRODUCT('Registre déchets'!G943,Accueil!$AA$16),"")&amp; IF(D943=Accueil!$Y$17,PRODUCT('Registre déchets'!G943,Accueil!$AA$17),"")&amp; IF(D943=Accueil!$Y$18,PRODUCT('Registre déchets'!G943,Accueil!$AA$18),"")&amp; IF(D943=Accueil!$Y$19,PRODUCT('Registre déchets'!G943,Accueil!$AA$19),"")&amp; IF(D943=Accueil!$Y$20,PRODUCT('Registre déchets'!G943,Accueil!$AA$20),"")&amp; IF(D943=Accueil!$Y$21,PRODUCT('Registre déchets'!G943,Accueil!$AA$21),"")&amp; IF(D943=Accueil!$Y$22,PRODUCT('Registre déchets'!G943,Accueil!$AA$22),"")&amp; IF(D943=Accueil!$Y$23,PRODUCT('Registre déchets'!G943,Accueil!$AA$23),"")&amp; IF(D943=Accueil!$Y$24,PRODUCT('Registre déchets'!G943,Accueil!$AA$24),"")&amp; IF(D943=Accueil!$Y$25,PRODUCT('Registre déchets'!G943,Accueil!$AA$25),"")&amp; IF(D943=Accueil!$Y$26,PRODUCT('Registre déchets'!G943,Accueil!$AA$26),"")&amp; IF(D943=Accueil!$Y$27,PRODUCT('Registre déchets'!G943,Accueil!$AA$27),""))</f>
        <v/>
      </c>
      <c r="AQ943" s="79">
        <f t="shared" si="147"/>
        <v>0</v>
      </c>
    </row>
    <row r="944" spans="1:43" ht="50.1" customHeight="1" x14ac:dyDescent="0.25">
      <c r="A944" s="90"/>
      <c r="B944" s="222" t="str">
        <f t="shared" si="141"/>
        <v/>
      </c>
      <c r="C944" s="221"/>
      <c r="D944" s="220"/>
      <c r="E944" s="80" t="str">
        <f t="shared" si="145"/>
        <v/>
      </c>
      <c r="F944" s="81"/>
      <c r="G944" s="82"/>
      <c r="H944" s="241">
        <f t="shared" si="142"/>
        <v>0</v>
      </c>
      <c r="I944" s="206"/>
      <c r="J944" s="206"/>
      <c r="K944" s="86"/>
      <c r="L944" s="86"/>
      <c r="M944" s="86"/>
      <c r="N944" s="82"/>
      <c r="O944" s="81"/>
      <c r="P944" s="82"/>
      <c r="Q944" s="207">
        <f t="shared" si="146"/>
        <v>0</v>
      </c>
      <c r="R944" s="83">
        <f t="shared" si="143"/>
        <v>0</v>
      </c>
      <c r="S944" s="83">
        <f t="shared" si="144"/>
        <v>0</v>
      </c>
      <c r="T944" s="209"/>
      <c r="U944" s="214"/>
      <c r="V944" s="214"/>
      <c r="W944" s="217" t="str">
        <f t="shared" si="139"/>
        <v/>
      </c>
      <c r="X944" s="214"/>
      <c r="Y944" s="224"/>
      <c r="Z944" s="214"/>
      <c r="AA944" s="214"/>
      <c r="AB944" s="35" t="str">
        <f t="shared" si="140"/>
        <v/>
      </c>
      <c r="AC944" s="35"/>
      <c r="AD944" s="35"/>
      <c r="AE944" s="35"/>
      <c r="AF944" s="35"/>
      <c r="AG944" s="35"/>
      <c r="AH944" s="35"/>
      <c r="AI944" s="35"/>
      <c r="AJ944" s="35"/>
      <c r="AK944" s="35"/>
      <c r="AL944" s="35"/>
      <c r="AM944" s="85" t="str">
        <f t="shared" si="148"/>
        <v/>
      </c>
      <c r="AN944" s="35"/>
      <c r="AO944" s="35"/>
      <c r="AP944" s="77" t="str">
        <f>IF(D944="","",IF(D944=Accueil!$Q$7,PRODUCT('Registre déchets'!G944,Accueil!$S$7),"") &amp; IF(D944=Accueil!$Q$8,PRODUCT('Registre déchets'!G944,Accueil!$S$8),"") &amp; IF(D944=Accueil!$Q$9,PRODUCT('Registre déchets'!G944,Accueil!$S$9),"")&amp; IF(D944=Accueil!$Q$10,PRODUCT('Registre déchets'!G944,Accueil!$S$10),"")&amp; IF(D944=Accueil!$Q$11,PRODUCT('Registre déchets'!G944,Accueil!$S$11),"")&amp; IF(D944=Accueil!$Q$12,PRODUCT('Registre déchets'!G944,Accueil!$S$12),"")&amp; IF(D944=Accueil!$Q$13,PRODUCT('Registre déchets'!G944,Accueil!$S$13),"")&amp; IF(D944=Accueil!$Q$14,PRODUCT('Registre déchets'!G944,Accueil!$S$14),"")&amp; IF(D944=Accueil!$Q$15,PRODUCT('Registre déchets'!G944,Accueil!$S$15),"")&amp; IF(D944=Accueil!$Q$16,PRODUCT('Registre déchets'!G944,Accueil!$S$16),"")&amp; IF(D944=Accueil!$Q$17,PRODUCT('Registre déchets'!G944,Accueil!$S$17),"")&amp; IF(D944=Accueil!$Q$18,PRODUCT('Registre déchets'!G944,Accueil!$S$18),"")&amp; IF(D944=Accueil!$Q$19,PRODUCT('Registre déchets'!G944,Accueil!$S$19),"")&amp; IF(D944=Accueil!$Q$20,PRODUCT('Registre déchets'!G944,Accueil!$S$20),"")&amp; IF(D944=Accueil!$Q$21,PRODUCT('Registre déchets'!G944,Accueil!$S$21),"")&amp; IF(D944=Accueil!$Q$22,PRODUCT('Registre déchets'!G944,Accueil!$S$22),"")&amp; IF(D944=Accueil!$Q$23,PRODUCT('Registre déchets'!G944,Accueil!$S$23),"")&amp; IF(D944=Accueil!$Q$24,PRODUCT('Registre déchets'!G944,Accueil!$S$24),"")&amp; IF(D944=Accueil!$Q$25,PRODUCT('Registre déchets'!G944,Accueil!$S$25),"")&amp; IF(D944=Accueil!$Q$26,PRODUCT('Registre déchets'!G944,Accueil!$S$26),"") &amp; IF(D944=Accueil!$U$7,PRODUCT('Registre déchets'!G944,Accueil!$W$7),"") &amp; IF(D944=Accueil!$U$8,PRODUCT('Registre déchets'!G944,Accueil!$W$8),"") &amp; IF(D944=Accueil!$U$9,PRODUCT('Registre déchets'!G944,Accueil!$W$9),"")&amp; IF(D944=Accueil!$U$10,PRODUCT('Registre déchets'!G944,Accueil!$W$10),"")&amp; IF(D944=Accueil!$U$11,PRODUCT('Registre déchets'!G944,Accueil!$W$11),"")&amp; IF(D944=Accueil!$U$12,PRODUCT('Registre déchets'!G944,Accueil!$W$12),"")&amp; IF(D944=Accueil!$U$13,PRODUCT('Registre déchets'!G944,Accueil!$W$13),"")&amp; IF(D944=Accueil!$U$14,PRODUCT('Registre déchets'!G944,Accueil!$W$14),"")&amp; IF(D944=Accueil!$U$15,PRODUCT('Registre déchets'!G944,Accueil!$W$15),"")&amp; IF(D944=Accueil!$U$16,PRODUCT('Registre déchets'!G944,Accueil!$W$16),"")&amp; IF(D944=Accueil!$U$17,PRODUCT('Registre déchets'!G944,Accueil!$W$17),"")&amp; IF(D944=Accueil!$U$18,PRODUCT('Registre déchets'!G944,Accueil!$W$18),"")&amp; IF(D944=Accueil!$U$19,PRODUCT('Registre déchets'!G944,Accueil!$W$19),"")&amp; IF(D944=Accueil!$U$20,PRODUCT('Registre déchets'!G944,Accueil!$W$20),"")&amp; IF(D944=Accueil!$U$21,PRODUCT('Registre déchets'!G944,Accueil!$W$21),"") &amp; IF(D944=Accueil!$U$22,PRODUCT('Registre déchets'!G944,Accueil!$W$22),"")&amp; IF(D944=Accueil!$U$23,PRODUCT('Registre déchets'!G944,Accueil!$W$23),"")&amp; IF(D944=Accueil!$U$24,PRODUCT('Registre déchets'!G944,Accueil!$W$24),"")&amp; IF(D944=Accueil!$U$25,PRODUCT('Registre déchets'!G944,Accueil!$W$25),"")&amp; IF(D944=Accueil!$U$26,PRODUCT('Registre déchets'!G944,Accueil!$W$26),"")&amp; IF(D944=Accueil!$U$27,PRODUCT('Registre déchets'!G944,Accueil!$W$27),"")&amp; IF(D944=Accueil!$Y$7,PRODUCT('Registre déchets'!G944,Accueil!$AA$7),"") &amp; IF(D944=Accueil!$Y$8,PRODUCT('Registre déchets'!G944,Accueil!$AA$8),"") &amp; IF(D944=Accueil!$Y$9,PRODUCT('Registre déchets'!G944,Accueil!$AA$9),"")&amp; IF(D944=Accueil!$Y$10,PRODUCT('Registre déchets'!G944,Accueil!$AA$10),"")&amp; IF(D944=Accueil!$Y$11,PRODUCT('Registre déchets'!G944,Accueil!$AA$11),"")&amp; IF(D944=Accueil!$Y$12,PRODUCT('Registre déchets'!G944,Accueil!$AA$12),"")&amp; IF(D944=Accueil!$Y$13,PRODUCT('Registre déchets'!G944,Accueil!$AA$13),"")&amp; IF(D944=Accueil!$Y$14,PRODUCT('Registre déchets'!G944,Accueil!$AA$14),"")&amp; IF(D944=Accueil!$Y$15,PRODUCT('Registre déchets'!G944,Accueil!$AA$15),"")&amp; IF(D944=Accueil!$Y$16,PRODUCT('Registre déchets'!G944,Accueil!$AA$16),"")&amp; IF(D944=Accueil!$Y$17,PRODUCT('Registre déchets'!G944,Accueil!$AA$17),"")&amp; IF(D944=Accueil!$Y$18,PRODUCT('Registre déchets'!G944,Accueil!$AA$18),"")&amp; IF(D944=Accueil!$Y$19,PRODUCT('Registre déchets'!G944,Accueil!$AA$19),"")&amp; IF(D944=Accueil!$Y$20,PRODUCT('Registre déchets'!G944,Accueil!$AA$20),"")&amp; IF(D944=Accueil!$Y$21,PRODUCT('Registre déchets'!G944,Accueil!$AA$21),"")&amp; IF(D944=Accueil!$Y$22,PRODUCT('Registre déchets'!G944,Accueil!$AA$22),"")&amp; IF(D944=Accueil!$Y$23,PRODUCT('Registre déchets'!G944,Accueil!$AA$23),"")&amp; IF(D944=Accueil!$Y$24,PRODUCT('Registre déchets'!G944,Accueil!$AA$24),"")&amp; IF(D944=Accueil!$Y$25,PRODUCT('Registre déchets'!G944,Accueil!$AA$25),"")&amp; IF(D944=Accueil!$Y$26,PRODUCT('Registre déchets'!G944,Accueil!$AA$26),"")&amp; IF(D944=Accueil!$Y$27,PRODUCT('Registre déchets'!G944,Accueil!$AA$27),""))</f>
        <v/>
      </c>
      <c r="AQ944" s="79">
        <f t="shared" si="147"/>
        <v>0</v>
      </c>
    </row>
    <row r="945" spans="1:43" ht="50.1" customHeight="1" x14ac:dyDescent="0.25">
      <c r="A945" s="90"/>
      <c r="B945" s="222" t="str">
        <f t="shared" si="141"/>
        <v/>
      </c>
      <c r="C945" s="221"/>
      <c r="D945" s="220"/>
      <c r="E945" s="80" t="str">
        <f t="shared" si="145"/>
        <v/>
      </c>
      <c r="F945" s="81"/>
      <c r="G945" s="82"/>
      <c r="H945" s="241">
        <f t="shared" si="142"/>
        <v>0</v>
      </c>
      <c r="I945" s="206"/>
      <c r="J945" s="206"/>
      <c r="K945" s="86"/>
      <c r="L945" s="86"/>
      <c r="M945" s="86"/>
      <c r="N945" s="82"/>
      <c r="O945" s="81"/>
      <c r="P945" s="82"/>
      <c r="Q945" s="207">
        <f t="shared" si="146"/>
        <v>0</v>
      </c>
      <c r="R945" s="83">
        <f t="shared" si="143"/>
        <v>0</v>
      </c>
      <c r="S945" s="83">
        <f t="shared" si="144"/>
        <v>0</v>
      </c>
      <c r="T945" s="209"/>
      <c r="U945" s="214"/>
      <c r="V945" s="214"/>
      <c r="W945" s="217" t="str">
        <f t="shared" si="139"/>
        <v/>
      </c>
      <c r="X945" s="214"/>
      <c r="Y945" s="224"/>
      <c r="Z945" s="214"/>
      <c r="AA945" s="214"/>
      <c r="AB945" s="35" t="str">
        <f t="shared" si="140"/>
        <v/>
      </c>
      <c r="AC945" s="35"/>
      <c r="AD945" s="35"/>
      <c r="AE945" s="35"/>
      <c r="AF945" s="35"/>
      <c r="AG945" s="35"/>
      <c r="AH945" s="35"/>
      <c r="AI945" s="35"/>
      <c r="AJ945" s="35"/>
      <c r="AK945" s="35"/>
      <c r="AL945" s="35"/>
      <c r="AM945" s="85" t="str">
        <f t="shared" si="148"/>
        <v/>
      </c>
      <c r="AN945" s="35"/>
      <c r="AO945" s="35"/>
      <c r="AP945" s="77" t="str">
        <f>IF(D945="","",IF(D945=Accueil!$Q$7,PRODUCT('Registre déchets'!G945,Accueil!$S$7),"") &amp; IF(D945=Accueil!$Q$8,PRODUCT('Registre déchets'!G945,Accueil!$S$8),"") &amp; IF(D945=Accueil!$Q$9,PRODUCT('Registre déchets'!G945,Accueil!$S$9),"")&amp; IF(D945=Accueil!$Q$10,PRODUCT('Registre déchets'!G945,Accueil!$S$10),"")&amp; IF(D945=Accueil!$Q$11,PRODUCT('Registre déchets'!G945,Accueil!$S$11),"")&amp; IF(D945=Accueil!$Q$12,PRODUCT('Registre déchets'!G945,Accueil!$S$12),"")&amp; IF(D945=Accueil!$Q$13,PRODUCT('Registre déchets'!G945,Accueil!$S$13),"")&amp; IF(D945=Accueil!$Q$14,PRODUCT('Registre déchets'!G945,Accueil!$S$14),"")&amp; IF(D945=Accueil!$Q$15,PRODUCT('Registre déchets'!G945,Accueil!$S$15),"")&amp; IF(D945=Accueil!$Q$16,PRODUCT('Registre déchets'!G945,Accueil!$S$16),"")&amp; IF(D945=Accueil!$Q$17,PRODUCT('Registre déchets'!G945,Accueil!$S$17),"")&amp; IF(D945=Accueil!$Q$18,PRODUCT('Registre déchets'!G945,Accueil!$S$18),"")&amp; IF(D945=Accueil!$Q$19,PRODUCT('Registre déchets'!G945,Accueil!$S$19),"")&amp; IF(D945=Accueil!$Q$20,PRODUCT('Registre déchets'!G945,Accueil!$S$20),"")&amp; IF(D945=Accueil!$Q$21,PRODUCT('Registre déchets'!G945,Accueil!$S$21),"")&amp; IF(D945=Accueil!$Q$22,PRODUCT('Registre déchets'!G945,Accueil!$S$22),"")&amp; IF(D945=Accueil!$Q$23,PRODUCT('Registre déchets'!G945,Accueil!$S$23),"")&amp; IF(D945=Accueil!$Q$24,PRODUCT('Registre déchets'!G945,Accueil!$S$24),"")&amp; IF(D945=Accueil!$Q$25,PRODUCT('Registre déchets'!G945,Accueil!$S$25),"")&amp; IF(D945=Accueil!$Q$26,PRODUCT('Registre déchets'!G945,Accueil!$S$26),"") &amp; IF(D945=Accueil!$U$7,PRODUCT('Registre déchets'!G945,Accueil!$W$7),"") &amp; IF(D945=Accueil!$U$8,PRODUCT('Registre déchets'!G945,Accueil!$W$8),"") &amp; IF(D945=Accueil!$U$9,PRODUCT('Registre déchets'!G945,Accueil!$W$9),"")&amp; IF(D945=Accueil!$U$10,PRODUCT('Registre déchets'!G945,Accueil!$W$10),"")&amp; IF(D945=Accueil!$U$11,PRODUCT('Registre déchets'!G945,Accueil!$W$11),"")&amp; IF(D945=Accueil!$U$12,PRODUCT('Registre déchets'!G945,Accueil!$W$12),"")&amp; IF(D945=Accueil!$U$13,PRODUCT('Registre déchets'!G945,Accueil!$W$13),"")&amp; IF(D945=Accueil!$U$14,PRODUCT('Registre déchets'!G945,Accueil!$W$14),"")&amp; IF(D945=Accueil!$U$15,PRODUCT('Registre déchets'!G945,Accueil!$W$15),"")&amp; IF(D945=Accueil!$U$16,PRODUCT('Registre déchets'!G945,Accueil!$W$16),"")&amp; IF(D945=Accueil!$U$17,PRODUCT('Registre déchets'!G945,Accueil!$W$17),"")&amp; IF(D945=Accueil!$U$18,PRODUCT('Registre déchets'!G945,Accueil!$W$18),"")&amp; IF(D945=Accueil!$U$19,PRODUCT('Registre déchets'!G945,Accueil!$W$19),"")&amp; IF(D945=Accueil!$U$20,PRODUCT('Registre déchets'!G945,Accueil!$W$20),"")&amp; IF(D945=Accueil!$U$21,PRODUCT('Registre déchets'!G945,Accueil!$W$21),"") &amp; IF(D945=Accueil!$U$22,PRODUCT('Registre déchets'!G945,Accueil!$W$22),"")&amp; IF(D945=Accueil!$U$23,PRODUCT('Registre déchets'!G945,Accueil!$W$23),"")&amp; IF(D945=Accueil!$U$24,PRODUCT('Registre déchets'!G945,Accueil!$W$24),"")&amp; IF(D945=Accueil!$U$25,PRODUCT('Registre déchets'!G945,Accueil!$W$25),"")&amp; IF(D945=Accueil!$U$26,PRODUCT('Registre déchets'!G945,Accueil!$W$26),"")&amp; IF(D945=Accueil!$U$27,PRODUCT('Registre déchets'!G945,Accueil!$W$27),"")&amp; IF(D945=Accueil!$Y$7,PRODUCT('Registre déchets'!G945,Accueil!$AA$7),"") &amp; IF(D945=Accueil!$Y$8,PRODUCT('Registre déchets'!G945,Accueil!$AA$8),"") &amp; IF(D945=Accueil!$Y$9,PRODUCT('Registre déchets'!G945,Accueil!$AA$9),"")&amp; IF(D945=Accueil!$Y$10,PRODUCT('Registre déchets'!G945,Accueil!$AA$10),"")&amp; IF(D945=Accueil!$Y$11,PRODUCT('Registre déchets'!G945,Accueil!$AA$11),"")&amp; IF(D945=Accueil!$Y$12,PRODUCT('Registre déchets'!G945,Accueil!$AA$12),"")&amp; IF(D945=Accueil!$Y$13,PRODUCT('Registre déchets'!G945,Accueil!$AA$13),"")&amp; IF(D945=Accueil!$Y$14,PRODUCT('Registre déchets'!G945,Accueil!$AA$14),"")&amp; IF(D945=Accueil!$Y$15,PRODUCT('Registre déchets'!G945,Accueil!$AA$15),"")&amp; IF(D945=Accueil!$Y$16,PRODUCT('Registre déchets'!G945,Accueil!$AA$16),"")&amp; IF(D945=Accueil!$Y$17,PRODUCT('Registre déchets'!G945,Accueil!$AA$17),"")&amp; IF(D945=Accueil!$Y$18,PRODUCT('Registre déchets'!G945,Accueil!$AA$18),"")&amp; IF(D945=Accueil!$Y$19,PRODUCT('Registre déchets'!G945,Accueil!$AA$19),"")&amp; IF(D945=Accueil!$Y$20,PRODUCT('Registre déchets'!G945,Accueil!$AA$20),"")&amp; IF(D945=Accueil!$Y$21,PRODUCT('Registre déchets'!G945,Accueil!$AA$21),"")&amp; IF(D945=Accueil!$Y$22,PRODUCT('Registre déchets'!G945,Accueil!$AA$22),"")&amp; IF(D945=Accueil!$Y$23,PRODUCT('Registre déchets'!G945,Accueil!$AA$23),"")&amp; IF(D945=Accueil!$Y$24,PRODUCT('Registre déchets'!G945,Accueil!$AA$24),"")&amp; IF(D945=Accueil!$Y$25,PRODUCT('Registre déchets'!G945,Accueil!$AA$25),"")&amp; IF(D945=Accueil!$Y$26,PRODUCT('Registre déchets'!G945,Accueil!$AA$26),"")&amp; IF(D945=Accueil!$Y$27,PRODUCT('Registre déchets'!G945,Accueil!$AA$27),""))</f>
        <v/>
      </c>
      <c r="AQ945" s="79">
        <f t="shared" si="147"/>
        <v>0</v>
      </c>
    </row>
    <row r="946" spans="1:43" ht="50.1" customHeight="1" x14ac:dyDescent="0.25">
      <c r="A946" s="90"/>
      <c r="B946" s="222" t="str">
        <f t="shared" si="141"/>
        <v/>
      </c>
      <c r="C946" s="221"/>
      <c r="D946" s="220"/>
      <c r="E946" s="80" t="str">
        <f t="shared" si="145"/>
        <v/>
      </c>
      <c r="F946" s="81"/>
      <c r="G946" s="82"/>
      <c r="H946" s="241">
        <f t="shared" si="142"/>
        <v>0</v>
      </c>
      <c r="I946" s="206"/>
      <c r="J946" s="206"/>
      <c r="K946" s="86"/>
      <c r="L946" s="86"/>
      <c r="M946" s="86"/>
      <c r="N946" s="82"/>
      <c r="O946" s="81"/>
      <c r="P946" s="82"/>
      <c r="Q946" s="207">
        <f t="shared" si="146"/>
        <v>0</v>
      </c>
      <c r="R946" s="83">
        <f t="shared" si="143"/>
        <v>0</v>
      </c>
      <c r="S946" s="83">
        <f t="shared" si="144"/>
        <v>0</v>
      </c>
      <c r="T946" s="209"/>
      <c r="U946" s="214"/>
      <c r="V946" s="214"/>
      <c r="W946" s="217" t="str">
        <f t="shared" si="139"/>
        <v/>
      </c>
      <c r="X946" s="214"/>
      <c r="Y946" s="224"/>
      <c r="Z946" s="214"/>
      <c r="AA946" s="214"/>
      <c r="AB946" s="35" t="str">
        <f t="shared" si="140"/>
        <v/>
      </c>
      <c r="AC946" s="35"/>
      <c r="AD946" s="35"/>
      <c r="AE946" s="35"/>
      <c r="AF946" s="35"/>
      <c r="AG946" s="35"/>
      <c r="AH946" s="35"/>
      <c r="AI946" s="35"/>
      <c r="AJ946" s="35"/>
      <c r="AK946" s="35"/>
      <c r="AL946" s="35"/>
      <c r="AM946" s="85" t="str">
        <f t="shared" si="148"/>
        <v/>
      </c>
      <c r="AN946" s="35"/>
      <c r="AO946" s="35"/>
      <c r="AP946" s="77" t="str">
        <f>IF(D946="","",IF(D946=Accueil!$Q$7,PRODUCT('Registre déchets'!G946,Accueil!$S$7),"") &amp; IF(D946=Accueil!$Q$8,PRODUCT('Registre déchets'!G946,Accueil!$S$8),"") &amp; IF(D946=Accueil!$Q$9,PRODUCT('Registre déchets'!G946,Accueil!$S$9),"")&amp; IF(D946=Accueil!$Q$10,PRODUCT('Registre déchets'!G946,Accueil!$S$10),"")&amp; IF(D946=Accueil!$Q$11,PRODUCT('Registre déchets'!G946,Accueil!$S$11),"")&amp; IF(D946=Accueil!$Q$12,PRODUCT('Registre déchets'!G946,Accueil!$S$12),"")&amp; IF(D946=Accueil!$Q$13,PRODUCT('Registre déchets'!G946,Accueil!$S$13),"")&amp; IF(D946=Accueil!$Q$14,PRODUCT('Registre déchets'!G946,Accueil!$S$14),"")&amp; IF(D946=Accueil!$Q$15,PRODUCT('Registre déchets'!G946,Accueil!$S$15),"")&amp; IF(D946=Accueil!$Q$16,PRODUCT('Registre déchets'!G946,Accueil!$S$16),"")&amp; IF(D946=Accueil!$Q$17,PRODUCT('Registre déchets'!G946,Accueil!$S$17),"")&amp; IF(D946=Accueil!$Q$18,PRODUCT('Registre déchets'!G946,Accueil!$S$18),"")&amp; IF(D946=Accueil!$Q$19,PRODUCT('Registre déchets'!G946,Accueil!$S$19),"")&amp; IF(D946=Accueil!$Q$20,PRODUCT('Registre déchets'!G946,Accueil!$S$20),"")&amp; IF(D946=Accueil!$Q$21,PRODUCT('Registre déchets'!G946,Accueil!$S$21),"")&amp; IF(D946=Accueil!$Q$22,PRODUCT('Registre déchets'!G946,Accueil!$S$22),"")&amp; IF(D946=Accueil!$Q$23,PRODUCT('Registre déchets'!G946,Accueil!$S$23),"")&amp; IF(D946=Accueil!$Q$24,PRODUCT('Registre déchets'!G946,Accueil!$S$24),"")&amp; IF(D946=Accueil!$Q$25,PRODUCT('Registre déchets'!G946,Accueil!$S$25),"")&amp; IF(D946=Accueil!$Q$26,PRODUCT('Registre déchets'!G946,Accueil!$S$26),"") &amp; IF(D946=Accueil!$U$7,PRODUCT('Registre déchets'!G946,Accueil!$W$7),"") &amp; IF(D946=Accueil!$U$8,PRODUCT('Registre déchets'!G946,Accueil!$W$8),"") &amp; IF(D946=Accueil!$U$9,PRODUCT('Registre déchets'!G946,Accueil!$W$9),"")&amp; IF(D946=Accueil!$U$10,PRODUCT('Registre déchets'!G946,Accueil!$W$10),"")&amp; IF(D946=Accueil!$U$11,PRODUCT('Registre déchets'!G946,Accueil!$W$11),"")&amp; IF(D946=Accueil!$U$12,PRODUCT('Registre déchets'!G946,Accueil!$W$12),"")&amp; IF(D946=Accueil!$U$13,PRODUCT('Registre déchets'!G946,Accueil!$W$13),"")&amp; IF(D946=Accueil!$U$14,PRODUCT('Registre déchets'!G946,Accueil!$W$14),"")&amp; IF(D946=Accueil!$U$15,PRODUCT('Registre déchets'!G946,Accueil!$W$15),"")&amp; IF(D946=Accueil!$U$16,PRODUCT('Registre déchets'!G946,Accueil!$W$16),"")&amp; IF(D946=Accueil!$U$17,PRODUCT('Registre déchets'!G946,Accueil!$W$17),"")&amp; IF(D946=Accueil!$U$18,PRODUCT('Registre déchets'!G946,Accueil!$W$18),"")&amp; IF(D946=Accueil!$U$19,PRODUCT('Registre déchets'!G946,Accueil!$W$19),"")&amp; IF(D946=Accueil!$U$20,PRODUCT('Registre déchets'!G946,Accueil!$W$20),"")&amp; IF(D946=Accueil!$U$21,PRODUCT('Registre déchets'!G946,Accueil!$W$21),"") &amp; IF(D946=Accueil!$U$22,PRODUCT('Registre déchets'!G946,Accueil!$W$22),"")&amp; IF(D946=Accueil!$U$23,PRODUCT('Registre déchets'!G946,Accueil!$W$23),"")&amp; IF(D946=Accueil!$U$24,PRODUCT('Registre déchets'!G946,Accueil!$W$24),"")&amp; IF(D946=Accueil!$U$25,PRODUCT('Registre déchets'!G946,Accueil!$W$25),"")&amp; IF(D946=Accueil!$U$26,PRODUCT('Registre déchets'!G946,Accueil!$W$26),"")&amp; IF(D946=Accueil!$U$27,PRODUCT('Registre déchets'!G946,Accueil!$W$27),"")&amp; IF(D946=Accueil!$Y$7,PRODUCT('Registre déchets'!G946,Accueil!$AA$7),"") &amp; IF(D946=Accueil!$Y$8,PRODUCT('Registre déchets'!G946,Accueil!$AA$8),"") &amp; IF(D946=Accueil!$Y$9,PRODUCT('Registre déchets'!G946,Accueil!$AA$9),"")&amp; IF(D946=Accueil!$Y$10,PRODUCT('Registre déchets'!G946,Accueil!$AA$10),"")&amp; IF(D946=Accueil!$Y$11,PRODUCT('Registre déchets'!G946,Accueil!$AA$11),"")&amp; IF(D946=Accueil!$Y$12,PRODUCT('Registre déchets'!G946,Accueil!$AA$12),"")&amp; IF(D946=Accueil!$Y$13,PRODUCT('Registre déchets'!G946,Accueil!$AA$13),"")&amp; IF(D946=Accueil!$Y$14,PRODUCT('Registre déchets'!G946,Accueil!$AA$14),"")&amp; IF(D946=Accueil!$Y$15,PRODUCT('Registre déchets'!G946,Accueil!$AA$15),"")&amp; IF(D946=Accueil!$Y$16,PRODUCT('Registre déchets'!G946,Accueil!$AA$16),"")&amp; IF(D946=Accueil!$Y$17,PRODUCT('Registre déchets'!G946,Accueil!$AA$17),"")&amp; IF(D946=Accueil!$Y$18,PRODUCT('Registre déchets'!G946,Accueil!$AA$18),"")&amp; IF(D946=Accueil!$Y$19,PRODUCT('Registre déchets'!G946,Accueil!$AA$19),"")&amp; IF(D946=Accueil!$Y$20,PRODUCT('Registre déchets'!G946,Accueil!$AA$20),"")&amp; IF(D946=Accueil!$Y$21,PRODUCT('Registre déchets'!G946,Accueil!$AA$21),"")&amp; IF(D946=Accueil!$Y$22,PRODUCT('Registre déchets'!G946,Accueil!$AA$22),"")&amp; IF(D946=Accueil!$Y$23,PRODUCT('Registre déchets'!G946,Accueil!$AA$23),"")&amp; IF(D946=Accueil!$Y$24,PRODUCT('Registre déchets'!G946,Accueil!$AA$24),"")&amp; IF(D946=Accueil!$Y$25,PRODUCT('Registre déchets'!G946,Accueil!$AA$25),"")&amp; IF(D946=Accueil!$Y$26,PRODUCT('Registre déchets'!G946,Accueil!$AA$26),"")&amp; IF(D946=Accueil!$Y$27,PRODUCT('Registre déchets'!G946,Accueil!$AA$27),""))</f>
        <v/>
      </c>
      <c r="AQ946" s="79">
        <f t="shared" si="147"/>
        <v>0</v>
      </c>
    </row>
    <row r="947" spans="1:43" ht="50.1" customHeight="1" x14ac:dyDescent="0.25">
      <c r="A947" s="90"/>
      <c r="B947" s="222" t="str">
        <f t="shared" si="141"/>
        <v/>
      </c>
      <c r="C947" s="221"/>
      <c r="D947" s="220"/>
      <c r="E947" s="80" t="str">
        <f t="shared" si="145"/>
        <v/>
      </c>
      <c r="F947" s="81"/>
      <c r="G947" s="82"/>
      <c r="H947" s="241">
        <f t="shared" si="142"/>
        <v>0</v>
      </c>
      <c r="I947" s="206"/>
      <c r="J947" s="206"/>
      <c r="K947" s="86"/>
      <c r="L947" s="86"/>
      <c r="M947" s="86"/>
      <c r="N947" s="82"/>
      <c r="O947" s="81"/>
      <c r="P947" s="82"/>
      <c r="Q947" s="207">
        <f t="shared" si="146"/>
        <v>0</v>
      </c>
      <c r="R947" s="83">
        <f t="shared" si="143"/>
        <v>0</v>
      </c>
      <c r="S947" s="83">
        <f t="shared" si="144"/>
        <v>0</v>
      </c>
      <c r="T947" s="209"/>
      <c r="U947" s="214"/>
      <c r="V947" s="214"/>
      <c r="W947" s="217" t="str">
        <f t="shared" si="139"/>
        <v/>
      </c>
      <c r="X947" s="214"/>
      <c r="Y947" s="224"/>
      <c r="Z947" s="214"/>
      <c r="AA947" s="214"/>
      <c r="AB947" s="35" t="str">
        <f t="shared" si="140"/>
        <v/>
      </c>
      <c r="AC947" s="35"/>
      <c r="AD947" s="35"/>
      <c r="AE947" s="35"/>
      <c r="AF947" s="35"/>
      <c r="AG947" s="35"/>
      <c r="AH947" s="35"/>
      <c r="AI947" s="35"/>
      <c r="AJ947" s="35"/>
      <c r="AK947" s="35"/>
      <c r="AL947" s="35"/>
      <c r="AM947" s="85" t="str">
        <f t="shared" si="148"/>
        <v/>
      </c>
      <c r="AN947" s="35"/>
      <c r="AO947" s="35"/>
      <c r="AP947" s="77" t="str">
        <f>IF(D947="","",IF(D947=Accueil!$Q$7,PRODUCT('Registre déchets'!G947,Accueil!$S$7),"") &amp; IF(D947=Accueil!$Q$8,PRODUCT('Registre déchets'!G947,Accueil!$S$8),"") &amp; IF(D947=Accueil!$Q$9,PRODUCT('Registre déchets'!G947,Accueil!$S$9),"")&amp; IF(D947=Accueil!$Q$10,PRODUCT('Registre déchets'!G947,Accueil!$S$10),"")&amp; IF(D947=Accueil!$Q$11,PRODUCT('Registre déchets'!G947,Accueil!$S$11),"")&amp; IF(D947=Accueil!$Q$12,PRODUCT('Registre déchets'!G947,Accueil!$S$12),"")&amp; IF(D947=Accueil!$Q$13,PRODUCT('Registre déchets'!G947,Accueil!$S$13),"")&amp; IF(D947=Accueil!$Q$14,PRODUCT('Registre déchets'!G947,Accueil!$S$14),"")&amp; IF(D947=Accueil!$Q$15,PRODUCT('Registre déchets'!G947,Accueil!$S$15),"")&amp; IF(D947=Accueil!$Q$16,PRODUCT('Registre déchets'!G947,Accueil!$S$16),"")&amp; IF(D947=Accueil!$Q$17,PRODUCT('Registre déchets'!G947,Accueil!$S$17),"")&amp; IF(D947=Accueil!$Q$18,PRODUCT('Registre déchets'!G947,Accueil!$S$18),"")&amp; IF(D947=Accueil!$Q$19,PRODUCT('Registre déchets'!G947,Accueil!$S$19),"")&amp; IF(D947=Accueil!$Q$20,PRODUCT('Registre déchets'!G947,Accueil!$S$20),"")&amp; IF(D947=Accueil!$Q$21,PRODUCT('Registre déchets'!G947,Accueil!$S$21),"")&amp; IF(D947=Accueil!$Q$22,PRODUCT('Registre déchets'!G947,Accueil!$S$22),"")&amp; IF(D947=Accueil!$Q$23,PRODUCT('Registre déchets'!G947,Accueil!$S$23),"")&amp; IF(D947=Accueil!$Q$24,PRODUCT('Registre déchets'!G947,Accueil!$S$24),"")&amp; IF(D947=Accueil!$Q$25,PRODUCT('Registre déchets'!G947,Accueil!$S$25),"")&amp; IF(D947=Accueil!$Q$26,PRODUCT('Registre déchets'!G947,Accueil!$S$26),"") &amp; IF(D947=Accueil!$U$7,PRODUCT('Registre déchets'!G947,Accueil!$W$7),"") &amp; IF(D947=Accueil!$U$8,PRODUCT('Registre déchets'!G947,Accueil!$W$8),"") &amp; IF(D947=Accueil!$U$9,PRODUCT('Registre déchets'!G947,Accueil!$W$9),"")&amp; IF(D947=Accueil!$U$10,PRODUCT('Registre déchets'!G947,Accueil!$W$10),"")&amp; IF(D947=Accueil!$U$11,PRODUCT('Registre déchets'!G947,Accueil!$W$11),"")&amp; IF(D947=Accueil!$U$12,PRODUCT('Registre déchets'!G947,Accueil!$W$12),"")&amp; IF(D947=Accueil!$U$13,PRODUCT('Registre déchets'!G947,Accueil!$W$13),"")&amp; IF(D947=Accueil!$U$14,PRODUCT('Registre déchets'!G947,Accueil!$W$14),"")&amp; IF(D947=Accueil!$U$15,PRODUCT('Registre déchets'!G947,Accueil!$W$15),"")&amp; IF(D947=Accueil!$U$16,PRODUCT('Registre déchets'!G947,Accueil!$W$16),"")&amp; IF(D947=Accueil!$U$17,PRODUCT('Registre déchets'!G947,Accueil!$W$17),"")&amp; IF(D947=Accueil!$U$18,PRODUCT('Registre déchets'!G947,Accueil!$W$18),"")&amp; IF(D947=Accueil!$U$19,PRODUCT('Registre déchets'!G947,Accueil!$W$19),"")&amp; IF(D947=Accueil!$U$20,PRODUCT('Registre déchets'!G947,Accueil!$W$20),"")&amp; IF(D947=Accueil!$U$21,PRODUCT('Registre déchets'!G947,Accueil!$W$21),"") &amp; IF(D947=Accueil!$U$22,PRODUCT('Registre déchets'!G947,Accueil!$W$22),"")&amp; IF(D947=Accueil!$U$23,PRODUCT('Registre déchets'!G947,Accueil!$W$23),"")&amp; IF(D947=Accueil!$U$24,PRODUCT('Registre déchets'!G947,Accueil!$W$24),"")&amp; IF(D947=Accueil!$U$25,PRODUCT('Registre déchets'!G947,Accueil!$W$25),"")&amp; IF(D947=Accueil!$U$26,PRODUCT('Registre déchets'!G947,Accueil!$W$26),"")&amp; IF(D947=Accueil!$U$27,PRODUCT('Registre déchets'!G947,Accueil!$W$27),"")&amp; IF(D947=Accueil!$Y$7,PRODUCT('Registre déchets'!G947,Accueil!$AA$7),"") &amp; IF(D947=Accueil!$Y$8,PRODUCT('Registre déchets'!G947,Accueil!$AA$8),"") &amp; IF(D947=Accueil!$Y$9,PRODUCT('Registre déchets'!G947,Accueil!$AA$9),"")&amp; IF(D947=Accueil!$Y$10,PRODUCT('Registre déchets'!G947,Accueil!$AA$10),"")&amp; IF(D947=Accueil!$Y$11,PRODUCT('Registre déchets'!G947,Accueil!$AA$11),"")&amp; IF(D947=Accueil!$Y$12,PRODUCT('Registre déchets'!G947,Accueil!$AA$12),"")&amp; IF(D947=Accueil!$Y$13,PRODUCT('Registre déchets'!G947,Accueil!$AA$13),"")&amp; IF(D947=Accueil!$Y$14,PRODUCT('Registre déchets'!G947,Accueil!$AA$14),"")&amp; IF(D947=Accueil!$Y$15,PRODUCT('Registre déchets'!G947,Accueil!$AA$15),"")&amp; IF(D947=Accueil!$Y$16,PRODUCT('Registre déchets'!G947,Accueil!$AA$16),"")&amp; IF(D947=Accueil!$Y$17,PRODUCT('Registre déchets'!G947,Accueil!$AA$17),"")&amp; IF(D947=Accueil!$Y$18,PRODUCT('Registre déchets'!G947,Accueil!$AA$18),"")&amp; IF(D947=Accueil!$Y$19,PRODUCT('Registre déchets'!G947,Accueil!$AA$19),"")&amp; IF(D947=Accueil!$Y$20,PRODUCT('Registre déchets'!G947,Accueil!$AA$20),"")&amp; IF(D947=Accueil!$Y$21,PRODUCT('Registre déchets'!G947,Accueil!$AA$21),"")&amp; IF(D947=Accueil!$Y$22,PRODUCT('Registre déchets'!G947,Accueil!$AA$22),"")&amp; IF(D947=Accueil!$Y$23,PRODUCT('Registre déchets'!G947,Accueil!$AA$23),"")&amp; IF(D947=Accueil!$Y$24,PRODUCT('Registre déchets'!G947,Accueil!$AA$24),"")&amp; IF(D947=Accueil!$Y$25,PRODUCT('Registre déchets'!G947,Accueil!$AA$25),"")&amp; IF(D947=Accueil!$Y$26,PRODUCT('Registre déchets'!G947,Accueil!$AA$26),"")&amp; IF(D947=Accueil!$Y$27,PRODUCT('Registre déchets'!G947,Accueil!$AA$27),""))</f>
        <v/>
      </c>
      <c r="AQ947" s="79">
        <f t="shared" si="147"/>
        <v>0</v>
      </c>
    </row>
    <row r="948" spans="1:43" ht="50.1" customHeight="1" x14ac:dyDescent="0.25">
      <c r="A948" s="90"/>
      <c r="B948" s="222" t="str">
        <f t="shared" si="141"/>
        <v/>
      </c>
      <c r="C948" s="221"/>
      <c r="D948" s="220"/>
      <c r="E948" s="80" t="str">
        <f t="shared" si="145"/>
        <v/>
      </c>
      <c r="F948" s="81"/>
      <c r="G948" s="82"/>
      <c r="H948" s="241">
        <f t="shared" si="142"/>
        <v>0</v>
      </c>
      <c r="I948" s="206"/>
      <c r="J948" s="206"/>
      <c r="K948" s="86"/>
      <c r="L948" s="86"/>
      <c r="M948" s="86"/>
      <c r="N948" s="82"/>
      <c r="O948" s="81"/>
      <c r="P948" s="82"/>
      <c r="Q948" s="207">
        <f t="shared" si="146"/>
        <v>0</v>
      </c>
      <c r="R948" s="83">
        <f t="shared" si="143"/>
        <v>0</v>
      </c>
      <c r="S948" s="83">
        <f t="shared" si="144"/>
        <v>0</v>
      </c>
      <c r="T948" s="209"/>
      <c r="U948" s="214"/>
      <c r="V948" s="214"/>
      <c r="W948" s="217" t="str">
        <f t="shared" si="139"/>
        <v/>
      </c>
      <c r="X948" s="214"/>
      <c r="Y948" s="224"/>
      <c r="Z948" s="214"/>
      <c r="AA948" s="214"/>
      <c r="AB948" s="35" t="str">
        <f t="shared" si="140"/>
        <v/>
      </c>
      <c r="AC948" s="35"/>
      <c r="AD948" s="35"/>
      <c r="AE948" s="35"/>
      <c r="AF948" s="35"/>
      <c r="AG948" s="35"/>
      <c r="AH948" s="35"/>
      <c r="AI948" s="35"/>
      <c r="AJ948" s="35"/>
      <c r="AK948" s="35"/>
      <c r="AL948" s="35"/>
      <c r="AM948" s="85" t="str">
        <f t="shared" si="148"/>
        <v/>
      </c>
      <c r="AN948" s="35"/>
      <c r="AO948" s="35"/>
      <c r="AP948" s="77" t="str">
        <f>IF(D948="","",IF(D948=Accueil!$Q$7,PRODUCT('Registre déchets'!G948,Accueil!$S$7),"") &amp; IF(D948=Accueil!$Q$8,PRODUCT('Registre déchets'!G948,Accueil!$S$8),"") &amp; IF(D948=Accueil!$Q$9,PRODUCT('Registre déchets'!G948,Accueil!$S$9),"")&amp; IF(D948=Accueil!$Q$10,PRODUCT('Registre déchets'!G948,Accueil!$S$10),"")&amp; IF(D948=Accueil!$Q$11,PRODUCT('Registre déchets'!G948,Accueil!$S$11),"")&amp; IF(D948=Accueil!$Q$12,PRODUCT('Registre déchets'!G948,Accueil!$S$12),"")&amp; IF(D948=Accueil!$Q$13,PRODUCT('Registre déchets'!G948,Accueil!$S$13),"")&amp; IF(D948=Accueil!$Q$14,PRODUCT('Registre déchets'!G948,Accueil!$S$14),"")&amp; IF(D948=Accueil!$Q$15,PRODUCT('Registre déchets'!G948,Accueil!$S$15),"")&amp; IF(D948=Accueil!$Q$16,PRODUCT('Registre déchets'!G948,Accueil!$S$16),"")&amp; IF(D948=Accueil!$Q$17,PRODUCT('Registre déchets'!G948,Accueil!$S$17),"")&amp; IF(D948=Accueil!$Q$18,PRODUCT('Registre déchets'!G948,Accueil!$S$18),"")&amp; IF(D948=Accueil!$Q$19,PRODUCT('Registre déchets'!G948,Accueil!$S$19),"")&amp; IF(D948=Accueil!$Q$20,PRODUCT('Registre déchets'!G948,Accueil!$S$20),"")&amp; IF(D948=Accueil!$Q$21,PRODUCT('Registre déchets'!G948,Accueil!$S$21),"")&amp; IF(D948=Accueil!$Q$22,PRODUCT('Registre déchets'!G948,Accueil!$S$22),"")&amp; IF(D948=Accueil!$Q$23,PRODUCT('Registre déchets'!G948,Accueil!$S$23),"")&amp; IF(D948=Accueil!$Q$24,PRODUCT('Registre déchets'!G948,Accueil!$S$24),"")&amp; IF(D948=Accueil!$Q$25,PRODUCT('Registre déchets'!G948,Accueil!$S$25),"")&amp; IF(D948=Accueil!$Q$26,PRODUCT('Registre déchets'!G948,Accueil!$S$26),"") &amp; IF(D948=Accueil!$U$7,PRODUCT('Registre déchets'!G948,Accueil!$W$7),"") &amp; IF(D948=Accueil!$U$8,PRODUCT('Registre déchets'!G948,Accueil!$W$8),"") &amp; IF(D948=Accueil!$U$9,PRODUCT('Registre déchets'!G948,Accueil!$W$9),"")&amp; IF(D948=Accueil!$U$10,PRODUCT('Registre déchets'!G948,Accueil!$W$10),"")&amp; IF(D948=Accueil!$U$11,PRODUCT('Registre déchets'!G948,Accueil!$W$11),"")&amp; IF(D948=Accueil!$U$12,PRODUCT('Registre déchets'!G948,Accueil!$W$12),"")&amp; IF(D948=Accueil!$U$13,PRODUCT('Registre déchets'!G948,Accueil!$W$13),"")&amp; IF(D948=Accueil!$U$14,PRODUCT('Registre déchets'!G948,Accueil!$W$14),"")&amp; IF(D948=Accueil!$U$15,PRODUCT('Registre déchets'!G948,Accueil!$W$15),"")&amp; IF(D948=Accueil!$U$16,PRODUCT('Registre déchets'!G948,Accueil!$W$16),"")&amp; IF(D948=Accueil!$U$17,PRODUCT('Registre déchets'!G948,Accueil!$W$17),"")&amp; IF(D948=Accueil!$U$18,PRODUCT('Registre déchets'!G948,Accueil!$W$18),"")&amp; IF(D948=Accueil!$U$19,PRODUCT('Registre déchets'!G948,Accueil!$W$19),"")&amp; IF(D948=Accueil!$U$20,PRODUCT('Registre déchets'!G948,Accueil!$W$20),"")&amp; IF(D948=Accueil!$U$21,PRODUCT('Registre déchets'!G948,Accueil!$W$21),"") &amp; IF(D948=Accueil!$U$22,PRODUCT('Registre déchets'!G948,Accueil!$W$22),"")&amp; IF(D948=Accueil!$U$23,PRODUCT('Registre déchets'!G948,Accueil!$W$23),"")&amp; IF(D948=Accueil!$U$24,PRODUCT('Registre déchets'!G948,Accueil!$W$24),"")&amp; IF(D948=Accueil!$U$25,PRODUCT('Registre déchets'!G948,Accueil!$W$25),"")&amp; IF(D948=Accueil!$U$26,PRODUCT('Registre déchets'!G948,Accueil!$W$26),"")&amp; IF(D948=Accueil!$U$27,PRODUCT('Registre déchets'!G948,Accueil!$W$27),"")&amp; IF(D948=Accueil!$Y$7,PRODUCT('Registre déchets'!G948,Accueil!$AA$7),"") &amp; IF(D948=Accueil!$Y$8,PRODUCT('Registre déchets'!G948,Accueil!$AA$8),"") &amp; IF(D948=Accueil!$Y$9,PRODUCT('Registre déchets'!G948,Accueil!$AA$9),"")&amp; IF(D948=Accueil!$Y$10,PRODUCT('Registre déchets'!G948,Accueil!$AA$10),"")&amp; IF(D948=Accueil!$Y$11,PRODUCT('Registre déchets'!G948,Accueil!$AA$11),"")&amp; IF(D948=Accueil!$Y$12,PRODUCT('Registre déchets'!G948,Accueil!$AA$12),"")&amp; IF(D948=Accueil!$Y$13,PRODUCT('Registre déchets'!G948,Accueil!$AA$13),"")&amp; IF(D948=Accueil!$Y$14,PRODUCT('Registre déchets'!G948,Accueil!$AA$14),"")&amp; IF(D948=Accueil!$Y$15,PRODUCT('Registre déchets'!G948,Accueil!$AA$15),"")&amp; IF(D948=Accueil!$Y$16,PRODUCT('Registre déchets'!G948,Accueil!$AA$16),"")&amp; IF(D948=Accueil!$Y$17,PRODUCT('Registre déchets'!G948,Accueil!$AA$17),"")&amp; IF(D948=Accueil!$Y$18,PRODUCT('Registre déchets'!G948,Accueil!$AA$18),"")&amp; IF(D948=Accueil!$Y$19,PRODUCT('Registre déchets'!G948,Accueil!$AA$19),"")&amp; IF(D948=Accueil!$Y$20,PRODUCT('Registre déchets'!G948,Accueil!$AA$20),"")&amp; IF(D948=Accueil!$Y$21,PRODUCT('Registre déchets'!G948,Accueil!$AA$21),"")&amp; IF(D948=Accueil!$Y$22,PRODUCT('Registre déchets'!G948,Accueil!$AA$22),"")&amp; IF(D948=Accueil!$Y$23,PRODUCT('Registre déchets'!G948,Accueil!$AA$23),"")&amp; IF(D948=Accueil!$Y$24,PRODUCT('Registre déchets'!G948,Accueil!$AA$24),"")&amp; IF(D948=Accueil!$Y$25,PRODUCT('Registre déchets'!G948,Accueil!$AA$25),"")&amp; IF(D948=Accueil!$Y$26,PRODUCT('Registre déchets'!G948,Accueil!$AA$26),"")&amp; IF(D948=Accueil!$Y$27,PRODUCT('Registre déchets'!G948,Accueil!$AA$27),""))</f>
        <v/>
      </c>
      <c r="AQ948" s="79">
        <f t="shared" si="147"/>
        <v>0</v>
      </c>
    </row>
    <row r="949" spans="1:43" ht="50.1" customHeight="1" x14ac:dyDescent="0.25">
      <c r="A949" s="90"/>
      <c r="B949" s="222" t="str">
        <f t="shared" si="141"/>
        <v/>
      </c>
      <c r="C949" s="221"/>
      <c r="D949" s="220"/>
      <c r="E949" s="80" t="str">
        <f t="shared" si="145"/>
        <v/>
      </c>
      <c r="F949" s="81"/>
      <c r="G949" s="82"/>
      <c r="H949" s="241">
        <f t="shared" si="142"/>
        <v>0</v>
      </c>
      <c r="I949" s="206"/>
      <c r="J949" s="206"/>
      <c r="K949" s="86"/>
      <c r="L949" s="86"/>
      <c r="M949" s="86"/>
      <c r="N949" s="82"/>
      <c r="O949" s="81"/>
      <c r="P949" s="82"/>
      <c r="Q949" s="207">
        <f t="shared" si="146"/>
        <v>0</v>
      </c>
      <c r="R949" s="83">
        <f t="shared" si="143"/>
        <v>0</v>
      </c>
      <c r="S949" s="83">
        <f t="shared" si="144"/>
        <v>0</v>
      </c>
      <c r="T949" s="209"/>
      <c r="U949" s="214"/>
      <c r="V949" s="214"/>
      <c r="W949" s="217" t="str">
        <f t="shared" si="139"/>
        <v/>
      </c>
      <c r="X949" s="214"/>
      <c r="Y949" s="224"/>
      <c r="Z949" s="214"/>
      <c r="AA949" s="214"/>
      <c r="AB949" s="35" t="str">
        <f t="shared" si="140"/>
        <v/>
      </c>
      <c r="AC949" s="35"/>
      <c r="AD949" s="35"/>
      <c r="AE949" s="35"/>
      <c r="AF949" s="35"/>
      <c r="AG949" s="35"/>
      <c r="AH949" s="35"/>
      <c r="AI949" s="35"/>
      <c r="AJ949" s="35"/>
      <c r="AK949" s="35"/>
      <c r="AL949" s="35"/>
      <c r="AM949" s="85" t="str">
        <f t="shared" si="148"/>
        <v/>
      </c>
      <c r="AN949" s="35"/>
      <c r="AO949" s="35"/>
      <c r="AP949" s="77" t="str">
        <f>IF(D949="","",IF(D949=Accueil!$Q$7,PRODUCT('Registre déchets'!G949,Accueil!$S$7),"") &amp; IF(D949=Accueil!$Q$8,PRODUCT('Registre déchets'!G949,Accueil!$S$8),"") &amp; IF(D949=Accueil!$Q$9,PRODUCT('Registre déchets'!G949,Accueil!$S$9),"")&amp; IF(D949=Accueil!$Q$10,PRODUCT('Registre déchets'!G949,Accueil!$S$10),"")&amp; IF(D949=Accueil!$Q$11,PRODUCT('Registre déchets'!G949,Accueil!$S$11),"")&amp; IF(D949=Accueil!$Q$12,PRODUCT('Registre déchets'!G949,Accueil!$S$12),"")&amp; IF(D949=Accueil!$Q$13,PRODUCT('Registre déchets'!G949,Accueil!$S$13),"")&amp; IF(D949=Accueil!$Q$14,PRODUCT('Registre déchets'!G949,Accueil!$S$14),"")&amp; IF(D949=Accueil!$Q$15,PRODUCT('Registre déchets'!G949,Accueil!$S$15),"")&amp; IF(D949=Accueil!$Q$16,PRODUCT('Registre déchets'!G949,Accueil!$S$16),"")&amp; IF(D949=Accueil!$Q$17,PRODUCT('Registre déchets'!G949,Accueil!$S$17),"")&amp; IF(D949=Accueil!$Q$18,PRODUCT('Registre déchets'!G949,Accueil!$S$18),"")&amp; IF(D949=Accueil!$Q$19,PRODUCT('Registre déchets'!G949,Accueil!$S$19),"")&amp; IF(D949=Accueil!$Q$20,PRODUCT('Registre déchets'!G949,Accueil!$S$20),"")&amp; IF(D949=Accueil!$Q$21,PRODUCT('Registre déchets'!G949,Accueil!$S$21),"")&amp; IF(D949=Accueil!$Q$22,PRODUCT('Registre déchets'!G949,Accueil!$S$22),"")&amp; IF(D949=Accueil!$Q$23,PRODUCT('Registre déchets'!G949,Accueil!$S$23),"")&amp; IF(D949=Accueil!$Q$24,PRODUCT('Registre déchets'!G949,Accueil!$S$24),"")&amp; IF(D949=Accueil!$Q$25,PRODUCT('Registre déchets'!G949,Accueil!$S$25),"")&amp; IF(D949=Accueil!$Q$26,PRODUCT('Registre déchets'!G949,Accueil!$S$26),"") &amp; IF(D949=Accueil!$U$7,PRODUCT('Registre déchets'!G949,Accueil!$W$7),"") &amp; IF(D949=Accueil!$U$8,PRODUCT('Registre déchets'!G949,Accueil!$W$8),"") &amp; IF(D949=Accueil!$U$9,PRODUCT('Registre déchets'!G949,Accueil!$W$9),"")&amp; IF(D949=Accueil!$U$10,PRODUCT('Registre déchets'!G949,Accueil!$W$10),"")&amp; IF(D949=Accueil!$U$11,PRODUCT('Registre déchets'!G949,Accueil!$W$11),"")&amp; IF(D949=Accueil!$U$12,PRODUCT('Registre déchets'!G949,Accueil!$W$12),"")&amp; IF(D949=Accueil!$U$13,PRODUCT('Registre déchets'!G949,Accueil!$W$13),"")&amp; IF(D949=Accueil!$U$14,PRODUCT('Registre déchets'!G949,Accueil!$W$14),"")&amp; IF(D949=Accueil!$U$15,PRODUCT('Registre déchets'!G949,Accueil!$W$15),"")&amp; IF(D949=Accueil!$U$16,PRODUCT('Registre déchets'!G949,Accueil!$W$16),"")&amp; IF(D949=Accueil!$U$17,PRODUCT('Registre déchets'!G949,Accueil!$W$17),"")&amp; IF(D949=Accueil!$U$18,PRODUCT('Registre déchets'!G949,Accueil!$W$18),"")&amp; IF(D949=Accueil!$U$19,PRODUCT('Registre déchets'!G949,Accueil!$W$19),"")&amp; IF(D949=Accueil!$U$20,PRODUCT('Registre déchets'!G949,Accueil!$W$20),"")&amp; IF(D949=Accueil!$U$21,PRODUCT('Registre déchets'!G949,Accueil!$W$21),"") &amp; IF(D949=Accueil!$U$22,PRODUCT('Registre déchets'!G949,Accueil!$W$22),"")&amp; IF(D949=Accueil!$U$23,PRODUCT('Registre déchets'!G949,Accueil!$W$23),"")&amp; IF(D949=Accueil!$U$24,PRODUCT('Registre déchets'!G949,Accueil!$W$24),"")&amp; IF(D949=Accueil!$U$25,PRODUCT('Registre déchets'!G949,Accueil!$W$25),"")&amp; IF(D949=Accueil!$U$26,PRODUCT('Registre déchets'!G949,Accueil!$W$26),"")&amp; IF(D949=Accueil!$U$27,PRODUCT('Registre déchets'!G949,Accueil!$W$27),"")&amp; IF(D949=Accueil!$Y$7,PRODUCT('Registre déchets'!G949,Accueil!$AA$7),"") &amp; IF(D949=Accueil!$Y$8,PRODUCT('Registre déchets'!G949,Accueil!$AA$8),"") &amp; IF(D949=Accueil!$Y$9,PRODUCT('Registre déchets'!G949,Accueil!$AA$9),"")&amp; IF(D949=Accueil!$Y$10,PRODUCT('Registre déchets'!G949,Accueil!$AA$10),"")&amp; IF(D949=Accueil!$Y$11,PRODUCT('Registre déchets'!G949,Accueil!$AA$11),"")&amp; IF(D949=Accueil!$Y$12,PRODUCT('Registre déchets'!G949,Accueil!$AA$12),"")&amp; IF(D949=Accueil!$Y$13,PRODUCT('Registre déchets'!G949,Accueil!$AA$13),"")&amp; IF(D949=Accueil!$Y$14,PRODUCT('Registre déchets'!G949,Accueil!$AA$14),"")&amp; IF(D949=Accueil!$Y$15,PRODUCT('Registre déchets'!G949,Accueil!$AA$15),"")&amp; IF(D949=Accueil!$Y$16,PRODUCT('Registre déchets'!G949,Accueil!$AA$16),"")&amp; IF(D949=Accueil!$Y$17,PRODUCT('Registre déchets'!G949,Accueil!$AA$17),"")&amp; IF(D949=Accueil!$Y$18,PRODUCT('Registre déchets'!G949,Accueil!$AA$18),"")&amp; IF(D949=Accueil!$Y$19,PRODUCT('Registre déchets'!G949,Accueil!$AA$19),"")&amp; IF(D949=Accueil!$Y$20,PRODUCT('Registre déchets'!G949,Accueil!$AA$20),"")&amp; IF(D949=Accueil!$Y$21,PRODUCT('Registre déchets'!G949,Accueil!$AA$21),"")&amp; IF(D949=Accueil!$Y$22,PRODUCT('Registre déchets'!G949,Accueil!$AA$22),"")&amp; IF(D949=Accueil!$Y$23,PRODUCT('Registre déchets'!G949,Accueil!$AA$23),"")&amp; IF(D949=Accueil!$Y$24,PRODUCT('Registre déchets'!G949,Accueil!$AA$24),"")&amp; IF(D949=Accueil!$Y$25,PRODUCT('Registre déchets'!G949,Accueil!$AA$25),"")&amp; IF(D949=Accueil!$Y$26,PRODUCT('Registre déchets'!G949,Accueil!$AA$26),"")&amp; IF(D949=Accueil!$Y$27,PRODUCT('Registre déchets'!G949,Accueil!$AA$27),""))</f>
        <v/>
      </c>
      <c r="AQ949" s="79">
        <f t="shared" si="147"/>
        <v>0</v>
      </c>
    </row>
    <row r="950" spans="1:43" ht="50.1" customHeight="1" x14ac:dyDescent="0.25">
      <c r="A950" s="90"/>
      <c r="B950" s="222" t="str">
        <f t="shared" si="141"/>
        <v/>
      </c>
      <c r="C950" s="221"/>
      <c r="D950" s="220"/>
      <c r="E950" s="80" t="str">
        <f t="shared" si="145"/>
        <v/>
      </c>
      <c r="F950" s="81"/>
      <c r="G950" s="82"/>
      <c r="H950" s="241">
        <f t="shared" si="142"/>
        <v>0</v>
      </c>
      <c r="I950" s="206"/>
      <c r="J950" s="206"/>
      <c r="K950" s="86"/>
      <c r="L950" s="86"/>
      <c r="M950" s="86"/>
      <c r="N950" s="82"/>
      <c r="O950" s="81"/>
      <c r="P950" s="82"/>
      <c r="Q950" s="207">
        <f t="shared" si="146"/>
        <v>0</v>
      </c>
      <c r="R950" s="83">
        <f t="shared" si="143"/>
        <v>0</v>
      </c>
      <c r="S950" s="83">
        <f t="shared" si="144"/>
        <v>0</v>
      </c>
      <c r="T950" s="209"/>
      <c r="U950" s="214"/>
      <c r="V950" s="214"/>
      <c r="W950" s="217" t="str">
        <f t="shared" si="139"/>
        <v/>
      </c>
      <c r="X950" s="214"/>
      <c r="Y950" s="224"/>
      <c r="Z950" s="214"/>
      <c r="AA950" s="214"/>
      <c r="AB950" s="35" t="str">
        <f t="shared" si="140"/>
        <v/>
      </c>
      <c r="AC950" s="35"/>
      <c r="AD950" s="35"/>
      <c r="AE950" s="35"/>
      <c r="AF950" s="35"/>
      <c r="AG950" s="35"/>
      <c r="AH950" s="35"/>
      <c r="AI950" s="35"/>
      <c r="AJ950" s="35"/>
      <c r="AK950" s="35"/>
      <c r="AL950" s="35"/>
      <c r="AM950" s="85" t="str">
        <f t="shared" si="148"/>
        <v/>
      </c>
      <c r="AN950" s="35"/>
      <c r="AO950" s="35"/>
      <c r="AP950" s="77" t="str">
        <f>IF(D950="","",IF(D950=Accueil!$Q$7,PRODUCT('Registre déchets'!G950,Accueil!$S$7),"") &amp; IF(D950=Accueil!$Q$8,PRODUCT('Registre déchets'!G950,Accueil!$S$8),"") &amp; IF(D950=Accueil!$Q$9,PRODUCT('Registre déchets'!G950,Accueil!$S$9),"")&amp; IF(D950=Accueil!$Q$10,PRODUCT('Registre déchets'!G950,Accueil!$S$10),"")&amp; IF(D950=Accueil!$Q$11,PRODUCT('Registre déchets'!G950,Accueil!$S$11),"")&amp; IF(D950=Accueil!$Q$12,PRODUCT('Registre déchets'!G950,Accueil!$S$12),"")&amp; IF(D950=Accueil!$Q$13,PRODUCT('Registre déchets'!G950,Accueil!$S$13),"")&amp; IF(D950=Accueil!$Q$14,PRODUCT('Registre déchets'!G950,Accueil!$S$14),"")&amp; IF(D950=Accueil!$Q$15,PRODUCT('Registre déchets'!G950,Accueil!$S$15),"")&amp; IF(D950=Accueil!$Q$16,PRODUCT('Registre déchets'!G950,Accueil!$S$16),"")&amp; IF(D950=Accueil!$Q$17,PRODUCT('Registre déchets'!G950,Accueil!$S$17),"")&amp; IF(D950=Accueil!$Q$18,PRODUCT('Registre déchets'!G950,Accueil!$S$18),"")&amp; IF(D950=Accueil!$Q$19,PRODUCT('Registre déchets'!G950,Accueil!$S$19),"")&amp; IF(D950=Accueil!$Q$20,PRODUCT('Registre déchets'!G950,Accueil!$S$20),"")&amp; IF(D950=Accueil!$Q$21,PRODUCT('Registre déchets'!G950,Accueil!$S$21),"")&amp; IF(D950=Accueil!$Q$22,PRODUCT('Registre déchets'!G950,Accueil!$S$22),"")&amp; IF(D950=Accueil!$Q$23,PRODUCT('Registre déchets'!G950,Accueil!$S$23),"")&amp; IF(D950=Accueil!$Q$24,PRODUCT('Registre déchets'!G950,Accueil!$S$24),"")&amp; IF(D950=Accueil!$Q$25,PRODUCT('Registre déchets'!G950,Accueil!$S$25),"")&amp; IF(D950=Accueil!$Q$26,PRODUCT('Registre déchets'!G950,Accueil!$S$26),"") &amp; IF(D950=Accueil!$U$7,PRODUCT('Registre déchets'!G950,Accueil!$W$7),"") &amp; IF(D950=Accueil!$U$8,PRODUCT('Registre déchets'!G950,Accueil!$W$8),"") &amp; IF(D950=Accueil!$U$9,PRODUCT('Registre déchets'!G950,Accueil!$W$9),"")&amp; IF(D950=Accueil!$U$10,PRODUCT('Registre déchets'!G950,Accueil!$W$10),"")&amp; IF(D950=Accueil!$U$11,PRODUCT('Registre déchets'!G950,Accueil!$W$11),"")&amp; IF(D950=Accueil!$U$12,PRODUCT('Registre déchets'!G950,Accueil!$W$12),"")&amp; IF(D950=Accueil!$U$13,PRODUCT('Registre déchets'!G950,Accueil!$W$13),"")&amp; IF(D950=Accueil!$U$14,PRODUCT('Registre déchets'!G950,Accueil!$W$14),"")&amp; IF(D950=Accueil!$U$15,PRODUCT('Registre déchets'!G950,Accueil!$W$15),"")&amp; IF(D950=Accueil!$U$16,PRODUCT('Registre déchets'!G950,Accueil!$W$16),"")&amp; IF(D950=Accueil!$U$17,PRODUCT('Registre déchets'!G950,Accueil!$W$17),"")&amp; IF(D950=Accueil!$U$18,PRODUCT('Registre déchets'!G950,Accueil!$W$18),"")&amp; IF(D950=Accueil!$U$19,PRODUCT('Registre déchets'!G950,Accueil!$W$19),"")&amp; IF(D950=Accueil!$U$20,PRODUCT('Registre déchets'!G950,Accueil!$W$20),"")&amp; IF(D950=Accueil!$U$21,PRODUCT('Registre déchets'!G950,Accueil!$W$21),"") &amp; IF(D950=Accueil!$U$22,PRODUCT('Registre déchets'!G950,Accueil!$W$22),"")&amp; IF(D950=Accueil!$U$23,PRODUCT('Registre déchets'!G950,Accueil!$W$23),"")&amp; IF(D950=Accueil!$U$24,PRODUCT('Registre déchets'!G950,Accueil!$W$24),"")&amp; IF(D950=Accueil!$U$25,PRODUCT('Registre déchets'!G950,Accueil!$W$25),"")&amp; IF(D950=Accueil!$U$26,PRODUCT('Registre déchets'!G950,Accueil!$W$26),"")&amp; IF(D950=Accueil!$U$27,PRODUCT('Registre déchets'!G950,Accueil!$W$27),"")&amp; IF(D950=Accueil!$Y$7,PRODUCT('Registre déchets'!G950,Accueil!$AA$7),"") &amp; IF(D950=Accueil!$Y$8,PRODUCT('Registre déchets'!G950,Accueil!$AA$8),"") &amp; IF(D950=Accueil!$Y$9,PRODUCT('Registre déchets'!G950,Accueil!$AA$9),"")&amp; IF(D950=Accueil!$Y$10,PRODUCT('Registre déchets'!G950,Accueil!$AA$10),"")&amp; IF(D950=Accueil!$Y$11,PRODUCT('Registre déchets'!G950,Accueil!$AA$11),"")&amp; IF(D950=Accueil!$Y$12,PRODUCT('Registre déchets'!G950,Accueil!$AA$12),"")&amp; IF(D950=Accueil!$Y$13,PRODUCT('Registre déchets'!G950,Accueil!$AA$13),"")&amp; IF(D950=Accueil!$Y$14,PRODUCT('Registre déchets'!G950,Accueil!$AA$14),"")&amp; IF(D950=Accueil!$Y$15,PRODUCT('Registre déchets'!G950,Accueil!$AA$15),"")&amp; IF(D950=Accueil!$Y$16,PRODUCT('Registre déchets'!G950,Accueil!$AA$16),"")&amp; IF(D950=Accueil!$Y$17,PRODUCT('Registre déchets'!G950,Accueil!$AA$17),"")&amp; IF(D950=Accueil!$Y$18,PRODUCT('Registre déchets'!G950,Accueil!$AA$18),"")&amp; IF(D950=Accueil!$Y$19,PRODUCT('Registre déchets'!G950,Accueil!$AA$19),"")&amp; IF(D950=Accueil!$Y$20,PRODUCT('Registre déchets'!G950,Accueil!$AA$20),"")&amp; IF(D950=Accueil!$Y$21,PRODUCT('Registre déchets'!G950,Accueil!$AA$21),"")&amp; IF(D950=Accueil!$Y$22,PRODUCT('Registre déchets'!G950,Accueil!$AA$22),"")&amp; IF(D950=Accueil!$Y$23,PRODUCT('Registre déchets'!G950,Accueil!$AA$23),"")&amp; IF(D950=Accueil!$Y$24,PRODUCT('Registre déchets'!G950,Accueil!$AA$24),"")&amp; IF(D950=Accueil!$Y$25,PRODUCT('Registre déchets'!G950,Accueil!$AA$25),"")&amp; IF(D950=Accueil!$Y$26,PRODUCT('Registre déchets'!G950,Accueil!$AA$26),"")&amp; IF(D950=Accueil!$Y$27,PRODUCT('Registre déchets'!G950,Accueil!$AA$27),""))</f>
        <v/>
      </c>
      <c r="AQ950" s="79">
        <f t="shared" si="147"/>
        <v>0</v>
      </c>
    </row>
    <row r="951" spans="1:43" ht="50.1" customHeight="1" x14ac:dyDescent="0.25">
      <c r="A951" s="90"/>
      <c r="B951" s="222" t="str">
        <f t="shared" si="141"/>
        <v/>
      </c>
      <c r="C951" s="221"/>
      <c r="D951" s="220"/>
      <c r="E951" s="80" t="str">
        <f t="shared" si="145"/>
        <v/>
      </c>
      <c r="F951" s="81"/>
      <c r="G951" s="82"/>
      <c r="H951" s="241">
        <f t="shared" si="142"/>
        <v>0</v>
      </c>
      <c r="I951" s="206"/>
      <c r="J951" s="206"/>
      <c r="K951" s="86"/>
      <c r="L951" s="86"/>
      <c r="M951" s="86"/>
      <c r="N951" s="82"/>
      <c r="O951" s="81"/>
      <c r="P951" s="82"/>
      <c r="Q951" s="207">
        <f t="shared" si="146"/>
        <v>0</v>
      </c>
      <c r="R951" s="83">
        <f t="shared" si="143"/>
        <v>0</v>
      </c>
      <c r="S951" s="83">
        <f t="shared" si="144"/>
        <v>0</v>
      </c>
      <c r="T951" s="209"/>
      <c r="U951" s="214"/>
      <c r="V951" s="214"/>
      <c r="W951" s="217" t="str">
        <f t="shared" si="139"/>
        <v/>
      </c>
      <c r="X951" s="214"/>
      <c r="Y951" s="224"/>
      <c r="Z951" s="214"/>
      <c r="AA951" s="214"/>
      <c r="AB951" s="35" t="str">
        <f t="shared" si="140"/>
        <v/>
      </c>
      <c r="AC951" s="35"/>
      <c r="AD951" s="35"/>
      <c r="AE951" s="35"/>
      <c r="AF951" s="35"/>
      <c r="AG951" s="35"/>
      <c r="AH951" s="35"/>
      <c r="AI951" s="35"/>
      <c r="AJ951" s="35"/>
      <c r="AK951" s="35"/>
      <c r="AL951" s="35"/>
      <c r="AM951" s="85" t="str">
        <f t="shared" si="148"/>
        <v/>
      </c>
      <c r="AN951" s="35"/>
      <c r="AO951" s="35"/>
      <c r="AP951" s="77" t="str">
        <f>IF(D951="","",IF(D951=Accueil!$Q$7,PRODUCT('Registre déchets'!G951,Accueil!$S$7),"") &amp; IF(D951=Accueil!$Q$8,PRODUCT('Registre déchets'!G951,Accueil!$S$8),"") &amp; IF(D951=Accueil!$Q$9,PRODUCT('Registre déchets'!G951,Accueil!$S$9),"")&amp; IF(D951=Accueil!$Q$10,PRODUCT('Registre déchets'!G951,Accueil!$S$10),"")&amp; IF(D951=Accueil!$Q$11,PRODUCT('Registre déchets'!G951,Accueil!$S$11),"")&amp; IF(D951=Accueil!$Q$12,PRODUCT('Registre déchets'!G951,Accueil!$S$12),"")&amp; IF(D951=Accueil!$Q$13,PRODUCT('Registre déchets'!G951,Accueil!$S$13),"")&amp; IF(D951=Accueil!$Q$14,PRODUCT('Registre déchets'!G951,Accueil!$S$14),"")&amp; IF(D951=Accueil!$Q$15,PRODUCT('Registre déchets'!G951,Accueil!$S$15),"")&amp; IF(D951=Accueil!$Q$16,PRODUCT('Registre déchets'!G951,Accueil!$S$16),"")&amp; IF(D951=Accueil!$Q$17,PRODUCT('Registre déchets'!G951,Accueil!$S$17),"")&amp; IF(D951=Accueil!$Q$18,PRODUCT('Registre déchets'!G951,Accueil!$S$18),"")&amp; IF(D951=Accueil!$Q$19,PRODUCT('Registre déchets'!G951,Accueil!$S$19),"")&amp; IF(D951=Accueil!$Q$20,PRODUCT('Registre déchets'!G951,Accueil!$S$20),"")&amp; IF(D951=Accueil!$Q$21,PRODUCT('Registre déchets'!G951,Accueil!$S$21),"")&amp; IF(D951=Accueil!$Q$22,PRODUCT('Registre déchets'!G951,Accueil!$S$22),"")&amp; IF(D951=Accueil!$Q$23,PRODUCT('Registre déchets'!G951,Accueil!$S$23),"")&amp; IF(D951=Accueil!$Q$24,PRODUCT('Registre déchets'!G951,Accueil!$S$24),"")&amp; IF(D951=Accueil!$Q$25,PRODUCT('Registre déchets'!G951,Accueil!$S$25),"")&amp; IF(D951=Accueil!$Q$26,PRODUCT('Registre déchets'!G951,Accueil!$S$26),"") &amp; IF(D951=Accueil!$U$7,PRODUCT('Registre déchets'!G951,Accueil!$W$7),"") &amp; IF(D951=Accueil!$U$8,PRODUCT('Registre déchets'!G951,Accueil!$W$8),"") &amp; IF(D951=Accueil!$U$9,PRODUCT('Registre déchets'!G951,Accueil!$W$9),"")&amp; IF(D951=Accueil!$U$10,PRODUCT('Registre déchets'!G951,Accueil!$W$10),"")&amp; IF(D951=Accueil!$U$11,PRODUCT('Registre déchets'!G951,Accueil!$W$11),"")&amp; IF(D951=Accueil!$U$12,PRODUCT('Registre déchets'!G951,Accueil!$W$12),"")&amp; IF(D951=Accueil!$U$13,PRODUCT('Registre déchets'!G951,Accueil!$W$13),"")&amp; IF(D951=Accueil!$U$14,PRODUCT('Registre déchets'!G951,Accueil!$W$14),"")&amp; IF(D951=Accueil!$U$15,PRODUCT('Registre déchets'!G951,Accueil!$W$15),"")&amp; IF(D951=Accueil!$U$16,PRODUCT('Registre déchets'!G951,Accueil!$W$16),"")&amp; IF(D951=Accueil!$U$17,PRODUCT('Registre déchets'!G951,Accueil!$W$17),"")&amp; IF(D951=Accueil!$U$18,PRODUCT('Registre déchets'!G951,Accueil!$W$18),"")&amp; IF(D951=Accueil!$U$19,PRODUCT('Registre déchets'!G951,Accueil!$W$19),"")&amp; IF(D951=Accueil!$U$20,PRODUCT('Registre déchets'!G951,Accueil!$W$20),"")&amp; IF(D951=Accueil!$U$21,PRODUCT('Registre déchets'!G951,Accueil!$W$21),"") &amp; IF(D951=Accueil!$U$22,PRODUCT('Registre déchets'!G951,Accueil!$W$22),"")&amp; IF(D951=Accueil!$U$23,PRODUCT('Registre déchets'!G951,Accueil!$W$23),"")&amp; IF(D951=Accueil!$U$24,PRODUCT('Registre déchets'!G951,Accueil!$W$24),"")&amp; IF(D951=Accueil!$U$25,PRODUCT('Registre déchets'!G951,Accueil!$W$25),"")&amp; IF(D951=Accueil!$U$26,PRODUCT('Registre déchets'!G951,Accueil!$W$26),"")&amp; IF(D951=Accueil!$U$27,PRODUCT('Registre déchets'!G951,Accueil!$W$27),"")&amp; IF(D951=Accueil!$Y$7,PRODUCT('Registre déchets'!G951,Accueil!$AA$7),"") &amp; IF(D951=Accueil!$Y$8,PRODUCT('Registre déchets'!G951,Accueil!$AA$8),"") &amp; IF(D951=Accueil!$Y$9,PRODUCT('Registre déchets'!G951,Accueil!$AA$9),"")&amp; IF(D951=Accueil!$Y$10,PRODUCT('Registre déchets'!G951,Accueil!$AA$10),"")&amp; IF(D951=Accueil!$Y$11,PRODUCT('Registre déchets'!G951,Accueil!$AA$11),"")&amp; IF(D951=Accueil!$Y$12,PRODUCT('Registre déchets'!G951,Accueil!$AA$12),"")&amp; IF(D951=Accueil!$Y$13,PRODUCT('Registre déchets'!G951,Accueil!$AA$13),"")&amp; IF(D951=Accueil!$Y$14,PRODUCT('Registre déchets'!G951,Accueil!$AA$14),"")&amp; IF(D951=Accueil!$Y$15,PRODUCT('Registre déchets'!G951,Accueil!$AA$15),"")&amp; IF(D951=Accueil!$Y$16,PRODUCT('Registre déchets'!G951,Accueil!$AA$16),"")&amp; IF(D951=Accueil!$Y$17,PRODUCT('Registre déchets'!G951,Accueil!$AA$17),"")&amp; IF(D951=Accueil!$Y$18,PRODUCT('Registre déchets'!G951,Accueil!$AA$18),"")&amp; IF(D951=Accueil!$Y$19,PRODUCT('Registre déchets'!G951,Accueil!$AA$19),"")&amp; IF(D951=Accueil!$Y$20,PRODUCT('Registre déchets'!G951,Accueil!$AA$20),"")&amp; IF(D951=Accueil!$Y$21,PRODUCT('Registre déchets'!G951,Accueil!$AA$21),"")&amp; IF(D951=Accueil!$Y$22,PRODUCT('Registre déchets'!G951,Accueil!$AA$22),"")&amp; IF(D951=Accueil!$Y$23,PRODUCT('Registre déchets'!G951,Accueil!$AA$23),"")&amp; IF(D951=Accueil!$Y$24,PRODUCT('Registre déchets'!G951,Accueil!$AA$24),"")&amp; IF(D951=Accueil!$Y$25,PRODUCT('Registre déchets'!G951,Accueil!$AA$25),"")&amp; IF(D951=Accueil!$Y$26,PRODUCT('Registre déchets'!G951,Accueil!$AA$26),"")&amp; IF(D951=Accueil!$Y$27,PRODUCT('Registre déchets'!G951,Accueil!$AA$27),""))</f>
        <v/>
      </c>
      <c r="AQ951" s="79">
        <f t="shared" si="147"/>
        <v>0</v>
      </c>
    </row>
    <row r="952" spans="1:43" ht="50.1" customHeight="1" x14ac:dyDescent="0.25">
      <c r="A952" s="90"/>
      <c r="B952" s="222" t="str">
        <f t="shared" si="141"/>
        <v/>
      </c>
      <c r="C952" s="221"/>
      <c r="D952" s="220"/>
      <c r="E952" s="80" t="str">
        <f t="shared" si="145"/>
        <v/>
      </c>
      <c r="F952" s="81"/>
      <c r="G952" s="82"/>
      <c r="H952" s="241">
        <f t="shared" si="142"/>
        <v>0</v>
      </c>
      <c r="I952" s="206"/>
      <c r="J952" s="206"/>
      <c r="K952" s="86"/>
      <c r="L952" s="86"/>
      <c r="M952" s="86"/>
      <c r="N952" s="82"/>
      <c r="O952" s="81"/>
      <c r="P952" s="82"/>
      <c r="Q952" s="207">
        <f t="shared" si="146"/>
        <v>0</v>
      </c>
      <c r="R952" s="83">
        <f t="shared" si="143"/>
        <v>0</v>
      </c>
      <c r="S952" s="83">
        <f t="shared" si="144"/>
        <v>0</v>
      </c>
      <c r="T952" s="209"/>
      <c r="U952" s="214"/>
      <c r="V952" s="214"/>
      <c r="W952" s="217" t="str">
        <f t="shared" si="139"/>
        <v/>
      </c>
      <c r="X952" s="214"/>
      <c r="Y952" s="224"/>
      <c r="Z952" s="214"/>
      <c r="AA952" s="214"/>
      <c r="AB952" s="35" t="str">
        <f t="shared" si="140"/>
        <v/>
      </c>
      <c r="AC952" s="35"/>
      <c r="AD952" s="35"/>
      <c r="AE952" s="35"/>
      <c r="AF952" s="35"/>
      <c r="AG952" s="35"/>
      <c r="AH952" s="35"/>
      <c r="AI952" s="35"/>
      <c r="AJ952" s="35"/>
      <c r="AK952" s="35"/>
      <c r="AL952" s="35"/>
      <c r="AM952" s="85" t="str">
        <f t="shared" si="148"/>
        <v/>
      </c>
      <c r="AN952" s="35"/>
      <c r="AO952" s="35"/>
      <c r="AP952" s="77" t="str">
        <f>IF(D952="","",IF(D952=Accueil!$Q$7,PRODUCT('Registre déchets'!G952,Accueil!$S$7),"") &amp; IF(D952=Accueil!$Q$8,PRODUCT('Registre déchets'!G952,Accueil!$S$8),"") &amp; IF(D952=Accueil!$Q$9,PRODUCT('Registre déchets'!G952,Accueil!$S$9),"")&amp; IF(D952=Accueil!$Q$10,PRODUCT('Registre déchets'!G952,Accueil!$S$10),"")&amp; IF(D952=Accueil!$Q$11,PRODUCT('Registre déchets'!G952,Accueil!$S$11),"")&amp; IF(D952=Accueil!$Q$12,PRODUCT('Registre déchets'!G952,Accueil!$S$12),"")&amp; IF(D952=Accueil!$Q$13,PRODUCT('Registre déchets'!G952,Accueil!$S$13),"")&amp; IF(D952=Accueil!$Q$14,PRODUCT('Registre déchets'!G952,Accueil!$S$14),"")&amp; IF(D952=Accueil!$Q$15,PRODUCT('Registre déchets'!G952,Accueil!$S$15),"")&amp; IF(D952=Accueil!$Q$16,PRODUCT('Registre déchets'!G952,Accueil!$S$16),"")&amp; IF(D952=Accueil!$Q$17,PRODUCT('Registre déchets'!G952,Accueil!$S$17),"")&amp; IF(D952=Accueil!$Q$18,PRODUCT('Registre déchets'!G952,Accueil!$S$18),"")&amp; IF(D952=Accueil!$Q$19,PRODUCT('Registre déchets'!G952,Accueil!$S$19),"")&amp; IF(D952=Accueil!$Q$20,PRODUCT('Registre déchets'!G952,Accueil!$S$20),"")&amp; IF(D952=Accueil!$Q$21,PRODUCT('Registre déchets'!G952,Accueil!$S$21),"")&amp; IF(D952=Accueil!$Q$22,PRODUCT('Registre déchets'!G952,Accueil!$S$22),"")&amp; IF(D952=Accueil!$Q$23,PRODUCT('Registre déchets'!G952,Accueil!$S$23),"")&amp; IF(D952=Accueil!$Q$24,PRODUCT('Registre déchets'!G952,Accueil!$S$24),"")&amp; IF(D952=Accueil!$Q$25,PRODUCT('Registre déchets'!G952,Accueil!$S$25),"")&amp; IF(D952=Accueil!$Q$26,PRODUCT('Registre déchets'!G952,Accueil!$S$26),"") &amp; IF(D952=Accueil!$U$7,PRODUCT('Registre déchets'!G952,Accueil!$W$7),"") &amp; IF(D952=Accueil!$U$8,PRODUCT('Registre déchets'!G952,Accueil!$W$8),"") &amp; IF(D952=Accueil!$U$9,PRODUCT('Registre déchets'!G952,Accueil!$W$9),"")&amp; IF(D952=Accueil!$U$10,PRODUCT('Registre déchets'!G952,Accueil!$W$10),"")&amp; IF(D952=Accueil!$U$11,PRODUCT('Registre déchets'!G952,Accueil!$W$11),"")&amp; IF(D952=Accueil!$U$12,PRODUCT('Registre déchets'!G952,Accueil!$W$12),"")&amp; IF(D952=Accueil!$U$13,PRODUCT('Registre déchets'!G952,Accueil!$W$13),"")&amp; IF(D952=Accueil!$U$14,PRODUCT('Registre déchets'!G952,Accueil!$W$14),"")&amp; IF(D952=Accueil!$U$15,PRODUCT('Registre déchets'!G952,Accueil!$W$15),"")&amp; IF(D952=Accueil!$U$16,PRODUCT('Registre déchets'!G952,Accueil!$W$16),"")&amp; IF(D952=Accueil!$U$17,PRODUCT('Registre déchets'!G952,Accueil!$W$17),"")&amp; IF(D952=Accueil!$U$18,PRODUCT('Registre déchets'!G952,Accueil!$W$18),"")&amp; IF(D952=Accueil!$U$19,PRODUCT('Registre déchets'!G952,Accueil!$W$19),"")&amp; IF(D952=Accueil!$U$20,PRODUCT('Registre déchets'!G952,Accueil!$W$20),"")&amp; IF(D952=Accueil!$U$21,PRODUCT('Registre déchets'!G952,Accueil!$W$21),"") &amp; IF(D952=Accueil!$U$22,PRODUCT('Registre déchets'!G952,Accueil!$W$22),"")&amp; IF(D952=Accueil!$U$23,PRODUCT('Registre déchets'!G952,Accueil!$W$23),"")&amp; IF(D952=Accueil!$U$24,PRODUCT('Registre déchets'!G952,Accueil!$W$24),"")&amp; IF(D952=Accueil!$U$25,PRODUCT('Registre déchets'!G952,Accueil!$W$25),"")&amp; IF(D952=Accueil!$U$26,PRODUCT('Registre déchets'!G952,Accueil!$W$26),"")&amp; IF(D952=Accueil!$U$27,PRODUCT('Registre déchets'!G952,Accueil!$W$27),"")&amp; IF(D952=Accueil!$Y$7,PRODUCT('Registre déchets'!G952,Accueil!$AA$7),"") &amp; IF(D952=Accueil!$Y$8,PRODUCT('Registre déchets'!G952,Accueil!$AA$8),"") &amp; IF(D952=Accueil!$Y$9,PRODUCT('Registre déchets'!G952,Accueil!$AA$9),"")&amp; IF(D952=Accueil!$Y$10,PRODUCT('Registre déchets'!G952,Accueil!$AA$10),"")&amp; IF(D952=Accueil!$Y$11,PRODUCT('Registre déchets'!G952,Accueil!$AA$11),"")&amp; IF(D952=Accueil!$Y$12,PRODUCT('Registre déchets'!G952,Accueil!$AA$12),"")&amp; IF(D952=Accueil!$Y$13,PRODUCT('Registre déchets'!G952,Accueil!$AA$13),"")&amp; IF(D952=Accueil!$Y$14,PRODUCT('Registre déchets'!G952,Accueil!$AA$14),"")&amp; IF(D952=Accueil!$Y$15,PRODUCT('Registre déchets'!G952,Accueil!$AA$15),"")&amp; IF(D952=Accueil!$Y$16,PRODUCT('Registre déchets'!G952,Accueil!$AA$16),"")&amp; IF(D952=Accueil!$Y$17,PRODUCT('Registre déchets'!G952,Accueil!$AA$17),"")&amp; IF(D952=Accueil!$Y$18,PRODUCT('Registre déchets'!G952,Accueil!$AA$18),"")&amp; IF(D952=Accueil!$Y$19,PRODUCT('Registre déchets'!G952,Accueil!$AA$19),"")&amp; IF(D952=Accueil!$Y$20,PRODUCT('Registre déchets'!G952,Accueil!$AA$20),"")&amp; IF(D952=Accueil!$Y$21,PRODUCT('Registre déchets'!G952,Accueil!$AA$21),"")&amp; IF(D952=Accueil!$Y$22,PRODUCT('Registre déchets'!G952,Accueil!$AA$22),"")&amp; IF(D952=Accueil!$Y$23,PRODUCT('Registre déchets'!G952,Accueil!$AA$23),"")&amp; IF(D952=Accueil!$Y$24,PRODUCT('Registre déchets'!G952,Accueil!$AA$24),"")&amp; IF(D952=Accueil!$Y$25,PRODUCT('Registre déchets'!G952,Accueil!$AA$25),"")&amp; IF(D952=Accueil!$Y$26,PRODUCT('Registre déchets'!G952,Accueil!$AA$26),"")&amp; IF(D952=Accueil!$Y$27,PRODUCT('Registre déchets'!G952,Accueil!$AA$27),""))</f>
        <v/>
      </c>
      <c r="AQ952" s="79">
        <f t="shared" si="147"/>
        <v>0</v>
      </c>
    </row>
    <row r="953" spans="1:43" ht="50.1" customHeight="1" x14ac:dyDescent="0.25">
      <c r="A953" s="90"/>
      <c r="B953" s="222" t="str">
        <f t="shared" si="141"/>
        <v/>
      </c>
      <c r="C953" s="221"/>
      <c r="D953" s="220"/>
      <c r="E953" s="80" t="str">
        <f t="shared" si="145"/>
        <v/>
      </c>
      <c r="F953" s="81"/>
      <c r="G953" s="82"/>
      <c r="H953" s="241">
        <f t="shared" si="142"/>
        <v>0</v>
      </c>
      <c r="I953" s="206"/>
      <c r="J953" s="206"/>
      <c r="K953" s="86"/>
      <c r="L953" s="86"/>
      <c r="M953" s="86"/>
      <c r="N953" s="82"/>
      <c r="O953" s="81"/>
      <c r="P953" s="82"/>
      <c r="Q953" s="207">
        <f t="shared" si="146"/>
        <v>0</v>
      </c>
      <c r="R953" s="83">
        <f t="shared" si="143"/>
        <v>0</v>
      </c>
      <c r="S953" s="83">
        <f t="shared" si="144"/>
        <v>0</v>
      </c>
      <c r="T953" s="209"/>
      <c r="U953" s="214"/>
      <c r="V953" s="214"/>
      <c r="W953" s="217" t="str">
        <f t="shared" si="139"/>
        <v/>
      </c>
      <c r="X953" s="214"/>
      <c r="Y953" s="224"/>
      <c r="Z953" s="214"/>
      <c r="AA953" s="214"/>
      <c r="AB953" s="35" t="str">
        <f t="shared" si="140"/>
        <v/>
      </c>
      <c r="AC953" s="35"/>
      <c r="AD953" s="35"/>
      <c r="AE953" s="35"/>
      <c r="AF953" s="35"/>
      <c r="AG953" s="35"/>
      <c r="AH953" s="35"/>
      <c r="AI953" s="35"/>
      <c r="AJ953" s="35"/>
      <c r="AK953" s="35"/>
      <c r="AL953" s="35"/>
      <c r="AM953" s="85" t="str">
        <f t="shared" si="148"/>
        <v/>
      </c>
      <c r="AN953" s="35"/>
      <c r="AO953" s="35"/>
      <c r="AP953" s="77" t="str">
        <f>IF(D953="","",IF(D953=Accueil!$Q$7,PRODUCT('Registre déchets'!G953,Accueil!$S$7),"") &amp; IF(D953=Accueil!$Q$8,PRODUCT('Registre déchets'!G953,Accueil!$S$8),"") &amp; IF(D953=Accueil!$Q$9,PRODUCT('Registre déchets'!G953,Accueil!$S$9),"")&amp; IF(D953=Accueil!$Q$10,PRODUCT('Registre déchets'!G953,Accueil!$S$10),"")&amp; IF(D953=Accueil!$Q$11,PRODUCT('Registre déchets'!G953,Accueil!$S$11),"")&amp; IF(D953=Accueil!$Q$12,PRODUCT('Registre déchets'!G953,Accueil!$S$12),"")&amp; IF(D953=Accueil!$Q$13,PRODUCT('Registre déchets'!G953,Accueil!$S$13),"")&amp; IF(D953=Accueil!$Q$14,PRODUCT('Registre déchets'!G953,Accueil!$S$14),"")&amp; IF(D953=Accueil!$Q$15,PRODUCT('Registre déchets'!G953,Accueil!$S$15),"")&amp; IF(D953=Accueil!$Q$16,PRODUCT('Registre déchets'!G953,Accueil!$S$16),"")&amp; IF(D953=Accueil!$Q$17,PRODUCT('Registre déchets'!G953,Accueil!$S$17),"")&amp; IF(D953=Accueil!$Q$18,PRODUCT('Registre déchets'!G953,Accueil!$S$18),"")&amp; IF(D953=Accueil!$Q$19,PRODUCT('Registre déchets'!G953,Accueil!$S$19),"")&amp; IF(D953=Accueil!$Q$20,PRODUCT('Registre déchets'!G953,Accueil!$S$20),"")&amp; IF(D953=Accueil!$Q$21,PRODUCT('Registre déchets'!G953,Accueil!$S$21),"")&amp; IF(D953=Accueil!$Q$22,PRODUCT('Registre déchets'!G953,Accueil!$S$22),"")&amp; IF(D953=Accueil!$Q$23,PRODUCT('Registre déchets'!G953,Accueil!$S$23),"")&amp; IF(D953=Accueil!$Q$24,PRODUCT('Registre déchets'!G953,Accueil!$S$24),"")&amp; IF(D953=Accueil!$Q$25,PRODUCT('Registre déchets'!G953,Accueil!$S$25),"")&amp; IF(D953=Accueil!$Q$26,PRODUCT('Registre déchets'!G953,Accueil!$S$26),"") &amp; IF(D953=Accueil!$U$7,PRODUCT('Registre déchets'!G953,Accueil!$W$7),"") &amp; IF(D953=Accueil!$U$8,PRODUCT('Registre déchets'!G953,Accueil!$W$8),"") &amp; IF(D953=Accueil!$U$9,PRODUCT('Registre déchets'!G953,Accueil!$W$9),"")&amp; IF(D953=Accueil!$U$10,PRODUCT('Registre déchets'!G953,Accueil!$W$10),"")&amp; IF(D953=Accueil!$U$11,PRODUCT('Registre déchets'!G953,Accueil!$W$11),"")&amp; IF(D953=Accueil!$U$12,PRODUCT('Registre déchets'!G953,Accueil!$W$12),"")&amp; IF(D953=Accueil!$U$13,PRODUCT('Registre déchets'!G953,Accueil!$W$13),"")&amp; IF(D953=Accueil!$U$14,PRODUCT('Registre déchets'!G953,Accueil!$W$14),"")&amp; IF(D953=Accueil!$U$15,PRODUCT('Registre déchets'!G953,Accueil!$W$15),"")&amp; IF(D953=Accueil!$U$16,PRODUCT('Registre déchets'!G953,Accueil!$W$16),"")&amp; IF(D953=Accueil!$U$17,PRODUCT('Registre déchets'!G953,Accueil!$W$17),"")&amp; IF(D953=Accueil!$U$18,PRODUCT('Registre déchets'!G953,Accueil!$W$18),"")&amp; IF(D953=Accueil!$U$19,PRODUCT('Registre déchets'!G953,Accueil!$W$19),"")&amp; IF(D953=Accueil!$U$20,PRODUCT('Registre déchets'!G953,Accueil!$W$20),"")&amp; IF(D953=Accueil!$U$21,PRODUCT('Registre déchets'!G953,Accueil!$W$21),"") &amp; IF(D953=Accueil!$U$22,PRODUCT('Registre déchets'!G953,Accueil!$W$22),"")&amp; IF(D953=Accueil!$U$23,PRODUCT('Registre déchets'!G953,Accueil!$W$23),"")&amp; IF(D953=Accueil!$U$24,PRODUCT('Registre déchets'!G953,Accueil!$W$24),"")&amp; IF(D953=Accueil!$U$25,PRODUCT('Registre déchets'!G953,Accueil!$W$25),"")&amp; IF(D953=Accueil!$U$26,PRODUCT('Registre déchets'!G953,Accueil!$W$26),"")&amp; IF(D953=Accueil!$U$27,PRODUCT('Registre déchets'!G953,Accueil!$W$27),"")&amp; IF(D953=Accueil!$Y$7,PRODUCT('Registre déchets'!G953,Accueil!$AA$7),"") &amp; IF(D953=Accueil!$Y$8,PRODUCT('Registre déchets'!G953,Accueil!$AA$8),"") &amp; IF(D953=Accueil!$Y$9,PRODUCT('Registre déchets'!G953,Accueil!$AA$9),"")&amp; IF(D953=Accueil!$Y$10,PRODUCT('Registre déchets'!G953,Accueil!$AA$10),"")&amp; IF(D953=Accueil!$Y$11,PRODUCT('Registre déchets'!G953,Accueil!$AA$11),"")&amp; IF(D953=Accueil!$Y$12,PRODUCT('Registre déchets'!G953,Accueil!$AA$12),"")&amp; IF(D953=Accueil!$Y$13,PRODUCT('Registre déchets'!G953,Accueil!$AA$13),"")&amp; IF(D953=Accueil!$Y$14,PRODUCT('Registre déchets'!G953,Accueil!$AA$14),"")&amp; IF(D953=Accueil!$Y$15,PRODUCT('Registre déchets'!G953,Accueil!$AA$15),"")&amp; IF(D953=Accueil!$Y$16,PRODUCT('Registre déchets'!G953,Accueil!$AA$16),"")&amp; IF(D953=Accueil!$Y$17,PRODUCT('Registre déchets'!G953,Accueil!$AA$17),"")&amp; IF(D953=Accueil!$Y$18,PRODUCT('Registre déchets'!G953,Accueil!$AA$18),"")&amp; IF(D953=Accueil!$Y$19,PRODUCT('Registre déchets'!G953,Accueil!$AA$19),"")&amp; IF(D953=Accueil!$Y$20,PRODUCT('Registre déchets'!G953,Accueil!$AA$20),"")&amp; IF(D953=Accueil!$Y$21,PRODUCT('Registre déchets'!G953,Accueil!$AA$21),"")&amp; IF(D953=Accueil!$Y$22,PRODUCT('Registre déchets'!G953,Accueil!$AA$22),"")&amp; IF(D953=Accueil!$Y$23,PRODUCT('Registre déchets'!G953,Accueil!$AA$23),"")&amp; IF(D953=Accueil!$Y$24,PRODUCT('Registre déchets'!G953,Accueil!$AA$24),"")&amp; IF(D953=Accueil!$Y$25,PRODUCT('Registre déchets'!G953,Accueil!$AA$25),"")&amp; IF(D953=Accueil!$Y$26,PRODUCT('Registre déchets'!G953,Accueil!$AA$26),"")&amp; IF(D953=Accueil!$Y$27,PRODUCT('Registre déchets'!G953,Accueil!$AA$27),""))</f>
        <v/>
      </c>
      <c r="AQ953" s="79">
        <f t="shared" si="147"/>
        <v>0</v>
      </c>
    </row>
    <row r="954" spans="1:43" ht="50.1" customHeight="1" x14ac:dyDescent="0.25">
      <c r="A954" s="90"/>
      <c r="B954" s="222" t="str">
        <f t="shared" si="141"/>
        <v/>
      </c>
      <c r="C954" s="221"/>
      <c r="D954" s="220"/>
      <c r="E954" s="80" t="str">
        <f t="shared" si="145"/>
        <v/>
      </c>
      <c r="F954" s="81"/>
      <c r="G954" s="82"/>
      <c r="H954" s="241">
        <f t="shared" si="142"/>
        <v>0</v>
      </c>
      <c r="I954" s="206"/>
      <c r="J954" s="206"/>
      <c r="K954" s="86"/>
      <c r="L954" s="86"/>
      <c r="M954" s="86"/>
      <c r="N954" s="82"/>
      <c r="O954" s="81"/>
      <c r="P954" s="82"/>
      <c r="Q954" s="207">
        <f t="shared" si="146"/>
        <v>0</v>
      </c>
      <c r="R954" s="83">
        <f t="shared" si="143"/>
        <v>0</v>
      </c>
      <c r="S954" s="83">
        <f t="shared" si="144"/>
        <v>0</v>
      </c>
      <c r="T954" s="209"/>
      <c r="U954" s="214"/>
      <c r="V954" s="214"/>
      <c r="W954" s="217" t="str">
        <f t="shared" si="139"/>
        <v/>
      </c>
      <c r="X954" s="214"/>
      <c r="Y954" s="224"/>
      <c r="Z954" s="214"/>
      <c r="AA954" s="214"/>
      <c r="AB954" s="35" t="str">
        <f t="shared" si="140"/>
        <v/>
      </c>
      <c r="AC954" s="35"/>
      <c r="AD954" s="35"/>
      <c r="AE954" s="35"/>
      <c r="AF954" s="35"/>
      <c r="AG954" s="35"/>
      <c r="AH954" s="35"/>
      <c r="AI954" s="35"/>
      <c r="AJ954" s="35"/>
      <c r="AK954" s="35"/>
      <c r="AL954" s="35"/>
      <c r="AM954" s="85" t="str">
        <f t="shared" si="148"/>
        <v/>
      </c>
      <c r="AN954" s="35"/>
      <c r="AO954" s="35"/>
      <c r="AP954" s="77" t="str">
        <f>IF(D954="","",IF(D954=Accueil!$Q$7,PRODUCT('Registre déchets'!G954,Accueil!$S$7),"") &amp; IF(D954=Accueil!$Q$8,PRODUCT('Registre déchets'!G954,Accueil!$S$8),"") &amp; IF(D954=Accueil!$Q$9,PRODUCT('Registre déchets'!G954,Accueil!$S$9),"")&amp; IF(D954=Accueil!$Q$10,PRODUCT('Registre déchets'!G954,Accueil!$S$10),"")&amp; IF(D954=Accueil!$Q$11,PRODUCT('Registre déchets'!G954,Accueil!$S$11),"")&amp; IF(D954=Accueil!$Q$12,PRODUCT('Registre déchets'!G954,Accueil!$S$12),"")&amp; IF(D954=Accueil!$Q$13,PRODUCT('Registre déchets'!G954,Accueil!$S$13),"")&amp; IF(D954=Accueil!$Q$14,PRODUCT('Registre déchets'!G954,Accueil!$S$14),"")&amp; IF(D954=Accueil!$Q$15,PRODUCT('Registre déchets'!G954,Accueil!$S$15),"")&amp; IF(D954=Accueil!$Q$16,PRODUCT('Registre déchets'!G954,Accueil!$S$16),"")&amp; IF(D954=Accueil!$Q$17,PRODUCT('Registre déchets'!G954,Accueil!$S$17),"")&amp; IF(D954=Accueil!$Q$18,PRODUCT('Registre déchets'!G954,Accueil!$S$18),"")&amp; IF(D954=Accueil!$Q$19,PRODUCT('Registre déchets'!G954,Accueil!$S$19),"")&amp; IF(D954=Accueil!$Q$20,PRODUCT('Registre déchets'!G954,Accueil!$S$20),"")&amp; IF(D954=Accueil!$Q$21,PRODUCT('Registre déchets'!G954,Accueil!$S$21),"")&amp; IF(D954=Accueil!$Q$22,PRODUCT('Registre déchets'!G954,Accueil!$S$22),"")&amp; IF(D954=Accueil!$Q$23,PRODUCT('Registre déchets'!G954,Accueil!$S$23),"")&amp; IF(D954=Accueil!$Q$24,PRODUCT('Registre déchets'!G954,Accueil!$S$24),"")&amp; IF(D954=Accueil!$Q$25,PRODUCT('Registre déchets'!G954,Accueil!$S$25),"")&amp; IF(D954=Accueil!$Q$26,PRODUCT('Registre déchets'!G954,Accueil!$S$26),"") &amp; IF(D954=Accueil!$U$7,PRODUCT('Registre déchets'!G954,Accueil!$W$7),"") &amp; IF(D954=Accueil!$U$8,PRODUCT('Registre déchets'!G954,Accueil!$W$8),"") &amp; IF(D954=Accueil!$U$9,PRODUCT('Registre déchets'!G954,Accueil!$W$9),"")&amp; IF(D954=Accueil!$U$10,PRODUCT('Registre déchets'!G954,Accueil!$W$10),"")&amp; IF(D954=Accueil!$U$11,PRODUCT('Registre déchets'!G954,Accueil!$W$11),"")&amp; IF(D954=Accueil!$U$12,PRODUCT('Registre déchets'!G954,Accueil!$W$12),"")&amp; IF(D954=Accueil!$U$13,PRODUCT('Registre déchets'!G954,Accueil!$W$13),"")&amp; IF(D954=Accueil!$U$14,PRODUCT('Registre déchets'!G954,Accueil!$W$14),"")&amp; IF(D954=Accueil!$U$15,PRODUCT('Registre déchets'!G954,Accueil!$W$15),"")&amp; IF(D954=Accueil!$U$16,PRODUCT('Registre déchets'!G954,Accueil!$W$16),"")&amp; IF(D954=Accueil!$U$17,PRODUCT('Registre déchets'!G954,Accueil!$W$17),"")&amp; IF(D954=Accueil!$U$18,PRODUCT('Registre déchets'!G954,Accueil!$W$18),"")&amp; IF(D954=Accueil!$U$19,PRODUCT('Registre déchets'!G954,Accueil!$W$19),"")&amp; IF(D954=Accueil!$U$20,PRODUCT('Registre déchets'!G954,Accueil!$W$20),"")&amp; IF(D954=Accueil!$U$21,PRODUCT('Registre déchets'!G954,Accueil!$W$21),"") &amp; IF(D954=Accueil!$U$22,PRODUCT('Registre déchets'!G954,Accueil!$W$22),"")&amp; IF(D954=Accueil!$U$23,PRODUCT('Registre déchets'!G954,Accueil!$W$23),"")&amp; IF(D954=Accueil!$U$24,PRODUCT('Registre déchets'!G954,Accueil!$W$24),"")&amp; IF(D954=Accueil!$U$25,PRODUCT('Registre déchets'!G954,Accueil!$W$25),"")&amp; IF(D954=Accueil!$U$26,PRODUCT('Registre déchets'!G954,Accueil!$W$26),"")&amp; IF(D954=Accueil!$U$27,PRODUCT('Registre déchets'!G954,Accueil!$W$27),"")&amp; IF(D954=Accueil!$Y$7,PRODUCT('Registre déchets'!G954,Accueil!$AA$7),"") &amp; IF(D954=Accueil!$Y$8,PRODUCT('Registre déchets'!G954,Accueil!$AA$8),"") &amp; IF(D954=Accueil!$Y$9,PRODUCT('Registre déchets'!G954,Accueil!$AA$9),"")&amp; IF(D954=Accueil!$Y$10,PRODUCT('Registre déchets'!G954,Accueil!$AA$10),"")&amp; IF(D954=Accueil!$Y$11,PRODUCT('Registre déchets'!G954,Accueil!$AA$11),"")&amp; IF(D954=Accueil!$Y$12,PRODUCT('Registre déchets'!G954,Accueil!$AA$12),"")&amp; IF(D954=Accueil!$Y$13,PRODUCT('Registre déchets'!G954,Accueil!$AA$13),"")&amp; IF(D954=Accueil!$Y$14,PRODUCT('Registre déchets'!G954,Accueil!$AA$14),"")&amp; IF(D954=Accueil!$Y$15,PRODUCT('Registre déchets'!G954,Accueil!$AA$15),"")&amp; IF(D954=Accueil!$Y$16,PRODUCT('Registre déchets'!G954,Accueil!$AA$16),"")&amp; IF(D954=Accueil!$Y$17,PRODUCT('Registre déchets'!G954,Accueil!$AA$17),"")&amp; IF(D954=Accueil!$Y$18,PRODUCT('Registre déchets'!G954,Accueil!$AA$18),"")&amp; IF(D954=Accueil!$Y$19,PRODUCT('Registre déchets'!G954,Accueil!$AA$19),"")&amp; IF(D954=Accueil!$Y$20,PRODUCT('Registre déchets'!G954,Accueil!$AA$20),"")&amp; IF(D954=Accueil!$Y$21,PRODUCT('Registre déchets'!G954,Accueil!$AA$21),"")&amp; IF(D954=Accueil!$Y$22,PRODUCT('Registre déchets'!G954,Accueil!$AA$22),"")&amp; IF(D954=Accueil!$Y$23,PRODUCT('Registre déchets'!G954,Accueil!$AA$23),"")&amp; IF(D954=Accueil!$Y$24,PRODUCT('Registre déchets'!G954,Accueil!$AA$24),"")&amp; IF(D954=Accueil!$Y$25,PRODUCT('Registre déchets'!G954,Accueil!$AA$25),"")&amp; IF(D954=Accueil!$Y$26,PRODUCT('Registre déchets'!G954,Accueil!$AA$26),"")&amp; IF(D954=Accueil!$Y$27,PRODUCT('Registre déchets'!G954,Accueil!$AA$27),""))</f>
        <v/>
      </c>
      <c r="AQ954" s="79">
        <f t="shared" si="147"/>
        <v>0</v>
      </c>
    </row>
    <row r="955" spans="1:43" ht="50.1" customHeight="1" x14ac:dyDescent="0.25">
      <c r="A955" s="90"/>
      <c r="B955" s="222" t="str">
        <f t="shared" si="141"/>
        <v/>
      </c>
      <c r="C955" s="221"/>
      <c r="D955" s="220"/>
      <c r="E955" s="80" t="str">
        <f t="shared" si="145"/>
        <v/>
      </c>
      <c r="F955" s="81"/>
      <c r="G955" s="82"/>
      <c r="H955" s="241">
        <f t="shared" si="142"/>
        <v>0</v>
      </c>
      <c r="I955" s="206"/>
      <c r="J955" s="206"/>
      <c r="K955" s="86"/>
      <c r="L955" s="86"/>
      <c r="M955" s="86"/>
      <c r="N955" s="82"/>
      <c r="O955" s="81"/>
      <c r="P955" s="82"/>
      <c r="Q955" s="207">
        <f t="shared" si="146"/>
        <v>0</v>
      </c>
      <c r="R955" s="83">
        <f t="shared" si="143"/>
        <v>0</v>
      </c>
      <c r="S955" s="83">
        <f t="shared" si="144"/>
        <v>0</v>
      </c>
      <c r="T955" s="209"/>
      <c r="U955" s="214"/>
      <c r="V955" s="214"/>
      <c r="W955" s="217" t="str">
        <f t="shared" si="139"/>
        <v/>
      </c>
      <c r="X955" s="214"/>
      <c r="Y955" s="224"/>
      <c r="Z955" s="214"/>
      <c r="AA955" s="214"/>
      <c r="AB955" s="35" t="str">
        <f t="shared" si="140"/>
        <v/>
      </c>
      <c r="AC955" s="35"/>
      <c r="AD955" s="35"/>
      <c r="AE955" s="35"/>
      <c r="AF955" s="35"/>
      <c r="AG955" s="35"/>
      <c r="AH955" s="35"/>
      <c r="AI955" s="35"/>
      <c r="AJ955" s="35"/>
      <c r="AK955" s="35"/>
      <c r="AL955" s="35"/>
      <c r="AM955" s="85" t="str">
        <f t="shared" si="148"/>
        <v/>
      </c>
      <c r="AN955" s="35"/>
      <c r="AO955" s="35"/>
      <c r="AP955" s="77" t="str">
        <f>IF(D955="","",IF(D955=Accueil!$Q$7,PRODUCT('Registre déchets'!G955,Accueil!$S$7),"") &amp; IF(D955=Accueil!$Q$8,PRODUCT('Registre déchets'!G955,Accueil!$S$8),"") &amp; IF(D955=Accueil!$Q$9,PRODUCT('Registre déchets'!G955,Accueil!$S$9),"")&amp; IF(D955=Accueil!$Q$10,PRODUCT('Registre déchets'!G955,Accueil!$S$10),"")&amp; IF(D955=Accueil!$Q$11,PRODUCT('Registre déchets'!G955,Accueil!$S$11),"")&amp; IF(D955=Accueil!$Q$12,PRODUCT('Registre déchets'!G955,Accueil!$S$12),"")&amp; IF(D955=Accueil!$Q$13,PRODUCT('Registre déchets'!G955,Accueil!$S$13),"")&amp; IF(D955=Accueil!$Q$14,PRODUCT('Registre déchets'!G955,Accueil!$S$14),"")&amp; IF(D955=Accueil!$Q$15,PRODUCT('Registre déchets'!G955,Accueil!$S$15),"")&amp; IF(D955=Accueil!$Q$16,PRODUCT('Registre déchets'!G955,Accueil!$S$16),"")&amp; IF(D955=Accueil!$Q$17,PRODUCT('Registre déchets'!G955,Accueil!$S$17),"")&amp; IF(D955=Accueil!$Q$18,PRODUCT('Registre déchets'!G955,Accueil!$S$18),"")&amp; IF(D955=Accueil!$Q$19,PRODUCT('Registre déchets'!G955,Accueil!$S$19),"")&amp; IF(D955=Accueil!$Q$20,PRODUCT('Registre déchets'!G955,Accueil!$S$20),"")&amp; IF(D955=Accueil!$Q$21,PRODUCT('Registre déchets'!G955,Accueil!$S$21),"")&amp; IF(D955=Accueil!$Q$22,PRODUCT('Registre déchets'!G955,Accueil!$S$22),"")&amp; IF(D955=Accueil!$Q$23,PRODUCT('Registre déchets'!G955,Accueil!$S$23),"")&amp; IF(D955=Accueil!$Q$24,PRODUCT('Registre déchets'!G955,Accueil!$S$24),"")&amp; IF(D955=Accueil!$Q$25,PRODUCT('Registre déchets'!G955,Accueil!$S$25),"")&amp; IF(D955=Accueil!$Q$26,PRODUCT('Registre déchets'!G955,Accueil!$S$26),"") &amp; IF(D955=Accueil!$U$7,PRODUCT('Registre déchets'!G955,Accueil!$W$7),"") &amp; IF(D955=Accueil!$U$8,PRODUCT('Registre déchets'!G955,Accueil!$W$8),"") &amp; IF(D955=Accueil!$U$9,PRODUCT('Registre déchets'!G955,Accueil!$W$9),"")&amp; IF(D955=Accueil!$U$10,PRODUCT('Registre déchets'!G955,Accueil!$W$10),"")&amp; IF(D955=Accueil!$U$11,PRODUCT('Registre déchets'!G955,Accueil!$W$11),"")&amp; IF(D955=Accueil!$U$12,PRODUCT('Registre déchets'!G955,Accueil!$W$12),"")&amp; IF(D955=Accueil!$U$13,PRODUCT('Registre déchets'!G955,Accueil!$W$13),"")&amp; IF(D955=Accueil!$U$14,PRODUCT('Registre déchets'!G955,Accueil!$W$14),"")&amp; IF(D955=Accueil!$U$15,PRODUCT('Registre déchets'!G955,Accueil!$W$15),"")&amp; IF(D955=Accueil!$U$16,PRODUCT('Registre déchets'!G955,Accueil!$W$16),"")&amp; IF(D955=Accueil!$U$17,PRODUCT('Registre déchets'!G955,Accueil!$W$17),"")&amp; IF(D955=Accueil!$U$18,PRODUCT('Registre déchets'!G955,Accueil!$W$18),"")&amp; IF(D955=Accueil!$U$19,PRODUCT('Registre déchets'!G955,Accueil!$W$19),"")&amp; IF(D955=Accueil!$U$20,PRODUCT('Registre déchets'!G955,Accueil!$W$20),"")&amp; IF(D955=Accueil!$U$21,PRODUCT('Registre déchets'!G955,Accueil!$W$21),"") &amp; IF(D955=Accueil!$U$22,PRODUCT('Registre déchets'!G955,Accueil!$W$22),"")&amp; IF(D955=Accueil!$U$23,PRODUCT('Registre déchets'!G955,Accueil!$W$23),"")&amp; IF(D955=Accueil!$U$24,PRODUCT('Registre déchets'!G955,Accueil!$W$24),"")&amp; IF(D955=Accueil!$U$25,PRODUCT('Registre déchets'!G955,Accueil!$W$25),"")&amp; IF(D955=Accueil!$U$26,PRODUCT('Registre déchets'!G955,Accueil!$W$26),"")&amp; IF(D955=Accueil!$U$27,PRODUCT('Registre déchets'!G955,Accueil!$W$27),"")&amp; IF(D955=Accueil!$Y$7,PRODUCT('Registre déchets'!G955,Accueil!$AA$7),"") &amp; IF(D955=Accueil!$Y$8,PRODUCT('Registre déchets'!G955,Accueil!$AA$8),"") &amp; IF(D955=Accueil!$Y$9,PRODUCT('Registre déchets'!G955,Accueil!$AA$9),"")&amp; IF(D955=Accueil!$Y$10,PRODUCT('Registre déchets'!G955,Accueil!$AA$10),"")&amp; IF(D955=Accueil!$Y$11,PRODUCT('Registre déchets'!G955,Accueil!$AA$11),"")&amp; IF(D955=Accueil!$Y$12,PRODUCT('Registre déchets'!G955,Accueil!$AA$12),"")&amp; IF(D955=Accueil!$Y$13,PRODUCT('Registre déchets'!G955,Accueil!$AA$13),"")&amp; IF(D955=Accueil!$Y$14,PRODUCT('Registre déchets'!G955,Accueil!$AA$14),"")&amp; IF(D955=Accueil!$Y$15,PRODUCT('Registre déchets'!G955,Accueil!$AA$15),"")&amp; IF(D955=Accueil!$Y$16,PRODUCT('Registre déchets'!G955,Accueil!$AA$16),"")&amp; IF(D955=Accueil!$Y$17,PRODUCT('Registre déchets'!G955,Accueil!$AA$17),"")&amp; IF(D955=Accueil!$Y$18,PRODUCT('Registre déchets'!G955,Accueil!$AA$18),"")&amp; IF(D955=Accueil!$Y$19,PRODUCT('Registre déchets'!G955,Accueil!$AA$19),"")&amp; IF(D955=Accueil!$Y$20,PRODUCT('Registre déchets'!G955,Accueil!$AA$20),"")&amp; IF(D955=Accueil!$Y$21,PRODUCT('Registre déchets'!G955,Accueil!$AA$21),"")&amp; IF(D955=Accueil!$Y$22,PRODUCT('Registre déchets'!G955,Accueil!$AA$22),"")&amp; IF(D955=Accueil!$Y$23,PRODUCT('Registre déchets'!G955,Accueil!$AA$23),"")&amp; IF(D955=Accueil!$Y$24,PRODUCT('Registre déchets'!G955,Accueil!$AA$24),"")&amp; IF(D955=Accueil!$Y$25,PRODUCT('Registre déchets'!G955,Accueil!$AA$25),"")&amp; IF(D955=Accueil!$Y$26,PRODUCT('Registre déchets'!G955,Accueil!$AA$26),"")&amp; IF(D955=Accueil!$Y$27,PRODUCT('Registre déchets'!G955,Accueil!$AA$27),""))</f>
        <v/>
      </c>
      <c r="AQ955" s="79">
        <f t="shared" si="147"/>
        <v>0</v>
      </c>
    </row>
    <row r="956" spans="1:43" ht="50.1" customHeight="1" x14ac:dyDescent="0.25">
      <c r="A956" s="90"/>
      <c r="B956" s="222" t="str">
        <f t="shared" si="141"/>
        <v/>
      </c>
      <c r="C956" s="221"/>
      <c r="D956" s="220"/>
      <c r="E956" s="80" t="str">
        <f t="shared" si="145"/>
        <v/>
      </c>
      <c r="F956" s="81"/>
      <c r="G956" s="82"/>
      <c r="H956" s="241">
        <f t="shared" si="142"/>
        <v>0</v>
      </c>
      <c r="I956" s="206"/>
      <c r="J956" s="206"/>
      <c r="K956" s="86"/>
      <c r="L956" s="86"/>
      <c r="M956" s="86"/>
      <c r="N956" s="82"/>
      <c r="O956" s="81"/>
      <c r="P956" s="82"/>
      <c r="Q956" s="207">
        <f t="shared" si="146"/>
        <v>0</v>
      </c>
      <c r="R956" s="83">
        <f t="shared" si="143"/>
        <v>0</v>
      </c>
      <c r="S956" s="83">
        <f t="shared" si="144"/>
        <v>0</v>
      </c>
      <c r="T956" s="209"/>
      <c r="U956" s="214"/>
      <c r="V956" s="214"/>
      <c r="W956" s="217" t="str">
        <f t="shared" si="139"/>
        <v/>
      </c>
      <c r="X956" s="214"/>
      <c r="Y956" s="224"/>
      <c r="Z956" s="214"/>
      <c r="AA956" s="214"/>
      <c r="AB956" s="35" t="str">
        <f t="shared" si="140"/>
        <v/>
      </c>
      <c r="AC956" s="35"/>
      <c r="AD956" s="35"/>
      <c r="AE956" s="35"/>
      <c r="AF956" s="35"/>
      <c r="AG956" s="35"/>
      <c r="AH956" s="35"/>
      <c r="AI956" s="35"/>
      <c r="AJ956" s="35"/>
      <c r="AK956" s="35"/>
      <c r="AL956" s="35"/>
      <c r="AM956" s="85" t="str">
        <f t="shared" si="148"/>
        <v/>
      </c>
      <c r="AN956" s="35"/>
      <c r="AO956" s="35"/>
      <c r="AP956" s="77" t="str">
        <f>IF(D956="","",IF(D956=Accueil!$Q$7,PRODUCT('Registre déchets'!G956,Accueil!$S$7),"") &amp; IF(D956=Accueil!$Q$8,PRODUCT('Registre déchets'!G956,Accueil!$S$8),"") &amp; IF(D956=Accueil!$Q$9,PRODUCT('Registre déchets'!G956,Accueil!$S$9),"")&amp; IF(D956=Accueil!$Q$10,PRODUCT('Registre déchets'!G956,Accueil!$S$10),"")&amp; IF(D956=Accueil!$Q$11,PRODUCT('Registre déchets'!G956,Accueil!$S$11),"")&amp; IF(D956=Accueil!$Q$12,PRODUCT('Registre déchets'!G956,Accueil!$S$12),"")&amp; IF(D956=Accueil!$Q$13,PRODUCT('Registre déchets'!G956,Accueil!$S$13),"")&amp; IF(D956=Accueil!$Q$14,PRODUCT('Registre déchets'!G956,Accueil!$S$14),"")&amp; IF(D956=Accueil!$Q$15,PRODUCT('Registre déchets'!G956,Accueil!$S$15),"")&amp; IF(D956=Accueil!$Q$16,PRODUCT('Registre déchets'!G956,Accueil!$S$16),"")&amp; IF(D956=Accueil!$Q$17,PRODUCT('Registre déchets'!G956,Accueil!$S$17),"")&amp; IF(D956=Accueil!$Q$18,PRODUCT('Registre déchets'!G956,Accueil!$S$18),"")&amp; IF(D956=Accueil!$Q$19,PRODUCT('Registre déchets'!G956,Accueil!$S$19),"")&amp; IF(D956=Accueil!$Q$20,PRODUCT('Registre déchets'!G956,Accueil!$S$20),"")&amp; IF(D956=Accueil!$Q$21,PRODUCT('Registre déchets'!G956,Accueil!$S$21),"")&amp; IF(D956=Accueil!$Q$22,PRODUCT('Registre déchets'!G956,Accueil!$S$22),"")&amp; IF(D956=Accueil!$Q$23,PRODUCT('Registre déchets'!G956,Accueil!$S$23),"")&amp; IF(D956=Accueil!$Q$24,PRODUCT('Registre déchets'!G956,Accueil!$S$24),"")&amp; IF(D956=Accueil!$Q$25,PRODUCT('Registre déchets'!G956,Accueil!$S$25),"")&amp; IF(D956=Accueil!$Q$26,PRODUCT('Registre déchets'!G956,Accueil!$S$26),"") &amp; IF(D956=Accueil!$U$7,PRODUCT('Registre déchets'!G956,Accueil!$W$7),"") &amp; IF(D956=Accueil!$U$8,PRODUCT('Registre déchets'!G956,Accueil!$W$8),"") &amp; IF(D956=Accueil!$U$9,PRODUCT('Registre déchets'!G956,Accueil!$W$9),"")&amp; IF(D956=Accueil!$U$10,PRODUCT('Registre déchets'!G956,Accueil!$W$10),"")&amp; IF(D956=Accueil!$U$11,PRODUCT('Registre déchets'!G956,Accueil!$W$11),"")&amp; IF(D956=Accueil!$U$12,PRODUCT('Registre déchets'!G956,Accueil!$W$12),"")&amp; IF(D956=Accueil!$U$13,PRODUCT('Registre déchets'!G956,Accueil!$W$13),"")&amp; IF(D956=Accueil!$U$14,PRODUCT('Registre déchets'!G956,Accueil!$W$14),"")&amp; IF(D956=Accueil!$U$15,PRODUCT('Registre déchets'!G956,Accueil!$W$15),"")&amp; IF(D956=Accueil!$U$16,PRODUCT('Registre déchets'!G956,Accueil!$W$16),"")&amp; IF(D956=Accueil!$U$17,PRODUCT('Registre déchets'!G956,Accueil!$W$17),"")&amp; IF(D956=Accueil!$U$18,PRODUCT('Registre déchets'!G956,Accueil!$W$18),"")&amp; IF(D956=Accueil!$U$19,PRODUCT('Registre déchets'!G956,Accueil!$W$19),"")&amp; IF(D956=Accueil!$U$20,PRODUCT('Registre déchets'!G956,Accueil!$W$20),"")&amp; IF(D956=Accueil!$U$21,PRODUCT('Registre déchets'!G956,Accueil!$W$21),"") &amp; IF(D956=Accueil!$U$22,PRODUCT('Registre déchets'!G956,Accueil!$W$22),"")&amp; IF(D956=Accueil!$U$23,PRODUCT('Registre déchets'!G956,Accueil!$W$23),"")&amp; IF(D956=Accueil!$U$24,PRODUCT('Registre déchets'!G956,Accueil!$W$24),"")&amp; IF(D956=Accueil!$U$25,PRODUCT('Registre déchets'!G956,Accueil!$W$25),"")&amp; IF(D956=Accueil!$U$26,PRODUCT('Registre déchets'!G956,Accueil!$W$26),"")&amp; IF(D956=Accueil!$U$27,PRODUCT('Registre déchets'!G956,Accueil!$W$27),"")&amp; IF(D956=Accueil!$Y$7,PRODUCT('Registre déchets'!G956,Accueil!$AA$7),"") &amp; IF(D956=Accueil!$Y$8,PRODUCT('Registre déchets'!G956,Accueil!$AA$8),"") &amp; IF(D956=Accueil!$Y$9,PRODUCT('Registre déchets'!G956,Accueil!$AA$9),"")&amp; IF(D956=Accueil!$Y$10,PRODUCT('Registre déchets'!G956,Accueil!$AA$10),"")&amp; IF(D956=Accueil!$Y$11,PRODUCT('Registre déchets'!G956,Accueil!$AA$11),"")&amp; IF(D956=Accueil!$Y$12,PRODUCT('Registre déchets'!G956,Accueil!$AA$12),"")&amp; IF(D956=Accueil!$Y$13,PRODUCT('Registre déchets'!G956,Accueil!$AA$13),"")&amp; IF(D956=Accueil!$Y$14,PRODUCT('Registre déchets'!G956,Accueil!$AA$14),"")&amp; IF(D956=Accueil!$Y$15,PRODUCT('Registre déchets'!G956,Accueil!$AA$15),"")&amp; IF(D956=Accueil!$Y$16,PRODUCT('Registre déchets'!G956,Accueil!$AA$16),"")&amp; IF(D956=Accueil!$Y$17,PRODUCT('Registre déchets'!G956,Accueil!$AA$17),"")&amp; IF(D956=Accueil!$Y$18,PRODUCT('Registre déchets'!G956,Accueil!$AA$18),"")&amp; IF(D956=Accueil!$Y$19,PRODUCT('Registre déchets'!G956,Accueil!$AA$19),"")&amp; IF(D956=Accueil!$Y$20,PRODUCT('Registre déchets'!G956,Accueil!$AA$20),"")&amp; IF(D956=Accueil!$Y$21,PRODUCT('Registre déchets'!G956,Accueil!$AA$21),"")&amp; IF(D956=Accueil!$Y$22,PRODUCT('Registre déchets'!G956,Accueil!$AA$22),"")&amp; IF(D956=Accueil!$Y$23,PRODUCT('Registre déchets'!G956,Accueil!$AA$23),"")&amp; IF(D956=Accueil!$Y$24,PRODUCT('Registre déchets'!G956,Accueil!$AA$24),"")&amp; IF(D956=Accueil!$Y$25,PRODUCT('Registre déchets'!G956,Accueil!$AA$25),"")&amp; IF(D956=Accueil!$Y$26,PRODUCT('Registre déchets'!G956,Accueil!$AA$26),"")&amp; IF(D956=Accueil!$Y$27,PRODUCT('Registre déchets'!G956,Accueil!$AA$27),""))</f>
        <v/>
      </c>
      <c r="AQ956" s="79">
        <f t="shared" si="147"/>
        <v>0</v>
      </c>
    </row>
    <row r="957" spans="1:43" ht="50.1" customHeight="1" x14ac:dyDescent="0.25">
      <c r="A957" s="90"/>
      <c r="B957" s="222" t="str">
        <f t="shared" si="141"/>
        <v/>
      </c>
      <c r="C957" s="221"/>
      <c r="D957" s="220"/>
      <c r="E957" s="80" t="str">
        <f t="shared" si="145"/>
        <v/>
      </c>
      <c r="F957" s="81"/>
      <c r="G957" s="82"/>
      <c r="H957" s="241">
        <f t="shared" si="142"/>
        <v>0</v>
      </c>
      <c r="I957" s="206"/>
      <c r="J957" s="206"/>
      <c r="K957" s="86"/>
      <c r="L957" s="86"/>
      <c r="M957" s="86"/>
      <c r="N957" s="82"/>
      <c r="O957" s="81"/>
      <c r="P957" s="82"/>
      <c r="Q957" s="207">
        <f t="shared" si="146"/>
        <v>0</v>
      </c>
      <c r="R957" s="83">
        <f t="shared" si="143"/>
        <v>0</v>
      </c>
      <c r="S957" s="83">
        <f t="shared" si="144"/>
        <v>0</v>
      </c>
      <c r="T957" s="209"/>
      <c r="U957" s="214"/>
      <c r="V957" s="214"/>
      <c r="W957" s="217" t="str">
        <f t="shared" si="139"/>
        <v/>
      </c>
      <c r="X957" s="214"/>
      <c r="Y957" s="224"/>
      <c r="Z957" s="214"/>
      <c r="AA957" s="214"/>
      <c r="AB957" s="35" t="str">
        <f t="shared" si="140"/>
        <v/>
      </c>
      <c r="AC957" s="35"/>
      <c r="AD957" s="35"/>
      <c r="AE957" s="35"/>
      <c r="AF957" s="35"/>
      <c r="AG957" s="35"/>
      <c r="AH957" s="35"/>
      <c r="AI957" s="35"/>
      <c r="AJ957" s="35"/>
      <c r="AK957" s="35"/>
      <c r="AL957" s="35"/>
      <c r="AM957" s="85" t="str">
        <f t="shared" si="148"/>
        <v/>
      </c>
      <c r="AN957" s="35"/>
      <c r="AO957" s="35"/>
      <c r="AP957" s="77" t="str">
        <f>IF(D957="","",IF(D957=Accueil!$Q$7,PRODUCT('Registre déchets'!G957,Accueil!$S$7),"") &amp; IF(D957=Accueil!$Q$8,PRODUCT('Registre déchets'!G957,Accueil!$S$8),"") &amp; IF(D957=Accueil!$Q$9,PRODUCT('Registre déchets'!G957,Accueil!$S$9),"")&amp; IF(D957=Accueil!$Q$10,PRODUCT('Registre déchets'!G957,Accueil!$S$10),"")&amp; IF(D957=Accueil!$Q$11,PRODUCT('Registre déchets'!G957,Accueil!$S$11),"")&amp; IF(D957=Accueil!$Q$12,PRODUCT('Registre déchets'!G957,Accueil!$S$12),"")&amp; IF(D957=Accueil!$Q$13,PRODUCT('Registre déchets'!G957,Accueil!$S$13),"")&amp; IF(D957=Accueil!$Q$14,PRODUCT('Registre déchets'!G957,Accueil!$S$14),"")&amp; IF(D957=Accueil!$Q$15,PRODUCT('Registre déchets'!G957,Accueil!$S$15),"")&amp; IF(D957=Accueil!$Q$16,PRODUCT('Registre déchets'!G957,Accueil!$S$16),"")&amp; IF(D957=Accueil!$Q$17,PRODUCT('Registre déchets'!G957,Accueil!$S$17),"")&amp; IF(D957=Accueil!$Q$18,PRODUCT('Registre déchets'!G957,Accueil!$S$18),"")&amp; IF(D957=Accueil!$Q$19,PRODUCT('Registre déchets'!G957,Accueil!$S$19),"")&amp; IF(D957=Accueil!$Q$20,PRODUCT('Registre déchets'!G957,Accueil!$S$20),"")&amp; IF(D957=Accueil!$Q$21,PRODUCT('Registre déchets'!G957,Accueil!$S$21),"")&amp; IF(D957=Accueil!$Q$22,PRODUCT('Registre déchets'!G957,Accueil!$S$22),"")&amp; IF(D957=Accueil!$Q$23,PRODUCT('Registre déchets'!G957,Accueil!$S$23),"")&amp; IF(D957=Accueil!$Q$24,PRODUCT('Registre déchets'!G957,Accueil!$S$24),"")&amp; IF(D957=Accueil!$Q$25,PRODUCT('Registre déchets'!G957,Accueil!$S$25),"")&amp; IF(D957=Accueil!$Q$26,PRODUCT('Registre déchets'!G957,Accueil!$S$26),"") &amp; IF(D957=Accueil!$U$7,PRODUCT('Registre déchets'!G957,Accueil!$W$7),"") &amp; IF(D957=Accueil!$U$8,PRODUCT('Registre déchets'!G957,Accueil!$W$8),"") &amp; IF(D957=Accueil!$U$9,PRODUCT('Registre déchets'!G957,Accueil!$W$9),"")&amp; IF(D957=Accueil!$U$10,PRODUCT('Registre déchets'!G957,Accueil!$W$10),"")&amp; IF(D957=Accueil!$U$11,PRODUCT('Registre déchets'!G957,Accueil!$W$11),"")&amp; IF(D957=Accueil!$U$12,PRODUCT('Registre déchets'!G957,Accueil!$W$12),"")&amp; IF(D957=Accueil!$U$13,PRODUCT('Registre déchets'!G957,Accueil!$W$13),"")&amp; IF(D957=Accueil!$U$14,PRODUCT('Registre déchets'!G957,Accueil!$W$14),"")&amp; IF(D957=Accueil!$U$15,PRODUCT('Registre déchets'!G957,Accueil!$W$15),"")&amp; IF(D957=Accueil!$U$16,PRODUCT('Registre déchets'!G957,Accueil!$W$16),"")&amp; IF(D957=Accueil!$U$17,PRODUCT('Registre déchets'!G957,Accueil!$W$17),"")&amp; IF(D957=Accueil!$U$18,PRODUCT('Registre déchets'!G957,Accueil!$W$18),"")&amp; IF(D957=Accueil!$U$19,PRODUCT('Registre déchets'!G957,Accueil!$W$19),"")&amp; IF(D957=Accueil!$U$20,PRODUCT('Registre déchets'!G957,Accueil!$W$20),"")&amp; IF(D957=Accueil!$U$21,PRODUCT('Registre déchets'!G957,Accueil!$W$21),"") &amp; IF(D957=Accueil!$U$22,PRODUCT('Registre déchets'!G957,Accueil!$W$22),"")&amp; IF(D957=Accueil!$U$23,PRODUCT('Registre déchets'!G957,Accueil!$W$23),"")&amp; IF(D957=Accueil!$U$24,PRODUCT('Registre déchets'!G957,Accueil!$W$24),"")&amp; IF(D957=Accueil!$U$25,PRODUCT('Registre déchets'!G957,Accueil!$W$25),"")&amp; IF(D957=Accueil!$U$26,PRODUCT('Registre déchets'!G957,Accueil!$W$26),"")&amp; IF(D957=Accueil!$U$27,PRODUCT('Registre déchets'!G957,Accueil!$W$27),"")&amp; IF(D957=Accueil!$Y$7,PRODUCT('Registre déchets'!G957,Accueil!$AA$7),"") &amp; IF(D957=Accueil!$Y$8,PRODUCT('Registre déchets'!G957,Accueil!$AA$8),"") &amp; IF(D957=Accueil!$Y$9,PRODUCT('Registre déchets'!G957,Accueil!$AA$9),"")&amp; IF(D957=Accueil!$Y$10,PRODUCT('Registre déchets'!G957,Accueil!$AA$10),"")&amp; IF(D957=Accueil!$Y$11,PRODUCT('Registre déchets'!G957,Accueil!$AA$11),"")&amp; IF(D957=Accueil!$Y$12,PRODUCT('Registre déchets'!G957,Accueil!$AA$12),"")&amp; IF(D957=Accueil!$Y$13,PRODUCT('Registre déchets'!G957,Accueil!$AA$13),"")&amp; IF(D957=Accueil!$Y$14,PRODUCT('Registre déchets'!G957,Accueil!$AA$14),"")&amp; IF(D957=Accueil!$Y$15,PRODUCT('Registre déchets'!G957,Accueil!$AA$15),"")&amp; IF(D957=Accueil!$Y$16,PRODUCT('Registre déchets'!G957,Accueil!$AA$16),"")&amp; IF(D957=Accueil!$Y$17,PRODUCT('Registre déchets'!G957,Accueil!$AA$17),"")&amp; IF(D957=Accueil!$Y$18,PRODUCT('Registre déchets'!G957,Accueil!$AA$18),"")&amp; IF(D957=Accueil!$Y$19,PRODUCT('Registre déchets'!G957,Accueil!$AA$19),"")&amp; IF(D957=Accueil!$Y$20,PRODUCT('Registre déchets'!G957,Accueil!$AA$20),"")&amp; IF(D957=Accueil!$Y$21,PRODUCT('Registre déchets'!G957,Accueil!$AA$21),"")&amp; IF(D957=Accueil!$Y$22,PRODUCT('Registre déchets'!G957,Accueil!$AA$22),"")&amp; IF(D957=Accueil!$Y$23,PRODUCT('Registre déchets'!G957,Accueil!$AA$23),"")&amp; IF(D957=Accueil!$Y$24,PRODUCT('Registre déchets'!G957,Accueil!$AA$24),"")&amp; IF(D957=Accueil!$Y$25,PRODUCT('Registre déchets'!G957,Accueil!$AA$25),"")&amp; IF(D957=Accueil!$Y$26,PRODUCT('Registre déchets'!G957,Accueil!$AA$26),"")&amp; IF(D957=Accueil!$Y$27,PRODUCT('Registre déchets'!G957,Accueil!$AA$27),""))</f>
        <v/>
      </c>
      <c r="AQ957" s="79">
        <f t="shared" si="147"/>
        <v>0</v>
      </c>
    </row>
    <row r="958" spans="1:43" ht="50.1" customHeight="1" x14ac:dyDescent="0.25">
      <c r="A958" s="90"/>
      <c r="B958" s="222" t="str">
        <f t="shared" si="141"/>
        <v/>
      </c>
      <c r="C958" s="221"/>
      <c r="D958" s="220"/>
      <c r="E958" s="80" t="str">
        <f t="shared" si="145"/>
        <v/>
      </c>
      <c r="F958" s="81"/>
      <c r="G958" s="82"/>
      <c r="H958" s="241">
        <f t="shared" si="142"/>
        <v>0</v>
      </c>
      <c r="I958" s="206"/>
      <c r="J958" s="206"/>
      <c r="K958" s="86"/>
      <c r="L958" s="86"/>
      <c r="M958" s="86"/>
      <c r="N958" s="82"/>
      <c r="O958" s="81"/>
      <c r="P958" s="82"/>
      <c r="Q958" s="207">
        <f t="shared" si="146"/>
        <v>0</v>
      </c>
      <c r="R958" s="83">
        <f t="shared" si="143"/>
        <v>0</v>
      </c>
      <c r="S958" s="83">
        <f t="shared" si="144"/>
        <v>0</v>
      </c>
      <c r="T958" s="209"/>
      <c r="U958" s="214"/>
      <c r="V958" s="214"/>
      <c r="W958" s="217" t="str">
        <f t="shared" si="139"/>
        <v/>
      </c>
      <c r="X958" s="214"/>
      <c r="Y958" s="224"/>
      <c r="Z958" s="214"/>
      <c r="AA958" s="214"/>
      <c r="AB958" s="35" t="str">
        <f t="shared" si="140"/>
        <v/>
      </c>
      <c r="AC958" s="35"/>
      <c r="AD958" s="35"/>
      <c r="AE958" s="35"/>
      <c r="AF958" s="35"/>
      <c r="AG958" s="35"/>
      <c r="AH958" s="35"/>
      <c r="AI958" s="35"/>
      <c r="AJ958" s="35"/>
      <c r="AK958" s="35"/>
      <c r="AL958" s="35"/>
      <c r="AM958" s="85" t="str">
        <f t="shared" si="148"/>
        <v/>
      </c>
      <c r="AN958" s="35"/>
      <c r="AO958" s="35"/>
      <c r="AP958" s="77" t="str">
        <f>IF(D958="","",IF(D958=Accueil!$Q$7,PRODUCT('Registre déchets'!G958,Accueil!$S$7),"") &amp; IF(D958=Accueil!$Q$8,PRODUCT('Registre déchets'!G958,Accueil!$S$8),"") &amp; IF(D958=Accueil!$Q$9,PRODUCT('Registre déchets'!G958,Accueil!$S$9),"")&amp; IF(D958=Accueil!$Q$10,PRODUCT('Registre déchets'!G958,Accueil!$S$10),"")&amp; IF(D958=Accueil!$Q$11,PRODUCT('Registre déchets'!G958,Accueil!$S$11),"")&amp; IF(D958=Accueil!$Q$12,PRODUCT('Registre déchets'!G958,Accueil!$S$12),"")&amp; IF(D958=Accueil!$Q$13,PRODUCT('Registre déchets'!G958,Accueil!$S$13),"")&amp; IF(D958=Accueil!$Q$14,PRODUCT('Registre déchets'!G958,Accueil!$S$14),"")&amp; IF(D958=Accueil!$Q$15,PRODUCT('Registre déchets'!G958,Accueil!$S$15),"")&amp; IF(D958=Accueil!$Q$16,PRODUCT('Registre déchets'!G958,Accueil!$S$16),"")&amp; IF(D958=Accueil!$Q$17,PRODUCT('Registre déchets'!G958,Accueil!$S$17),"")&amp; IF(D958=Accueil!$Q$18,PRODUCT('Registre déchets'!G958,Accueil!$S$18),"")&amp; IF(D958=Accueil!$Q$19,PRODUCT('Registre déchets'!G958,Accueil!$S$19),"")&amp; IF(D958=Accueil!$Q$20,PRODUCT('Registre déchets'!G958,Accueil!$S$20),"")&amp; IF(D958=Accueil!$Q$21,PRODUCT('Registre déchets'!G958,Accueil!$S$21),"")&amp; IF(D958=Accueil!$Q$22,PRODUCT('Registre déchets'!G958,Accueil!$S$22),"")&amp; IF(D958=Accueil!$Q$23,PRODUCT('Registre déchets'!G958,Accueil!$S$23),"")&amp; IF(D958=Accueil!$Q$24,PRODUCT('Registre déchets'!G958,Accueil!$S$24),"")&amp; IF(D958=Accueil!$Q$25,PRODUCT('Registre déchets'!G958,Accueil!$S$25),"")&amp; IF(D958=Accueil!$Q$26,PRODUCT('Registre déchets'!G958,Accueil!$S$26),"") &amp; IF(D958=Accueil!$U$7,PRODUCT('Registre déchets'!G958,Accueil!$W$7),"") &amp; IF(D958=Accueil!$U$8,PRODUCT('Registre déchets'!G958,Accueil!$W$8),"") &amp; IF(D958=Accueil!$U$9,PRODUCT('Registre déchets'!G958,Accueil!$W$9),"")&amp; IF(D958=Accueil!$U$10,PRODUCT('Registre déchets'!G958,Accueil!$W$10),"")&amp; IF(D958=Accueil!$U$11,PRODUCT('Registre déchets'!G958,Accueil!$W$11),"")&amp; IF(D958=Accueil!$U$12,PRODUCT('Registre déchets'!G958,Accueil!$W$12),"")&amp; IF(D958=Accueil!$U$13,PRODUCT('Registre déchets'!G958,Accueil!$W$13),"")&amp; IF(D958=Accueil!$U$14,PRODUCT('Registre déchets'!G958,Accueil!$W$14),"")&amp; IF(D958=Accueil!$U$15,PRODUCT('Registre déchets'!G958,Accueil!$W$15),"")&amp; IF(D958=Accueil!$U$16,PRODUCT('Registre déchets'!G958,Accueil!$W$16),"")&amp; IF(D958=Accueil!$U$17,PRODUCT('Registre déchets'!G958,Accueil!$W$17),"")&amp; IF(D958=Accueil!$U$18,PRODUCT('Registre déchets'!G958,Accueil!$W$18),"")&amp; IF(D958=Accueil!$U$19,PRODUCT('Registre déchets'!G958,Accueil!$W$19),"")&amp; IF(D958=Accueil!$U$20,PRODUCT('Registre déchets'!G958,Accueil!$W$20),"")&amp; IF(D958=Accueil!$U$21,PRODUCT('Registre déchets'!G958,Accueil!$W$21),"") &amp; IF(D958=Accueil!$U$22,PRODUCT('Registre déchets'!G958,Accueil!$W$22),"")&amp; IF(D958=Accueil!$U$23,PRODUCT('Registre déchets'!G958,Accueil!$W$23),"")&amp; IF(D958=Accueil!$U$24,PRODUCT('Registre déchets'!G958,Accueil!$W$24),"")&amp; IF(D958=Accueil!$U$25,PRODUCT('Registre déchets'!G958,Accueil!$W$25),"")&amp; IF(D958=Accueil!$U$26,PRODUCT('Registre déchets'!G958,Accueil!$W$26),"")&amp; IF(D958=Accueil!$U$27,PRODUCT('Registre déchets'!G958,Accueil!$W$27),"")&amp; IF(D958=Accueil!$Y$7,PRODUCT('Registre déchets'!G958,Accueil!$AA$7),"") &amp; IF(D958=Accueil!$Y$8,PRODUCT('Registre déchets'!G958,Accueil!$AA$8),"") &amp; IF(D958=Accueil!$Y$9,PRODUCT('Registre déchets'!G958,Accueil!$AA$9),"")&amp; IF(D958=Accueil!$Y$10,PRODUCT('Registre déchets'!G958,Accueil!$AA$10),"")&amp; IF(D958=Accueil!$Y$11,PRODUCT('Registre déchets'!G958,Accueil!$AA$11),"")&amp; IF(D958=Accueil!$Y$12,PRODUCT('Registre déchets'!G958,Accueil!$AA$12),"")&amp; IF(D958=Accueil!$Y$13,PRODUCT('Registre déchets'!G958,Accueil!$AA$13),"")&amp; IF(D958=Accueil!$Y$14,PRODUCT('Registre déchets'!G958,Accueil!$AA$14),"")&amp; IF(D958=Accueil!$Y$15,PRODUCT('Registre déchets'!G958,Accueil!$AA$15),"")&amp; IF(D958=Accueil!$Y$16,PRODUCT('Registre déchets'!G958,Accueil!$AA$16),"")&amp; IF(D958=Accueil!$Y$17,PRODUCT('Registre déchets'!G958,Accueil!$AA$17),"")&amp; IF(D958=Accueil!$Y$18,PRODUCT('Registre déchets'!G958,Accueil!$AA$18),"")&amp; IF(D958=Accueil!$Y$19,PRODUCT('Registre déchets'!G958,Accueil!$AA$19),"")&amp; IF(D958=Accueil!$Y$20,PRODUCT('Registre déchets'!G958,Accueil!$AA$20),"")&amp; IF(D958=Accueil!$Y$21,PRODUCT('Registre déchets'!G958,Accueil!$AA$21),"")&amp; IF(D958=Accueil!$Y$22,PRODUCT('Registre déchets'!G958,Accueil!$AA$22),"")&amp; IF(D958=Accueil!$Y$23,PRODUCT('Registre déchets'!G958,Accueil!$AA$23),"")&amp; IF(D958=Accueil!$Y$24,PRODUCT('Registre déchets'!G958,Accueil!$AA$24),"")&amp; IF(D958=Accueil!$Y$25,PRODUCT('Registre déchets'!G958,Accueil!$AA$25),"")&amp; IF(D958=Accueil!$Y$26,PRODUCT('Registre déchets'!G958,Accueil!$AA$26),"")&amp; IF(D958=Accueil!$Y$27,PRODUCT('Registre déchets'!G958,Accueil!$AA$27),""))</f>
        <v/>
      </c>
      <c r="AQ958" s="79">
        <f t="shared" si="147"/>
        <v>0</v>
      </c>
    </row>
    <row r="959" spans="1:43" ht="50.1" customHeight="1" x14ac:dyDescent="0.25">
      <c r="A959" s="90"/>
      <c r="B959" s="222" t="str">
        <f t="shared" si="141"/>
        <v/>
      </c>
      <c r="C959" s="221"/>
      <c r="D959" s="220"/>
      <c r="E959" s="80" t="str">
        <f t="shared" si="145"/>
        <v/>
      </c>
      <c r="F959" s="81"/>
      <c r="G959" s="82"/>
      <c r="H959" s="241">
        <f t="shared" si="142"/>
        <v>0</v>
      </c>
      <c r="I959" s="206"/>
      <c r="J959" s="206"/>
      <c r="K959" s="86"/>
      <c r="L959" s="86"/>
      <c r="M959" s="86"/>
      <c r="N959" s="82"/>
      <c r="O959" s="81"/>
      <c r="P959" s="82"/>
      <c r="Q959" s="207">
        <f t="shared" si="146"/>
        <v>0</v>
      </c>
      <c r="R959" s="83">
        <f t="shared" si="143"/>
        <v>0</v>
      </c>
      <c r="S959" s="83">
        <f t="shared" si="144"/>
        <v>0</v>
      </c>
      <c r="T959" s="209"/>
      <c r="U959" s="214"/>
      <c r="V959" s="214"/>
      <c r="W959" s="217" t="str">
        <f t="shared" si="139"/>
        <v/>
      </c>
      <c r="X959" s="214"/>
      <c r="Y959" s="224"/>
      <c r="Z959" s="214"/>
      <c r="AA959" s="214"/>
      <c r="AB959" s="35" t="str">
        <f t="shared" si="140"/>
        <v/>
      </c>
      <c r="AC959" s="35"/>
      <c r="AD959" s="35"/>
      <c r="AE959" s="35"/>
      <c r="AF959" s="35"/>
      <c r="AG959" s="35"/>
      <c r="AH959" s="35"/>
      <c r="AI959" s="35"/>
      <c r="AJ959" s="35"/>
      <c r="AK959" s="35"/>
      <c r="AL959" s="35"/>
      <c r="AM959" s="85" t="str">
        <f t="shared" si="148"/>
        <v/>
      </c>
      <c r="AN959" s="35"/>
      <c r="AO959" s="35"/>
      <c r="AP959" s="77" t="str">
        <f>IF(D959="","",IF(D959=Accueil!$Q$7,PRODUCT('Registre déchets'!G959,Accueil!$S$7),"") &amp; IF(D959=Accueil!$Q$8,PRODUCT('Registre déchets'!G959,Accueil!$S$8),"") &amp; IF(D959=Accueil!$Q$9,PRODUCT('Registre déchets'!G959,Accueil!$S$9),"")&amp; IF(D959=Accueil!$Q$10,PRODUCT('Registre déchets'!G959,Accueil!$S$10),"")&amp; IF(D959=Accueil!$Q$11,PRODUCT('Registre déchets'!G959,Accueil!$S$11),"")&amp; IF(D959=Accueil!$Q$12,PRODUCT('Registre déchets'!G959,Accueil!$S$12),"")&amp; IF(D959=Accueil!$Q$13,PRODUCT('Registre déchets'!G959,Accueil!$S$13),"")&amp; IF(D959=Accueil!$Q$14,PRODUCT('Registre déchets'!G959,Accueil!$S$14),"")&amp; IF(D959=Accueil!$Q$15,PRODUCT('Registre déchets'!G959,Accueil!$S$15),"")&amp; IF(D959=Accueil!$Q$16,PRODUCT('Registre déchets'!G959,Accueil!$S$16),"")&amp; IF(D959=Accueil!$Q$17,PRODUCT('Registre déchets'!G959,Accueil!$S$17),"")&amp; IF(D959=Accueil!$Q$18,PRODUCT('Registre déchets'!G959,Accueil!$S$18),"")&amp; IF(D959=Accueil!$Q$19,PRODUCT('Registre déchets'!G959,Accueil!$S$19),"")&amp; IF(D959=Accueil!$Q$20,PRODUCT('Registre déchets'!G959,Accueil!$S$20),"")&amp; IF(D959=Accueil!$Q$21,PRODUCT('Registre déchets'!G959,Accueil!$S$21),"")&amp; IF(D959=Accueil!$Q$22,PRODUCT('Registre déchets'!G959,Accueil!$S$22),"")&amp; IF(D959=Accueil!$Q$23,PRODUCT('Registre déchets'!G959,Accueil!$S$23),"")&amp; IF(D959=Accueil!$Q$24,PRODUCT('Registre déchets'!G959,Accueil!$S$24),"")&amp; IF(D959=Accueil!$Q$25,PRODUCT('Registre déchets'!G959,Accueil!$S$25),"")&amp; IF(D959=Accueil!$Q$26,PRODUCT('Registre déchets'!G959,Accueil!$S$26),"") &amp; IF(D959=Accueil!$U$7,PRODUCT('Registre déchets'!G959,Accueil!$W$7),"") &amp; IF(D959=Accueil!$U$8,PRODUCT('Registre déchets'!G959,Accueil!$W$8),"") &amp; IF(D959=Accueil!$U$9,PRODUCT('Registre déchets'!G959,Accueil!$W$9),"")&amp; IF(D959=Accueil!$U$10,PRODUCT('Registre déchets'!G959,Accueil!$W$10),"")&amp; IF(D959=Accueil!$U$11,PRODUCT('Registre déchets'!G959,Accueil!$W$11),"")&amp; IF(D959=Accueil!$U$12,PRODUCT('Registre déchets'!G959,Accueil!$W$12),"")&amp; IF(D959=Accueil!$U$13,PRODUCT('Registre déchets'!G959,Accueil!$W$13),"")&amp; IF(D959=Accueil!$U$14,PRODUCT('Registre déchets'!G959,Accueil!$W$14),"")&amp; IF(D959=Accueil!$U$15,PRODUCT('Registre déchets'!G959,Accueil!$W$15),"")&amp; IF(D959=Accueil!$U$16,PRODUCT('Registre déchets'!G959,Accueil!$W$16),"")&amp; IF(D959=Accueil!$U$17,PRODUCT('Registre déchets'!G959,Accueil!$W$17),"")&amp; IF(D959=Accueil!$U$18,PRODUCT('Registre déchets'!G959,Accueil!$W$18),"")&amp; IF(D959=Accueil!$U$19,PRODUCT('Registre déchets'!G959,Accueil!$W$19),"")&amp; IF(D959=Accueil!$U$20,PRODUCT('Registre déchets'!G959,Accueil!$W$20),"")&amp; IF(D959=Accueil!$U$21,PRODUCT('Registre déchets'!G959,Accueil!$W$21),"") &amp; IF(D959=Accueil!$U$22,PRODUCT('Registre déchets'!G959,Accueil!$W$22),"")&amp; IF(D959=Accueil!$U$23,PRODUCT('Registre déchets'!G959,Accueil!$W$23),"")&amp; IF(D959=Accueil!$U$24,PRODUCT('Registre déchets'!G959,Accueil!$W$24),"")&amp; IF(D959=Accueil!$U$25,PRODUCT('Registre déchets'!G959,Accueil!$W$25),"")&amp; IF(D959=Accueil!$U$26,PRODUCT('Registre déchets'!G959,Accueil!$W$26),"")&amp; IF(D959=Accueil!$U$27,PRODUCT('Registre déchets'!G959,Accueil!$W$27),"")&amp; IF(D959=Accueil!$Y$7,PRODUCT('Registre déchets'!G959,Accueil!$AA$7),"") &amp; IF(D959=Accueil!$Y$8,PRODUCT('Registre déchets'!G959,Accueil!$AA$8),"") &amp; IF(D959=Accueil!$Y$9,PRODUCT('Registre déchets'!G959,Accueil!$AA$9),"")&amp; IF(D959=Accueil!$Y$10,PRODUCT('Registre déchets'!G959,Accueil!$AA$10),"")&amp; IF(D959=Accueil!$Y$11,PRODUCT('Registre déchets'!G959,Accueil!$AA$11),"")&amp; IF(D959=Accueil!$Y$12,PRODUCT('Registre déchets'!G959,Accueil!$AA$12),"")&amp; IF(D959=Accueil!$Y$13,PRODUCT('Registre déchets'!G959,Accueil!$AA$13),"")&amp; IF(D959=Accueil!$Y$14,PRODUCT('Registre déchets'!G959,Accueil!$AA$14),"")&amp; IF(D959=Accueil!$Y$15,PRODUCT('Registre déchets'!G959,Accueil!$AA$15),"")&amp; IF(D959=Accueil!$Y$16,PRODUCT('Registre déchets'!G959,Accueil!$AA$16),"")&amp; IF(D959=Accueil!$Y$17,PRODUCT('Registre déchets'!G959,Accueil!$AA$17),"")&amp; IF(D959=Accueil!$Y$18,PRODUCT('Registre déchets'!G959,Accueil!$AA$18),"")&amp; IF(D959=Accueil!$Y$19,PRODUCT('Registre déchets'!G959,Accueil!$AA$19),"")&amp; IF(D959=Accueil!$Y$20,PRODUCT('Registre déchets'!G959,Accueil!$AA$20),"")&amp; IF(D959=Accueil!$Y$21,PRODUCT('Registre déchets'!G959,Accueil!$AA$21),"")&amp; IF(D959=Accueil!$Y$22,PRODUCT('Registre déchets'!G959,Accueil!$AA$22),"")&amp; IF(D959=Accueil!$Y$23,PRODUCT('Registre déchets'!G959,Accueil!$AA$23),"")&amp; IF(D959=Accueil!$Y$24,PRODUCT('Registre déchets'!G959,Accueil!$AA$24),"")&amp; IF(D959=Accueil!$Y$25,PRODUCT('Registre déchets'!G959,Accueil!$AA$25),"")&amp; IF(D959=Accueil!$Y$26,PRODUCT('Registre déchets'!G959,Accueil!$AA$26),"")&amp; IF(D959=Accueil!$Y$27,PRODUCT('Registre déchets'!G959,Accueil!$AA$27),""))</f>
        <v/>
      </c>
      <c r="AQ959" s="79">
        <f t="shared" si="147"/>
        <v>0</v>
      </c>
    </row>
    <row r="960" spans="1:43" ht="50.1" customHeight="1" x14ac:dyDescent="0.25">
      <c r="A960" s="90"/>
      <c r="B960" s="222" t="str">
        <f t="shared" si="141"/>
        <v/>
      </c>
      <c r="C960" s="221"/>
      <c r="D960" s="220"/>
      <c r="E960" s="80" t="str">
        <f t="shared" si="145"/>
        <v/>
      </c>
      <c r="F960" s="81"/>
      <c r="G960" s="82"/>
      <c r="H960" s="241">
        <f t="shared" si="142"/>
        <v>0</v>
      </c>
      <c r="I960" s="206"/>
      <c r="J960" s="206"/>
      <c r="K960" s="86"/>
      <c r="L960" s="86"/>
      <c r="M960" s="86"/>
      <c r="N960" s="82"/>
      <c r="O960" s="81"/>
      <c r="P960" s="82"/>
      <c r="Q960" s="207">
        <f t="shared" si="146"/>
        <v>0</v>
      </c>
      <c r="R960" s="83">
        <f t="shared" si="143"/>
        <v>0</v>
      </c>
      <c r="S960" s="83">
        <f t="shared" si="144"/>
        <v>0</v>
      </c>
      <c r="T960" s="209"/>
      <c r="U960" s="214"/>
      <c r="V960" s="214"/>
      <c r="W960" s="217" t="str">
        <f t="shared" si="139"/>
        <v/>
      </c>
      <c r="X960" s="214"/>
      <c r="Y960" s="224"/>
      <c r="Z960" s="214"/>
      <c r="AA960" s="214"/>
      <c r="AB960" s="35" t="str">
        <f t="shared" si="140"/>
        <v/>
      </c>
      <c r="AC960" s="35"/>
      <c r="AD960" s="35"/>
      <c r="AE960" s="35"/>
      <c r="AF960" s="35"/>
      <c r="AG960" s="35"/>
      <c r="AH960" s="35"/>
      <c r="AI960" s="35"/>
      <c r="AJ960" s="35"/>
      <c r="AK960" s="35"/>
      <c r="AL960" s="35"/>
      <c r="AM960" s="85" t="str">
        <f t="shared" si="148"/>
        <v/>
      </c>
      <c r="AN960" s="35"/>
      <c r="AO960" s="35"/>
      <c r="AP960" s="77" t="str">
        <f>IF(D960="","",IF(D960=Accueil!$Q$7,PRODUCT('Registre déchets'!G960,Accueil!$S$7),"") &amp; IF(D960=Accueil!$Q$8,PRODUCT('Registre déchets'!G960,Accueil!$S$8),"") &amp; IF(D960=Accueil!$Q$9,PRODUCT('Registre déchets'!G960,Accueil!$S$9),"")&amp; IF(D960=Accueil!$Q$10,PRODUCT('Registre déchets'!G960,Accueil!$S$10),"")&amp; IF(D960=Accueil!$Q$11,PRODUCT('Registre déchets'!G960,Accueil!$S$11),"")&amp; IF(D960=Accueil!$Q$12,PRODUCT('Registre déchets'!G960,Accueil!$S$12),"")&amp; IF(D960=Accueil!$Q$13,PRODUCT('Registre déchets'!G960,Accueil!$S$13),"")&amp; IF(D960=Accueil!$Q$14,PRODUCT('Registre déchets'!G960,Accueil!$S$14),"")&amp; IF(D960=Accueil!$Q$15,PRODUCT('Registre déchets'!G960,Accueil!$S$15),"")&amp; IF(D960=Accueil!$Q$16,PRODUCT('Registre déchets'!G960,Accueil!$S$16),"")&amp; IF(D960=Accueil!$Q$17,PRODUCT('Registre déchets'!G960,Accueil!$S$17),"")&amp; IF(D960=Accueil!$Q$18,PRODUCT('Registre déchets'!G960,Accueil!$S$18),"")&amp; IF(D960=Accueil!$Q$19,PRODUCT('Registre déchets'!G960,Accueil!$S$19),"")&amp; IF(D960=Accueil!$Q$20,PRODUCT('Registre déchets'!G960,Accueil!$S$20),"")&amp; IF(D960=Accueil!$Q$21,PRODUCT('Registre déchets'!G960,Accueil!$S$21),"")&amp; IF(D960=Accueil!$Q$22,PRODUCT('Registre déchets'!G960,Accueil!$S$22),"")&amp; IF(D960=Accueil!$Q$23,PRODUCT('Registre déchets'!G960,Accueil!$S$23),"")&amp; IF(D960=Accueil!$Q$24,PRODUCT('Registre déchets'!G960,Accueil!$S$24),"")&amp; IF(D960=Accueil!$Q$25,PRODUCT('Registre déchets'!G960,Accueil!$S$25),"")&amp; IF(D960=Accueil!$Q$26,PRODUCT('Registre déchets'!G960,Accueil!$S$26),"") &amp; IF(D960=Accueil!$U$7,PRODUCT('Registre déchets'!G960,Accueil!$W$7),"") &amp; IF(D960=Accueil!$U$8,PRODUCT('Registre déchets'!G960,Accueil!$W$8),"") &amp; IF(D960=Accueil!$U$9,PRODUCT('Registre déchets'!G960,Accueil!$W$9),"")&amp; IF(D960=Accueil!$U$10,PRODUCT('Registre déchets'!G960,Accueil!$W$10),"")&amp; IF(D960=Accueil!$U$11,PRODUCT('Registre déchets'!G960,Accueil!$W$11),"")&amp; IF(D960=Accueil!$U$12,PRODUCT('Registre déchets'!G960,Accueil!$W$12),"")&amp; IF(D960=Accueil!$U$13,PRODUCT('Registre déchets'!G960,Accueil!$W$13),"")&amp; IF(D960=Accueil!$U$14,PRODUCT('Registre déchets'!G960,Accueil!$W$14),"")&amp; IF(D960=Accueil!$U$15,PRODUCT('Registre déchets'!G960,Accueil!$W$15),"")&amp; IF(D960=Accueil!$U$16,PRODUCT('Registre déchets'!G960,Accueil!$W$16),"")&amp; IF(D960=Accueil!$U$17,PRODUCT('Registre déchets'!G960,Accueil!$W$17),"")&amp; IF(D960=Accueil!$U$18,PRODUCT('Registre déchets'!G960,Accueil!$W$18),"")&amp; IF(D960=Accueil!$U$19,PRODUCT('Registre déchets'!G960,Accueil!$W$19),"")&amp; IF(D960=Accueil!$U$20,PRODUCT('Registre déchets'!G960,Accueil!$W$20),"")&amp; IF(D960=Accueil!$U$21,PRODUCT('Registre déchets'!G960,Accueil!$W$21),"") &amp; IF(D960=Accueil!$U$22,PRODUCT('Registre déchets'!G960,Accueil!$W$22),"")&amp; IF(D960=Accueil!$U$23,PRODUCT('Registre déchets'!G960,Accueil!$W$23),"")&amp; IF(D960=Accueil!$U$24,PRODUCT('Registre déchets'!G960,Accueil!$W$24),"")&amp; IF(D960=Accueil!$U$25,PRODUCT('Registre déchets'!G960,Accueil!$W$25),"")&amp; IF(D960=Accueil!$U$26,PRODUCT('Registre déchets'!G960,Accueil!$W$26),"")&amp; IF(D960=Accueil!$U$27,PRODUCT('Registre déchets'!G960,Accueil!$W$27),"")&amp; IF(D960=Accueil!$Y$7,PRODUCT('Registre déchets'!G960,Accueil!$AA$7),"") &amp; IF(D960=Accueil!$Y$8,PRODUCT('Registre déchets'!G960,Accueil!$AA$8),"") &amp; IF(D960=Accueil!$Y$9,PRODUCT('Registre déchets'!G960,Accueil!$AA$9),"")&amp; IF(D960=Accueil!$Y$10,PRODUCT('Registre déchets'!G960,Accueil!$AA$10),"")&amp; IF(D960=Accueil!$Y$11,PRODUCT('Registre déchets'!G960,Accueil!$AA$11),"")&amp; IF(D960=Accueil!$Y$12,PRODUCT('Registre déchets'!G960,Accueil!$AA$12),"")&amp; IF(D960=Accueil!$Y$13,PRODUCT('Registre déchets'!G960,Accueil!$AA$13),"")&amp; IF(D960=Accueil!$Y$14,PRODUCT('Registre déchets'!G960,Accueil!$AA$14),"")&amp; IF(D960=Accueil!$Y$15,PRODUCT('Registre déchets'!G960,Accueil!$AA$15),"")&amp; IF(D960=Accueil!$Y$16,PRODUCT('Registre déchets'!G960,Accueil!$AA$16),"")&amp; IF(D960=Accueil!$Y$17,PRODUCT('Registre déchets'!G960,Accueil!$AA$17),"")&amp; IF(D960=Accueil!$Y$18,PRODUCT('Registre déchets'!G960,Accueil!$AA$18),"")&amp; IF(D960=Accueil!$Y$19,PRODUCT('Registre déchets'!G960,Accueil!$AA$19),"")&amp; IF(D960=Accueil!$Y$20,PRODUCT('Registre déchets'!G960,Accueil!$AA$20),"")&amp; IF(D960=Accueil!$Y$21,PRODUCT('Registre déchets'!G960,Accueil!$AA$21),"")&amp; IF(D960=Accueil!$Y$22,PRODUCT('Registre déchets'!G960,Accueil!$AA$22),"")&amp; IF(D960=Accueil!$Y$23,PRODUCT('Registre déchets'!G960,Accueil!$AA$23),"")&amp; IF(D960=Accueil!$Y$24,PRODUCT('Registre déchets'!G960,Accueil!$AA$24),"")&amp; IF(D960=Accueil!$Y$25,PRODUCT('Registre déchets'!G960,Accueil!$AA$25),"")&amp; IF(D960=Accueil!$Y$26,PRODUCT('Registre déchets'!G960,Accueil!$AA$26),"")&amp; IF(D960=Accueil!$Y$27,PRODUCT('Registre déchets'!G960,Accueil!$AA$27),""))</f>
        <v/>
      </c>
      <c r="AQ960" s="79">
        <f t="shared" si="147"/>
        <v>0</v>
      </c>
    </row>
    <row r="961" spans="1:43" ht="50.1" customHeight="1" x14ac:dyDescent="0.25">
      <c r="A961" s="90"/>
      <c r="B961" s="222" t="str">
        <f t="shared" si="141"/>
        <v/>
      </c>
      <c r="C961" s="221"/>
      <c r="D961" s="220"/>
      <c r="E961" s="80" t="str">
        <f t="shared" si="145"/>
        <v/>
      </c>
      <c r="F961" s="81"/>
      <c r="G961" s="82"/>
      <c r="H961" s="241">
        <f t="shared" si="142"/>
        <v>0</v>
      </c>
      <c r="I961" s="206"/>
      <c r="J961" s="206"/>
      <c r="K961" s="86"/>
      <c r="L961" s="86"/>
      <c r="M961" s="86"/>
      <c r="N961" s="82"/>
      <c r="O961" s="81"/>
      <c r="P961" s="82"/>
      <c r="Q961" s="207">
        <f t="shared" si="146"/>
        <v>0</v>
      </c>
      <c r="R961" s="83">
        <f t="shared" si="143"/>
        <v>0</v>
      </c>
      <c r="S961" s="83">
        <f t="shared" si="144"/>
        <v>0</v>
      </c>
      <c r="T961" s="209"/>
      <c r="U961" s="214"/>
      <c r="V961" s="214"/>
      <c r="W961" s="217" t="str">
        <f t="shared" si="139"/>
        <v/>
      </c>
      <c r="X961" s="214"/>
      <c r="Y961" s="224"/>
      <c r="Z961" s="214"/>
      <c r="AA961" s="214"/>
      <c r="AB961" s="35" t="str">
        <f t="shared" si="140"/>
        <v/>
      </c>
      <c r="AC961" s="35"/>
      <c r="AD961" s="35"/>
      <c r="AE961" s="35"/>
      <c r="AF961" s="35"/>
      <c r="AG961" s="35"/>
      <c r="AH961" s="35"/>
      <c r="AI961" s="35"/>
      <c r="AJ961" s="35"/>
      <c r="AK961" s="35"/>
      <c r="AL961" s="35"/>
      <c r="AM961" s="85" t="str">
        <f t="shared" si="148"/>
        <v/>
      </c>
      <c r="AN961" s="35"/>
      <c r="AO961" s="35"/>
      <c r="AP961" s="77" t="str">
        <f>IF(D961="","",IF(D961=Accueil!$Q$7,PRODUCT('Registre déchets'!G961,Accueil!$S$7),"") &amp; IF(D961=Accueil!$Q$8,PRODUCT('Registre déchets'!G961,Accueil!$S$8),"") &amp; IF(D961=Accueil!$Q$9,PRODUCT('Registre déchets'!G961,Accueil!$S$9),"")&amp; IF(D961=Accueil!$Q$10,PRODUCT('Registre déchets'!G961,Accueil!$S$10),"")&amp; IF(D961=Accueil!$Q$11,PRODUCT('Registre déchets'!G961,Accueil!$S$11),"")&amp; IF(D961=Accueil!$Q$12,PRODUCT('Registre déchets'!G961,Accueil!$S$12),"")&amp; IF(D961=Accueil!$Q$13,PRODUCT('Registre déchets'!G961,Accueil!$S$13),"")&amp; IF(D961=Accueil!$Q$14,PRODUCT('Registre déchets'!G961,Accueil!$S$14),"")&amp; IF(D961=Accueil!$Q$15,PRODUCT('Registre déchets'!G961,Accueil!$S$15),"")&amp; IF(D961=Accueil!$Q$16,PRODUCT('Registre déchets'!G961,Accueil!$S$16),"")&amp; IF(D961=Accueil!$Q$17,PRODUCT('Registre déchets'!G961,Accueil!$S$17),"")&amp; IF(D961=Accueil!$Q$18,PRODUCT('Registre déchets'!G961,Accueil!$S$18),"")&amp; IF(D961=Accueil!$Q$19,PRODUCT('Registre déchets'!G961,Accueil!$S$19),"")&amp; IF(D961=Accueil!$Q$20,PRODUCT('Registre déchets'!G961,Accueil!$S$20),"")&amp; IF(D961=Accueil!$Q$21,PRODUCT('Registre déchets'!G961,Accueil!$S$21),"")&amp; IF(D961=Accueil!$Q$22,PRODUCT('Registre déchets'!G961,Accueil!$S$22),"")&amp; IF(D961=Accueil!$Q$23,PRODUCT('Registre déchets'!G961,Accueil!$S$23),"")&amp; IF(D961=Accueil!$Q$24,PRODUCT('Registre déchets'!G961,Accueil!$S$24),"")&amp; IF(D961=Accueil!$Q$25,PRODUCT('Registre déchets'!G961,Accueil!$S$25),"")&amp; IF(D961=Accueil!$Q$26,PRODUCT('Registre déchets'!G961,Accueil!$S$26),"") &amp; IF(D961=Accueil!$U$7,PRODUCT('Registre déchets'!G961,Accueil!$W$7),"") &amp; IF(D961=Accueil!$U$8,PRODUCT('Registre déchets'!G961,Accueil!$W$8),"") &amp; IF(D961=Accueil!$U$9,PRODUCT('Registre déchets'!G961,Accueil!$W$9),"")&amp; IF(D961=Accueil!$U$10,PRODUCT('Registre déchets'!G961,Accueil!$W$10),"")&amp; IF(D961=Accueil!$U$11,PRODUCT('Registre déchets'!G961,Accueil!$W$11),"")&amp; IF(D961=Accueil!$U$12,PRODUCT('Registre déchets'!G961,Accueil!$W$12),"")&amp; IF(D961=Accueil!$U$13,PRODUCT('Registre déchets'!G961,Accueil!$W$13),"")&amp; IF(D961=Accueil!$U$14,PRODUCT('Registre déchets'!G961,Accueil!$W$14),"")&amp; IF(D961=Accueil!$U$15,PRODUCT('Registre déchets'!G961,Accueil!$W$15),"")&amp; IF(D961=Accueil!$U$16,PRODUCT('Registre déchets'!G961,Accueil!$W$16),"")&amp; IF(D961=Accueil!$U$17,PRODUCT('Registre déchets'!G961,Accueil!$W$17),"")&amp; IF(D961=Accueil!$U$18,PRODUCT('Registre déchets'!G961,Accueil!$W$18),"")&amp; IF(D961=Accueil!$U$19,PRODUCT('Registre déchets'!G961,Accueil!$W$19),"")&amp; IF(D961=Accueil!$U$20,PRODUCT('Registre déchets'!G961,Accueil!$W$20),"")&amp; IF(D961=Accueil!$U$21,PRODUCT('Registre déchets'!G961,Accueil!$W$21),"") &amp; IF(D961=Accueil!$U$22,PRODUCT('Registre déchets'!G961,Accueil!$W$22),"")&amp; IF(D961=Accueil!$U$23,PRODUCT('Registre déchets'!G961,Accueil!$W$23),"")&amp; IF(D961=Accueil!$U$24,PRODUCT('Registre déchets'!G961,Accueil!$W$24),"")&amp; IF(D961=Accueil!$U$25,PRODUCT('Registre déchets'!G961,Accueil!$W$25),"")&amp; IF(D961=Accueil!$U$26,PRODUCT('Registre déchets'!G961,Accueil!$W$26),"")&amp; IF(D961=Accueil!$U$27,PRODUCT('Registre déchets'!G961,Accueil!$W$27),"")&amp; IF(D961=Accueil!$Y$7,PRODUCT('Registre déchets'!G961,Accueil!$AA$7),"") &amp; IF(D961=Accueil!$Y$8,PRODUCT('Registre déchets'!G961,Accueil!$AA$8),"") &amp; IF(D961=Accueil!$Y$9,PRODUCT('Registre déchets'!G961,Accueil!$AA$9),"")&amp; IF(D961=Accueil!$Y$10,PRODUCT('Registre déchets'!G961,Accueil!$AA$10),"")&amp; IF(D961=Accueil!$Y$11,PRODUCT('Registre déchets'!G961,Accueil!$AA$11),"")&amp; IF(D961=Accueil!$Y$12,PRODUCT('Registre déchets'!G961,Accueil!$AA$12),"")&amp; IF(D961=Accueil!$Y$13,PRODUCT('Registre déchets'!G961,Accueil!$AA$13),"")&amp; IF(D961=Accueil!$Y$14,PRODUCT('Registre déchets'!G961,Accueil!$AA$14),"")&amp; IF(D961=Accueil!$Y$15,PRODUCT('Registre déchets'!G961,Accueil!$AA$15),"")&amp; IF(D961=Accueil!$Y$16,PRODUCT('Registre déchets'!G961,Accueil!$AA$16),"")&amp; IF(D961=Accueil!$Y$17,PRODUCT('Registre déchets'!G961,Accueil!$AA$17),"")&amp; IF(D961=Accueil!$Y$18,PRODUCT('Registre déchets'!G961,Accueil!$AA$18),"")&amp; IF(D961=Accueil!$Y$19,PRODUCT('Registre déchets'!G961,Accueil!$AA$19),"")&amp; IF(D961=Accueil!$Y$20,PRODUCT('Registre déchets'!G961,Accueil!$AA$20),"")&amp; IF(D961=Accueil!$Y$21,PRODUCT('Registre déchets'!G961,Accueil!$AA$21),"")&amp; IF(D961=Accueil!$Y$22,PRODUCT('Registre déchets'!G961,Accueil!$AA$22),"")&amp; IF(D961=Accueil!$Y$23,PRODUCT('Registre déchets'!G961,Accueil!$AA$23),"")&amp; IF(D961=Accueil!$Y$24,PRODUCT('Registre déchets'!G961,Accueil!$AA$24),"")&amp; IF(D961=Accueil!$Y$25,PRODUCT('Registre déchets'!G961,Accueil!$AA$25),"")&amp; IF(D961=Accueil!$Y$26,PRODUCT('Registre déchets'!G961,Accueil!$AA$26),"")&amp; IF(D961=Accueil!$Y$27,PRODUCT('Registre déchets'!G961,Accueil!$AA$27),""))</f>
        <v/>
      </c>
      <c r="AQ961" s="79">
        <f t="shared" si="147"/>
        <v>0</v>
      </c>
    </row>
    <row r="962" spans="1:43" ht="50.1" customHeight="1" x14ac:dyDescent="0.25">
      <c r="A962" s="90"/>
      <c r="B962" s="222" t="str">
        <f t="shared" si="141"/>
        <v/>
      </c>
      <c r="C962" s="221"/>
      <c r="D962" s="220"/>
      <c r="E962" s="80" t="str">
        <f t="shared" si="145"/>
        <v/>
      </c>
      <c r="F962" s="81"/>
      <c r="G962" s="82"/>
      <c r="H962" s="241">
        <f t="shared" si="142"/>
        <v>0</v>
      </c>
      <c r="I962" s="206"/>
      <c r="J962" s="206"/>
      <c r="K962" s="86"/>
      <c r="L962" s="86"/>
      <c r="M962" s="86"/>
      <c r="N962" s="82"/>
      <c r="O962" s="81"/>
      <c r="P962" s="82"/>
      <c r="Q962" s="207">
        <f t="shared" si="146"/>
        <v>0</v>
      </c>
      <c r="R962" s="83">
        <f t="shared" si="143"/>
        <v>0</v>
      </c>
      <c r="S962" s="83">
        <f t="shared" si="144"/>
        <v>0</v>
      </c>
      <c r="T962" s="209"/>
      <c r="U962" s="214"/>
      <c r="V962" s="214"/>
      <c r="W962" s="217" t="str">
        <f t="shared" si="139"/>
        <v/>
      </c>
      <c r="X962" s="214"/>
      <c r="Y962" s="224"/>
      <c r="Z962" s="214"/>
      <c r="AA962" s="214"/>
      <c r="AB962" s="35" t="str">
        <f t="shared" si="140"/>
        <v/>
      </c>
      <c r="AC962" s="35"/>
      <c r="AD962" s="35"/>
      <c r="AE962" s="35"/>
      <c r="AF962" s="35"/>
      <c r="AG962" s="35"/>
      <c r="AH962" s="35"/>
      <c r="AI962" s="35"/>
      <c r="AJ962" s="35"/>
      <c r="AK962" s="35"/>
      <c r="AL962" s="35"/>
      <c r="AM962" s="85" t="str">
        <f t="shared" si="148"/>
        <v/>
      </c>
      <c r="AN962" s="35"/>
      <c r="AO962" s="35"/>
      <c r="AP962" s="77" t="str">
        <f>IF(D962="","",IF(D962=Accueil!$Q$7,PRODUCT('Registre déchets'!G962,Accueil!$S$7),"") &amp; IF(D962=Accueil!$Q$8,PRODUCT('Registre déchets'!G962,Accueil!$S$8),"") &amp; IF(D962=Accueil!$Q$9,PRODUCT('Registre déchets'!G962,Accueil!$S$9),"")&amp; IF(D962=Accueil!$Q$10,PRODUCT('Registre déchets'!G962,Accueil!$S$10),"")&amp; IF(D962=Accueil!$Q$11,PRODUCT('Registre déchets'!G962,Accueil!$S$11),"")&amp; IF(D962=Accueil!$Q$12,PRODUCT('Registre déchets'!G962,Accueil!$S$12),"")&amp; IF(D962=Accueil!$Q$13,PRODUCT('Registre déchets'!G962,Accueil!$S$13),"")&amp; IF(D962=Accueil!$Q$14,PRODUCT('Registre déchets'!G962,Accueil!$S$14),"")&amp; IF(D962=Accueil!$Q$15,PRODUCT('Registre déchets'!G962,Accueil!$S$15),"")&amp; IF(D962=Accueil!$Q$16,PRODUCT('Registre déchets'!G962,Accueil!$S$16),"")&amp; IF(D962=Accueil!$Q$17,PRODUCT('Registre déchets'!G962,Accueil!$S$17),"")&amp; IF(D962=Accueil!$Q$18,PRODUCT('Registre déchets'!G962,Accueil!$S$18),"")&amp; IF(D962=Accueil!$Q$19,PRODUCT('Registre déchets'!G962,Accueil!$S$19),"")&amp; IF(D962=Accueil!$Q$20,PRODUCT('Registre déchets'!G962,Accueil!$S$20),"")&amp; IF(D962=Accueil!$Q$21,PRODUCT('Registre déchets'!G962,Accueil!$S$21),"")&amp; IF(D962=Accueil!$Q$22,PRODUCT('Registre déchets'!G962,Accueil!$S$22),"")&amp; IF(D962=Accueil!$Q$23,PRODUCT('Registre déchets'!G962,Accueil!$S$23),"")&amp; IF(D962=Accueil!$Q$24,PRODUCT('Registre déchets'!G962,Accueil!$S$24),"")&amp; IF(D962=Accueil!$Q$25,PRODUCT('Registre déchets'!G962,Accueil!$S$25),"")&amp; IF(D962=Accueil!$Q$26,PRODUCT('Registre déchets'!G962,Accueil!$S$26),"") &amp; IF(D962=Accueil!$U$7,PRODUCT('Registre déchets'!G962,Accueil!$W$7),"") &amp; IF(D962=Accueil!$U$8,PRODUCT('Registre déchets'!G962,Accueil!$W$8),"") &amp; IF(D962=Accueil!$U$9,PRODUCT('Registre déchets'!G962,Accueil!$W$9),"")&amp; IF(D962=Accueil!$U$10,PRODUCT('Registre déchets'!G962,Accueil!$W$10),"")&amp; IF(D962=Accueil!$U$11,PRODUCT('Registre déchets'!G962,Accueil!$W$11),"")&amp; IF(D962=Accueil!$U$12,PRODUCT('Registre déchets'!G962,Accueil!$W$12),"")&amp; IF(D962=Accueil!$U$13,PRODUCT('Registre déchets'!G962,Accueil!$W$13),"")&amp; IF(D962=Accueil!$U$14,PRODUCT('Registre déchets'!G962,Accueil!$W$14),"")&amp; IF(D962=Accueil!$U$15,PRODUCT('Registre déchets'!G962,Accueil!$W$15),"")&amp; IF(D962=Accueil!$U$16,PRODUCT('Registre déchets'!G962,Accueil!$W$16),"")&amp; IF(D962=Accueil!$U$17,PRODUCT('Registre déchets'!G962,Accueil!$W$17),"")&amp; IF(D962=Accueil!$U$18,PRODUCT('Registre déchets'!G962,Accueil!$W$18),"")&amp; IF(D962=Accueil!$U$19,PRODUCT('Registre déchets'!G962,Accueil!$W$19),"")&amp; IF(D962=Accueil!$U$20,PRODUCT('Registre déchets'!G962,Accueil!$W$20),"")&amp; IF(D962=Accueil!$U$21,PRODUCT('Registre déchets'!G962,Accueil!$W$21),"") &amp; IF(D962=Accueil!$U$22,PRODUCT('Registre déchets'!G962,Accueil!$W$22),"")&amp; IF(D962=Accueil!$U$23,PRODUCT('Registre déchets'!G962,Accueil!$W$23),"")&amp; IF(D962=Accueil!$U$24,PRODUCT('Registre déchets'!G962,Accueil!$W$24),"")&amp; IF(D962=Accueil!$U$25,PRODUCT('Registre déchets'!G962,Accueil!$W$25),"")&amp; IF(D962=Accueil!$U$26,PRODUCT('Registre déchets'!G962,Accueil!$W$26),"")&amp; IF(D962=Accueil!$U$27,PRODUCT('Registre déchets'!G962,Accueil!$W$27),"")&amp; IF(D962=Accueil!$Y$7,PRODUCT('Registre déchets'!G962,Accueil!$AA$7),"") &amp; IF(D962=Accueil!$Y$8,PRODUCT('Registre déchets'!G962,Accueil!$AA$8),"") &amp; IF(D962=Accueil!$Y$9,PRODUCT('Registre déchets'!G962,Accueil!$AA$9),"")&amp; IF(D962=Accueil!$Y$10,PRODUCT('Registre déchets'!G962,Accueil!$AA$10),"")&amp; IF(D962=Accueil!$Y$11,PRODUCT('Registre déchets'!G962,Accueil!$AA$11),"")&amp; IF(D962=Accueil!$Y$12,PRODUCT('Registre déchets'!G962,Accueil!$AA$12),"")&amp; IF(D962=Accueil!$Y$13,PRODUCT('Registre déchets'!G962,Accueil!$AA$13),"")&amp; IF(D962=Accueil!$Y$14,PRODUCT('Registre déchets'!G962,Accueil!$AA$14),"")&amp; IF(D962=Accueil!$Y$15,PRODUCT('Registre déchets'!G962,Accueil!$AA$15),"")&amp; IF(D962=Accueil!$Y$16,PRODUCT('Registre déchets'!G962,Accueil!$AA$16),"")&amp; IF(D962=Accueil!$Y$17,PRODUCT('Registre déchets'!G962,Accueil!$AA$17),"")&amp; IF(D962=Accueil!$Y$18,PRODUCT('Registre déchets'!G962,Accueil!$AA$18),"")&amp; IF(D962=Accueil!$Y$19,PRODUCT('Registre déchets'!G962,Accueil!$AA$19),"")&amp; IF(D962=Accueil!$Y$20,PRODUCT('Registre déchets'!G962,Accueil!$AA$20),"")&amp; IF(D962=Accueil!$Y$21,PRODUCT('Registre déchets'!G962,Accueil!$AA$21),"")&amp; IF(D962=Accueil!$Y$22,PRODUCT('Registre déchets'!G962,Accueil!$AA$22),"")&amp; IF(D962=Accueil!$Y$23,PRODUCT('Registre déchets'!G962,Accueil!$AA$23),"")&amp; IF(D962=Accueil!$Y$24,PRODUCT('Registre déchets'!G962,Accueil!$AA$24),"")&amp; IF(D962=Accueil!$Y$25,PRODUCT('Registre déchets'!G962,Accueil!$AA$25),"")&amp; IF(D962=Accueil!$Y$26,PRODUCT('Registre déchets'!G962,Accueil!$AA$26),"")&amp; IF(D962=Accueil!$Y$27,PRODUCT('Registre déchets'!G962,Accueil!$AA$27),""))</f>
        <v/>
      </c>
      <c r="AQ962" s="79">
        <f t="shared" si="147"/>
        <v>0</v>
      </c>
    </row>
    <row r="963" spans="1:43" ht="50.1" customHeight="1" x14ac:dyDescent="0.25">
      <c r="A963" s="90"/>
      <c r="B963" s="222" t="str">
        <f t="shared" si="141"/>
        <v/>
      </c>
      <c r="C963" s="221"/>
      <c r="D963" s="220"/>
      <c r="E963" s="80" t="str">
        <f t="shared" si="145"/>
        <v/>
      </c>
      <c r="F963" s="81"/>
      <c r="G963" s="82"/>
      <c r="H963" s="241">
        <f t="shared" si="142"/>
        <v>0</v>
      </c>
      <c r="I963" s="206"/>
      <c r="J963" s="206"/>
      <c r="K963" s="86"/>
      <c r="L963" s="86"/>
      <c r="M963" s="86"/>
      <c r="N963" s="82"/>
      <c r="O963" s="81"/>
      <c r="P963" s="82"/>
      <c r="Q963" s="207">
        <f t="shared" si="146"/>
        <v>0</v>
      </c>
      <c r="R963" s="83">
        <f t="shared" si="143"/>
        <v>0</v>
      </c>
      <c r="S963" s="83">
        <f t="shared" si="144"/>
        <v>0</v>
      </c>
      <c r="T963" s="209"/>
      <c r="U963" s="214"/>
      <c r="V963" s="214"/>
      <c r="W963" s="217" t="str">
        <f t="shared" si="139"/>
        <v/>
      </c>
      <c r="X963" s="214"/>
      <c r="Y963" s="224"/>
      <c r="Z963" s="214"/>
      <c r="AA963" s="214"/>
      <c r="AB963" s="35" t="str">
        <f t="shared" si="140"/>
        <v/>
      </c>
      <c r="AC963" s="35"/>
      <c r="AD963" s="35"/>
      <c r="AE963" s="35"/>
      <c r="AF963" s="35"/>
      <c r="AG963" s="35"/>
      <c r="AH963" s="35"/>
      <c r="AI963" s="35"/>
      <c r="AJ963" s="35"/>
      <c r="AK963" s="35"/>
      <c r="AL963" s="35"/>
      <c r="AM963" s="85" t="str">
        <f t="shared" si="148"/>
        <v/>
      </c>
      <c r="AN963" s="35"/>
      <c r="AO963" s="35"/>
      <c r="AP963" s="77" t="str">
        <f>IF(D963="","",IF(D963=Accueil!$Q$7,PRODUCT('Registre déchets'!G963,Accueil!$S$7),"") &amp; IF(D963=Accueil!$Q$8,PRODUCT('Registre déchets'!G963,Accueil!$S$8),"") &amp; IF(D963=Accueil!$Q$9,PRODUCT('Registre déchets'!G963,Accueil!$S$9),"")&amp; IF(D963=Accueil!$Q$10,PRODUCT('Registre déchets'!G963,Accueil!$S$10),"")&amp; IF(D963=Accueil!$Q$11,PRODUCT('Registre déchets'!G963,Accueil!$S$11),"")&amp; IF(D963=Accueil!$Q$12,PRODUCT('Registre déchets'!G963,Accueil!$S$12),"")&amp; IF(D963=Accueil!$Q$13,PRODUCT('Registre déchets'!G963,Accueil!$S$13),"")&amp; IF(D963=Accueil!$Q$14,PRODUCT('Registre déchets'!G963,Accueil!$S$14),"")&amp; IF(D963=Accueil!$Q$15,PRODUCT('Registre déchets'!G963,Accueil!$S$15),"")&amp; IF(D963=Accueil!$Q$16,PRODUCT('Registre déchets'!G963,Accueil!$S$16),"")&amp; IF(D963=Accueil!$Q$17,PRODUCT('Registre déchets'!G963,Accueil!$S$17),"")&amp; IF(D963=Accueil!$Q$18,PRODUCT('Registre déchets'!G963,Accueil!$S$18),"")&amp; IF(D963=Accueil!$Q$19,PRODUCT('Registre déchets'!G963,Accueil!$S$19),"")&amp; IF(D963=Accueil!$Q$20,PRODUCT('Registre déchets'!G963,Accueil!$S$20),"")&amp; IF(D963=Accueil!$Q$21,PRODUCT('Registre déchets'!G963,Accueil!$S$21),"")&amp; IF(D963=Accueil!$Q$22,PRODUCT('Registre déchets'!G963,Accueil!$S$22),"")&amp; IF(D963=Accueil!$Q$23,PRODUCT('Registre déchets'!G963,Accueil!$S$23),"")&amp; IF(D963=Accueil!$Q$24,PRODUCT('Registre déchets'!G963,Accueil!$S$24),"")&amp; IF(D963=Accueil!$Q$25,PRODUCT('Registre déchets'!G963,Accueil!$S$25),"")&amp; IF(D963=Accueil!$Q$26,PRODUCT('Registre déchets'!G963,Accueil!$S$26),"") &amp; IF(D963=Accueil!$U$7,PRODUCT('Registre déchets'!G963,Accueil!$W$7),"") &amp; IF(D963=Accueil!$U$8,PRODUCT('Registre déchets'!G963,Accueil!$W$8),"") &amp; IF(D963=Accueil!$U$9,PRODUCT('Registre déchets'!G963,Accueil!$W$9),"")&amp; IF(D963=Accueil!$U$10,PRODUCT('Registre déchets'!G963,Accueil!$W$10),"")&amp; IF(D963=Accueil!$U$11,PRODUCT('Registre déchets'!G963,Accueil!$W$11),"")&amp; IF(D963=Accueil!$U$12,PRODUCT('Registre déchets'!G963,Accueil!$W$12),"")&amp; IF(D963=Accueil!$U$13,PRODUCT('Registre déchets'!G963,Accueil!$W$13),"")&amp; IF(D963=Accueil!$U$14,PRODUCT('Registre déchets'!G963,Accueil!$W$14),"")&amp; IF(D963=Accueil!$U$15,PRODUCT('Registre déchets'!G963,Accueil!$W$15),"")&amp; IF(D963=Accueil!$U$16,PRODUCT('Registre déchets'!G963,Accueil!$W$16),"")&amp; IF(D963=Accueil!$U$17,PRODUCT('Registre déchets'!G963,Accueil!$W$17),"")&amp; IF(D963=Accueil!$U$18,PRODUCT('Registre déchets'!G963,Accueil!$W$18),"")&amp; IF(D963=Accueil!$U$19,PRODUCT('Registre déchets'!G963,Accueil!$W$19),"")&amp; IF(D963=Accueil!$U$20,PRODUCT('Registre déchets'!G963,Accueil!$W$20),"")&amp; IF(D963=Accueil!$U$21,PRODUCT('Registre déchets'!G963,Accueil!$W$21),"") &amp; IF(D963=Accueil!$U$22,PRODUCT('Registre déchets'!G963,Accueil!$W$22),"")&amp; IF(D963=Accueil!$U$23,PRODUCT('Registre déchets'!G963,Accueil!$W$23),"")&amp; IF(D963=Accueil!$U$24,PRODUCT('Registre déchets'!G963,Accueil!$W$24),"")&amp; IF(D963=Accueil!$U$25,PRODUCT('Registre déchets'!G963,Accueil!$W$25),"")&amp; IF(D963=Accueil!$U$26,PRODUCT('Registre déchets'!G963,Accueil!$W$26),"")&amp; IF(D963=Accueil!$U$27,PRODUCT('Registre déchets'!G963,Accueil!$W$27),"")&amp; IF(D963=Accueil!$Y$7,PRODUCT('Registre déchets'!G963,Accueil!$AA$7),"") &amp; IF(D963=Accueil!$Y$8,PRODUCT('Registre déchets'!G963,Accueil!$AA$8),"") &amp; IF(D963=Accueil!$Y$9,PRODUCT('Registre déchets'!G963,Accueil!$AA$9),"")&amp; IF(D963=Accueil!$Y$10,PRODUCT('Registre déchets'!G963,Accueil!$AA$10),"")&amp; IF(D963=Accueil!$Y$11,PRODUCT('Registre déchets'!G963,Accueil!$AA$11),"")&amp; IF(D963=Accueil!$Y$12,PRODUCT('Registre déchets'!G963,Accueil!$AA$12),"")&amp; IF(D963=Accueil!$Y$13,PRODUCT('Registre déchets'!G963,Accueil!$AA$13),"")&amp; IF(D963=Accueil!$Y$14,PRODUCT('Registre déchets'!G963,Accueil!$AA$14),"")&amp; IF(D963=Accueil!$Y$15,PRODUCT('Registre déchets'!G963,Accueil!$AA$15),"")&amp; IF(D963=Accueil!$Y$16,PRODUCT('Registre déchets'!G963,Accueil!$AA$16),"")&amp; IF(D963=Accueil!$Y$17,PRODUCT('Registre déchets'!G963,Accueil!$AA$17),"")&amp; IF(D963=Accueil!$Y$18,PRODUCT('Registre déchets'!G963,Accueil!$AA$18),"")&amp; IF(D963=Accueil!$Y$19,PRODUCT('Registre déchets'!G963,Accueil!$AA$19),"")&amp; IF(D963=Accueil!$Y$20,PRODUCT('Registre déchets'!G963,Accueil!$AA$20),"")&amp; IF(D963=Accueil!$Y$21,PRODUCT('Registre déchets'!G963,Accueil!$AA$21),"")&amp; IF(D963=Accueil!$Y$22,PRODUCT('Registre déchets'!G963,Accueil!$AA$22),"")&amp; IF(D963=Accueil!$Y$23,PRODUCT('Registre déchets'!G963,Accueil!$AA$23),"")&amp; IF(D963=Accueil!$Y$24,PRODUCT('Registre déchets'!G963,Accueil!$AA$24),"")&amp; IF(D963=Accueil!$Y$25,PRODUCT('Registre déchets'!G963,Accueil!$AA$25),"")&amp; IF(D963=Accueil!$Y$26,PRODUCT('Registre déchets'!G963,Accueil!$AA$26),"")&amp; IF(D963=Accueil!$Y$27,PRODUCT('Registre déchets'!G963,Accueil!$AA$27),""))</f>
        <v/>
      </c>
      <c r="AQ963" s="79">
        <f t="shared" si="147"/>
        <v>0</v>
      </c>
    </row>
    <row r="964" spans="1:43" ht="50.1" customHeight="1" x14ac:dyDescent="0.25">
      <c r="A964" s="90"/>
      <c r="B964" s="222" t="str">
        <f t="shared" si="141"/>
        <v/>
      </c>
      <c r="C964" s="221"/>
      <c r="D964" s="220"/>
      <c r="E964" s="80" t="str">
        <f t="shared" si="145"/>
        <v/>
      </c>
      <c r="F964" s="81"/>
      <c r="G964" s="82"/>
      <c r="H964" s="241">
        <f t="shared" si="142"/>
        <v>0</v>
      </c>
      <c r="I964" s="206"/>
      <c r="J964" s="206"/>
      <c r="K964" s="86"/>
      <c r="L964" s="86"/>
      <c r="M964" s="86"/>
      <c r="N964" s="82"/>
      <c r="O964" s="81"/>
      <c r="P964" s="82"/>
      <c r="Q964" s="207">
        <f t="shared" si="146"/>
        <v>0</v>
      </c>
      <c r="R964" s="83">
        <f t="shared" si="143"/>
        <v>0</v>
      </c>
      <c r="S964" s="83">
        <f t="shared" si="144"/>
        <v>0</v>
      </c>
      <c r="T964" s="209"/>
      <c r="U964" s="214"/>
      <c r="V964" s="214"/>
      <c r="W964" s="217" t="str">
        <f t="shared" si="139"/>
        <v/>
      </c>
      <c r="X964" s="214"/>
      <c r="Y964" s="224"/>
      <c r="Z964" s="214"/>
      <c r="AA964" s="214"/>
      <c r="AB964" s="35" t="str">
        <f t="shared" si="140"/>
        <v/>
      </c>
      <c r="AC964" s="35"/>
      <c r="AD964" s="35"/>
      <c r="AE964" s="35"/>
      <c r="AF964" s="35"/>
      <c r="AG964" s="35"/>
      <c r="AH964" s="35"/>
      <c r="AI964" s="35"/>
      <c r="AJ964" s="35"/>
      <c r="AK964" s="35"/>
      <c r="AL964" s="35"/>
      <c r="AM964" s="85" t="str">
        <f t="shared" si="148"/>
        <v/>
      </c>
      <c r="AN964" s="35"/>
      <c r="AO964" s="35"/>
      <c r="AP964" s="77" t="str">
        <f>IF(D964="","",IF(D964=Accueil!$Q$7,PRODUCT('Registre déchets'!G964,Accueil!$S$7),"") &amp; IF(D964=Accueil!$Q$8,PRODUCT('Registre déchets'!G964,Accueil!$S$8),"") &amp; IF(D964=Accueil!$Q$9,PRODUCT('Registre déchets'!G964,Accueil!$S$9),"")&amp; IF(D964=Accueil!$Q$10,PRODUCT('Registre déchets'!G964,Accueil!$S$10),"")&amp; IF(D964=Accueil!$Q$11,PRODUCT('Registre déchets'!G964,Accueil!$S$11),"")&amp; IF(D964=Accueil!$Q$12,PRODUCT('Registre déchets'!G964,Accueil!$S$12),"")&amp; IF(D964=Accueil!$Q$13,PRODUCT('Registre déchets'!G964,Accueil!$S$13),"")&amp; IF(D964=Accueil!$Q$14,PRODUCT('Registre déchets'!G964,Accueil!$S$14),"")&amp; IF(D964=Accueil!$Q$15,PRODUCT('Registre déchets'!G964,Accueil!$S$15),"")&amp; IF(D964=Accueil!$Q$16,PRODUCT('Registre déchets'!G964,Accueil!$S$16),"")&amp; IF(D964=Accueil!$Q$17,PRODUCT('Registre déchets'!G964,Accueil!$S$17),"")&amp; IF(D964=Accueil!$Q$18,PRODUCT('Registre déchets'!G964,Accueil!$S$18),"")&amp; IF(D964=Accueil!$Q$19,PRODUCT('Registre déchets'!G964,Accueil!$S$19),"")&amp; IF(D964=Accueil!$Q$20,PRODUCT('Registre déchets'!G964,Accueil!$S$20),"")&amp; IF(D964=Accueil!$Q$21,PRODUCT('Registre déchets'!G964,Accueil!$S$21),"")&amp; IF(D964=Accueil!$Q$22,PRODUCT('Registre déchets'!G964,Accueil!$S$22),"")&amp; IF(D964=Accueil!$Q$23,PRODUCT('Registre déchets'!G964,Accueil!$S$23),"")&amp; IF(D964=Accueil!$Q$24,PRODUCT('Registre déchets'!G964,Accueil!$S$24),"")&amp; IF(D964=Accueil!$Q$25,PRODUCT('Registre déchets'!G964,Accueil!$S$25),"")&amp; IF(D964=Accueil!$Q$26,PRODUCT('Registre déchets'!G964,Accueil!$S$26),"") &amp; IF(D964=Accueil!$U$7,PRODUCT('Registre déchets'!G964,Accueil!$W$7),"") &amp; IF(D964=Accueil!$U$8,PRODUCT('Registre déchets'!G964,Accueil!$W$8),"") &amp; IF(D964=Accueil!$U$9,PRODUCT('Registre déchets'!G964,Accueil!$W$9),"")&amp; IF(D964=Accueil!$U$10,PRODUCT('Registre déchets'!G964,Accueil!$W$10),"")&amp; IF(D964=Accueil!$U$11,PRODUCT('Registre déchets'!G964,Accueil!$W$11),"")&amp; IF(D964=Accueil!$U$12,PRODUCT('Registre déchets'!G964,Accueil!$W$12),"")&amp; IF(D964=Accueil!$U$13,PRODUCT('Registre déchets'!G964,Accueil!$W$13),"")&amp; IF(D964=Accueil!$U$14,PRODUCT('Registre déchets'!G964,Accueil!$W$14),"")&amp; IF(D964=Accueil!$U$15,PRODUCT('Registre déchets'!G964,Accueil!$W$15),"")&amp; IF(D964=Accueil!$U$16,PRODUCT('Registre déchets'!G964,Accueil!$W$16),"")&amp; IF(D964=Accueil!$U$17,PRODUCT('Registre déchets'!G964,Accueil!$W$17),"")&amp; IF(D964=Accueil!$U$18,PRODUCT('Registre déchets'!G964,Accueil!$W$18),"")&amp; IF(D964=Accueil!$U$19,PRODUCT('Registre déchets'!G964,Accueil!$W$19),"")&amp; IF(D964=Accueil!$U$20,PRODUCT('Registre déchets'!G964,Accueil!$W$20),"")&amp; IF(D964=Accueil!$U$21,PRODUCT('Registre déchets'!G964,Accueil!$W$21),"") &amp; IF(D964=Accueil!$U$22,PRODUCT('Registre déchets'!G964,Accueil!$W$22),"")&amp; IF(D964=Accueil!$U$23,PRODUCT('Registre déchets'!G964,Accueil!$W$23),"")&amp; IF(D964=Accueil!$U$24,PRODUCT('Registre déchets'!G964,Accueil!$W$24),"")&amp; IF(D964=Accueil!$U$25,PRODUCT('Registre déchets'!G964,Accueil!$W$25),"")&amp; IF(D964=Accueil!$U$26,PRODUCT('Registre déchets'!G964,Accueil!$W$26),"")&amp; IF(D964=Accueil!$U$27,PRODUCT('Registre déchets'!G964,Accueil!$W$27),"")&amp; IF(D964=Accueil!$Y$7,PRODUCT('Registre déchets'!G964,Accueil!$AA$7),"") &amp; IF(D964=Accueil!$Y$8,PRODUCT('Registre déchets'!G964,Accueil!$AA$8),"") &amp; IF(D964=Accueil!$Y$9,PRODUCT('Registre déchets'!G964,Accueil!$AA$9),"")&amp; IF(D964=Accueil!$Y$10,PRODUCT('Registre déchets'!G964,Accueil!$AA$10),"")&amp; IF(D964=Accueil!$Y$11,PRODUCT('Registre déchets'!G964,Accueil!$AA$11),"")&amp; IF(D964=Accueil!$Y$12,PRODUCT('Registre déchets'!G964,Accueil!$AA$12),"")&amp; IF(D964=Accueil!$Y$13,PRODUCT('Registre déchets'!G964,Accueil!$AA$13),"")&amp; IF(D964=Accueil!$Y$14,PRODUCT('Registre déchets'!G964,Accueil!$AA$14),"")&amp; IF(D964=Accueil!$Y$15,PRODUCT('Registre déchets'!G964,Accueil!$AA$15),"")&amp; IF(D964=Accueil!$Y$16,PRODUCT('Registre déchets'!G964,Accueil!$AA$16),"")&amp; IF(D964=Accueil!$Y$17,PRODUCT('Registre déchets'!G964,Accueil!$AA$17),"")&amp; IF(D964=Accueil!$Y$18,PRODUCT('Registre déchets'!G964,Accueil!$AA$18),"")&amp; IF(D964=Accueil!$Y$19,PRODUCT('Registre déchets'!G964,Accueil!$AA$19),"")&amp; IF(D964=Accueil!$Y$20,PRODUCT('Registre déchets'!G964,Accueil!$AA$20),"")&amp; IF(D964=Accueil!$Y$21,PRODUCT('Registre déchets'!G964,Accueil!$AA$21),"")&amp; IF(D964=Accueil!$Y$22,PRODUCT('Registre déchets'!G964,Accueil!$AA$22),"")&amp; IF(D964=Accueil!$Y$23,PRODUCT('Registre déchets'!G964,Accueil!$AA$23),"")&amp; IF(D964=Accueil!$Y$24,PRODUCT('Registre déchets'!G964,Accueil!$AA$24),"")&amp; IF(D964=Accueil!$Y$25,PRODUCT('Registre déchets'!G964,Accueil!$AA$25),"")&amp; IF(D964=Accueil!$Y$26,PRODUCT('Registre déchets'!G964,Accueil!$AA$26),"")&amp; IF(D964=Accueil!$Y$27,PRODUCT('Registre déchets'!G964,Accueil!$AA$27),""))</f>
        <v/>
      </c>
      <c r="AQ964" s="79">
        <f t="shared" si="147"/>
        <v>0</v>
      </c>
    </row>
    <row r="965" spans="1:43" ht="50.1" customHeight="1" x14ac:dyDescent="0.25">
      <c r="A965" s="90"/>
      <c r="B965" s="222" t="str">
        <f t="shared" si="141"/>
        <v/>
      </c>
      <c r="C965" s="221"/>
      <c r="D965" s="220"/>
      <c r="E965" s="80" t="str">
        <f t="shared" si="145"/>
        <v/>
      </c>
      <c r="F965" s="81"/>
      <c r="G965" s="82"/>
      <c r="H965" s="241">
        <f t="shared" si="142"/>
        <v>0</v>
      </c>
      <c r="I965" s="206"/>
      <c r="J965" s="206"/>
      <c r="K965" s="86"/>
      <c r="L965" s="86"/>
      <c r="M965" s="86"/>
      <c r="N965" s="82"/>
      <c r="O965" s="81"/>
      <c r="P965" s="82"/>
      <c r="Q965" s="207">
        <f t="shared" si="146"/>
        <v>0</v>
      </c>
      <c r="R965" s="83">
        <f t="shared" si="143"/>
        <v>0</v>
      </c>
      <c r="S965" s="83">
        <f t="shared" si="144"/>
        <v>0</v>
      </c>
      <c r="T965" s="209"/>
      <c r="U965" s="214"/>
      <c r="V965" s="214"/>
      <c r="W965" s="217" t="str">
        <f t="shared" si="139"/>
        <v/>
      </c>
      <c r="X965" s="214"/>
      <c r="Y965" s="224"/>
      <c r="Z965" s="214"/>
      <c r="AA965" s="214"/>
      <c r="AB965" s="35" t="str">
        <f t="shared" si="140"/>
        <v/>
      </c>
      <c r="AC965" s="35"/>
      <c r="AD965" s="35"/>
      <c r="AE965" s="35"/>
      <c r="AF965" s="35"/>
      <c r="AG965" s="35"/>
      <c r="AH965" s="35"/>
      <c r="AI965" s="35"/>
      <c r="AJ965" s="35"/>
      <c r="AK965" s="35"/>
      <c r="AL965" s="35"/>
      <c r="AM965" s="85" t="str">
        <f t="shared" si="148"/>
        <v/>
      </c>
      <c r="AN965" s="35"/>
      <c r="AO965" s="35"/>
      <c r="AP965" s="77" t="str">
        <f>IF(D965="","",IF(D965=Accueil!$Q$7,PRODUCT('Registre déchets'!G965,Accueil!$S$7),"") &amp; IF(D965=Accueil!$Q$8,PRODUCT('Registre déchets'!G965,Accueil!$S$8),"") &amp; IF(D965=Accueil!$Q$9,PRODUCT('Registre déchets'!G965,Accueil!$S$9),"")&amp; IF(D965=Accueil!$Q$10,PRODUCT('Registre déchets'!G965,Accueil!$S$10),"")&amp; IF(D965=Accueil!$Q$11,PRODUCT('Registre déchets'!G965,Accueil!$S$11),"")&amp; IF(D965=Accueil!$Q$12,PRODUCT('Registre déchets'!G965,Accueil!$S$12),"")&amp; IF(D965=Accueil!$Q$13,PRODUCT('Registre déchets'!G965,Accueil!$S$13),"")&amp; IF(D965=Accueil!$Q$14,PRODUCT('Registre déchets'!G965,Accueil!$S$14),"")&amp; IF(D965=Accueil!$Q$15,PRODUCT('Registre déchets'!G965,Accueil!$S$15),"")&amp; IF(D965=Accueil!$Q$16,PRODUCT('Registre déchets'!G965,Accueil!$S$16),"")&amp; IF(D965=Accueil!$Q$17,PRODUCT('Registre déchets'!G965,Accueil!$S$17),"")&amp; IF(D965=Accueil!$Q$18,PRODUCT('Registre déchets'!G965,Accueil!$S$18),"")&amp; IF(D965=Accueil!$Q$19,PRODUCT('Registre déchets'!G965,Accueil!$S$19),"")&amp; IF(D965=Accueil!$Q$20,PRODUCT('Registre déchets'!G965,Accueil!$S$20),"")&amp; IF(D965=Accueil!$Q$21,PRODUCT('Registre déchets'!G965,Accueil!$S$21),"")&amp; IF(D965=Accueil!$Q$22,PRODUCT('Registre déchets'!G965,Accueil!$S$22),"")&amp; IF(D965=Accueil!$Q$23,PRODUCT('Registre déchets'!G965,Accueil!$S$23),"")&amp; IF(D965=Accueil!$Q$24,PRODUCT('Registre déchets'!G965,Accueil!$S$24),"")&amp; IF(D965=Accueil!$Q$25,PRODUCT('Registre déchets'!G965,Accueil!$S$25),"")&amp; IF(D965=Accueil!$Q$26,PRODUCT('Registre déchets'!G965,Accueil!$S$26),"") &amp; IF(D965=Accueil!$U$7,PRODUCT('Registre déchets'!G965,Accueil!$W$7),"") &amp; IF(D965=Accueil!$U$8,PRODUCT('Registre déchets'!G965,Accueil!$W$8),"") &amp; IF(D965=Accueil!$U$9,PRODUCT('Registre déchets'!G965,Accueil!$W$9),"")&amp; IF(D965=Accueil!$U$10,PRODUCT('Registre déchets'!G965,Accueil!$W$10),"")&amp; IF(D965=Accueil!$U$11,PRODUCT('Registre déchets'!G965,Accueil!$W$11),"")&amp; IF(D965=Accueil!$U$12,PRODUCT('Registre déchets'!G965,Accueil!$W$12),"")&amp; IF(D965=Accueil!$U$13,PRODUCT('Registre déchets'!G965,Accueil!$W$13),"")&amp; IF(D965=Accueil!$U$14,PRODUCT('Registre déchets'!G965,Accueil!$W$14),"")&amp; IF(D965=Accueil!$U$15,PRODUCT('Registre déchets'!G965,Accueil!$W$15),"")&amp; IF(D965=Accueil!$U$16,PRODUCT('Registre déchets'!G965,Accueil!$W$16),"")&amp; IF(D965=Accueil!$U$17,PRODUCT('Registre déchets'!G965,Accueil!$W$17),"")&amp; IF(D965=Accueil!$U$18,PRODUCT('Registre déchets'!G965,Accueil!$W$18),"")&amp; IF(D965=Accueil!$U$19,PRODUCT('Registre déchets'!G965,Accueil!$W$19),"")&amp; IF(D965=Accueil!$U$20,PRODUCT('Registre déchets'!G965,Accueil!$W$20),"")&amp; IF(D965=Accueil!$U$21,PRODUCT('Registre déchets'!G965,Accueil!$W$21),"") &amp; IF(D965=Accueil!$U$22,PRODUCT('Registre déchets'!G965,Accueil!$W$22),"")&amp; IF(D965=Accueil!$U$23,PRODUCT('Registre déchets'!G965,Accueil!$W$23),"")&amp; IF(D965=Accueil!$U$24,PRODUCT('Registre déchets'!G965,Accueil!$W$24),"")&amp; IF(D965=Accueil!$U$25,PRODUCT('Registre déchets'!G965,Accueil!$W$25),"")&amp; IF(D965=Accueil!$U$26,PRODUCT('Registre déchets'!G965,Accueil!$W$26),"")&amp; IF(D965=Accueil!$U$27,PRODUCT('Registre déchets'!G965,Accueil!$W$27),"")&amp; IF(D965=Accueil!$Y$7,PRODUCT('Registre déchets'!G965,Accueil!$AA$7),"") &amp; IF(D965=Accueil!$Y$8,PRODUCT('Registre déchets'!G965,Accueil!$AA$8),"") &amp; IF(D965=Accueil!$Y$9,PRODUCT('Registre déchets'!G965,Accueil!$AA$9),"")&amp; IF(D965=Accueil!$Y$10,PRODUCT('Registre déchets'!G965,Accueil!$AA$10),"")&amp; IF(D965=Accueil!$Y$11,PRODUCT('Registre déchets'!G965,Accueil!$AA$11),"")&amp; IF(D965=Accueil!$Y$12,PRODUCT('Registre déchets'!G965,Accueil!$AA$12),"")&amp; IF(D965=Accueil!$Y$13,PRODUCT('Registre déchets'!G965,Accueil!$AA$13),"")&amp; IF(D965=Accueil!$Y$14,PRODUCT('Registre déchets'!G965,Accueil!$AA$14),"")&amp; IF(D965=Accueil!$Y$15,PRODUCT('Registre déchets'!G965,Accueil!$AA$15),"")&amp; IF(D965=Accueil!$Y$16,PRODUCT('Registre déchets'!G965,Accueil!$AA$16),"")&amp; IF(D965=Accueil!$Y$17,PRODUCT('Registre déchets'!G965,Accueil!$AA$17),"")&amp; IF(D965=Accueil!$Y$18,PRODUCT('Registre déchets'!G965,Accueil!$AA$18),"")&amp; IF(D965=Accueil!$Y$19,PRODUCT('Registre déchets'!G965,Accueil!$AA$19),"")&amp; IF(D965=Accueil!$Y$20,PRODUCT('Registre déchets'!G965,Accueil!$AA$20),"")&amp; IF(D965=Accueil!$Y$21,PRODUCT('Registre déchets'!G965,Accueil!$AA$21),"")&amp; IF(D965=Accueil!$Y$22,PRODUCT('Registre déchets'!G965,Accueil!$AA$22),"")&amp; IF(D965=Accueil!$Y$23,PRODUCT('Registre déchets'!G965,Accueil!$AA$23),"")&amp; IF(D965=Accueil!$Y$24,PRODUCT('Registre déchets'!G965,Accueil!$AA$24),"")&amp; IF(D965=Accueil!$Y$25,PRODUCT('Registre déchets'!G965,Accueil!$AA$25),"")&amp; IF(D965=Accueil!$Y$26,PRODUCT('Registre déchets'!G965,Accueil!$AA$26),"")&amp; IF(D965=Accueil!$Y$27,PRODUCT('Registre déchets'!G965,Accueil!$AA$27),""))</f>
        <v/>
      </c>
      <c r="AQ965" s="79">
        <f t="shared" si="147"/>
        <v>0</v>
      </c>
    </row>
    <row r="966" spans="1:43" ht="50.1" customHeight="1" x14ac:dyDescent="0.25">
      <c r="A966" s="90"/>
      <c r="B966" s="222" t="str">
        <f t="shared" si="141"/>
        <v/>
      </c>
      <c r="C966" s="221"/>
      <c r="D966" s="220"/>
      <c r="E966" s="80" t="str">
        <f t="shared" si="145"/>
        <v/>
      </c>
      <c r="F966" s="81"/>
      <c r="G966" s="82"/>
      <c r="H966" s="241">
        <f t="shared" si="142"/>
        <v>0</v>
      </c>
      <c r="I966" s="206"/>
      <c r="J966" s="206"/>
      <c r="K966" s="86"/>
      <c r="L966" s="86"/>
      <c r="M966" s="86"/>
      <c r="N966" s="82"/>
      <c r="O966" s="81"/>
      <c r="P966" s="82"/>
      <c r="Q966" s="207">
        <f t="shared" si="146"/>
        <v>0</v>
      </c>
      <c r="R966" s="83">
        <f t="shared" si="143"/>
        <v>0</v>
      </c>
      <c r="S966" s="83">
        <f t="shared" si="144"/>
        <v>0</v>
      </c>
      <c r="T966" s="209"/>
      <c r="U966" s="214"/>
      <c r="V966" s="214"/>
      <c r="W966" s="217" t="str">
        <f t="shared" si="139"/>
        <v/>
      </c>
      <c r="X966" s="214"/>
      <c r="Y966" s="224"/>
      <c r="Z966" s="214"/>
      <c r="AA966" s="214"/>
      <c r="AB966" s="35" t="str">
        <f t="shared" si="140"/>
        <v/>
      </c>
      <c r="AC966" s="35"/>
      <c r="AD966" s="35"/>
      <c r="AE966" s="35"/>
      <c r="AF966" s="35"/>
      <c r="AG966" s="35"/>
      <c r="AH966" s="35"/>
      <c r="AI966" s="35"/>
      <c r="AJ966" s="35"/>
      <c r="AK966" s="35"/>
      <c r="AL966" s="35"/>
      <c r="AM966" s="85" t="str">
        <f t="shared" si="148"/>
        <v/>
      </c>
      <c r="AN966" s="35"/>
      <c r="AO966" s="35"/>
      <c r="AP966" s="77" t="str">
        <f>IF(D966="","",IF(D966=Accueil!$Q$7,PRODUCT('Registre déchets'!G966,Accueil!$S$7),"") &amp; IF(D966=Accueil!$Q$8,PRODUCT('Registre déchets'!G966,Accueil!$S$8),"") &amp; IF(D966=Accueil!$Q$9,PRODUCT('Registre déchets'!G966,Accueil!$S$9),"")&amp; IF(D966=Accueil!$Q$10,PRODUCT('Registre déchets'!G966,Accueil!$S$10),"")&amp; IF(D966=Accueil!$Q$11,PRODUCT('Registre déchets'!G966,Accueil!$S$11),"")&amp; IF(D966=Accueil!$Q$12,PRODUCT('Registre déchets'!G966,Accueil!$S$12),"")&amp; IF(D966=Accueil!$Q$13,PRODUCT('Registre déchets'!G966,Accueil!$S$13),"")&amp; IF(D966=Accueil!$Q$14,PRODUCT('Registre déchets'!G966,Accueil!$S$14),"")&amp; IF(D966=Accueil!$Q$15,PRODUCT('Registre déchets'!G966,Accueil!$S$15),"")&amp; IF(D966=Accueil!$Q$16,PRODUCT('Registre déchets'!G966,Accueil!$S$16),"")&amp; IF(D966=Accueil!$Q$17,PRODUCT('Registre déchets'!G966,Accueil!$S$17),"")&amp; IF(D966=Accueil!$Q$18,PRODUCT('Registre déchets'!G966,Accueil!$S$18),"")&amp; IF(D966=Accueil!$Q$19,PRODUCT('Registre déchets'!G966,Accueil!$S$19),"")&amp; IF(D966=Accueil!$Q$20,PRODUCT('Registre déchets'!G966,Accueil!$S$20),"")&amp; IF(D966=Accueil!$Q$21,PRODUCT('Registre déchets'!G966,Accueil!$S$21),"")&amp; IF(D966=Accueil!$Q$22,PRODUCT('Registre déchets'!G966,Accueil!$S$22),"")&amp; IF(D966=Accueil!$Q$23,PRODUCT('Registre déchets'!G966,Accueil!$S$23),"")&amp; IF(D966=Accueil!$Q$24,PRODUCT('Registre déchets'!G966,Accueil!$S$24),"")&amp; IF(D966=Accueil!$Q$25,PRODUCT('Registre déchets'!G966,Accueil!$S$25),"")&amp; IF(D966=Accueil!$Q$26,PRODUCT('Registre déchets'!G966,Accueil!$S$26),"") &amp; IF(D966=Accueil!$U$7,PRODUCT('Registre déchets'!G966,Accueil!$W$7),"") &amp; IF(D966=Accueil!$U$8,PRODUCT('Registre déchets'!G966,Accueil!$W$8),"") &amp; IF(D966=Accueil!$U$9,PRODUCT('Registre déchets'!G966,Accueil!$W$9),"")&amp; IF(D966=Accueil!$U$10,PRODUCT('Registre déchets'!G966,Accueil!$W$10),"")&amp; IF(D966=Accueil!$U$11,PRODUCT('Registre déchets'!G966,Accueil!$W$11),"")&amp; IF(D966=Accueil!$U$12,PRODUCT('Registre déchets'!G966,Accueil!$W$12),"")&amp; IF(D966=Accueil!$U$13,PRODUCT('Registre déchets'!G966,Accueil!$W$13),"")&amp; IF(D966=Accueil!$U$14,PRODUCT('Registre déchets'!G966,Accueil!$W$14),"")&amp; IF(D966=Accueil!$U$15,PRODUCT('Registre déchets'!G966,Accueil!$W$15),"")&amp; IF(D966=Accueil!$U$16,PRODUCT('Registre déchets'!G966,Accueil!$W$16),"")&amp; IF(D966=Accueil!$U$17,PRODUCT('Registre déchets'!G966,Accueil!$W$17),"")&amp; IF(D966=Accueil!$U$18,PRODUCT('Registre déchets'!G966,Accueil!$W$18),"")&amp; IF(D966=Accueil!$U$19,PRODUCT('Registre déchets'!G966,Accueil!$W$19),"")&amp; IF(D966=Accueil!$U$20,PRODUCT('Registre déchets'!G966,Accueil!$W$20),"")&amp; IF(D966=Accueil!$U$21,PRODUCT('Registre déchets'!G966,Accueil!$W$21),"") &amp; IF(D966=Accueil!$U$22,PRODUCT('Registre déchets'!G966,Accueil!$W$22),"")&amp; IF(D966=Accueil!$U$23,PRODUCT('Registre déchets'!G966,Accueil!$W$23),"")&amp; IF(D966=Accueil!$U$24,PRODUCT('Registre déchets'!G966,Accueil!$W$24),"")&amp; IF(D966=Accueil!$U$25,PRODUCT('Registre déchets'!G966,Accueil!$W$25),"")&amp; IF(D966=Accueil!$U$26,PRODUCT('Registre déchets'!G966,Accueil!$W$26),"")&amp; IF(D966=Accueil!$U$27,PRODUCT('Registre déchets'!G966,Accueil!$W$27),"")&amp; IF(D966=Accueil!$Y$7,PRODUCT('Registre déchets'!G966,Accueil!$AA$7),"") &amp; IF(D966=Accueil!$Y$8,PRODUCT('Registre déchets'!G966,Accueil!$AA$8),"") &amp; IF(D966=Accueil!$Y$9,PRODUCT('Registre déchets'!G966,Accueil!$AA$9),"")&amp; IF(D966=Accueil!$Y$10,PRODUCT('Registre déchets'!G966,Accueil!$AA$10),"")&amp; IF(D966=Accueil!$Y$11,PRODUCT('Registre déchets'!G966,Accueil!$AA$11),"")&amp; IF(D966=Accueil!$Y$12,PRODUCT('Registre déchets'!G966,Accueil!$AA$12),"")&amp; IF(D966=Accueil!$Y$13,PRODUCT('Registre déchets'!G966,Accueil!$AA$13),"")&amp; IF(D966=Accueil!$Y$14,PRODUCT('Registre déchets'!G966,Accueil!$AA$14),"")&amp; IF(D966=Accueil!$Y$15,PRODUCT('Registre déchets'!G966,Accueil!$AA$15),"")&amp; IF(D966=Accueil!$Y$16,PRODUCT('Registre déchets'!G966,Accueil!$AA$16),"")&amp; IF(D966=Accueil!$Y$17,PRODUCT('Registre déchets'!G966,Accueil!$AA$17),"")&amp; IF(D966=Accueil!$Y$18,PRODUCT('Registre déchets'!G966,Accueil!$AA$18),"")&amp; IF(D966=Accueil!$Y$19,PRODUCT('Registre déchets'!G966,Accueil!$AA$19),"")&amp; IF(D966=Accueil!$Y$20,PRODUCT('Registre déchets'!G966,Accueil!$AA$20),"")&amp; IF(D966=Accueil!$Y$21,PRODUCT('Registre déchets'!G966,Accueil!$AA$21),"")&amp; IF(D966=Accueil!$Y$22,PRODUCT('Registre déchets'!G966,Accueil!$AA$22),"")&amp; IF(D966=Accueil!$Y$23,PRODUCT('Registre déchets'!G966,Accueil!$AA$23),"")&amp; IF(D966=Accueil!$Y$24,PRODUCT('Registre déchets'!G966,Accueil!$AA$24),"")&amp; IF(D966=Accueil!$Y$25,PRODUCT('Registre déchets'!G966,Accueil!$AA$25),"")&amp; IF(D966=Accueil!$Y$26,PRODUCT('Registre déchets'!G966,Accueil!$AA$26),"")&amp; IF(D966=Accueil!$Y$27,PRODUCT('Registre déchets'!G966,Accueil!$AA$27),""))</f>
        <v/>
      </c>
      <c r="AQ966" s="79">
        <f t="shared" si="147"/>
        <v>0</v>
      </c>
    </row>
    <row r="967" spans="1:43" ht="50.1" customHeight="1" x14ac:dyDescent="0.25">
      <c r="A967" s="90"/>
      <c r="B967" s="222" t="str">
        <f t="shared" si="141"/>
        <v/>
      </c>
      <c r="C967" s="221"/>
      <c r="D967" s="220"/>
      <c r="E967" s="80" t="str">
        <f t="shared" si="145"/>
        <v/>
      </c>
      <c r="F967" s="81"/>
      <c r="G967" s="82"/>
      <c r="H967" s="241">
        <f t="shared" si="142"/>
        <v>0</v>
      </c>
      <c r="I967" s="206"/>
      <c r="J967" s="206"/>
      <c r="K967" s="86"/>
      <c r="L967" s="86"/>
      <c r="M967" s="86"/>
      <c r="N967" s="82"/>
      <c r="O967" s="81"/>
      <c r="P967" s="82"/>
      <c r="Q967" s="207">
        <f t="shared" si="146"/>
        <v>0</v>
      </c>
      <c r="R967" s="83">
        <f t="shared" si="143"/>
        <v>0</v>
      </c>
      <c r="S967" s="83">
        <f t="shared" si="144"/>
        <v>0</v>
      </c>
      <c r="T967" s="209"/>
      <c r="U967" s="214"/>
      <c r="V967" s="214"/>
      <c r="W967" s="217" t="str">
        <f t="shared" si="139"/>
        <v/>
      </c>
      <c r="X967" s="214"/>
      <c r="Y967" s="224"/>
      <c r="Z967" s="214"/>
      <c r="AA967" s="214"/>
      <c r="AB967" s="35" t="str">
        <f t="shared" si="140"/>
        <v/>
      </c>
      <c r="AC967" s="35"/>
      <c r="AD967" s="35"/>
      <c r="AE967" s="35"/>
      <c r="AF967" s="35"/>
      <c r="AG967" s="35"/>
      <c r="AH967" s="35"/>
      <c r="AI967" s="35"/>
      <c r="AJ967" s="35"/>
      <c r="AK967" s="35"/>
      <c r="AL967" s="35"/>
      <c r="AM967" s="85" t="str">
        <f t="shared" si="148"/>
        <v/>
      </c>
      <c r="AN967" s="35"/>
      <c r="AO967" s="35"/>
      <c r="AP967" s="77" t="str">
        <f>IF(D967="","",IF(D967=Accueil!$Q$7,PRODUCT('Registre déchets'!G967,Accueil!$S$7),"") &amp; IF(D967=Accueil!$Q$8,PRODUCT('Registre déchets'!G967,Accueil!$S$8),"") &amp; IF(D967=Accueil!$Q$9,PRODUCT('Registre déchets'!G967,Accueil!$S$9),"")&amp; IF(D967=Accueil!$Q$10,PRODUCT('Registre déchets'!G967,Accueil!$S$10),"")&amp; IF(D967=Accueil!$Q$11,PRODUCT('Registre déchets'!G967,Accueil!$S$11),"")&amp; IF(D967=Accueil!$Q$12,PRODUCT('Registre déchets'!G967,Accueil!$S$12),"")&amp; IF(D967=Accueil!$Q$13,PRODUCT('Registre déchets'!G967,Accueil!$S$13),"")&amp; IF(D967=Accueil!$Q$14,PRODUCT('Registre déchets'!G967,Accueil!$S$14),"")&amp; IF(D967=Accueil!$Q$15,PRODUCT('Registre déchets'!G967,Accueil!$S$15),"")&amp; IF(D967=Accueil!$Q$16,PRODUCT('Registre déchets'!G967,Accueil!$S$16),"")&amp; IF(D967=Accueil!$Q$17,PRODUCT('Registre déchets'!G967,Accueil!$S$17),"")&amp; IF(D967=Accueil!$Q$18,PRODUCT('Registre déchets'!G967,Accueil!$S$18),"")&amp; IF(D967=Accueil!$Q$19,PRODUCT('Registre déchets'!G967,Accueil!$S$19),"")&amp; IF(D967=Accueil!$Q$20,PRODUCT('Registre déchets'!G967,Accueil!$S$20),"")&amp; IF(D967=Accueil!$Q$21,PRODUCT('Registre déchets'!G967,Accueil!$S$21),"")&amp; IF(D967=Accueil!$Q$22,PRODUCT('Registre déchets'!G967,Accueil!$S$22),"")&amp; IF(D967=Accueil!$Q$23,PRODUCT('Registre déchets'!G967,Accueil!$S$23),"")&amp; IF(D967=Accueil!$Q$24,PRODUCT('Registre déchets'!G967,Accueil!$S$24),"")&amp; IF(D967=Accueil!$Q$25,PRODUCT('Registre déchets'!G967,Accueil!$S$25),"")&amp; IF(D967=Accueil!$Q$26,PRODUCT('Registre déchets'!G967,Accueil!$S$26),"") &amp; IF(D967=Accueil!$U$7,PRODUCT('Registre déchets'!G967,Accueil!$W$7),"") &amp; IF(D967=Accueil!$U$8,PRODUCT('Registre déchets'!G967,Accueil!$W$8),"") &amp; IF(D967=Accueil!$U$9,PRODUCT('Registre déchets'!G967,Accueil!$W$9),"")&amp; IF(D967=Accueil!$U$10,PRODUCT('Registre déchets'!G967,Accueil!$W$10),"")&amp; IF(D967=Accueil!$U$11,PRODUCT('Registre déchets'!G967,Accueil!$W$11),"")&amp; IF(D967=Accueil!$U$12,PRODUCT('Registre déchets'!G967,Accueil!$W$12),"")&amp; IF(D967=Accueil!$U$13,PRODUCT('Registre déchets'!G967,Accueil!$W$13),"")&amp; IF(D967=Accueil!$U$14,PRODUCT('Registre déchets'!G967,Accueil!$W$14),"")&amp; IF(D967=Accueil!$U$15,PRODUCT('Registre déchets'!G967,Accueil!$W$15),"")&amp; IF(D967=Accueil!$U$16,PRODUCT('Registre déchets'!G967,Accueil!$W$16),"")&amp; IF(D967=Accueil!$U$17,PRODUCT('Registre déchets'!G967,Accueil!$W$17),"")&amp; IF(D967=Accueil!$U$18,PRODUCT('Registre déchets'!G967,Accueil!$W$18),"")&amp; IF(D967=Accueil!$U$19,PRODUCT('Registre déchets'!G967,Accueil!$W$19),"")&amp; IF(D967=Accueil!$U$20,PRODUCT('Registre déchets'!G967,Accueil!$W$20),"")&amp; IF(D967=Accueil!$U$21,PRODUCT('Registre déchets'!G967,Accueil!$W$21),"") &amp; IF(D967=Accueil!$U$22,PRODUCT('Registre déchets'!G967,Accueil!$W$22),"")&amp; IF(D967=Accueil!$U$23,PRODUCT('Registre déchets'!G967,Accueil!$W$23),"")&amp; IF(D967=Accueil!$U$24,PRODUCT('Registre déchets'!G967,Accueil!$W$24),"")&amp; IF(D967=Accueil!$U$25,PRODUCT('Registre déchets'!G967,Accueil!$W$25),"")&amp; IF(D967=Accueil!$U$26,PRODUCT('Registre déchets'!G967,Accueil!$W$26),"")&amp; IF(D967=Accueil!$U$27,PRODUCT('Registre déchets'!G967,Accueil!$W$27),"")&amp; IF(D967=Accueil!$Y$7,PRODUCT('Registre déchets'!G967,Accueil!$AA$7),"") &amp; IF(D967=Accueil!$Y$8,PRODUCT('Registre déchets'!G967,Accueil!$AA$8),"") &amp; IF(D967=Accueil!$Y$9,PRODUCT('Registre déchets'!G967,Accueil!$AA$9),"")&amp; IF(D967=Accueil!$Y$10,PRODUCT('Registre déchets'!G967,Accueil!$AA$10),"")&amp; IF(D967=Accueil!$Y$11,PRODUCT('Registre déchets'!G967,Accueil!$AA$11),"")&amp; IF(D967=Accueil!$Y$12,PRODUCT('Registre déchets'!G967,Accueil!$AA$12),"")&amp; IF(D967=Accueil!$Y$13,PRODUCT('Registre déchets'!G967,Accueil!$AA$13),"")&amp; IF(D967=Accueil!$Y$14,PRODUCT('Registre déchets'!G967,Accueil!$AA$14),"")&amp; IF(D967=Accueil!$Y$15,PRODUCT('Registre déchets'!G967,Accueil!$AA$15),"")&amp; IF(D967=Accueil!$Y$16,PRODUCT('Registre déchets'!G967,Accueil!$AA$16),"")&amp; IF(D967=Accueil!$Y$17,PRODUCT('Registre déchets'!G967,Accueil!$AA$17),"")&amp; IF(D967=Accueil!$Y$18,PRODUCT('Registre déchets'!G967,Accueil!$AA$18),"")&amp; IF(D967=Accueil!$Y$19,PRODUCT('Registre déchets'!G967,Accueil!$AA$19),"")&amp; IF(D967=Accueil!$Y$20,PRODUCT('Registre déchets'!G967,Accueil!$AA$20),"")&amp; IF(D967=Accueil!$Y$21,PRODUCT('Registre déchets'!G967,Accueil!$AA$21),"")&amp; IF(D967=Accueil!$Y$22,PRODUCT('Registre déchets'!G967,Accueil!$AA$22),"")&amp; IF(D967=Accueil!$Y$23,PRODUCT('Registre déchets'!G967,Accueil!$AA$23),"")&amp; IF(D967=Accueil!$Y$24,PRODUCT('Registre déchets'!G967,Accueil!$AA$24),"")&amp; IF(D967=Accueil!$Y$25,PRODUCT('Registre déchets'!G967,Accueil!$AA$25),"")&amp; IF(D967=Accueil!$Y$26,PRODUCT('Registre déchets'!G967,Accueil!$AA$26),"")&amp; IF(D967=Accueil!$Y$27,PRODUCT('Registre déchets'!G967,Accueil!$AA$27),""))</f>
        <v/>
      </c>
      <c r="AQ967" s="79">
        <f t="shared" si="147"/>
        <v>0</v>
      </c>
    </row>
    <row r="968" spans="1:43" ht="50.1" customHeight="1" x14ac:dyDescent="0.25">
      <c r="A968" s="90"/>
      <c r="B968" s="222" t="str">
        <f t="shared" si="141"/>
        <v/>
      </c>
      <c r="C968" s="221"/>
      <c r="D968" s="220"/>
      <c r="E968" s="80" t="str">
        <f t="shared" si="145"/>
        <v/>
      </c>
      <c r="F968" s="81"/>
      <c r="G968" s="82"/>
      <c r="H968" s="241">
        <f t="shared" si="142"/>
        <v>0</v>
      </c>
      <c r="I968" s="206"/>
      <c r="J968" s="206"/>
      <c r="K968" s="86"/>
      <c r="L968" s="86"/>
      <c r="M968" s="86"/>
      <c r="N968" s="82"/>
      <c r="O968" s="81"/>
      <c r="P968" s="82"/>
      <c r="Q968" s="207">
        <f t="shared" si="146"/>
        <v>0</v>
      </c>
      <c r="R968" s="83">
        <f t="shared" si="143"/>
        <v>0</v>
      </c>
      <c r="S968" s="83">
        <f t="shared" si="144"/>
        <v>0</v>
      </c>
      <c r="T968" s="209"/>
      <c r="U968" s="214"/>
      <c r="V968" s="214"/>
      <c r="W968" s="217" t="str">
        <f t="shared" ref="W968:W1031" si="149">IF(T968="Libre","Oui",IF(T968="Lié","Non",""))</f>
        <v/>
      </c>
      <c r="X968" s="214"/>
      <c r="Y968" s="224"/>
      <c r="Z968" s="214"/>
      <c r="AA968" s="214"/>
      <c r="AB968" s="35" t="str">
        <f t="shared" ref="AB968:AB1031" si="150">IF(OR(D968="Déchets dangereux (*)",D968="Aérosols",D968="Emballages souillés",D968="Peintures",D968="Absorbants, matériaux filtrants, chiffons d'essuyage et vêtements de protection souillés",D968="Matériaux d'isolation contenant de l'amiante",D968="Autres matériaux d'isolation à base de ou contenant des substances dangereuses",D968="Matériaux de construction contenant de l'amiante",D968="Bois, verre et matières plastiques contenant des substances dangereuses ou contaminés par de telles substances",D968="Patins à freins contenant de l’amiante",D968="Equipements mis au rebut contenant de l'amiante libre",D968="Terres souillées",D968="Huiles moteurs usagées",D968="Huiles hydrauliques usagées",D968="Métaux souillés",D968="Boues de dragage souillées",D968="Ballast de voie contenant des substances dangereuses",D968="Mélanges bitumineux contenant du goudron",D968="Matériaux de construction à base de gypse contaminés par des substances dangereuses",D968="Autres déchets de construction et de démolition (y compris en mélange) contenant des substances dangereuses",D968="Emballages métalliques contenant une matrice poreuse solide dangereuse (par exemple amiante), y compris des conteneurs à pression vides"),"ISDD",IF(OR(D968="Déchets Non Dangereux (DIB)",D968="DIB en mélange",D968="Gravats Impurs en mélange (GIM)",D968="Bois",D968="Ferraille",D968="Plâtre",D968="Menuiseries PVC",D968="Emballages en plastique",D968="Emballages en carton/papier",D968="Emballages en mélange",D968="Polystyrène",D968="DEEE"),"ISDND",IF(OR(D968="Déchets Inertes",D968="Béton",D968="Terre non souillée",D968="Verre",D968="Briques",D968="Tuiles et Céramiques",D968="Terre végétale"),"ISDI","")))</f>
        <v/>
      </c>
      <c r="AC968" s="35"/>
      <c r="AD968" s="35"/>
      <c r="AE968" s="35"/>
      <c r="AF968" s="35"/>
      <c r="AG968" s="35"/>
      <c r="AH968" s="35"/>
      <c r="AI968" s="35"/>
      <c r="AJ968" s="35"/>
      <c r="AK968" s="35"/>
      <c r="AL968" s="35"/>
      <c r="AM968" s="85" t="str">
        <f t="shared" si="148"/>
        <v/>
      </c>
      <c r="AN968" s="35"/>
      <c r="AO968" s="35"/>
      <c r="AP968" s="77" t="str">
        <f>IF(D968="","",IF(D968=Accueil!$Q$7,PRODUCT('Registre déchets'!G968,Accueil!$S$7),"") &amp; IF(D968=Accueil!$Q$8,PRODUCT('Registre déchets'!G968,Accueil!$S$8),"") &amp; IF(D968=Accueil!$Q$9,PRODUCT('Registre déchets'!G968,Accueil!$S$9),"")&amp; IF(D968=Accueil!$Q$10,PRODUCT('Registre déchets'!G968,Accueil!$S$10),"")&amp; IF(D968=Accueil!$Q$11,PRODUCT('Registre déchets'!G968,Accueil!$S$11),"")&amp; IF(D968=Accueil!$Q$12,PRODUCT('Registre déchets'!G968,Accueil!$S$12),"")&amp; IF(D968=Accueil!$Q$13,PRODUCT('Registre déchets'!G968,Accueil!$S$13),"")&amp; IF(D968=Accueil!$Q$14,PRODUCT('Registre déchets'!G968,Accueil!$S$14),"")&amp; IF(D968=Accueil!$Q$15,PRODUCT('Registre déchets'!G968,Accueil!$S$15),"")&amp; IF(D968=Accueil!$Q$16,PRODUCT('Registre déchets'!G968,Accueil!$S$16),"")&amp; IF(D968=Accueil!$Q$17,PRODUCT('Registre déchets'!G968,Accueil!$S$17),"")&amp; IF(D968=Accueil!$Q$18,PRODUCT('Registre déchets'!G968,Accueil!$S$18),"")&amp; IF(D968=Accueil!$Q$19,PRODUCT('Registre déchets'!G968,Accueil!$S$19),"")&amp; IF(D968=Accueil!$Q$20,PRODUCT('Registre déchets'!G968,Accueil!$S$20),"")&amp; IF(D968=Accueil!$Q$21,PRODUCT('Registre déchets'!G968,Accueil!$S$21),"")&amp; IF(D968=Accueil!$Q$22,PRODUCT('Registre déchets'!G968,Accueil!$S$22),"")&amp; IF(D968=Accueil!$Q$23,PRODUCT('Registre déchets'!G968,Accueil!$S$23),"")&amp; IF(D968=Accueil!$Q$24,PRODUCT('Registre déchets'!G968,Accueil!$S$24),"")&amp; IF(D968=Accueil!$Q$25,PRODUCT('Registre déchets'!G968,Accueil!$S$25),"")&amp; IF(D968=Accueil!$Q$26,PRODUCT('Registre déchets'!G968,Accueil!$S$26),"") &amp; IF(D968=Accueil!$U$7,PRODUCT('Registre déchets'!G968,Accueil!$W$7),"") &amp; IF(D968=Accueil!$U$8,PRODUCT('Registre déchets'!G968,Accueil!$W$8),"") &amp; IF(D968=Accueil!$U$9,PRODUCT('Registre déchets'!G968,Accueil!$W$9),"")&amp; IF(D968=Accueil!$U$10,PRODUCT('Registre déchets'!G968,Accueil!$W$10),"")&amp; IF(D968=Accueil!$U$11,PRODUCT('Registre déchets'!G968,Accueil!$W$11),"")&amp; IF(D968=Accueil!$U$12,PRODUCT('Registre déchets'!G968,Accueil!$W$12),"")&amp; IF(D968=Accueil!$U$13,PRODUCT('Registre déchets'!G968,Accueil!$W$13),"")&amp; IF(D968=Accueil!$U$14,PRODUCT('Registre déchets'!G968,Accueil!$W$14),"")&amp; IF(D968=Accueil!$U$15,PRODUCT('Registre déchets'!G968,Accueil!$W$15),"")&amp; IF(D968=Accueil!$U$16,PRODUCT('Registre déchets'!G968,Accueil!$W$16),"")&amp; IF(D968=Accueil!$U$17,PRODUCT('Registre déchets'!G968,Accueil!$W$17),"")&amp; IF(D968=Accueil!$U$18,PRODUCT('Registre déchets'!G968,Accueil!$W$18),"")&amp; IF(D968=Accueil!$U$19,PRODUCT('Registre déchets'!G968,Accueil!$W$19),"")&amp; IF(D968=Accueil!$U$20,PRODUCT('Registre déchets'!G968,Accueil!$W$20),"")&amp; IF(D968=Accueil!$U$21,PRODUCT('Registre déchets'!G968,Accueil!$W$21),"") &amp; IF(D968=Accueil!$U$22,PRODUCT('Registre déchets'!G968,Accueil!$W$22),"")&amp; IF(D968=Accueil!$U$23,PRODUCT('Registre déchets'!G968,Accueil!$W$23),"")&amp; IF(D968=Accueil!$U$24,PRODUCT('Registre déchets'!G968,Accueil!$W$24),"")&amp; IF(D968=Accueil!$U$25,PRODUCT('Registre déchets'!G968,Accueil!$W$25),"")&amp; IF(D968=Accueil!$U$26,PRODUCT('Registre déchets'!G968,Accueil!$W$26),"")&amp; IF(D968=Accueil!$U$27,PRODUCT('Registre déchets'!G968,Accueil!$W$27),"")&amp; IF(D968=Accueil!$Y$7,PRODUCT('Registre déchets'!G968,Accueil!$AA$7),"") &amp; IF(D968=Accueil!$Y$8,PRODUCT('Registre déchets'!G968,Accueil!$AA$8),"") &amp; IF(D968=Accueil!$Y$9,PRODUCT('Registre déchets'!G968,Accueil!$AA$9),"")&amp; IF(D968=Accueil!$Y$10,PRODUCT('Registre déchets'!G968,Accueil!$AA$10),"")&amp; IF(D968=Accueil!$Y$11,PRODUCT('Registre déchets'!G968,Accueil!$AA$11),"")&amp; IF(D968=Accueil!$Y$12,PRODUCT('Registre déchets'!G968,Accueil!$AA$12),"")&amp; IF(D968=Accueil!$Y$13,PRODUCT('Registre déchets'!G968,Accueil!$AA$13),"")&amp; IF(D968=Accueil!$Y$14,PRODUCT('Registre déchets'!G968,Accueil!$AA$14),"")&amp; IF(D968=Accueil!$Y$15,PRODUCT('Registre déchets'!G968,Accueil!$AA$15),"")&amp; IF(D968=Accueil!$Y$16,PRODUCT('Registre déchets'!G968,Accueil!$AA$16),"")&amp; IF(D968=Accueil!$Y$17,PRODUCT('Registre déchets'!G968,Accueil!$AA$17),"")&amp; IF(D968=Accueil!$Y$18,PRODUCT('Registre déchets'!G968,Accueil!$AA$18),"")&amp; IF(D968=Accueil!$Y$19,PRODUCT('Registre déchets'!G968,Accueil!$AA$19),"")&amp; IF(D968=Accueil!$Y$20,PRODUCT('Registre déchets'!G968,Accueil!$AA$20),"")&amp; IF(D968=Accueil!$Y$21,PRODUCT('Registre déchets'!G968,Accueil!$AA$21),"")&amp; IF(D968=Accueil!$Y$22,PRODUCT('Registre déchets'!G968,Accueil!$AA$22),"")&amp; IF(D968=Accueil!$Y$23,PRODUCT('Registre déchets'!G968,Accueil!$AA$23),"")&amp; IF(D968=Accueil!$Y$24,PRODUCT('Registre déchets'!G968,Accueil!$AA$24),"")&amp; IF(D968=Accueil!$Y$25,PRODUCT('Registre déchets'!G968,Accueil!$AA$25),"")&amp; IF(D968=Accueil!$Y$26,PRODUCT('Registre déchets'!G968,Accueil!$AA$26),"")&amp; IF(D968=Accueil!$Y$27,PRODUCT('Registre déchets'!G968,Accueil!$AA$27),""))</f>
        <v/>
      </c>
      <c r="AQ968" s="79">
        <f t="shared" si="147"/>
        <v>0</v>
      </c>
    </row>
    <row r="969" spans="1:43" ht="50.1" customHeight="1" x14ac:dyDescent="0.25">
      <c r="A969" s="90"/>
      <c r="B969" s="222" t="str">
        <f t="shared" ref="B969:B1032" si="151">IF(OR(D969="Déchets dangereux (*)",D969="Aérosols",D969="Emballages souillés",D969="Peintures",D969="Absorbants, matériaux filtrants, chiffons d'essuyage et vêtements de protection souillés",D969="Matériaux d'isolation contenant de l'amiante",D969="Autres matériaux d'isolation à base de ou contenant des substances dangereuses",D969="Matériaux de construction contenant de l'amiante",D969="Bois, verre et matières plastiques contenant des substances dangereuses ou contaminés par de telles substances",D969="Patins à freins contenant de l’amiante",D969="Equipements mis au rebut contenant de l'amiante libre",D969="Terres souillées",D969="Huiles moteurs usagées",D969="Huiles hydrauliques usagées",D969="Métaux souillés",D969="Boues de dragage souillées",D969="Ballast de voie contenant des substances dangereuses",D969="Mélanges bitumineux contenant du goudron",D969="Matériaux de construction à base de gypse contaminés par des substances dangereuses",D969="Emballages métalliques contenant une matrice poreuse solide dangereuse (par exemple amiante), y compris des conteneurs à pression vides"),"DD",IF(OR(D969="Déchets Non Dangereux (DIB)",D969="DIB en mélange",D969="Gravats Impurs en mélange (GIM)",D969="Bois",D969="Ferraille",D969="Plâtre",D969="Menuiseries PVC",D969="Emballages en plastique",D969="Emballages en carton/papier",D969="Emballages en mélange",D969="Polystyrène",D969="DEEE",D969="Pneus hors d'usage"),"DND",IF(OR(D969="Déchets Inertes",D969="Béton",D969="Terre non souillée",D969="Verre",D969="Briques",D969="Tuiles et Céramiques",D969="Terre végétale"),"DI","")))</f>
        <v/>
      </c>
      <c r="C969" s="221"/>
      <c r="D969" s="220"/>
      <c r="E969" s="80" t="str">
        <f t="shared" si="145"/>
        <v/>
      </c>
      <c r="F969" s="81"/>
      <c r="G969" s="82"/>
      <c r="H969" s="241">
        <f t="shared" ref="H969:H1032" si="152">AQ969</f>
        <v>0</v>
      </c>
      <c r="I969" s="206"/>
      <c r="J969" s="206"/>
      <c r="K969" s="86"/>
      <c r="L969" s="86"/>
      <c r="M969" s="86"/>
      <c r="N969" s="82"/>
      <c r="O969" s="81"/>
      <c r="P969" s="82"/>
      <c r="Q969" s="207">
        <f t="shared" si="146"/>
        <v>0</v>
      </c>
      <c r="R969" s="83">
        <f t="shared" ref="R969:R1032" si="153">IF(H969="",0,H969*Q969)</f>
        <v>0</v>
      </c>
      <c r="S969" s="83">
        <f t="shared" ref="S969:S1032" si="154">IF(H969="",0,H969-R969)</f>
        <v>0</v>
      </c>
      <c r="T969" s="209"/>
      <c r="U969" s="214"/>
      <c r="V969" s="214"/>
      <c r="W969" s="217" t="str">
        <f t="shared" si="149"/>
        <v/>
      </c>
      <c r="X969" s="214"/>
      <c r="Y969" s="224"/>
      <c r="Z969" s="214"/>
      <c r="AA969" s="214"/>
      <c r="AB969" s="35" t="str">
        <f t="shared" si="150"/>
        <v/>
      </c>
      <c r="AC969" s="35"/>
      <c r="AD969" s="35"/>
      <c r="AE969" s="35"/>
      <c r="AF969" s="35"/>
      <c r="AG969" s="35"/>
      <c r="AH969" s="35"/>
      <c r="AI969" s="35"/>
      <c r="AJ969" s="35"/>
      <c r="AK969" s="35"/>
      <c r="AL969" s="35"/>
      <c r="AM969" s="85" t="str">
        <f t="shared" si="148"/>
        <v/>
      </c>
      <c r="AN969" s="35"/>
      <c r="AO969" s="35"/>
      <c r="AP969" s="77" t="str">
        <f>IF(D969="","",IF(D969=Accueil!$Q$7,PRODUCT('Registre déchets'!G969,Accueil!$S$7),"") &amp; IF(D969=Accueil!$Q$8,PRODUCT('Registre déchets'!G969,Accueil!$S$8),"") &amp; IF(D969=Accueil!$Q$9,PRODUCT('Registre déchets'!G969,Accueil!$S$9),"")&amp; IF(D969=Accueil!$Q$10,PRODUCT('Registre déchets'!G969,Accueil!$S$10),"")&amp; IF(D969=Accueil!$Q$11,PRODUCT('Registre déchets'!G969,Accueil!$S$11),"")&amp; IF(D969=Accueil!$Q$12,PRODUCT('Registre déchets'!G969,Accueil!$S$12),"")&amp; IF(D969=Accueil!$Q$13,PRODUCT('Registre déchets'!G969,Accueil!$S$13),"")&amp; IF(D969=Accueil!$Q$14,PRODUCT('Registre déchets'!G969,Accueil!$S$14),"")&amp; IF(D969=Accueil!$Q$15,PRODUCT('Registre déchets'!G969,Accueil!$S$15),"")&amp; IF(D969=Accueil!$Q$16,PRODUCT('Registre déchets'!G969,Accueil!$S$16),"")&amp; IF(D969=Accueil!$Q$17,PRODUCT('Registre déchets'!G969,Accueil!$S$17),"")&amp; IF(D969=Accueil!$Q$18,PRODUCT('Registre déchets'!G969,Accueil!$S$18),"")&amp; IF(D969=Accueil!$Q$19,PRODUCT('Registre déchets'!G969,Accueil!$S$19),"")&amp; IF(D969=Accueil!$Q$20,PRODUCT('Registre déchets'!G969,Accueil!$S$20),"")&amp; IF(D969=Accueil!$Q$21,PRODUCT('Registre déchets'!G969,Accueil!$S$21),"")&amp; IF(D969=Accueil!$Q$22,PRODUCT('Registre déchets'!G969,Accueil!$S$22),"")&amp; IF(D969=Accueil!$Q$23,PRODUCT('Registre déchets'!G969,Accueil!$S$23),"")&amp; IF(D969=Accueil!$Q$24,PRODUCT('Registre déchets'!G969,Accueil!$S$24),"")&amp; IF(D969=Accueil!$Q$25,PRODUCT('Registre déchets'!G969,Accueil!$S$25),"")&amp; IF(D969=Accueil!$Q$26,PRODUCT('Registre déchets'!G969,Accueil!$S$26),"") &amp; IF(D969=Accueil!$U$7,PRODUCT('Registre déchets'!G969,Accueil!$W$7),"") &amp; IF(D969=Accueil!$U$8,PRODUCT('Registre déchets'!G969,Accueil!$W$8),"") &amp; IF(D969=Accueil!$U$9,PRODUCT('Registre déchets'!G969,Accueil!$W$9),"")&amp; IF(D969=Accueil!$U$10,PRODUCT('Registre déchets'!G969,Accueil!$W$10),"")&amp; IF(D969=Accueil!$U$11,PRODUCT('Registre déchets'!G969,Accueil!$W$11),"")&amp; IF(D969=Accueil!$U$12,PRODUCT('Registre déchets'!G969,Accueil!$W$12),"")&amp; IF(D969=Accueil!$U$13,PRODUCT('Registre déchets'!G969,Accueil!$W$13),"")&amp; IF(D969=Accueil!$U$14,PRODUCT('Registre déchets'!G969,Accueil!$W$14),"")&amp; IF(D969=Accueil!$U$15,PRODUCT('Registre déchets'!G969,Accueil!$W$15),"")&amp; IF(D969=Accueil!$U$16,PRODUCT('Registre déchets'!G969,Accueil!$W$16),"")&amp; IF(D969=Accueil!$U$17,PRODUCT('Registre déchets'!G969,Accueil!$W$17),"")&amp; IF(D969=Accueil!$U$18,PRODUCT('Registre déchets'!G969,Accueil!$W$18),"")&amp; IF(D969=Accueil!$U$19,PRODUCT('Registre déchets'!G969,Accueil!$W$19),"")&amp; IF(D969=Accueil!$U$20,PRODUCT('Registre déchets'!G969,Accueil!$W$20),"")&amp; IF(D969=Accueil!$U$21,PRODUCT('Registre déchets'!G969,Accueil!$W$21),"") &amp; IF(D969=Accueil!$U$22,PRODUCT('Registre déchets'!G969,Accueil!$W$22),"")&amp; IF(D969=Accueil!$U$23,PRODUCT('Registre déchets'!G969,Accueil!$W$23),"")&amp; IF(D969=Accueil!$U$24,PRODUCT('Registre déchets'!G969,Accueil!$W$24),"")&amp; IF(D969=Accueil!$U$25,PRODUCT('Registre déchets'!G969,Accueil!$W$25),"")&amp; IF(D969=Accueil!$U$26,PRODUCT('Registre déchets'!G969,Accueil!$W$26),"")&amp; IF(D969=Accueil!$U$27,PRODUCT('Registre déchets'!G969,Accueil!$W$27),"")&amp; IF(D969=Accueil!$Y$7,PRODUCT('Registre déchets'!G969,Accueil!$AA$7),"") &amp; IF(D969=Accueil!$Y$8,PRODUCT('Registre déchets'!G969,Accueil!$AA$8),"") &amp; IF(D969=Accueil!$Y$9,PRODUCT('Registre déchets'!G969,Accueil!$AA$9),"")&amp; IF(D969=Accueil!$Y$10,PRODUCT('Registre déchets'!G969,Accueil!$AA$10),"")&amp; IF(D969=Accueil!$Y$11,PRODUCT('Registre déchets'!G969,Accueil!$AA$11),"")&amp; IF(D969=Accueil!$Y$12,PRODUCT('Registre déchets'!G969,Accueil!$AA$12),"")&amp; IF(D969=Accueil!$Y$13,PRODUCT('Registre déchets'!G969,Accueil!$AA$13),"")&amp; IF(D969=Accueil!$Y$14,PRODUCT('Registre déchets'!G969,Accueil!$AA$14),"")&amp; IF(D969=Accueil!$Y$15,PRODUCT('Registre déchets'!G969,Accueil!$AA$15),"")&amp; IF(D969=Accueil!$Y$16,PRODUCT('Registre déchets'!G969,Accueil!$AA$16),"")&amp; IF(D969=Accueil!$Y$17,PRODUCT('Registre déchets'!G969,Accueil!$AA$17),"")&amp; IF(D969=Accueil!$Y$18,PRODUCT('Registre déchets'!G969,Accueil!$AA$18),"")&amp; IF(D969=Accueil!$Y$19,PRODUCT('Registre déchets'!G969,Accueil!$AA$19),"")&amp; IF(D969=Accueil!$Y$20,PRODUCT('Registre déchets'!G969,Accueil!$AA$20),"")&amp; IF(D969=Accueil!$Y$21,PRODUCT('Registre déchets'!G969,Accueil!$AA$21),"")&amp; IF(D969=Accueil!$Y$22,PRODUCT('Registre déchets'!G969,Accueil!$AA$22),"")&amp; IF(D969=Accueil!$Y$23,PRODUCT('Registre déchets'!G969,Accueil!$AA$23),"")&amp; IF(D969=Accueil!$Y$24,PRODUCT('Registre déchets'!G969,Accueil!$AA$24),"")&amp; IF(D969=Accueil!$Y$25,PRODUCT('Registre déchets'!G969,Accueil!$AA$25),"")&amp; IF(D969=Accueil!$Y$26,PRODUCT('Registre déchets'!G969,Accueil!$AA$26),"")&amp; IF(D969=Accueil!$Y$27,PRODUCT('Registre déchets'!G969,Accueil!$AA$27),""))</f>
        <v/>
      </c>
      <c r="AQ969" s="79">
        <f t="shared" si="147"/>
        <v>0</v>
      </c>
    </row>
    <row r="970" spans="1:43" ht="50.1" customHeight="1" x14ac:dyDescent="0.25">
      <c r="A970" s="90"/>
      <c r="B970" s="222" t="str">
        <f t="shared" si="151"/>
        <v/>
      </c>
      <c r="C970" s="221"/>
      <c r="D970" s="220"/>
      <c r="E970" s="80" t="str">
        <f t="shared" si="145"/>
        <v/>
      </c>
      <c r="F970" s="81"/>
      <c r="G970" s="82"/>
      <c r="H970" s="241">
        <f t="shared" si="152"/>
        <v>0</v>
      </c>
      <c r="I970" s="206"/>
      <c r="J970" s="206"/>
      <c r="K970" s="86"/>
      <c r="L970" s="86"/>
      <c r="M970" s="86"/>
      <c r="N970" s="82"/>
      <c r="O970" s="81"/>
      <c r="P970" s="82"/>
      <c r="Q970" s="207">
        <f t="shared" si="146"/>
        <v>0</v>
      </c>
      <c r="R970" s="83">
        <f t="shared" si="153"/>
        <v>0</v>
      </c>
      <c r="S970" s="83">
        <f t="shared" si="154"/>
        <v>0</v>
      </c>
      <c r="T970" s="209"/>
      <c r="U970" s="214"/>
      <c r="V970" s="214"/>
      <c r="W970" s="217" t="str">
        <f t="shared" si="149"/>
        <v/>
      </c>
      <c r="X970" s="214"/>
      <c r="Y970" s="224"/>
      <c r="Z970" s="214"/>
      <c r="AA970" s="214"/>
      <c r="AB970" s="35" t="str">
        <f t="shared" si="150"/>
        <v/>
      </c>
      <c r="AC970" s="35"/>
      <c r="AD970" s="35"/>
      <c r="AE970" s="35"/>
      <c r="AF970" s="35"/>
      <c r="AG970" s="35"/>
      <c r="AH970" s="35"/>
      <c r="AI970" s="35"/>
      <c r="AJ970" s="35"/>
      <c r="AK970" s="35"/>
      <c r="AL970" s="35"/>
      <c r="AM970" s="85" t="str">
        <f t="shared" si="148"/>
        <v/>
      </c>
      <c r="AN970" s="35"/>
      <c r="AO970" s="35"/>
      <c r="AP970" s="77" t="str">
        <f>IF(D970="","",IF(D970=Accueil!$Q$7,PRODUCT('Registre déchets'!G970,Accueil!$S$7),"") &amp; IF(D970=Accueil!$Q$8,PRODUCT('Registre déchets'!G970,Accueil!$S$8),"") &amp; IF(D970=Accueil!$Q$9,PRODUCT('Registre déchets'!G970,Accueil!$S$9),"")&amp; IF(D970=Accueil!$Q$10,PRODUCT('Registre déchets'!G970,Accueil!$S$10),"")&amp; IF(D970=Accueil!$Q$11,PRODUCT('Registre déchets'!G970,Accueil!$S$11),"")&amp; IF(D970=Accueil!$Q$12,PRODUCT('Registre déchets'!G970,Accueil!$S$12),"")&amp; IF(D970=Accueil!$Q$13,PRODUCT('Registre déchets'!G970,Accueil!$S$13),"")&amp; IF(D970=Accueil!$Q$14,PRODUCT('Registre déchets'!G970,Accueil!$S$14),"")&amp; IF(D970=Accueil!$Q$15,PRODUCT('Registre déchets'!G970,Accueil!$S$15),"")&amp; IF(D970=Accueil!$Q$16,PRODUCT('Registre déchets'!G970,Accueil!$S$16),"")&amp; IF(D970=Accueil!$Q$17,PRODUCT('Registre déchets'!G970,Accueil!$S$17),"")&amp; IF(D970=Accueil!$Q$18,PRODUCT('Registre déchets'!G970,Accueil!$S$18),"")&amp; IF(D970=Accueil!$Q$19,PRODUCT('Registre déchets'!G970,Accueil!$S$19),"")&amp; IF(D970=Accueil!$Q$20,PRODUCT('Registre déchets'!G970,Accueil!$S$20),"")&amp; IF(D970=Accueil!$Q$21,PRODUCT('Registre déchets'!G970,Accueil!$S$21),"")&amp; IF(D970=Accueil!$Q$22,PRODUCT('Registre déchets'!G970,Accueil!$S$22),"")&amp; IF(D970=Accueil!$Q$23,PRODUCT('Registre déchets'!G970,Accueil!$S$23),"")&amp; IF(D970=Accueil!$Q$24,PRODUCT('Registre déchets'!G970,Accueil!$S$24),"")&amp; IF(D970=Accueil!$Q$25,PRODUCT('Registre déchets'!G970,Accueil!$S$25),"")&amp; IF(D970=Accueil!$Q$26,PRODUCT('Registre déchets'!G970,Accueil!$S$26),"") &amp; IF(D970=Accueil!$U$7,PRODUCT('Registre déchets'!G970,Accueil!$W$7),"") &amp; IF(D970=Accueil!$U$8,PRODUCT('Registre déchets'!G970,Accueil!$W$8),"") &amp; IF(D970=Accueil!$U$9,PRODUCT('Registre déchets'!G970,Accueil!$W$9),"")&amp; IF(D970=Accueil!$U$10,PRODUCT('Registre déchets'!G970,Accueil!$W$10),"")&amp; IF(D970=Accueil!$U$11,PRODUCT('Registre déchets'!G970,Accueil!$W$11),"")&amp; IF(D970=Accueil!$U$12,PRODUCT('Registre déchets'!G970,Accueil!$W$12),"")&amp; IF(D970=Accueil!$U$13,PRODUCT('Registre déchets'!G970,Accueil!$W$13),"")&amp; IF(D970=Accueil!$U$14,PRODUCT('Registre déchets'!G970,Accueil!$W$14),"")&amp; IF(D970=Accueil!$U$15,PRODUCT('Registre déchets'!G970,Accueil!$W$15),"")&amp; IF(D970=Accueil!$U$16,PRODUCT('Registre déchets'!G970,Accueil!$W$16),"")&amp; IF(D970=Accueil!$U$17,PRODUCT('Registre déchets'!G970,Accueil!$W$17),"")&amp; IF(D970=Accueil!$U$18,PRODUCT('Registre déchets'!G970,Accueil!$W$18),"")&amp; IF(D970=Accueil!$U$19,PRODUCT('Registre déchets'!G970,Accueil!$W$19),"")&amp; IF(D970=Accueil!$U$20,PRODUCT('Registre déchets'!G970,Accueil!$W$20),"")&amp; IF(D970=Accueil!$U$21,PRODUCT('Registre déchets'!G970,Accueil!$W$21),"") &amp; IF(D970=Accueil!$U$22,PRODUCT('Registre déchets'!G970,Accueil!$W$22),"")&amp; IF(D970=Accueil!$U$23,PRODUCT('Registre déchets'!G970,Accueil!$W$23),"")&amp; IF(D970=Accueil!$U$24,PRODUCT('Registre déchets'!G970,Accueil!$W$24),"")&amp; IF(D970=Accueil!$U$25,PRODUCT('Registre déchets'!G970,Accueil!$W$25),"")&amp; IF(D970=Accueil!$U$26,PRODUCT('Registre déchets'!G970,Accueil!$W$26),"")&amp; IF(D970=Accueil!$U$27,PRODUCT('Registre déchets'!G970,Accueil!$W$27),"")&amp; IF(D970=Accueil!$Y$7,PRODUCT('Registre déchets'!G970,Accueil!$AA$7),"") &amp; IF(D970=Accueil!$Y$8,PRODUCT('Registre déchets'!G970,Accueil!$AA$8),"") &amp; IF(D970=Accueil!$Y$9,PRODUCT('Registre déchets'!G970,Accueil!$AA$9),"")&amp; IF(D970=Accueil!$Y$10,PRODUCT('Registre déchets'!G970,Accueil!$AA$10),"")&amp; IF(D970=Accueil!$Y$11,PRODUCT('Registre déchets'!G970,Accueil!$AA$11),"")&amp; IF(D970=Accueil!$Y$12,PRODUCT('Registre déchets'!G970,Accueil!$AA$12),"")&amp; IF(D970=Accueil!$Y$13,PRODUCT('Registre déchets'!G970,Accueil!$AA$13),"")&amp; IF(D970=Accueil!$Y$14,PRODUCT('Registre déchets'!G970,Accueil!$AA$14),"")&amp; IF(D970=Accueil!$Y$15,PRODUCT('Registre déchets'!G970,Accueil!$AA$15),"")&amp; IF(D970=Accueil!$Y$16,PRODUCT('Registre déchets'!G970,Accueil!$AA$16),"")&amp; IF(D970=Accueil!$Y$17,PRODUCT('Registre déchets'!G970,Accueil!$AA$17),"")&amp; IF(D970=Accueil!$Y$18,PRODUCT('Registre déchets'!G970,Accueil!$AA$18),"")&amp; IF(D970=Accueil!$Y$19,PRODUCT('Registre déchets'!G970,Accueil!$AA$19),"")&amp; IF(D970=Accueil!$Y$20,PRODUCT('Registre déchets'!G970,Accueil!$AA$20),"")&amp; IF(D970=Accueil!$Y$21,PRODUCT('Registre déchets'!G970,Accueil!$AA$21),"")&amp; IF(D970=Accueil!$Y$22,PRODUCT('Registre déchets'!G970,Accueil!$AA$22),"")&amp; IF(D970=Accueil!$Y$23,PRODUCT('Registre déchets'!G970,Accueil!$AA$23),"")&amp; IF(D970=Accueil!$Y$24,PRODUCT('Registre déchets'!G970,Accueil!$AA$24),"")&amp; IF(D970=Accueil!$Y$25,PRODUCT('Registre déchets'!G970,Accueil!$AA$25),"")&amp; IF(D970=Accueil!$Y$26,PRODUCT('Registre déchets'!G970,Accueil!$AA$26),"")&amp; IF(D970=Accueil!$Y$27,PRODUCT('Registre déchets'!G970,Accueil!$AA$27),""))</f>
        <v/>
      </c>
      <c r="AQ970" s="79">
        <f t="shared" si="147"/>
        <v>0</v>
      </c>
    </row>
    <row r="971" spans="1:43" ht="50.1" customHeight="1" x14ac:dyDescent="0.25">
      <c r="A971" s="90"/>
      <c r="B971" s="222" t="str">
        <f t="shared" si="151"/>
        <v/>
      </c>
      <c r="C971" s="221"/>
      <c r="D971" s="220"/>
      <c r="E971" s="80" t="str">
        <f t="shared" ref="E971:E1034" si="155">IF(D971=$AD$9,$AE$9,"") &amp; IF(D971=$AD$10,$AE$10,"") &amp; IF(D971=$AD$11,$AE$11,"") &amp; IF(D971=$AD$12,$AE$12,"") &amp; IF(D971=$AD$13,$AE$13,"") &amp; IF(D971=$AD$14,$AE$14,"") &amp; IF(D971=$AD$15,$AE$15,"") &amp; IF(D971=$AD$16,$AE$16,"") &amp; IF(D971=$AD$17,$AE$17,"") &amp; IF(D971=$AD$18,$AE$18,"") &amp; IF(D971=$AD$19,$AE$19,"") &amp; IF(D971=$AD$20,$AE$20,"") &amp; IF(D971=$AD$21,$AE$21,"") &amp; IF(D971=$AD$22,$AE$22,"") &amp; IF(D971=$AD$23,$AE$23,"") &amp; IF(D971=$AD$24,$AE$24,"") &amp; IF(D971=$AD$25,$AE$25,"") &amp; IF(D971=$AD$26,$AE$26,"") &amp; IF(D971=$AD$27,$AE$27,"") &amp; IF(D971=$AD$28,$AE$28,"") &amp; IF(D971=$AD$29,$AE$29,"") &amp; IF(D971=$AD$30,$AE$30,"") &amp; IF(D971=$AD$31,$AE$31,"") &amp; IF(D971=$AD$33,$AE$33,"") &amp; IF(D971=$AD$34,$AE$34,"") &amp; IF(D971=$AD$35,$AE$35,"") &amp; IF(D971=$AD$36,$AE$36,"") &amp; IF(D971=$AD$37,$AE$37,"") &amp; IF(D971=$AD$38,$AE$38,"") &amp; IF(D971=$AD$39,$AE$39,"") &amp; IF(D971=$AD$40,$AE$40,"") &amp; IF(D971=$AD$41,$AE$41,"") &amp; IF(D971=$AD$42,$AE$42,"") &amp; IF(D971=$AD$43,$AE$43,"") &amp; IF(D971=$AD$44,$AE$44,"") &amp; IF(D971=$AD$45,$AE$45,"") &amp; IF(D971=$AD$46,$AE$46,"") &amp; IF(D971=$AD$48,$AE$48,"") &amp; IF(D971=$AD$49,$AE$49,"") &amp; IF(D971=$AD$50,$AE$50,"") &amp; IF(D971=$AD$51,$AE$51,"") &amp; IF(D971=$AD$52,$AE$52,"") &amp; IF(D971=$AD$53,$AE$53,"") &amp; IF(D971=$AD$54,$AE$54,"") &amp; IF(D971=$AD$55,$AE$55,"") &amp; IF(D971=$AD$56,$AE$56,"") &amp; IF(D971=$AD$57,$AE$57,"") &amp; IF(D971=$AD$58,$AE$58,"") &amp; IF(D971=$AD$59,$AE$59,"") &amp; IF(D971=$AD$60,$AE$60,"") &amp; IF(D971=$AD$61,$AE$61,"")</f>
        <v/>
      </c>
      <c r="F971" s="81"/>
      <c r="G971" s="82"/>
      <c r="H971" s="241">
        <f t="shared" si="152"/>
        <v>0</v>
      </c>
      <c r="I971" s="206"/>
      <c r="J971" s="206"/>
      <c r="K971" s="86"/>
      <c r="L971" s="86"/>
      <c r="M971" s="86"/>
      <c r="N971" s="82"/>
      <c r="O971" s="81"/>
      <c r="P971" s="82"/>
      <c r="Q971" s="207">
        <f t="shared" si="146"/>
        <v>0</v>
      </c>
      <c r="R971" s="83">
        <f t="shared" si="153"/>
        <v>0</v>
      </c>
      <c r="S971" s="83">
        <f t="shared" si="154"/>
        <v>0</v>
      </c>
      <c r="T971" s="209"/>
      <c r="U971" s="214"/>
      <c r="V971" s="214"/>
      <c r="W971" s="217" t="str">
        <f t="shared" si="149"/>
        <v/>
      </c>
      <c r="X971" s="214"/>
      <c r="Y971" s="224"/>
      <c r="Z971" s="214"/>
      <c r="AA971" s="214"/>
      <c r="AB971" s="35" t="str">
        <f t="shared" si="150"/>
        <v/>
      </c>
      <c r="AC971" s="35"/>
      <c r="AD971" s="35"/>
      <c r="AE971" s="35"/>
      <c r="AF971" s="35"/>
      <c r="AG971" s="35"/>
      <c r="AH971" s="35"/>
      <c r="AI971" s="35"/>
      <c r="AJ971" s="35"/>
      <c r="AK971" s="35"/>
      <c r="AL971" s="35"/>
      <c r="AM971" s="85" t="str">
        <f t="shared" si="148"/>
        <v/>
      </c>
      <c r="AN971" s="35"/>
      <c r="AO971" s="35"/>
      <c r="AP971" s="77" t="str">
        <f>IF(D971="","",IF(D971=Accueil!$Q$7,PRODUCT('Registre déchets'!G971,Accueil!$S$7),"") &amp; IF(D971=Accueil!$Q$8,PRODUCT('Registre déchets'!G971,Accueil!$S$8),"") &amp; IF(D971=Accueil!$Q$9,PRODUCT('Registre déchets'!G971,Accueil!$S$9),"")&amp; IF(D971=Accueil!$Q$10,PRODUCT('Registre déchets'!G971,Accueil!$S$10),"")&amp; IF(D971=Accueil!$Q$11,PRODUCT('Registre déchets'!G971,Accueil!$S$11),"")&amp; IF(D971=Accueil!$Q$12,PRODUCT('Registre déchets'!G971,Accueil!$S$12),"")&amp; IF(D971=Accueil!$Q$13,PRODUCT('Registre déchets'!G971,Accueil!$S$13),"")&amp; IF(D971=Accueil!$Q$14,PRODUCT('Registre déchets'!G971,Accueil!$S$14),"")&amp; IF(D971=Accueil!$Q$15,PRODUCT('Registre déchets'!G971,Accueil!$S$15),"")&amp; IF(D971=Accueil!$Q$16,PRODUCT('Registre déchets'!G971,Accueil!$S$16),"")&amp; IF(D971=Accueil!$Q$17,PRODUCT('Registre déchets'!G971,Accueil!$S$17),"")&amp; IF(D971=Accueil!$Q$18,PRODUCT('Registre déchets'!G971,Accueil!$S$18),"")&amp; IF(D971=Accueil!$Q$19,PRODUCT('Registre déchets'!G971,Accueil!$S$19),"")&amp; IF(D971=Accueil!$Q$20,PRODUCT('Registre déchets'!G971,Accueil!$S$20),"")&amp; IF(D971=Accueil!$Q$21,PRODUCT('Registre déchets'!G971,Accueil!$S$21),"")&amp; IF(D971=Accueil!$Q$22,PRODUCT('Registre déchets'!G971,Accueil!$S$22),"")&amp; IF(D971=Accueil!$Q$23,PRODUCT('Registre déchets'!G971,Accueil!$S$23),"")&amp; IF(D971=Accueil!$Q$24,PRODUCT('Registre déchets'!G971,Accueil!$S$24),"")&amp; IF(D971=Accueil!$Q$25,PRODUCT('Registre déchets'!G971,Accueil!$S$25),"")&amp; IF(D971=Accueil!$Q$26,PRODUCT('Registre déchets'!G971,Accueil!$S$26),"") &amp; IF(D971=Accueil!$U$7,PRODUCT('Registre déchets'!G971,Accueil!$W$7),"") &amp; IF(D971=Accueil!$U$8,PRODUCT('Registre déchets'!G971,Accueil!$W$8),"") &amp; IF(D971=Accueil!$U$9,PRODUCT('Registre déchets'!G971,Accueil!$W$9),"")&amp; IF(D971=Accueil!$U$10,PRODUCT('Registre déchets'!G971,Accueil!$W$10),"")&amp; IF(D971=Accueil!$U$11,PRODUCT('Registre déchets'!G971,Accueil!$W$11),"")&amp; IF(D971=Accueil!$U$12,PRODUCT('Registre déchets'!G971,Accueil!$W$12),"")&amp; IF(D971=Accueil!$U$13,PRODUCT('Registre déchets'!G971,Accueil!$W$13),"")&amp; IF(D971=Accueil!$U$14,PRODUCT('Registre déchets'!G971,Accueil!$W$14),"")&amp; IF(D971=Accueil!$U$15,PRODUCT('Registre déchets'!G971,Accueil!$W$15),"")&amp; IF(D971=Accueil!$U$16,PRODUCT('Registre déchets'!G971,Accueil!$W$16),"")&amp; IF(D971=Accueil!$U$17,PRODUCT('Registre déchets'!G971,Accueil!$W$17),"")&amp; IF(D971=Accueil!$U$18,PRODUCT('Registre déchets'!G971,Accueil!$W$18),"")&amp; IF(D971=Accueil!$U$19,PRODUCT('Registre déchets'!G971,Accueil!$W$19),"")&amp; IF(D971=Accueil!$U$20,PRODUCT('Registre déchets'!G971,Accueil!$W$20),"")&amp; IF(D971=Accueil!$U$21,PRODUCT('Registre déchets'!G971,Accueil!$W$21),"") &amp; IF(D971=Accueil!$U$22,PRODUCT('Registre déchets'!G971,Accueil!$W$22),"")&amp; IF(D971=Accueil!$U$23,PRODUCT('Registre déchets'!G971,Accueil!$W$23),"")&amp; IF(D971=Accueil!$U$24,PRODUCT('Registre déchets'!G971,Accueil!$W$24),"")&amp; IF(D971=Accueil!$U$25,PRODUCT('Registre déchets'!G971,Accueil!$W$25),"")&amp; IF(D971=Accueil!$U$26,PRODUCT('Registre déchets'!G971,Accueil!$W$26),"")&amp; IF(D971=Accueil!$U$27,PRODUCT('Registre déchets'!G971,Accueil!$W$27),"")&amp; IF(D971=Accueil!$Y$7,PRODUCT('Registre déchets'!G971,Accueil!$AA$7),"") &amp; IF(D971=Accueil!$Y$8,PRODUCT('Registre déchets'!G971,Accueil!$AA$8),"") &amp; IF(D971=Accueil!$Y$9,PRODUCT('Registre déchets'!G971,Accueil!$AA$9),"")&amp; IF(D971=Accueil!$Y$10,PRODUCT('Registre déchets'!G971,Accueil!$AA$10),"")&amp; IF(D971=Accueil!$Y$11,PRODUCT('Registre déchets'!G971,Accueil!$AA$11),"")&amp; IF(D971=Accueil!$Y$12,PRODUCT('Registre déchets'!G971,Accueil!$AA$12),"")&amp; IF(D971=Accueil!$Y$13,PRODUCT('Registre déchets'!G971,Accueil!$AA$13),"")&amp; IF(D971=Accueil!$Y$14,PRODUCT('Registre déchets'!G971,Accueil!$AA$14),"")&amp; IF(D971=Accueil!$Y$15,PRODUCT('Registre déchets'!G971,Accueil!$AA$15),"")&amp; IF(D971=Accueil!$Y$16,PRODUCT('Registre déchets'!G971,Accueil!$AA$16),"")&amp; IF(D971=Accueil!$Y$17,PRODUCT('Registre déchets'!G971,Accueil!$AA$17),"")&amp; IF(D971=Accueil!$Y$18,PRODUCT('Registre déchets'!G971,Accueil!$AA$18),"")&amp; IF(D971=Accueil!$Y$19,PRODUCT('Registre déchets'!G971,Accueil!$AA$19),"")&amp; IF(D971=Accueil!$Y$20,PRODUCT('Registre déchets'!G971,Accueil!$AA$20),"")&amp; IF(D971=Accueil!$Y$21,PRODUCT('Registre déchets'!G971,Accueil!$AA$21),"")&amp; IF(D971=Accueil!$Y$22,PRODUCT('Registre déchets'!G971,Accueil!$AA$22),"")&amp; IF(D971=Accueil!$Y$23,PRODUCT('Registre déchets'!G971,Accueil!$AA$23),"")&amp; IF(D971=Accueil!$Y$24,PRODUCT('Registre déchets'!G971,Accueil!$AA$24),"")&amp; IF(D971=Accueil!$Y$25,PRODUCT('Registre déchets'!G971,Accueil!$AA$25),"")&amp; IF(D971=Accueil!$Y$26,PRODUCT('Registre déchets'!G971,Accueil!$AA$26),"")&amp; IF(D971=Accueil!$Y$27,PRODUCT('Registre déchets'!G971,Accueil!$AA$27),""))</f>
        <v/>
      </c>
      <c r="AQ971" s="79">
        <f t="shared" si="147"/>
        <v>0</v>
      </c>
    </row>
    <row r="972" spans="1:43" ht="50.1" customHeight="1" x14ac:dyDescent="0.25">
      <c r="A972" s="90"/>
      <c r="B972" s="222" t="str">
        <f t="shared" si="151"/>
        <v/>
      </c>
      <c r="C972" s="221"/>
      <c r="D972" s="220"/>
      <c r="E972" s="80" t="str">
        <f t="shared" si="155"/>
        <v/>
      </c>
      <c r="F972" s="81"/>
      <c r="G972" s="82"/>
      <c r="H972" s="241">
        <f t="shared" si="152"/>
        <v>0</v>
      </c>
      <c r="I972" s="206"/>
      <c r="J972" s="206"/>
      <c r="K972" s="86"/>
      <c r="L972" s="86"/>
      <c r="M972" s="86"/>
      <c r="N972" s="82"/>
      <c r="O972" s="81"/>
      <c r="P972" s="82"/>
      <c r="Q972" s="207">
        <f t="shared" si="146"/>
        <v>0</v>
      </c>
      <c r="R972" s="83">
        <f t="shared" si="153"/>
        <v>0</v>
      </c>
      <c r="S972" s="83">
        <f t="shared" si="154"/>
        <v>0</v>
      </c>
      <c r="T972" s="209"/>
      <c r="U972" s="214"/>
      <c r="V972" s="214"/>
      <c r="W972" s="217" t="str">
        <f t="shared" si="149"/>
        <v/>
      </c>
      <c r="X972" s="214"/>
      <c r="Y972" s="224"/>
      <c r="Z972" s="214"/>
      <c r="AA972" s="214"/>
      <c r="AB972" s="35" t="str">
        <f t="shared" si="150"/>
        <v/>
      </c>
      <c r="AC972" s="35"/>
      <c r="AD972" s="35"/>
      <c r="AE972" s="35"/>
      <c r="AF972" s="35"/>
      <c r="AG972" s="35"/>
      <c r="AH972" s="35"/>
      <c r="AI972" s="35"/>
      <c r="AJ972" s="35"/>
      <c r="AK972" s="35"/>
      <c r="AL972" s="35"/>
      <c r="AM972" s="85" t="str">
        <f t="shared" si="148"/>
        <v/>
      </c>
      <c r="AN972" s="35"/>
      <c r="AO972" s="35"/>
      <c r="AP972" s="77" t="str">
        <f>IF(D972="","",IF(D972=Accueil!$Q$7,PRODUCT('Registre déchets'!G972,Accueil!$S$7),"") &amp; IF(D972=Accueil!$Q$8,PRODUCT('Registre déchets'!G972,Accueil!$S$8),"") &amp; IF(D972=Accueil!$Q$9,PRODUCT('Registre déchets'!G972,Accueil!$S$9),"")&amp; IF(D972=Accueil!$Q$10,PRODUCT('Registre déchets'!G972,Accueil!$S$10),"")&amp; IF(D972=Accueil!$Q$11,PRODUCT('Registre déchets'!G972,Accueil!$S$11),"")&amp; IF(D972=Accueil!$Q$12,PRODUCT('Registre déchets'!G972,Accueil!$S$12),"")&amp; IF(D972=Accueil!$Q$13,PRODUCT('Registre déchets'!G972,Accueil!$S$13),"")&amp; IF(D972=Accueil!$Q$14,PRODUCT('Registre déchets'!G972,Accueil!$S$14),"")&amp; IF(D972=Accueil!$Q$15,PRODUCT('Registre déchets'!G972,Accueil!$S$15),"")&amp; IF(D972=Accueil!$Q$16,PRODUCT('Registre déchets'!G972,Accueil!$S$16),"")&amp; IF(D972=Accueil!$Q$17,PRODUCT('Registre déchets'!G972,Accueil!$S$17),"")&amp; IF(D972=Accueil!$Q$18,PRODUCT('Registre déchets'!G972,Accueil!$S$18),"")&amp; IF(D972=Accueil!$Q$19,PRODUCT('Registre déchets'!G972,Accueil!$S$19),"")&amp; IF(D972=Accueil!$Q$20,PRODUCT('Registre déchets'!G972,Accueil!$S$20),"")&amp; IF(D972=Accueil!$Q$21,PRODUCT('Registre déchets'!G972,Accueil!$S$21),"")&amp; IF(D972=Accueil!$Q$22,PRODUCT('Registre déchets'!G972,Accueil!$S$22),"")&amp; IF(D972=Accueil!$Q$23,PRODUCT('Registre déchets'!G972,Accueil!$S$23),"")&amp; IF(D972=Accueil!$Q$24,PRODUCT('Registre déchets'!G972,Accueil!$S$24),"")&amp; IF(D972=Accueil!$Q$25,PRODUCT('Registre déchets'!G972,Accueil!$S$25),"")&amp; IF(D972=Accueil!$Q$26,PRODUCT('Registre déchets'!G972,Accueil!$S$26),"") &amp; IF(D972=Accueil!$U$7,PRODUCT('Registre déchets'!G972,Accueil!$W$7),"") &amp; IF(D972=Accueil!$U$8,PRODUCT('Registre déchets'!G972,Accueil!$W$8),"") &amp; IF(D972=Accueil!$U$9,PRODUCT('Registre déchets'!G972,Accueil!$W$9),"")&amp; IF(D972=Accueil!$U$10,PRODUCT('Registre déchets'!G972,Accueil!$W$10),"")&amp; IF(D972=Accueil!$U$11,PRODUCT('Registre déchets'!G972,Accueil!$W$11),"")&amp; IF(D972=Accueil!$U$12,PRODUCT('Registre déchets'!G972,Accueil!$W$12),"")&amp; IF(D972=Accueil!$U$13,PRODUCT('Registre déchets'!G972,Accueil!$W$13),"")&amp; IF(D972=Accueil!$U$14,PRODUCT('Registre déchets'!G972,Accueil!$W$14),"")&amp; IF(D972=Accueil!$U$15,PRODUCT('Registre déchets'!G972,Accueil!$W$15),"")&amp; IF(D972=Accueil!$U$16,PRODUCT('Registre déchets'!G972,Accueil!$W$16),"")&amp; IF(D972=Accueil!$U$17,PRODUCT('Registre déchets'!G972,Accueil!$W$17),"")&amp; IF(D972=Accueil!$U$18,PRODUCT('Registre déchets'!G972,Accueil!$W$18),"")&amp; IF(D972=Accueil!$U$19,PRODUCT('Registre déchets'!G972,Accueil!$W$19),"")&amp; IF(D972=Accueil!$U$20,PRODUCT('Registre déchets'!G972,Accueil!$W$20),"")&amp; IF(D972=Accueil!$U$21,PRODUCT('Registre déchets'!G972,Accueil!$W$21),"") &amp; IF(D972=Accueil!$U$22,PRODUCT('Registre déchets'!G972,Accueil!$W$22),"")&amp; IF(D972=Accueil!$U$23,PRODUCT('Registre déchets'!G972,Accueil!$W$23),"")&amp; IF(D972=Accueil!$U$24,PRODUCT('Registre déchets'!G972,Accueil!$W$24),"")&amp; IF(D972=Accueil!$U$25,PRODUCT('Registre déchets'!G972,Accueil!$W$25),"")&amp; IF(D972=Accueil!$U$26,PRODUCT('Registre déchets'!G972,Accueil!$W$26),"")&amp; IF(D972=Accueil!$U$27,PRODUCT('Registre déchets'!G972,Accueil!$W$27),"")&amp; IF(D972=Accueil!$Y$7,PRODUCT('Registre déchets'!G972,Accueil!$AA$7),"") &amp; IF(D972=Accueil!$Y$8,PRODUCT('Registre déchets'!G972,Accueil!$AA$8),"") &amp; IF(D972=Accueil!$Y$9,PRODUCT('Registre déchets'!G972,Accueil!$AA$9),"")&amp; IF(D972=Accueil!$Y$10,PRODUCT('Registre déchets'!G972,Accueil!$AA$10),"")&amp; IF(D972=Accueil!$Y$11,PRODUCT('Registre déchets'!G972,Accueil!$AA$11),"")&amp; IF(D972=Accueil!$Y$12,PRODUCT('Registre déchets'!G972,Accueil!$AA$12),"")&amp; IF(D972=Accueil!$Y$13,PRODUCT('Registre déchets'!G972,Accueil!$AA$13),"")&amp; IF(D972=Accueil!$Y$14,PRODUCT('Registre déchets'!G972,Accueil!$AA$14),"")&amp; IF(D972=Accueil!$Y$15,PRODUCT('Registre déchets'!G972,Accueil!$AA$15),"")&amp; IF(D972=Accueil!$Y$16,PRODUCT('Registre déchets'!G972,Accueil!$AA$16),"")&amp; IF(D972=Accueil!$Y$17,PRODUCT('Registre déchets'!G972,Accueil!$AA$17),"")&amp; IF(D972=Accueil!$Y$18,PRODUCT('Registre déchets'!G972,Accueil!$AA$18),"")&amp; IF(D972=Accueil!$Y$19,PRODUCT('Registre déchets'!G972,Accueil!$AA$19),"")&amp; IF(D972=Accueil!$Y$20,PRODUCT('Registre déchets'!G972,Accueil!$AA$20),"")&amp; IF(D972=Accueil!$Y$21,PRODUCT('Registre déchets'!G972,Accueil!$AA$21),"")&amp; IF(D972=Accueil!$Y$22,PRODUCT('Registre déchets'!G972,Accueil!$AA$22),"")&amp; IF(D972=Accueil!$Y$23,PRODUCT('Registre déchets'!G972,Accueil!$AA$23),"")&amp; IF(D972=Accueil!$Y$24,PRODUCT('Registre déchets'!G972,Accueil!$AA$24),"")&amp; IF(D972=Accueil!$Y$25,PRODUCT('Registre déchets'!G972,Accueil!$AA$25),"")&amp; IF(D972=Accueil!$Y$26,PRODUCT('Registre déchets'!G972,Accueil!$AA$26),"")&amp; IF(D972=Accueil!$Y$27,PRODUCT('Registre déchets'!G972,Accueil!$AA$27),""))</f>
        <v/>
      </c>
      <c r="AQ972" s="79">
        <f t="shared" si="147"/>
        <v>0</v>
      </c>
    </row>
    <row r="973" spans="1:43" ht="50.1" customHeight="1" x14ac:dyDescent="0.25">
      <c r="A973" s="90"/>
      <c r="B973" s="222" t="str">
        <f t="shared" si="151"/>
        <v/>
      </c>
      <c r="C973" s="221"/>
      <c r="D973" s="220"/>
      <c r="E973" s="80" t="str">
        <f t="shared" si="155"/>
        <v/>
      </c>
      <c r="F973" s="81"/>
      <c r="G973" s="82"/>
      <c r="H973" s="241">
        <f t="shared" si="152"/>
        <v>0</v>
      </c>
      <c r="I973" s="206"/>
      <c r="J973" s="206"/>
      <c r="K973" s="86"/>
      <c r="L973" s="86"/>
      <c r="M973" s="86"/>
      <c r="N973" s="82"/>
      <c r="O973" s="81"/>
      <c r="P973" s="82"/>
      <c r="Q973" s="207">
        <f t="shared" ref="Q973:Q1036" si="156">IF(AM974="",,VALUE(AM974))</f>
        <v>0</v>
      </c>
      <c r="R973" s="83">
        <f t="shared" si="153"/>
        <v>0</v>
      </c>
      <c r="S973" s="83">
        <f t="shared" si="154"/>
        <v>0</v>
      </c>
      <c r="T973" s="209"/>
      <c r="U973" s="214"/>
      <c r="V973" s="214"/>
      <c r="W973" s="217" t="str">
        <f t="shared" si="149"/>
        <v/>
      </c>
      <c r="X973" s="214"/>
      <c r="Y973" s="224"/>
      <c r="Z973" s="214"/>
      <c r="AA973" s="214"/>
      <c r="AB973" s="35" t="str">
        <f t="shared" si="150"/>
        <v/>
      </c>
      <c r="AC973" s="35"/>
      <c r="AD973" s="35"/>
      <c r="AE973" s="35"/>
      <c r="AF973" s="35"/>
      <c r="AG973" s="35"/>
      <c r="AH973" s="35"/>
      <c r="AI973" s="35"/>
      <c r="AJ973" s="35"/>
      <c r="AK973" s="35"/>
      <c r="AL973" s="35"/>
      <c r="AM973" s="85" t="str">
        <f t="shared" si="148"/>
        <v/>
      </c>
      <c r="AN973" s="35"/>
      <c r="AO973" s="35"/>
      <c r="AP973" s="77" t="str">
        <f>IF(D973="","",IF(D973=Accueil!$Q$7,PRODUCT('Registre déchets'!G973,Accueil!$S$7),"") &amp; IF(D973=Accueil!$Q$8,PRODUCT('Registre déchets'!G973,Accueil!$S$8),"") &amp; IF(D973=Accueil!$Q$9,PRODUCT('Registre déchets'!G973,Accueil!$S$9),"")&amp; IF(D973=Accueil!$Q$10,PRODUCT('Registre déchets'!G973,Accueil!$S$10),"")&amp; IF(D973=Accueil!$Q$11,PRODUCT('Registre déchets'!G973,Accueil!$S$11),"")&amp; IF(D973=Accueil!$Q$12,PRODUCT('Registre déchets'!G973,Accueil!$S$12),"")&amp; IF(D973=Accueil!$Q$13,PRODUCT('Registre déchets'!G973,Accueil!$S$13),"")&amp; IF(D973=Accueil!$Q$14,PRODUCT('Registre déchets'!G973,Accueil!$S$14),"")&amp; IF(D973=Accueil!$Q$15,PRODUCT('Registre déchets'!G973,Accueil!$S$15),"")&amp; IF(D973=Accueil!$Q$16,PRODUCT('Registre déchets'!G973,Accueil!$S$16),"")&amp; IF(D973=Accueil!$Q$17,PRODUCT('Registre déchets'!G973,Accueil!$S$17),"")&amp; IF(D973=Accueil!$Q$18,PRODUCT('Registre déchets'!G973,Accueil!$S$18),"")&amp; IF(D973=Accueil!$Q$19,PRODUCT('Registre déchets'!G973,Accueil!$S$19),"")&amp; IF(D973=Accueil!$Q$20,PRODUCT('Registre déchets'!G973,Accueil!$S$20),"")&amp; IF(D973=Accueil!$Q$21,PRODUCT('Registre déchets'!G973,Accueil!$S$21),"")&amp; IF(D973=Accueil!$Q$22,PRODUCT('Registre déchets'!G973,Accueil!$S$22),"")&amp; IF(D973=Accueil!$Q$23,PRODUCT('Registre déchets'!G973,Accueil!$S$23),"")&amp; IF(D973=Accueil!$Q$24,PRODUCT('Registre déchets'!G973,Accueil!$S$24),"")&amp; IF(D973=Accueil!$Q$25,PRODUCT('Registre déchets'!G973,Accueil!$S$25),"")&amp; IF(D973=Accueil!$Q$26,PRODUCT('Registre déchets'!G973,Accueil!$S$26),"") &amp; IF(D973=Accueil!$U$7,PRODUCT('Registre déchets'!G973,Accueil!$W$7),"") &amp; IF(D973=Accueil!$U$8,PRODUCT('Registre déchets'!G973,Accueil!$W$8),"") &amp; IF(D973=Accueil!$U$9,PRODUCT('Registre déchets'!G973,Accueil!$W$9),"")&amp; IF(D973=Accueil!$U$10,PRODUCT('Registre déchets'!G973,Accueil!$W$10),"")&amp; IF(D973=Accueil!$U$11,PRODUCT('Registre déchets'!G973,Accueil!$W$11),"")&amp; IF(D973=Accueil!$U$12,PRODUCT('Registre déchets'!G973,Accueil!$W$12),"")&amp; IF(D973=Accueil!$U$13,PRODUCT('Registre déchets'!G973,Accueil!$W$13),"")&amp; IF(D973=Accueil!$U$14,PRODUCT('Registre déchets'!G973,Accueil!$W$14),"")&amp; IF(D973=Accueil!$U$15,PRODUCT('Registre déchets'!G973,Accueil!$W$15),"")&amp; IF(D973=Accueil!$U$16,PRODUCT('Registre déchets'!G973,Accueil!$W$16),"")&amp; IF(D973=Accueil!$U$17,PRODUCT('Registre déchets'!G973,Accueil!$W$17),"")&amp; IF(D973=Accueil!$U$18,PRODUCT('Registre déchets'!G973,Accueil!$W$18),"")&amp; IF(D973=Accueil!$U$19,PRODUCT('Registre déchets'!G973,Accueil!$W$19),"")&amp; IF(D973=Accueil!$U$20,PRODUCT('Registre déchets'!G973,Accueil!$W$20),"")&amp; IF(D973=Accueil!$U$21,PRODUCT('Registre déchets'!G973,Accueil!$W$21),"") &amp; IF(D973=Accueil!$U$22,PRODUCT('Registre déchets'!G973,Accueil!$W$22),"")&amp; IF(D973=Accueil!$U$23,PRODUCT('Registre déchets'!G973,Accueil!$W$23),"")&amp; IF(D973=Accueil!$U$24,PRODUCT('Registre déchets'!G973,Accueil!$W$24),"")&amp; IF(D973=Accueil!$U$25,PRODUCT('Registre déchets'!G973,Accueil!$W$25),"")&amp; IF(D973=Accueil!$U$26,PRODUCT('Registre déchets'!G973,Accueil!$W$26),"")&amp; IF(D973=Accueil!$U$27,PRODUCT('Registre déchets'!G973,Accueil!$W$27),"")&amp; IF(D973=Accueil!$Y$7,PRODUCT('Registre déchets'!G973,Accueil!$AA$7),"") &amp; IF(D973=Accueil!$Y$8,PRODUCT('Registre déchets'!G973,Accueil!$AA$8),"") &amp; IF(D973=Accueil!$Y$9,PRODUCT('Registre déchets'!G973,Accueil!$AA$9),"")&amp; IF(D973=Accueil!$Y$10,PRODUCT('Registre déchets'!G973,Accueil!$AA$10),"")&amp; IF(D973=Accueil!$Y$11,PRODUCT('Registre déchets'!G973,Accueil!$AA$11),"")&amp; IF(D973=Accueil!$Y$12,PRODUCT('Registre déchets'!G973,Accueil!$AA$12),"")&amp; IF(D973=Accueil!$Y$13,PRODUCT('Registre déchets'!G973,Accueil!$AA$13),"")&amp; IF(D973=Accueil!$Y$14,PRODUCT('Registre déchets'!G973,Accueil!$AA$14),"")&amp; IF(D973=Accueil!$Y$15,PRODUCT('Registre déchets'!G973,Accueil!$AA$15),"")&amp; IF(D973=Accueil!$Y$16,PRODUCT('Registre déchets'!G973,Accueil!$AA$16),"")&amp; IF(D973=Accueil!$Y$17,PRODUCT('Registre déchets'!G973,Accueil!$AA$17),"")&amp; IF(D973=Accueil!$Y$18,PRODUCT('Registre déchets'!G973,Accueil!$AA$18),"")&amp; IF(D973=Accueil!$Y$19,PRODUCT('Registre déchets'!G973,Accueil!$AA$19),"")&amp; IF(D973=Accueil!$Y$20,PRODUCT('Registre déchets'!G973,Accueil!$AA$20),"")&amp; IF(D973=Accueil!$Y$21,PRODUCT('Registre déchets'!G973,Accueil!$AA$21),"")&amp; IF(D973=Accueil!$Y$22,PRODUCT('Registre déchets'!G973,Accueil!$AA$22),"")&amp; IF(D973=Accueil!$Y$23,PRODUCT('Registre déchets'!G973,Accueil!$AA$23),"")&amp; IF(D973=Accueil!$Y$24,PRODUCT('Registre déchets'!G973,Accueil!$AA$24),"")&amp; IF(D973=Accueil!$Y$25,PRODUCT('Registre déchets'!G973,Accueil!$AA$25),"")&amp; IF(D973=Accueil!$Y$26,PRODUCT('Registre déchets'!G973,Accueil!$AA$26),"")&amp; IF(D973=Accueil!$Y$27,PRODUCT('Registre déchets'!G973,Accueil!$AA$27),""))</f>
        <v/>
      </c>
      <c r="AQ973" s="79">
        <f t="shared" ref="AQ973:AQ1036" si="157">IF(AP973="",0,VALUE(AP973))</f>
        <v>0</v>
      </c>
    </row>
    <row r="974" spans="1:43" ht="50.1" customHeight="1" x14ac:dyDescent="0.25">
      <c r="A974" s="90"/>
      <c r="B974" s="222" t="str">
        <f t="shared" si="151"/>
        <v/>
      </c>
      <c r="C974" s="221"/>
      <c r="D974" s="220"/>
      <c r="E974" s="80" t="str">
        <f t="shared" si="155"/>
        <v/>
      </c>
      <c r="F974" s="81"/>
      <c r="G974" s="82"/>
      <c r="H974" s="241">
        <f t="shared" si="152"/>
        <v>0</v>
      </c>
      <c r="I974" s="206"/>
      <c r="J974" s="206"/>
      <c r="K974" s="86"/>
      <c r="L974" s="86"/>
      <c r="M974" s="86"/>
      <c r="N974" s="82"/>
      <c r="O974" s="81"/>
      <c r="P974" s="82"/>
      <c r="Q974" s="207">
        <f t="shared" si="156"/>
        <v>0</v>
      </c>
      <c r="R974" s="83">
        <f t="shared" si="153"/>
        <v>0</v>
      </c>
      <c r="S974" s="83">
        <f t="shared" si="154"/>
        <v>0</v>
      </c>
      <c r="T974" s="209"/>
      <c r="U974" s="214"/>
      <c r="V974" s="214"/>
      <c r="W974" s="217" t="str">
        <f t="shared" si="149"/>
        <v/>
      </c>
      <c r="X974" s="214"/>
      <c r="Y974" s="224"/>
      <c r="Z974" s="214"/>
      <c r="AA974" s="214"/>
      <c r="AB974" s="35" t="str">
        <f t="shared" si="150"/>
        <v/>
      </c>
      <c r="AC974" s="35"/>
      <c r="AD974" s="35"/>
      <c r="AE974" s="35"/>
      <c r="AF974" s="35"/>
      <c r="AG974" s="35"/>
      <c r="AH974" s="35"/>
      <c r="AI974" s="35"/>
      <c r="AJ974" s="35"/>
      <c r="AK974" s="35"/>
      <c r="AL974" s="35"/>
      <c r="AM974" s="85" t="str">
        <f t="shared" si="148"/>
        <v/>
      </c>
      <c r="AN974" s="35"/>
      <c r="AO974" s="35"/>
      <c r="AP974" s="77" t="str">
        <f>IF(D974="","",IF(D974=Accueil!$Q$7,PRODUCT('Registre déchets'!G974,Accueil!$S$7),"") &amp; IF(D974=Accueil!$Q$8,PRODUCT('Registre déchets'!G974,Accueil!$S$8),"") &amp; IF(D974=Accueil!$Q$9,PRODUCT('Registre déchets'!G974,Accueil!$S$9),"")&amp; IF(D974=Accueil!$Q$10,PRODUCT('Registre déchets'!G974,Accueil!$S$10),"")&amp; IF(D974=Accueil!$Q$11,PRODUCT('Registre déchets'!G974,Accueil!$S$11),"")&amp; IF(D974=Accueil!$Q$12,PRODUCT('Registre déchets'!G974,Accueil!$S$12),"")&amp; IF(D974=Accueil!$Q$13,PRODUCT('Registre déchets'!G974,Accueil!$S$13),"")&amp; IF(D974=Accueil!$Q$14,PRODUCT('Registre déchets'!G974,Accueil!$S$14),"")&amp; IF(D974=Accueil!$Q$15,PRODUCT('Registre déchets'!G974,Accueil!$S$15),"")&amp; IF(D974=Accueil!$Q$16,PRODUCT('Registre déchets'!G974,Accueil!$S$16),"")&amp; IF(D974=Accueil!$Q$17,PRODUCT('Registre déchets'!G974,Accueil!$S$17),"")&amp; IF(D974=Accueil!$Q$18,PRODUCT('Registre déchets'!G974,Accueil!$S$18),"")&amp; IF(D974=Accueil!$Q$19,PRODUCT('Registre déchets'!G974,Accueil!$S$19),"")&amp; IF(D974=Accueil!$Q$20,PRODUCT('Registre déchets'!G974,Accueil!$S$20),"")&amp; IF(D974=Accueil!$Q$21,PRODUCT('Registre déchets'!G974,Accueil!$S$21),"")&amp; IF(D974=Accueil!$Q$22,PRODUCT('Registre déchets'!G974,Accueil!$S$22),"")&amp; IF(D974=Accueil!$Q$23,PRODUCT('Registre déchets'!G974,Accueil!$S$23),"")&amp; IF(D974=Accueil!$Q$24,PRODUCT('Registre déchets'!G974,Accueil!$S$24),"")&amp; IF(D974=Accueil!$Q$25,PRODUCT('Registre déchets'!G974,Accueil!$S$25),"")&amp; IF(D974=Accueil!$Q$26,PRODUCT('Registre déchets'!G974,Accueil!$S$26),"") &amp; IF(D974=Accueil!$U$7,PRODUCT('Registre déchets'!G974,Accueil!$W$7),"") &amp; IF(D974=Accueil!$U$8,PRODUCT('Registre déchets'!G974,Accueil!$W$8),"") &amp; IF(D974=Accueil!$U$9,PRODUCT('Registre déchets'!G974,Accueil!$W$9),"")&amp; IF(D974=Accueil!$U$10,PRODUCT('Registre déchets'!G974,Accueil!$W$10),"")&amp; IF(D974=Accueil!$U$11,PRODUCT('Registre déchets'!G974,Accueil!$W$11),"")&amp; IF(D974=Accueil!$U$12,PRODUCT('Registre déchets'!G974,Accueil!$W$12),"")&amp; IF(D974=Accueil!$U$13,PRODUCT('Registre déchets'!G974,Accueil!$W$13),"")&amp; IF(D974=Accueil!$U$14,PRODUCT('Registre déchets'!G974,Accueil!$W$14),"")&amp; IF(D974=Accueil!$U$15,PRODUCT('Registre déchets'!G974,Accueil!$W$15),"")&amp; IF(D974=Accueil!$U$16,PRODUCT('Registre déchets'!G974,Accueil!$W$16),"")&amp; IF(D974=Accueil!$U$17,PRODUCT('Registre déchets'!G974,Accueil!$W$17),"")&amp; IF(D974=Accueil!$U$18,PRODUCT('Registre déchets'!G974,Accueil!$W$18),"")&amp; IF(D974=Accueil!$U$19,PRODUCT('Registre déchets'!G974,Accueil!$W$19),"")&amp; IF(D974=Accueil!$U$20,PRODUCT('Registre déchets'!G974,Accueil!$W$20),"")&amp; IF(D974=Accueil!$U$21,PRODUCT('Registre déchets'!G974,Accueil!$W$21),"") &amp; IF(D974=Accueil!$U$22,PRODUCT('Registre déchets'!G974,Accueil!$W$22),"")&amp; IF(D974=Accueil!$U$23,PRODUCT('Registre déchets'!G974,Accueil!$W$23),"")&amp; IF(D974=Accueil!$U$24,PRODUCT('Registre déchets'!G974,Accueil!$W$24),"")&amp; IF(D974=Accueil!$U$25,PRODUCT('Registre déchets'!G974,Accueil!$W$25),"")&amp; IF(D974=Accueil!$U$26,PRODUCT('Registre déchets'!G974,Accueil!$W$26),"")&amp; IF(D974=Accueil!$U$27,PRODUCT('Registre déchets'!G974,Accueil!$W$27),"")&amp; IF(D974=Accueil!$Y$7,PRODUCT('Registre déchets'!G974,Accueil!$AA$7),"") &amp; IF(D974=Accueil!$Y$8,PRODUCT('Registre déchets'!G974,Accueil!$AA$8),"") &amp; IF(D974=Accueil!$Y$9,PRODUCT('Registre déchets'!G974,Accueil!$AA$9),"")&amp; IF(D974=Accueil!$Y$10,PRODUCT('Registre déchets'!G974,Accueil!$AA$10),"")&amp; IF(D974=Accueil!$Y$11,PRODUCT('Registre déchets'!G974,Accueil!$AA$11),"")&amp; IF(D974=Accueil!$Y$12,PRODUCT('Registre déchets'!G974,Accueil!$AA$12),"")&amp; IF(D974=Accueil!$Y$13,PRODUCT('Registre déchets'!G974,Accueil!$AA$13),"")&amp; IF(D974=Accueil!$Y$14,PRODUCT('Registre déchets'!G974,Accueil!$AA$14),"")&amp; IF(D974=Accueil!$Y$15,PRODUCT('Registre déchets'!G974,Accueil!$AA$15),"")&amp; IF(D974=Accueil!$Y$16,PRODUCT('Registre déchets'!G974,Accueil!$AA$16),"")&amp; IF(D974=Accueil!$Y$17,PRODUCT('Registre déchets'!G974,Accueil!$AA$17),"")&amp; IF(D974=Accueil!$Y$18,PRODUCT('Registre déchets'!G974,Accueil!$AA$18),"")&amp; IF(D974=Accueil!$Y$19,PRODUCT('Registre déchets'!G974,Accueil!$AA$19),"")&amp; IF(D974=Accueil!$Y$20,PRODUCT('Registre déchets'!G974,Accueil!$AA$20),"")&amp; IF(D974=Accueil!$Y$21,PRODUCT('Registre déchets'!G974,Accueil!$AA$21),"")&amp; IF(D974=Accueil!$Y$22,PRODUCT('Registre déchets'!G974,Accueil!$AA$22),"")&amp; IF(D974=Accueil!$Y$23,PRODUCT('Registre déchets'!G974,Accueil!$AA$23),"")&amp; IF(D974=Accueil!$Y$24,PRODUCT('Registre déchets'!G974,Accueil!$AA$24),"")&amp; IF(D974=Accueil!$Y$25,PRODUCT('Registre déchets'!G974,Accueil!$AA$25),"")&amp; IF(D974=Accueil!$Y$26,PRODUCT('Registre déchets'!G974,Accueil!$AA$26),"")&amp; IF(D974=Accueil!$Y$27,PRODUCT('Registre déchets'!G974,Accueil!$AA$27),""))</f>
        <v/>
      </c>
      <c r="AQ974" s="79">
        <f t="shared" si="157"/>
        <v>0</v>
      </c>
    </row>
    <row r="975" spans="1:43" ht="50.1" customHeight="1" x14ac:dyDescent="0.25">
      <c r="A975" s="90"/>
      <c r="B975" s="222" t="str">
        <f t="shared" si="151"/>
        <v/>
      </c>
      <c r="C975" s="221"/>
      <c r="D975" s="220"/>
      <c r="E975" s="80" t="str">
        <f t="shared" si="155"/>
        <v/>
      </c>
      <c r="F975" s="81"/>
      <c r="G975" s="82"/>
      <c r="H975" s="241">
        <f t="shared" si="152"/>
        <v>0</v>
      </c>
      <c r="I975" s="206"/>
      <c r="J975" s="206"/>
      <c r="K975" s="86"/>
      <c r="L975" s="86"/>
      <c r="M975" s="86"/>
      <c r="N975" s="82"/>
      <c r="O975" s="81"/>
      <c r="P975" s="82"/>
      <c r="Q975" s="207">
        <f t="shared" si="156"/>
        <v>0</v>
      </c>
      <c r="R975" s="83">
        <f t="shared" si="153"/>
        <v>0</v>
      </c>
      <c r="S975" s="83">
        <f t="shared" si="154"/>
        <v>0</v>
      </c>
      <c r="T975" s="209"/>
      <c r="U975" s="214"/>
      <c r="V975" s="214"/>
      <c r="W975" s="217" t="str">
        <f t="shared" si="149"/>
        <v/>
      </c>
      <c r="X975" s="214"/>
      <c r="Y975" s="224"/>
      <c r="Z975" s="214"/>
      <c r="AA975" s="214"/>
      <c r="AB975" s="35" t="str">
        <f t="shared" si="150"/>
        <v/>
      </c>
      <c r="AC975" s="35"/>
      <c r="AD975" s="35"/>
      <c r="AE975" s="35"/>
      <c r="AF975" s="35"/>
      <c r="AG975" s="35"/>
      <c r="AH975" s="35"/>
      <c r="AI975" s="35"/>
      <c r="AJ975" s="35"/>
      <c r="AK975" s="35"/>
      <c r="AL975" s="35"/>
      <c r="AM975" s="85" t="str">
        <f t="shared" si="148"/>
        <v/>
      </c>
      <c r="AN975" s="35"/>
      <c r="AO975" s="35"/>
      <c r="AP975" s="77" t="str">
        <f>IF(D975="","",IF(D975=Accueil!$Q$7,PRODUCT('Registre déchets'!G975,Accueil!$S$7),"") &amp; IF(D975=Accueil!$Q$8,PRODUCT('Registre déchets'!G975,Accueil!$S$8),"") &amp; IF(D975=Accueil!$Q$9,PRODUCT('Registre déchets'!G975,Accueil!$S$9),"")&amp; IF(D975=Accueil!$Q$10,PRODUCT('Registre déchets'!G975,Accueil!$S$10),"")&amp; IF(D975=Accueil!$Q$11,PRODUCT('Registre déchets'!G975,Accueil!$S$11),"")&amp; IF(D975=Accueil!$Q$12,PRODUCT('Registre déchets'!G975,Accueil!$S$12),"")&amp; IF(D975=Accueil!$Q$13,PRODUCT('Registre déchets'!G975,Accueil!$S$13),"")&amp; IF(D975=Accueil!$Q$14,PRODUCT('Registre déchets'!G975,Accueil!$S$14),"")&amp; IF(D975=Accueil!$Q$15,PRODUCT('Registre déchets'!G975,Accueil!$S$15),"")&amp; IF(D975=Accueil!$Q$16,PRODUCT('Registre déchets'!G975,Accueil!$S$16),"")&amp; IF(D975=Accueil!$Q$17,PRODUCT('Registre déchets'!G975,Accueil!$S$17),"")&amp; IF(D975=Accueil!$Q$18,PRODUCT('Registre déchets'!G975,Accueil!$S$18),"")&amp; IF(D975=Accueil!$Q$19,PRODUCT('Registre déchets'!G975,Accueil!$S$19),"")&amp; IF(D975=Accueil!$Q$20,PRODUCT('Registre déchets'!G975,Accueil!$S$20),"")&amp; IF(D975=Accueil!$Q$21,PRODUCT('Registre déchets'!G975,Accueil!$S$21),"")&amp; IF(D975=Accueil!$Q$22,PRODUCT('Registre déchets'!G975,Accueil!$S$22),"")&amp; IF(D975=Accueil!$Q$23,PRODUCT('Registre déchets'!G975,Accueil!$S$23),"")&amp; IF(D975=Accueil!$Q$24,PRODUCT('Registre déchets'!G975,Accueil!$S$24),"")&amp; IF(D975=Accueil!$Q$25,PRODUCT('Registre déchets'!G975,Accueil!$S$25),"")&amp; IF(D975=Accueil!$Q$26,PRODUCT('Registre déchets'!G975,Accueil!$S$26),"") &amp; IF(D975=Accueil!$U$7,PRODUCT('Registre déchets'!G975,Accueil!$W$7),"") &amp; IF(D975=Accueil!$U$8,PRODUCT('Registre déchets'!G975,Accueil!$W$8),"") &amp; IF(D975=Accueil!$U$9,PRODUCT('Registre déchets'!G975,Accueil!$W$9),"")&amp; IF(D975=Accueil!$U$10,PRODUCT('Registre déchets'!G975,Accueil!$W$10),"")&amp; IF(D975=Accueil!$U$11,PRODUCT('Registre déchets'!G975,Accueil!$W$11),"")&amp; IF(D975=Accueil!$U$12,PRODUCT('Registre déchets'!G975,Accueil!$W$12),"")&amp; IF(D975=Accueil!$U$13,PRODUCT('Registre déchets'!G975,Accueil!$W$13),"")&amp; IF(D975=Accueil!$U$14,PRODUCT('Registre déchets'!G975,Accueil!$W$14),"")&amp; IF(D975=Accueil!$U$15,PRODUCT('Registre déchets'!G975,Accueil!$W$15),"")&amp; IF(D975=Accueil!$U$16,PRODUCT('Registre déchets'!G975,Accueil!$W$16),"")&amp; IF(D975=Accueil!$U$17,PRODUCT('Registre déchets'!G975,Accueil!$W$17),"")&amp; IF(D975=Accueil!$U$18,PRODUCT('Registre déchets'!G975,Accueil!$W$18),"")&amp; IF(D975=Accueil!$U$19,PRODUCT('Registre déchets'!G975,Accueil!$W$19),"")&amp; IF(D975=Accueil!$U$20,PRODUCT('Registre déchets'!G975,Accueil!$W$20),"")&amp; IF(D975=Accueil!$U$21,PRODUCT('Registre déchets'!G975,Accueil!$W$21),"") &amp; IF(D975=Accueil!$U$22,PRODUCT('Registre déchets'!G975,Accueil!$W$22),"")&amp; IF(D975=Accueil!$U$23,PRODUCT('Registre déchets'!G975,Accueil!$W$23),"")&amp; IF(D975=Accueil!$U$24,PRODUCT('Registre déchets'!G975,Accueil!$W$24),"")&amp; IF(D975=Accueil!$U$25,PRODUCT('Registre déchets'!G975,Accueil!$W$25),"")&amp; IF(D975=Accueil!$U$26,PRODUCT('Registre déchets'!G975,Accueil!$W$26),"")&amp; IF(D975=Accueil!$U$27,PRODUCT('Registre déchets'!G975,Accueil!$W$27),"")&amp; IF(D975=Accueil!$Y$7,PRODUCT('Registre déchets'!G975,Accueil!$AA$7),"") &amp; IF(D975=Accueil!$Y$8,PRODUCT('Registre déchets'!G975,Accueil!$AA$8),"") &amp; IF(D975=Accueil!$Y$9,PRODUCT('Registre déchets'!G975,Accueil!$AA$9),"")&amp; IF(D975=Accueil!$Y$10,PRODUCT('Registre déchets'!G975,Accueil!$AA$10),"")&amp; IF(D975=Accueil!$Y$11,PRODUCT('Registre déchets'!G975,Accueil!$AA$11),"")&amp; IF(D975=Accueil!$Y$12,PRODUCT('Registre déchets'!G975,Accueil!$AA$12),"")&amp; IF(D975=Accueil!$Y$13,PRODUCT('Registre déchets'!G975,Accueil!$AA$13),"")&amp; IF(D975=Accueil!$Y$14,PRODUCT('Registre déchets'!G975,Accueil!$AA$14),"")&amp; IF(D975=Accueil!$Y$15,PRODUCT('Registre déchets'!G975,Accueil!$AA$15),"")&amp; IF(D975=Accueil!$Y$16,PRODUCT('Registre déchets'!G975,Accueil!$AA$16),"")&amp; IF(D975=Accueil!$Y$17,PRODUCT('Registre déchets'!G975,Accueil!$AA$17),"")&amp; IF(D975=Accueil!$Y$18,PRODUCT('Registre déchets'!G975,Accueil!$AA$18),"")&amp; IF(D975=Accueil!$Y$19,PRODUCT('Registre déchets'!G975,Accueil!$AA$19),"")&amp; IF(D975=Accueil!$Y$20,PRODUCT('Registre déchets'!G975,Accueil!$AA$20),"")&amp; IF(D975=Accueil!$Y$21,PRODUCT('Registre déchets'!G975,Accueil!$AA$21),"")&amp; IF(D975=Accueil!$Y$22,PRODUCT('Registre déchets'!G975,Accueil!$AA$22),"")&amp; IF(D975=Accueil!$Y$23,PRODUCT('Registre déchets'!G975,Accueil!$AA$23),"")&amp; IF(D975=Accueil!$Y$24,PRODUCT('Registre déchets'!G975,Accueil!$AA$24),"")&amp; IF(D975=Accueil!$Y$25,PRODUCT('Registre déchets'!G975,Accueil!$AA$25),"")&amp; IF(D975=Accueil!$Y$26,PRODUCT('Registre déchets'!G975,Accueil!$AA$26),"")&amp; IF(D975=Accueil!$Y$27,PRODUCT('Registre déchets'!G975,Accueil!$AA$27),""))</f>
        <v/>
      </c>
      <c r="AQ975" s="79">
        <f t="shared" si="157"/>
        <v>0</v>
      </c>
    </row>
    <row r="976" spans="1:43" ht="50.1" customHeight="1" x14ac:dyDescent="0.25">
      <c r="A976" s="90"/>
      <c r="B976" s="222" t="str">
        <f t="shared" si="151"/>
        <v/>
      </c>
      <c r="C976" s="221"/>
      <c r="D976" s="220"/>
      <c r="E976" s="80" t="str">
        <f t="shared" si="155"/>
        <v/>
      </c>
      <c r="F976" s="81"/>
      <c r="G976" s="82"/>
      <c r="H976" s="241">
        <f t="shared" si="152"/>
        <v>0</v>
      </c>
      <c r="I976" s="206"/>
      <c r="J976" s="206"/>
      <c r="K976" s="86"/>
      <c r="L976" s="86"/>
      <c r="M976" s="86"/>
      <c r="N976" s="82"/>
      <c r="O976" s="81"/>
      <c r="P976" s="82"/>
      <c r="Q976" s="207">
        <f t="shared" si="156"/>
        <v>0</v>
      </c>
      <c r="R976" s="83">
        <f t="shared" si="153"/>
        <v>0</v>
      </c>
      <c r="S976" s="83">
        <f t="shared" si="154"/>
        <v>0</v>
      </c>
      <c r="T976" s="209"/>
      <c r="U976" s="214"/>
      <c r="V976" s="214"/>
      <c r="W976" s="217" t="str">
        <f t="shared" si="149"/>
        <v/>
      </c>
      <c r="X976" s="214"/>
      <c r="Y976" s="224"/>
      <c r="Z976" s="214"/>
      <c r="AA976" s="214"/>
      <c r="AB976" s="35" t="str">
        <f t="shared" si="150"/>
        <v/>
      </c>
      <c r="AC976" s="35"/>
      <c r="AD976" s="35"/>
      <c r="AE976" s="35"/>
      <c r="AF976" s="35"/>
      <c r="AG976" s="35"/>
      <c r="AH976" s="35"/>
      <c r="AI976" s="35"/>
      <c r="AJ976" s="35"/>
      <c r="AK976" s="35"/>
      <c r="AL976" s="35"/>
      <c r="AM976" s="85" t="str">
        <f t="shared" si="148"/>
        <v/>
      </c>
      <c r="AN976" s="35"/>
      <c r="AO976" s="35"/>
      <c r="AP976" s="77" t="str">
        <f>IF(D976="","",IF(D976=Accueil!$Q$7,PRODUCT('Registre déchets'!G976,Accueil!$S$7),"") &amp; IF(D976=Accueil!$Q$8,PRODUCT('Registre déchets'!G976,Accueil!$S$8),"") &amp; IF(D976=Accueil!$Q$9,PRODUCT('Registre déchets'!G976,Accueil!$S$9),"")&amp; IF(D976=Accueil!$Q$10,PRODUCT('Registre déchets'!G976,Accueil!$S$10),"")&amp; IF(D976=Accueil!$Q$11,PRODUCT('Registre déchets'!G976,Accueil!$S$11),"")&amp; IF(D976=Accueil!$Q$12,PRODUCT('Registre déchets'!G976,Accueil!$S$12),"")&amp; IF(D976=Accueil!$Q$13,PRODUCT('Registre déchets'!G976,Accueil!$S$13),"")&amp; IF(D976=Accueil!$Q$14,PRODUCT('Registre déchets'!G976,Accueil!$S$14),"")&amp; IF(D976=Accueil!$Q$15,PRODUCT('Registre déchets'!G976,Accueil!$S$15),"")&amp; IF(D976=Accueil!$Q$16,PRODUCT('Registre déchets'!G976,Accueil!$S$16),"")&amp; IF(D976=Accueil!$Q$17,PRODUCT('Registre déchets'!G976,Accueil!$S$17),"")&amp; IF(D976=Accueil!$Q$18,PRODUCT('Registre déchets'!G976,Accueil!$S$18),"")&amp; IF(D976=Accueil!$Q$19,PRODUCT('Registre déchets'!G976,Accueil!$S$19),"")&amp; IF(D976=Accueil!$Q$20,PRODUCT('Registre déchets'!G976,Accueil!$S$20),"")&amp; IF(D976=Accueil!$Q$21,PRODUCT('Registre déchets'!G976,Accueil!$S$21),"")&amp; IF(D976=Accueil!$Q$22,PRODUCT('Registre déchets'!G976,Accueil!$S$22),"")&amp; IF(D976=Accueil!$Q$23,PRODUCT('Registre déchets'!G976,Accueil!$S$23),"")&amp; IF(D976=Accueil!$Q$24,PRODUCT('Registre déchets'!G976,Accueil!$S$24),"")&amp; IF(D976=Accueil!$Q$25,PRODUCT('Registre déchets'!G976,Accueil!$S$25),"")&amp; IF(D976=Accueil!$Q$26,PRODUCT('Registre déchets'!G976,Accueil!$S$26),"") &amp; IF(D976=Accueil!$U$7,PRODUCT('Registre déchets'!G976,Accueil!$W$7),"") &amp; IF(D976=Accueil!$U$8,PRODUCT('Registre déchets'!G976,Accueil!$W$8),"") &amp; IF(D976=Accueil!$U$9,PRODUCT('Registre déchets'!G976,Accueil!$W$9),"")&amp; IF(D976=Accueil!$U$10,PRODUCT('Registre déchets'!G976,Accueil!$W$10),"")&amp; IF(D976=Accueil!$U$11,PRODUCT('Registre déchets'!G976,Accueil!$W$11),"")&amp; IF(D976=Accueil!$U$12,PRODUCT('Registre déchets'!G976,Accueil!$W$12),"")&amp; IF(D976=Accueil!$U$13,PRODUCT('Registre déchets'!G976,Accueil!$W$13),"")&amp; IF(D976=Accueil!$U$14,PRODUCT('Registre déchets'!G976,Accueil!$W$14),"")&amp; IF(D976=Accueil!$U$15,PRODUCT('Registre déchets'!G976,Accueil!$W$15),"")&amp; IF(D976=Accueil!$U$16,PRODUCT('Registre déchets'!G976,Accueil!$W$16),"")&amp; IF(D976=Accueil!$U$17,PRODUCT('Registre déchets'!G976,Accueil!$W$17),"")&amp; IF(D976=Accueil!$U$18,PRODUCT('Registre déchets'!G976,Accueil!$W$18),"")&amp; IF(D976=Accueil!$U$19,PRODUCT('Registre déchets'!G976,Accueil!$W$19),"")&amp; IF(D976=Accueil!$U$20,PRODUCT('Registre déchets'!G976,Accueil!$W$20),"")&amp; IF(D976=Accueil!$U$21,PRODUCT('Registre déchets'!G976,Accueil!$W$21),"") &amp; IF(D976=Accueil!$U$22,PRODUCT('Registre déchets'!G976,Accueil!$W$22),"")&amp; IF(D976=Accueil!$U$23,PRODUCT('Registre déchets'!G976,Accueil!$W$23),"")&amp; IF(D976=Accueil!$U$24,PRODUCT('Registre déchets'!G976,Accueil!$W$24),"")&amp; IF(D976=Accueil!$U$25,PRODUCT('Registre déchets'!G976,Accueil!$W$25),"")&amp; IF(D976=Accueil!$U$26,PRODUCT('Registre déchets'!G976,Accueil!$W$26),"")&amp; IF(D976=Accueil!$U$27,PRODUCT('Registre déchets'!G976,Accueil!$W$27),"")&amp; IF(D976=Accueil!$Y$7,PRODUCT('Registre déchets'!G976,Accueil!$AA$7),"") &amp; IF(D976=Accueil!$Y$8,PRODUCT('Registre déchets'!G976,Accueil!$AA$8),"") &amp; IF(D976=Accueil!$Y$9,PRODUCT('Registre déchets'!G976,Accueil!$AA$9),"")&amp; IF(D976=Accueil!$Y$10,PRODUCT('Registre déchets'!G976,Accueil!$AA$10),"")&amp; IF(D976=Accueil!$Y$11,PRODUCT('Registre déchets'!G976,Accueil!$AA$11),"")&amp; IF(D976=Accueil!$Y$12,PRODUCT('Registre déchets'!G976,Accueil!$AA$12),"")&amp; IF(D976=Accueil!$Y$13,PRODUCT('Registre déchets'!G976,Accueil!$AA$13),"")&amp; IF(D976=Accueil!$Y$14,PRODUCT('Registre déchets'!G976,Accueil!$AA$14),"")&amp; IF(D976=Accueil!$Y$15,PRODUCT('Registre déchets'!G976,Accueil!$AA$15),"")&amp; IF(D976=Accueil!$Y$16,PRODUCT('Registre déchets'!G976,Accueil!$AA$16),"")&amp; IF(D976=Accueil!$Y$17,PRODUCT('Registre déchets'!G976,Accueil!$AA$17),"")&amp; IF(D976=Accueil!$Y$18,PRODUCT('Registre déchets'!G976,Accueil!$AA$18),"")&amp; IF(D976=Accueil!$Y$19,PRODUCT('Registre déchets'!G976,Accueil!$AA$19),"")&amp; IF(D976=Accueil!$Y$20,PRODUCT('Registre déchets'!G976,Accueil!$AA$20),"")&amp; IF(D976=Accueil!$Y$21,PRODUCT('Registre déchets'!G976,Accueil!$AA$21),"")&amp; IF(D976=Accueil!$Y$22,PRODUCT('Registre déchets'!G976,Accueil!$AA$22),"")&amp; IF(D976=Accueil!$Y$23,PRODUCT('Registre déchets'!G976,Accueil!$AA$23),"")&amp; IF(D976=Accueil!$Y$24,PRODUCT('Registre déchets'!G976,Accueil!$AA$24),"")&amp; IF(D976=Accueil!$Y$25,PRODUCT('Registre déchets'!G976,Accueil!$AA$25),"")&amp; IF(D976=Accueil!$Y$26,PRODUCT('Registre déchets'!G976,Accueil!$AA$26),"")&amp; IF(D976=Accueil!$Y$27,PRODUCT('Registre déchets'!G976,Accueil!$AA$27),""))</f>
        <v/>
      </c>
      <c r="AQ976" s="79">
        <f t="shared" si="157"/>
        <v>0</v>
      </c>
    </row>
    <row r="977" spans="1:43" ht="50.1" customHeight="1" x14ac:dyDescent="0.25">
      <c r="A977" s="90"/>
      <c r="B977" s="222" t="str">
        <f t="shared" si="151"/>
        <v/>
      </c>
      <c r="C977" s="221"/>
      <c r="D977" s="220"/>
      <c r="E977" s="80" t="str">
        <f t="shared" si="155"/>
        <v/>
      </c>
      <c r="F977" s="81"/>
      <c r="G977" s="82"/>
      <c r="H977" s="241">
        <f t="shared" si="152"/>
        <v>0</v>
      </c>
      <c r="I977" s="206"/>
      <c r="J977" s="206"/>
      <c r="K977" s="86"/>
      <c r="L977" s="86"/>
      <c r="M977" s="86"/>
      <c r="N977" s="82"/>
      <c r="O977" s="81"/>
      <c r="P977" s="82"/>
      <c r="Q977" s="207">
        <f t="shared" si="156"/>
        <v>0</v>
      </c>
      <c r="R977" s="83">
        <f t="shared" si="153"/>
        <v>0</v>
      </c>
      <c r="S977" s="83">
        <f t="shared" si="154"/>
        <v>0</v>
      </c>
      <c r="T977" s="209"/>
      <c r="U977" s="214"/>
      <c r="V977" s="214"/>
      <c r="W977" s="217" t="str">
        <f t="shared" si="149"/>
        <v/>
      </c>
      <c r="X977" s="214"/>
      <c r="Y977" s="224"/>
      <c r="Z977" s="214"/>
      <c r="AA977" s="214"/>
      <c r="AB977" s="35" t="str">
        <f t="shared" si="150"/>
        <v/>
      </c>
      <c r="AC977" s="35"/>
      <c r="AD977" s="35"/>
      <c r="AE977" s="35"/>
      <c r="AF977" s="35"/>
      <c r="AG977" s="35"/>
      <c r="AH977" s="35"/>
      <c r="AI977" s="35"/>
      <c r="AJ977" s="35"/>
      <c r="AK977" s="35"/>
      <c r="AL977" s="35"/>
      <c r="AM977" s="85" t="str">
        <f t="shared" si="148"/>
        <v/>
      </c>
      <c r="AN977" s="35"/>
      <c r="AO977" s="35"/>
      <c r="AP977" s="77" t="str">
        <f>IF(D977="","",IF(D977=Accueil!$Q$7,PRODUCT('Registre déchets'!G977,Accueil!$S$7),"") &amp; IF(D977=Accueil!$Q$8,PRODUCT('Registre déchets'!G977,Accueil!$S$8),"") &amp; IF(D977=Accueil!$Q$9,PRODUCT('Registre déchets'!G977,Accueil!$S$9),"")&amp; IF(D977=Accueil!$Q$10,PRODUCT('Registre déchets'!G977,Accueil!$S$10),"")&amp; IF(D977=Accueil!$Q$11,PRODUCT('Registre déchets'!G977,Accueil!$S$11),"")&amp; IF(D977=Accueil!$Q$12,PRODUCT('Registre déchets'!G977,Accueil!$S$12),"")&amp; IF(D977=Accueil!$Q$13,PRODUCT('Registre déchets'!G977,Accueil!$S$13),"")&amp; IF(D977=Accueil!$Q$14,PRODUCT('Registre déchets'!G977,Accueil!$S$14),"")&amp; IF(D977=Accueil!$Q$15,PRODUCT('Registre déchets'!G977,Accueil!$S$15),"")&amp; IF(D977=Accueil!$Q$16,PRODUCT('Registre déchets'!G977,Accueil!$S$16),"")&amp; IF(D977=Accueil!$Q$17,PRODUCT('Registre déchets'!G977,Accueil!$S$17),"")&amp; IF(D977=Accueil!$Q$18,PRODUCT('Registre déchets'!G977,Accueil!$S$18),"")&amp; IF(D977=Accueil!$Q$19,PRODUCT('Registre déchets'!G977,Accueil!$S$19),"")&amp; IF(D977=Accueil!$Q$20,PRODUCT('Registre déchets'!G977,Accueil!$S$20),"")&amp; IF(D977=Accueil!$Q$21,PRODUCT('Registre déchets'!G977,Accueil!$S$21),"")&amp; IF(D977=Accueil!$Q$22,PRODUCT('Registre déchets'!G977,Accueil!$S$22),"")&amp; IF(D977=Accueil!$Q$23,PRODUCT('Registre déchets'!G977,Accueil!$S$23),"")&amp; IF(D977=Accueil!$Q$24,PRODUCT('Registre déchets'!G977,Accueil!$S$24),"")&amp; IF(D977=Accueil!$Q$25,PRODUCT('Registre déchets'!G977,Accueil!$S$25),"")&amp; IF(D977=Accueil!$Q$26,PRODUCT('Registre déchets'!G977,Accueil!$S$26),"") &amp; IF(D977=Accueil!$U$7,PRODUCT('Registre déchets'!G977,Accueil!$W$7),"") &amp; IF(D977=Accueil!$U$8,PRODUCT('Registre déchets'!G977,Accueil!$W$8),"") &amp; IF(D977=Accueil!$U$9,PRODUCT('Registre déchets'!G977,Accueil!$W$9),"")&amp; IF(D977=Accueil!$U$10,PRODUCT('Registre déchets'!G977,Accueil!$W$10),"")&amp; IF(D977=Accueil!$U$11,PRODUCT('Registre déchets'!G977,Accueil!$W$11),"")&amp; IF(D977=Accueil!$U$12,PRODUCT('Registre déchets'!G977,Accueil!$W$12),"")&amp; IF(D977=Accueil!$U$13,PRODUCT('Registre déchets'!G977,Accueil!$W$13),"")&amp; IF(D977=Accueil!$U$14,PRODUCT('Registre déchets'!G977,Accueil!$W$14),"")&amp; IF(D977=Accueil!$U$15,PRODUCT('Registre déchets'!G977,Accueil!$W$15),"")&amp; IF(D977=Accueil!$U$16,PRODUCT('Registre déchets'!G977,Accueil!$W$16),"")&amp; IF(D977=Accueil!$U$17,PRODUCT('Registre déchets'!G977,Accueil!$W$17),"")&amp; IF(D977=Accueil!$U$18,PRODUCT('Registre déchets'!G977,Accueil!$W$18),"")&amp; IF(D977=Accueil!$U$19,PRODUCT('Registre déchets'!G977,Accueil!$W$19),"")&amp; IF(D977=Accueil!$U$20,PRODUCT('Registre déchets'!G977,Accueil!$W$20),"")&amp; IF(D977=Accueil!$U$21,PRODUCT('Registre déchets'!G977,Accueil!$W$21),"") &amp; IF(D977=Accueil!$U$22,PRODUCT('Registre déchets'!G977,Accueil!$W$22),"")&amp; IF(D977=Accueil!$U$23,PRODUCT('Registre déchets'!G977,Accueil!$W$23),"")&amp; IF(D977=Accueil!$U$24,PRODUCT('Registre déchets'!G977,Accueil!$W$24),"")&amp; IF(D977=Accueil!$U$25,PRODUCT('Registre déchets'!G977,Accueil!$W$25),"")&amp; IF(D977=Accueil!$U$26,PRODUCT('Registre déchets'!G977,Accueil!$W$26),"")&amp; IF(D977=Accueil!$U$27,PRODUCT('Registre déchets'!G977,Accueil!$W$27),"")&amp; IF(D977=Accueil!$Y$7,PRODUCT('Registre déchets'!G977,Accueil!$AA$7),"") &amp; IF(D977=Accueil!$Y$8,PRODUCT('Registre déchets'!G977,Accueil!$AA$8),"") &amp; IF(D977=Accueil!$Y$9,PRODUCT('Registre déchets'!G977,Accueil!$AA$9),"")&amp; IF(D977=Accueil!$Y$10,PRODUCT('Registre déchets'!G977,Accueil!$AA$10),"")&amp; IF(D977=Accueil!$Y$11,PRODUCT('Registre déchets'!G977,Accueil!$AA$11),"")&amp; IF(D977=Accueil!$Y$12,PRODUCT('Registre déchets'!G977,Accueil!$AA$12),"")&amp; IF(D977=Accueil!$Y$13,PRODUCT('Registre déchets'!G977,Accueil!$AA$13),"")&amp; IF(D977=Accueil!$Y$14,PRODUCT('Registre déchets'!G977,Accueil!$AA$14),"")&amp; IF(D977=Accueil!$Y$15,PRODUCT('Registre déchets'!G977,Accueil!$AA$15),"")&amp; IF(D977=Accueil!$Y$16,PRODUCT('Registre déchets'!G977,Accueil!$AA$16),"")&amp; IF(D977=Accueil!$Y$17,PRODUCT('Registre déchets'!G977,Accueil!$AA$17),"")&amp; IF(D977=Accueil!$Y$18,PRODUCT('Registre déchets'!G977,Accueil!$AA$18),"")&amp; IF(D977=Accueil!$Y$19,PRODUCT('Registre déchets'!G977,Accueil!$AA$19),"")&amp; IF(D977=Accueil!$Y$20,PRODUCT('Registre déchets'!G977,Accueil!$AA$20),"")&amp; IF(D977=Accueil!$Y$21,PRODUCT('Registre déchets'!G977,Accueil!$AA$21),"")&amp; IF(D977=Accueil!$Y$22,PRODUCT('Registre déchets'!G977,Accueil!$AA$22),"")&amp; IF(D977=Accueil!$Y$23,PRODUCT('Registre déchets'!G977,Accueil!$AA$23),"")&amp; IF(D977=Accueil!$Y$24,PRODUCT('Registre déchets'!G977,Accueil!$AA$24),"")&amp; IF(D977=Accueil!$Y$25,PRODUCT('Registre déchets'!G977,Accueil!$AA$25),"")&amp; IF(D977=Accueil!$Y$26,PRODUCT('Registre déchets'!G977,Accueil!$AA$26),"")&amp; IF(D977=Accueil!$Y$27,PRODUCT('Registre déchets'!G977,Accueil!$AA$27),""))</f>
        <v/>
      </c>
      <c r="AQ977" s="79">
        <f t="shared" si="157"/>
        <v>0</v>
      </c>
    </row>
    <row r="978" spans="1:43" ht="50.1" customHeight="1" x14ac:dyDescent="0.25">
      <c r="A978" s="90"/>
      <c r="B978" s="222" t="str">
        <f t="shared" si="151"/>
        <v/>
      </c>
      <c r="C978" s="221"/>
      <c r="D978" s="220"/>
      <c r="E978" s="80" t="str">
        <f t="shared" si="155"/>
        <v/>
      </c>
      <c r="F978" s="81"/>
      <c r="G978" s="82"/>
      <c r="H978" s="241">
        <f t="shared" si="152"/>
        <v>0</v>
      </c>
      <c r="I978" s="206"/>
      <c r="J978" s="206"/>
      <c r="K978" s="86"/>
      <c r="L978" s="86"/>
      <c r="M978" s="86"/>
      <c r="N978" s="82"/>
      <c r="O978" s="81"/>
      <c r="P978" s="82"/>
      <c r="Q978" s="207">
        <f t="shared" si="156"/>
        <v>0</v>
      </c>
      <c r="R978" s="83">
        <f t="shared" si="153"/>
        <v>0</v>
      </c>
      <c r="S978" s="83">
        <f t="shared" si="154"/>
        <v>0</v>
      </c>
      <c r="T978" s="209"/>
      <c r="U978" s="214"/>
      <c r="V978" s="214"/>
      <c r="W978" s="217" t="str">
        <f t="shared" si="149"/>
        <v/>
      </c>
      <c r="X978" s="214"/>
      <c r="Y978" s="224"/>
      <c r="Z978" s="214"/>
      <c r="AA978" s="214"/>
      <c r="AB978" s="35" t="str">
        <f t="shared" si="150"/>
        <v/>
      </c>
      <c r="AC978" s="35"/>
      <c r="AD978" s="35"/>
      <c r="AE978" s="35"/>
      <c r="AF978" s="35"/>
      <c r="AG978" s="35"/>
      <c r="AH978" s="35"/>
      <c r="AI978" s="35"/>
      <c r="AJ978" s="35"/>
      <c r="AK978" s="35"/>
      <c r="AL978" s="35"/>
      <c r="AM978" s="85" t="str">
        <f t="shared" si="148"/>
        <v/>
      </c>
      <c r="AN978" s="35"/>
      <c r="AO978" s="35"/>
      <c r="AP978" s="77" t="str">
        <f>IF(D978="","",IF(D978=Accueil!$Q$7,PRODUCT('Registre déchets'!G978,Accueil!$S$7),"") &amp; IF(D978=Accueil!$Q$8,PRODUCT('Registre déchets'!G978,Accueil!$S$8),"") &amp; IF(D978=Accueil!$Q$9,PRODUCT('Registre déchets'!G978,Accueil!$S$9),"")&amp; IF(D978=Accueil!$Q$10,PRODUCT('Registre déchets'!G978,Accueil!$S$10),"")&amp; IF(D978=Accueil!$Q$11,PRODUCT('Registre déchets'!G978,Accueil!$S$11),"")&amp; IF(D978=Accueil!$Q$12,PRODUCT('Registre déchets'!G978,Accueil!$S$12),"")&amp; IF(D978=Accueil!$Q$13,PRODUCT('Registre déchets'!G978,Accueil!$S$13),"")&amp; IF(D978=Accueil!$Q$14,PRODUCT('Registre déchets'!G978,Accueil!$S$14),"")&amp; IF(D978=Accueil!$Q$15,PRODUCT('Registre déchets'!G978,Accueil!$S$15),"")&amp; IF(D978=Accueil!$Q$16,PRODUCT('Registre déchets'!G978,Accueil!$S$16),"")&amp; IF(D978=Accueil!$Q$17,PRODUCT('Registre déchets'!G978,Accueil!$S$17),"")&amp; IF(D978=Accueil!$Q$18,PRODUCT('Registre déchets'!G978,Accueil!$S$18),"")&amp; IF(D978=Accueil!$Q$19,PRODUCT('Registre déchets'!G978,Accueil!$S$19),"")&amp; IF(D978=Accueil!$Q$20,PRODUCT('Registre déchets'!G978,Accueil!$S$20),"")&amp; IF(D978=Accueil!$Q$21,PRODUCT('Registre déchets'!G978,Accueil!$S$21),"")&amp; IF(D978=Accueil!$Q$22,PRODUCT('Registre déchets'!G978,Accueil!$S$22),"")&amp; IF(D978=Accueil!$Q$23,PRODUCT('Registre déchets'!G978,Accueil!$S$23),"")&amp; IF(D978=Accueil!$Q$24,PRODUCT('Registre déchets'!G978,Accueil!$S$24),"")&amp; IF(D978=Accueil!$Q$25,PRODUCT('Registre déchets'!G978,Accueil!$S$25),"")&amp; IF(D978=Accueil!$Q$26,PRODUCT('Registre déchets'!G978,Accueil!$S$26),"") &amp; IF(D978=Accueil!$U$7,PRODUCT('Registre déchets'!G978,Accueil!$W$7),"") &amp; IF(D978=Accueil!$U$8,PRODUCT('Registre déchets'!G978,Accueil!$W$8),"") &amp; IF(D978=Accueil!$U$9,PRODUCT('Registre déchets'!G978,Accueil!$W$9),"")&amp; IF(D978=Accueil!$U$10,PRODUCT('Registre déchets'!G978,Accueil!$W$10),"")&amp; IF(D978=Accueil!$U$11,PRODUCT('Registre déchets'!G978,Accueil!$W$11),"")&amp; IF(D978=Accueil!$U$12,PRODUCT('Registre déchets'!G978,Accueil!$W$12),"")&amp; IF(D978=Accueil!$U$13,PRODUCT('Registre déchets'!G978,Accueil!$W$13),"")&amp; IF(D978=Accueil!$U$14,PRODUCT('Registre déchets'!G978,Accueil!$W$14),"")&amp; IF(D978=Accueil!$U$15,PRODUCT('Registre déchets'!G978,Accueil!$W$15),"")&amp; IF(D978=Accueil!$U$16,PRODUCT('Registre déchets'!G978,Accueil!$W$16),"")&amp; IF(D978=Accueil!$U$17,PRODUCT('Registre déchets'!G978,Accueil!$W$17),"")&amp; IF(D978=Accueil!$U$18,PRODUCT('Registre déchets'!G978,Accueil!$W$18),"")&amp; IF(D978=Accueil!$U$19,PRODUCT('Registre déchets'!G978,Accueil!$W$19),"")&amp; IF(D978=Accueil!$U$20,PRODUCT('Registre déchets'!G978,Accueil!$W$20),"")&amp; IF(D978=Accueil!$U$21,PRODUCT('Registre déchets'!G978,Accueil!$W$21),"") &amp; IF(D978=Accueil!$U$22,PRODUCT('Registre déchets'!G978,Accueil!$W$22),"")&amp; IF(D978=Accueil!$U$23,PRODUCT('Registre déchets'!G978,Accueil!$W$23),"")&amp; IF(D978=Accueil!$U$24,PRODUCT('Registre déchets'!G978,Accueil!$W$24),"")&amp; IF(D978=Accueil!$U$25,PRODUCT('Registre déchets'!G978,Accueil!$W$25),"")&amp; IF(D978=Accueil!$U$26,PRODUCT('Registre déchets'!G978,Accueil!$W$26),"")&amp; IF(D978=Accueil!$U$27,PRODUCT('Registre déchets'!G978,Accueil!$W$27),"")&amp; IF(D978=Accueil!$Y$7,PRODUCT('Registre déchets'!G978,Accueil!$AA$7),"") &amp; IF(D978=Accueil!$Y$8,PRODUCT('Registre déchets'!G978,Accueil!$AA$8),"") &amp; IF(D978=Accueil!$Y$9,PRODUCT('Registre déchets'!G978,Accueil!$AA$9),"")&amp; IF(D978=Accueil!$Y$10,PRODUCT('Registre déchets'!G978,Accueil!$AA$10),"")&amp; IF(D978=Accueil!$Y$11,PRODUCT('Registre déchets'!G978,Accueil!$AA$11),"")&amp; IF(D978=Accueil!$Y$12,PRODUCT('Registre déchets'!G978,Accueil!$AA$12),"")&amp; IF(D978=Accueil!$Y$13,PRODUCT('Registre déchets'!G978,Accueil!$AA$13),"")&amp; IF(D978=Accueil!$Y$14,PRODUCT('Registre déchets'!G978,Accueil!$AA$14),"")&amp; IF(D978=Accueil!$Y$15,PRODUCT('Registre déchets'!G978,Accueil!$AA$15),"")&amp; IF(D978=Accueil!$Y$16,PRODUCT('Registre déchets'!G978,Accueil!$AA$16),"")&amp; IF(D978=Accueil!$Y$17,PRODUCT('Registre déchets'!G978,Accueil!$AA$17),"")&amp; IF(D978=Accueil!$Y$18,PRODUCT('Registre déchets'!G978,Accueil!$AA$18),"")&amp; IF(D978=Accueil!$Y$19,PRODUCT('Registre déchets'!G978,Accueil!$AA$19),"")&amp; IF(D978=Accueil!$Y$20,PRODUCT('Registre déchets'!G978,Accueil!$AA$20),"")&amp; IF(D978=Accueil!$Y$21,PRODUCT('Registre déchets'!G978,Accueil!$AA$21),"")&amp; IF(D978=Accueil!$Y$22,PRODUCT('Registre déchets'!G978,Accueil!$AA$22),"")&amp; IF(D978=Accueil!$Y$23,PRODUCT('Registre déchets'!G978,Accueil!$AA$23),"")&amp; IF(D978=Accueil!$Y$24,PRODUCT('Registre déchets'!G978,Accueil!$AA$24),"")&amp; IF(D978=Accueil!$Y$25,PRODUCT('Registre déchets'!G978,Accueil!$AA$25),"")&amp; IF(D978=Accueil!$Y$26,PRODUCT('Registre déchets'!G978,Accueil!$AA$26),"")&amp; IF(D978=Accueil!$Y$27,PRODUCT('Registre déchets'!G978,Accueil!$AA$27),""))</f>
        <v/>
      </c>
      <c r="AQ978" s="79">
        <f t="shared" si="157"/>
        <v>0</v>
      </c>
    </row>
    <row r="979" spans="1:43" ht="50.1" customHeight="1" x14ac:dyDescent="0.25">
      <c r="A979" s="90"/>
      <c r="B979" s="222" t="str">
        <f t="shared" si="151"/>
        <v/>
      </c>
      <c r="C979" s="221"/>
      <c r="D979" s="220"/>
      <c r="E979" s="80" t="str">
        <f t="shared" si="155"/>
        <v/>
      </c>
      <c r="F979" s="81"/>
      <c r="G979" s="82"/>
      <c r="H979" s="241">
        <f t="shared" si="152"/>
        <v>0</v>
      </c>
      <c r="I979" s="206"/>
      <c r="J979" s="206"/>
      <c r="K979" s="86"/>
      <c r="L979" s="86"/>
      <c r="M979" s="86"/>
      <c r="N979" s="82"/>
      <c r="O979" s="81"/>
      <c r="P979" s="82"/>
      <c r="Q979" s="207">
        <f t="shared" si="156"/>
        <v>0</v>
      </c>
      <c r="R979" s="83">
        <f t="shared" si="153"/>
        <v>0</v>
      </c>
      <c r="S979" s="83">
        <f t="shared" si="154"/>
        <v>0</v>
      </c>
      <c r="T979" s="209"/>
      <c r="U979" s="214"/>
      <c r="V979" s="214"/>
      <c r="W979" s="217" t="str">
        <f t="shared" si="149"/>
        <v/>
      </c>
      <c r="X979" s="214"/>
      <c r="Y979" s="224"/>
      <c r="Z979" s="214"/>
      <c r="AA979" s="214"/>
      <c r="AB979" s="35" t="str">
        <f t="shared" si="150"/>
        <v/>
      </c>
      <c r="AC979" s="35"/>
      <c r="AD979" s="35"/>
      <c r="AE979" s="35"/>
      <c r="AF979" s="35"/>
      <c r="AG979" s="35"/>
      <c r="AH979" s="35"/>
      <c r="AI979" s="35"/>
      <c r="AJ979" s="35"/>
      <c r="AK979" s="35"/>
      <c r="AL979" s="35"/>
      <c r="AM979" s="85" t="str">
        <f t="shared" si="148"/>
        <v/>
      </c>
      <c r="AN979" s="35"/>
      <c r="AO979" s="35"/>
      <c r="AP979" s="77" t="str">
        <f>IF(D979="","",IF(D979=Accueil!$Q$7,PRODUCT('Registre déchets'!G979,Accueil!$S$7),"") &amp; IF(D979=Accueil!$Q$8,PRODUCT('Registre déchets'!G979,Accueil!$S$8),"") &amp; IF(D979=Accueil!$Q$9,PRODUCT('Registre déchets'!G979,Accueil!$S$9),"")&amp; IF(D979=Accueil!$Q$10,PRODUCT('Registre déchets'!G979,Accueil!$S$10),"")&amp; IF(D979=Accueil!$Q$11,PRODUCT('Registre déchets'!G979,Accueil!$S$11),"")&amp; IF(D979=Accueil!$Q$12,PRODUCT('Registre déchets'!G979,Accueil!$S$12),"")&amp; IF(D979=Accueil!$Q$13,PRODUCT('Registre déchets'!G979,Accueil!$S$13),"")&amp; IF(D979=Accueil!$Q$14,PRODUCT('Registre déchets'!G979,Accueil!$S$14),"")&amp; IF(D979=Accueil!$Q$15,PRODUCT('Registre déchets'!G979,Accueil!$S$15),"")&amp; IF(D979=Accueil!$Q$16,PRODUCT('Registre déchets'!G979,Accueil!$S$16),"")&amp; IF(D979=Accueil!$Q$17,PRODUCT('Registre déchets'!G979,Accueil!$S$17),"")&amp; IF(D979=Accueil!$Q$18,PRODUCT('Registre déchets'!G979,Accueil!$S$18),"")&amp; IF(D979=Accueil!$Q$19,PRODUCT('Registre déchets'!G979,Accueil!$S$19),"")&amp; IF(D979=Accueil!$Q$20,PRODUCT('Registre déchets'!G979,Accueil!$S$20),"")&amp; IF(D979=Accueil!$Q$21,PRODUCT('Registre déchets'!G979,Accueil!$S$21),"")&amp; IF(D979=Accueil!$Q$22,PRODUCT('Registre déchets'!G979,Accueil!$S$22),"")&amp; IF(D979=Accueil!$Q$23,PRODUCT('Registre déchets'!G979,Accueil!$S$23),"")&amp; IF(D979=Accueil!$Q$24,PRODUCT('Registre déchets'!G979,Accueil!$S$24),"")&amp; IF(D979=Accueil!$Q$25,PRODUCT('Registre déchets'!G979,Accueil!$S$25),"")&amp; IF(D979=Accueil!$Q$26,PRODUCT('Registre déchets'!G979,Accueil!$S$26),"") &amp; IF(D979=Accueil!$U$7,PRODUCT('Registre déchets'!G979,Accueil!$W$7),"") &amp; IF(D979=Accueil!$U$8,PRODUCT('Registre déchets'!G979,Accueil!$W$8),"") &amp; IF(D979=Accueil!$U$9,PRODUCT('Registre déchets'!G979,Accueil!$W$9),"")&amp; IF(D979=Accueil!$U$10,PRODUCT('Registre déchets'!G979,Accueil!$W$10),"")&amp; IF(D979=Accueil!$U$11,PRODUCT('Registre déchets'!G979,Accueil!$W$11),"")&amp; IF(D979=Accueil!$U$12,PRODUCT('Registre déchets'!G979,Accueil!$W$12),"")&amp; IF(D979=Accueil!$U$13,PRODUCT('Registre déchets'!G979,Accueil!$W$13),"")&amp; IF(D979=Accueil!$U$14,PRODUCT('Registre déchets'!G979,Accueil!$W$14),"")&amp; IF(D979=Accueil!$U$15,PRODUCT('Registre déchets'!G979,Accueil!$W$15),"")&amp; IF(D979=Accueil!$U$16,PRODUCT('Registre déchets'!G979,Accueil!$W$16),"")&amp; IF(D979=Accueil!$U$17,PRODUCT('Registre déchets'!G979,Accueil!$W$17),"")&amp; IF(D979=Accueil!$U$18,PRODUCT('Registre déchets'!G979,Accueil!$W$18),"")&amp; IF(D979=Accueil!$U$19,PRODUCT('Registre déchets'!G979,Accueil!$W$19),"")&amp; IF(D979=Accueil!$U$20,PRODUCT('Registre déchets'!G979,Accueil!$W$20),"")&amp; IF(D979=Accueil!$U$21,PRODUCT('Registre déchets'!G979,Accueil!$W$21),"") &amp; IF(D979=Accueil!$U$22,PRODUCT('Registre déchets'!G979,Accueil!$W$22),"")&amp; IF(D979=Accueil!$U$23,PRODUCT('Registre déchets'!G979,Accueil!$W$23),"")&amp; IF(D979=Accueil!$U$24,PRODUCT('Registre déchets'!G979,Accueil!$W$24),"")&amp; IF(D979=Accueil!$U$25,PRODUCT('Registre déchets'!G979,Accueil!$W$25),"")&amp; IF(D979=Accueil!$U$26,PRODUCT('Registre déchets'!G979,Accueil!$W$26),"")&amp; IF(D979=Accueil!$U$27,PRODUCT('Registre déchets'!G979,Accueil!$W$27),"")&amp; IF(D979=Accueil!$Y$7,PRODUCT('Registre déchets'!G979,Accueil!$AA$7),"") &amp; IF(D979=Accueil!$Y$8,PRODUCT('Registre déchets'!G979,Accueil!$AA$8),"") &amp; IF(D979=Accueil!$Y$9,PRODUCT('Registre déchets'!G979,Accueil!$AA$9),"")&amp; IF(D979=Accueil!$Y$10,PRODUCT('Registre déchets'!G979,Accueil!$AA$10),"")&amp; IF(D979=Accueil!$Y$11,PRODUCT('Registre déchets'!G979,Accueil!$AA$11),"")&amp; IF(D979=Accueil!$Y$12,PRODUCT('Registre déchets'!G979,Accueil!$AA$12),"")&amp; IF(D979=Accueil!$Y$13,PRODUCT('Registre déchets'!G979,Accueil!$AA$13),"")&amp; IF(D979=Accueil!$Y$14,PRODUCT('Registre déchets'!G979,Accueil!$AA$14),"")&amp; IF(D979=Accueil!$Y$15,PRODUCT('Registre déchets'!G979,Accueil!$AA$15),"")&amp; IF(D979=Accueil!$Y$16,PRODUCT('Registre déchets'!G979,Accueil!$AA$16),"")&amp; IF(D979=Accueil!$Y$17,PRODUCT('Registre déchets'!G979,Accueil!$AA$17),"")&amp; IF(D979=Accueil!$Y$18,PRODUCT('Registre déchets'!G979,Accueil!$AA$18),"")&amp; IF(D979=Accueil!$Y$19,PRODUCT('Registre déchets'!G979,Accueil!$AA$19),"")&amp; IF(D979=Accueil!$Y$20,PRODUCT('Registre déchets'!G979,Accueil!$AA$20),"")&amp; IF(D979=Accueil!$Y$21,PRODUCT('Registre déchets'!G979,Accueil!$AA$21),"")&amp; IF(D979=Accueil!$Y$22,PRODUCT('Registre déchets'!G979,Accueil!$AA$22),"")&amp; IF(D979=Accueil!$Y$23,PRODUCT('Registre déchets'!G979,Accueil!$AA$23),"")&amp; IF(D979=Accueil!$Y$24,PRODUCT('Registre déchets'!G979,Accueil!$AA$24),"")&amp; IF(D979=Accueil!$Y$25,PRODUCT('Registre déchets'!G979,Accueil!$AA$25),"")&amp; IF(D979=Accueil!$Y$26,PRODUCT('Registre déchets'!G979,Accueil!$AA$26),"")&amp; IF(D979=Accueil!$Y$27,PRODUCT('Registre déchets'!G979,Accueil!$AA$27),""))</f>
        <v/>
      </c>
      <c r="AQ979" s="79">
        <f t="shared" si="157"/>
        <v>0</v>
      </c>
    </row>
    <row r="980" spans="1:43" ht="50.1" customHeight="1" x14ac:dyDescent="0.25">
      <c r="A980" s="90"/>
      <c r="B980" s="222" t="str">
        <f t="shared" si="151"/>
        <v/>
      </c>
      <c r="C980" s="221"/>
      <c r="D980" s="220"/>
      <c r="E980" s="80" t="str">
        <f t="shared" si="155"/>
        <v/>
      </c>
      <c r="F980" s="81"/>
      <c r="G980" s="82"/>
      <c r="H980" s="241">
        <f t="shared" si="152"/>
        <v>0</v>
      </c>
      <c r="I980" s="206"/>
      <c r="J980" s="206"/>
      <c r="K980" s="86"/>
      <c r="L980" s="86"/>
      <c r="M980" s="86"/>
      <c r="N980" s="82"/>
      <c r="O980" s="81"/>
      <c r="P980" s="82"/>
      <c r="Q980" s="207">
        <f t="shared" si="156"/>
        <v>0</v>
      </c>
      <c r="R980" s="83">
        <f t="shared" si="153"/>
        <v>0</v>
      </c>
      <c r="S980" s="83">
        <f t="shared" si="154"/>
        <v>0</v>
      </c>
      <c r="T980" s="209"/>
      <c r="U980" s="214"/>
      <c r="V980" s="214"/>
      <c r="W980" s="217" t="str">
        <f t="shared" si="149"/>
        <v/>
      </c>
      <c r="X980" s="214"/>
      <c r="Y980" s="224"/>
      <c r="Z980" s="214"/>
      <c r="AA980" s="214"/>
      <c r="AB980" s="35" t="str">
        <f t="shared" si="150"/>
        <v/>
      </c>
      <c r="AC980" s="35"/>
      <c r="AD980" s="35"/>
      <c r="AE980" s="35"/>
      <c r="AF980" s="35"/>
      <c r="AG980" s="35"/>
      <c r="AH980" s="35"/>
      <c r="AI980" s="35"/>
      <c r="AJ980" s="35"/>
      <c r="AK980" s="35"/>
      <c r="AL980" s="35"/>
      <c r="AM980" s="85" t="str">
        <f t="shared" si="148"/>
        <v/>
      </c>
      <c r="AN980" s="35"/>
      <c r="AO980" s="35"/>
      <c r="AP980" s="77" t="str">
        <f>IF(D980="","",IF(D980=Accueil!$Q$7,PRODUCT('Registre déchets'!G980,Accueil!$S$7),"") &amp; IF(D980=Accueil!$Q$8,PRODUCT('Registre déchets'!G980,Accueil!$S$8),"") &amp; IF(D980=Accueil!$Q$9,PRODUCT('Registre déchets'!G980,Accueil!$S$9),"")&amp; IF(D980=Accueil!$Q$10,PRODUCT('Registre déchets'!G980,Accueil!$S$10),"")&amp; IF(D980=Accueil!$Q$11,PRODUCT('Registre déchets'!G980,Accueil!$S$11),"")&amp; IF(D980=Accueil!$Q$12,PRODUCT('Registre déchets'!G980,Accueil!$S$12),"")&amp; IF(D980=Accueil!$Q$13,PRODUCT('Registre déchets'!G980,Accueil!$S$13),"")&amp; IF(D980=Accueil!$Q$14,PRODUCT('Registre déchets'!G980,Accueil!$S$14),"")&amp; IF(D980=Accueil!$Q$15,PRODUCT('Registre déchets'!G980,Accueil!$S$15),"")&amp; IF(D980=Accueil!$Q$16,PRODUCT('Registre déchets'!G980,Accueil!$S$16),"")&amp; IF(D980=Accueil!$Q$17,PRODUCT('Registre déchets'!G980,Accueil!$S$17),"")&amp; IF(D980=Accueil!$Q$18,PRODUCT('Registre déchets'!G980,Accueil!$S$18),"")&amp; IF(D980=Accueil!$Q$19,PRODUCT('Registre déchets'!G980,Accueil!$S$19),"")&amp; IF(D980=Accueil!$Q$20,PRODUCT('Registre déchets'!G980,Accueil!$S$20),"")&amp; IF(D980=Accueil!$Q$21,PRODUCT('Registre déchets'!G980,Accueil!$S$21),"")&amp; IF(D980=Accueil!$Q$22,PRODUCT('Registre déchets'!G980,Accueil!$S$22),"")&amp; IF(D980=Accueil!$Q$23,PRODUCT('Registre déchets'!G980,Accueil!$S$23),"")&amp; IF(D980=Accueil!$Q$24,PRODUCT('Registre déchets'!G980,Accueil!$S$24),"")&amp; IF(D980=Accueil!$Q$25,PRODUCT('Registre déchets'!G980,Accueil!$S$25),"")&amp; IF(D980=Accueil!$Q$26,PRODUCT('Registre déchets'!G980,Accueil!$S$26),"") &amp; IF(D980=Accueil!$U$7,PRODUCT('Registre déchets'!G980,Accueil!$W$7),"") &amp; IF(D980=Accueil!$U$8,PRODUCT('Registre déchets'!G980,Accueil!$W$8),"") &amp; IF(D980=Accueil!$U$9,PRODUCT('Registre déchets'!G980,Accueil!$W$9),"")&amp; IF(D980=Accueil!$U$10,PRODUCT('Registre déchets'!G980,Accueil!$W$10),"")&amp; IF(D980=Accueil!$U$11,PRODUCT('Registre déchets'!G980,Accueil!$W$11),"")&amp; IF(D980=Accueil!$U$12,PRODUCT('Registre déchets'!G980,Accueil!$W$12),"")&amp; IF(D980=Accueil!$U$13,PRODUCT('Registre déchets'!G980,Accueil!$W$13),"")&amp; IF(D980=Accueil!$U$14,PRODUCT('Registre déchets'!G980,Accueil!$W$14),"")&amp; IF(D980=Accueil!$U$15,PRODUCT('Registre déchets'!G980,Accueil!$W$15),"")&amp; IF(D980=Accueil!$U$16,PRODUCT('Registre déchets'!G980,Accueil!$W$16),"")&amp; IF(D980=Accueil!$U$17,PRODUCT('Registre déchets'!G980,Accueil!$W$17),"")&amp; IF(D980=Accueil!$U$18,PRODUCT('Registre déchets'!G980,Accueil!$W$18),"")&amp; IF(D980=Accueil!$U$19,PRODUCT('Registre déchets'!G980,Accueil!$W$19),"")&amp; IF(D980=Accueil!$U$20,PRODUCT('Registre déchets'!G980,Accueil!$W$20),"")&amp; IF(D980=Accueil!$U$21,PRODUCT('Registre déchets'!G980,Accueil!$W$21),"") &amp; IF(D980=Accueil!$U$22,PRODUCT('Registre déchets'!G980,Accueil!$W$22),"")&amp; IF(D980=Accueil!$U$23,PRODUCT('Registre déchets'!G980,Accueil!$W$23),"")&amp; IF(D980=Accueil!$U$24,PRODUCT('Registre déchets'!G980,Accueil!$W$24),"")&amp; IF(D980=Accueil!$U$25,PRODUCT('Registre déchets'!G980,Accueil!$W$25),"")&amp; IF(D980=Accueil!$U$26,PRODUCT('Registre déchets'!G980,Accueil!$W$26),"")&amp; IF(D980=Accueil!$U$27,PRODUCT('Registre déchets'!G980,Accueil!$W$27),"")&amp; IF(D980=Accueil!$Y$7,PRODUCT('Registre déchets'!G980,Accueil!$AA$7),"") &amp; IF(D980=Accueil!$Y$8,PRODUCT('Registre déchets'!G980,Accueil!$AA$8),"") &amp; IF(D980=Accueil!$Y$9,PRODUCT('Registre déchets'!G980,Accueil!$AA$9),"")&amp; IF(D980=Accueil!$Y$10,PRODUCT('Registre déchets'!G980,Accueil!$AA$10),"")&amp; IF(D980=Accueil!$Y$11,PRODUCT('Registre déchets'!G980,Accueil!$AA$11),"")&amp; IF(D980=Accueil!$Y$12,PRODUCT('Registre déchets'!G980,Accueil!$AA$12),"")&amp; IF(D980=Accueil!$Y$13,PRODUCT('Registre déchets'!G980,Accueil!$AA$13),"")&amp; IF(D980=Accueil!$Y$14,PRODUCT('Registre déchets'!G980,Accueil!$AA$14),"")&amp; IF(D980=Accueil!$Y$15,PRODUCT('Registre déchets'!G980,Accueil!$AA$15),"")&amp; IF(D980=Accueil!$Y$16,PRODUCT('Registre déchets'!G980,Accueil!$AA$16),"")&amp; IF(D980=Accueil!$Y$17,PRODUCT('Registre déchets'!G980,Accueil!$AA$17),"")&amp; IF(D980=Accueil!$Y$18,PRODUCT('Registre déchets'!G980,Accueil!$AA$18),"")&amp; IF(D980=Accueil!$Y$19,PRODUCT('Registre déchets'!G980,Accueil!$AA$19),"")&amp; IF(D980=Accueil!$Y$20,PRODUCT('Registre déchets'!G980,Accueil!$AA$20),"")&amp; IF(D980=Accueil!$Y$21,PRODUCT('Registre déchets'!G980,Accueil!$AA$21),"")&amp; IF(D980=Accueil!$Y$22,PRODUCT('Registre déchets'!G980,Accueil!$AA$22),"")&amp; IF(D980=Accueil!$Y$23,PRODUCT('Registre déchets'!G980,Accueil!$AA$23),"")&amp; IF(D980=Accueil!$Y$24,PRODUCT('Registre déchets'!G980,Accueil!$AA$24),"")&amp; IF(D980=Accueil!$Y$25,PRODUCT('Registre déchets'!G980,Accueil!$AA$25),"")&amp; IF(D980=Accueil!$Y$26,PRODUCT('Registre déchets'!G980,Accueil!$AA$26),"")&amp; IF(D980=Accueil!$Y$27,PRODUCT('Registre déchets'!G980,Accueil!$AA$27),""))</f>
        <v/>
      </c>
      <c r="AQ980" s="79">
        <f t="shared" si="157"/>
        <v>0</v>
      </c>
    </row>
    <row r="981" spans="1:43" ht="50.1" customHeight="1" x14ac:dyDescent="0.25">
      <c r="A981" s="90"/>
      <c r="B981" s="222" t="str">
        <f t="shared" si="151"/>
        <v/>
      </c>
      <c r="C981" s="221"/>
      <c r="D981" s="220"/>
      <c r="E981" s="80" t="str">
        <f t="shared" si="155"/>
        <v/>
      </c>
      <c r="F981" s="81"/>
      <c r="G981" s="82"/>
      <c r="H981" s="241">
        <f t="shared" si="152"/>
        <v>0</v>
      </c>
      <c r="I981" s="206"/>
      <c r="J981" s="206"/>
      <c r="K981" s="86"/>
      <c r="L981" s="86"/>
      <c r="M981" s="86"/>
      <c r="N981" s="82"/>
      <c r="O981" s="81"/>
      <c r="P981" s="82"/>
      <c r="Q981" s="207">
        <f t="shared" si="156"/>
        <v>0</v>
      </c>
      <c r="R981" s="83">
        <f t="shared" si="153"/>
        <v>0</v>
      </c>
      <c r="S981" s="83">
        <f t="shared" si="154"/>
        <v>0</v>
      </c>
      <c r="T981" s="209"/>
      <c r="U981" s="214"/>
      <c r="V981" s="214"/>
      <c r="W981" s="217" t="str">
        <f t="shared" si="149"/>
        <v/>
      </c>
      <c r="X981" s="214"/>
      <c r="Y981" s="224"/>
      <c r="Z981" s="214"/>
      <c r="AA981" s="214"/>
      <c r="AB981" s="35" t="str">
        <f t="shared" si="150"/>
        <v/>
      </c>
      <c r="AC981" s="35"/>
      <c r="AD981" s="35"/>
      <c r="AE981" s="35"/>
      <c r="AF981" s="35"/>
      <c r="AG981" s="35"/>
      <c r="AH981" s="35"/>
      <c r="AI981" s="35"/>
      <c r="AJ981" s="35"/>
      <c r="AK981" s="35"/>
      <c r="AL981" s="35"/>
      <c r="AM981" s="85" t="str">
        <f t="shared" si="148"/>
        <v/>
      </c>
      <c r="AN981" s="35"/>
      <c r="AO981" s="35"/>
      <c r="AP981" s="77" t="str">
        <f>IF(D981="","",IF(D981=Accueil!$Q$7,PRODUCT('Registre déchets'!G981,Accueil!$S$7),"") &amp; IF(D981=Accueil!$Q$8,PRODUCT('Registre déchets'!G981,Accueil!$S$8),"") &amp; IF(D981=Accueil!$Q$9,PRODUCT('Registre déchets'!G981,Accueil!$S$9),"")&amp; IF(D981=Accueil!$Q$10,PRODUCT('Registre déchets'!G981,Accueil!$S$10),"")&amp; IF(D981=Accueil!$Q$11,PRODUCT('Registre déchets'!G981,Accueil!$S$11),"")&amp; IF(D981=Accueil!$Q$12,PRODUCT('Registre déchets'!G981,Accueil!$S$12),"")&amp; IF(D981=Accueil!$Q$13,PRODUCT('Registre déchets'!G981,Accueil!$S$13),"")&amp; IF(D981=Accueil!$Q$14,PRODUCT('Registre déchets'!G981,Accueil!$S$14),"")&amp; IF(D981=Accueil!$Q$15,PRODUCT('Registre déchets'!G981,Accueil!$S$15),"")&amp; IF(D981=Accueil!$Q$16,PRODUCT('Registre déchets'!G981,Accueil!$S$16),"")&amp; IF(D981=Accueil!$Q$17,PRODUCT('Registre déchets'!G981,Accueil!$S$17),"")&amp; IF(D981=Accueil!$Q$18,PRODUCT('Registre déchets'!G981,Accueil!$S$18),"")&amp; IF(D981=Accueil!$Q$19,PRODUCT('Registre déchets'!G981,Accueil!$S$19),"")&amp; IF(D981=Accueil!$Q$20,PRODUCT('Registre déchets'!G981,Accueil!$S$20),"")&amp; IF(D981=Accueil!$Q$21,PRODUCT('Registre déchets'!G981,Accueil!$S$21),"")&amp; IF(D981=Accueil!$Q$22,PRODUCT('Registre déchets'!G981,Accueil!$S$22),"")&amp; IF(D981=Accueil!$Q$23,PRODUCT('Registre déchets'!G981,Accueil!$S$23),"")&amp; IF(D981=Accueil!$Q$24,PRODUCT('Registre déchets'!G981,Accueil!$S$24),"")&amp; IF(D981=Accueil!$Q$25,PRODUCT('Registre déchets'!G981,Accueil!$S$25),"")&amp; IF(D981=Accueil!$Q$26,PRODUCT('Registre déchets'!G981,Accueil!$S$26),"") &amp; IF(D981=Accueil!$U$7,PRODUCT('Registre déchets'!G981,Accueil!$W$7),"") &amp; IF(D981=Accueil!$U$8,PRODUCT('Registre déchets'!G981,Accueil!$W$8),"") &amp; IF(D981=Accueil!$U$9,PRODUCT('Registre déchets'!G981,Accueil!$W$9),"")&amp; IF(D981=Accueil!$U$10,PRODUCT('Registre déchets'!G981,Accueil!$W$10),"")&amp; IF(D981=Accueil!$U$11,PRODUCT('Registre déchets'!G981,Accueil!$W$11),"")&amp; IF(D981=Accueil!$U$12,PRODUCT('Registre déchets'!G981,Accueil!$W$12),"")&amp; IF(D981=Accueil!$U$13,PRODUCT('Registre déchets'!G981,Accueil!$W$13),"")&amp; IF(D981=Accueil!$U$14,PRODUCT('Registre déchets'!G981,Accueil!$W$14),"")&amp; IF(D981=Accueil!$U$15,PRODUCT('Registre déchets'!G981,Accueil!$W$15),"")&amp; IF(D981=Accueil!$U$16,PRODUCT('Registre déchets'!G981,Accueil!$W$16),"")&amp; IF(D981=Accueil!$U$17,PRODUCT('Registre déchets'!G981,Accueil!$W$17),"")&amp; IF(D981=Accueil!$U$18,PRODUCT('Registre déchets'!G981,Accueil!$W$18),"")&amp; IF(D981=Accueil!$U$19,PRODUCT('Registre déchets'!G981,Accueil!$W$19),"")&amp; IF(D981=Accueil!$U$20,PRODUCT('Registre déchets'!G981,Accueil!$W$20),"")&amp; IF(D981=Accueil!$U$21,PRODUCT('Registre déchets'!G981,Accueil!$W$21),"") &amp; IF(D981=Accueil!$U$22,PRODUCT('Registre déchets'!G981,Accueil!$W$22),"")&amp; IF(D981=Accueil!$U$23,PRODUCT('Registre déchets'!G981,Accueil!$W$23),"")&amp; IF(D981=Accueil!$U$24,PRODUCT('Registre déchets'!G981,Accueil!$W$24),"")&amp; IF(D981=Accueil!$U$25,PRODUCT('Registre déchets'!G981,Accueil!$W$25),"")&amp; IF(D981=Accueil!$U$26,PRODUCT('Registre déchets'!G981,Accueil!$W$26),"")&amp; IF(D981=Accueil!$U$27,PRODUCT('Registre déchets'!G981,Accueil!$W$27),"")&amp; IF(D981=Accueil!$Y$7,PRODUCT('Registre déchets'!G981,Accueil!$AA$7),"") &amp; IF(D981=Accueil!$Y$8,PRODUCT('Registre déchets'!G981,Accueil!$AA$8),"") &amp; IF(D981=Accueil!$Y$9,PRODUCT('Registre déchets'!G981,Accueil!$AA$9),"")&amp; IF(D981=Accueil!$Y$10,PRODUCT('Registre déchets'!G981,Accueil!$AA$10),"")&amp; IF(D981=Accueil!$Y$11,PRODUCT('Registre déchets'!G981,Accueil!$AA$11),"")&amp; IF(D981=Accueil!$Y$12,PRODUCT('Registre déchets'!G981,Accueil!$AA$12),"")&amp; IF(D981=Accueil!$Y$13,PRODUCT('Registre déchets'!G981,Accueil!$AA$13),"")&amp; IF(D981=Accueil!$Y$14,PRODUCT('Registre déchets'!G981,Accueil!$AA$14),"")&amp; IF(D981=Accueil!$Y$15,PRODUCT('Registre déchets'!G981,Accueil!$AA$15),"")&amp; IF(D981=Accueil!$Y$16,PRODUCT('Registre déchets'!G981,Accueil!$AA$16),"")&amp; IF(D981=Accueil!$Y$17,PRODUCT('Registre déchets'!G981,Accueil!$AA$17),"")&amp; IF(D981=Accueil!$Y$18,PRODUCT('Registre déchets'!G981,Accueil!$AA$18),"")&amp; IF(D981=Accueil!$Y$19,PRODUCT('Registre déchets'!G981,Accueil!$AA$19),"")&amp; IF(D981=Accueil!$Y$20,PRODUCT('Registre déchets'!G981,Accueil!$AA$20),"")&amp; IF(D981=Accueil!$Y$21,PRODUCT('Registre déchets'!G981,Accueil!$AA$21),"")&amp; IF(D981=Accueil!$Y$22,PRODUCT('Registre déchets'!G981,Accueil!$AA$22),"")&amp; IF(D981=Accueil!$Y$23,PRODUCT('Registre déchets'!G981,Accueil!$AA$23),"")&amp; IF(D981=Accueil!$Y$24,PRODUCT('Registre déchets'!G981,Accueil!$AA$24),"")&amp; IF(D981=Accueil!$Y$25,PRODUCT('Registre déchets'!G981,Accueil!$AA$25),"")&amp; IF(D981=Accueil!$Y$26,PRODUCT('Registre déchets'!G981,Accueil!$AA$26),"")&amp; IF(D981=Accueil!$Y$27,PRODUCT('Registre déchets'!G981,Accueil!$AA$27),""))</f>
        <v/>
      </c>
      <c r="AQ981" s="79">
        <f t="shared" si="157"/>
        <v>0</v>
      </c>
    </row>
    <row r="982" spans="1:43" ht="50.1" customHeight="1" x14ac:dyDescent="0.25">
      <c r="A982" s="90"/>
      <c r="B982" s="222" t="str">
        <f t="shared" si="151"/>
        <v/>
      </c>
      <c r="C982" s="221"/>
      <c r="D982" s="220"/>
      <c r="E982" s="80" t="str">
        <f t="shared" si="155"/>
        <v/>
      </c>
      <c r="F982" s="81"/>
      <c r="G982" s="82"/>
      <c r="H982" s="241">
        <f t="shared" si="152"/>
        <v>0</v>
      </c>
      <c r="I982" s="206"/>
      <c r="J982" s="206"/>
      <c r="K982" s="86"/>
      <c r="L982" s="86"/>
      <c r="M982" s="86"/>
      <c r="N982" s="82"/>
      <c r="O982" s="81"/>
      <c r="P982" s="82"/>
      <c r="Q982" s="207">
        <f t="shared" si="156"/>
        <v>0</v>
      </c>
      <c r="R982" s="83">
        <f t="shared" si="153"/>
        <v>0</v>
      </c>
      <c r="S982" s="83">
        <f t="shared" si="154"/>
        <v>0</v>
      </c>
      <c r="T982" s="209"/>
      <c r="U982" s="214"/>
      <c r="V982" s="214"/>
      <c r="W982" s="217" t="str">
        <f t="shared" si="149"/>
        <v/>
      </c>
      <c r="X982" s="214"/>
      <c r="Y982" s="224"/>
      <c r="Z982" s="214"/>
      <c r="AA982" s="214"/>
      <c r="AB982" s="35" t="str">
        <f t="shared" si="150"/>
        <v/>
      </c>
      <c r="AC982" s="35"/>
      <c r="AD982" s="35"/>
      <c r="AE982" s="35"/>
      <c r="AF982" s="35"/>
      <c r="AG982" s="35"/>
      <c r="AH982" s="35"/>
      <c r="AI982" s="35"/>
      <c r="AJ982" s="35"/>
      <c r="AK982" s="35"/>
      <c r="AL982" s="35"/>
      <c r="AM982" s="85" t="str">
        <f t="shared" si="148"/>
        <v/>
      </c>
      <c r="AN982" s="35"/>
      <c r="AO982" s="35"/>
      <c r="AP982" s="77" t="str">
        <f>IF(D982="","",IF(D982=Accueil!$Q$7,PRODUCT('Registre déchets'!G982,Accueil!$S$7),"") &amp; IF(D982=Accueil!$Q$8,PRODUCT('Registre déchets'!G982,Accueil!$S$8),"") &amp; IF(D982=Accueil!$Q$9,PRODUCT('Registre déchets'!G982,Accueil!$S$9),"")&amp; IF(D982=Accueil!$Q$10,PRODUCT('Registre déchets'!G982,Accueil!$S$10),"")&amp; IF(D982=Accueil!$Q$11,PRODUCT('Registre déchets'!G982,Accueil!$S$11),"")&amp; IF(D982=Accueil!$Q$12,PRODUCT('Registre déchets'!G982,Accueil!$S$12),"")&amp; IF(D982=Accueil!$Q$13,PRODUCT('Registre déchets'!G982,Accueil!$S$13),"")&amp; IF(D982=Accueil!$Q$14,PRODUCT('Registre déchets'!G982,Accueil!$S$14),"")&amp; IF(D982=Accueil!$Q$15,PRODUCT('Registre déchets'!G982,Accueil!$S$15),"")&amp; IF(D982=Accueil!$Q$16,PRODUCT('Registre déchets'!G982,Accueil!$S$16),"")&amp; IF(D982=Accueil!$Q$17,PRODUCT('Registre déchets'!G982,Accueil!$S$17),"")&amp; IF(D982=Accueil!$Q$18,PRODUCT('Registre déchets'!G982,Accueil!$S$18),"")&amp; IF(D982=Accueil!$Q$19,PRODUCT('Registre déchets'!G982,Accueil!$S$19),"")&amp; IF(D982=Accueil!$Q$20,PRODUCT('Registre déchets'!G982,Accueil!$S$20),"")&amp; IF(D982=Accueil!$Q$21,PRODUCT('Registre déchets'!G982,Accueil!$S$21),"")&amp; IF(D982=Accueil!$Q$22,PRODUCT('Registre déchets'!G982,Accueil!$S$22),"")&amp; IF(D982=Accueil!$Q$23,PRODUCT('Registre déchets'!G982,Accueil!$S$23),"")&amp; IF(D982=Accueil!$Q$24,PRODUCT('Registre déchets'!G982,Accueil!$S$24),"")&amp; IF(D982=Accueil!$Q$25,PRODUCT('Registre déchets'!G982,Accueil!$S$25),"")&amp; IF(D982=Accueil!$Q$26,PRODUCT('Registre déchets'!G982,Accueil!$S$26),"") &amp; IF(D982=Accueil!$U$7,PRODUCT('Registre déchets'!G982,Accueil!$W$7),"") &amp; IF(D982=Accueil!$U$8,PRODUCT('Registre déchets'!G982,Accueil!$W$8),"") &amp; IF(D982=Accueil!$U$9,PRODUCT('Registre déchets'!G982,Accueil!$W$9),"")&amp; IF(D982=Accueil!$U$10,PRODUCT('Registre déchets'!G982,Accueil!$W$10),"")&amp; IF(D982=Accueil!$U$11,PRODUCT('Registre déchets'!G982,Accueil!$W$11),"")&amp; IF(D982=Accueil!$U$12,PRODUCT('Registre déchets'!G982,Accueil!$W$12),"")&amp; IF(D982=Accueil!$U$13,PRODUCT('Registre déchets'!G982,Accueil!$W$13),"")&amp; IF(D982=Accueil!$U$14,PRODUCT('Registre déchets'!G982,Accueil!$W$14),"")&amp; IF(D982=Accueil!$U$15,PRODUCT('Registre déchets'!G982,Accueil!$W$15),"")&amp; IF(D982=Accueil!$U$16,PRODUCT('Registre déchets'!G982,Accueil!$W$16),"")&amp; IF(D982=Accueil!$U$17,PRODUCT('Registre déchets'!G982,Accueil!$W$17),"")&amp; IF(D982=Accueil!$U$18,PRODUCT('Registre déchets'!G982,Accueil!$W$18),"")&amp; IF(D982=Accueil!$U$19,PRODUCT('Registre déchets'!G982,Accueil!$W$19),"")&amp; IF(D982=Accueil!$U$20,PRODUCT('Registre déchets'!G982,Accueil!$W$20),"")&amp; IF(D982=Accueil!$U$21,PRODUCT('Registre déchets'!G982,Accueil!$W$21),"") &amp; IF(D982=Accueil!$U$22,PRODUCT('Registre déchets'!G982,Accueil!$W$22),"")&amp; IF(D982=Accueil!$U$23,PRODUCT('Registre déchets'!G982,Accueil!$W$23),"")&amp; IF(D982=Accueil!$U$24,PRODUCT('Registre déchets'!G982,Accueil!$W$24),"")&amp; IF(D982=Accueil!$U$25,PRODUCT('Registre déchets'!G982,Accueil!$W$25),"")&amp; IF(D982=Accueil!$U$26,PRODUCT('Registre déchets'!G982,Accueil!$W$26),"")&amp; IF(D982=Accueil!$U$27,PRODUCT('Registre déchets'!G982,Accueil!$W$27),"")&amp; IF(D982=Accueil!$Y$7,PRODUCT('Registre déchets'!G982,Accueil!$AA$7),"") &amp; IF(D982=Accueil!$Y$8,PRODUCT('Registre déchets'!G982,Accueil!$AA$8),"") &amp; IF(D982=Accueil!$Y$9,PRODUCT('Registre déchets'!G982,Accueil!$AA$9),"")&amp; IF(D982=Accueil!$Y$10,PRODUCT('Registre déchets'!G982,Accueil!$AA$10),"")&amp; IF(D982=Accueil!$Y$11,PRODUCT('Registre déchets'!G982,Accueil!$AA$11),"")&amp; IF(D982=Accueil!$Y$12,PRODUCT('Registre déchets'!G982,Accueil!$AA$12),"")&amp; IF(D982=Accueil!$Y$13,PRODUCT('Registre déchets'!G982,Accueil!$AA$13),"")&amp; IF(D982=Accueil!$Y$14,PRODUCT('Registre déchets'!G982,Accueil!$AA$14),"")&amp; IF(D982=Accueil!$Y$15,PRODUCT('Registre déchets'!G982,Accueil!$AA$15),"")&amp; IF(D982=Accueil!$Y$16,PRODUCT('Registre déchets'!G982,Accueil!$AA$16),"")&amp; IF(D982=Accueil!$Y$17,PRODUCT('Registre déchets'!G982,Accueil!$AA$17),"")&amp; IF(D982=Accueil!$Y$18,PRODUCT('Registre déchets'!G982,Accueil!$AA$18),"")&amp; IF(D982=Accueil!$Y$19,PRODUCT('Registre déchets'!G982,Accueil!$AA$19),"")&amp; IF(D982=Accueil!$Y$20,PRODUCT('Registre déchets'!G982,Accueil!$AA$20),"")&amp; IF(D982=Accueil!$Y$21,PRODUCT('Registre déchets'!G982,Accueil!$AA$21),"")&amp; IF(D982=Accueil!$Y$22,PRODUCT('Registre déchets'!G982,Accueil!$AA$22),"")&amp; IF(D982=Accueil!$Y$23,PRODUCT('Registre déchets'!G982,Accueil!$AA$23),"")&amp; IF(D982=Accueil!$Y$24,PRODUCT('Registre déchets'!G982,Accueil!$AA$24),"")&amp; IF(D982=Accueil!$Y$25,PRODUCT('Registre déchets'!G982,Accueil!$AA$25),"")&amp; IF(D982=Accueil!$Y$26,PRODUCT('Registre déchets'!G982,Accueil!$AA$26),"")&amp; IF(D982=Accueil!$Y$27,PRODUCT('Registre déchets'!G982,Accueil!$AA$27),""))</f>
        <v/>
      </c>
      <c r="AQ982" s="79">
        <f t="shared" si="157"/>
        <v>0</v>
      </c>
    </row>
    <row r="983" spans="1:43" ht="50.1" customHeight="1" x14ac:dyDescent="0.25">
      <c r="A983" s="90"/>
      <c r="B983" s="222" t="str">
        <f t="shared" si="151"/>
        <v/>
      </c>
      <c r="C983" s="221"/>
      <c r="D983" s="220"/>
      <c r="E983" s="80" t="str">
        <f t="shared" si="155"/>
        <v/>
      </c>
      <c r="F983" s="81"/>
      <c r="G983" s="82"/>
      <c r="H983" s="241">
        <f t="shared" si="152"/>
        <v>0</v>
      </c>
      <c r="I983" s="206"/>
      <c r="J983" s="206"/>
      <c r="K983" s="86"/>
      <c r="L983" s="86"/>
      <c r="M983" s="86"/>
      <c r="N983" s="82"/>
      <c r="O983" s="81"/>
      <c r="P983" s="82"/>
      <c r="Q983" s="207">
        <f t="shared" si="156"/>
        <v>0</v>
      </c>
      <c r="R983" s="83">
        <f t="shared" si="153"/>
        <v>0</v>
      </c>
      <c r="S983" s="83">
        <f t="shared" si="154"/>
        <v>0</v>
      </c>
      <c r="T983" s="209"/>
      <c r="U983" s="214"/>
      <c r="V983" s="214"/>
      <c r="W983" s="217" t="str">
        <f t="shared" si="149"/>
        <v/>
      </c>
      <c r="X983" s="214"/>
      <c r="Y983" s="224"/>
      <c r="Z983" s="214"/>
      <c r="AA983" s="214"/>
      <c r="AB983" s="35" t="str">
        <f t="shared" si="150"/>
        <v/>
      </c>
      <c r="AC983" s="35"/>
      <c r="AD983" s="35"/>
      <c r="AE983" s="35"/>
      <c r="AF983" s="35"/>
      <c r="AG983" s="35"/>
      <c r="AH983" s="35"/>
      <c r="AI983" s="35"/>
      <c r="AJ983" s="35"/>
      <c r="AK983" s="35"/>
      <c r="AL983" s="35"/>
      <c r="AM983" s="85" t="str">
        <f t="shared" si="148"/>
        <v/>
      </c>
      <c r="AN983" s="35"/>
      <c r="AO983" s="35"/>
      <c r="AP983" s="77" t="str">
        <f>IF(D983="","",IF(D983=Accueil!$Q$7,PRODUCT('Registre déchets'!G983,Accueil!$S$7),"") &amp; IF(D983=Accueil!$Q$8,PRODUCT('Registre déchets'!G983,Accueil!$S$8),"") &amp; IF(D983=Accueil!$Q$9,PRODUCT('Registre déchets'!G983,Accueil!$S$9),"")&amp; IF(D983=Accueil!$Q$10,PRODUCT('Registre déchets'!G983,Accueil!$S$10),"")&amp; IF(D983=Accueil!$Q$11,PRODUCT('Registre déchets'!G983,Accueil!$S$11),"")&amp; IF(D983=Accueil!$Q$12,PRODUCT('Registre déchets'!G983,Accueil!$S$12),"")&amp; IF(D983=Accueil!$Q$13,PRODUCT('Registre déchets'!G983,Accueil!$S$13),"")&amp; IF(D983=Accueil!$Q$14,PRODUCT('Registre déchets'!G983,Accueil!$S$14),"")&amp; IF(D983=Accueil!$Q$15,PRODUCT('Registre déchets'!G983,Accueil!$S$15),"")&amp; IF(D983=Accueil!$Q$16,PRODUCT('Registre déchets'!G983,Accueil!$S$16),"")&amp; IF(D983=Accueil!$Q$17,PRODUCT('Registre déchets'!G983,Accueil!$S$17),"")&amp; IF(D983=Accueil!$Q$18,PRODUCT('Registre déchets'!G983,Accueil!$S$18),"")&amp; IF(D983=Accueil!$Q$19,PRODUCT('Registre déchets'!G983,Accueil!$S$19),"")&amp; IF(D983=Accueil!$Q$20,PRODUCT('Registre déchets'!G983,Accueil!$S$20),"")&amp; IF(D983=Accueil!$Q$21,PRODUCT('Registre déchets'!G983,Accueil!$S$21),"")&amp; IF(D983=Accueil!$Q$22,PRODUCT('Registre déchets'!G983,Accueil!$S$22),"")&amp; IF(D983=Accueil!$Q$23,PRODUCT('Registre déchets'!G983,Accueil!$S$23),"")&amp; IF(D983=Accueil!$Q$24,PRODUCT('Registre déchets'!G983,Accueil!$S$24),"")&amp; IF(D983=Accueil!$Q$25,PRODUCT('Registre déchets'!G983,Accueil!$S$25),"")&amp; IF(D983=Accueil!$Q$26,PRODUCT('Registre déchets'!G983,Accueil!$S$26),"") &amp; IF(D983=Accueil!$U$7,PRODUCT('Registre déchets'!G983,Accueil!$W$7),"") &amp; IF(D983=Accueil!$U$8,PRODUCT('Registre déchets'!G983,Accueil!$W$8),"") &amp; IF(D983=Accueil!$U$9,PRODUCT('Registre déchets'!G983,Accueil!$W$9),"")&amp; IF(D983=Accueil!$U$10,PRODUCT('Registre déchets'!G983,Accueil!$W$10),"")&amp; IF(D983=Accueil!$U$11,PRODUCT('Registre déchets'!G983,Accueil!$W$11),"")&amp; IF(D983=Accueil!$U$12,PRODUCT('Registre déchets'!G983,Accueil!$W$12),"")&amp; IF(D983=Accueil!$U$13,PRODUCT('Registre déchets'!G983,Accueil!$W$13),"")&amp; IF(D983=Accueil!$U$14,PRODUCT('Registre déchets'!G983,Accueil!$W$14),"")&amp; IF(D983=Accueil!$U$15,PRODUCT('Registre déchets'!G983,Accueil!$W$15),"")&amp; IF(D983=Accueil!$U$16,PRODUCT('Registre déchets'!G983,Accueil!$W$16),"")&amp; IF(D983=Accueil!$U$17,PRODUCT('Registre déchets'!G983,Accueil!$W$17),"")&amp; IF(D983=Accueil!$U$18,PRODUCT('Registre déchets'!G983,Accueil!$W$18),"")&amp; IF(D983=Accueil!$U$19,PRODUCT('Registre déchets'!G983,Accueil!$W$19),"")&amp; IF(D983=Accueil!$U$20,PRODUCT('Registre déchets'!G983,Accueil!$W$20),"")&amp; IF(D983=Accueil!$U$21,PRODUCT('Registre déchets'!G983,Accueil!$W$21),"") &amp; IF(D983=Accueil!$U$22,PRODUCT('Registre déchets'!G983,Accueil!$W$22),"")&amp; IF(D983=Accueil!$U$23,PRODUCT('Registre déchets'!G983,Accueil!$W$23),"")&amp; IF(D983=Accueil!$U$24,PRODUCT('Registre déchets'!G983,Accueil!$W$24),"")&amp; IF(D983=Accueil!$U$25,PRODUCT('Registre déchets'!G983,Accueil!$W$25),"")&amp; IF(D983=Accueil!$U$26,PRODUCT('Registre déchets'!G983,Accueil!$W$26),"")&amp; IF(D983=Accueil!$U$27,PRODUCT('Registre déchets'!G983,Accueil!$W$27),"")&amp; IF(D983=Accueil!$Y$7,PRODUCT('Registre déchets'!G983,Accueil!$AA$7),"") &amp; IF(D983=Accueil!$Y$8,PRODUCT('Registre déchets'!G983,Accueil!$AA$8),"") &amp; IF(D983=Accueil!$Y$9,PRODUCT('Registre déchets'!G983,Accueil!$AA$9),"")&amp; IF(D983=Accueil!$Y$10,PRODUCT('Registre déchets'!G983,Accueil!$AA$10),"")&amp; IF(D983=Accueil!$Y$11,PRODUCT('Registre déchets'!G983,Accueil!$AA$11),"")&amp; IF(D983=Accueil!$Y$12,PRODUCT('Registre déchets'!G983,Accueil!$AA$12),"")&amp; IF(D983=Accueil!$Y$13,PRODUCT('Registre déchets'!G983,Accueil!$AA$13),"")&amp; IF(D983=Accueil!$Y$14,PRODUCT('Registre déchets'!G983,Accueil!$AA$14),"")&amp; IF(D983=Accueil!$Y$15,PRODUCT('Registre déchets'!G983,Accueil!$AA$15),"")&amp; IF(D983=Accueil!$Y$16,PRODUCT('Registre déchets'!G983,Accueil!$AA$16),"")&amp; IF(D983=Accueil!$Y$17,PRODUCT('Registre déchets'!G983,Accueil!$AA$17),"")&amp; IF(D983=Accueil!$Y$18,PRODUCT('Registre déchets'!G983,Accueil!$AA$18),"")&amp; IF(D983=Accueil!$Y$19,PRODUCT('Registre déchets'!G983,Accueil!$AA$19),"")&amp; IF(D983=Accueil!$Y$20,PRODUCT('Registre déchets'!G983,Accueil!$AA$20),"")&amp; IF(D983=Accueil!$Y$21,PRODUCT('Registre déchets'!G983,Accueil!$AA$21),"")&amp; IF(D983=Accueil!$Y$22,PRODUCT('Registre déchets'!G983,Accueil!$AA$22),"")&amp; IF(D983=Accueil!$Y$23,PRODUCT('Registre déchets'!G983,Accueil!$AA$23),"")&amp; IF(D983=Accueil!$Y$24,PRODUCT('Registre déchets'!G983,Accueil!$AA$24),"")&amp; IF(D983=Accueil!$Y$25,PRODUCT('Registre déchets'!G983,Accueil!$AA$25),"")&amp; IF(D983=Accueil!$Y$26,PRODUCT('Registre déchets'!G983,Accueil!$AA$26),"")&amp; IF(D983=Accueil!$Y$27,PRODUCT('Registre déchets'!G983,Accueil!$AA$27),""))</f>
        <v/>
      </c>
      <c r="AQ983" s="79">
        <f t="shared" si="157"/>
        <v>0</v>
      </c>
    </row>
    <row r="984" spans="1:43" ht="50.1" customHeight="1" x14ac:dyDescent="0.25">
      <c r="A984" s="90"/>
      <c r="B984" s="222" t="str">
        <f t="shared" si="151"/>
        <v/>
      </c>
      <c r="C984" s="221"/>
      <c r="D984" s="220"/>
      <c r="E984" s="80" t="str">
        <f t="shared" si="155"/>
        <v/>
      </c>
      <c r="F984" s="81"/>
      <c r="G984" s="82"/>
      <c r="H984" s="241">
        <f t="shared" si="152"/>
        <v>0</v>
      </c>
      <c r="I984" s="206"/>
      <c r="J984" s="206"/>
      <c r="K984" s="86"/>
      <c r="L984" s="86"/>
      <c r="M984" s="86"/>
      <c r="N984" s="82"/>
      <c r="O984" s="81"/>
      <c r="P984" s="82"/>
      <c r="Q984" s="207">
        <f t="shared" si="156"/>
        <v>0</v>
      </c>
      <c r="R984" s="83">
        <f t="shared" si="153"/>
        <v>0</v>
      </c>
      <c r="S984" s="83">
        <f t="shared" si="154"/>
        <v>0</v>
      </c>
      <c r="T984" s="209"/>
      <c r="U984" s="214"/>
      <c r="V984" s="214"/>
      <c r="W984" s="217" t="str">
        <f t="shared" si="149"/>
        <v/>
      </c>
      <c r="X984" s="214"/>
      <c r="Y984" s="224"/>
      <c r="Z984" s="214"/>
      <c r="AA984" s="214"/>
      <c r="AB984" s="35" t="str">
        <f t="shared" si="150"/>
        <v/>
      </c>
      <c r="AC984" s="35"/>
      <c r="AD984" s="35"/>
      <c r="AE984" s="35"/>
      <c r="AF984" s="35"/>
      <c r="AG984" s="35"/>
      <c r="AH984" s="35"/>
      <c r="AI984" s="35"/>
      <c r="AJ984" s="35"/>
      <c r="AK984" s="35"/>
      <c r="AL984" s="35"/>
      <c r="AM984" s="85" t="str">
        <f t="shared" si="148"/>
        <v/>
      </c>
      <c r="AN984" s="35"/>
      <c r="AO984" s="35"/>
      <c r="AP984" s="77" t="str">
        <f>IF(D984="","",IF(D984=Accueil!$Q$7,PRODUCT('Registre déchets'!G984,Accueil!$S$7),"") &amp; IF(D984=Accueil!$Q$8,PRODUCT('Registre déchets'!G984,Accueil!$S$8),"") &amp; IF(D984=Accueil!$Q$9,PRODUCT('Registre déchets'!G984,Accueil!$S$9),"")&amp; IF(D984=Accueil!$Q$10,PRODUCT('Registre déchets'!G984,Accueil!$S$10),"")&amp; IF(D984=Accueil!$Q$11,PRODUCT('Registre déchets'!G984,Accueil!$S$11),"")&amp; IF(D984=Accueil!$Q$12,PRODUCT('Registre déchets'!G984,Accueil!$S$12),"")&amp; IF(D984=Accueil!$Q$13,PRODUCT('Registre déchets'!G984,Accueil!$S$13),"")&amp; IF(D984=Accueil!$Q$14,PRODUCT('Registre déchets'!G984,Accueil!$S$14),"")&amp; IF(D984=Accueil!$Q$15,PRODUCT('Registre déchets'!G984,Accueil!$S$15),"")&amp; IF(D984=Accueil!$Q$16,PRODUCT('Registre déchets'!G984,Accueil!$S$16),"")&amp; IF(D984=Accueil!$Q$17,PRODUCT('Registre déchets'!G984,Accueil!$S$17),"")&amp; IF(D984=Accueil!$Q$18,PRODUCT('Registre déchets'!G984,Accueil!$S$18),"")&amp; IF(D984=Accueil!$Q$19,PRODUCT('Registre déchets'!G984,Accueil!$S$19),"")&amp; IF(D984=Accueil!$Q$20,PRODUCT('Registre déchets'!G984,Accueil!$S$20),"")&amp; IF(D984=Accueil!$Q$21,PRODUCT('Registre déchets'!G984,Accueil!$S$21),"")&amp; IF(D984=Accueil!$Q$22,PRODUCT('Registre déchets'!G984,Accueil!$S$22),"")&amp; IF(D984=Accueil!$Q$23,PRODUCT('Registre déchets'!G984,Accueil!$S$23),"")&amp; IF(D984=Accueil!$Q$24,PRODUCT('Registre déchets'!G984,Accueil!$S$24),"")&amp; IF(D984=Accueil!$Q$25,PRODUCT('Registre déchets'!G984,Accueil!$S$25),"")&amp; IF(D984=Accueil!$Q$26,PRODUCT('Registre déchets'!G984,Accueil!$S$26),"") &amp; IF(D984=Accueil!$U$7,PRODUCT('Registre déchets'!G984,Accueil!$W$7),"") &amp; IF(D984=Accueil!$U$8,PRODUCT('Registre déchets'!G984,Accueil!$W$8),"") &amp; IF(D984=Accueil!$U$9,PRODUCT('Registre déchets'!G984,Accueil!$W$9),"")&amp; IF(D984=Accueil!$U$10,PRODUCT('Registre déchets'!G984,Accueil!$W$10),"")&amp; IF(D984=Accueil!$U$11,PRODUCT('Registre déchets'!G984,Accueil!$W$11),"")&amp; IF(D984=Accueil!$U$12,PRODUCT('Registre déchets'!G984,Accueil!$W$12),"")&amp; IF(D984=Accueil!$U$13,PRODUCT('Registre déchets'!G984,Accueil!$W$13),"")&amp; IF(D984=Accueil!$U$14,PRODUCT('Registre déchets'!G984,Accueil!$W$14),"")&amp; IF(D984=Accueil!$U$15,PRODUCT('Registre déchets'!G984,Accueil!$W$15),"")&amp; IF(D984=Accueil!$U$16,PRODUCT('Registre déchets'!G984,Accueil!$W$16),"")&amp; IF(D984=Accueil!$U$17,PRODUCT('Registre déchets'!G984,Accueil!$W$17),"")&amp; IF(D984=Accueil!$U$18,PRODUCT('Registre déchets'!G984,Accueil!$W$18),"")&amp; IF(D984=Accueil!$U$19,PRODUCT('Registre déchets'!G984,Accueil!$W$19),"")&amp; IF(D984=Accueil!$U$20,PRODUCT('Registre déchets'!G984,Accueil!$W$20),"")&amp; IF(D984=Accueil!$U$21,PRODUCT('Registre déchets'!G984,Accueil!$W$21),"") &amp; IF(D984=Accueil!$U$22,PRODUCT('Registre déchets'!G984,Accueil!$W$22),"")&amp; IF(D984=Accueil!$U$23,PRODUCT('Registre déchets'!G984,Accueil!$W$23),"")&amp; IF(D984=Accueil!$U$24,PRODUCT('Registre déchets'!G984,Accueil!$W$24),"")&amp; IF(D984=Accueil!$U$25,PRODUCT('Registre déchets'!G984,Accueil!$W$25),"")&amp; IF(D984=Accueil!$U$26,PRODUCT('Registre déchets'!G984,Accueil!$W$26),"")&amp; IF(D984=Accueil!$U$27,PRODUCT('Registre déchets'!G984,Accueil!$W$27),"")&amp; IF(D984=Accueil!$Y$7,PRODUCT('Registre déchets'!G984,Accueil!$AA$7),"") &amp; IF(D984=Accueil!$Y$8,PRODUCT('Registre déchets'!G984,Accueil!$AA$8),"") &amp; IF(D984=Accueil!$Y$9,PRODUCT('Registre déchets'!G984,Accueil!$AA$9),"")&amp; IF(D984=Accueil!$Y$10,PRODUCT('Registre déchets'!G984,Accueil!$AA$10),"")&amp; IF(D984=Accueil!$Y$11,PRODUCT('Registre déchets'!G984,Accueil!$AA$11),"")&amp; IF(D984=Accueil!$Y$12,PRODUCT('Registre déchets'!G984,Accueil!$AA$12),"")&amp; IF(D984=Accueil!$Y$13,PRODUCT('Registre déchets'!G984,Accueil!$AA$13),"")&amp; IF(D984=Accueil!$Y$14,PRODUCT('Registre déchets'!G984,Accueil!$AA$14),"")&amp; IF(D984=Accueil!$Y$15,PRODUCT('Registre déchets'!G984,Accueil!$AA$15),"")&amp; IF(D984=Accueil!$Y$16,PRODUCT('Registre déchets'!G984,Accueil!$AA$16),"")&amp; IF(D984=Accueil!$Y$17,PRODUCT('Registre déchets'!G984,Accueil!$AA$17),"")&amp; IF(D984=Accueil!$Y$18,PRODUCT('Registre déchets'!G984,Accueil!$AA$18),"")&amp; IF(D984=Accueil!$Y$19,PRODUCT('Registre déchets'!G984,Accueil!$AA$19),"")&amp; IF(D984=Accueil!$Y$20,PRODUCT('Registre déchets'!G984,Accueil!$AA$20),"")&amp; IF(D984=Accueil!$Y$21,PRODUCT('Registre déchets'!G984,Accueil!$AA$21),"")&amp; IF(D984=Accueil!$Y$22,PRODUCT('Registre déchets'!G984,Accueil!$AA$22),"")&amp; IF(D984=Accueil!$Y$23,PRODUCT('Registre déchets'!G984,Accueil!$AA$23),"")&amp; IF(D984=Accueil!$Y$24,PRODUCT('Registre déchets'!G984,Accueil!$AA$24),"")&amp; IF(D984=Accueil!$Y$25,PRODUCT('Registre déchets'!G984,Accueil!$AA$25),"")&amp; IF(D984=Accueil!$Y$26,PRODUCT('Registre déchets'!G984,Accueil!$AA$26),"")&amp; IF(D984=Accueil!$Y$27,PRODUCT('Registre déchets'!G984,Accueil!$AA$27),""))</f>
        <v/>
      </c>
      <c r="AQ984" s="79">
        <f t="shared" si="157"/>
        <v>0</v>
      </c>
    </row>
    <row r="985" spans="1:43" ht="50.1" customHeight="1" x14ac:dyDescent="0.25">
      <c r="A985" s="90"/>
      <c r="B985" s="222" t="str">
        <f t="shared" si="151"/>
        <v/>
      </c>
      <c r="C985" s="221"/>
      <c r="D985" s="220"/>
      <c r="E985" s="80" t="str">
        <f t="shared" si="155"/>
        <v/>
      </c>
      <c r="F985" s="81"/>
      <c r="G985" s="82"/>
      <c r="H985" s="241">
        <f t="shared" si="152"/>
        <v>0</v>
      </c>
      <c r="I985" s="206"/>
      <c r="J985" s="206"/>
      <c r="K985" s="86"/>
      <c r="L985" s="86"/>
      <c r="M985" s="86"/>
      <c r="N985" s="82"/>
      <c r="O985" s="81"/>
      <c r="P985" s="82"/>
      <c r="Q985" s="207">
        <f t="shared" si="156"/>
        <v>0</v>
      </c>
      <c r="R985" s="83">
        <f t="shared" si="153"/>
        <v>0</v>
      </c>
      <c r="S985" s="83">
        <f t="shared" si="154"/>
        <v>0</v>
      </c>
      <c r="T985" s="209"/>
      <c r="U985" s="214"/>
      <c r="V985" s="214"/>
      <c r="W985" s="217" t="str">
        <f t="shared" si="149"/>
        <v/>
      </c>
      <c r="X985" s="214"/>
      <c r="Y985" s="224"/>
      <c r="Z985" s="214"/>
      <c r="AA985" s="214"/>
      <c r="AB985" s="35" t="str">
        <f t="shared" si="150"/>
        <v/>
      </c>
      <c r="AC985" s="35"/>
      <c r="AD985" s="35"/>
      <c r="AE985" s="35"/>
      <c r="AF985" s="35"/>
      <c r="AG985" s="35"/>
      <c r="AH985" s="35"/>
      <c r="AI985" s="35"/>
      <c r="AJ985" s="35"/>
      <c r="AK985" s="35"/>
      <c r="AL985" s="35"/>
      <c r="AM985" s="85" t="str">
        <f t="shared" si="148"/>
        <v/>
      </c>
      <c r="AN985" s="35"/>
      <c r="AO985" s="35"/>
      <c r="AP985" s="77" t="str">
        <f>IF(D985="","",IF(D985=Accueil!$Q$7,PRODUCT('Registre déchets'!G985,Accueil!$S$7),"") &amp; IF(D985=Accueil!$Q$8,PRODUCT('Registre déchets'!G985,Accueil!$S$8),"") &amp; IF(D985=Accueil!$Q$9,PRODUCT('Registre déchets'!G985,Accueil!$S$9),"")&amp; IF(D985=Accueil!$Q$10,PRODUCT('Registre déchets'!G985,Accueil!$S$10),"")&amp; IF(D985=Accueil!$Q$11,PRODUCT('Registre déchets'!G985,Accueil!$S$11),"")&amp; IF(D985=Accueil!$Q$12,PRODUCT('Registre déchets'!G985,Accueil!$S$12),"")&amp; IF(D985=Accueil!$Q$13,PRODUCT('Registre déchets'!G985,Accueil!$S$13),"")&amp; IF(D985=Accueil!$Q$14,PRODUCT('Registre déchets'!G985,Accueil!$S$14),"")&amp; IF(D985=Accueil!$Q$15,PRODUCT('Registre déchets'!G985,Accueil!$S$15),"")&amp; IF(D985=Accueil!$Q$16,PRODUCT('Registre déchets'!G985,Accueil!$S$16),"")&amp; IF(D985=Accueil!$Q$17,PRODUCT('Registre déchets'!G985,Accueil!$S$17),"")&amp; IF(D985=Accueil!$Q$18,PRODUCT('Registre déchets'!G985,Accueil!$S$18),"")&amp; IF(D985=Accueil!$Q$19,PRODUCT('Registre déchets'!G985,Accueil!$S$19),"")&amp; IF(D985=Accueil!$Q$20,PRODUCT('Registre déchets'!G985,Accueil!$S$20),"")&amp; IF(D985=Accueil!$Q$21,PRODUCT('Registre déchets'!G985,Accueil!$S$21),"")&amp; IF(D985=Accueil!$Q$22,PRODUCT('Registre déchets'!G985,Accueil!$S$22),"")&amp; IF(D985=Accueil!$Q$23,PRODUCT('Registre déchets'!G985,Accueil!$S$23),"")&amp; IF(D985=Accueil!$Q$24,PRODUCT('Registre déchets'!G985,Accueil!$S$24),"")&amp; IF(D985=Accueil!$Q$25,PRODUCT('Registre déchets'!G985,Accueil!$S$25),"")&amp; IF(D985=Accueil!$Q$26,PRODUCT('Registre déchets'!G985,Accueil!$S$26),"") &amp; IF(D985=Accueil!$U$7,PRODUCT('Registre déchets'!G985,Accueil!$W$7),"") &amp; IF(D985=Accueil!$U$8,PRODUCT('Registre déchets'!G985,Accueil!$W$8),"") &amp; IF(D985=Accueil!$U$9,PRODUCT('Registre déchets'!G985,Accueil!$W$9),"")&amp; IF(D985=Accueil!$U$10,PRODUCT('Registre déchets'!G985,Accueil!$W$10),"")&amp; IF(D985=Accueil!$U$11,PRODUCT('Registre déchets'!G985,Accueil!$W$11),"")&amp; IF(D985=Accueil!$U$12,PRODUCT('Registre déchets'!G985,Accueil!$W$12),"")&amp; IF(D985=Accueil!$U$13,PRODUCT('Registre déchets'!G985,Accueil!$W$13),"")&amp; IF(D985=Accueil!$U$14,PRODUCT('Registre déchets'!G985,Accueil!$W$14),"")&amp; IF(D985=Accueil!$U$15,PRODUCT('Registre déchets'!G985,Accueil!$W$15),"")&amp; IF(D985=Accueil!$U$16,PRODUCT('Registre déchets'!G985,Accueil!$W$16),"")&amp; IF(D985=Accueil!$U$17,PRODUCT('Registre déchets'!G985,Accueil!$W$17),"")&amp; IF(D985=Accueil!$U$18,PRODUCT('Registre déchets'!G985,Accueil!$W$18),"")&amp; IF(D985=Accueil!$U$19,PRODUCT('Registre déchets'!G985,Accueil!$W$19),"")&amp; IF(D985=Accueil!$U$20,PRODUCT('Registre déchets'!G985,Accueil!$W$20),"")&amp; IF(D985=Accueil!$U$21,PRODUCT('Registre déchets'!G985,Accueil!$W$21),"") &amp; IF(D985=Accueil!$U$22,PRODUCT('Registre déchets'!G985,Accueil!$W$22),"")&amp; IF(D985=Accueil!$U$23,PRODUCT('Registre déchets'!G985,Accueil!$W$23),"")&amp; IF(D985=Accueil!$U$24,PRODUCT('Registre déchets'!G985,Accueil!$W$24),"")&amp; IF(D985=Accueil!$U$25,PRODUCT('Registre déchets'!G985,Accueil!$W$25),"")&amp; IF(D985=Accueil!$U$26,PRODUCT('Registre déchets'!G985,Accueil!$W$26),"")&amp; IF(D985=Accueil!$U$27,PRODUCT('Registre déchets'!G985,Accueil!$W$27),"")&amp; IF(D985=Accueil!$Y$7,PRODUCT('Registre déchets'!G985,Accueil!$AA$7),"") &amp; IF(D985=Accueil!$Y$8,PRODUCT('Registre déchets'!G985,Accueil!$AA$8),"") &amp; IF(D985=Accueil!$Y$9,PRODUCT('Registre déchets'!G985,Accueil!$AA$9),"")&amp; IF(D985=Accueil!$Y$10,PRODUCT('Registre déchets'!G985,Accueil!$AA$10),"")&amp; IF(D985=Accueil!$Y$11,PRODUCT('Registre déchets'!G985,Accueil!$AA$11),"")&amp; IF(D985=Accueil!$Y$12,PRODUCT('Registre déchets'!G985,Accueil!$AA$12),"")&amp; IF(D985=Accueil!$Y$13,PRODUCT('Registre déchets'!G985,Accueil!$AA$13),"")&amp; IF(D985=Accueil!$Y$14,PRODUCT('Registre déchets'!G985,Accueil!$AA$14),"")&amp; IF(D985=Accueil!$Y$15,PRODUCT('Registre déchets'!G985,Accueil!$AA$15),"")&amp; IF(D985=Accueil!$Y$16,PRODUCT('Registre déchets'!G985,Accueil!$AA$16),"")&amp; IF(D985=Accueil!$Y$17,PRODUCT('Registre déchets'!G985,Accueil!$AA$17),"")&amp; IF(D985=Accueil!$Y$18,PRODUCT('Registre déchets'!G985,Accueil!$AA$18),"")&amp; IF(D985=Accueil!$Y$19,PRODUCT('Registre déchets'!G985,Accueil!$AA$19),"")&amp; IF(D985=Accueil!$Y$20,PRODUCT('Registre déchets'!G985,Accueil!$AA$20),"")&amp; IF(D985=Accueil!$Y$21,PRODUCT('Registre déchets'!G985,Accueil!$AA$21),"")&amp; IF(D985=Accueil!$Y$22,PRODUCT('Registre déchets'!G985,Accueil!$AA$22),"")&amp; IF(D985=Accueil!$Y$23,PRODUCT('Registre déchets'!G985,Accueil!$AA$23),"")&amp; IF(D985=Accueil!$Y$24,PRODUCT('Registre déchets'!G985,Accueil!$AA$24),"")&amp; IF(D985=Accueil!$Y$25,PRODUCT('Registre déchets'!G985,Accueil!$AA$25),"")&amp; IF(D985=Accueil!$Y$26,PRODUCT('Registre déchets'!G985,Accueil!$AA$26),"")&amp; IF(D985=Accueil!$Y$27,PRODUCT('Registre déchets'!G985,Accueil!$AA$27),""))</f>
        <v/>
      </c>
      <c r="AQ985" s="79">
        <f t="shared" si="157"/>
        <v>0</v>
      </c>
    </row>
    <row r="986" spans="1:43" ht="50.1" customHeight="1" x14ac:dyDescent="0.25">
      <c r="A986" s="90"/>
      <c r="B986" s="222" t="str">
        <f t="shared" si="151"/>
        <v/>
      </c>
      <c r="C986" s="221"/>
      <c r="D986" s="220"/>
      <c r="E986" s="80" t="str">
        <f t="shared" si="155"/>
        <v/>
      </c>
      <c r="F986" s="81"/>
      <c r="G986" s="82"/>
      <c r="H986" s="241">
        <f t="shared" si="152"/>
        <v>0</v>
      </c>
      <c r="I986" s="206"/>
      <c r="J986" s="206"/>
      <c r="K986" s="86"/>
      <c r="L986" s="86"/>
      <c r="M986" s="86"/>
      <c r="N986" s="82"/>
      <c r="O986" s="81"/>
      <c r="P986" s="82"/>
      <c r="Q986" s="207">
        <f t="shared" si="156"/>
        <v>0</v>
      </c>
      <c r="R986" s="83">
        <f t="shared" si="153"/>
        <v>0</v>
      </c>
      <c r="S986" s="83">
        <f t="shared" si="154"/>
        <v>0</v>
      </c>
      <c r="T986" s="209"/>
      <c r="U986" s="214"/>
      <c r="V986" s="214"/>
      <c r="W986" s="217" t="str">
        <f t="shared" si="149"/>
        <v/>
      </c>
      <c r="X986" s="214"/>
      <c r="Y986" s="224"/>
      <c r="Z986" s="214"/>
      <c r="AA986" s="214"/>
      <c r="AB986" s="35" t="str">
        <f t="shared" si="150"/>
        <v/>
      </c>
      <c r="AC986" s="35"/>
      <c r="AD986" s="35"/>
      <c r="AE986" s="35"/>
      <c r="AF986" s="35"/>
      <c r="AG986" s="35"/>
      <c r="AH986" s="35"/>
      <c r="AI986" s="35"/>
      <c r="AJ986" s="35"/>
      <c r="AK986" s="35"/>
      <c r="AL986" s="35"/>
      <c r="AM986" s="85" t="str">
        <f t="shared" si="148"/>
        <v/>
      </c>
      <c r="AN986" s="35"/>
      <c r="AO986" s="35"/>
      <c r="AP986" s="77" t="str">
        <f>IF(D986="","",IF(D986=Accueil!$Q$7,PRODUCT('Registre déchets'!G986,Accueil!$S$7),"") &amp; IF(D986=Accueil!$Q$8,PRODUCT('Registre déchets'!G986,Accueil!$S$8),"") &amp; IF(D986=Accueil!$Q$9,PRODUCT('Registre déchets'!G986,Accueil!$S$9),"")&amp; IF(D986=Accueil!$Q$10,PRODUCT('Registre déchets'!G986,Accueil!$S$10),"")&amp; IF(D986=Accueil!$Q$11,PRODUCT('Registre déchets'!G986,Accueil!$S$11),"")&amp; IF(D986=Accueil!$Q$12,PRODUCT('Registre déchets'!G986,Accueil!$S$12),"")&amp; IF(D986=Accueil!$Q$13,PRODUCT('Registre déchets'!G986,Accueil!$S$13),"")&amp; IF(D986=Accueil!$Q$14,PRODUCT('Registre déchets'!G986,Accueil!$S$14),"")&amp; IF(D986=Accueil!$Q$15,PRODUCT('Registre déchets'!G986,Accueil!$S$15),"")&amp; IF(D986=Accueil!$Q$16,PRODUCT('Registre déchets'!G986,Accueil!$S$16),"")&amp; IF(D986=Accueil!$Q$17,PRODUCT('Registre déchets'!G986,Accueil!$S$17),"")&amp; IF(D986=Accueil!$Q$18,PRODUCT('Registre déchets'!G986,Accueil!$S$18),"")&amp; IF(D986=Accueil!$Q$19,PRODUCT('Registre déchets'!G986,Accueil!$S$19),"")&amp; IF(D986=Accueil!$Q$20,PRODUCT('Registre déchets'!G986,Accueil!$S$20),"")&amp; IF(D986=Accueil!$Q$21,PRODUCT('Registre déchets'!G986,Accueil!$S$21),"")&amp; IF(D986=Accueil!$Q$22,PRODUCT('Registre déchets'!G986,Accueil!$S$22),"")&amp; IF(D986=Accueil!$Q$23,PRODUCT('Registre déchets'!G986,Accueil!$S$23),"")&amp; IF(D986=Accueil!$Q$24,PRODUCT('Registre déchets'!G986,Accueil!$S$24),"")&amp; IF(D986=Accueil!$Q$25,PRODUCT('Registre déchets'!G986,Accueil!$S$25),"")&amp; IF(D986=Accueil!$Q$26,PRODUCT('Registre déchets'!G986,Accueil!$S$26),"") &amp; IF(D986=Accueil!$U$7,PRODUCT('Registre déchets'!G986,Accueil!$W$7),"") &amp; IF(D986=Accueil!$U$8,PRODUCT('Registre déchets'!G986,Accueil!$W$8),"") &amp; IF(D986=Accueil!$U$9,PRODUCT('Registre déchets'!G986,Accueil!$W$9),"")&amp; IF(D986=Accueil!$U$10,PRODUCT('Registre déchets'!G986,Accueil!$W$10),"")&amp; IF(D986=Accueil!$U$11,PRODUCT('Registre déchets'!G986,Accueil!$W$11),"")&amp; IF(D986=Accueil!$U$12,PRODUCT('Registre déchets'!G986,Accueil!$W$12),"")&amp; IF(D986=Accueil!$U$13,PRODUCT('Registre déchets'!G986,Accueil!$W$13),"")&amp; IF(D986=Accueil!$U$14,PRODUCT('Registre déchets'!G986,Accueil!$W$14),"")&amp; IF(D986=Accueil!$U$15,PRODUCT('Registre déchets'!G986,Accueil!$W$15),"")&amp; IF(D986=Accueil!$U$16,PRODUCT('Registre déchets'!G986,Accueil!$W$16),"")&amp; IF(D986=Accueil!$U$17,PRODUCT('Registre déchets'!G986,Accueil!$W$17),"")&amp; IF(D986=Accueil!$U$18,PRODUCT('Registre déchets'!G986,Accueil!$W$18),"")&amp; IF(D986=Accueil!$U$19,PRODUCT('Registre déchets'!G986,Accueil!$W$19),"")&amp; IF(D986=Accueil!$U$20,PRODUCT('Registre déchets'!G986,Accueil!$W$20),"")&amp; IF(D986=Accueil!$U$21,PRODUCT('Registre déchets'!G986,Accueil!$W$21),"") &amp; IF(D986=Accueil!$U$22,PRODUCT('Registre déchets'!G986,Accueil!$W$22),"")&amp; IF(D986=Accueil!$U$23,PRODUCT('Registre déchets'!G986,Accueil!$W$23),"")&amp; IF(D986=Accueil!$U$24,PRODUCT('Registre déchets'!G986,Accueil!$W$24),"")&amp; IF(D986=Accueil!$U$25,PRODUCT('Registre déchets'!G986,Accueil!$W$25),"")&amp; IF(D986=Accueil!$U$26,PRODUCT('Registre déchets'!G986,Accueil!$W$26),"")&amp; IF(D986=Accueil!$U$27,PRODUCT('Registre déchets'!G986,Accueil!$W$27),"")&amp; IF(D986=Accueil!$Y$7,PRODUCT('Registre déchets'!G986,Accueil!$AA$7),"") &amp; IF(D986=Accueil!$Y$8,PRODUCT('Registre déchets'!G986,Accueil!$AA$8),"") &amp; IF(D986=Accueil!$Y$9,PRODUCT('Registre déchets'!G986,Accueil!$AA$9),"")&amp; IF(D986=Accueil!$Y$10,PRODUCT('Registre déchets'!G986,Accueil!$AA$10),"")&amp; IF(D986=Accueil!$Y$11,PRODUCT('Registre déchets'!G986,Accueil!$AA$11),"")&amp; IF(D986=Accueil!$Y$12,PRODUCT('Registre déchets'!G986,Accueil!$AA$12),"")&amp; IF(D986=Accueil!$Y$13,PRODUCT('Registre déchets'!G986,Accueil!$AA$13),"")&amp; IF(D986=Accueil!$Y$14,PRODUCT('Registre déchets'!G986,Accueil!$AA$14),"")&amp; IF(D986=Accueil!$Y$15,PRODUCT('Registre déchets'!G986,Accueil!$AA$15),"")&amp; IF(D986=Accueil!$Y$16,PRODUCT('Registre déchets'!G986,Accueil!$AA$16),"")&amp; IF(D986=Accueil!$Y$17,PRODUCT('Registre déchets'!G986,Accueil!$AA$17),"")&amp; IF(D986=Accueil!$Y$18,PRODUCT('Registre déchets'!G986,Accueil!$AA$18),"")&amp; IF(D986=Accueil!$Y$19,PRODUCT('Registre déchets'!G986,Accueil!$AA$19),"")&amp; IF(D986=Accueil!$Y$20,PRODUCT('Registre déchets'!G986,Accueil!$AA$20),"")&amp; IF(D986=Accueil!$Y$21,PRODUCT('Registre déchets'!G986,Accueil!$AA$21),"")&amp; IF(D986=Accueil!$Y$22,PRODUCT('Registre déchets'!G986,Accueil!$AA$22),"")&amp; IF(D986=Accueil!$Y$23,PRODUCT('Registre déchets'!G986,Accueil!$AA$23),"")&amp; IF(D986=Accueil!$Y$24,PRODUCT('Registre déchets'!G986,Accueil!$AA$24),"")&amp; IF(D986=Accueil!$Y$25,PRODUCT('Registre déchets'!G986,Accueil!$AA$25),"")&amp; IF(D986=Accueil!$Y$26,PRODUCT('Registre déchets'!G986,Accueil!$AA$26),"")&amp; IF(D986=Accueil!$Y$27,PRODUCT('Registre déchets'!G986,Accueil!$AA$27),""))</f>
        <v/>
      </c>
      <c r="AQ986" s="79">
        <f t="shared" si="157"/>
        <v>0</v>
      </c>
    </row>
    <row r="987" spans="1:43" ht="50.1" customHeight="1" x14ac:dyDescent="0.25">
      <c r="A987" s="90"/>
      <c r="B987" s="222" t="str">
        <f t="shared" si="151"/>
        <v/>
      </c>
      <c r="C987" s="221"/>
      <c r="D987" s="220"/>
      <c r="E987" s="80" t="str">
        <f t="shared" si="155"/>
        <v/>
      </c>
      <c r="F987" s="81"/>
      <c r="G987" s="82"/>
      <c r="H987" s="241">
        <f t="shared" si="152"/>
        <v>0</v>
      </c>
      <c r="I987" s="206"/>
      <c r="J987" s="206"/>
      <c r="K987" s="86"/>
      <c r="L987" s="86"/>
      <c r="M987" s="86"/>
      <c r="N987" s="82"/>
      <c r="O987" s="81"/>
      <c r="P987" s="82"/>
      <c r="Q987" s="207">
        <f t="shared" si="156"/>
        <v>0</v>
      </c>
      <c r="R987" s="83">
        <f t="shared" si="153"/>
        <v>0</v>
      </c>
      <c r="S987" s="83">
        <f t="shared" si="154"/>
        <v>0</v>
      </c>
      <c r="T987" s="209"/>
      <c r="U987" s="214"/>
      <c r="V987" s="214"/>
      <c r="W987" s="217" t="str">
        <f t="shared" si="149"/>
        <v/>
      </c>
      <c r="X987" s="214"/>
      <c r="Y987" s="224"/>
      <c r="Z987" s="214"/>
      <c r="AA987" s="214"/>
      <c r="AB987" s="35" t="str">
        <f t="shared" si="150"/>
        <v/>
      </c>
      <c r="AC987" s="35"/>
      <c r="AD987" s="35"/>
      <c r="AE987" s="35"/>
      <c r="AF987" s="35"/>
      <c r="AG987" s="35"/>
      <c r="AH987" s="35"/>
      <c r="AI987" s="35"/>
      <c r="AJ987" s="35"/>
      <c r="AK987" s="35"/>
      <c r="AL987" s="35"/>
      <c r="AM987" s="85" t="str">
        <f t="shared" si="148"/>
        <v/>
      </c>
      <c r="AN987" s="35"/>
      <c r="AO987" s="35"/>
      <c r="AP987" s="77" t="str">
        <f>IF(D987="","",IF(D987=Accueil!$Q$7,PRODUCT('Registre déchets'!G987,Accueil!$S$7),"") &amp; IF(D987=Accueil!$Q$8,PRODUCT('Registre déchets'!G987,Accueil!$S$8),"") &amp; IF(D987=Accueil!$Q$9,PRODUCT('Registre déchets'!G987,Accueil!$S$9),"")&amp; IF(D987=Accueil!$Q$10,PRODUCT('Registre déchets'!G987,Accueil!$S$10),"")&amp; IF(D987=Accueil!$Q$11,PRODUCT('Registre déchets'!G987,Accueil!$S$11),"")&amp; IF(D987=Accueil!$Q$12,PRODUCT('Registre déchets'!G987,Accueil!$S$12),"")&amp; IF(D987=Accueil!$Q$13,PRODUCT('Registre déchets'!G987,Accueil!$S$13),"")&amp; IF(D987=Accueil!$Q$14,PRODUCT('Registre déchets'!G987,Accueil!$S$14),"")&amp; IF(D987=Accueil!$Q$15,PRODUCT('Registre déchets'!G987,Accueil!$S$15),"")&amp; IF(D987=Accueil!$Q$16,PRODUCT('Registre déchets'!G987,Accueil!$S$16),"")&amp; IF(D987=Accueil!$Q$17,PRODUCT('Registre déchets'!G987,Accueil!$S$17),"")&amp; IF(D987=Accueil!$Q$18,PRODUCT('Registre déchets'!G987,Accueil!$S$18),"")&amp; IF(D987=Accueil!$Q$19,PRODUCT('Registre déchets'!G987,Accueil!$S$19),"")&amp; IF(D987=Accueil!$Q$20,PRODUCT('Registre déchets'!G987,Accueil!$S$20),"")&amp; IF(D987=Accueil!$Q$21,PRODUCT('Registre déchets'!G987,Accueil!$S$21),"")&amp; IF(D987=Accueil!$Q$22,PRODUCT('Registre déchets'!G987,Accueil!$S$22),"")&amp; IF(D987=Accueil!$Q$23,PRODUCT('Registre déchets'!G987,Accueil!$S$23),"")&amp; IF(D987=Accueil!$Q$24,PRODUCT('Registre déchets'!G987,Accueil!$S$24),"")&amp; IF(D987=Accueil!$Q$25,PRODUCT('Registre déchets'!G987,Accueil!$S$25),"")&amp; IF(D987=Accueil!$Q$26,PRODUCT('Registre déchets'!G987,Accueil!$S$26),"") &amp; IF(D987=Accueil!$U$7,PRODUCT('Registre déchets'!G987,Accueil!$W$7),"") &amp; IF(D987=Accueil!$U$8,PRODUCT('Registre déchets'!G987,Accueil!$W$8),"") &amp; IF(D987=Accueil!$U$9,PRODUCT('Registre déchets'!G987,Accueil!$W$9),"")&amp; IF(D987=Accueil!$U$10,PRODUCT('Registre déchets'!G987,Accueil!$W$10),"")&amp; IF(D987=Accueil!$U$11,PRODUCT('Registre déchets'!G987,Accueil!$W$11),"")&amp; IF(D987=Accueil!$U$12,PRODUCT('Registre déchets'!G987,Accueil!$W$12),"")&amp; IF(D987=Accueil!$U$13,PRODUCT('Registre déchets'!G987,Accueil!$W$13),"")&amp; IF(D987=Accueil!$U$14,PRODUCT('Registre déchets'!G987,Accueil!$W$14),"")&amp; IF(D987=Accueil!$U$15,PRODUCT('Registre déchets'!G987,Accueil!$W$15),"")&amp; IF(D987=Accueil!$U$16,PRODUCT('Registre déchets'!G987,Accueil!$W$16),"")&amp; IF(D987=Accueil!$U$17,PRODUCT('Registre déchets'!G987,Accueil!$W$17),"")&amp; IF(D987=Accueil!$U$18,PRODUCT('Registre déchets'!G987,Accueil!$W$18),"")&amp; IF(D987=Accueil!$U$19,PRODUCT('Registre déchets'!G987,Accueil!$W$19),"")&amp; IF(D987=Accueil!$U$20,PRODUCT('Registre déchets'!G987,Accueil!$W$20),"")&amp; IF(D987=Accueil!$U$21,PRODUCT('Registre déchets'!G987,Accueil!$W$21),"") &amp; IF(D987=Accueil!$U$22,PRODUCT('Registre déchets'!G987,Accueil!$W$22),"")&amp; IF(D987=Accueil!$U$23,PRODUCT('Registre déchets'!G987,Accueil!$W$23),"")&amp; IF(D987=Accueil!$U$24,PRODUCT('Registre déchets'!G987,Accueil!$W$24),"")&amp; IF(D987=Accueil!$U$25,PRODUCT('Registre déchets'!G987,Accueil!$W$25),"")&amp; IF(D987=Accueil!$U$26,PRODUCT('Registre déchets'!G987,Accueil!$W$26),"")&amp; IF(D987=Accueil!$U$27,PRODUCT('Registre déchets'!G987,Accueil!$W$27),"")&amp; IF(D987=Accueil!$Y$7,PRODUCT('Registre déchets'!G987,Accueil!$AA$7),"") &amp; IF(D987=Accueil!$Y$8,PRODUCT('Registre déchets'!G987,Accueil!$AA$8),"") &amp; IF(D987=Accueil!$Y$9,PRODUCT('Registre déchets'!G987,Accueil!$AA$9),"")&amp; IF(D987=Accueil!$Y$10,PRODUCT('Registre déchets'!G987,Accueil!$AA$10),"")&amp; IF(D987=Accueil!$Y$11,PRODUCT('Registre déchets'!G987,Accueil!$AA$11),"")&amp; IF(D987=Accueil!$Y$12,PRODUCT('Registre déchets'!G987,Accueil!$AA$12),"")&amp; IF(D987=Accueil!$Y$13,PRODUCT('Registre déchets'!G987,Accueil!$AA$13),"")&amp; IF(D987=Accueil!$Y$14,PRODUCT('Registre déchets'!G987,Accueil!$AA$14),"")&amp; IF(D987=Accueil!$Y$15,PRODUCT('Registre déchets'!G987,Accueil!$AA$15),"")&amp; IF(D987=Accueil!$Y$16,PRODUCT('Registre déchets'!G987,Accueil!$AA$16),"")&amp; IF(D987=Accueil!$Y$17,PRODUCT('Registre déchets'!G987,Accueil!$AA$17),"")&amp; IF(D987=Accueil!$Y$18,PRODUCT('Registre déchets'!G987,Accueil!$AA$18),"")&amp; IF(D987=Accueil!$Y$19,PRODUCT('Registre déchets'!G987,Accueil!$AA$19),"")&amp; IF(D987=Accueil!$Y$20,PRODUCT('Registre déchets'!G987,Accueil!$AA$20),"")&amp; IF(D987=Accueil!$Y$21,PRODUCT('Registre déchets'!G987,Accueil!$AA$21),"")&amp; IF(D987=Accueil!$Y$22,PRODUCT('Registre déchets'!G987,Accueil!$AA$22),"")&amp; IF(D987=Accueil!$Y$23,PRODUCT('Registre déchets'!G987,Accueil!$AA$23),"")&amp; IF(D987=Accueil!$Y$24,PRODUCT('Registre déchets'!G987,Accueil!$AA$24),"")&amp; IF(D987=Accueil!$Y$25,PRODUCT('Registre déchets'!G987,Accueil!$AA$25),"")&amp; IF(D987=Accueil!$Y$26,PRODUCT('Registre déchets'!G987,Accueil!$AA$26),"")&amp; IF(D987=Accueil!$Y$27,PRODUCT('Registre déchets'!G987,Accueil!$AA$27),""))</f>
        <v/>
      </c>
      <c r="AQ987" s="79">
        <f t="shared" si="157"/>
        <v>0</v>
      </c>
    </row>
    <row r="988" spans="1:43" ht="50.1" customHeight="1" x14ac:dyDescent="0.25">
      <c r="A988" s="90"/>
      <c r="B988" s="222" t="str">
        <f t="shared" si="151"/>
        <v/>
      </c>
      <c r="C988" s="221"/>
      <c r="D988" s="220"/>
      <c r="E988" s="80" t="str">
        <f t="shared" si="155"/>
        <v/>
      </c>
      <c r="F988" s="81"/>
      <c r="G988" s="82"/>
      <c r="H988" s="241">
        <f t="shared" si="152"/>
        <v>0</v>
      </c>
      <c r="I988" s="206"/>
      <c r="J988" s="206"/>
      <c r="K988" s="86"/>
      <c r="L988" s="86"/>
      <c r="M988" s="86"/>
      <c r="N988" s="82"/>
      <c r="O988" s="81"/>
      <c r="P988" s="82"/>
      <c r="Q988" s="207">
        <f t="shared" si="156"/>
        <v>0</v>
      </c>
      <c r="R988" s="83">
        <f t="shared" si="153"/>
        <v>0</v>
      </c>
      <c r="S988" s="83">
        <f t="shared" si="154"/>
        <v>0</v>
      </c>
      <c r="T988" s="209"/>
      <c r="U988" s="214"/>
      <c r="V988" s="214"/>
      <c r="W988" s="217" t="str">
        <f t="shared" si="149"/>
        <v/>
      </c>
      <c r="X988" s="214"/>
      <c r="Y988" s="224"/>
      <c r="Z988" s="214"/>
      <c r="AA988" s="214"/>
      <c r="AB988" s="35" t="str">
        <f t="shared" si="150"/>
        <v/>
      </c>
      <c r="AC988" s="35"/>
      <c r="AD988" s="35"/>
      <c r="AE988" s="35"/>
      <c r="AF988" s="35"/>
      <c r="AG988" s="35"/>
      <c r="AH988" s="35"/>
      <c r="AI988" s="35"/>
      <c r="AJ988" s="35"/>
      <c r="AK988" s="35"/>
      <c r="AL988" s="35"/>
      <c r="AM988" s="85" t="str">
        <f t="shared" si="148"/>
        <v/>
      </c>
      <c r="AN988" s="35"/>
      <c r="AO988" s="35"/>
      <c r="AP988" s="77" t="str">
        <f>IF(D988="","",IF(D988=Accueil!$Q$7,PRODUCT('Registre déchets'!G988,Accueil!$S$7),"") &amp; IF(D988=Accueil!$Q$8,PRODUCT('Registre déchets'!G988,Accueil!$S$8),"") &amp; IF(D988=Accueil!$Q$9,PRODUCT('Registre déchets'!G988,Accueil!$S$9),"")&amp; IF(D988=Accueil!$Q$10,PRODUCT('Registre déchets'!G988,Accueil!$S$10),"")&amp; IF(D988=Accueil!$Q$11,PRODUCT('Registre déchets'!G988,Accueil!$S$11),"")&amp; IF(D988=Accueil!$Q$12,PRODUCT('Registre déchets'!G988,Accueil!$S$12),"")&amp; IF(D988=Accueil!$Q$13,PRODUCT('Registre déchets'!G988,Accueil!$S$13),"")&amp; IF(D988=Accueil!$Q$14,PRODUCT('Registre déchets'!G988,Accueil!$S$14),"")&amp; IF(D988=Accueil!$Q$15,PRODUCT('Registre déchets'!G988,Accueil!$S$15),"")&amp; IF(D988=Accueil!$Q$16,PRODUCT('Registre déchets'!G988,Accueil!$S$16),"")&amp; IF(D988=Accueil!$Q$17,PRODUCT('Registre déchets'!G988,Accueil!$S$17),"")&amp; IF(D988=Accueil!$Q$18,PRODUCT('Registre déchets'!G988,Accueil!$S$18),"")&amp; IF(D988=Accueil!$Q$19,PRODUCT('Registre déchets'!G988,Accueil!$S$19),"")&amp; IF(D988=Accueil!$Q$20,PRODUCT('Registre déchets'!G988,Accueil!$S$20),"")&amp; IF(D988=Accueil!$Q$21,PRODUCT('Registre déchets'!G988,Accueil!$S$21),"")&amp; IF(D988=Accueil!$Q$22,PRODUCT('Registre déchets'!G988,Accueil!$S$22),"")&amp; IF(D988=Accueil!$Q$23,PRODUCT('Registre déchets'!G988,Accueil!$S$23),"")&amp; IF(D988=Accueil!$Q$24,PRODUCT('Registre déchets'!G988,Accueil!$S$24),"")&amp; IF(D988=Accueil!$Q$25,PRODUCT('Registre déchets'!G988,Accueil!$S$25),"")&amp; IF(D988=Accueil!$Q$26,PRODUCT('Registre déchets'!G988,Accueil!$S$26),"") &amp; IF(D988=Accueil!$U$7,PRODUCT('Registre déchets'!G988,Accueil!$W$7),"") &amp; IF(D988=Accueil!$U$8,PRODUCT('Registre déchets'!G988,Accueil!$W$8),"") &amp; IF(D988=Accueil!$U$9,PRODUCT('Registre déchets'!G988,Accueil!$W$9),"")&amp; IF(D988=Accueil!$U$10,PRODUCT('Registre déchets'!G988,Accueil!$W$10),"")&amp; IF(D988=Accueil!$U$11,PRODUCT('Registre déchets'!G988,Accueil!$W$11),"")&amp; IF(D988=Accueil!$U$12,PRODUCT('Registre déchets'!G988,Accueil!$W$12),"")&amp; IF(D988=Accueil!$U$13,PRODUCT('Registre déchets'!G988,Accueil!$W$13),"")&amp; IF(D988=Accueil!$U$14,PRODUCT('Registre déchets'!G988,Accueil!$W$14),"")&amp; IF(D988=Accueil!$U$15,PRODUCT('Registre déchets'!G988,Accueil!$W$15),"")&amp; IF(D988=Accueil!$U$16,PRODUCT('Registre déchets'!G988,Accueil!$W$16),"")&amp; IF(D988=Accueil!$U$17,PRODUCT('Registre déchets'!G988,Accueil!$W$17),"")&amp; IF(D988=Accueil!$U$18,PRODUCT('Registre déchets'!G988,Accueil!$W$18),"")&amp; IF(D988=Accueil!$U$19,PRODUCT('Registre déchets'!G988,Accueil!$W$19),"")&amp; IF(D988=Accueil!$U$20,PRODUCT('Registre déchets'!G988,Accueil!$W$20),"")&amp; IF(D988=Accueil!$U$21,PRODUCT('Registre déchets'!G988,Accueil!$W$21),"") &amp; IF(D988=Accueil!$U$22,PRODUCT('Registre déchets'!G988,Accueil!$W$22),"")&amp; IF(D988=Accueil!$U$23,PRODUCT('Registre déchets'!G988,Accueil!$W$23),"")&amp; IF(D988=Accueil!$U$24,PRODUCT('Registre déchets'!G988,Accueil!$W$24),"")&amp; IF(D988=Accueil!$U$25,PRODUCT('Registre déchets'!G988,Accueil!$W$25),"")&amp; IF(D988=Accueil!$U$26,PRODUCT('Registre déchets'!G988,Accueil!$W$26),"")&amp; IF(D988=Accueil!$U$27,PRODUCT('Registre déchets'!G988,Accueil!$W$27),"")&amp; IF(D988=Accueil!$Y$7,PRODUCT('Registre déchets'!G988,Accueil!$AA$7),"") &amp; IF(D988=Accueil!$Y$8,PRODUCT('Registre déchets'!G988,Accueil!$AA$8),"") &amp; IF(D988=Accueil!$Y$9,PRODUCT('Registre déchets'!G988,Accueil!$AA$9),"")&amp; IF(D988=Accueil!$Y$10,PRODUCT('Registre déchets'!G988,Accueil!$AA$10),"")&amp; IF(D988=Accueil!$Y$11,PRODUCT('Registre déchets'!G988,Accueil!$AA$11),"")&amp; IF(D988=Accueil!$Y$12,PRODUCT('Registre déchets'!G988,Accueil!$AA$12),"")&amp; IF(D988=Accueil!$Y$13,PRODUCT('Registre déchets'!G988,Accueil!$AA$13),"")&amp; IF(D988=Accueil!$Y$14,PRODUCT('Registre déchets'!G988,Accueil!$AA$14),"")&amp; IF(D988=Accueil!$Y$15,PRODUCT('Registre déchets'!G988,Accueil!$AA$15),"")&amp; IF(D988=Accueil!$Y$16,PRODUCT('Registre déchets'!G988,Accueil!$AA$16),"")&amp; IF(D988=Accueil!$Y$17,PRODUCT('Registre déchets'!G988,Accueil!$AA$17),"")&amp; IF(D988=Accueil!$Y$18,PRODUCT('Registre déchets'!G988,Accueil!$AA$18),"")&amp; IF(D988=Accueil!$Y$19,PRODUCT('Registre déchets'!G988,Accueil!$AA$19),"")&amp; IF(D988=Accueil!$Y$20,PRODUCT('Registre déchets'!G988,Accueil!$AA$20),"")&amp; IF(D988=Accueil!$Y$21,PRODUCT('Registre déchets'!G988,Accueil!$AA$21),"")&amp; IF(D988=Accueil!$Y$22,PRODUCT('Registre déchets'!G988,Accueil!$AA$22),"")&amp; IF(D988=Accueil!$Y$23,PRODUCT('Registre déchets'!G988,Accueil!$AA$23),"")&amp; IF(D988=Accueil!$Y$24,PRODUCT('Registre déchets'!G988,Accueil!$AA$24),"")&amp; IF(D988=Accueil!$Y$25,PRODUCT('Registre déchets'!G988,Accueil!$AA$25),"")&amp; IF(D988=Accueil!$Y$26,PRODUCT('Registre déchets'!G988,Accueil!$AA$26),"")&amp; IF(D988=Accueil!$Y$27,PRODUCT('Registre déchets'!G988,Accueil!$AA$27),""))</f>
        <v/>
      </c>
      <c r="AQ988" s="79">
        <f t="shared" si="157"/>
        <v>0</v>
      </c>
    </row>
    <row r="989" spans="1:43" ht="50.1" customHeight="1" x14ac:dyDescent="0.25">
      <c r="A989" s="90"/>
      <c r="B989" s="222" t="str">
        <f t="shared" si="151"/>
        <v/>
      </c>
      <c r="C989" s="221"/>
      <c r="D989" s="220"/>
      <c r="E989" s="80" t="str">
        <f t="shared" si="155"/>
        <v/>
      </c>
      <c r="F989" s="81"/>
      <c r="G989" s="82"/>
      <c r="H989" s="241">
        <f t="shared" si="152"/>
        <v>0</v>
      </c>
      <c r="I989" s="206"/>
      <c r="J989" s="206"/>
      <c r="K989" s="86"/>
      <c r="L989" s="86"/>
      <c r="M989" s="86"/>
      <c r="N989" s="82"/>
      <c r="O989" s="81"/>
      <c r="P989" s="82"/>
      <c r="Q989" s="207">
        <f t="shared" si="156"/>
        <v>0</v>
      </c>
      <c r="R989" s="83">
        <f t="shared" si="153"/>
        <v>0</v>
      </c>
      <c r="S989" s="83">
        <f t="shared" si="154"/>
        <v>0</v>
      </c>
      <c r="T989" s="209"/>
      <c r="U989" s="214"/>
      <c r="V989" s="214"/>
      <c r="W989" s="217" t="str">
        <f t="shared" si="149"/>
        <v/>
      </c>
      <c r="X989" s="214"/>
      <c r="Y989" s="224"/>
      <c r="Z989" s="214"/>
      <c r="AA989" s="214"/>
      <c r="AB989" s="35" t="str">
        <f t="shared" si="150"/>
        <v/>
      </c>
      <c r="AC989" s="35"/>
      <c r="AD989" s="35"/>
      <c r="AE989" s="35"/>
      <c r="AF989" s="35"/>
      <c r="AG989" s="35"/>
      <c r="AH989" s="35"/>
      <c r="AI989" s="35"/>
      <c r="AJ989" s="35"/>
      <c r="AK989" s="35"/>
      <c r="AL989" s="35"/>
      <c r="AM989" s="85" t="str">
        <f t="shared" si="148"/>
        <v/>
      </c>
      <c r="AN989" s="35"/>
      <c r="AO989" s="35"/>
      <c r="AP989" s="77" t="str">
        <f>IF(D989="","",IF(D989=Accueil!$Q$7,PRODUCT('Registre déchets'!G989,Accueil!$S$7),"") &amp; IF(D989=Accueil!$Q$8,PRODUCT('Registre déchets'!G989,Accueil!$S$8),"") &amp; IF(D989=Accueil!$Q$9,PRODUCT('Registre déchets'!G989,Accueil!$S$9),"")&amp; IF(D989=Accueil!$Q$10,PRODUCT('Registre déchets'!G989,Accueil!$S$10),"")&amp; IF(D989=Accueil!$Q$11,PRODUCT('Registre déchets'!G989,Accueil!$S$11),"")&amp; IF(D989=Accueil!$Q$12,PRODUCT('Registre déchets'!G989,Accueil!$S$12),"")&amp; IF(D989=Accueil!$Q$13,PRODUCT('Registre déchets'!G989,Accueil!$S$13),"")&amp; IF(D989=Accueil!$Q$14,PRODUCT('Registre déchets'!G989,Accueil!$S$14),"")&amp; IF(D989=Accueil!$Q$15,PRODUCT('Registre déchets'!G989,Accueil!$S$15),"")&amp; IF(D989=Accueil!$Q$16,PRODUCT('Registre déchets'!G989,Accueil!$S$16),"")&amp; IF(D989=Accueil!$Q$17,PRODUCT('Registre déchets'!G989,Accueil!$S$17),"")&amp; IF(D989=Accueil!$Q$18,PRODUCT('Registre déchets'!G989,Accueil!$S$18),"")&amp; IF(D989=Accueil!$Q$19,PRODUCT('Registre déchets'!G989,Accueil!$S$19),"")&amp; IF(D989=Accueil!$Q$20,PRODUCT('Registre déchets'!G989,Accueil!$S$20),"")&amp; IF(D989=Accueil!$Q$21,PRODUCT('Registre déchets'!G989,Accueil!$S$21),"")&amp; IF(D989=Accueil!$Q$22,PRODUCT('Registre déchets'!G989,Accueil!$S$22),"")&amp; IF(D989=Accueil!$Q$23,PRODUCT('Registre déchets'!G989,Accueil!$S$23),"")&amp; IF(D989=Accueil!$Q$24,PRODUCT('Registre déchets'!G989,Accueil!$S$24),"")&amp; IF(D989=Accueil!$Q$25,PRODUCT('Registre déchets'!G989,Accueil!$S$25),"")&amp; IF(D989=Accueil!$Q$26,PRODUCT('Registre déchets'!G989,Accueil!$S$26),"") &amp; IF(D989=Accueil!$U$7,PRODUCT('Registre déchets'!G989,Accueil!$W$7),"") &amp; IF(D989=Accueil!$U$8,PRODUCT('Registre déchets'!G989,Accueil!$W$8),"") &amp; IF(D989=Accueil!$U$9,PRODUCT('Registre déchets'!G989,Accueil!$W$9),"")&amp; IF(D989=Accueil!$U$10,PRODUCT('Registre déchets'!G989,Accueil!$W$10),"")&amp; IF(D989=Accueil!$U$11,PRODUCT('Registre déchets'!G989,Accueil!$W$11),"")&amp; IF(D989=Accueil!$U$12,PRODUCT('Registre déchets'!G989,Accueil!$W$12),"")&amp; IF(D989=Accueil!$U$13,PRODUCT('Registre déchets'!G989,Accueil!$W$13),"")&amp; IF(D989=Accueil!$U$14,PRODUCT('Registre déchets'!G989,Accueil!$W$14),"")&amp; IF(D989=Accueil!$U$15,PRODUCT('Registre déchets'!G989,Accueil!$W$15),"")&amp; IF(D989=Accueil!$U$16,PRODUCT('Registre déchets'!G989,Accueil!$W$16),"")&amp; IF(D989=Accueil!$U$17,PRODUCT('Registre déchets'!G989,Accueil!$W$17),"")&amp; IF(D989=Accueil!$U$18,PRODUCT('Registre déchets'!G989,Accueil!$W$18),"")&amp; IF(D989=Accueil!$U$19,PRODUCT('Registre déchets'!G989,Accueil!$W$19),"")&amp; IF(D989=Accueil!$U$20,PRODUCT('Registre déchets'!G989,Accueil!$W$20),"")&amp; IF(D989=Accueil!$U$21,PRODUCT('Registre déchets'!G989,Accueil!$W$21),"") &amp; IF(D989=Accueil!$U$22,PRODUCT('Registre déchets'!G989,Accueil!$W$22),"")&amp; IF(D989=Accueil!$U$23,PRODUCT('Registre déchets'!G989,Accueil!$W$23),"")&amp; IF(D989=Accueil!$U$24,PRODUCT('Registre déchets'!G989,Accueil!$W$24),"")&amp; IF(D989=Accueil!$U$25,PRODUCT('Registre déchets'!G989,Accueil!$W$25),"")&amp; IF(D989=Accueil!$U$26,PRODUCT('Registre déchets'!G989,Accueil!$W$26),"")&amp; IF(D989=Accueil!$U$27,PRODUCT('Registre déchets'!G989,Accueil!$W$27),"")&amp; IF(D989=Accueil!$Y$7,PRODUCT('Registre déchets'!G989,Accueil!$AA$7),"") &amp; IF(D989=Accueil!$Y$8,PRODUCT('Registre déchets'!G989,Accueil!$AA$8),"") &amp; IF(D989=Accueil!$Y$9,PRODUCT('Registre déchets'!G989,Accueil!$AA$9),"")&amp; IF(D989=Accueil!$Y$10,PRODUCT('Registre déchets'!G989,Accueil!$AA$10),"")&amp; IF(D989=Accueil!$Y$11,PRODUCT('Registre déchets'!G989,Accueil!$AA$11),"")&amp; IF(D989=Accueil!$Y$12,PRODUCT('Registre déchets'!G989,Accueil!$AA$12),"")&amp; IF(D989=Accueil!$Y$13,PRODUCT('Registre déchets'!G989,Accueil!$AA$13),"")&amp; IF(D989=Accueil!$Y$14,PRODUCT('Registre déchets'!G989,Accueil!$AA$14),"")&amp; IF(D989=Accueil!$Y$15,PRODUCT('Registre déchets'!G989,Accueil!$AA$15),"")&amp; IF(D989=Accueil!$Y$16,PRODUCT('Registre déchets'!G989,Accueil!$AA$16),"")&amp; IF(D989=Accueil!$Y$17,PRODUCT('Registre déchets'!G989,Accueil!$AA$17),"")&amp; IF(D989=Accueil!$Y$18,PRODUCT('Registre déchets'!G989,Accueil!$AA$18),"")&amp; IF(D989=Accueil!$Y$19,PRODUCT('Registre déchets'!G989,Accueil!$AA$19),"")&amp; IF(D989=Accueil!$Y$20,PRODUCT('Registre déchets'!G989,Accueil!$AA$20),"")&amp; IF(D989=Accueil!$Y$21,PRODUCT('Registre déchets'!G989,Accueil!$AA$21),"")&amp; IF(D989=Accueil!$Y$22,PRODUCT('Registre déchets'!G989,Accueil!$AA$22),"")&amp; IF(D989=Accueil!$Y$23,PRODUCT('Registre déchets'!G989,Accueil!$AA$23),"")&amp; IF(D989=Accueil!$Y$24,PRODUCT('Registre déchets'!G989,Accueil!$AA$24),"")&amp; IF(D989=Accueil!$Y$25,PRODUCT('Registre déchets'!G989,Accueil!$AA$25),"")&amp; IF(D989=Accueil!$Y$26,PRODUCT('Registre déchets'!G989,Accueil!$AA$26),"")&amp; IF(D989=Accueil!$Y$27,PRODUCT('Registre déchets'!G989,Accueil!$AA$27),""))</f>
        <v/>
      </c>
      <c r="AQ989" s="79">
        <f t="shared" si="157"/>
        <v>0</v>
      </c>
    </row>
    <row r="990" spans="1:43" ht="50.1" customHeight="1" x14ac:dyDescent="0.25">
      <c r="A990" s="90"/>
      <c r="B990" s="222" t="str">
        <f t="shared" si="151"/>
        <v/>
      </c>
      <c r="C990" s="221"/>
      <c r="D990" s="220"/>
      <c r="E990" s="80" t="str">
        <f t="shared" si="155"/>
        <v/>
      </c>
      <c r="F990" s="81"/>
      <c r="G990" s="82"/>
      <c r="H990" s="241">
        <f t="shared" si="152"/>
        <v>0</v>
      </c>
      <c r="I990" s="206"/>
      <c r="J990" s="206"/>
      <c r="K990" s="86"/>
      <c r="L990" s="86"/>
      <c r="M990" s="86"/>
      <c r="N990" s="82"/>
      <c r="O990" s="81"/>
      <c r="P990" s="82"/>
      <c r="Q990" s="207">
        <f t="shared" si="156"/>
        <v>0</v>
      </c>
      <c r="R990" s="83">
        <f t="shared" si="153"/>
        <v>0</v>
      </c>
      <c r="S990" s="83">
        <f t="shared" si="154"/>
        <v>0</v>
      </c>
      <c r="T990" s="209"/>
      <c r="U990" s="214"/>
      <c r="V990" s="214"/>
      <c r="W990" s="217" t="str">
        <f t="shared" si="149"/>
        <v/>
      </c>
      <c r="X990" s="214"/>
      <c r="Y990" s="224"/>
      <c r="Z990" s="214"/>
      <c r="AA990" s="214"/>
      <c r="AB990" s="35" t="str">
        <f t="shared" si="150"/>
        <v/>
      </c>
      <c r="AC990" s="35"/>
      <c r="AD990" s="35"/>
      <c r="AE990" s="35"/>
      <c r="AF990" s="35"/>
      <c r="AG990" s="35"/>
      <c r="AH990" s="35"/>
      <c r="AI990" s="35"/>
      <c r="AJ990" s="35"/>
      <c r="AK990" s="35"/>
      <c r="AL990" s="35"/>
      <c r="AM990" s="85" t="str">
        <f t="shared" si="148"/>
        <v/>
      </c>
      <c r="AN990" s="35"/>
      <c r="AO990" s="35"/>
      <c r="AP990" s="77" t="str">
        <f>IF(D990="","",IF(D990=Accueil!$Q$7,PRODUCT('Registre déchets'!G990,Accueil!$S$7),"") &amp; IF(D990=Accueil!$Q$8,PRODUCT('Registre déchets'!G990,Accueil!$S$8),"") &amp; IF(D990=Accueil!$Q$9,PRODUCT('Registre déchets'!G990,Accueil!$S$9),"")&amp; IF(D990=Accueil!$Q$10,PRODUCT('Registre déchets'!G990,Accueil!$S$10),"")&amp; IF(D990=Accueil!$Q$11,PRODUCT('Registre déchets'!G990,Accueil!$S$11),"")&amp; IF(D990=Accueil!$Q$12,PRODUCT('Registre déchets'!G990,Accueil!$S$12),"")&amp; IF(D990=Accueil!$Q$13,PRODUCT('Registre déchets'!G990,Accueil!$S$13),"")&amp; IF(D990=Accueil!$Q$14,PRODUCT('Registre déchets'!G990,Accueil!$S$14),"")&amp; IF(D990=Accueil!$Q$15,PRODUCT('Registre déchets'!G990,Accueil!$S$15),"")&amp; IF(D990=Accueil!$Q$16,PRODUCT('Registre déchets'!G990,Accueil!$S$16),"")&amp; IF(D990=Accueil!$Q$17,PRODUCT('Registre déchets'!G990,Accueil!$S$17),"")&amp; IF(D990=Accueil!$Q$18,PRODUCT('Registre déchets'!G990,Accueil!$S$18),"")&amp; IF(D990=Accueil!$Q$19,PRODUCT('Registre déchets'!G990,Accueil!$S$19),"")&amp; IF(D990=Accueil!$Q$20,PRODUCT('Registre déchets'!G990,Accueil!$S$20),"")&amp; IF(D990=Accueil!$Q$21,PRODUCT('Registre déchets'!G990,Accueil!$S$21),"")&amp; IF(D990=Accueil!$Q$22,PRODUCT('Registre déchets'!G990,Accueil!$S$22),"")&amp; IF(D990=Accueil!$Q$23,PRODUCT('Registre déchets'!G990,Accueil!$S$23),"")&amp; IF(D990=Accueil!$Q$24,PRODUCT('Registre déchets'!G990,Accueil!$S$24),"")&amp; IF(D990=Accueil!$Q$25,PRODUCT('Registre déchets'!G990,Accueil!$S$25),"")&amp; IF(D990=Accueil!$Q$26,PRODUCT('Registre déchets'!G990,Accueil!$S$26),"") &amp; IF(D990=Accueil!$U$7,PRODUCT('Registre déchets'!G990,Accueil!$W$7),"") &amp; IF(D990=Accueil!$U$8,PRODUCT('Registre déchets'!G990,Accueil!$W$8),"") &amp; IF(D990=Accueil!$U$9,PRODUCT('Registre déchets'!G990,Accueil!$W$9),"")&amp; IF(D990=Accueil!$U$10,PRODUCT('Registre déchets'!G990,Accueil!$W$10),"")&amp; IF(D990=Accueil!$U$11,PRODUCT('Registre déchets'!G990,Accueil!$W$11),"")&amp; IF(D990=Accueil!$U$12,PRODUCT('Registre déchets'!G990,Accueil!$W$12),"")&amp; IF(D990=Accueil!$U$13,PRODUCT('Registre déchets'!G990,Accueil!$W$13),"")&amp; IF(D990=Accueil!$U$14,PRODUCT('Registre déchets'!G990,Accueil!$W$14),"")&amp; IF(D990=Accueil!$U$15,PRODUCT('Registre déchets'!G990,Accueil!$W$15),"")&amp; IF(D990=Accueil!$U$16,PRODUCT('Registre déchets'!G990,Accueil!$W$16),"")&amp; IF(D990=Accueil!$U$17,PRODUCT('Registre déchets'!G990,Accueil!$W$17),"")&amp; IF(D990=Accueil!$U$18,PRODUCT('Registre déchets'!G990,Accueil!$W$18),"")&amp; IF(D990=Accueil!$U$19,PRODUCT('Registre déchets'!G990,Accueil!$W$19),"")&amp; IF(D990=Accueil!$U$20,PRODUCT('Registre déchets'!G990,Accueil!$W$20),"")&amp; IF(D990=Accueil!$U$21,PRODUCT('Registre déchets'!G990,Accueil!$W$21),"") &amp; IF(D990=Accueil!$U$22,PRODUCT('Registre déchets'!G990,Accueil!$W$22),"")&amp; IF(D990=Accueil!$U$23,PRODUCT('Registre déchets'!G990,Accueil!$W$23),"")&amp; IF(D990=Accueil!$U$24,PRODUCT('Registre déchets'!G990,Accueil!$W$24),"")&amp; IF(D990=Accueil!$U$25,PRODUCT('Registre déchets'!G990,Accueil!$W$25),"")&amp; IF(D990=Accueil!$U$26,PRODUCT('Registre déchets'!G990,Accueil!$W$26),"")&amp; IF(D990=Accueil!$U$27,PRODUCT('Registre déchets'!G990,Accueil!$W$27),"")&amp; IF(D990=Accueil!$Y$7,PRODUCT('Registre déchets'!G990,Accueil!$AA$7),"") &amp; IF(D990=Accueil!$Y$8,PRODUCT('Registre déchets'!G990,Accueil!$AA$8),"") &amp; IF(D990=Accueil!$Y$9,PRODUCT('Registre déchets'!G990,Accueil!$AA$9),"")&amp; IF(D990=Accueil!$Y$10,PRODUCT('Registre déchets'!G990,Accueil!$AA$10),"")&amp; IF(D990=Accueil!$Y$11,PRODUCT('Registre déchets'!G990,Accueil!$AA$11),"")&amp; IF(D990=Accueil!$Y$12,PRODUCT('Registre déchets'!G990,Accueil!$AA$12),"")&amp; IF(D990=Accueil!$Y$13,PRODUCT('Registre déchets'!G990,Accueil!$AA$13),"")&amp; IF(D990=Accueil!$Y$14,PRODUCT('Registre déchets'!G990,Accueil!$AA$14),"")&amp; IF(D990=Accueil!$Y$15,PRODUCT('Registre déchets'!G990,Accueil!$AA$15),"")&amp; IF(D990=Accueil!$Y$16,PRODUCT('Registre déchets'!G990,Accueil!$AA$16),"")&amp; IF(D990=Accueil!$Y$17,PRODUCT('Registre déchets'!G990,Accueil!$AA$17),"")&amp; IF(D990=Accueil!$Y$18,PRODUCT('Registre déchets'!G990,Accueil!$AA$18),"")&amp; IF(D990=Accueil!$Y$19,PRODUCT('Registre déchets'!G990,Accueil!$AA$19),"")&amp; IF(D990=Accueil!$Y$20,PRODUCT('Registre déchets'!G990,Accueil!$AA$20),"")&amp; IF(D990=Accueil!$Y$21,PRODUCT('Registre déchets'!G990,Accueil!$AA$21),"")&amp; IF(D990=Accueil!$Y$22,PRODUCT('Registre déchets'!G990,Accueil!$AA$22),"")&amp; IF(D990=Accueil!$Y$23,PRODUCT('Registre déchets'!G990,Accueil!$AA$23),"")&amp; IF(D990=Accueil!$Y$24,PRODUCT('Registre déchets'!G990,Accueil!$AA$24),"")&amp; IF(D990=Accueil!$Y$25,PRODUCT('Registre déchets'!G990,Accueil!$AA$25),"")&amp; IF(D990=Accueil!$Y$26,PRODUCT('Registre déchets'!G990,Accueil!$AA$26),"")&amp; IF(D990=Accueil!$Y$27,PRODUCT('Registre déchets'!G990,Accueil!$AA$27),""))</f>
        <v/>
      </c>
      <c r="AQ990" s="79">
        <f t="shared" si="157"/>
        <v>0</v>
      </c>
    </row>
    <row r="991" spans="1:43" ht="50.1" customHeight="1" x14ac:dyDescent="0.25">
      <c r="A991" s="90"/>
      <c r="B991" s="222" t="str">
        <f t="shared" si="151"/>
        <v/>
      </c>
      <c r="C991" s="221"/>
      <c r="D991" s="220"/>
      <c r="E991" s="80" t="str">
        <f t="shared" si="155"/>
        <v/>
      </c>
      <c r="F991" s="81"/>
      <c r="G991" s="82"/>
      <c r="H991" s="241">
        <f t="shared" si="152"/>
        <v>0</v>
      </c>
      <c r="I991" s="206"/>
      <c r="J991" s="206"/>
      <c r="K991" s="86"/>
      <c r="L991" s="86"/>
      <c r="M991" s="86"/>
      <c r="N991" s="82"/>
      <c r="O991" s="81"/>
      <c r="P991" s="82"/>
      <c r="Q991" s="207">
        <f t="shared" si="156"/>
        <v>0</v>
      </c>
      <c r="R991" s="83">
        <f t="shared" si="153"/>
        <v>0</v>
      </c>
      <c r="S991" s="83">
        <f t="shared" si="154"/>
        <v>0</v>
      </c>
      <c r="T991" s="209"/>
      <c r="U991" s="214"/>
      <c r="V991" s="214"/>
      <c r="W991" s="217" t="str">
        <f t="shared" si="149"/>
        <v/>
      </c>
      <c r="X991" s="214"/>
      <c r="Y991" s="224"/>
      <c r="Z991" s="214"/>
      <c r="AA991" s="214"/>
      <c r="AB991" s="35" t="str">
        <f t="shared" si="150"/>
        <v/>
      </c>
      <c r="AC991" s="35"/>
      <c r="AD991" s="35"/>
      <c r="AE991" s="35"/>
      <c r="AF991" s="35"/>
      <c r="AG991" s="35"/>
      <c r="AH991" s="35"/>
      <c r="AI991" s="35"/>
      <c r="AJ991" s="35"/>
      <c r="AK991" s="35"/>
      <c r="AL991" s="35"/>
      <c r="AM991" s="85" t="str">
        <f t="shared" si="148"/>
        <v/>
      </c>
      <c r="AN991" s="35"/>
      <c r="AO991" s="35"/>
      <c r="AP991" s="77" t="str">
        <f>IF(D991="","",IF(D991=Accueil!$Q$7,PRODUCT('Registre déchets'!G991,Accueil!$S$7),"") &amp; IF(D991=Accueil!$Q$8,PRODUCT('Registre déchets'!G991,Accueil!$S$8),"") &amp; IF(D991=Accueil!$Q$9,PRODUCT('Registre déchets'!G991,Accueil!$S$9),"")&amp; IF(D991=Accueil!$Q$10,PRODUCT('Registre déchets'!G991,Accueil!$S$10),"")&amp; IF(D991=Accueil!$Q$11,PRODUCT('Registre déchets'!G991,Accueil!$S$11),"")&amp; IF(D991=Accueil!$Q$12,PRODUCT('Registre déchets'!G991,Accueil!$S$12),"")&amp; IF(D991=Accueil!$Q$13,PRODUCT('Registre déchets'!G991,Accueil!$S$13),"")&amp; IF(D991=Accueil!$Q$14,PRODUCT('Registre déchets'!G991,Accueil!$S$14),"")&amp; IF(D991=Accueil!$Q$15,PRODUCT('Registre déchets'!G991,Accueil!$S$15),"")&amp; IF(D991=Accueil!$Q$16,PRODUCT('Registre déchets'!G991,Accueil!$S$16),"")&amp; IF(D991=Accueil!$Q$17,PRODUCT('Registre déchets'!G991,Accueil!$S$17),"")&amp; IF(D991=Accueil!$Q$18,PRODUCT('Registre déchets'!G991,Accueil!$S$18),"")&amp; IF(D991=Accueil!$Q$19,PRODUCT('Registre déchets'!G991,Accueil!$S$19),"")&amp; IF(D991=Accueil!$Q$20,PRODUCT('Registre déchets'!G991,Accueil!$S$20),"")&amp; IF(D991=Accueil!$Q$21,PRODUCT('Registre déchets'!G991,Accueil!$S$21),"")&amp; IF(D991=Accueil!$Q$22,PRODUCT('Registre déchets'!G991,Accueil!$S$22),"")&amp; IF(D991=Accueil!$Q$23,PRODUCT('Registre déchets'!G991,Accueil!$S$23),"")&amp; IF(D991=Accueil!$Q$24,PRODUCT('Registre déchets'!G991,Accueil!$S$24),"")&amp; IF(D991=Accueil!$Q$25,PRODUCT('Registre déchets'!G991,Accueil!$S$25),"")&amp; IF(D991=Accueil!$Q$26,PRODUCT('Registre déchets'!G991,Accueil!$S$26),"") &amp; IF(D991=Accueil!$U$7,PRODUCT('Registre déchets'!G991,Accueil!$W$7),"") &amp; IF(D991=Accueil!$U$8,PRODUCT('Registre déchets'!G991,Accueil!$W$8),"") &amp; IF(D991=Accueil!$U$9,PRODUCT('Registre déchets'!G991,Accueil!$W$9),"")&amp; IF(D991=Accueil!$U$10,PRODUCT('Registre déchets'!G991,Accueil!$W$10),"")&amp; IF(D991=Accueil!$U$11,PRODUCT('Registre déchets'!G991,Accueil!$W$11),"")&amp; IF(D991=Accueil!$U$12,PRODUCT('Registre déchets'!G991,Accueil!$W$12),"")&amp; IF(D991=Accueil!$U$13,PRODUCT('Registre déchets'!G991,Accueil!$W$13),"")&amp; IF(D991=Accueil!$U$14,PRODUCT('Registre déchets'!G991,Accueil!$W$14),"")&amp; IF(D991=Accueil!$U$15,PRODUCT('Registre déchets'!G991,Accueil!$W$15),"")&amp; IF(D991=Accueil!$U$16,PRODUCT('Registre déchets'!G991,Accueil!$W$16),"")&amp; IF(D991=Accueil!$U$17,PRODUCT('Registre déchets'!G991,Accueil!$W$17),"")&amp; IF(D991=Accueil!$U$18,PRODUCT('Registre déchets'!G991,Accueil!$W$18),"")&amp; IF(D991=Accueil!$U$19,PRODUCT('Registre déchets'!G991,Accueil!$W$19),"")&amp; IF(D991=Accueil!$U$20,PRODUCT('Registre déchets'!G991,Accueil!$W$20),"")&amp; IF(D991=Accueil!$U$21,PRODUCT('Registre déchets'!G991,Accueil!$W$21),"") &amp; IF(D991=Accueil!$U$22,PRODUCT('Registre déchets'!G991,Accueil!$W$22),"")&amp; IF(D991=Accueil!$U$23,PRODUCT('Registre déchets'!G991,Accueil!$W$23),"")&amp; IF(D991=Accueil!$U$24,PRODUCT('Registre déchets'!G991,Accueil!$W$24),"")&amp; IF(D991=Accueil!$U$25,PRODUCT('Registre déchets'!G991,Accueil!$W$25),"")&amp; IF(D991=Accueil!$U$26,PRODUCT('Registre déchets'!G991,Accueil!$W$26),"")&amp; IF(D991=Accueil!$U$27,PRODUCT('Registre déchets'!G991,Accueil!$W$27),"")&amp; IF(D991=Accueil!$Y$7,PRODUCT('Registre déchets'!G991,Accueil!$AA$7),"") &amp; IF(D991=Accueil!$Y$8,PRODUCT('Registre déchets'!G991,Accueil!$AA$8),"") &amp; IF(D991=Accueil!$Y$9,PRODUCT('Registre déchets'!G991,Accueil!$AA$9),"")&amp; IF(D991=Accueil!$Y$10,PRODUCT('Registre déchets'!G991,Accueil!$AA$10),"")&amp; IF(D991=Accueil!$Y$11,PRODUCT('Registre déchets'!G991,Accueil!$AA$11),"")&amp; IF(D991=Accueil!$Y$12,PRODUCT('Registre déchets'!G991,Accueil!$AA$12),"")&amp; IF(D991=Accueil!$Y$13,PRODUCT('Registre déchets'!G991,Accueil!$AA$13),"")&amp; IF(D991=Accueil!$Y$14,PRODUCT('Registre déchets'!G991,Accueil!$AA$14),"")&amp; IF(D991=Accueil!$Y$15,PRODUCT('Registre déchets'!G991,Accueil!$AA$15),"")&amp; IF(D991=Accueil!$Y$16,PRODUCT('Registre déchets'!G991,Accueil!$AA$16),"")&amp; IF(D991=Accueil!$Y$17,PRODUCT('Registre déchets'!G991,Accueil!$AA$17),"")&amp; IF(D991=Accueil!$Y$18,PRODUCT('Registre déchets'!G991,Accueil!$AA$18),"")&amp; IF(D991=Accueil!$Y$19,PRODUCT('Registre déchets'!G991,Accueil!$AA$19),"")&amp; IF(D991=Accueil!$Y$20,PRODUCT('Registre déchets'!G991,Accueil!$AA$20),"")&amp; IF(D991=Accueil!$Y$21,PRODUCT('Registre déchets'!G991,Accueil!$AA$21),"")&amp; IF(D991=Accueil!$Y$22,PRODUCT('Registre déchets'!G991,Accueil!$AA$22),"")&amp; IF(D991=Accueil!$Y$23,PRODUCT('Registre déchets'!G991,Accueil!$AA$23),"")&amp; IF(D991=Accueil!$Y$24,PRODUCT('Registre déchets'!G991,Accueil!$AA$24),"")&amp; IF(D991=Accueil!$Y$25,PRODUCT('Registre déchets'!G991,Accueil!$AA$25),"")&amp; IF(D991=Accueil!$Y$26,PRODUCT('Registre déchets'!G991,Accueil!$AA$26),"")&amp; IF(D991=Accueil!$Y$27,PRODUCT('Registre déchets'!G991,Accueil!$AA$27),""))</f>
        <v/>
      </c>
      <c r="AQ991" s="79">
        <f t="shared" si="157"/>
        <v>0</v>
      </c>
    </row>
    <row r="992" spans="1:43" ht="50.1" customHeight="1" x14ac:dyDescent="0.25">
      <c r="A992" s="90"/>
      <c r="B992" s="222" t="str">
        <f t="shared" si="151"/>
        <v/>
      </c>
      <c r="C992" s="221"/>
      <c r="D992" s="220"/>
      <c r="E992" s="80" t="str">
        <f t="shared" si="155"/>
        <v/>
      </c>
      <c r="F992" s="81"/>
      <c r="G992" s="82"/>
      <c r="H992" s="241">
        <f t="shared" si="152"/>
        <v>0</v>
      </c>
      <c r="I992" s="206"/>
      <c r="J992" s="206"/>
      <c r="K992" s="86"/>
      <c r="L992" s="86"/>
      <c r="M992" s="86"/>
      <c r="N992" s="82"/>
      <c r="O992" s="81"/>
      <c r="P992" s="82"/>
      <c r="Q992" s="207">
        <f t="shared" si="156"/>
        <v>0</v>
      </c>
      <c r="R992" s="83">
        <f t="shared" si="153"/>
        <v>0</v>
      </c>
      <c r="S992" s="83">
        <f t="shared" si="154"/>
        <v>0</v>
      </c>
      <c r="T992" s="209"/>
      <c r="U992" s="214"/>
      <c r="V992" s="214"/>
      <c r="W992" s="217" t="str">
        <f t="shared" si="149"/>
        <v/>
      </c>
      <c r="X992" s="214"/>
      <c r="Y992" s="224"/>
      <c r="Z992" s="214"/>
      <c r="AA992" s="214"/>
      <c r="AB992" s="35" t="str">
        <f t="shared" si="150"/>
        <v/>
      </c>
      <c r="AC992" s="35"/>
      <c r="AD992" s="35"/>
      <c r="AE992" s="35"/>
      <c r="AF992" s="35"/>
      <c r="AG992" s="35"/>
      <c r="AH992" s="35"/>
      <c r="AI992" s="35"/>
      <c r="AJ992" s="35"/>
      <c r="AK992" s="35"/>
      <c r="AL992" s="35"/>
      <c r="AM992" s="85" t="str">
        <f t="shared" si="148"/>
        <v/>
      </c>
      <c r="AN992" s="35"/>
      <c r="AO992" s="35"/>
      <c r="AP992" s="77" t="str">
        <f>IF(D992="","",IF(D992=Accueil!$Q$7,PRODUCT('Registre déchets'!G992,Accueil!$S$7),"") &amp; IF(D992=Accueil!$Q$8,PRODUCT('Registre déchets'!G992,Accueil!$S$8),"") &amp; IF(D992=Accueil!$Q$9,PRODUCT('Registre déchets'!G992,Accueil!$S$9),"")&amp; IF(D992=Accueil!$Q$10,PRODUCT('Registre déchets'!G992,Accueil!$S$10),"")&amp; IF(D992=Accueil!$Q$11,PRODUCT('Registre déchets'!G992,Accueil!$S$11),"")&amp; IF(D992=Accueil!$Q$12,PRODUCT('Registre déchets'!G992,Accueil!$S$12),"")&amp; IF(D992=Accueil!$Q$13,PRODUCT('Registre déchets'!G992,Accueil!$S$13),"")&amp; IF(D992=Accueil!$Q$14,PRODUCT('Registre déchets'!G992,Accueil!$S$14),"")&amp; IF(D992=Accueil!$Q$15,PRODUCT('Registre déchets'!G992,Accueil!$S$15),"")&amp; IF(D992=Accueil!$Q$16,PRODUCT('Registre déchets'!G992,Accueil!$S$16),"")&amp; IF(D992=Accueil!$Q$17,PRODUCT('Registre déchets'!G992,Accueil!$S$17),"")&amp; IF(D992=Accueil!$Q$18,PRODUCT('Registre déchets'!G992,Accueil!$S$18),"")&amp; IF(D992=Accueil!$Q$19,PRODUCT('Registre déchets'!G992,Accueil!$S$19),"")&amp; IF(D992=Accueil!$Q$20,PRODUCT('Registre déchets'!G992,Accueil!$S$20),"")&amp; IF(D992=Accueil!$Q$21,PRODUCT('Registre déchets'!G992,Accueil!$S$21),"")&amp; IF(D992=Accueil!$Q$22,PRODUCT('Registre déchets'!G992,Accueil!$S$22),"")&amp; IF(D992=Accueil!$Q$23,PRODUCT('Registre déchets'!G992,Accueil!$S$23),"")&amp; IF(D992=Accueil!$Q$24,PRODUCT('Registre déchets'!G992,Accueil!$S$24),"")&amp; IF(D992=Accueil!$Q$25,PRODUCT('Registre déchets'!G992,Accueil!$S$25),"")&amp; IF(D992=Accueil!$Q$26,PRODUCT('Registre déchets'!G992,Accueil!$S$26),"") &amp; IF(D992=Accueil!$U$7,PRODUCT('Registre déchets'!G992,Accueil!$W$7),"") &amp; IF(D992=Accueil!$U$8,PRODUCT('Registre déchets'!G992,Accueil!$W$8),"") &amp; IF(D992=Accueil!$U$9,PRODUCT('Registre déchets'!G992,Accueil!$W$9),"")&amp; IF(D992=Accueil!$U$10,PRODUCT('Registre déchets'!G992,Accueil!$W$10),"")&amp; IF(D992=Accueil!$U$11,PRODUCT('Registre déchets'!G992,Accueil!$W$11),"")&amp; IF(D992=Accueil!$U$12,PRODUCT('Registre déchets'!G992,Accueil!$W$12),"")&amp; IF(D992=Accueil!$U$13,PRODUCT('Registre déchets'!G992,Accueil!$W$13),"")&amp; IF(D992=Accueil!$U$14,PRODUCT('Registre déchets'!G992,Accueil!$W$14),"")&amp; IF(D992=Accueil!$U$15,PRODUCT('Registre déchets'!G992,Accueil!$W$15),"")&amp; IF(D992=Accueil!$U$16,PRODUCT('Registre déchets'!G992,Accueil!$W$16),"")&amp; IF(D992=Accueil!$U$17,PRODUCT('Registre déchets'!G992,Accueil!$W$17),"")&amp; IF(D992=Accueil!$U$18,PRODUCT('Registre déchets'!G992,Accueil!$W$18),"")&amp; IF(D992=Accueil!$U$19,PRODUCT('Registre déchets'!G992,Accueil!$W$19),"")&amp; IF(D992=Accueil!$U$20,PRODUCT('Registre déchets'!G992,Accueil!$W$20),"")&amp; IF(D992=Accueil!$U$21,PRODUCT('Registre déchets'!G992,Accueil!$W$21),"") &amp; IF(D992=Accueil!$U$22,PRODUCT('Registre déchets'!G992,Accueil!$W$22),"")&amp; IF(D992=Accueil!$U$23,PRODUCT('Registre déchets'!G992,Accueil!$W$23),"")&amp; IF(D992=Accueil!$U$24,PRODUCT('Registre déchets'!G992,Accueil!$W$24),"")&amp; IF(D992=Accueil!$U$25,PRODUCT('Registre déchets'!G992,Accueil!$W$25),"")&amp; IF(D992=Accueil!$U$26,PRODUCT('Registre déchets'!G992,Accueil!$W$26),"")&amp; IF(D992=Accueil!$U$27,PRODUCT('Registre déchets'!G992,Accueil!$W$27),"")&amp; IF(D992=Accueil!$Y$7,PRODUCT('Registre déchets'!G992,Accueil!$AA$7),"") &amp; IF(D992=Accueil!$Y$8,PRODUCT('Registre déchets'!G992,Accueil!$AA$8),"") &amp; IF(D992=Accueil!$Y$9,PRODUCT('Registre déchets'!G992,Accueil!$AA$9),"")&amp; IF(D992=Accueil!$Y$10,PRODUCT('Registre déchets'!G992,Accueil!$AA$10),"")&amp; IF(D992=Accueil!$Y$11,PRODUCT('Registre déchets'!G992,Accueil!$AA$11),"")&amp; IF(D992=Accueil!$Y$12,PRODUCT('Registre déchets'!G992,Accueil!$AA$12),"")&amp; IF(D992=Accueil!$Y$13,PRODUCT('Registre déchets'!G992,Accueil!$AA$13),"")&amp; IF(D992=Accueil!$Y$14,PRODUCT('Registre déchets'!G992,Accueil!$AA$14),"")&amp; IF(D992=Accueil!$Y$15,PRODUCT('Registre déchets'!G992,Accueil!$AA$15),"")&amp; IF(D992=Accueil!$Y$16,PRODUCT('Registre déchets'!G992,Accueil!$AA$16),"")&amp; IF(D992=Accueil!$Y$17,PRODUCT('Registre déchets'!G992,Accueil!$AA$17),"")&amp; IF(D992=Accueil!$Y$18,PRODUCT('Registre déchets'!G992,Accueil!$AA$18),"")&amp; IF(D992=Accueil!$Y$19,PRODUCT('Registre déchets'!G992,Accueil!$AA$19),"")&amp; IF(D992=Accueil!$Y$20,PRODUCT('Registre déchets'!G992,Accueil!$AA$20),"")&amp; IF(D992=Accueil!$Y$21,PRODUCT('Registre déchets'!G992,Accueil!$AA$21),"")&amp; IF(D992=Accueil!$Y$22,PRODUCT('Registre déchets'!G992,Accueil!$AA$22),"")&amp; IF(D992=Accueil!$Y$23,PRODUCT('Registre déchets'!G992,Accueil!$AA$23),"")&amp; IF(D992=Accueil!$Y$24,PRODUCT('Registre déchets'!G992,Accueil!$AA$24),"")&amp; IF(D992=Accueil!$Y$25,PRODUCT('Registre déchets'!G992,Accueil!$AA$25),"")&amp; IF(D992=Accueil!$Y$26,PRODUCT('Registre déchets'!G992,Accueil!$AA$26),"")&amp; IF(D992=Accueil!$Y$27,PRODUCT('Registre déchets'!G992,Accueil!$AA$27),""))</f>
        <v/>
      </c>
      <c r="AQ992" s="79">
        <f t="shared" si="157"/>
        <v>0</v>
      </c>
    </row>
    <row r="993" spans="1:43" ht="50.1" customHeight="1" x14ac:dyDescent="0.25">
      <c r="A993" s="90"/>
      <c r="B993" s="222" t="str">
        <f t="shared" si="151"/>
        <v/>
      </c>
      <c r="C993" s="221"/>
      <c r="D993" s="220"/>
      <c r="E993" s="80" t="str">
        <f t="shared" si="155"/>
        <v/>
      </c>
      <c r="F993" s="81"/>
      <c r="G993" s="82"/>
      <c r="H993" s="241">
        <f t="shared" si="152"/>
        <v>0</v>
      </c>
      <c r="I993" s="206"/>
      <c r="J993" s="206"/>
      <c r="K993" s="86"/>
      <c r="L993" s="86"/>
      <c r="M993" s="86"/>
      <c r="N993" s="82"/>
      <c r="O993" s="81"/>
      <c r="P993" s="82"/>
      <c r="Q993" s="207">
        <f t="shared" si="156"/>
        <v>0</v>
      </c>
      <c r="R993" s="83">
        <f t="shared" si="153"/>
        <v>0</v>
      </c>
      <c r="S993" s="83">
        <f t="shared" si="154"/>
        <v>0</v>
      </c>
      <c r="T993" s="209"/>
      <c r="U993" s="214"/>
      <c r="V993" s="214"/>
      <c r="W993" s="217" t="str">
        <f t="shared" si="149"/>
        <v/>
      </c>
      <c r="X993" s="214"/>
      <c r="Y993" s="224"/>
      <c r="Z993" s="214"/>
      <c r="AA993" s="214"/>
      <c r="AB993" s="35" t="str">
        <f t="shared" si="150"/>
        <v/>
      </c>
      <c r="AC993" s="35"/>
      <c r="AD993" s="35"/>
      <c r="AE993" s="35"/>
      <c r="AF993" s="35"/>
      <c r="AG993" s="35"/>
      <c r="AH993" s="35"/>
      <c r="AI993" s="35"/>
      <c r="AJ993" s="35"/>
      <c r="AK993" s="35"/>
      <c r="AL993" s="35"/>
      <c r="AM993" s="85" t="str">
        <f t="shared" ref="AM993:AM1056" si="158">IF(O992="valorisation énergétique (R1)",100%,"") &amp; IF(O992="enfouissement (D1)",0%,"") &amp; IF(O992="valorisation matière (R5)","","")</f>
        <v/>
      </c>
      <c r="AN993" s="35"/>
      <c r="AO993" s="35"/>
      <c r="AP993" s="77" t="str">
        <f>IF(D993="","",IF(D993=Accueil!$Q$7,PRODUCT('Registre déchets'!G993,Accueil!$S$7),"") &amp; IF(D993=Accueil!$Q$8,PRODUCT('Registre déchets'!G993,Accueil!$S$8),"") &amp; IF(D993=Accueil!$Q$9,PRODUCT('Registre déchets'!G993,Accueil!$S$9),"")&amp; IF(D993=Accueil!$Q$10,PRODUCT('Registre déchets'!G993,Accueil!$S$10),"")&amp; IF(D993=Accueil!$Q$11,PRODUCT('Registre déchets'!G993,Accueil!$S$11),"")&amp; IF(D993=Accueil!$Q$12,PRODUCT('Registre déchets'!G993,Accueil!$S$12),"")&amp; IF(D993=Accueil!$Q$13,PRODUCT('Registre déchets'!G993,Accueil!$S$13),"")&amp; IF(D993=Accueil!$Q$14,PRODUCT('Registre déchets'!G993,Accueil!$S$14),"")&amp; IF(D993=Accueil!$Q$15,PRODUCT('Registre déchets'!G993,Accueil!$S$15),"")&amp; IF(D993=Accueil!$Q$16,PRODUCT('Registre déchets'!G993,Accueil!$S$16),"")&amp; IF(D993=Accueil!$Q$17,PRODUCT('Registre déchets'!G993,Accueil!$S$17),"")&amp; IF(D993=Accueil!$Q$18,PRODUCT('Registre déchets'!G993,Accueil!$S$18),"")&amp; IF(D993=Accueil!$Q$19,PRODUCT('Registre déchets'!G993,Accueil!$S$19),"")&amp; IF(D993=Accueil!$Q$20,PRODUCT('Registre déchets'!G993,Accueil!$S$20),"")&amp; IF(D993=Accueil!$Q$21,PRODUCT('Registre déchets'!G993,Accueil!$S$21),"")&amp; IF(D993=Accueil!$Q$22,PRODUCT('Registre déchets'!G993,Accueil!$S$22),"")&amp; IF(D993=Accueil!$Q$23,PRODUCT('Registre déchets'!G993,Accueil!$S$23),"")&amp; IF(D993=Accueil!$Q$24,PRODUCT('Registre déchets'!G993,Accueil!$S$24),"")&amp; IF(D993=Accueil!$Q$25,PRODUCT('Registre déchets'!G993,Accueil!$S$25),"")&amp; IF(D993=Accueil!$Q$26,PRODUCT('Registre déchets'!G993,Accueil!$S$26),"") &amp; IF(D993=Accueil!$U$7,PRODUCT('Registre déchets'!G993,Accueil!$W$7),"") &amp; IF(D993=Accueil!$U$8,PRODUCT('Registre déchets'!G993,Accueil!$W$8),"") &amp; IF(D993=Accueil!$U$9,PRODUCT('Registre déchets'!G993,Accueil!$W$9),"")&amp; IF(D993=Accueil!$U$10,PRODUCT('Registre déchets'!G993,Accueil!$W$10),"")&amp; IF(D993=Accueil!$U$11,PRODUCT('Registre déchets'!G993,Accueil!$W$11),"")&amp; IF(D993=Accueil!$U$12,PRODUCT('Registre déchets'!G993,Accueil!$W$12),"")&amp; IF(D993=Accueil!$U$13,PRODUCT('Registre déchets'!G993,Accueil!$W$13),"")&amp; IF(D993=Accueil!$U$14,PRODUCT('Registre déchets'!G993,Accueil!$W$14),"")&amp; IF(D993=Accueil!$U$15,PRODUCT('Registre déchets'!G993,Accueil!$W$15),"")&amp; IF(D993=Accueil!$U$16,PRODUCT('Registre déchets'!G993,Accueil!$W$16),"")&amp; IF(D993=Accueil!$U$17,PRODUCT('Registre déchets'!G993,Accueil!$W$17),"")&amp; IF(D993=Accueil!$U$18,PRODUCT('Registre déchets'!G993,Accueil!$W$18),"")&amp; IF(D993=Accueil!$U$19,PRODUCT('Registre déchets'!G993,Accueil!$W$19),"")&amp; IF(D993=Accueil!$U$20,PRODUCT('Registre déchets'!G993,Accueil!$W$20),"")&amp; IF(D993=Accueil!$U$21,PRODUCT('Registre déchets'!G993,Accueil!$W$21),"") &amp; IF(D993=Accueil!$U$22,PRODUCT('Registre déchets'!G993,Accueil!$W$22),"")&amp; IF(D993=Accueil!$U$23,PRODUCT('Registre déchets'!G993,Accueil!$W$23),"")&amp; IF(D993=Accueil!$U$24,PRODUCT('Registre déchets'!G993,Accueil!$W$24),"")&amp; IF(D993=Accueil!$U$25,PRODUCT('Registre déchets'!G993,Accueil!$W$25),"")&amp; IF(D993=Accueil!$U$26,PRODUCT('Registre déchets'!G993,Accueil!$W$26),"")&amp; IF(D993=Accueil!$U$27,PRODUCT('Registre déchets'!G993,Accueil!$W$27),"")&amp; IF(D993=Accueil!$Y$7,PRODUCT('Registre déchets'!G993,Accueil!$AA$7),"") &amp; IF(D993=Accueil!$Y$8,PRODUCT('Registre déchets'!G993,Accueil!$AA$8),"") &amp; IF(D993=Accueil!$Y$9,PRODUCT('Registre déchets'!G993,Accueil!$AA$9),"")&amp; IF(D993=Accueil!$Y$10,PRODUCT('Registre déchets'!G993,Accueil!$AA$10),"")&amp; IF(D993=Accueil!$Y$11,PRODUCT('Registre déchets'!G993,Accueil!$AA$11),"")&amp; IF(D993=Accueil!$Y$12,PRODUCT('Registre déchets'!G993,Accueil!$AA$12),"")&amp; IF(D993=Accueil!$Y$13,PRODUCT('Registre déchets'!G993,Accueil!$AA$13),"")&amp; IF(D993=Accueil!$Y$14,PRODUCT('Registre déchets'!G993,Accueil!$AA$14),"")&amp; IF(D993=Accueil!$Y$15,PRODUCT('Registre déchets'!G993,Accueil!$AA$15),"")&amp; IF(D993=Accueil!$Y$16,PRODUCT('Registre déchets'!G993,Accueil!$AA$16),"")&amp; IF(D993=Accueil!$Y$17,PRODUCT('Registre déchets'!G993,Accueil!$AA$17),"")&amp; IF(D993=Accueil!$Y$18,PRODUCT('Registre déchets'!G993,Accueil!$AA$18),"")&amp; IF(D993=Accueil!$Y$19,PRODUCT('Registre déchets'!G993,Accueil!$AA$19),"")&amp; IF(D993=Accueil!$Y$20,PRODUCT('Registre déchets'!G993,Accueil!$AA$20),"")&amp; IF(D993=Accueil!$Y$21,PRODUCT('Registre déchets'!G993,Accueil!$AA$21),"")&amp; IF(D993=Accueil!$Y$22,PRODUCT('Registre déchets'!G993,Accueil!$AA$22),"")&amp; IF(D993=Accueil!$Y$23,PRODUCT('Registre déchets'!G993,Accueil!$AA$23),"")&amp; IF(D993=Accueil!$Y$24,PRODUCT('Registre déchets'!G993,Accueil!$AA$24),"")&amp; IF(D993=Accueil!$Y$25,PRODUCT('Registre déchets'!G993,Accueil!$AA$25),"")&amp; IF(D993=Accueil!$Y$26,PRODUCT('Registre déchets'!G993,Accueil!$AA$26),"")&amp; IF(D993=Accueil!$Y$27,PRODUCT('Registre déchets'!G993,Accueil!$AA$27),""))</f>
        <v/>
      </c>
      <c r="AQ993" s="79">
        <f t="shared" si="157"/>
        <v>0</v>
      </c>
    </row>
    <row r="994" spans="1:43" ht="50.1" customHeight="1" x14ac:dyDescent="0.25">
      <c r="A994" s="90"/>
      <c r="B994" s="222" t="str">
        <f t="shared" si="151"/>
        <v/>
      </c>
      <c r="C994" s="221"/>
      <c r="D994" s="220"/>
      <c r="E994" s="80" t="str">
        <f t="shared" si="155"/>
        <v/>
      </c>
      <c r="F994" s="81"/>
      <c r="G994" s="82"/>
      <c r="H994" s="241">
        <f t="shared" si="152"/>
        <v>0</v>
      </c>
      <c r="I994" s="206"/>
      <c r="J994" s="206"/>
      <c r="K994" s="86"/>
      <c r="L994" s="86"/>
      <c r="M994" s="86"/>
      <c r="N994" s="82"/>
      <c r="O994" s="81"/>
      <c r="P994" s="82"/>
      <c r="Q994" s="207">
        <f t="shared" si="156"/>
        <v>0</v>
      </c>
      <c r="R994" s="83">
        <f t="shared" si="153"/>
        <v>0</v>
      </c>
      <c r="S994" s="83">
        <f t="shared" si="154"/>
        <v>0</v>
      </c>
      <c r="T994" s="209"/>
      <c r="U994" s="214"/>
      <c r="V994" s="214"/>
      <c r="W994" s="217" t="str">
        <f t="shared" si="149"/>
        <v/>
      </c>
      <c r="X994" s="214"/>
      <c r="Y994" s="224"/>
      <c r="Z994" s="214"/>
      <c r="AA994" s="214"/>
      <c r="AB994" s="35" t="str">
        <f t="shared" si="150"/>
        <v/>
      </c>
      <c r="AC994" s="35"/>
      <c r="AD994" s="35"/>
      <c r="AE994" s="35"/>
      <c r="AF994" s="35"/>
      <c r="AG994" s="35"/>
      <c r="AH994" s="35"/>
      <c r="AI994" s="35"/>
      <c r="AJ994" s="35"/>
      <c r="AK994" s="35"/>
      <c r="AL994" s="35"/>
      <c r="AM994" s="85" t="str">
        <f t="shared" si="158"/>
        <v/>
      </c>
      <c r="AN994" s="35"/>
      <c r="AO994" s="35"/>
      <c r="AP994" s="77" t="str">
        <f>IF(D994="","",IF(D994=Accueil!$Q$7,PRODUCT('Registre déchets'!G994,Accueil!$S$7),"") &amp; IF(D994=Accueil!$Q$8,PRODUCT('Registre déchets'!G994,Accueil!$S$8),"") &amp; IF(D994=Accueil!$Q$9,PRODUCT('Registre déchets'!G994,Accueil!$S$9),"")&amp; IF(D994=Accueil!$Q$10,PRODUCT('Registre déchets'!G994,Accueil!$S$10),"")&amp; IF(D994=Accueil!$Q$11,PRODUCT('Registre déchets'!G994,Accueil!$S$11),"")&amp; IF(D994=Accueil!$Q$12,PRODUCT('Registre déchets'!G994,Accueil!$S$12),"")&amp; IF(D994=Accueil!$Q$13,PRODUCT('Registre déchets'!G994,Accueil!$S$13),"")&amp; IF(D994=Accueil!$Q$14,PRODUCT('Registre déchets'!G994,Accueil!$S$14),"")&amp; IF(D994=Accueil!$Q$15,PRODUCT('Registre déchets'!G994,Accueil!$S$15),"")&amp; IF(D994=Accueil!$Q$16,PRODUCT('Registre déchets'!G994,Accueil!$S$16),"")&amp; IF(D994=Accueil!$Q$17,PRODUCT('Registre déchets'!G994,Accueil!$S$17),"")&amp; IF(D994=Accueil!$Q$18,PRODUCT('Registre déchets'!G994,Accueil!$S$18),"")&amp; IF(D994=Accueil!$Q$19,PRODUCT('Registre déchets'!G994,Accueil!$S$19),"")&amp; IF(D994=Accueil!$Q$20,PRODUCT('Registre déchets'!G994,Accueil!$S$20),"")&amp; IF(D994=Accueil!$Q$21,PRODUCT('Registre déchets'!G994,Accueil!$S$21),"")&amp; IF(D994=Accueil!$Q$22,PRODUCT('Registre déchets'!G994,Accueil!$S$22),"")&amp; IF(D994=Accueil!$Q$23,PRODUCT('Registre déchets'!G994,Accueil!$S$23),"")&amp; IF(D994=Accueil!$Q$24,PRODUCT('Registre déchets'!G994,Accueil!$S$24),"")&amp; IF(D994=Accueil!$Q$25,PRODUCT('Registre déchets'!G994,Accueil!$S$25),"")&amp; IF(D994=Accueil!$Q$26,PRODUCT('Registre déchets'!G994,Accueil!$S$26),"") &amp; IF(D994=Accueil!$U$7,PRODUCT('Registre déchets'!G994,Accueil!$W$7),"") &amp; IF(D994=Accueil!$U$8,PRODUCT('Registre déchets'!G994,Accueil!$W$8),"") &amp; IF(D994=Accueil!$U$9,PRODUCT('Registre déchets'!G994,Accueil!$W$9),"")&amp; IF(D994=Accueil!$U$10,PRODUCT('Registre déchets'!G994,Accueil!$W$10),"")&amp; IF(D994=Accueil!$U$11,PRODUCT('Registre déchets'!G994,Accueil!$W$11),"")&amp; IF(D994=Accueil!$U$12,PRODUCT('Registre déchets'!G994,Accueil!$W$12),"")&amp; IF(D994=Accueil!$U$13,PRODUCT('Registre déchets'!G994,Accueil!$W$13),"")&amp; IF(D994=Accueil!$U$14,PRODUCT('Registre déchets'!G994,Accueil!$W$14),"")&amp; IF(D994=Accueil!$U$15,PRODUCT('Registre déchets'!G994,Accueil!$W$15),"")&amp; IF(D994=Accueil!$U$16,PRODUCT('Registre déchets'!G994,Accueil!$W$16),"")&amp; IF(D994=Accueil!$U$17,PRODUCT('Registre déchets'!G994,Accueil!$W$17),"")&amp; IF(D994=Accueil!$U$18,PRODUCT('Registre déchets'!G994,Accueil!$W$18),"")&amp; IF(D994=Accueil!$U$19,PRODUCT('Registre déchets'!G994,Accueil!$W$19),"")&amp; IF(D994=Accueil!$U$20,PRODUCT('Registre déchets'!G994,Accueil!$W$20),"")&amp; IF(D994=Accueil!$U$21,PRODUCT('Registre déchets'!G994,Accueil!$W$21),"") &amp; IF(D994=Accueil!$U$22,PRODUCT('Registre déchets'!G994,Accueil!$W$22),"")&amp; IF(D994=Accueil!$U$23,PRODUCT('Registre déchets'!G994,Accueil!$W$23),"")&amp; IF(D994=Accueil!$U$24,PRODUCT('Registre déchets'!G994,Accueil!$W$24),"")&amp; IF(D994=Accueil!$U$25,PRODUCT('Registre déchets'!G994,Accueil!$W$25),"")&amp; IF(D994=Accueil!$U$26,PRODUCT('Registre déchets'!G994,Accueil!$W$26),"")&amp; IF(D994=Accueil!$U$27,PRODUCT('Registre déchets'!G994,Accueil!$W$27),"")&amp; IF(D994=Accueil!$Y$7,PRODUCT('Registre déchets'!G994,Accueil!$AA$7),"") &amp; IF(D994=Accueil!$Y$8,PRODUCT('Registre déchets'!G994,Accueil!$AA$8),"") &amp; IF(D994=Accueil!$Y$9,PRODUCT('Registre déchets'!G994,Accueil!$AA$9),"")&amp; IF(D994=Accueil!$Y$10,PRODUCT('Registre déchets'!G994,Accueil!$AA$10),"")&amp; IF(D994=Accueil!$Y$11,PRODUCT('Registre déchets'!G994,Accueil!$AA$11),"")&amp; IF(D994=Accueil!$Y$12,PRODUCT('Registre déchets'!G994,Accueil!$AA$12),"")&amp; IF(D994=Accueil!$Y$13,PRODUCT('Registre déchets'!G994,Accueil!$AA$13),"")&amp; IF(D994=Accueil!$Y$14,PRODUCT('Registre déchets'!G994,Accueil!$AA$14),"")&amp; IF(D994=Accueil!$Y$15,PRODUCT('Registre déchets'!G994,Accueil!$AA$15),"")&amp; IF(D994=Accueil!$Y$16,PRODUCT('Registre déchets'!G994,Accueil!$AA$16),"")&amp; IF(D994=Accueil!$Y$17,PRODUCT('Registre déchets'!G994,Accueil!$AA$17),"")&amp; IF(D994=Accueil!$Y$18,PRODUCT('Registre déchets'!G994,Accueil!$AA$18),"")&amp; IF(D994=Accueil!$Y$19,PRODUCT('Registre déchets'!G994,Accueil!$AA$19),"")&amp; IF(D994=Accueil!$Y$20,PRODUCT('Registre déchets'!G994,Accueil!$AA$20),"")&amp; IF(D994=Accueil!$Y$21,PRODUCT('Registre déchets'!G994,Accueil!$AA$21),"")&amp; IF(D994=Accueil!$Y$22,PRODUCT('Registre déchets'!G994,Accueil!$AA$22),"")&amp; IF(D994=Accueil!$Y$23,PRODUCT('Registre déchets'!G994,Accueil!$AA$23),"")&amp; IF(D994=Accueil!$Y$24,PRODUCT('Registre déchets'!G994,Accueil!$AA$24),"")&amp; IF(D994=Accueil!$Y$25,PRODUCT('Registre déchets'!G994,Accueil!$AA$25),"")&amp; IF(D994=Accueil!$Y$26,PRODUCT('Registre déchets'!G994,Accueil!$AA$26),"")&amp; IF(D994=Accueil!$Y$27,PRODUCT('Registre déchets'!G994,Accueil!$AA$27),""))</f>
        <v/>
      </c>
      <c r="AQ994" s="79">
        <f t="shared" si="157"/>
        <v>0</v>
      </c>
    </row>
    <row r="995" spans="1:43" ht="50.1" customHeight="1" x14ac:dyDescent="0.25">
      <c r="A995" s="90"/>
      <c r="B995" s="222" t="str">
        <f t="shared" si="151"/>
        <v/>
      </c>
      <c r="C995" s="221"/>
      <c r="D995" s="220"/>
      <c r="E995" s="80" t="str">
        <f t="shared" si="155"/>
        <v/>
      </c>
      <c r="F995" s="81"/>
      <c r="G995" s="82"/>
      <c r="H995" s="241">
        <f t="shared" si="152"/>
        <v>0</v>
      </c>
      <c r="I995" s="206"/>
      <c r="J995" s="206"/>
      <c r="K995" s="86"/>
      <c r="L995" s="86"/>
      <c r="M995" s="86"/>
      <c r="N995" s="82"/>
      <c r="O995" s="81"/>
      <c r="P995" s="82"/>
      <c r="Q995" s="207">
        <f t="shared" si="156"/>
        <v>0</v>
      </c>
      <c r="R995" s="83">
        <f t="shared" si="153"/>
        <v>0</v>
      </c>
      <c r="S995" s="83">
        <f t="shared" si="154"/>
        <v>0</v>
      </c>
      <c r="T995" s="209"/>
      <c r="U995" s="214"/>
      <c r="V995" s="214"/>
      <c r="W995" s="217" t="str">
        <f t="shared" si="149"/>
        <v/>
      </c>
      <c r="X995" s="214"/>
      <c r="Y995" s="224"/>
      <c r="Z995" s="214"/>
      <c r="AA995" s="214"/>
      <c r="AB995" s="35" t="str">
        <f t="shared" si="150"/>
        <v/>
      </c>
      <c r="AC995" s="35"/>
      <c r="AD995" s="35"/>
      <c r="AE995" s="35"/>
      <c r="AF995" s="35"/>
      <c r="AG995" s="35"/>
      <c r="AH995" s="35"/>
      <c r="AI995" s="35"/>
      <c r="AJ995" s="35"/>
      <c r="AK995" s="35"/>
      <c r="AL995" s="35"/>
      <c r="AM995" s="85" t="str">
        <f t="shared" si="158"/>
        <v/>
      </c>
      <c r="AN995" s="35"/>
      <c r="AO995" s="35"/>
      <c r="AP995" s="77" t="str">
        <f>IF(D995="","",IF(D995=Accueil!$Q$7,PRODUCT('Registre déchets'!G995,Accueil!$S$7),"") &amp; IF(D995=Accueil!$Q$8,PRODUCT('Registre déchets'!G995,Accueil!$S$8),"") &amp; IF(D995=Accueil!$Q$9,PRODUCT('Registre déchets'!G995,Accueil!$S$9),"")&amp; IF(D995=Accueil!$Q$10,PRODUCT('Registre déchets'!G995,Accueil!$S$10),"")&amp; IF(D995=Accueil!$Q$11,PRODUCT('Registre déchets'!G995,Accueil!$S$11),"")&amp; IF(D995=Accueil!$Q$12,PRODUCT('Registre déchets'!G995,Accueil!$S$12),"")&amp; IF(D995=Accueil!$Q$13,PRODUCT('Registre déchets'!G995,Accueil!$S$13),"")&amp; IF(D995=Accueil!$Q$14,PRODUCT('Registre déchets'!G995,Accueil!$S$14),"")&amp; IF(D995=Accueil!$Q$15,PRODUCT('Registre déchets'!G995,Accueil!$S$15),"")&amp; IF(D995=Accueil!$Q$16,PRODUCT('Registre déchets'!G995,Accueil!$S$16),"")&amp; IF(D995=Accueil!$Q$17,PRODUCT('Registre déchets'!G995,Accueil!$S$17),"")&amp; IF(D995=Accueil!$Q$18,PRODUCT('Registre déchets'!G995,Accueil!$S$18),"")&amp; IF(D995=Accueil!$Q$19,PRODUCT('Registre déchets'!G995,Accueil!$S$19),"")&amp; IF(D995=Accueil!$Q$20,PRODUCT('Registre déchets'!G995,Accueil!$S$20),"")&amp; IF(D995=Accueil!$Q$21,PRODUCT('Registre déchets'!G995,Accueil!$S$21),"")&amp; IF(D995=Accueil!$Q$22,PRODUCT('Registre déchets'!G995,Accueil!$S$22),"")&amp; IF(D995=Accueil!$Q$23,PRODUCT('Registre déchets'!G995,Accueil!$S$23),"")&amp; IF(D995=Accueil!$Q$24,PRODUCT('Registre déchets'!G995,Accueil!$S$24),"")&amp; IF(D995=Accueil!$Q$25,PRODUCT('Registre déchets'!G995,Accueil!$S$25),"")&amp; IF(D995=Accueil!$Q$26,PRODUCT('Registre déchets'!G995,Accueil!$S$26),"") &amp; IF(D995=Accueil!$U$7,PRODUCT('Registre déchets'!G995,Accueil!$W$7),"") &amp; IF(D995=Accueil!$U$8,PRODUCT('Registre déchets'!G995,Accueil!$W$8),"") &amp; IF(D995=Accueil!$U$9,PRODUCT('Registre déchets'!G995,Accueil!$W$9),"")&amp; IF(D995=Accueil!$U$10,PRODUCT('Registre déchets'!G995,Accueil!$W$10),"")&amp; IF(D995=Accueil!$U$11,PRODUCT('Registre déchets'!G995,Accueil!$W$11),"")&amp; IF(D995=Accueil!$U$12,PRODUCT('Registre déchets'!G995,Accueil!$W$12),"")&amp; IF(D995=Accueil!$U$13,PRODUCT('Registre déchets'!G995,Accueil!$W$13),"")&amp; IF(D995=Accueil!$U$14,PRODUCT('Registre déchets'!G995,Accueil!$W$14),"")&amp; IF(D995=Accueil!$U$15,PRODUCT('Registre déchets'!G995,Accueil!$W$15),"")&amp; IF(D995=Accueil!$U$16,PRODUCT('Registre déchets'!G995,Accueil!$W$16),"")&amp; IF(D995=Accueil!$U$17,PRODUCT('Registre déchets'!G995,Accueil!$W$17),"")&amp; IF(D995=Accueil!$U$18,PRODUCT('Registre déchets'!G995,Accueil!$W$18),"")&amp; IF(D995=Accueil!$U$19,PRODUCT('Registre déchets'!G995,Accueil!$W$19),"")&amp; IF(D995=Accueil!$U$20,PRODUCT('Registre déchets'!G995,Accueil!$W$20),"")&amp; IF(D995=Accueil!$U$21,PRODUCT('Registre déchets'!G995,Accueil!$W$21),"") &amp; IF(D995=Accueil!$U$22,PRODUCT('Registre déchets'!G995,Accueil!$W$22),"")&amp; IF(D995=Accueil!$U$23,PRODUCT('Registre déchets'!G995,Accueil!$W$23),"")&amp; IF(D995=Accueil!$U$24,PRODUCT('Registre déchets'!G995,Accueil!$W$24),"")&amp; IF(D995=Accueil!$U$25,PRODUCT('Registre déchets'!G995,Accueil!$W$25),"")&amp; IF(D995=Accueil!$U$26,PRODUCT('Registre déchets'!G995,Accueil!$W$26),"")&amp; IF(D995=Accueil!$U$27,PRODUCT('Registre déchets'!G995,Accueil!$W$27),"")&amp; IF(D995=Accueil!$Y$7,PRODUCT('Registre déchets'!G995,Accueil!$AA$7),"") &amp; IF(D995=Accueil!$Y$8,PRODUCT('Registre déchets'!G995,Accueil!$AA$8),"") &amp; IF(D995=Accueil!$Y$9,PRODUCT('Registre déchets'!G995,Accueil!$AA$9),"")&amp; IF(D995=Accueil!$Y$10,PRODUCT('Registre déchets'!G995,Accueil!$AA$10),"")&amp; IF(D995=Accueil!$Y$11,PRODUCT('Registre déchets'!G995,Accueil!$AA$11),"")&amp; IF(D995=Accueil!$Y$12,PRODUCT('Registre déchets'!G995,Accueil!$AA$12),"")&amp; IF(D995=Accueil!$Y$13,PRODUCT('Registre déchets'!G995,Accueil!$AA$13),"")&amp; IF(D995=Accueil!$Y$14,PRODUCT('Registre déchets'!G995,Accueil!$AA$14),"")&amp; IF(D995=Accueil!$Y$15,PRODUCT('Registre déchets'!G995,Accueil!$AA$15),"")&amp; IF(D995=Accueil!$Y$16,PRODUCT('Registre déchets'!G995,Accueil!$AA$16),"")&amp; IF(D995=Accueil!$Y$17,PRODUCT('Registre déchets'!G995,Accueil!$AA$17),"")&amp; IF(D995=Accueil!$Y$18,PRODUCT('Registre déchets'!G995,Accueil!$AA$18),"")&amp; IF(D995=Accueil!$Y$19,PRODUCT('Registre déchets'!G995,Accueil!$AA$19),"")&amp; IF(D995=Accueil!$Y$20,PRODUCT('Registre déchets'!G995,Accueil!$AA$20),"")&amp; IF(D995=Accueil!$Y$21,PRODUCT('Registre déchets'!G995,Accueil!$AA$21),"")&amp; IF(D995=Accueil!$Y$22,PRODUCT('Registre déchets'!G995,Accueil!$AA$22),"")&amp; IF(D995=Accueil!$Y$23,PRODUCT('Registre déchets'!G995,Accueil!$AA$23),"")&amp; IF(D995=Accueil!$Y$24,PRODUCT('Registre déchets'!G995,Accueil!$AA$24),"")&amp; IF(D995=Accueil!$Y$25,PRODUCT('Registre déchets'!G995,Accueil!$AA$25),"")&amp; IF(D995=Accueil!$Y$26,PRODUCT('Registre déchets'!G995,Accueil!$AA$26),"")&amp; IF(D995=Accueil!$Y$27,PRODUCT('Registre déchets'!G995,Accueil!$AA$27),""))</f>
        <v/>
      </c>
      <c r="AQ995" s="79">
        <f t="shared" si="157"/>
        <v>0</v>
      </c>
    </row>
    <row r="996" spans="1:43" ht="50.1" customHeight="1" x14ac:dyDescent="0.25">
      <c r="A996" s="90"/>
      <c r="B996" s="222" t="str">
        <f t="shared" si="151"/>
        <v/>
      </c>
      <c r="C996" s="221"/>
      <c r="D996" s="220"/>
      <c r="E996" s="80" t="str">
        <f t="shared" si="155"/>
        <v/>
      </c>
      <c r="F996" s="81"/>
      <c r="G996" s="82"/>
      <c r="H996" s="241">
        <f t="shared" si="152"/>
        <v>0</v>
      </c>
      <c r="I996" s="206"/>
      <c r="J996" s="206"/>
      <c r="K996" s="86"/>
      <c r="L996" s="86"/>
      <c r="M996" s="86"/>
      <c r="N996" s="82"/>
      <c r="O996" s="81"/>
      <c r="P996" s="82"/>
      <c r="Q996" s="207">
        <f t="shared" si="156"/>
        <v>0</v>
      </c>
      <c r="R996" s="83">
        <f t="shared" si="153"/>
        <v>0</v>
      </c>
      <c r="S996" s="83">
        <f t="shared" si="154"/>
        <v>0</v>
      </c>
      <c r="T996" s="209"/>
      <c r="U996" s="214"/>
      <c r="V996" s="214"/>
      <c r="W996" s="217" t="str">
        <f t="shared" si="149"/>
        <v/>
      </c>
      <c r="X996" s="214"/>
      <c r="Y996" s="224"/>
      <c r="Z996" s="214"/>
      <c r="AA996" s="214"/>
      <c r="AB996" s="35" t="str">
        <f t="shared" si="150"/>
        <v/>
      </c>
      <c r="AC996" s="35"/>
      <c r="AD996" s="35"/>
      <c r="AE996" s="35"/>
      <c r="AF996" s="35"/>
      <c r="AG996" s="35"/>
      <c r="AH996" s="35"/>
      <c r="AI996" s="35"/>
      <c r="AJ996" s="35"/>
      <c r="AK996" s="35"/>
      <c r="AL996" s="35"/>
      <c r="AM996" s="85" t="str">
        <f t="shared" si="158"/>
        <v/>
      </c>
      <c r="AN996" s="35"/>
      <c r="AO996" s="35"/>
      <c r="AP996" s="77" t="str">
        <f>IF(D996="","",IF(D996=Accueil!$Q$7,PRODUCT('Registre déchets'!G996,Accueil!$S$7),"") &amp; IF(D996=Accueil!$Q$8,PRODUCT('Registre déchets'!G996,Accueil!$S$8),"") &amp; IF(D996=Accueil!$Q$9,PRODUCT('Registre déchets'!G996,Accueil!$S$9),"")&amp; IF(D996=Accueil!$Q$10,PRODUCT('Registre déchets'!G996,Accueil!$S$10),"")&amp; IF(D996=Accueil!$Q$11,PRODUCT('Registre déchets'!G996,Accueil!$S$11),"")&amp; IF(D996=Accueil!$Q$12,PRODUCT('Registre déchets'!G996,Accueil!$S$12),"")&amp; IF(D996=Accueil!$Q$13,PRODUCT('Registre déchets'!G996,Accueil!$S$13),"")&amp; IF(D996=Accueil!$Q$14,PRODUCT('Registre déchets'!G996,Accueil!$S$14),"")&amp; IF(D996=Accueil!$Q$15,PRODUCT('Registre déchets'!G996,Accueil!$S$15),"")&amp; IF(D996=Accueil!$Q$16,PRODUCT('Registre déchets'!G996,Accueil!$S$16),"")&amp; IF(D996=Accueil!$Q$17,PRODUCT('Registre déchets'!G996,Accueil!$S$17),"")&amp; IF(D996=Accueil!$Q$18,PRODUCT('Registre déchets'!G996,Accueil!$S$18),"")&amp; IF(D996=Accueil!$Q$19,PRODUCT('Registre déchets'!G996,Accueil!$S$19),"")&amp; IF(D996=Accueil!$Q$20,PRODUCT('Registre déchets'!G996,Accueil!$S$20),"")&amp; IF(D996=Accueil!$Q$21,PRODUCT('Registre déchets'!G996,Accueil!$S$21),"")&amp; IF(D996=Accueil!$Q$22,PRODUCT('Registre déchets'!G996,Accueil!$S$22),"")&amp; IF(D996=Accueil!$Q$23,PRODUCT('Registre déchets'!G996,Accueil!$S$23),"")&amp; IF(D996=Accueil!$Q$24,PRODUCT('Registre déchets'!G996,Accueil!$S$24),"")&amp; IF(D996=Accueil!$Q$25,PRODUCT('Registre déchets'!G996,Accueil!$S$25),"")&amp; IF(D996=Accueil!$Q$26,PRODUCT('Registre déchets'!G996,Accueil!$S$26),"") &amp; IF(D996=Accueil!$U$7,PRODUCT('Registre déchets'!G996,Accueil!$W$7),"") &amp; IF(D996=Accueil!$U$8,PRODUCT('Registre déchets'!G996,Accueil!$W$8),"") &amp; IF(D996=Accueil!$U$9,PRODUCT('Registre déchets'!G996,Accueil!$W$9),"")&amp; IF(D996=Accueil!$U$10,PRODUCT('Registre déchets'!G996,Accueil!$W$10),"")&amp; IF(D996=Accueil!$U$11,PRODUCT('Registre déchets'!G996,Accueil!$W$11),"")&amp; IF(D996=Accueil!$U$12,PRODUCT('Registre déchets'!G996,Accueil!$W$12),"")&amp; IF(D996=Accueil!$U$13,PRODUCT('Registre déchets'!G996,Accueil!$W$13),"")&amp; IF(D996=Accueil!$U$14,PRODUCT('Registre déchets'!G996,Accueil!$W$14),"")&amp; IF(D996=Accueil!$U$15,PRODUCT('Registre déchets'!G996,Accueil!$W$15),"")&amp; IF(D996=Accueil!$U$16,PRODUCT('Registre déchets'!G996,Accueil!$W$16),"")&amp; IF(D996=Accueil!$U$17,PRODUCT('Registre déchets'!G996,Accueil!$W$17),"")&amp; IF(D996=Accueil!$U$18,PRODUCT('Registre déchets'!G996,Accueil!$W$18),"")&amp; IF(D996=Accueil!$U$19,PRODUCT('Registre déchets'!G996,Accueil!$W$19),"")&amp; IF(D996=Accueil!$U$20,PRODUCT('Registre déchets'!G996,Accueil!$W$20),"")&amp; IF(D996=Accueil!$U$21,PRODUCT('Registre déchets'!G996,Accueil!$W$21),"") &amp; IF(D996=Accueil!$U$22,PRODUCT('Registre déchets'!G996,Accueil!$W$22),"")&amp; IF(D996=Accueil!$U$23,PRODUCT('Registre déchets'!G996,Accueil!$W$23),"")&amp; IF(D996=Accueil!$U$24,PRODUCT('Registre déchets'!G996,Accueil!$W$24),"")&amp; IF(D996=Accueil!$U$25,PRODUCT('Registre déchets'!G996,Accueil!$W$25),"")&amp; IF(D996=Accueil!$U$26,PRODUCT('Registre déchets'!G996,Accueil!$W$26),"")&amp; IF(D996=Accueil!$U$27,PRODUCT('Registre déchets'!G996,Accueil!$W$27),"")&amp; IF(D996=Accueil!$Y$7,PRODUCT('Registre déchets'!G996,Accueil!$AA$7),"") &amp; IF(D996=Accueil!$Y$8,PRODUCT('Registre déchets'!G996,Accueil!$AA$8),"") &amp; IF(D996=Accueil!$Y$9,PRODUCT('Registre déchets'!G996,Accueil!$AA$9),"")&amp; IF(D996=Accueil!$Y$10,PRODUCT('Registre déchets'!G996,Accueil!$AA$10),"")&amp; IF(D996=Accueil!$Y$11,PRODUCT('Registre déchets'!G996,Accueil!$AA$11),"")&amp; IF(D996=Accueil!$Y$12,PRODUCT('Registre déchets'!G996,Accueil!$AA$12),"")&amp; IF(D996=Accueil!$Y$13,PRODUCT('Registre déchets'!G996,Accueil!$AA$13),"")&amp; IF(D996=Accueil!$Y$14,PRODUCT('Registre déchets'!G996,Accueil!$AA$14),"")&amp; IF(D996=Accueil!$Y$15,PRODUCT('Registre déchets'!G996,Accueil!$AA$15),"")&amp; IF(D996=Accueil!$Y$16,PRODUCT('Registre déchets'!G996,Accueil!$AA$16),"")&amp; IF(D996=Accueil!$Y$17,PRODUCT('Registre déchets'!G996,Accueil!$AA$17),"")&amp; IF(D996=Accueil!$Y$18,PRODUCT('Registre déchets'!G996,Accueil!$AA$18),"")&amp; IF(D996=Accueil!$Y$19,PRODUCT('Registre déchets'!G996,Accueil!$AA$19),"")&amp; IF(D996=Accueil!$Y$20,PRODUCT('Registre déchets'!G996,Accueil!$AA$20),"")&amp; IF(D996=Accueil!$Y$21,PRODUCT('Registre déchets'!G996,Accueil!$AA$21),"")&amp; IF(D996=Accueil!$Y$22,PRODUCT('Registre déchets'!G996,Accueil!$AA$22),"")&amp; IF(D996=Accueil!$Y$23,PRODUCT('Registre déchets'!G996,Accueil!$AA$23),"")&amp; IF(D996=Accueil!$Y$24,PRODUCT('Registre déchets'!G996,Accueil!$AA$24),"")&amp; IF(D996=Accueil!$Y$25,PRODUCT('Registre déchets'!G996,Accueil!$AA$25),"")&amp; IF(D996=Accueil!$Y$26,PRODUCT('Registre déchets'!G996,Accueil!$AA$26),"")&amp; IF(D996=Accueil!$Y$27,PRODUCT('Registre déchets'!G996,Accueil!$AA$27),""))</f>
        <v/>
      </c>
      <c r="AQ996" s="79">
        <f t="shared" si="157"/>
        <v>0</v>
      </c>
    </row>
    <row r="997" spans="1:43" ht="50.1" customHeight="1" x14ac:dyDescent="0.25">
      <c r="A997" s="90"/>
      <c r="B997" s="222" t="str">
        <f t="shared" si="151"/>
        <v/>
      </c>
      <c r="C997" s="221"/>
      <c r="D997" s="220"/>
      <c r="E997" s="80" t="str">
        <f t="shared" si="155"/>
        <v/>
      </c>
      <c r="F997" s="81"/>
      <c r="G997" s="82"/>
      <c r="H997" s="241">
        <f t="shared" si="152"/>
        <v>0</v>
      </c>
      <c r="I997" s="206"/>
      <c r="J997" s="206"/>
      <c r="K997" s="86"/>
      <c r="L997" s="86"/>
      <c r="M997" s="86"/>
      <c r="N997" s="82"/>
      <c r="O997" s="81"/>
      <c r="P997" s="82"/>
      <c r="Q997" s="207">
        <f t="shared" si="156"/>
        <v>0</v>
      </c>
      <c r="R997" s="83">
        <f t="shared" si="153"/>
        <v>0</v>
      </c>
      <c r="S997" s="83">
        <f t="shared" si="154"/>
        <v>0</v>
      </c>
      <c r="T997" s="209"/>
      <c r="U997" s="214"/>
      <c r="V997" s="214"/>
      <c r="W997" s="217" t="str">
        <f t="shared" si="149"/>
        <v/>
      </c>
      <c r="X997" s="214"/>
      <c r="Y997" s="224"/>
      <c r="Z997" s="214"/>
      <c r="AA997" s="214"/>
      <c r="AB997" s="35" t="str">
        <f t="shared" si="150"/>
        <v/>
      </c>
      <c r="AC997" s="35"/>
      <c r="AD997" s="35"/>
      <c r="AE997" s="35"/>
      <c r="AF997" s="35"/>
      <c r="AG997" s="35"/>
      <c r="AH997" s="35"/>
      <c r="AI997" s="35"/>
      <c r="AJ997" s="35"/>
      <c r="AK997" s="35"/>
      <c r="AL997" s="35"/>
      <c r="AM997" s="85" t="str">
        <f t="shared" si="158"/>
        <v/>
      </c>
      <c r="AN997" s="35"/>
      <c r="AO997" s="35"/>
      <c r="AP997" s="77" t="str">
        <f>IF(D997="","",IF(D997=Accueil!$Q$7,PRODUCT('Registre déchets'!G997,Accueil!$S$7),"") &amp; IF(D997=Accueil!$Q$8,PRODUCT('Registre déchets'!G997,Accueil!$S$8),"") &amp; IF(D997=Accueil!$Q$9,PRODUCT('Registre déchets'!G997,Accueil!$S$9),"")&amp; IF(D997=Accueil!$Q$10,PRODUCT('Registre déchets'!G997,Accueil!$S$10),"")&amp; IF(D997=Accueil!$Q$11,PRODUCT('Registre déchets'!G997,Accueil!$S$11),"")&amp; IF(D997=Accueil!$Q$12,PRODUCT('Registre déchets'!G997,Accueil!$S$12),"")&amp; IF(D997=Accueil!$Q$13,PRODUCT('Registre déchets'!G997,Accueil!$S$13),"")&amp; IF(D997=Accueil!$Q$14,PRODUCT('Registre déchets'!G997,Accueil!$S$14),"")&amp; IF(D997=Accueil!$Q$15,PRODUCT('Registre déchets'!G997,Accueil!$S$15),"")&amp; IF(D997=Accueil!$Q$16,PRODUCT('Registre déchets'!G997,Accueil!$S$16),"")&amp; IF(D997=Accueil!$Q$17,PRODUCT('Registre déchets'!G997,Accueil!$S$17),"")&amp; IF(D997=Accueil!$Q$18,PRODUCT('Registre déchets'!G997,Accueil!$S$18),"")&amp; IF(D997=Accueil!$Q$19,PRODUCT('Registre déchets'!G997,Accueil!$S$19),"")&amp; IF(D997=Accueil!$Q$20,PRODUCT('Registre déchets'!G997,Accueil!$S$20),"")&amp; IF(D997=Accueil!$Q$21,PRODUCT('Registre déchets'!G997,Accueil!$S$21),"")&amp; IF(D997=Accueil!$Q$22,PRODUCT('Registre déchets'!G997,Accueil!$S$22),"")&amp; IF(D997=Accueil!$Q$23,PRODUCT('Registre déchets'!G997,Accueil!$S$23),"")&amp; IF(D997=Accueil!$Q$24,PRODUCT('Registre déchets'!G997,Accueil!$S$24),"")&amp; IF(D997=Accueil!$Q$25,PRODUCT('Registre déchets'!G997,Accueil!$S$25),"")&amp; IF(D997=Accueil!$Q$26,PRODUCT('Registre déchets'!G997,Accueil!$S$26),"") &amp; IF(D997=Accueil!$U$7,PRODUCT('Registre déchets'!G997,Accueil!$W$7),"") &amp; IF(D997=Accueil!$U$8,PRODUCT('Registre déchets'!G997,Accueil!$W$8),"") &amp; IF(D997=Accueil!$U$9,PRODUCT('Registre déchets'!G997,Accueil!$W$9),"")&amp; IF(D997=Accueil!$U$10,PRODUCT('Registre déchets'!G997,Accueil!$W$10),"")&amp; IF(D997=Accueil!$U$11,PRODUCT('Registre déchets'!G997,Accueil!$W$11),"")&amp; IF(D997=Accueil!$U$12,PRODUCT('Registre déchets'!G997,Accueil!$W$12),"")&amp; IF(D997=Accueil!$U$13,PRODUCT('Registre déchets'!G997,Accueil!$W$13),"")&amp; IF(D997=Accueil!$U$14,PRODUCT('Registre déchets'!G997,Accueil!$W$14),"")&amp; IF(D997=Accueil!$U$15,PRODUCT('Registre déchets'!G997,Accueil!$W$15),"")&amp; IF(D997=Accueil!$U$16,PRODUCT('Registre déchets'!G997,Accueil!$W$16),"")&amp; IF(D997=Accueil!$U$17,PRODUCT('Registre déchets'!G997,Accueil!$W$17),"")&amp; IF(D997=Accueil!$U$18,PRODUCT('Registre déchets'!G997,Accueil!$W$18),"")&amp; IF(D997=Accueil!$U$19,PRODUCT('Registre déchets'!G997,Accueil!$W$19),"")&amp; IF(D997=Accueil!$U$20,PRODUCT('Registre déchets'!G997,Accueil!$W$20),"")&amp; IF(D997=Accueil!$U$21,PRODUCT('Registre déchets'!G997,Accueil!$W$21),"") &amp; IF(D997=Accueil!$U$22,PRODUCT('Registre déchets'!G997,Accueil!$W$22),"")&amp; IF(D997=Accueil!$U$23,PRODUCT('Registre déchets'!G997,Accueil!$W$23),"")&amp; IF(D997=Accueil!$U$24,PRODUCT('Registre déchets'!G997,Accueil!$W$24),"")&amp; IF(D997=Accueil!$U$25,PRODUCT('Registre déchets'!G997,Accueil!$W$25),"")&amp; IF(D997=Accueil!$U$26,PRODUCT('Registre déchets'!G997,Accueil!$W$26),"")&amp; IF(D997=Accueil!$U$27,PRODUCT('Registre déchets'!G997,Accueil!$W$27),"")&amp; IF(D997=Accueil!$Y$7,PRODUCT('Registre déchets'!G997,Accueil!$AA$7),"") &amp; IF(D997=Accueil!$Y$8,PRODUCT('Registre déchets'!G997,Accueil!$AA$8),"") &amp; IF(D997=Accueil!$Y$9,PRODUCT('Registre déchets'!G997,Accueil!$AA$9),"")&amp; IF(D997=Accueil!$Y$10,PRODUCT('Registre déchets'!G997,Accueil!$AA$10),"")&amp; IF(D997=Accueil!$Y$11,PRODUCT('Registre déchets'!G997,Accueil!$AA$11),"")&amp; IF(D997=Accueil!$Y$12,PRODUCT('Registre déchets'!G997,Accueil!$AA$12),"")&amp; IF(D997=Accueil!$Y$13,PRODUCT('Registre déchets'!G997,Accueil!$AA$13),"")&amp; IF(D997=Accueil!$Y$14,PRODUCT('Registre déchets'!G997,Accueil!$AA$14),"")&amp; IF(D997=Accueil!$Y$15,PRODUCT('Registre déchets'!G997,Accueil!$AA$15),"")&amp; IF(D997=Accueil!$Y$16,PRODUCT('Registre déchets'!G997,Accueil!$AA$16),"")&amp; IF(D997=Accueil!$Y$17,PRODUCT('Registre déchets'!G997,Accueil!$AA$17),"")&amp; IF(D997=Accueil!$Y$18,PRODUCT('Registre déchets'!G997,Accueil!$AA$18),"")&amp; IF(D997=Accueil!$Y$19,PRODUCT('Registre déchets'!G997,Accueil!$AA$19),"")&amp; IF(D997=Accueil!$Y$20,PRODUCT('Registre déchets'!G997,Accueil!$AA$20),"")&amp; IF(D997=Accueil!$Y$21,PRODUCT('Registre déchets'!G997,Accueil!$AA$21),"")&amp; IF(D997=Accueil!$Y$22,PRODUCT('Registre déchets'!G997,Accueil!$AA$22),"")&amp; IF(D997=Accueil!$Y$23,PRODUCT('Registre déchets'!G997,Accueil!$AA$23),"")&amp; IF(D997=Accueil!$Y$24,PRODUCT('Registre déchets'!G997,Accueil!$AA$24),"")&amp; IF(D997=Accueil!$Y$25,PRODUCT('Registre déchets'!G997,Accueil!$AA$25),"")&amp; IF(D997=Accueil!$Y$26,PRODUCT('Registre déchets'!G997,Accueil!$AA$26),"")&amp; IF(D997=Accueil!$Y$27,PRODUCT('Registre déchets'!G997,Accueil!$AA$27),""))</f>
        <v/>
      </c>
      <c r="AQ997" s="79">
        <f t="shared" si="157"/>
        <v>0</v>
      </c>
    </row>
    <row r="998" spans="1:43" ht="50.1" customHeight="1" x14ac:dyDescent="0.25">
      <c r="A998" s="90"/>
      <c r="B998" s="222" t="str">
        <f t="shared" si="151"/>
        <v/>
      </c>
      <c r="C998" s="221"/>
      <c r="D998" s="220"/>
      <c r="E998" s="80" t="str">
        <f t="shared" si="155"/>
        <v/>
      </c>
      <c r="F998" s="81"/>
      <c r="G998" s="82"/>
      <c r="H998" s="241">
        <f t="shared" si="152"/>
        <v>0</v>
      </c>
      <c r="I998" s="206"/>
      <c r="J998" s="206"/>
      <c r="K998" s="86"/>
      <c r="L998" s="86"/>
      <c r="M998" s="86"/>
      <c r="N998" s="82"/>
      <c r="O998" s="81"/>
      <c r="P998" s="82"/>
      <c r="Q998" s="207">
        <f t="shared" si="156"/>
        <v>0</v>
      </c>
      <c r="R998" s="83">
        <f t="shared" si="153"/>
        <v>0</v>
      </c>
      <c r="S998" s="83">
        <f t="shared" si="154"/>
        <v>0</v>
      </c>
      <c r="T998" s="209"/>
      <c r="U998" s="214"/>
      <c r="V998" s="214"/>
      <c r="W998" s="217" t="str">
        <f t="shared" si="149"/>
        <v/>
      </c>
      <c r="X998" s="214"/>
      <c r="Y998" s="224"/>
      <c r="Z998" s="214"/>
      <c r="AA998" s="214"/>
      <c r="AB998" s="35" t="str">
        <f t="shared" si="150"/>
        <v/>
      </c>
      <c r="AC998" s="35"/>
      <c r="AD998" s="35"/>
      <c r="AE998" s="35"/>
      <c r="AF998" s="35"/>
      <c r="AG998" s="35"/>
      <c r="AH998" s="35"/>
      <c r="AI998" s="35"/>
      <c r="AJ998" s="35"/>
      <c r="AK998" s="35"/>
      <c r="AL998" s="35"/>
      <c r="AM998" s="85" t="str">
        <f t="shared" si="158"/>
        <v/>
      </c>
      <c r="AN998" s="35"/>
      <c r="AO998" s="35"/>
      <c r="AP998" s="77" t="str">
        <f>IF(D998="","",IF(D998=Accueil!$Q$7,PRODUCT('Registre déchets'!G998,Accueil!$S$7),"") &amp; IF(D998=Accueil!$Q$8,PRODUCT('Registre déchets'!G998,Accueil!$S$8),"") &amp; IF(D998=Accueil!$Q$9,PRODUCT('Registre déchets'!G998,Accueil!$S$9),"")&amp; IF(D998=Accueil!$Q$10,PRODUCT('Registre déchets'!G998,Accueil!$S$10),"")&amp; IF(D998=Accueil!$Q$11,PRODUCT('Registre déchets'!G998,Accueil!$S$11),"")&amp; IF(D998=Accueil!$Q$12,PRODUCT('Registre déchets'!G998,Accueil!$S$12),"")&amp; IF(D998=Accueil!$Q$13,PRODUCT('Registre déchets'!G998,Accueil!$S$13),"")&amp; IF(D998=Accueil!$Q$14,PRODUCT('Registre déchets'!G998,Accueil!$S$14),"")&amp; IF(D998=Accueil!$Q$15,PRODUCT('Registre déchets'!G998,Accueil!$S$15),"")&amp; IF(D998=Accueil!$Q$16,PRODUCT('Registre déchets'!G998,Accueil!$S$16),"")&amp; IF(D998=Accueil!$Q$17,PRODUCT('Registre déchets'!G998,Accueil!$S$17),"")&amp; IF(D998=Accueil!$Q$18,PRODUCT('Registre déchets'!G998,Accueil!$S$18),"")&amp; IF(D998=Accueil!$Q$19,PRODUCT('Registre déchets'!G998,Accueil!$S$19),"")&amp; IF(D998=Accueil!$Q$20,PRODUCT('Registre déchets'!G998,Accueil!$S$20),"")&amp; IF(D998=Accueil!$Q$21,PRODUCT('Registre déchets'!G998,Accueil!$S$21),"")&amp; IF(D998=Accueil!$Q$22,PRODUCT('Registre déchets'!G998,Accueil!$S$22),"")&amp; IF(D998=Accueil!$Q$23,PRODUCT('Registre déchets'!G998,Accueil!$S$23),"")&amp; IF(D998=Accueil!$Q$24,PRODUCT('Registre déchets'!G998,Accueil!$S$24),"")&amp; IF(D998=Accueil!$Q$25,PRODUCT('Registre déchets'!G998,Accueil!$S$25),"")&amp; IF(D998=Accueil!$Q$26,PRODUCT('Registre déchets'!G998,Accueil!$S$26),"") &amp; IF(D998=Accueil!$U$7,PRODUCT('Registre déchets'!G998,Accueil!$W$7),"") &amp; IF(D998=Accueil!$U$8,PRODUCT('Registre déchets'!G998,Accueil!$W$8),"") &amp; IF(D998=Accueil!$U$9,PRODUCT('Registre déchets'!G998,Accueil!$W$9),"")&amp; IF(D998=Accueil!$U$10,PRODUCT('Registre déchets'!G998,Accueil!$W$10),"")&amp; IF(D998=Accueil!$U$11,PRODUCT('Registre déchets'!G998,Accueil!$W$11),"")&amp; IF(D998=Accueil!$U$12,PRODUCT('Registre déchets'!G998,Accueil!$W$12),"")&amp; IF(D998=Accueil!$U$13,PRODUCT('Registre déchets'!G998,Accueil!$W$13),"")&amp; IF(D998=Accueil!$U$14,PRODUCT('Registre déchets'!G998,Accueil!$W$14),"")&amp; IF(D998=Accueil!$U$15,PRODUCT('Registre déchets'!G998,Accueil!$W$15),"")&amp; IF(D998=Accueil!$U$16,PRODUCT('Registre déchets'!G998,Accueil!$W$16),"")&amp; IF(D998=Accueil!$U$17,PRODUCT('Registre déchets'!G998,Accueil!$W$17),"")&amp; IF(D998=Accueil!$U$18,PRODUCT('Registre déchets'!G998,Accueil!$W$18),"")&amp; IF(D998=Accueil!$U$19,PRODUCT('Registre déchets'!G998,Accueil!$W$19),"")&amp; IF(D998=Accueil!$U$20,PRODUCT('Registre déchets'!G998,Accueil!$W$20),"")&amp; IF(D998=Accueil!$U$21,PRODUCT('Registre déchets'!G998,Accueil!$W$21),"") &amp; IF(D998=Accueil!$U$22,PRODUCT('Registre déchets'!G998,Accueil!$W$22),"")&amp; IF(D998=Accueil!$U$23,PRODUCT('Registre déchets'!G998,Accueil!$W$23),"")&amp; IF(D998=Accueil!$U$24,PRODUCT('Registre déchets'!G998,Accueil!$W$24),"")&amp; IF(D998=Accueil!$U$25,PRODUCT('Registre déchets'!G998,Accueil!$W$25),"")&amp; IF(D998=Accueil!$U$26,PRODUCT('Registre déchets'!G998,Accueil!$W$26),"")&amp; IF(D998=Accueil!$U$27,PRODUCT('Registre déchets'!G998,Accueil!$W$27),"")&amp; IF(D998=Accueil!$Y$7,PRODUCT('Registre déchets'!G998,Accueil!$AA$7),"") &amp; IF(D998=Accueil!$Y$8,PRODUCT('Registre déchets'!G998,Accueil!$AA$8),"") &amp; IF(D998=Accueil!$Y$9,PRODUCT('Registre déchets'!G998,Accueil!$AA$9),"")&amp; IF(D998=Accueil!$Y$10,PRODUCT('Registre déchets'!G998,Accueil!$AA$10),"")&amp; IF(D998=Accueil!$Y$11,PRODUCT('Registre déchets'!G998,Accueil!$AA$11),"")&amp; IF(D998=Accueil!$Y$12,PRODUCT('Registre déchets'!G998,Accueil!$AA$12),"")&amp; IF(D998=Accueil!$Y$13,PRODUCT('Registre déchets'!G998,Accueil!$AA$13),"")&amp; IF(D998=Accueil!$Y$14,PRODUCT('Registre déchets'!G998,Accueil!$AA$14),"")&amp; IF(D998=Accueil!$Y$15,PRODUCT('Registre déchets'!G998,Accueil!$AA$15),"")&amp; IF(D998=Accueil!$Y$16,PRODUCT('Registre déchets'!G998,Accueil!$AA$16),"")&amp; IF(D998=Accueil!$Y$17,PRODUCT('Registre déchets'!G998,Accueil!$AA$17),"")&amp; IF(D998=Accueil!$Y$18,PRODUCT('Registre déchets'!G998,Accueil!$AA$18),"")&amp; IF(D998=Accueil!$Y$19,PRODUCT('Registre déchets'!G998,Accueil!$AA$19),"")&amp; IF(D998=Accueil!$Y$20,PRODUCT('Registre déchets'!G998,Accueil!$AA$20),"")&amp; IF(D998=Accueil!$Y$21,PRODUCT('Registre déchets'!G998,Accueil!$AA$21),"")&amp; IF(D998=Accueil!$Y$22,PRODUCT('Registre déchets'!G998,Accueil!$AA$22),"")&amp; IF(D998=Accueil!$Y$23,PRODUCT('Registre déchets'!G998,Accueil!$AA$23),"")&amp; IF(D998=Accueil!$Y$24,PRODUCT('Registre déchets'!G998,Accueil!$AA$24),"")&amp; IF(D998=Accueil!$Y$25,PRODUCT('Registre déchets'!G998,Accueil!$AA$25),"")&amp; IF(D998=Accueil!$Y$26,PRODUCT('Registre déchets'!G998,Accueil!$AA$26),"")&amp; IF(D998=Accueil!$Y$27,PRODUCT('Registre déchets'!G998,Accueil!$AA$27),""))</f>
        <v/>
      </c>
      <c r="AQ998" s="79">
        <f t="shared" si="157"/>
        <v>0</v>
      </c>
    </row>
    <row r="999" spans="1:43" ht="50.1" customHeight="1" x14ac:dyDescent="0.25">
      <c r="A999" s="90"/>
      <c r="B999" s="222" t="str">
        <f t="shared" si="151"/>
        <v/>
      </c>
      <c r="C999" s="221"/>
      <c r="D999" s="220"/>
      <c r="E999" s="80" t="str">
        <f t="shared" si="155"/>
        <v/>
      </c>
      <c r="F999" s="81"/>
      <c r="G999" s="82"/>
      <c r="H999" s="241">
        <f t="shared" si="152"/>
        <v>0</v>
      </c>
      <c r="I999" s="206"/>
      <c r="J999" s="206"/>
      <c r="K999" s="86"/>
      <c r="L999" s="86"/>
      <c r="M999" s="86"/>
      <c r="N999" s="82"/>
      <c r="O999" s="81"/>
      <c r="P999" s="82"/>
      <c r="Q999" s="207">
        <f t="shared" si="156"/>
        <v>0</v>
      </c>
      <c r="R999" s="83">
        <f t="shared" si="153"/>
        <v>0</v>
      </c>
      <c r="S999" s="83">
        <f t="shared" si="154"/>
        <v>0</v>
      </c>
      <c r="T999" s="209"/>
      <c r="U999" s="214"/>
      <c r="V999" s="214"/>
      <c r="W999" s="217" t="str">
        <f t="shared" si="149"/>
        <v/>
      </c>
      <c r="X999" s="214"/>
      <c r="Y999" s="224"/>
      <c r="Z999" s="214"/>
      <c r="AA999" s="214"/>
      <c r="AB999" s="35" t="str">
        <f t="shared" si="150"/>
        <v/>
      </c>
      <c r="AC999" s="35"/>
      <c r="AD999" s="35"/>
      <c r="AE999" s="35"/>
      <c r="AF999" s="35"/>
      <c r="AG999" s="35"/>
      <c r="AH999" s="35"/>
      <c r="AI999" s="35"/>
      <c r="AJ999" s="35"/>
      <c r="AK999" s="35"/>
      <c r="AL999" s="35"/>
      <c r="AM999" s="85" t="str">
        <f t="shared" si="158"/>
        <v/>
      </c>
      <c r="AN999" s="35"/>
      <c r="AO999" s="35"/>
      <c r="AP999" s="77" t="str">
        <f>IF(D999="","",IF(D999=Accueil!$Q$7,PRODUCT('Registre déchets'!G999,Accueil!$S$7),"") &amp; IF(D999=Accueil!$Q$8,PRODUCT('Registre déchets'!G999,Accueil!$S$8),"") &amp; IF(D999=Accueil!$Q$9,PRODUCT('Registre déchets'!G999,Accueil!$S$9),"")&amp; IF(D999=Accueil!$Q$10,PRODUCT('Registre déchets'!G999,Accueil!$S$10),"")&amp; IF(D999=Accueil!$Q$11,PRODUCT('Registre déchets'!G999,Accueil!$S$11),"")&amp; IF(D999=Accueil!$Q$12,PRODUCT('Registre déchets'!G999,Accueil!$S$12),"")&amp; IF(D999=Accueil!$Q$13,PRODUCT('Registre déchets'!G999,Accueil!$S$13),"")&amp; IF(D999=Accueil!$Q$14,PRODUCT('Registre déchets'!G999,Accueil!$S$14),"")&amp; IF(D999=Accueil!$Q$15,PRODUCT('Registre déchets'!G999,Accueil!$S$15),"")&amp; IF(D999=Accueil!$Q$16,PRODUCT('Registre déchets'!G999,Accueil!$S$16),"")&amp; IF(D999=Accueil!$Q$17,PRODUCT('Registre déchets'!G999,Accueil!$S$17),"")&amp; IF(D999=Accueil!$Q$18,PRODUCT('Registre déchets'!G999,Accueil!$S$18),"")&amp; IF(D999=Accueil!$Q$19,PRODUCT('Registre déchets'!G999,Accueil!$S$19),"")&amp; IF(D999=Accueil!$Q$20,PRODUCT('Registre déchets'!G999,Accueil!$S$20),"")&amp; IF(D999=Accueil!$Q$21,PRODUCT('Registre déchets'!G999,Accueil!$S$21),"")&amp; IF(D999=Accueil!$Q$22,PRODUCT('Registre déchets'!G999,Accueil!$S$22),"")&amp; IF(D999=Accueil!$Q$23,PRODUCT('Registre déchets'!G999,Accueil!$S$23),"")&amp; IF(D999=Accueil!$Q$24,PRODUCT('Registre déchets'!G999,Accueil!$S$24),"")&amp; IF(D999=Accueil!$Q$25,PRODUCT('Registre déchets'!G999,Accueil!$S$25),"")&amp; IF(D999=Accueil!$Q$26,PRODUCT('Registre déchets'!G999,Accueil!$S$26),"") &amp; IF(D999=Accueil!$U$7,PRODUCT('Registre déchets'!G999,Accueil!$W$7),"") &amp; IF(D999=Accueil!$U$8,PRODUCT('Registre déchets'!G999,Accueil!$W$8),"") &amp; IF(D999=Accueil!$U$9,PRODUCT('Registre déchets'!G999,Accueil!$W$9),"")&amp; IF(D999=Accueil!$U$10,PRODUCT('Registre déchets'!G999,Accueil!$W$10),"")&amp; IF(D999=Accueil!$U$11,PRODUCT('Registre déchets'!G999,Accueil!$W$11),"")&amp; IF(D999=Accueil!$U$12,PRODUCT('Registre déchets'!G999,Accueil!$W$12),"")&amp; IF(D999=Accueil!$U$13,PRODUCT('Registre déchets'!G999,Accueil!$W$13),"")&amp; IF(D999=Accueil!$U$14,PRODUCT('Registre déchets'!G999,Accueil!$W$14),"")&amp; IF(D999=Accueil!$U$15,PRODUCT('Registre déchets'!G999,Accueil!$W$15),"")&amp; IF(D999=Accueil!$U$16,PRODUCT('Registre déchets'!G999,Accueil!$W$16),"")&amp; IF(D999=Accueil!$U$17,PRODUCT('Registre déchets'!G999,Accueil!$W$17),"")&amp; IF(D999=Accueil!$U$18,PRODUCT('Registre déchets'!G999,Accueil!$W$18),"")&amp; IF(D999=Accueil!$U$19,PRODUCT('Registre déchets'!G999,Accueil!$W$19),"")&amp; IF(D999=Accueil!$U$20,PRODUCT('Registre déchets'!G999,Accueil!$W$20),"")&amp; IF(D999=Accueil!$U$21,PRODUCT('Registre déchets'!G999,Accueil!$W$21),"") &amp; IF(D999=Accueil!$U$22,PRODUCT('Registre déchets'!G999,Accueil!$W$22),"")&amp; IF(D999=Accueil!$U$23,PRODUCT('Registre déchets'!G999,Accueil!$W$23),"")&amp; IF(D999=Accueil!$U$24,PRODUCT('Registre déchets'!G999,Accueil!$W$24),"")&amp; IF(D999=Accueil!$U$25,PRODUCT('Registre déchets'!G999,Accueil!$W$25),"")&amp; IF(D999=Accueil!$U$26,PRODUCT('Registre déchets'!G999,Accueil!$W$26),"")&amp; IF(D999=Accueil!$U$27,PRODUCT('Registre déchets'!G999,Accueil!$W$27),"")&amp; IF(D999=Accueil!$Y$7,PRODUCT('Registre déchets'!G999,Accueil!$AA$7),"") &amp; IF(D999=Accueil!$Y$8,PRODUCT('Registre déchets'!G999,Accueil!$AA$8),"") &amp; IF(D999=Accueil!$Y$9,PRODUCT('Registre déchets'!G999,Accueil!$AA$9),"")&amp; IF(D999=Accueil!$Y$10,PRODUCT('Registre déchets'!G999,Accueil!$AA$10),"")&amp; IF(D999=Accueil!$Y$11,PRODUCT('Registre déchets'!G999,Accueil!$AA$11),"")&amp; IF(D999=Accueil!$Y$12,PRODUCT('Registre déchets'!G999,Accueil!$AA$12),"")&amp; IF(D999=Accueil!$Y$13,PRODUCT('Registre déchets'!G999,Accueil!$AA$13),"")&amp; IF(D999=Accueil!$Y$14,PRODUCT('Registre déchets'!G999,Accueil!$AA$14),"")&amp; IF(D999=Accueil!$Y$15,PRODUCT('Registre déchets'!G999,Accueil!$AA$15),"")&amp; IF(D999=Accueil!$Y$16,PRODUCT('Registre déchets'!G999,Accueil!$AA$16),"")&amp; IF(D999=Accueil!$Y$17,PRODUCT('Registre déchets'!G999,Accueil!$AA$17),"")&amp; IF(D999=Accueil!$Y$18,PRODUCT('Registre déchets'!G999,Accueil!$AA$18),"")&amp; IF(D999=Accueil!$Y$19,PRODUCT('Registre déchets'!G999,Accueil!$AA$19),"")&amp; IF(D999=Accueil!$Y$20,PRODUCT('Registre déchets'!G999,Accueil!$AA$20),"")&amp; IF(D999=Accueil!$Y$21,PRODUCT('Registre déchets'!G999,Accueil!$AA$21),"")&amp; IF(D999=Accueil!$Y$22,PRODUCT('Registre déchets'!G999,Accueil!$AA$22),"")&amp; IF(D999=Accueil!$Y$23,PRODUCT('Registre déchets'!G999,Accueil!$AA$23),"")&amp; IF(D999=Accueil!$Y$24,PRODUCT('Registre déchets'!G999,Accueil!$AA$24),"")&amp; IF(D999=Accueil!$Y$25,PRODUCT('Registre déchets'!G999,Accueil!$AA$25),"")&amp; IF(D999=Accueil!$Y$26,PRODUCT('Registre déchets'!G999,Accueil!$AA$26),"")&amp; IF(D999=Accueil!$Y$27,PRODUCT('Registre déchets'!G999,Accueil!$AA$27),""))</f>
        <v/>
      </c>
      <c r="AQ999" s="79">
        <f t="shared" si="157"/>
        <v>0</v>
      </c>
    </row>
    <row r="1000" spans="1:43" ht="50.1" customHeight="1" x14ac:dyDescent="0.25">
      <c r="A1000" s="90"/>
      <c r="B1000" s="222" t="str">
        <f t="shared" si="151"/>
        <v/>
      </c>
      <c r="C1000" s="221"/>
      <c r="D1000" s="220"/>
      <c r="E1000" s="80" t="str">
        <f t="shared" si="155"/>
        <v/>
      </c>
      <c r="F1000" s="81"/>
      <c r="G1000" s="82"/>
      <c r="H1000" s="241">
        <f t="shared" si="152"/>
        <v>0</v>
      </c>
      <c r="I1000" s="206"/>
      <c r="J1000" s="206"/>
      <c r="K1000" s="86"/>
      <c r="L1000" s="86"/>
      <c r="M1000" s="86"/>
      <c r="N1000" s="82"/>
      <c r="O1000" s="81"/>
      <c r="P1000" s="82"/>
      <c r="Q1000" s="207">
        <f>IF(AM1001="",,VALUE(AM1001))</f>
        <v>0</v>
      </c>
      <c r="R1000" s="83">
        <f t="shared" si="153"/>
        <v>0</v>
      </c>
      <c r="S1000" s="83">
        <f t="shared" si="154"/>
        <v>0</v>
      </c>
      <c r="T1000" s="209"/>
      <c r="U1000" s="214"/>
      <c r="V1000" s="214"/>
      <c r="W1000" s="217" t="str">
        <f t="shared" si="149"/>
        <v/>
      </c>
      <c r="X1000" s="214"/>
      <c r="Y1000" s="224"/>
      <c r="Z1000" s="214"/>
      <c r="AA1000" s="214"/>
      <c r="AB1000" s="35" t="str">
        <f t="shared" si="150"/>
        <v/>
      </c>
      <c r="AC1000" s="35"/>
      <c r="AD1000" s="35"/>
      <c r="AE1000" s="35"/>
      <c r="AF1000" s="35"/>
      <c r="AG1000" s="35"/>
      <c r="AH1000" s="35"/>
      <c r="AI1000" s="35"/>
      <c r="AJ1000" s="35"/>
      <c r="AK1000" s="35"/>
      <c r="AL1000" s="35"/>
      <c r="AM1000" s="85" t="str">
        <f t="shared" si="158"/>
        <v/>
      </c>
      <c r="AN1000" s="35"/>
      <c r="AO1000" s="35"/>
      <c r="AP1000" s="77" t="str">
        <f>IF(D1000="","",IF(D1000=Accueil!$Q$7,PRODUCT('Registre déchets'!G1000,Accueil!$S$7),"") &amp; IF(D1000=Accueil!$Q$8,PRODUCT('Registre déchets'!G1000,Accueil!$S$8),"") &amp; IF(D1000=Accueil!$Q$9,PRODUCT('Registre déchets'!G1000,Accueil!$S$9),"")&amp; IF(D1000=Accueil!$Q$10,PRODUCT('Registre déchets'!G1000,Accueil!$S$10),"")&amp; IF(D1000=Accueil!$Q$11,PRODUCT('Registre déchets'!G1000,Accueil!$S$11),"")&amp; IF(D1000=Accueil!$Q$12,PRODUCT('Registre déchets'!G1000,Accueil!$S$12),"")&amp; IF(D1000=Accueil!$Q$13,PRODUCT('Registre déchets'!G1000,Accueil!$S$13),"")&amp; IF(D1000=Accueil!$Q$14,PRODUCT('Registre déchets'!G1000,Accueil!$S$14),"")&amp; IF(D1000=Accueil!$Q$15,PRODUCT('Registre déchets'!G1000,Accueil!$S$15),"")&amp; IF(D1000=Accueil!$Q$16,PRODUCT('Registre déchets'!G1000,Accueil!$S$16),"")&amp; IF(D1000=Accueil!$Q$17,PRODUCT('Registre déchets'!G1000,Accueil!$S$17),"")&amp; IF(D1000=Accueil!$Q$18,PRODUCT('Registre déchets'!G1000,Accueil!$S$18),"")&amp; IF(D1000=Accueil!$Q$19,PRODUCT('Registre déchets'!G1000,Accueil!$S$19),"")&amp; IF(D1000=Accueil!$Q$20,PRODUCT('Registre déchets'!G1000,Accueil!$S$20),"")&amp; IF(D1000=Accueil!$Q$21,PRODUCT('Registre déchets'!G1000,Accueil!$S$21),"")&amp; IF(D1000=Accueil!$Q$22,PRODUCT('Registre déchets'!G1000,Accueil!$S$22),"")&amp; IF(D1000=Accueil!$Q$23,PRODUCT('Registre déchets'!G1000,Accueil!$S$23),"")&amp; IF(D1000=Accueil!$Q$24,PRODUCT('Registre déchets'!G1000,Accueil!$S$24),"")&amp; IF(D1000=Accueil!$Q$25,PRODUCT('Registre déchets'!G1000,Accueil!$S$25),"")&amp; IF(D1000=Accueil!$Q$26,PRODUCT('Registre déchets'!G1000,Accueil!$S$26),"") &amp; IF(D1000=Accueil!$U$7,PRODUCT('Registre déchets'!G1000,Accueil!$W$7),"") &amp; IF(D1000=Accueil!$U$8,PRODUCT('Registre déchets'!G1000,Accueil!$W$8),"") &amp; IF(D1000=Accueil!$U$9,PRODUCT('Registre déchets'!G1000,Accueil!$W$9),"")&amp; IF(D1000=Accueil!$U$10,PRODUCT('Registre déchets'!G1000,Accueil!$W$10),"")&amp; IF(D1000=Accueil!$U$11,PRODUCT('Registre déchets'!G1000,Accueil!$W$11),"")&amp; IF(D1000=Accueil!$U$12,PRODUCT('Registre déchets'!G1000,Accueil!$W$12),"")&amp; IF(D1000=Accueil!$U$13,PRODUCT('Registre déchets'!G1000,Accueil!$W$13),"")&amp; IF(D1000=Accueil!$U$14,PRODUCT('Registre déchets'!G1000,Accueil!$W$14),"")&amp; IF(D1000=Accueil!$U$15,PRODUCT('Registre déchets'!G1000,Accueil!$W$15),"")&amp; IF(D1000=Accueil!$U$16,PRODUCT('Registre déchets'!G1000,Accueil!$W$16),"")&amp; IF(D1000=Accueil!$U$17,PRODUCT('Registre déchets'!G1000,Accueil!$W$17),"")&amp; IF(D1000=Accueil!$U$18,PRODUCT('Registre déchets'!G1000,Accueil!$W$18),"")&amp; IF(D1000=Accueil!$U$19,PRODUCT('Registre déchets'!G1000,Accueil!$W$19),"")&amp; IF(D1000=Accueil!$U$20,PRODUCT('Registre déchets'!G1000,Accueil!$W$20),"")&amp; IF(D1000=Accueil!$U$21,PRODUCT('Registre déchets'!G1000,Accueil!$W$21),"") &amp; IF(D1000=Accueil!$U$22,PRODUCT('Registre déchets'!G1000,Accueil!$W$22),"")&amp; IF(D1000=Accueil!$U$23,PRODUCT('Registre déchets'!G1000,Accueil!$W$23),"")&amp; IF(D1000=Accueil!$U$24,PRODUCT('Registre déchets'!G1000,Accueil!$W$24),"")&amp; IF(D1000=Accueil!$U$25,PRODUCT('Registre déchets'!G1000,Accueil!$W$25),"")&amp; IF(D1000=Accueil!$U$26,PRODUCT('Registre déchets'!G1000,Accueil!$W$26),"")&amp; IF(D1000=Accueil!$U$27,PRODUCT('Registre déchets'!G1000,Accueil!$W$27),"")&amp; IF(D1000=Accueil!$Y$7,PRODUCT('Registre déchets'!G1000,Accueil!$AA$7),"") &amp; IF(D1000=Accueil!$Y$8,PRODUCT('Registre déchets'!G1000,Accueil!$AA$8),"") &amp; IF(D1000=Accueil!$Y$9,PRODUCT('Registre déchets'!G1000,Accueil!$AA$9),"")&amp; IF(D1000=Accueil!$Y$10,PRODUCT('Registre déchets'!G1000,Accueil!$AA$10),"")&amp; IF(D1000=Accueil!$Y$11,PRODUCT('Registre déchets'!G1000,Accueil!$AA$11),"")&amp; IF(D1000=Accueil!$Y$12,PRODUCT('Registre déchets'!G1000,Accueil!$AA$12),"")&amp; IF(D1000=Accueil!$Y$13,PRODUCT('Registre déchets'!G1000,Accueil!$AA$13),"")&amp; IF(D1000=Accueil!$Y$14,PRODUCT('Registre déchets'!G1000,Accueil!$AA$14),"")&amp; IF(D1000=Accueil!$Y$15,PRODUCT('Registre déchets'!G1000,Accueil!$AA$15),"")&amp; IF(D1000=Accueil!$Y$16,PRODUCT('Registre déchets'!G1000,Accueil!$AA$16),"")&amp; IF(D1000=Accueil!$Y$17,PRODUCT('Registre déchets'!G1000,Accueil!$AA$17),"")&amp; IF(D1000=Accueil!$Y$18,PRODUCT('Registre déchets'!G1000,Accueil!$AA$18),"")&amp; IF(D1000=Accueil!$Y$19,PRODUCT('Registre déchets'!G1000,Accueil!$AA$19),"")&amp; IF(D1000=Accueil!$Y$20,PRODUCT('Registre déchets'!G1000,Accueil!$AA$20),"")&amp; IF(D1000=Accueil!$Y$21,PRODUCT('Registre déchets'!G1000,Accueil!$AA$21),"")&amp; IF(D1000=Accueil!$Y$22,PRODUCT('Registre déchets'!G1000,Accueil!$AA$22),"")&amp; IF(D1000=Accueil!$Y$23,PRODUCT('Registre déchets'!G1000,Accueil!$AA$23),"")&amp; IF(D1000=Accueil!$Y$24,PRODUCT('Registre déchets'!G1000,Accueil!$AA$24),"")&amp; IF(D1000=Accueil!$Y$25,PRODUCT('Registre déchets'!G1000,Accueil!$AA$25),"")&amp; IF(D1000=Accueil!$Y$26,PRODUCT('Registre déchets'!G1000,Accueil!$AA$26),"")&amp; IF(D1000=Accueil!$Y$27,PRODUCT('Registre déchets'!G1000,Accueil!$AA$27),""))</f>
        <v/>
      </c>
      <c r="AQ1000" s="79">
        <f t="shared" si="157"/>
        <v>0</v>
      </c>
    </row>
    <row r="1001" spans="1:43" ht="50.1" customHeight="1" x14ac:dyDescent="0.25">
      <c r="A1001" s="90"/>
      <c r="B1001" s="222" t="str">
        <f t="shared" si="151"/>
        <v/>
      </c>
      <c r="C1001" s="221"/>
      <c r="D1001" s="220"/>
      <c r="E1001" s="80" t="str">
        <f t="shared" si="155"/>
        <v/>
      </c>
      <c r="F1001" s="81"/>
      <c r="G1001" s="82"/>
      <c r="H1001" s="241">
        <f t="shared" si="152"/>
        <v>0</v>
      </c>
      <c r="I1001" s="206"/>
      <c r="J1001" s="206"/>
      <c r="K1001" s="86"/>
      <c r="L1001" s="86"/>
      <c r="M1001" s="86"/>
      <c r="N1001" s="82"/>
      <c r="O1001" s="81"/>
      <c r="P1001" s="82"/>
      <c r="Q1001" s="207">
        <f t="shared" si="156"/>
        <v>0</v>
      </c>
      <c r="R1001" s="83">
        <f t="shared" si="153"/>
        <v>0</v>
      </c>
      <c r="S1001" s="83">
        <f t="shared" si="154"/>
        <v>0</v>
      </c>
      <c r="T1001" s="209"/>
      <c r="U1001" s="214"/>
      <c r="V1001" s="214"/>
      <c r="W1001" s="217" t="str">
        <f t="shared" si="149"/>
        <v/>
      </c>
      <c r="X1001" s="214"/>
      <c r="Y1001" s="224"/>
      <c r="Z1001" s="214"/>
      <c r="AA1001" s="214"/>
      <c r="AB1001" s="35" t="str">
        <f t="shared" si="150"/>
        <v/>
      </c>
      <c r="AC1001" s="35"/>
      <c r="AD1001" s="35"/>
      <c r="AE1001" s="35"/>
      <c r="AF1001" s="35"/>
      <c r="AG1001" s="35"/>
      <c r="AH1001" s="35"/>
      <c r="AI1001" s="35"/>
      <c r="AJ1001" s="35"/>
      <c r="AK1001" s="35"/>
      <c r="AL1001" s="35"/>
      <c r="AM1001" s="85" t="str">
        <f t="shared" si="158"/>
        <v/>
      </c>
      <c r="AN1001" s="35"/>
      <c r="AO1001" s="35"/>
      <c r="AP1001" s="77" t="str">
        <f>IF(D1001="","",IF(D1001=Accueil!$Q$7,PRODUCT('Registre déchets'!G1001,Accueil!$S$7),"") &amp; IF(D1001=Accueil!$Q$8,PRODUCT('Registre déchets'!G1001,Accueil!$S$8),"") &amp; IF(D1001=Accueil!$Q$9,PRODUCT('Registre déchets'!G1001,Accueil!$S$9),"")&amp; IF(D1001=Accueil!$Q$10,PRODUCT('Registre déchets'!G1001,Accueil!$S$10),"")&amp; IF(D1001=Accueil!$Q$11,PRODUCT('Registre déchets'!G1001,Accueil!$S$11),"")&amp; IF(D1001=Accueil!$Q$12,PRODUCT('Registre déchets'!G1001,Accueil!$S$12),"")&amp; IF(D1001=Accueil!$Q$13,PRODUCT('Registre déchets'!G1001,Accueil!$S$13),"")&amp; IF(D1001=Accueil!$Q$14,PRODUCT('Registre déchets'!G1001,Accueil!$S$14),"")&amp; IF(D1001=Accueil!$Q$15,PRODUCT('Registre déchets'!G1001,Accueil!$S$15),"")&amp; IF(D1001=Accueil!$Q$16,PRODUCT('Registre déchets'!G1001,Accueil!$S$16),"")&amp; IF(D1001=Accueil!$Q$17,PRODUCT('Registre déchets'!G1001,Accueil!$S$17),"")&amp; IF(D1001=Accueil!$Q$18,PRODUCT('Registre déchets'!G1001,Accueil!$S$18),"")&amp; IF(D1001=Accueil!$Q$19,PRODUCT('Registre déchets'!G1001,Accueil!$S$19),"")&amp; IF(D1001=Accueil!$Q$20,PRODUCT('Registre déchets'!G1001,Accueil!$S$20),"")&amp; IF(D1001=Accueil!$Q$21,PRODUCT('Registre déchets'!G1001,Accueil!$S$21),"")&amp; IF(D1001=Accueil!$Q$22,PRODUCT('Registre déchets'!G1001,Accueil!$S$22),"")&amp; IF(D1001=Accueil!$Q$23,PRODUCT('Registre déchets'!G1001,Accueil!$S$23),"")&amp; IF(D1001=Accueil!$Q$24,PRODUCT('Registre déchets'!G1001,Accueil!$S$24),"")&amp; IF(D1001=Accueil!$Q$25,PRODUCT('Registre déchets'!G1001,Accueil!$S$25),"")&amp; IF(D1001=Accueil!$Q$26,PRODUCT('Registre déchets'!G1001,Accueil!$S$26),"") &amp; IF(D1001=Accueil!$U$7,PRODUCT('Registre déchets'!G1001,Accueil!$W$7),"") &amp; IF(D1001=Accueil!$U$8,PRODUCT('Registre déchets'!G1001,Accueil!$W$8),"") &amp; IF(D1001=Accueil!$U$9,PRODUCT('Registre déchets'!G1001,Accueil!$W$9),"")&amp; IF(D1001=Accueil!$U$10,PRODUCT('Registre déchets'!G1001,Accueil!$W$10),"")&amp; IF(D1001=Accueil!$U$11,PRODUCT('Registre déchets'!G1001,Accueil!$W$11),"")&amp; IF(D1001=Accueil!$U$12,PRODUCT('Registre déchets'!G1001,Accueil!$W$12),"")&amp; IF(D1001=Accueil!$U$13,PRODUCT('Registre déchets'!G1001,Accueil!$W$13),"")&amp; IF(D1001=Accueil!$U$14,PRODUCT('Registre déchets'!G1001,Accueil!$W$14),"")&amp; IF(D1001=Accueil!$U$15,PRODUCT('Registre déchets'!G1001,Accueil!$W$15),"")&amp; IF(D1001=Accueil!$U$16,PRODUCT('Registre déchets'!G1001,Accueil!$W$16),"")&amp; IF(D1001=Accueil!$U$17,PRODUCT('Registre déchets'!G1001,Accueil!$W$17),"")&amp; IF(D1001=Accueil!$U$18,PRODUCT('Registre déchets'!G1001,Accueil!$W$18),"")&amp; IF(D1001=Accueil!$U$19,PRODUCT('Registre déchets'!G1001,Accueil!$W$19),"")&amp; IF(D1001=Accueil!$U$20,PRODUCT('Registre déchets'!G1001,Accueil!$W$20),"")&amp; IF(D1001=Accueil!$U$21,PRODUCT('Registre déchets'!G1001,Accueil!$W$21),"") &amp; IF(D1001=Accueil!$U$22,PRODUCT('Registre déchets'!G1001,Accueil!$W$22),"")&amp; IF(D1001=Accueil!$U$23,PRODUCT('Registre déchets'!G1001,Accueil!$W$23),"")&amp; IF(D1001=Accueil!$U$24,PRODUCT('Registre déchets'!G1001,Accueil!$W$24),"")&amp; IF(D1001=Accueil!$U$25,PRODUCT('Registre déchets'!G1001,Accueil!$W$25),"")&amp; IF(D1001=Accueil!$U$26,PRODUCT('Registre déchets'!G1001,Accueil!$W$26),"")&amp; IF(D1001=Accueil!$U$27,PRODUCT('Registre déchets'!G1001,Accueil!$W$27),"")&amp; IF(D1001=Accueil!$Y$7,PRODUCT('Registre déchets'!G1001,Accueil!$AA$7),"") &amp; IF(D1001=Accueil!$Y$8,PRODUCT('Registre déchets'!G1001,Accueil!$AA$8),"") &amp; IF(D1001=Accueil!$Y$9,PRODUCT('Registre déchets'!G1001,Accueil!$AA$9),"")&amp; IF(D1001=Accueil!$Y$10,PRODUCT('Registre déchets'!G1001,Accueil!$AA$10),"")&amp; IF(D1001=Accueil!$Y$11,PRODUCT('Registre déchets'!G1001,Accueil!$AA$11),"")&amp; IF(D1001=Accueil!$Y$12,PRODUCT('Registre déchets'!G1001,Accueil!$AA$12),"")&amp; IF(D1001=Accueil!$Y$13,PRODUCT('Registre déchets'!G1001,Accueil!$AA$13),"")&amp; IF(D1001=Accueil!$Y$14,PRODUCT('Registre déchets'!G1001,Accueil!$AA$14),"")&amp; IF(D1001=Accueil!$Y$15,PRODUCT('Registre déchets'!G1001,Accueil!$AA$15),"")&amp; IF(D1001=Accueil!$Y$16,PRODUCT('Registre déchets'!G1001,Accueil!$AA$16),"")&amp; IF(D1001=Accueil!$Y$17,PRODUCT('Registre déchets'!G1001,Accueil!$AA$17),"")&amp; IF(D1001=Accueil!$Y$18,PRODUCT('Registre déchets'!G1001,Accueil!$AA$18),"")&amp; IF(D1001=Accueil!$Y$19,PRODUCT('Registre déchets'!G1001,Accueil!$AA$19),"")&amp; IF(D1001=Accueil!$Y$20,PRODUCT('Registre déchets'!G1001,Accueil!$AA$20),"")&amp; IF(D1001=Accueil!$Y$21,PRODUCT('Registre déchets'!G1001,Accueil!$AA$21),"")&amp; IF(D1001=Accueil!$Y$22,PRODUCT('Registre déchets'!G1001,Accueil!$AA$22),"")&amp; IF(D1001=Accueil!$Y$23,PRODUCT('Registre déchets'!G1001,Accueil!$AA$23),"")&amp; IF(D1001=Accueil!$Y$24,PRODUCT('Registre déchets'!G1001,Accueil!$AA$24),"")&amp; IF(D1001=Accueil!$Y$25,PRODUCT('Registre déchets'!G1001,Accueil!$AA$25),"")&amp; IF(D1001=Accueil!$Y$26,PRODUCT('Registre déchets'!G1001,Accueil!$AA$26),"")&amp; IF(D1001=Accueil!$Y$27,PRODUCT('Registre déchets'!G1001,Accueil!$AA$27),""))</f>
        <v/>
      </c>
      <c r="AQ1001" s="79">
        <f t="shared" si="157"/>
        <v>0</v>
      </c>
    </row>
    <row r="1002" spans="1:43" ht="50.1" customHeight="1" x14ac:dyDescent="0.25">
      <c r="A1002" s="90"/>
      <c r="B1002" s="222" t="str">
        <f t="shared" si="151"/>
        <v/>
      </c>
      <c r="C1002" s="221"/>
      <c r="D1002" s="220"/>
      <c r="E1002" s="80" t="str">
        <f t="shared" si="155"/>
        <v/>
      </c>
      <c r="F1002" s="81"/>
      <c r="G1002" s="82"/>
      <c r="H1002" s="241">
        <f t="shared" si="152"/>
        <v>0</v>
      </c>
      <c r="I1002" s="206"/>
      <c r="J1002" s="206"/>
      <c r="K1002" s="86"/>
      <c r="L1002" s="86"/>
      <c r="M1002" s="86"/>
      <c r="N1002" s="82"/>
      <c r="O1002" s="81"/>
      <c r="P1002" s="82"/>
      <c r="Q1002" s="207">
        <f t="shared" si="156"/>
        <v>0</v>
      </c>
      <c r="R1002" s="83">
        <f t="shared" si="153"/>
        <v>0</v>
      </c>
      <c r="S1002" s="83">
        <f t="shared" si="154"/>
        <v>0</v>
      </c>
      <c r="T1002" s="209"/>
      <c r="U1002" s="214"/>
      <c r="V1002" s="214"/>
      <c r="W1002" s="217" t="str">
        <f t="shared" si="149"/>
        <v/>
      </c>
      <c r="X1002" s="214"/>
      <c r="Y1002" s="224"/>
      <c r="Z1002" s="214"/>
      <c r="AA1002" s="214"/>
      <c r="AB1002" s="35" t="str">
        <f t="shared" si="150"/>
        <v/>
      </c>
      <c r="AC1002" s="35"/>
      <c r="AD1002" s="35"/>
      <c r="AE1002" s="35"/>
      <c r="AF1002" s="35"/>
      <c r="AG1002" s="35"/>
      <c r="AH1002" s="35"/>
      <c r="AI1002" s="35"/>
      <c r="AJ1002" s="35"/>
      <c r="AK1002" s="35"/>
      <c r="AL1002" s="35"/>
      <c r="AM1002" s="85" t="str">
        <f t="shared" si="158"/>
        <v/>
      </c>
      <c r="AN1002" s="35"/>
      <c r="AO1002" s="35"/>
      <c r="AP1002" s="77" t="str">
        <f>IF(D1002="","",IF(D1002=Accueil!$Q$7,PRODUCT('Registre déchets'!G1002,Accueil!$S$7),"") &amp; IF(D1002=Accueil!$Q$8,PRODUCT('Registre déchets'!G1002,Accueil!$S$8),"") &amp; IF(D1002=Accueil!$Q$9,PRODUCT('Registre déchets'!G1002,Accueil!$S$9),"")&amp; IF(D1002=Accueil!$Q$10,PRODUCT('Registre déchets'!G1002,Accueil!$S$10),"")&amp; IF(D1002=Accueil!$Q$11,PRODUCT('Registre déchets'!G1002,Accueil!$S$11),"")&amp; IF(D1002=Accueil!$Q$12,PRODUCT('Registre déchets'!G1002,Accueil!$S$12),"")&amp; IF(D1002=Accueil!$Q$13,PRODUCT('Registre déchets'!G1002,Accueil!$S$13),"")&amp; IF(D1002=Accueil!$Q$14,PRODUCT('Registre déchets'!G1002,Accueil!$S$14),"")&amp; IF(D1002=Accueil!$Q$15,PRODUCT('Registre déchets'!G1002,Accueil!$S$15),"")&amp; IF(D1002=Accueil!$Q$16,PRODUCT('Registre déchets'!G1002,Accueil!$S$16),"")&amp; IF(D1002=Accueil!$Q$17,PRODUCT('Registre déchets'!G1002,Accueil!$S$17),"")&amp; IF(D1002=Accueil!$Q$18,PRODUCT('Registre déchets'!G1002,Accueil!$S$18),"")&amp; IF(D1002=Accueil!$Q$19,PRODUCT('Registre déchets'!G1002,Accueil!$S$19),"")&amp; IF(D1002=Accueil!$Q$20,PRODUCT('Registre déchets'!G1002,Accueil!$S$20),"")&amp; IF(D1002=Accueil!$Q$21,PRODUCT('Registre déchets'!G1002,Accueil!$S$21),"")&amp; IF(D1002=Accueil!$Q$22,PRODUCT('Registre déchets'!G1002,Accueil!$S$22),"")&amp; IF(D1002=Accueil!$Q$23,PRODUCT('Registre déchets'!G1002,Accueil!$S$23),"")&amp; IF(D1002=Accueil!$Q$24,PRODUCT('Registre déchets'!G1002,Accueil!$S$24),"")&amp; IF(D1002=Accueil!$Q$25,PRODUCT('Registre déchets'!G1002,Accueil!$S$25),"")&amp; IF(D1002=Accueil!$Q$26,PRODUCT('Registre déchets'!G1002,Accueil!$S$26),"") &amp; IF(D1002=Accueil!$U$7,PRODUCT('Registre déchets'!G1002,Accueil!$W$7),"") &amp; IF(D1002=Accueil!$U$8,PRODUCT('Registre déchets'!G1002,Accueil!$W$8),"") &amp; IF(D1002=Accueil!$U$9,PRODUCT('Registre déchets'!G1002,Accueil!$W$9),"")&amp; IF(D1002=Accueil!$U$10,PRODUCT('Registre déchets'!G1002,Accueil!$W$10),"")&amp; IF(D1002=Accueil!$U$11,PRODUCT('Registre déchets'!G1002,Accueil!$W$11),"")&amp; IF(D1002=Accueil!$U$12,PRODUCT('Registre déchets'!G1002,Accueil!$W$12),"")&amp; IF(D1002=Accueil!$U$13,PRODUCT('Registre déchets'!G1002,Accueil!$W$13),"")&amp; IF(D1002=Accueil!$U$14,PRODUCT('Registre déchets'!G1002,Accueil!$W$14),"")&amp; IF(D1002=Accueil!$U$15,PRODUCT('Registre déchets'!G1002,Accueil!$W$15),"")&amp; IF(D1002=Accueil!$U$16,PRODUCT('Registre déchets'!G1002,Accueil!$W$16),"")&amp; IF(D1002=Accueil!$U$17,PRODUCT('Registre déchets'!G1002,Accueil!$W$17),"")&amp; IF(D1002=Accueil!$U$18,PRODUCT('Registre déchets'!G1002,Accueil!$W$18),"")&amp; IF(D1002=Accueil!$U$19,PRODUCT('Registre déchets'!G1002,Accueil!$W$19),"")&amp; IF(D1002=Accueil!$U$20,PRODUCT('Registre déchets'!G1002,Accueil!$W$20),"")&amp; IF(D1002=Accueil!$U$21,PRODUCT('Registre déchets'!G1002,Accueil!$W$21),"") &amp; IF(D1002=Accueil!$U$22,PRODUCT('Registre déchets'!G1002,Accueil!$W$22),"")&amp; IF(D1002=Accueil!$U$23,PRODUCT('Registre déchets'!G1002,Accueil!$W$23),"")&amp; IF(D1002=Accueil!$U$24,PRODUCT('Registre déchets'!G1002,Accueil!$W$24),"")&amp; IF(D1002=Accueil!$U$25,PRODUCT('Registre déchets'!G1002,Accueil!$W$25),"")&amp; IF(D1002=Accueil!$U$26,PRODUCT('Registre déchets'!G1002,Accueil!$W$26),"")&amp; IF(D1002=Accueil!$U$27,PRODUCT('Registre déchets'!G1002,Accueil!$W$27),"")&amp; IF(D1002=Accueil!$Y$7,PRODUCT('Registre déchets'!G1002,Accueil!$AA$7),"") &amp; IF(D1002=Accueil!$Y$8,PRODUCT('Registre déchets'!G1002,Accueil!$AA$8),"") &amp; IF(D1002=Accueil!$Y$9,PRODUCT('Registre déchets'!G1002,Accueil!$AA$9),"")&amp; IF(D1002=Accueil!$Y$10,PRODUCT('Registre déchets'!G1002,Accueil!$AA$10),"")&amp; IF(D1002=Accueil!$Y$11,PRODUCT('Registre déchets'!G1002,Accueil!$AA$11),"")&amp; IF(D1002=Accueil!$Y$12,PRODUCT('Registre déchets'!G1002,Accueil!$AA$12),"")&amp; IF(D1002=Accueil!$Y$13,PRODUCT('Registre déchets'!G1002,Accueil!$AA$13),"")&amp; IF(D1002=Accueil!$Y$14,PRODUCT('Registre déchets'!G1002,Accueil!$AA$14),"")&amp; IF(D1002=Accueil!$Y$15,PRODUCT('Registre déchets'!G1002,Accueil!$AA$15),"")&amp; IF(D1002=Accueil!$Y$16,PRODUCT('Registre déchets'!G1002,Accueil!$AA$16),"")&amp; IF(D1002=Accueil!$Y$17,PRODUCT('Registre déchets'!G1002,Accueil!$AA$17),"")&amp; IF(D1002=Accueil!$Y$18,PRODUCT('Registre déchets'!G1002,Accueil!$AA$18),"")&amp; IF(D1002=Accueil!$Y$19,PRODUCT('Registre déchets'!G1002,Accueil!$AA$19),"")&amp; IF(D1002=Accueil!$Y$20,PRODUCT('Registre déchets'!G1002,Accueil!$AA$20),"")&amp; IF(D1002=Accueil!$Y$21,PRODUCT('Registre déchets'!G1002,Accueil!$AA$21),"")&amp; IF(D1002=Accueil!$Y$22,PRODUCT('Registre déchets'!G1002,Accueil!$AA$22),"")&amp; IF(D1002=Accueil!$Y$23,PRODUCT('Registre déchets'!G1002,Accueil!$AA$23),"")&amp; IF(D1002=Accueil!$Y$24,PRODUCT('Registre déchets'!G1002,Accueil!$AA$24),"")&amp; IF(D1002=Accueil!$Y$25,PRODUCT('Registre déchets'!G1002,Accueil!$AA$25),"")&amp; IF(D1002=Accueil!$Y$26,PRODUCT('Registre déchets'!G1002,Accueil!$AA$26),"")&amp; IF(D1002=Accueil!$Y$27,PRODUCT('Registre déchets'!G1002,Accueil!$AA$27),""))</f>
        <v/>
      </c>
      <c r="AQ1002" s="79">
        <f t="shared" si="157"/>
        <v>0</v>
      </c>
    </row>
    <row r="1003" spans="1:43" ht="50.1" customHeight="1" x14ac:dyDescent="0.25">
      <c r="A1003" s="90"/>
      <c r="B1003" s="222" t="str">
        <f t="shared" si="151"/>
        <v/>
      </c>
      <c r="C1003" s="221"/>
      <c r="D1003" s="220"/>
      <c r="E1003" s="80" t="str">
        <f t="shared" si="155"/>
        <v/>
      </c>
      <c r="F1003" s="81"/>
      <c r="G1003" s="82"/>
      <c r="H1003" s="241">
        <f t="shared" si="152"/>
        <v>0</v>
      </c>
      <c r="I1003" s="206"/>
      <c r="J1003" s="206"/>
      <c r="K1003" s="86"/>
      <c r="L1003" s="86"/>
      <c r="M1003" s="86"/>
      <c r="N1003" s="82"/>
      <c r="O1003" s="81"/>
      <c r="P1003" s="82"/>
      <c r="Q1003" s="207">
        <f t="shared" si="156"/>
        <v>0</v>
      </c>
      <c r="R1003" s="83">
        <f t="shared" si="153"/>
        <v>0</v>
      </c>
      <c r="S1003" s="83">
        <f t="shared" si="154"/>
        <v>0</v>
      </c>
      <c r="T1003" s="209"/>
      <c r="U1003" s="214"/>
      <c r="V1003" s="214"/>
      <c r="W1003" s="217" t="str">
        <f t="shared" si="149"/>
        <v/>
      </c>
      <c r="X1003" s="214"/>
      <c r="Y1003" s="224"/>
      <c r="Z1003" s="214"/>
      <c r="AA1003" s="214"/>
      <c r="AB1003" s="35" t="str">
        <f t="shared" si="150"/>
        <v/>
      </c>
      <c r="AC1003" s="35"/>
      <c r="AD1003" s="35"/>
      <c r="AE1003" s="35"/>
      <c r="AF1003" s="35"/>
      <c r="AG1003" s="35"/>
      <c r="AH1003" s="35"/>
      <c r="AI1003" s="35"/>
      <c r="AJ1003" s="35"/>
      <c r="AK1003" s="35"/>
      <c r="AL1003" s="35"/>
      <c r="AM1003" s="85" t="str">
        <f t="shared" si="158"/>
        <v/>
      </c>
      <c r="AN1003" s="35"/>
      <c r="AO1003" s="35"/>
      <c r="AP1003" s="77" t="str">
        <f>IF(D1003="","",IF(D1003=Accueil!$Q$7,PRODUCT('Registre déchets'!G1003,Accueil!$S$7),"") &amp; IF(D1003=Accueil!$Q$8,PRODUCT('Registre déchets'!G1003,Accueil!$S$8),"") &amp; IF(D1003=Accueil!$Q$9,PRODUCT('Registre déchets'!G1003,Accueil!$S$9),"")&amp; IF(D1003=Accueil!$Q$10,PRODUCT('Registre déchets'!G1003,Accueil!$S$10),"")&amp; IF(D1003=Accueil!$Q$11,PRODUCT('Registre déchets'!G1003,Accueil!$S$11),"")&amp; IF(D1003=Accueil!$Q$12,PRODUCT('Registre déchets'!G1003,Accueil!$S$12),"")&amp; IF(D1003=Accueil!$Q$13,PRODUCT('Registre déchets'!G1003,Accueil!$S$13),"")&amp; IF(D1003=Accueil!$Q$14,PRODUCT('Registre déchets'!G1003,Accueil!$S$14),"")&amp; IF(D1003=Accueil!$Q$15,PRODUCT('Registre déchets'!G1003,Accueil!$S$15),"")&amp; IF(D1003=Accueil!$Q$16,PRODUCT('Registre déchets'!G1003,Accueil!$S$16),"")&amp; IF(D1003=Accueil!$Q$17,PRODUCT('Registre déchets'!G1003,Accueil!$S$17),"")&amp; IF(D1003=Accueil!$Q$18,PRODUCT('Registre déchets'!G1003,Accueil!$S$18),"")&amp; IF(D1003=Accueil!$Q$19,PRODUCT('Registre déchets'!G1003,Accueil!$S$19),"")&amp; IF(D1003=Accueil!$Q$20,PRODUCT('Registre déchets'!G1003,Accueil!$S$20),"")&amp; IF(D1003=Accueil!$Q$21,PRODUCT('Registre déchets'!G1003,Accueil!$S$21),"")&amp; IF(D1003=Accueil!$Q$22,PRODUCT('Registre déchets'!G1003,Accueil!$S$22),"")&amp; IF(D1003=Accueil!$Q$23,PRODUCT('Registre déchets'!G1003,Accueil!$S$23),"")&amp; IF(D1003=Accueil!$Q$24,PRODUCT('Registre déchets'!G1003,Accueil!$S$24),"")&amp; IF(D1003=Accueil!$Q$25,PRODUCT('Registre déchets'!G1003,Accueil!$S$25),"")&amp; IF(D1003=Accueil!$Q$26,PRODUCT('Registre déchets'!G1003,Accueil!$S$26),"") &amp; IF(D1003=Accueil!$U$7,PRODUCT('Registre déchets'!G1003,Accueil!$W$7),"") &amp; IF(D1003=Accueil!$U$8,PRODUCT('Registre déchets'!G1003,Accueil!$W$8),"") &amp; IF(D1003=Accueil!$U$9,PRODUCT('Registre déchets'!G1003,Accueil!$W$9),"")&amp; IF(D1003=Accueil!$U$10,PRODUCT('Registre déchets'!G1003,Accueil!$W$10),"")&amp; IF(D1003=Accueil!$U$11,PRODUCT('Registre déchets'!G1003,Accueil!$W$11),"")&amp; IF(D1003=Accueil!$U$12,PRODUCT('Registre déchets'!G1003,Accueil!$W$12),"")&amp; IF(D1003=Accueil!$U$13,PRODUCT('Registre déchets'!G1003,Accueil!$W$13),"")&amp; IF(D1003=Accueil!$U$14,PRODUCT('Registre déchets'!G1003,Accueil!$W$14),"")&amp; IF(D1003=Accueil!$U$15,PRODUCT('Registre déchets'!G1003,Accueil!$W$15),"")&amp; IF(D1003=Accueil!$U$16,PRODUCT('Registre déchets'!G1003,Accueil!$W$16),"")&amp; IF(D1003=Accueil!$U$17,PRODUCT('Registre déchets'!G1003,Accueil!$W$17),"")&amp; IF(D1003=Accueil!$U$18,PRODUCT('Registre déchets'!G1003,Accueil!$W$18),"")&amp; IF(D1003=Accueil!$U$19,PRODUCT('Registre déchets'!G1003,Accueil!$W$19),"")&amp; IF(D1003=Accueil!$U$20,PRODUCT('Registre déchets'!G1003,Accueil!$W$20),"")&amp; IF(D1003=Accueil!$U$21,PRODUCT('Registre déchets'!G1003,Accueil!$W$21),"") &amp; IF(D1003=Accueil!$U$22,PRODUCT('Registre déchets'!G1003,Accueil!$W$22),"")&amp; IF(D1003=Accueil!$U$23,PRODUCT('Registre déchets'!G1003,Accueil!$W$23),"")&amp; IF(D1003=Accueil!$U$24,PRODUCT('Registre déchets'!G1003,Accueil!$W$24),"")&amp; IF(D1003=Accueil!$U$25,PRODUCT('Registre déchets'!G1003,Accueil!$W$25),"")&amp; IF(D1003=Accueil!$U$26,PRODUCT('Registre déchets'!G1003,Accueil!$W$26),"")&amp; IF(D1003=Accueil!$U$27,PRODUCT('Registre déchets'!G1003,Accueil!$W$27),"")&amp; IF(D1003=Accueil!$Y$7,PRODUCT('Registre déchets'!G1003,Accueil!$AA$7),"") &amp; IF(D1003=Accueil!$Y$8,PRODUCT('Registre déchets'!G1003,Accueil!$AA$8),"") &amp; IF(D1003=Accueil!$Y$9,PRODUCT('Registre déchets'!G1003,Accueil!$AA$9),"")&amp; IF(D1003=Accueil!$Y$10,PRODUCT('Registre déchets'!G1003,Accueil!$AA$10),"")&amp; IF(D1003=Accueil!$Y$11,PRODUCT('Registre déchets'!G1003,Accueil!$AA$11),"")&amp; IF(D1003=Accueil!$Y$12,PRODUCT('Registre déchets'!G1003,Accueil!$AA$12),"")&amp; IF(D1003=Accueil!$Y$13,PRODUCT('Registre déchets'!G1003,Accueil!$AA$13),"")&amp; IF(D1003=Accueil!$Y$14,PRODUCT('Registre déchets'!G1003,Accueil!$AA$14),"")&amp; IF(D1003=Accueil!$Y$15,PRODUCT('Registre déchets'!G1003,Accueil!$AA$15),"")&amp; IF(D1003=Accueil!$Y$16,PRODUCT('Registre déchets'!G1003,Accueil!$AA$16),"")&amp; IF(D1003=Accueil!$Y$17,PRODUCT('Registre déchets'!G1003,Accueil!$AA$17),"")&amp; IF(D1003=Accueil!$Y$18,PRODUCT('Registre déchets'!G1003,Accueil!$AA$18),"")&amp; IF(D1003=Accueil!$Y$19,PRODUCT('Registre déchets'!G1003,Accueil!$AA$19),"")&amp; IF(D1003=Accueil!$Y$20,PRODUCT('Registre déchets'!G1003,Accueil!$AA$20),"")&amp; IF(D1003=Accueil!$Y$21,PRODUCT('Registre déchets'!G1003,Accueil!$AA$21),"")&amp; IF(D1003=Accueil!$Y$22,PRODUCT('Registre déchets'!G1003,Accueil!$AA$22),"")&amp; IF(D1003=Accueil!$Y$23,PRODUCT('Registre déchets'!G1003,Accueil!$AA$23),"")&amp; IF(D1003=Accueil!$Y$24,PRODUCT('Registre déchets'!G1003,Accueil!$AA$24),"")&amp; IF(D1003=Accueil!$Y$25,PRODUCT('Registre déchets'!G1003,Accueil!$AA$25),"")&amp; IF(D1003=Accueil!$Y$26,PRODUCT('Registre déchets'!G1003,Accueil!$AA$26),"")&amp; IF(D1003=Accueil!$Y$27,PRODUCT('Registre déchets'!G1003,Accueil!$AA$27),""))</f>
        <v/>
      </c>
      <c r="AQ1003" s="79">
        <f t="shared" si="157"/>
        <v>0</v>
      </c>
    </row>
    <row r="1004" spans="1:43" ht="50.1" customHeight="1" x14ac:dyDescent="0.25">
      <c r="A1004" s="90"/>
      <c r="B1004" s="222" t="str">
        <f t="shared" si="151"/>
        <v/>
      </c>
      <c r="C1004" s="221"/>
      <c r="D1004" s="220"/>
      <c r="E1004" s="80" t="str">
        <f t="shared" si="155"/>
        <v/>
      </c>
      <c r="F1004" s="81"/>
      <c r="G1004" s="82"/>
      <c r="H1004" s="241">
        <f t="shared" si="152"/>
        <v>0</v>
      </c>
      <c r="I1004" s="206"/>
      <c r="J1004" s="206"/>
      <c r="K1004" s="86"/>
      <c r="L1004" s="86"/>
      <c r="M1004" s="86"/>
      <c r="N1004" s="82"/>
      <c r="O1004" s="81"/>
      <c r="P1004" s="82"/>
      <c r="Q1004" s="207">
        <f t="shared" si="156"/>
        <v>0</v>
      </c>
      <c r="R1004" s="83">
        <f t="shared" si="153"/>
        <v>0</v>
      </c>
      <c r="S1004" s="83">
        <f t="shared" si="154"/>
        <v>0</v>
      </c>
      <c r="T1004" s="209"/>
      <c r="U1004" s="214"/>
      <c r="V1004" s="214"/>
      <c r="W1004" s="217" t="str">
        <f t="shared" si="149"/>
        <v/>
      </c>
      <c r="X1004" s="214"/>
      <c r="Y1004" s="224"/>
      <c r="Z1004" s="214"/>
      <c r="AA1004" s="214"/>
      <c r="AB1004" s="35" t="str">
        <f t="shared" si="150"/>
        <v/>
      </c>
      <c r="AC1004" s="35"/>
      <c r="AD1004" s="35"/>
      <c r="AE1004" s="35"/>
      <c r="AF1004" s="35"/>
      <c r="AG1004" s="35"/>
      <c r="AH1004" s="35"/>
      <c r="AI1004" s="35"/>
      <c r="AJ1004" s="35"/>
      <c r="AK1004" s="35"/>
      <c r="AL1004" s="35"/>
      <c r="AM1004" s="85" t="str">
        <f t="shared" si="158"/>
        <v/>
      </c>
      <c r="AN1004" s="35"/>
      <c r="AO1004" s="35"/>
      <c r="AP1004" s="77" t="str">
        <f>IF(D1004="","",IF(D1004=Accueil!$Q$7,PRODUCT('Registre déchets'!G1004,Accueil!$S$7),"") &amp; IF(D1004=Accueil!$Q$8,PRODUCT('Registre déchets'!G1004,Accueil!$S$8),"") &amp; IF(D1004=Accueil!$Q$9,PRODUCT('Registre déchets'!G1004,Accueil!$S$9),"")&amp; IF(D1004=Accueil!$Q$10,PRODUCT('Registre déchets'!G1004,Accueil!$S$10),"")&amp; IF(D1004=Accueil!$Q$11,PRODUCT('Registre déchets'!G1004,Accueil!$S$11),"")&amp; IF(D1004=Accueil!$Q$12,PRODUCT('Registre déchets'!G1004,Accueil!$S$12),"")&amp; IF(D1004=Accueil!$Q$13,PRODUCT('Registre déchets'!G1004,Accueil!$S$13),"")&amp; IF(D1004=Accueil!$Q$14,PRODUCT('Registre déchets'!G1004,Accueil!$S$14),"")&amp; IF(D1004=Accueil!$Q$15,PRODUCT('Registre déchets'!G1004,Accueil!$S$15),"")&amp; IF(D1004=Accueil!$Q$16,PRODUCT('Registre déchets'!G1004,Accueil!$S$16),"")&amp; IF(D1004=Accueil!$Q$17,PRODUCT('Registre déchets'!G1004,Accueil!$S$17),"")&amp; IF(D1004=Accueil!$Q$18,PRODUCT('Registre déchets'!G1004,Accueil!$S$18),"")&amp; IF(D1004=Accueil!$Q$19,PRODUCT('Registre déchets'!G1004,Accueil!$S$19),"")&amp; IF(D1004=Accueil!$Q$20,PRODUCT('Registre déchets'!G1004,Accueil!$S$20),"")&amp; IF(D1004=Accueil!$Q$21,PRODUCT('Registre déchets'!G1004,Accueil!$S$21),"")&amp; IF(D1004=Accueil!$Q$22,PRODUCT('Registre déchets'!G1004,Accueil!$S$22),"")&amp; IF(D1004=Accueil!$Q$23,PRODUCT('Registre déchets'!G1004,Accueil!$S$23),"")&amp; IF(D1004=Accueil!$Q$24,PRODUCT('Registre déchets'!G1004,Accueil!$S$24),"")&amp; IF(D1004=Accueil!$Q$25,PRODUCT('Registre déchets'!G1004,Accueil!$S$25),"")&amp; IF(D1004=Accueil!$Q$26,PRODUCT('Registre déchets'!G1004,Accueil!$S$26),"") &amp; IF(D1004=Accueil!$U$7,PRODUCT('Registre déchets'!G1004,Accueil!$W$7),"") &amp; IF(D1004=Accueil!$U$8,PRODUCT('Registre déchets'!G1004,Accueil!$W$8),"") &amp; IF(D1004=Accueil!$U$9,PRODUCT('Registre déchets'!G1004,Accueil!$W$9),"")&amp; IF(D1004=Accueil!$U$10,PRODUCT('Registre déchets'!G1004,Accueil!$W$10),"")&amp; IF(D1004=Accueil!$U$11,PRODUCT('Registre déchets'!G1004,Accueil!$W$11),"")&amp; IF(D1004=Accueil!$U$12,PRODUCT('Registre déchets'!G1004,Accueil!$W$12),"")&amp; IF(D1004=Accueil!$U$13,PRODUCT('Registre déchets'!G1004,Accueil!$W$13),"")&amp; IF(D1004=Accueil!$U$14,PRODUCT('Registre déchets'!G1004,Accueil!$W$14),"")&amp; IF(D1004=Accueil!$U$15,PRODUCT('Registre déchets'!G1004,Accueil!$W$15),"")&amp; IF(D1004=Accueil!$U$16,PRODUCT('Registre déchets'!G1004,Accueil!$W$16),"")&amp; IF(D1004=Accueil!$U$17,PRODUCT('Registre déchets'!G1004,Accueil!$W$17),"")&amp; IF(D1004=Accueil!$U$18,PRODUCT('Registre déchets'!G1004,Accueil!$W$18),"")&amp; IF(D1004=Accueil!$U$19,PRODUCT('Registre déchets'!G1004,Accueil!$W$19),"")&amp; IF(D1004=Accueil!$U$20,PRODUCT('Registre déchets'!G1004,Accueil!$W$20),"")&amp; IF(D1004=Accueil!$U$21,PRODUCT('Registre déchets'!G1004,Accueil!$W$21),"") &amp; IF(D1004=Accueil!$U$22,PRODUCT('Registre déchets'!G1004,Accueil!$W$22),"")&amp; IF(D1004=Accueil!$U$23,PRODUCT('Registre déchets'!G1004,Accueil!$W$23),"")&amp; IF(D1004=Accueil!$U$24,PRODUCT('Registre déchets'!G1004,Accueil!$W$24),"")&amp; IF(D1004=Accueil!$U$25,PRODUCT('Registre déchets'!G1004,Accueil!$W$25),"")&amp; IF(D1004=Accueil!$U$26,PRODUCT('Registre déchets'!G1004,Accueil!$W$26),"")&amp; IF(D1004=Accueil!$U$27,PRODUCT('Registre déchets'!G1004,Accueil!$W$27),"")&amp; IF(D1004=Accueil!$Y$7,PRODUCT('Registre déchets'!G1004,Accueil!$AA$7),"") &amp; IF(D1004=Accueil!$Y$8,PRODUCT('Registre déchets'!G1004,Accueil!$AA$8),"") &amp; IF(D1004=Accueil!$Y$9,PRODUCT('Registre déchets'!G1004,Accueil!$AA$9),"")&amp; IF(D1004=Accueil!$Y$10,PRODUCT('Registre déchets'!G1004,Accueil!$AA$10),"")&amp; IF(D1004=Accueil!$Y$11,PRODUCT('Registre déchets'!G1004,Accueil!$AA$11),"")&amp; IF(D1004=Accueil!$Y$12,PRODUCT('Registre déchets'!G1004,Accueil!$AA$12),"")&amp; IF(D1004=Accueil!$Y$13,PRODUCT('Registre déchets'!G1004,Accueil!$AA$13),"")&amp; IF(D1004=Accueil!$Y$14,PRODUCT('Registre déchets'!G1004,Accueil!$AA$14),"")&amp; IF(D1004=Accueil!$Y$15,PRODUCT('Registre déchets'!G1004,Accueil!$AA$15),"")&amp; IF(D1004=Accueil!$Y$16,PRODUCT('Registre déchets'!G1004,Accueil!$AA$16),"")&amp; IF(D1004=Accueil!$Y$17,PRODUCT('Registre déchets'!G1004,Accueil!$AA$17),"")&amp; IF(D1004=Accueil!$Y$18,PRODUCT('Registre déchets'!G1004,Accueil!$AA$18),"")&amp; IF(D1004=Accueil!$Y$19,PRODUCT('Registre déchets'!G1004,Accueil!$AA$19),"")&amp; IF(D1004=Accueil!$Y$20,PRODUCT('Registre déchets'!G1004,Accueil!$AA$20),"")&amp; IF(D1004=Accueil!$Y$21,PRODUCT('Registre déchets'!G1004,Accueil!$AA$21),"")&amp; IF(D1004=Accueil!$Y$22,PRODUCT('Registre déchets'!G1004,Accueil!$AA$22),"")&amp; IF(D1004=Accueil!$Y$23,PRODUCT('Registre déchets'!G1004,Accueil!$AA$23),"")&amp; IF(D1004=Accueil!$Y$24,PRODUCT('Registre déchets'!G1004,Accueil!$AA$24),"")&amp; IF(D1004=Accueil!$Y$25,PRODUCT('Registre déchets'!G1004,Accueil!$AA$25),"")&amp; IF(D1004=Accueil!$Y$26,PRODUCT('Registre déchets'!G1004,Accueil!$AA$26),"")&amp; IF(D1004=Accueil!$Y$27,PRODUCT('Registre déchets'!G1004,Accueil!$AA$27),""))</f>
        <v/>
      </c>
      <c r="AQ1004" s="79">
        <f t="shared" si="157"/>
        <v>0</v>
      </c>
    </row>
    <row r="1005" spans="1:43" ht="50.1" customHeight="1" x14ac:dyDescent="0.25">
      <c r="A1005" s="90"/>
      <c r="B1005" s="222" t="str">
        <f t="shared" si="151"/>
        <v/>
      </c>
      <c r="C1005" s="221"/>
      <c r="D1005" s="220"/>
      <c r="E1005" s="80" t="str">
        <f t="shared" si="155"/>
        <v/>
      </c>
      <c r="F1005" s="81"/>
      <c r="G1005" s="82"/>
      <c r="H1005" s="241">
        <f t="shared" si="152"/>
        <v>0</v>
      </c>
      <c r="I1005" s="206"/>
      <c r="J1005" s="206"/>
      <c r="K1005" s="86"/>
      <c r="L1005" s="86"/>
      <c r="M1005" s="86"/>
      <c r="N1005" s="82"/>
      <c r="O1005" s="81"/>
      <c r="P1005" s="82"/>
      <c r="Q1005" s="207">
        <f t="shared" si="156"/>
        <v>0</v>
      </c>
      <c r="R1005" s="83">
        <f t="shared" si="153"/>
        <v>0</v>
      </c>
      <c r="S1005" s="83">
        <f t="shared" si="154"/>
        <v>0</v>
      </c>
      <c r="T1005" s="209"/>
      <c r="U1005" s="214"/>
      <c r="V1005" s="214"/>
      <c r="W1005" s="217" t="str">
        <f t="shared" si="149"/>
        <v/>
      </c>
      <c r="X1005" s="214"/>
      <c r="Y1005" s="224"/>
      <c r="Z1005" s="214"/>
      <c r="AA1005" s="214"/>
      <c r="AB1005" s="35" t="str">
        <f t="shared" si="150"/>
        <v/>
      </c>
      <c r="AC1005" s="35"/>
      <c r="AD1005" s="35"/>
      <c r="AE1005" s="35"/>
      <c r="AF1005" s="35"/>
      <c r="AG1005" s="35"/>
      <c r="AH1005" s="35"/>
      <c r="AI1005" s="35"/>
      <c r="AJ1005" s="35"/>
      <c r="AK1005" s="35"/>
      <c r="AL1005" s="35"/>
      <c r="AM1005" s="85" t="str">
        <f t="shared" si="158"/>
        <v/>
      </c>
      <c r="AN1005" s="35"/>
      <c r="AO1005" s="35"/>
      <c r="AP1005" s="77" t="str">
        <f>IF(D1005="","",IF(D1005=Accueil!$Q$7,PRODUCT('Registre déchets'!G1005,Accueil!$S$7),"") &amp; IF(D1005=Accueil!$Q$8,PRODUCT('Registre déchets'!G1005,Accueil!$S$8),"") &amp; IF(D1005=Accueil!$Q$9,PRODUCT('Registre déchets'!G1005,Accueil!$S$9),"")&amp; IF(D1005=Accueil!$Q$10,PRODUCT('Registre déchets'!G1005,Accueil!$S$10),"")&amp; IF(D1005=Accueil!$Q$11,PRODUCT('Registre déchets'!G1005,Accueil!$S$11),"")&amp; IF(D1005=Accueil!$Q$12,PRODUCT('Registre déchets'!G1005,Accueil!$S$12),"")&amp; IF(D1005=Accueil!$Q$13,PRODUCT('Registre déchets'!G1005,Accueil!$S$13),"")&amp; IF(D1005=Accueil!$Q$14,PRODUCT('Registre déchets'!G1005,Accueil!$S$14),"")&amp; IF(D1005=Accueil!$Q$15,PRODUCT('Registre déchets'!G1005,Accueil!$S$15),"")&amp; IF(D1005=Accueil!$Q$16,PRODUCT('Registre déchets'!G1005,Accueil!$S$16),"")&amp; IF(D1005=Accueil!$Q$17,PRODUCT('Registre déchets'!G1005,Accueil!$S$17),"")&amp; IF(D1005=Accueil!$Q$18,PRODUCT('Registre déchets'!G1005,Accueil!$S$18),"")&amp; IF(D1005=Accueil!$Q$19,PRODUCT('Registre déchets'!G1005,Accueil!$S$19),"")&amp; IF(D1005=Accueil!$Q$20,PRODUCT('Registre déchets'!G1005,Accueil!$S$20),"")&amp; IF(D1005=Accueil!$Q$21,PRODUCT('Registre déchets'!G1005,Accueil!$S$21),"")&amp; IF(D1005=Accueil!$Q$22,PRODUCT('Registre déchets'!G1005,Accueil!$S$22),"")&amp; IF(D1005=Accueil!$Q$23,PRODUCT('Registre déchets'!G1005,Accueil!$S$23),"")&amp; IF(D1005=Accueil!$Q$24,PRODUCT('Registre déchets'!G1005,Accueil!$S$24),"")&amp; IF(D1005=Accueil!$Q$25,PRODUCT('Registre déchets'!G1005,Accueil!$S$25),"")&amp; IF(D1005=Accueil!$Q$26,PRODUCT('Registre déchets'!G1005,Accueil!$S$26),"") &amp; IF(D1005=Accueil!$U$7,PRODUCT('Registre déchets'!G1005,Accueil!$W$7),"") &amp; IF(D1005=Accueil!$U$8,PRODUCT('Registre déchets'!G1005,Accueil!$W$8),"") &amp; IF(D1005=Accueil!$U$9,PRODUCT('Registre déchets'!G1005,Accueil!$W$9),"")&amp; IF(D1005=Accueil!$U$10,PRODUCT('Registre déchets'!G1005,Accueil!$W$10),"")&amp; IF(D1005=Accueil!$U$11,PRODUCT('Registre déchets'!G1005,Accueil!$W$11),"")&amp; IF(D1005=Accueil!$U$12,PRODUCT('Registre déchets'!G1005,Accueil!$W$12),"")&amp; IF(D1005=Accueil!$U$13,PRODUCT('Registre déchets'!G1005,Accueil!$W$13),"")&amp; IF(D1005=Accueil!$U$14,PRODUCT('Registre déchets'!G1005,Accueil!$W$14),"")&amp; IF(D1005=Accueil!$U$15,PRODUCT('Registre déchets'!G1005,Accueil!$W$15),"")&amp; IF(D1005=Accueil!$U$16,PRODUCT('Registre déchets'!G1005,Accueil!$W$16),"")&amp; IF(D1005=Accueil!$U$17,PRODUCT('Registre déchets'!G1005,Accueil!$W$17),"")&amp; IF(D1005=Accueil!$U$18,PRODUCT('Registre déchets'!G1005,Accueil!$W$18),"")&amp; IF(D1005=Accueil!$U$19,PRODUCT('Registre déchets'!G1005,Accueil!$W$19),"")&amp; IF(D1005=Accueil!$U$20,PRODUCT('Registre déchets'!G1005,Accueil!$W$20),"")&amp; IF(D1005=Accueil!$U$21,PRODUCT('Registre déchets'!G1005,Accueil!$W$21),"") &amp; IF(D1005=Accueil!$U$22,PRODUCT('Registre déchets'!G1005,Accueil!$W$22),"")&amp; IF(D1005=Accueil!$U$23,PRODUCT('Registre déchets'!G1005,Accueil!$W$23),"")&amp; IF(D1005=Accueil!$U$24,PRODUCT('Registre déchets'!G1005,Accueil!$W$24),"")&amp; IF(D1005=Accueil!$U$25,PRODUCT('Registre déchets'!G1005,Accueil!$W$25),"")&amp; IF(D1005=Accueil!$U$26,PRODUCT('Registre déchets'!G1005,Accueil!$W$26),"")&amp; IF(D1005=Accueil!$U$27,PRODUCT('Registre déchets'!G1005,Accueil!$W$27),"")&amp; IF(D1005=Accueil!$Y$7,PRODUCT('Registre déchets'!G1005,Accueil!$AA$7),"") &amp; IF(D1005=Accueil!$Y$8,PRODUCT('Registre déchets'!G1005,Accueil!$AA$8),"") &amp; IF(D1005=Accueil!$Y$9,PRODUCT('Registre déchets'!G1005,Accueil!$AA$9),"")&amp; IF(D1005=Accueil!$Y$10,PRODUCT('Registre déchets'!G1005,Accueil!$AA$10),"")&amp; IF(D1005=Accueil!$Y$11,PRODUCT('Registre déchets'!G1005,Accueil!$AA$11),"")&amp; IF(D1005=Accueil!$Y$12,PRODUCT('Registre déchets'!G1005,Accueil!$AA$12),"")&amp; IF(D1005=Accueil!$Y$13,PRODUCT('Registre déchets'!G1005,Accueil!$AA$13),"")&amp; IF(D1005=Accueil!$Y$14,PRODUCT('Registre déchets'!G1005,Accueil!$AA$14),"")&amp; IF(D1005=Accueil!$Y$15,PRODUCT('Registre déchets'!G1005,Accueil!$AA$15),"")&amp; IF(D1005=Accueil!$Y$16,PRODUCT('Registre déchets'!G1005,Accueil!$AA$16),"")&amp; IF(D1005=Accueil!$Y$17,PRODUCT('Registre déchets'!G1005,Accueil!$AA$17),"")&amp; IF(D1005=Accueil!$Y$18,PRODUCT('Registre déchets'!G1005,Accueil!$AA$18),"")&amp; IF(D1005=Accueil!$Y$19,PRODUCT('Registre déchets'!G1005,Accueil!$AA$19),"")&amp; IF(D1005=Accueil!$Y$20,PRODUCT('Registre déchets'!G1005,Accueil!$AA$20),"")&amp; IF(D1005=Accueil!$Y$21,PRODUCT('Registre déchets'!G1005,Accueil!$AA$21),"")&amp; IF(D1005=Accueil!$Y$22,PRODUCT('Registre déchets'!G1005,Accueil!$AA$22),"")&amp; IF(D1005=Accueil!$Y$23,PRODUCT('Registre déchets'!G1005,Accueil!$AA$23),"")&amp; IF(D1005=Accueil!$Y$24,PRODUCT('Registre déchets'!G1005,Accueil!$AA$24),"")&amp; IF(D1005=Accueil!$Y$25,PRODUCT('Registre déchets'!G1005,Accueil!$AA$25),"")&amp; IF(D1005=Accueil!$Y$26,PRODUCT('Registre déchets'!G1005,Accueil!$AA$26),"")&amp; IF(D1005=Accueil!$Y$27,PRODUCT('Registre déchets'!G1005,Accueil!$AA$27),""))</f>
        <v/>
      </c>
      <c r="AQ1005" s="79">
        <f t="shared" si="157"/>
        <v>0</v>
      </c>
    </row>
    <row r="1006" spans="1:43" ht="50.1" customHeight="1" x14ac:dyDescent="0.25">
      <c r="A1006" s="90"/>
      <c r="B1006" s="222" t="str">
        <f t="shared" si="151"/>
        <v/>
      </c>
      <c r="C1006" s="221"/>
      <c r="D1006" s="220"/>
      <c r="E1006" s="80" t="str">
        <f t="shared" si="155"/>
        <v/>
      </c>
      <c r="F1006" s="81"/>
      <c r="G1006" s="82"/>
      <c r="H1006" s="241">
        <f t="shared" si="152"/>
        <v>0</v>
      </c>
      <c r="I1006" s="206"/>
      <c r="J1006" s="206"/>
      <c r="K1006" s="86"/>
      <c r="L1006" s="86"/>
      <c r="M1006" s="86"/>
      <c r="N1006" s="82"/>
      <c r="O1006" s="81"/>
      <c r="P1006" s="82"/>
      <c r="Q1006" s="207">
        <f t="shared" si="156"/>
        <v>0</v>
      </c>
      <c r="R1006" s="83">
        <f t="shared" si="153"/>
        <v>0</v>
      </c>
      <c r="S1006" s="83">
        <f t="shared" si="154"/>
        <v>0</v>
      </c>
      <c r="T1006" s="209"/>
      <c r="U1006" s="214"/>
      <c r="V1006" s="214"/>
      <c r="W1006" s="217" t="str">
        <f t="shared" si="149"/>
        <v/>
      </c>
      <c r="X1006" s="214"/>
      <c r="Y1006" s="224"/>
      <c r="Z1006" s="214"/>
      <c r="AA1006" s="214"/>
      <c r="AB1006" s="35" t="str">
        <f t="shared" si="150"/>
        <v/>
      </c>
      <c r="AC1006" s="35"/>
      <c r="AD1006" s="35"/>
      <c r="AE1006" s="35"/>
      <c r="AF1006" s="35"/>
      <c r="AG1006" s="35"/>
      <c r="AH1006" s="35"/>
      <c r="AI1006" s="35"/>
      <c r="AJ1006" s="35"/>
      <c r="AK1006" s="35"/>
      <c r="AL1006" s="35"/>
      <c r="AM1006" s="85" t="str">
        <f t="shared" si="158"/>
        <v/>
      </c>
      <c r="AN1006" s="35"/>
      <c r="AO1006" s="35"/>
      <c r="AP1006" s="77" t="str">
        <f>IF(D1006="","",IF(D1006=Accueil!$Q$7,PRODUCT('Registre déchets'!G1006,Accueil!$S$7),"") &amp; IF(D1006=Accueil!$Q$8,PRODUCT('Registre déchets'!G1006,Accueil!$S$8),"") &amp; IF(D1006=Accueil!$Q$9,PRODUCT('Registre déchets'!G1006,Accueil!$S$9),"")&amp; IF(D1006=Accueil!$Q$10,PRODUCT('Registre déchets'!G1006,Accueil!$S$10),"")&amp; IF(D1006=Accueil!$Q$11,PRODUCT('Registre déchets'!G1006,Accueil!$S$11),"")&amp; IF(D1006=Accueil!$Q$12,PRODUCT('Registre déchets'!G1006,Accueil!$S$12),"")&amp; IF(D1006=Accueil!$Q$13,PRODUCT('Registre déchets'!G1006,Accueil!$S$13),"")&amp; IF(D1006=Accueil!$Q$14,PRODUCT('Registre déchets'!G1006,Accueil!$S$14),"")&amp; IF(D1006=Accueil!$Q$15,PRODUCT('Registre déchets'!G1006,Accueil!$S$15),"")&amp; IF(D1006=Accueil!$Q$16,PRODUCT('Registre déchets'!G1006,Accueil!$S$16),"")&amp; IF(D1006=Accueil!$Q$17,PRODUCT('Registre déchets'!G1006,Accueil!$S$17),"")&amp; IF(D1006=Accueil!$Q$18,PRODUCT('Registre déchets'!G1006,Accueil!$S$18),"")&amp; IF(D1006=Accueil!$Q$19,PRODUCT('Registre déchets'!G1006,Accueil!$S$19),"")&amp; IF(D1006=Accueil!$Q$20,PRODUCT('Registre déchets'!G1006,Accueil!$S$20),"")&amp; IF(D1006=Accueil!$Q$21,PRODUCT('Registre déchets'!G1006,Accueil!$S$21),"")&amp; IF(D1006=Accueil!$Q$22,PRODUCT('Registre déchets'!G1006,Accueil!$S$22),"")&amp; IF(D1006=Accueil!$Q$23,PRODUCT('Registre déchets'!G1006,Accueil!$S$23),"")&amp; IF(D1006=Accueil!$Q$24,PRODUCT('Registre déchets'!G1006,Accueil!$S$24),"")&amp; IF(D1006=Accueil!$Q$25,PRODUCT('Registre déchets'!G1006,Accueil!$S$25),"")&amp; IF(D1006=Accueil!$Q$26,PRODUCT('Registre déchets'!G1006,Accueil!$S$26),"") &amp; IF(D1006=Accueil!$U$7,PRODUCT('Registre déchets'!G1006,Accueil!$W$7),"") &amp; IF(D1006=Accueil!$U$8,PRODUCT('Registre déchets'!G1006,Accueil!$W$8),"") &amp; IF(D1006=Accueil!$U$9,PRODUCT('Registre déchets'!G1006,Accueil!$W$9),"")&amp; IF(D1006=Accueil!$U$10,PRODUCT('Registre déchets'!G1006,Accueil!$W$10),"")&amp; IF(D1006=Accueil!$U$11,PRODUCT('Registre déchets'!G1006,Accueil!$W$11),"")&amp; IF(D1006=Accueil!$U$12,PRODUCT('Registre déchets'!G1006,Accueil!$W$12),"")&amp; IF(D1006=Accueil!$U$13,PRODUCT('Registre déchets'!G1006,Accueil!$W$13),"")&amp; IF(D1006=Accueil!$U$14,PRODUCT('Registre déchets'!G1006,Accueil!$W$14),"")&amp; IF(D1006=Accueil!$U$15,PRODUCT('Registre déchets'!G1006,Accueil!$W$15),"")&amp; IF(D1006=Accueil!$U$16,PRODUCT('Registre déchets'!G1006,Accueil!$W$16),"")&amp; IF(D1006=Accueil!$U$17,PRODUCT('Registre déchets'!G1006,Accueil!$W$17),"")&amp; IF(D1006=Accueil!$U$18,PRODUCT('Registre déchets'!G1006,Accueil!$W$18),"")&amp; IF(D1006=Accueil!$U$19,PRODUCT('Registre déchets'!G1006,Accueil!$W$19),"")&amp; IF(D1006=Accueil!$U$20,PRODUCT('Registre déchets'!G1006,Accueil!$W$20),"")&amp; IF(D1006=Accueil!$U$21,PRODUCT('Registre déchets'!G1006,Accueil!$W$21),"") &amp; IF(D1006=Accueil!$U$22,PRODUCT('Registre déchets'!G1006,Accueil!$W$22),"")&amp; IF(D1006=Accueil!$U$23,PRODUCT('Registre déchets'!G1006,Accueil!$W$23),"")&amp; IF(D1006=Accueil!$U$24,PRODUCT('Registre déchets'!G1006,Accueil!$W$24),"")&amp; IF(D1006=Accueil!$U$25,PRODUCT('Registre déchets'!G1006,Accueil!$W$25),"")&amp; IF(D1006=Accueil!$U$26,PRODUCT('Registre déchets'!G1006,Accueil!$W$26),"")&amp; IF(D1006=Accueil!$U$27,PRODUCT('Registre déchets'!G1006,Accueil!$W$27),"")&amp; IF(D1006=Accueil!$Y$7,PRODUCT('Registre déchets'!G1006,Accueil!$AA$7),"") &amp; IF(D1006=Accueil!$Y$8,PRODUCT('Registre déchets'!G1006,Accueil!$AA$8),"") &amp; IF(D1006=Accueil!$Y$9,PRODUCT('Registre déchets'!G1006,Accueil!$AA$9),"")&amp; IF(D1006=Accueil!$Y$10,PRODUCT('Registre déchets'!G1006,Accueil!$AA$10),"")&amp; IF(D1006=Accueil!$Y$11,PRODUCT('Registre déchets'!G1006,Accueil!$AA$11),"")&amp; IF(D1006=Accueil!$Y$12,PRODUCT('Registre déchets'!G1006,Accueil!$AA$12),"")&amp; IF(D1006=Accueil!$Y$13,PRODUCT('Registre déchets'!G1006,Accueil!$AA$13),"")&amp; IF(D1006=Accueil!$Y$14,PRODUCT('Registre déchets'!G1006,Accueil!$AA$14),"")&amp; IF(D1006=Accueil!$Y$15,PRODUCT('Registre déchets'!G1006,Accueil!$AA$15),"")&amp; IF(D1006=Accueil!$Y$16,PRODUCT('Registre déchets'!G1006,Accueil!$AA$16),"")&amp; IF(D1006=Accueil!$Y$17,PRODUCT('Registre déchets'!G1006,Accueil!$AA$17),"")&amp; IF(D1006=Accueil!$Y$18,PRODUCT('Registre déchets'!G1006,Accueil!$AA$18),"")&amp; IF(D1006=Accueil!$Y$19,PRODUCT('Registre déchets'!G1006,Accueil!$AA$19),"")&amp; IF(D1006=Accueil!$Y$20,PRODUCT('Registre déchets'!G1006,Accueil!$AA$20),"")&amp; IF(D1006=Accueil!$Y$21,PRODUCT('Registre déchets'!G1006,Accueil!$AA$21),"")&amp; IF(D1006=Accueil!$Y$22,PRODUCT('Registre déchets'!G1006,Accueil!$AA$22),"")&amp; IF(D1006=Accueil!$Y$23,PRODUCT('Registre déchets'!G1006,Accueil!$AA$23),"")&amp; IF(D1006=Accueil!$Y$24,PRODUCT('Registre déchets'!G1006,Accueil!$AA$24),"")&amp; IF(D1006=Accueil!$Y$25,PRODUCT('Registre déchets'!G1006,Accueil!$AA$25),"")&amp; IF(D1006=Accueil!$Y$26,PRODUCT('Registre déchets'!G1006,Accueil!$AA$26),"")&amp; IF(D1006=Accueil!$Y$27,PRODUCT('Registre déchets'!G1006,Accueil!$AA$27),""))</f>
        <v/>
      </c>
      <c r="AQ1006" s="79">
        <f t="shared" si="157"/>
        <v>0</v>
      </c>
    </row>
    <row r="1007" spans="1:43" ht="50.1" customHeight="1" x14ac:dyDescent="0.25">
      <c r="A1007" s="90"/>
      <c r="B1007" s="222" t="str">
        <f t="shared" si="151"/>
        <v/>
      </c>
      <c r="C1007" s="221"/>
      <c r="D1007" s="220"/>
      <c r="E1007" s="80" t="str">
        <f t="shared" si="155"/>
        <v/>
      </c>
      <c r="F1007" s="81"/>
      <c r="G1007" s="82"/>
      <c r="H1007" s="241">
        <f t="shared" si="152"/>
        <v>0</v>
      </c>
      <c r="I1007" s="206"/>
      <c r="J1007" s="206"/>
      <c r="K1007" s="86"/>
      <c r="L1007" s="86"/>
      <c r="M1007" s="86"/>
      <c r="N1007" s="82"/>
      <c r="O1007" s="81"/>
      <c r="P1007" s="82"/>
      <c r="Q1007" s="207">
        <f t="shared" si="156"/>
        <v>0</v>
      </c>
      <c r="R1007" s="83">
        <f t="shared" si="153"/>
        <v>0</v>
      </c>
      <c r="S1007" s="83">
        <f t="shared" si="154"/>
        <v>0</v>
      </c>
      <c r="T1007" s="209"/>
      <c r="U1007" s="214"/>
      <c r="V1007" s="214"/>
      <c r="W1007" s="217" t="str">
        <f t="shared" si="149"/>
        <v/>
      </c>
      <c r="X1007" s="214"/>
      <c r="Y1007" s="224"/>
      <c r="Z1007" s="214"/>
      <c r="AA1007" s="214"/>
      <c r="AB1007" s="35" t="str">
        <f t="shared" si="150"/>
        <v/>
      </c>
      <c r="AC1007" s="35"/>
      <c r="AD1007" s="35"/>
      <c r="AE1007" s="35"/>
      <c r="AF1007" s="35"/>
      <c r="AG1007" s="35"/>
      <c r="AH1007" s="35"/>
      <c r="AI1007" s="35"/>
      <c r="AJ1007" s="35"/>
      <c r="AK1007" s="35"/>
      <c r="AL1007" s="35"/>
      <c r="AM1007" s="85" t="str">
        <f t="shared" si="158"/>
        <v/>
      </c>
      <c r="AN1007" s="35"/>
      <c r="AO1007" s="35"/>
      <c r="AP1007" s="77" t="str">
        <f>IF(D1007="","",IF(D1007=Accueil!$Q$7,PRODUCT('Registre déchets'!G1007,Accueil!$S$7),"") &amp; IF(D1007=Accueil!$Q$8,PRODUCT('Registre déchets'!G1007,Accueil!$S$8),"") &amp; IF(D1007=Accueil!$Q$9,PRODUCT('Registre déchets'!G1007,Accueil!$S$9),"")&amp; IF(D1007=Accueil!$Q$10,PRODUCT('Registre déchets'!G1007,Accueil!$S$10),"")&amp; IF(D1007=Accueil!$Q$11,PRODUCT('Registre déchets'!G1007,Accueil!$S$11),"")&amp; IF(D1007=Accueil!$Q$12,PRODUCT('Registre déchets'!G1007,Accueil!$S$12),"")&amp; IF(D1007=Accueil!$Q$13,PRODUCT('Registre déchets'!G1007,Accueil!$S$13),"")&amp; IF(D1007=Accueil!$Q$14,PRODUCT('Registre déchets'!G1007,Accueil!$S$14),"")&amp; IF(D1007=Accueil!$Q$15,PRODUCT('Registre déchets'!G1007,Accueil!$S$15),"")&amp; IF(D1007=Accueil!$Q$16,PRODUCT('Registre déchets'!G1007,Accueil!$S$16),"")&amp; IF(D1007=Accueil!$Q$17,PRODUCT('Registre déchets'!G1007,Accueil!$S$17),"")&amp; IF(D1007=Accueil!$Q$18,PRODUCT('Registre déchets'!G1007,Accueil!$S$18),"")&amp; IF(D1007=Accueil!$Q$19,PRODUCT('Registre déchets'!G1007,Accueil!$S$19),"")&amp; IF(D1007=Accueil!$Q$20,PRODUCT('Registre déchets'!G1007,Accueil!$S$20),"")&amp; IF(D1007=Accueil!$Q$21,PRODUCT('Registre déchets'!G1007,Accueil!$S$21),"")&amp; IF(D1007=Accueil!$Q$22,PRODUCT('Registre déchets'!G1007,Accueil!$S$22),"")&amp; IF(D1007=Accueil!$Q$23,PRODUCT('Registre déchets'!G1007,Accueil!$S$23),"")&amp; IF(D1007=Accueil!$Q$24,PRODUCT('Registre déchets'!G1007,Accueil!$S$24),"")&amp; IF(D1007=Accueil!$Q$25,PRODUCT('Registre déchets'!G1007,Accueil!$S$25),"")&amp; IF(D1007=Accueil!$Q$26,PRODUCT('Registre déchets'!G1007,Accueil!$S$26),"") &amp; IF(D1007=Accueil!$U$7,PRODUCT('Registre déchets'!G1007,Accueil!$W$7),"") &amp; IF(D1007=Accueil!$U$8,PRODUCT('Registre déchets'!G1007,Accueil!$W$8),"") &amp; IF(D1007=Accueil!$U$9,PRODUCT('Registre déchets'!G1007,Accueil!$W$9),"")&amp; IF(D1007=Accueil!$U$10,PRODUCT('Registre déchets'!G1007,Accueil!$W$10),"")&amp; IF(D1007=Accueil!$U$11,PRODUCT('Registre déchets'!G1007,Accueil!$W$11),"")&amp; IF(D1007=Accueil!$U$12,PRODUCT('Registre déchets'!G1007,Accueil!$W$12),"")&amp; IF(D1007=Accueil!$U$13,PRODUCT('Registre déchets'!G1007,Accueil!$W$13),"")&amp; IF(D1007=Accueil!$U$14,PRODUCT('Registre déchets'!G1007,Accueil!$W$14),"")&amp; IF(D1007=Accueil!$U$15,PRODUCT('Registre déchets'!G1007,Accueil!$W$15),"")&amp; IF(D1007=Accueil!$U$16,PRODUCT('Registre déchets'!G1007,Accueil!$W$16),"")&amp; IF(D1007=Accueil!$U$17,PRODUCT('Registre déchets'!G1007,Accueil!$W$17),"")&amp; IF(D1007=Accueil!$U$18,PRODUCT('Registre déchets'!G1007,Accueil!$W$18),"")&amp; IF(D1007=Accueil!$U$19,PRODUCT('Registre déchets'!G1007,Accueil!$W$19),"")&amp; IF(D1007=Accueil!$U$20,PRODUCT('Registre déchets'!G1007,Accueil!$W$20),"")&amp; IF(D1007=Accueil!$U$21,PRODUCT('Registre déchets'!G1007,Accueil!$W$21),"") &amp; IF(D1007=Accueil!$U$22,PRODUCT('Registre déchets'!G1007,Accueil!$W$22),"")&amp; IF(D1007=Accueil!$U$23,PRODUCT('Registre déchets'!G1007,Accueil!$W$23),"")&amp; IF(D1007=Accueil!$U$24,PRODUCT('Registre déchets'!G1007,Accueil!$W$24),"")&amp; IF(D1007=Accueil!$U$25,PRODUCT('Registre déchets'!G1007,Accueil!$W$25),"")&amp; IF(D1007=Accueil!$U$26,PRODUCT('Registre déchets'!G1007,Accueil!$W$26),"")&amp; IF(D1007=Accueil!$U$27,PRODUCT('Registre déchets'!G1007,Accueil!$W$27),"")&amp; IF(D1007=Accueil!$Y$7,PRODUCT('Registre déchets'!G1007,Accueil!$AA$7),"") &amp; IF(D1007=Accueil!$Y$8,PRODUCT('Registre déchets'!G1007,Accueil!$AA$8),"") &amp; IF(D1007=Accueil!$Y$9,PRODUCT('Registre déchets'!G1007,Accueil!$AA$9),"")&amp; IF(D1007=Accueil!$Y$10,PRODUCT('Registre déchets'!G1007,Accueil!$AA$10),"")&amp; IF(D1007=Accueil!$Y$11,PRODUCT('Registre déchets'!G1007,Accueil!$AA$11),"")&amp; IF(D1007=Accueil!$Y$12,PRODUCT('Registre déchets'!G1007,Accueil!$AA$12),"")&amp; IF(D1007=Accueil!$Y$13,PRODUCT('Registre déchets'!G1007,Accueil!$AA$13),"")&amp; IF(D1007=Accueil!$Y$14,PRODUCT('Registre déchets'!G1007,Accueil!$AA$14),"")&amp; IF(D1007=Accueil!$Y$15,PRODUCT('Registre déchets'!G1007,Accueil!$AA$15),"")&amp; IF(D1007=Accueil!$Y$16,PRODUCT('Registre déchets'!G1007,Accueil!$AA$16),"")&amp; IF(D1007=Accueil!$Y$17,PRODUCT('Registre déchets'!G1007,Accueil!$AA$17),"")&amp; IF(D1007=Accueil!$Y$18,PRODUCT('Registre déchets'!G1007,Accueil!$AA$18),"")&amp; IF(D1007=Accueil!$Y$19,PRODUCT('Registre déchets'!G1007,Accueil!$AA$19),"")&amp; IF(D1007=Accueil!$Y$20,PRODUCT('Registre déchets'!G1007,Accueil!$AA$20),"")&amp; IF(D1007=Accueil!$Y$21,PRODUCT('Registre déchets'!G1007,Accueil!$AA$21),"")&amp; IF(D1007=Accueil!$Y$22,PRODUCT('Registre déchets'!G1007,Accueil!$AA$22),"")&amp; IF(D1007=Accueil!$Y$23,PRODUCT('Registre déchets'!G1007,Accueil!$AA$23),"")&amp; IF(D1007=Accueil!$Y$24,PRODUCT('Registre déchets'!G1007,Accueil!$AA$24),"")&amp; IF(D1007=Accueil!$Y$25,PRODUCT('Registre déchets'!G1007,Accueil!$AA$25),"")&amp; IF(D1007=Accueil!$Y$26,PRODUCT('Registre déchets'!G1007,Accueil!$AA$26),"")&amp; IF(D1007=Accueil!$Y$27,PRODUCT('Registre déchets'!G1007,Accueil!$AA$27),""))</f>
        <v/>
      </c>
      <c r="AQ1007" s="79">
        <f t="shared" si="157"/>
        <v>0</v>
      </c>
    </row>
    <row r="1008" spans="1:43" ht="50.1" customHeight="1" x14ac:dyDescent="0.25">
      <c r="A1008" s="90"/>
      <c r="B1008" s="222" t="str">
        <f t="shared" si="151"/>
        <v/>
      </c>
      <c r="C1008" s="221"/>
      <c r="D1008" s="220"/>
      <c r="E1008" s="80" t="str">
        <f t="shared" si="155"/>
        <v/>
      </c>
      <c r="F1008" s="81"/>
      <c r="G1008" s="82"/>
      <c r="H1008" s="241">
        <f t="shared" si="152"/>
        <v>0</v>
      </c>
      <c r="I1008" s="206"/>
      <c r="J1008" s="206"/>
      <c r="K1008" s="86"/>
      <c r="L1008" s="86"/>
      <c r="M1008" s="86"/>
      <c r="N1008" s="82"/>
      <c r="O1008" s="81"/>
      <c r="P1008" s="82"/>
      <c r="Q1008" s="207">
        <f t="shared" si="156"/>
        <v>0</v>
      </c>
      <c r="R1008" s="83">
        <f t="shared" si="153"/>
        <v>0</v>
      </c>
      <c r="S1008" s="83">
        <f t="shared" si="154"/>
        <v>0</v>
      </c>
      <c r="T1008" s="209"/>
      <c r="U1008" s="214"/>
      <c r="V1008" s="214"/>
      <c r="W1008" s="217" t="str">
        <f t="shared" si="149"/>
        <v/>
      </c>
      <c r="X1008" s="214"/>
      <c r="Y1008" s="224"/>
      <c r="Z1008" s="214"/>
      <c r="AA1008" s="214"/>
      <c r="AB1008" s="35" t="str">
        <f t="shared" si="150"/>
        <v/>
      </c>
      <c r="AC1008" s="35"/>
      <c r="AD1008" s="35"/>
      <c r="AE1008" s="35"/>
      <c r="AF1008" s="35"/>
      <c r="AG1008" s="35"/>
      <c r="AH1008" s="35"/>
      <c r="AI1008" s="35"/>
      <c r="AJ1008" s="35"/>
      <c r="AK1008" s="35"/>
      <c r="AL1008" s="35"/>
      <c r="AM1008" s="85" t="str">
        <f t="shared" si="158"/>
        <v/>
      </c>
      <c r="AN1008" s="35"/>
      <c r="AO1008" s="35"/>
      <c r="AP1008" s="77" t="str">
        <f>IF(D1008="","",IF(D1008=Accueil!$Q$7,PRODUCT('Registre déchets'!G1008,Accueil!$S$7),"") &amp; IF(D1008=Accueil!$Q$8,PRODUCT('Registre déchets'!G1008,Accueil!$S$8),"") &amp; IF(D1008=Accueil!$Q$9,PRODUCT('Registre déchets'!G1008,Accueil!$S$9),"")&amp; IF(D1008=Accueil!$Q$10,PRODUCT('Registre déchets'!G1008,Accueil!$S$10),"")&amp; IF(D1008=Accueil!$Q$11,PRODUCT('Registre déchets'!G1008,Accueil!$S$11),"")&amp; IF(D1008=Accueil!$Q$12,PRODUCT('Registre déchets'!G1008,Accueil!$S$12),"")&amp; IF(D1008=Accueil!$Q$13,PRODUCT('Registre déchets'!G1008,Accueil!$S$13),"")&amp; IF(D1008=Accueil!$Q$14,PRODUCT('Registre déchets'!G1008,Accueil!$S$14),"")&amp; IF(D1008=Accueil!$Q$15,PRODUCT('Registre déchets'!G1008,Accueil!$S$15),"")&amp; IF(D1008=Accueil!$Q$16,PRODUCT('Registre déchets'!G1008,Accueil!$S$16),"")&amp; IF(D1008=Accueil!$Q$17,PRODUCT('Registre déchets'!G1008,Accueil!$S$17),"")&amp; IF(D1008=Accueil!$Q$18,PRODUCT('Registre déchets'!G1008,Accueil!$S$18),"")&amp; IF(D1008=Accueil!$Q$19,PRODUCT('Registre déchets'!G1008,Accueil!$S$19),"")&amp; IF(D1008=Accueil!$Q$20,PRODUCT('Registre déchets'!G1008,Accueil!$S$20),"")&amp; IF(D1008=Accueil!$Q$21,PRODUCT('Registre déchets'!G1008,Accueil!$S$21),"")&amp; IF(D1008=Accueil!$Q$22,PRODUCT('Registre déchets'!G1008,Accueil!$S$22),"")&amp; IF(D1008=Accueil!$Q$23,PRODUCT('Registre déchets'!G1008,Accueil!$S$23),"")&amp; IF(D1008=Accueil!$Q$24,PRODUCT('Registre déchets'!G1008,Accueil!$S$24),"")&amp; IF(D1008=Accueil!$Q$25,PRODUCT('Registre déchets'!G1008,Accueil!$S$25),"")&amp; IF(D1008=Accueil!$Q$26,PRODUCT('Registre déchets'!G1008,Accueil!$S$26),"") &amp; IF(D1008=Accueil!$U$7,PRODUCT('Registre déchets'!G1008,Accueil!$W$7),"") &amp; IF(D1008=Accueil!$U$8,PRODUCT('Registre déchets'!G1008,Accueil!$W$8),"") &amp; IF(D1008=Accueil!$U$9,PRODUCT('Registre déchets'!G1008,Accueil!$W$9),"")&amp; IF(D1008=Accueil!$U$10,PRODUCT('Registre déchets'!G1008,Accueil!$W$10),"")&amp; IF(D1008=Accueil!$U$11,PRODUCT('Registre déchets'!G1008,Accueil!$W$11),"")&amp; IF(D1008=Accueil!$U$12,PRODUCT('Registre déchets'!G1008,Accueil!$W$12),"")&amp; IF(D1008=Accueil!$U$13,PRODUCT('Registre déchets'!G1008,Accueil!$W$13),"")&amp; IF(D1008=Accueil!$U$14,PRODUCT('Registre déchets'!G1008,Accueil!$W$14),"")&amp; IF(D1008=Accueil!$U$15,PRODUCT('Registre déchets'!G1008,Accueil!$W$15),"")&amp; IF(D1008=Accueil!$U$16,PRODUCT('Registre déchets'!G1008,Accueil!$W$16),"")&amp; IF(D1008=Accueil!$U$17,PRODUCT('Registre déchets'!G1008,Accueil!$W$17),"")&amp; IF(D1008=Accueil!$U$18,PRODUCT('Registre déchets'!G1008,Accueil!$W$18),"")&amp; IF(D1008=Accueil!$U$19,PRODUCT('Registre déchets'!G1008,Accueil!$W$19),"")&amp; IF(D1008=Accueil!$U$20,PRODUCT('Registre déchets'!G1008,Accueil!$W$20),"")&amp; IF(D1008=Accueil!$U$21,PRODUCT('Registre déchets'!G1008,Accueil!$W$21),"") &amp; IF(D1008=Accueil!$U$22,PRODUCT('Registre déchets'!G1008,Accueil!$W$22),"")&amp; IF(D1008=Accueil!$U$23,PRODUCT('Registre déchets'!G1008,Accueil!$W$23),"")&amp; IF(D1008=Accueil!$U$24,PRODUCT('Registre déchets'!G1008,Accueil!$W$24),"")&amp; IF(D1008=Accueil!$U$25,PRODUCT('Registre déchets'!G1008,Accueil!$W$25),"")&amp; IF(D1008=Accueil!$U$26,PRODUCT('Registre déchets'!G1008,Accueil!$W$26),"")&amp; IF(D1008=Accueil!$U$27,PRODUCT('Registre déchets'!G1008,Accueil!$W$27),"")&amp; IF(D1008=Accueil!$Y$7,PRODUCT('Registre déchets'!G1008,Accueil!$AA$7),"") &amp; IF(D1008=Accueil!$Y$8,PRODUCT('Registre déchets'!G1008,Accueil!$AA$8),"") &amp; IF(D1008=Accueil!$Y$9,PRODUCT('Registre déchets'!G1008,Accueil!$AA$9),"")&amp; IF(D1008=Accueil!$Y$10,PRODUCT('Registre déchets'!G1008,Accueil!$AA$10),"")&amp; IF(D1008=Accueil!$Y$11,PRODUCT('Registre déchets'!G1008,Accueil!$AA$11),"")&amp; IF(D1008=Accueil!$Y$12,PRODUCT('Registre déchets'!G1008,Accueil!$AA$12),"")&amp; IF(D1008=Accueil!$Y$13,PRODUCT('Registre déchets'!G1008,Accueil!$AA$13),"")&amp; IF(D1008=Accueil!$Y$14,PRODUCT('Registre déchets'!G1008,Accueil!$AA$14),"")&amp; IF(D1008=Accueil!$Y$15,PRODUCT('Registre déchets'!G1008,Accueil!$AA$15),"")&amp; IF(D1008=Accueil!$Y$16,PRODUCT('Registre déchets'!G1008,Accueil!$AA$16),"")&amp; IF(D1008=Accueil!$Y$17,PRODUCT('Registre déchets'!G1008,Accueil!$AA$17),"")&amp; IF(D1008=Accueil!$Y$18,PRODUCT('Registre déchets'!G1008,Accueil!$AA$18),"")&amp; IF(D1008=Accueil!$Y$19,PRODUCT('Registre déchets'!G1008,Accueil!$AA$19),"")&amp; IF(D1008=Accueil!$Y$20,PRODUCT('Registre déchets'!G1008,Accueil!$AA$20),"")&amp; IF(D1008=Accueil!$Y$21,PRODUCT('Registre déchets'!G1008,Accueil!$AA$21),"")&amp; IF(D1008=Accueil!$Y$22,PRODUCT('Registre déchets'!G1008,Accueil!$AA$22),"")&amp; IF(D1008=Accueil!$Y$23,PRODUCT('Registre déchets'!G1008,Accueil!$AA$23),"")&amp; IF(D1008=Accueil!$Y$24,PRODUCT('Registre déchets'!G1008,Accueil!$AA$24),"")&amp; IF(D1008=Accueil!$Y$25,PRODUCT('Registre déchets'!G1008,Accueil!$AA$25),"")&amp; IF(D1008=Accueil!$Y$26,PRODUCT('Registre déchets'!G1008,Accueil!$AA$26),"")&amp; IF(D1008=Accueil!$Y$27,PRODUCT('Registre déchets'!G1008,Accueil!$AA$27),""))</f>
        <v/>
      </c>
      <c r="AQ1008" s="79">
        <f t="shared" si="157"/>
        <v>0</v>
      </c>
    </row>
    <row r="1009" spans="1:43" ht="50.1" customHeight="1" x14ac:dyDescent="0.25">
      <c r="A1009" s="90"/>
      <c r="B1009" s="222" t="str">
        <f t="shared" si="151"/>
        <v/>
      </c>
      <c r="C1009" s="221"/>
      <c r="D1009" s="220"/>
      <c r="E1009" s="80" t="str">
        <f t="shared" si="155"/>
        <v/>
      </c>
      <c r="F1009" s="81"/>
      <c r="G1009" s="82"/>
      <c r="H1009" s="241">
        <f t="shared" si="152"/>
        <v>0</v>
      </c>
      <c r="I1009" s="206"/>
      <c r="J1009" s="206"/>
      <c r="K1009" s="86"/>
      <c r="L1009" s="86"/>
      <c r="M1009" s="86"/>
      <c r="N1009" s="82"/>
      <c r="O1009" s="81"/>
      <c r="P1009" s="82"/>
      <c r="Q1009" s="207">
        <f t="shared" si="156"/>
        <v>0</v>
      </c>
      <c r="R1009" s="83">
        <f t="shared" si="153"/>
        <v>0</v>
      </c>
      <c r="S1009" s="83">
        <f t="shared" si="154"/>
        <v>0</v>
      </c>
      <c r="T1009" s="209"/>
      <c r="U1009" s="214"/>
      <c r="V1009" s="214"/>
      <c r="W1009" s="217" t="str">
        <f t="shared" si="149"/>
        <v/>
      </c>
      <c r="X1009" s="214"/>
      <c r="Y1009" s="224"/>
      <c r="Z1009" s="214"/>
      <c r="AA1009" s="214"/>
      <c r="AB1009" s="35" t="str">
        <f t="shared" si="150"/>
        <v/>
      </c>
      <c r="AC1009" s="35"/>
      <c r="AD1009" s="35"/>
      <c r="AE1009" s="35"/>
      <c r="AF1009" s="35"/>
      <c r="AG1009" s="35"/>
      <c r="AH1009" s="35"/>
      <c r="AI1009" s="35"/>
      <c r="AJ1009" s="35"/>
      <c r="AK1009" s="35"/>
      <c r="AL1009" s="35"/>
      <c r="AM1009" s="85" t="str">
        <f t="shared" si="158"/>
        <v/>
      </c>
      <c r="AN1009" s="35"/>
      <c r="AO1009" s="35"/>
      <c r="AP1009" s="77" t="str">
        <f>IF(D1009="","",IF(D1009=Accueil!$Q$7,PRODUCT('Registre déchets'!G1009,Accueil!$S$7),"") &amp; IF(D1009=Accueil!$Q$8,PRODUCT('Registre déchets'!G1009,Accueil!$S$8),"") &amp; IF(D1009=Accueil!$Q$9,PRODUCT('Registre déchets'!G1009,Accueil!$S$9),"")&amp; IF(D1009=Accueil!$Q$10,PRODUCT('Registre déchets'!G1009,Accueil!$S$10),"")&amp; IF(D1009=Accueil!$Q$11,PRODUCT('Registre déchets'!G1009,Accueil!$S$11),"")&amp; IF(D1009=Accueil!$Q$12,PRODUCT('Registre déchets'!G1009,Accueil!$S$12),"")&amp; IF(D1009=Accueil!$Q$13,PRODUCT('Registre déchets'!G1009,Accueil!$S$13),"")&amp; IF(D1009=Accueil!$Q$14,PRODUCT('Registre déchets'!G1009,Accueil!$S$14),"")&amp; IF(D1009=Accueil!$Q$15,PRODUCT('Registre déchets'!G1009,Accueil!$S$15),"")&amp; IF(D1009=Accueil!$Q$16,PRODUCT('Registre déchets'!G1009,Accueil!$S$16),"")&amp; IF(D1009=Accueil!$Q$17,PRODUCT('Registre déchets'!G1009,Accueil!$S$17),"")&amp; IF(D1009=Accueil!$Q$18,PRODUCT('Registre déchets'!G1009,Accueil!$S$18),"")&amp; IF(D1009=Accueil!$Q$19,PRODUCT('Registre déchets'!G1009,Accueil!$S$19),"")&amp; IF(D1009=Accueil!$Q$20,PRODUCT('Registre déchets'!G1009,Accueil!$S$20),"")&amp; IF(D1009=Accueil!$Q$21,PRODUCT('Registre déchets'!G1009,Accueil!$S$21),"")&amp; IF(D1009=Accueil!$Q$22,PRODUCT('Registre déchets'!G1009,Accueil!$S$22),"")&amp; IF(D1009=Accueil!$Q$23,PRODUCT('Registre déchets'!G1009,Accueil!$S$23),"")&amp; IF(D1009=Accueil!$Q$24,PRODUCT('Registre déchets'!G1009,Accueil!$S$24),"")&amp; IF(D1009=Accueil!$Q$25,PRODUCT('Registre déchets'!G1009,Accueil!$S$25),"")&amp; IF(D1009=Accueil!$Q$26,PRODUCT('Registre déchets'!G1009,Accueil!$S$26),"") &amp; IF(D1009=Accueil!$U$7,PRODUCT('Registre déchets'!G1009,Accueil!$W$7),"") &amp; IF(D1009=Accueil!$U$8,PRODUCT('Registre déchets'!G1009,Accueil!$W$8),"") &amp; IF(D1009=Accueil!$U$9,PRODUCT('Registre déchets'!G1009,Accueil!$W$9),"")&amp; IF(D1009=Accueil!$U$10,PRODUCT('Registre déchets'!G1009,Accueil!$W$10),"")&amp; IF(D1009=Accueil!$U$11,PRODUCT('Registre déchets'!G1009,Accueil!$W$11),"")&amp; IF(D1009=Accueil!$U$12,PRODUCT('Registre déchets'!G1009,Accueil!$W$12),"")&amp; IF(D1009=Accueil!$U$13,PRODUCT('Registre déchets'!G1009,Accueil!$W$13),"")&amp; IF(D1009=Accueil!$U$14,PRODUCT('Registre déchets'!G1009,Accueil!$W$14),"")&amp; IF(D1009=Accueil!$U$15,PRODUCT('Registre déchets'!G1009,Accueil!$W$15),"")&amp; IF(D1009=Accueil!$U$16,PRODUCT('Registre déchets'!G1009,Accueil!$W$16),"")&amp; IF(D1009=Accueil!$U$17,PRODUCT('Registre déchets'!G1009,Accueil!$W$17),"")&amp; IF(D1009=Accueil!$U$18,PRODUCT('Registre déchets'!G1009,Accueil!$W$18),"")&amp; IF(D1009=Accueil!$U$19,PRODUCT('Registre déchets'!G1009,Accueil!$W$19),"")&amp; IF(D1009=Accueil!$U$20,PRODUCT('Registre déchets'!G1009,Accueil!$W$20),"")&amp; IF(D1009=Accueil!$U$21,PRODUCT('Registre déchets'!G1009,Accueil!$W$21),"") &amp; IF(D1009=Accueil!$U$22,PRODUCT('Registre déchets'!G1009,Accueil!$W$22),"")&amp; IF(D1009=Accueil!$U$23,PRODUCT('Registre déchets'!G1009,Accueil!$W$23),"")&amp; IF(D1009=Accueil!$U$24,PRODUCT('Registre déchets'!G1009,Accueil!$W$24),"")&amp; IF(D1009=Accueil!$U$25,PRODUCT('Registre déchets'!G1009,Accueil!$W$25),"")&amp; IF(D1009=Accueil!$U$26,PRODUCT('Registre déchets'!G1009,Accueil!$W$26),"")&amp; IF(D1009=Accueil!$U$27,PRODUCT('Registre déchets'!G1009,Accueil!$W$27),"")&amp; IF(D1009=Accueil!$Y$7,PRODUCT('Registre déchets'!G1009,Accueil!$AA$7),"") &amp; IF(D1009=Accueil!$Y$8,PRODUCT('Registre déchets'!G1009,Accueil!$AA$8),"") &amp; IF(D1009=Accueil!$Y$9,PRODUCT('Registre déchets'!G1009,Accueil!$AA$9),"")&amp; IF(D1009=Accueil!$Y$10,PRODUCT('Registre déchets'!G1009,Accueil!$AA$10),"")&amp; IF(D1009=Accueil!$Y$11,PRODUCT('Registre déchets'!G1009,Accueil!$AA$11),"")&amp; IF(D1009=Accueil!$Y$12,PRODUCT('Registre déchets'!G1009,Accueil!$AA$12),"")&amp; IF(D1009=Accueil!$Y$13,PRODUCT('Registre déchets'!G1009,Accueil!$AA$13),"")&amp; IF(D1009=Accueil!$Y$14,PRODUCT('Registre déchets'!G1009,Accueil!$AA$14),"")&amp; IF(D1009=Accueil!$Y$15,PRODUCT('Registre déchets'!G1009,Accueil!$AA$15),"")&amp; IF(D1009=Accueil!$Y$16,PRODUCT('Registre déchets'!G1009,Accueil!$AA$16),"")&amp; IF(D1009=Accueil!$Y$17,PRODUCT('Registre déchets'!G1009,Accueil!$AA$17),"")&amp; IF(D1009=Accueil!$Y$18,PRODUCT('Registre déchets'!G1009,Accueil!$AA$18),"")&amp; IF(D1009=Accueil!$Y$19,PRODUCT('Registre déchets'!G1009,Accueil!$AA$19),"")&amp; IF(D1009=Accueil!$Y$20,PRODUCT('Registre déchets'!G1009,Accueil!$AA$20),"")&amp; IF(D1009=Accueil!$Y$21,PRODUCT('Registre déchets'!G1009,Accueil!$AA$21),"")&amp; IF(D1009=Accueil!$Y$22,PRODUCT('Registre déchets'!G1009,Accueil!$AA$22),"")&amp; IF(D1009=Accueil!$Y$23,PRODUCT('Registre déchets'!G1009,Accueil!$AA$23),"")&amp; IF(D1009=Accueil!$Y$24,PRODUCT('Registre déchets'!G1009,Accueil!$AA$24),"")&amp; IF(D1009=Accueil!$Y$25,PRODUCT('Registre déchets'!G1009,Accueil!$AA$25),"")&amp; IF(D1009=Accueil!$Y$26,PRODUCT('Registre déchets'!G1009,Accueil!$AA$26),"")&amp; IF(D1009=Accueil!$Y$27,PRODUCT('Registre déchets'!G1009,Accueil!$AA$27),""))</f>
        <v/>
      </c>
      <c r="AQ1009" s="79">
        <f t="shared" si="157"/>
        <v>0</v>
      </c>
    </row>
    <row r="1010" spans="1:43" ht="50.1" customHeight="1" x14ac:dyDescent="0.25">
      <c r="A1010" s="90"/>
      <c r="B1010" s="222" t="str">
        <f t="shared" si="151"/>
        <v/>
      </c>
      <c r="C1010" s="221"/>
      <c r="D1010" s="220"/>
      <c r="E1010" s="80" t="str">
        <f t="shared" si="155"/>
        <v/>
      </c>
      <c r="F1010" s="81"/>
      <c r="G1010" s="82"/>
      <c r="H1010" s="241">
        <f t="shared" si="152"/>
        <v>0</v>
      </c>
      <c r="I1010" s="206"/>
      <c r="J1010" s="206"/>
      <c r="K1010" s="86"/>
      <c r="L1010" s="86"/>
      <c r="M1010" s="86"/>
      <c r="N1010" s="82"/>
      <c r="O1010" s="81"/>
      <c r="P1010" s="82"/>
      <c r="Q1010" s="207">
        <f t="shared" si="156"/>
        <v>0</v>
      </c>
      <c r="R1010" s="83">
        <f t="shared" si="153"/>
        <v>0</v>
      </c>
      <c r="S1010" s="83">
        <f t="shared" si="154"/>
        <v>0</v>
      </c>
      <c r="T1010" s="209"/>
      <c r="U1010" s="214"/>
      <c r="V1010" s="214"/>
      <c r="W1010" s="217" t="str">
        <f t="shared" si="149"/>
        <v/>
      </c>
      <c r="X1010" s="214"/>
      <c r="Y1010" s="224"/>
      <c r="Z1010" s="214"/>
      <c r="AA1010" s="214"/>
      <c r="AB1010" s="35" t="str">
        <f t="shared" si="150"/>
        <v/>
      </c>
      <c r="AC1010" s="35"/>
      <c r="AD1010" s="35"/>
      <c r="AE1010" s="35"/>
      <c r="AF1010" s="35"/>
      <c r="AG1010" s="35"/>
      <c r="AH1010" s="35"/>
      <c r="AI1010" s="35"/>
      <c r="AJ1010" s="35"/>
      <c r="AK1010" s="35"/>
      <c r="AL1010" s="35"/>
      <c r="AM1010" s="85" t="str">
        <f t="shared" si="158"/>
        <v/>
      </c>
      <c r="AN1010" s="35"/>
      <c r="AO1010" s="35"/>
      <c r="AP1010" s="77" t="str">
        <f>IF(D1010="","",IF(D1010=Accueil!$Q$7,PRODUCT('Registre déchets'!G1010,Accueil!$S$7),"") &amp; IF(D1010=Accueil!$Q$8,PRODUCT('Registre déchets'!G1010,Accueil!$S$8),"") &amp; IF(D1010=Accueil!$Q$9,PRODUCT('Registre déchets'!G1010,Accueil!$S$9),"")&amp; IF(D1010=Accueil!$Q$10,PRODUCT('Registre déchets'!G1010,Accueil!$S$10),"")&amp; IF(D1010=Accueil!$Q$11,PRODUCT('Registre déchets'!G1010,Accueil!$S$11),"")&amp; IF(D1010=Accueil!$Q$12,PRODUCT('Registre déchets'!G1010,Accueil!$S$12),"")&amp; IF(D1010=Accueil!$Q$13,PRODUCT('Registre déchets'!G1010,Accueil!$S$13),"")&amp; IF(D1010=Accueil!$Q$14,PRODUCT('Registre déchets'!G1010,Accueil!$S$14),"")&amp; IF(D1010=Accueil!$Q$15,PRODUCT('Registre déchets'!G1010,Accueil!$S$15),"")&amp; IF(D1010=Accueil!$Q$16,PRODUCT('Registre déchets'!G1010,Accueil!$S$16),"")&amp; IF(D1010=Accueil!$Q$17,PRODUCT('Registre déchets'!G1010,Accueil!$S$17),"")&amp; IF(D1010=Accueil!$Q$18,PRODUCT('Registre déchets'!G1010,Accueil!$S$18),"")&amp; IF(D1010=Accueil!$Q$19,PRODUCT('Registre déchets'!G1010,Accueil!$S$19),"")&amp; IF(D1010=Accueil!$Q$20,PRODUCT('Registre déchets'!G1010,Accueil!$S$20),"")&amp; IF(D1010=Accueil!$Q$21,PRODUCT('Registre déchets'!G1010,Accueil!$S$21),"")&amp; IF(D1010=Accueil!$Q$22,PRODUCT('Registre déchets'!G1010,Accueil!$S$22),"")&amp; IF(D1010=Accueil!$Q$23,PRODUCT('Registre déchets'!G1010,Accueil!$S$23),"")&amp; IF(D1010=Accueil!$Q$24,PRODUCT('Registre déchets'!G1010,Accueil!$S$24),"")&amp; IF(D1010=Accueil!$Q$25,PRODUCT('Registre déchets'!G1010,Accueil!$S$25),"")&amp; IF(D1010=Accueil!$Q$26,PRODUCT('Registre déchets'!G1010,Accueil!$S$26),"") &amp; IF(D1010=Accueil!$U$7,PRODUCT('Registre déchets'!G1010,Accueil!$W$7),"") &amp; IF(D1010=Accueil!$U$8,PRODUCT('Registre déchets'!G1010,Accueil!$W$8),"") &amp; IF(D1010=Accueil!$U$9,PRODUCT('Registre déchets'!G1010,Accueil!$W$9),"")&amp; IF(D1010=Accueil!$U$10,PRODUCT('Registre déchets'!G1010,Accueil!$W$10),"")&amp; IF(D1010=Accueil!$U$11,PRODUCT('Registre déchets'!G1010,Accueil!$W$11),"")&amp; IF(D1010=Accueil!$U$12,PRODUCT('Registre déchets'!G1010,Accueil!$W$12),"")&amp; IF(D1010=Accueil!$U$13,PRODUCT('Registre déchets'!G1010,Accueil!$W$13),"")&amp; IF(D1010=Accueil!$U$14,PRODUCT('Registre déchets'!G1010,Accueil!$W$14),"")&amp; IF(D1010=Accueil!$U$15,PRODUCT('Registre déchets'!G1010,Accueil!$W$15),"")&amp; IF(D1010=Accueil!$U$16,PRODUCT('Registre déchets'!G1010,Accueil!$W$16),"")&amp; IF(D1010=Accueil!$U$17,PRODUCT('Registre déchets'!G1010,Accueil!$W$17),"")&amp; IF(D1010=Accueil!$U$18,PRODUCT('Registre déchets'!G1010,Accueil!$W$18),"")&amp; IF(D1010=Accueil!$U$19,PRODUCT('Registre déchets'!G1010,Accueil!$W$19),"")&amp; IF(D1010=Accueil!$U$20,PRODUCT('Registre déchets'!G1010,Accueil!$W$20),"")&amp; IF(D1010=Accueil!$U$21,PRODUCT('Registre déchets'!G1010,Accueil!$W$21),"") &amp; IF(D1010=Accueil!$U$22,PRODUCT('Registre déchets'!G1010,Accueil!$W$22),"")&amp; IF(D1010=Accueil!$U$23,PRODUCT('Registre déchets'!G1010,Accueil!$W$23),"")&amp; IF(D1010=Accueil!$U$24,PRODUCT('Registre déchets'!G1010,Accueil!$W$24),"")&amp; IF(D1010=Accueil!$U$25,PRODUCT('Registre déchets'!G1010,Accueil!$W$25),"")&amp; IF(D1010=Accueil!$U$26,PRODUCT('Registre déchets'!G1010,Accueil!$W$26),"")&amp; IF(D1010=Accueil!$U$27,PRODUCT('Registre déchets'!G1010,Accueil!$W$27),"")&amp; IF(D1010=Accueil!$Y$7,PRODUCT('Registre déchets'!G1010,Accueil!$AA$7),"") &amp; IF(D1010=Accueil!$Y$8,PRODUCT('Registre déchets'!G1010,Accueil!$AA$8),"") &amp; IF(D1010=Accueil!$Y$9,PRODUCT('Registre déchets'!G1010,Accueil!$AA$9),"")&amp; IF(D1010=Accueil!$Y$10,PRODUCT('Registre déchets'!G1010,Accueil!$AA$10),"")&amp; IF(D1010=Accueil!$Y$11,PRODUCT('Registre déchets'!G1010,Accueil!$AA$11),"")&amp; IF(D1010=Accueil!$Y$12,PRODUCT('Registre déchets'!G1010,Accueil!$AA$12),"")&amp; IF(D1010=Accueil!$Y$13,PRODUCT('Registre déchets'!G1010,Accueil!$AA$13),"")&amp; IF(D1010=Accueil!$Y$14,PRODUCT('Registre déchets'!G1010,Accueil!$AA$14),"")&amp; IF(D1010=Accueil!$Y$15,PRODUCT('Registre déchets'!G1010,Accueil!$AA$15),"")&amp; IF(D1010=Accueil!$Y$16,PRODUCT('Registre déchets'!G1010,Accueil!$AA$16),"")&amp; IF(D1010=Accueil!$Y$17,PRODUCT('Registre déchets'!G1010,Accueil!$AA$17),"")&amp; IF(D1010=Accueil!$Y$18,PRODUCT('Registre déchets'!G1010,Accueil!$AA$18),"")&amp; IF(D1010=Accueil!$Y$19,PRODUCT('Registre déchets'!G1010,Accueil!$AA$19),"")&amp; IF(D1010=Accueil!$Y$20,PRODUCT('Registre déchets'!G1010,Accueil!$AA$20),"")&amp; IF(D1010=Accueil!$Y$21,PRODUCT('Registre déchets'!G1010,Accueil!$AA$21),"")&amp; IF(D1010=Accueil!$Y$22,PRODUCT('Registre déchets'!G1010,Accueil!$AA$22),"")&amp; IF(D1010=Accueil!$Y$23,PRODUCT('Registre déchets'!G1010,Accueil!$AA$23),"")&amp; IF(D1010=Accueil!$Y$24,PRODUCT('Registre déchets'!G1010,Accueil!$AA$24),"")&amp; IF(D1010=Accueil!$Y$25,PRODUCT('Registre déchets'!G1010,Accueil!$AA$25),"")&amp; IF(D1010=Accueil!$Y$26,PRODUCT('Registre déchets'!G1010,Accueil!$AA$26),"")&amp; IF(D1010=Accueil!$Y$27,PRODUCT('Registre déchets'!G1010,Accueil!$AA$27),""))</f>
        <v/>
      </c>
      <c r="AQ1010" s="79">
        <f t="shared" si="157"/>
        <v>0</v>
      </c>
    </row>
    <row r="1011" spans="1:43" ht="50.1" customHeight="1" x14ac:dyDescent="0.25">
      <c r="A1011" s="90"/>
      <c r="B1011" s="222" t="str">
        <f t="shared" si="151"/>
        <v/>
      </c>
      <c r="C1011" s="221"/>
      <c r="D1011" s="220"/>
      <c r="E1011" s="80" t="str">
        <f t="shared" si="155"/>
        <v/>
      </c>
      <c r="F1011" s="81"/>
      <c r="G1011" s="82"/>
      <c r="H1011" s="241">
        <f t="shared" si="152"/>
        <v>0</v>
      </c>
      <c r="I1011" s="206"/>
      <c r="J1011" s="206"/>
      <c r="K1011" s="86"/>
      <c r="L1011" s="86"/>
      <c r="M1011" s="86"/>
      <c r="N1011" s="82"/>
      <c r="O1011" s="81"/>
      <c r="P1011" s="82"/>
      <c r="Q1011" s="207">
        <f t="shared" si="156"/>
        <v>0</v>
      </c>
      <c r="R1011" s="83">
        <f t="shared" si="153"/>
        <v>0</v>
      </c>
      <c r="S1011" s="83">
        <f t="shared" si="154"/>
        <v>0</v>
      </c>
      <c r="T1011" s="209"/>
      <c r="U1011" s="214"/>
      <c r="V1011" s="214"/>
      <c r="W1011" s="217" t="str">
        <f t="shared" si="149"/>
        <v/>
      </c>
      <c r="X1011" s="214"/>
      <c r="Y1011" s="224"/>
      <c r="Z1011" s="214"/>
      <c r="AA1011" s="214"/>
      <c r="AB1011" s="35" t="str">
        <f t="shared" si="150"/>
        <v/>
      </c>
      <c r="AC1011" s="35"/>
      <c r="AD1011" s="35"/>
      <c r="AE1011" s="35"/>
      <c r="AF1011" s="35"/>
      <c r="AG1011" s="35"/>
      <c r="AH1011" s="35"/>
      <c r="AI1011" s="35"/>
      <c r="AJ1011" s="35"/>
      <c r="AK1011" s="35"/>
      <c r="AL1011" s="35"/>
      <c r="AM1011" s="85" t="str">
        <f t="shared" si="158"/>
        <v/>
      </c>
      <c r="AN1011" s="35"/>
      <c r="AO1011" s="35"/>
      <c r="AP1011" s="77" t="str">
        <f>IF(D1011="","",IF(D1011=Accueil!$Q$7,PRODUCT('Registre déchets'!G1011,Accueil!$S$7),"") &amp; IF(D1011=Accueil!$Q$8,PRODUCT('Registre déchets'!G1011,Accueil!$S$8),"") &amp; IF(D1011=Accueil!$Q$9,PRODUCT('Registre déchets'!G1011,Accueil!$S$9),"")&amp; IF(D1011=Accueil!$Q$10,PRODUCT('Registre déchets'!G1011,Accueil!$S$10),"")&amp; IF(D1011=Accueil!$Q$11,PRODUCT('Registre déchets'!G1011,Accueil!$S$11),"")&amp; IF(D1011=Accueil!$Q$12,PRODUCT('Registre déchets'!G1011,Accueil!$S$12),"")&amp; IF(D1011=Accueil!$Q$13,PRODUCT('Registre déchets'!G1011,Accueil!$S$13),"")&amp; IF(D1011=Accueil!$Q$14,PRODUCT('Registre déchets'!G1011,Accueil!$S$14),"")&amp; IF(D1011=Accueil!$Q$15,PRODUCT('Registre déchets'!G1011,Accueil!$S$15),"")&amp; IF(D1011=Accueil!$Q$16,PRODUCT('Registre déchets'!G1011,Accueil!$S$16),"")&amp; IF(D1011=Accueil!$Q$17,PRODUCT('Registre déchets'!G1011,Accueil!$S$17),"")&amp; IF(D1011=Accueil!$Q$18,PRODUCT('Registre déchets'!G1011,Accueil!$S$18),"")&amp; IF(D1011=Accueil!$Q$19,PRODUCT('Registre déchets'!G1011,Accueil!$S$19),"")&amp; IF(D1011=Accueil!$Q$20,PRODUCT('Registre déchets'!G1011,Accueil!$S$20),"")&amp; IF(D1011=Accueil!$Q$21,PRODUCT('Registre déchets'!G1011,Accueil!$S$21),"")&amp; IF(D1011=Accueil!$Q$22,PRODUCT('Registre déchets'!G1011,Accueil!$S$22),"")&amp; IF(D1011=Accueil!$Q$23,PRODUCT('Registre déchets'!G1011,Accueil!$S$23),"")&amp; IF(D1011=Accueil!$Q$24,PRODUCT('Registre déchets'!G1011,Accueil!$S$24),"")&amp; IF(D1011=Accueil!$Q$25,PRODUCT('Registre déchets'!G1011,Accueil!$S$25),"")&amp; IF(D1011=Accueil!$Q$26,PRODUCT('Registre déchets'!G1011,Accueil!$S$26),"") &amp; IF(D1011=Accueil!$U$7,PRODUCT('Registre déchets'!G1011,Accueil!$W$7),"") &amp; IF(D1011=Accueil!$U$8,PRODUCT('Registre déchets'!G1011,Accueil!$W$8),"") &amp; IF(D1011=Accueil!$U$9,PRODUCT('Registre déchets'!G1011,Accueil!$W$9),"")&amp; IF(D1011=Accueil!$U$10,PRODUCT('Registre déchets'!G1011,Accueil!$W$10),"")&amp; IF(D1011=Accueil!$U$11,PRODUCT('Registre déchets'!G1011,Accueil!$W$11),"")&amp; IF(D1011=Accueil!$U$12,PRODUCT('Registre déchets'!G1011,Accueil!$W$12),"")&amp; IF(D1011=Accueil!$U$13,PRODUCT('Registre déchets'!G1011,Accueil!$W$13),"")&amp; IF(D1011=Accueil!$U$14,PRODUCT('Registre déchets'!G1011,Accueil!$W$14),"")&amp; IF(D1011=Accueil!$U$15,PRODUCT('Registre déchets'!G1011,Accueil!$W$15),"")&amp; IF(D1011=Accueil!$U$16,PRODUCT('Registre déchets'!G1011,Accueil!$W$16),"")&amp; IF(D1011=Accueil!$U$17,PRODUCT('Registre déchets'!G1011,Accueil!$W$17),"")&amp; IF(D1011=Accueil!$U$18,PRODUCT('Registre déchets'!G1011,Accueil!$W$18),"")&amp; IF(D1011=Accueil!$U$19,PRODUCT('Registre déchets'!G1011,Accueil!$W$19),"")&amp; IF(D1011=Accueil!$U$20,PRODUCT('Registre déchets'!G1011,Accueil!$W$20),"")&amp; IF(D1011=Accueil!$U$21,PRODUCT('Registre déchets'!G1011,Accueil!$W$21),"") &amp; IF(D1011=Accueil!$U$22,PRODUCT('Registre déchets'!G1011,Accueil!$W$22),"")&amp; IF(D1011=Accueil!$U$23,PRODUCT('Registre déchets'!G1011,Accueil!$W$23),"")&amp; IF(D1011=Accueil!$U$24,PRODUCT('Registre déchets'!G1011,Accueil!$W$24),"")&amp; IF(D1011=Accueil!$U$25,PRODUCT('Registre déchets'!G1011,Accueil!$W$25),"")&amp; IF(D1011=Accueil!$U$26,PRODUCT('Registre déchets'!G1011,Accueil!$W$26),"")&amp; IF(D1011=Accueil!$U$27,PRODUCT('Registre déchets'!G1011,Accueil!$W$27),"")&amp; IF(D1011=Accueil!$Y$7,PRODUCT('Registre déchets'!G1011,Accueil!$AA$7),"") &amp; IF(D1011=Accueil!$Y$8,PRODUCT('Registre déchets'!G1011,Accueil!$AA$8),"") &amp; IF(D1011=Accueil!$Y$9,PRODUCT('Registre déchets'!G1011,Accueil!$AA$9),"")&amp; IF(D1011=Accueil!$Y$10,PRODUCT('Registre déchets'!G1011,Accueil!$AA$10),"")&amp; IF(D1011=Accueil!$Y$11,PRODUCT('Registre déchets'!G1011,Accueil!$AA$11),"")&amp; IF(D1011=Accueil!$Y$12,PRODUCT('Registre déchets'!G1011,Accueil!$AA$12),"")&amp; IF(D1011=Accueil!$Y$13,PRODUCT('Registre déchets'!G1011,Accueil!$AA$13),"")&amp; IF(D1011=Accueil!$Y$14,PRODUCT('Registre déchets'!G1011,Accueil!$AA$14),"")&amp; IF(D1011=Accueil!$Y$15,PRODUCT('Registre déchets'!G1011,Accueil!$AA$15),"")&amp; IF(D1011=Accueil!$Y$16,PRODUCT('Registre déchets'!G1011,Accueil!$AA$16),"")&amp; IF(D1011=Accueil!$Y$17,PRODUCT('Registre déchets'!G1011,Accueil!$AA$17),"")&amp; IF(D1011=Accueil!$Y$18,PRODUCT('Registre déchets'!G1011,Accueil!$AA$18),"")&amp; IF(D1011=Accueil!$Y$19,PRODUCT('Registre déchets'!G1011,Accueil!$AA$19),"")&amp; IF(D1011=Accueil!$Y$20,PRODUCT('Registre déchets'!G1011,Accueil!$AA$20),"")&amp; IF(D1011=Accueil!$Y$21,PRODUCT('Registre déchets'!G1011,Accueil!$AA$21),"")&amp; IF(D1011=Accueil!$Y$22,PRODUCT('Registre déchets'!G1011,Accueil!$AA$22),"")&amp; IF(D1011=Accueil!$Y$23,PRODUCT('Registre déchets'!G1011,Accueil!$AA$23),"")&amp; IF(D1011=Accueil!$Y$24,PRODUCT('Registre déchets'!G1011,Accueil!$AA$24),"")&amp; IF(D1011=Accueil!$Y$25,PRODUCT('Registre déchets'!G1011,Accueil!$AA$25),"")&amp; IF(D1011=Accueil!$Y$26,PRODUCT('Registre déchets'!G1011,Accueil!$AA$26),"")&amp; IF(D1011=Accueil!$Y$27,PRODUCT('Registre déchets'!G1011,Accueil!$AA$27),""))</f>
        <v/>
      </c>
      <c r="AQ1011" s="79">
        <f t="shared" si="157"/>
        <v>0</v>
      </c>
    </row>
    <row r="1012" spans="1:43" ht="50.1" customHeight="1" x14ac:dyDescent="0.25">
      <c r="A1012" s="90"/>
      <c r="B1012" s="222" t="str">
        <f t="shared" si="151"/>
        <v/>
      </c>
      <c r="C1012" s="221"/>
      <c r="D1012" s="220"/>
      <c r="E1012" s="80" t="str">
        <f t="shared" si="155"/>
        <v/>
      </c>
      <c r="F1012" s="81"/>
      <c r="G1012" s="82"/>
      <c r="H1012" s="241">
        <f t="shared" si="152"/>
        <v>0</v>
      </c>
      <c r="I1012" s="206"/>
      <c r="J1012" s="206"/>
      <c r="K1012" s="86"/>
      <c r="L1012" s="86"/>
      <c r="M1012" s="86"/>
      <c r="N1012" s="82"/>
      <c r="O1012" s="81"/>
      <c r="P1012" s="82"/>
      <c r="Q1012" s="207">
        <f t="shared" si="156"/>
        <v>0</v>
      </c>
      <c r="R1012" s="83">
        <f t="shared" si="153"/>
        <v>0</v>
      </c>
      <c r="S1012" s="83">
        <f t="shared" si="154"/>
        <v>0</v>
      </c>
      <c r="T1012" s="209"/>
      <c r="U1012" s="214"/>
      <c r="V1012" s="214"/>
      <c r="W1012" s="217" t="str">
        <f t="shared" si="149"/>
        <v/>
      </c>
      <c r="X1012" s="214"/>
      <c r="Y1012" s="224"/>
      <c r="Z1012" s="214"/>
      <c r="AA1012" s="214"/>
      <c r="AB1012" s="35" t="str">
        <f t="shared" si="150"/>
        <v/>
      </c>
      <c r="AC1012" s="35"/>
      <c r="AD1012" s="35"/>
      <c r="AE1012" s="35"/>
      <c r="AF1012" s="35"/>
      <c r="AG1012" s="35"/>
      <c r="AH1012" s="35"/>
      <c r="AI1012" s="35"/>
      <c r="AJ1012" s="35"/>
      <c r="AK1012" s="35"/>
      <c r="AL1012" s="35"/>
      <c r="AM1012" s="85" t="str">
        <f t="shared" si="158"/>
        <v/>
      </c>
      <c r="AN1012" s="35"/>
      <c r="AO1012" s="35"/>
      <c r="AP1012" s="77" t="str">
        <f>IF(D1012="","",IF(D1012=Accueil!$Q$7,PRODUCT('Registre déchets'!G1012,Accueil!$S$7),"") &amp; IF(D1012=Accueil!$Q$8,PRODUCT('Registre déchets'!G1012,Accueil!$S$8),"") &amp; IF(D1012=Accueil!$Q$9,PRODUCT('Registre déchets'!G1012,Accueil!$S$9),"")&amp; IF(D1012=Accueil!$Q$10,PRODUCT('Registre déchets'!G1012,Accueil!$S$10),"")&amp; IF(D1012=Accueil!$Q$11,PRODUCT('Registre déchets'!G1012,Accueil!$S$11),"")&amp; IF(D1012=Accueil!$Q$12,PRODUCT('Registre déchets'!G1012,Accueil!$S$12),"")&amp; IF(D1012=Accueil!$Q$13,PRODUCT('Registre déchets'!G1012,Accueil!$S$13),"")&amp; IF(D1012=Accueil!$Q$14,PRODUCT('Registre déchets'!G1012,Accueil!$S$14),"")&amp; IF(D1012=Accueil!$Q$15,PRODUCT('Registre déchets'!G1012,Accueil!$S$15),"")&amp; IF(D1012=Accueil!$Q$16,PRODUCT('Registre déchets'!G1012,Accueil!$S$16),"")&amp; IF(D1012=Accueil!$Q$17,PRODUCT('Registre déchets'!G1012,Accueil!$S$17),"")&amp; IF(D1012=Accueil!$Q$18,PRODUCT('Registre déchets'!G1012,Accueil!$S$18),"")&amp; IF(D1012=Accueil!$Q$19,PRODUCT('Registre déchets'!G1012,Accueil!$S$19),"")&amp; IF(D1012=Accueil!$Q$20,PRODUCT('Registre déchets'!G1012,Accueil!$S$20),"")&amp; IF(D1012=Accueil!$Q$21,PRODUCT('Registre déchets'!G1012,Accueil!$S$21),"")&amp; IF(D1012=Accueil!$Q$22,PRODUCT('Registre déchets'!G1012,Accueil!$S$22),"")&amp; IF(D1012=Accueil!$Q$23,PRODUCT('Registre déchets'!G1012,Accueil!$S$23),"")&amp; IF(D1012=Accueil!$Q$24,PRODUCT('Registre déchets'!G1012,Accueil!$S$24),"")&amp; IF(D1012=Accueil!$Q$25,PRODUCT('Registre déchets'!G1012,Accueil!$S$25),"")&amp; IF(D1012=Accueil!$Q$26,PRODUCT('Registre déchets'!G1012,Accueil!$S$26),"") &amp; IF(D1012=Accueil!$U$7,PRODUCT('Registre déchets'!G1012,Accueil!$W$7),"") &amp; IF(D1012=Accueil!$U$8,PRODUCT('Registre déchets'!G1012,Accueil!$W$8),"") &amp; IF(D1012=Accueil!$U$9,PRODUCT('Registre déchets'!G1012,Accueil!$W$9),"")&amp; IF(D1012=Accueil!$U$10,PRODUCT('Registre déchets'!G1012,Accueil!$W$10),"")&amp; IF(D1012=Accueil!$U$11,PRODUCT('Registre déchets'!G1012,Accueil!$W$11),"")&amp; IF(D1012=Accueil!$U$12,PRODUCT('Registre déchets'!G1012,Accueil!$W$12),"")&amp; IF(D1012=Accueil!$U$13,PRODUCT('Registre déchets'!G1012,Accueil!$W$13),"")&amp; IF(D1012=Accueil!$U$14,PRODUCT('Registre déchets'!G1012,Accueil!$W$14),"")&amp; IF(D1012=Accueil!$U$15,PRODUCT('Registre déchets'!G1012,Accueil!$W$15),"")&amp; IF(D1012=Accueil!$U$16,PRODUCT('Registre déchets'!G1012,Accueil!$W$16),"")&amp; IF(D1012=Accueil!$U$17,PRODUCT('Registre déchets'!G1012,Accueil!$W$17),"")&amp; IF(D1012=Accueil!$U$18,PRODUCT('Registre déchets'!G1012,Accueil!$W$18),"")&amp; IF(D1012=Accueil!$U$19,PRODUCT('Registre déchets'!G1012,Accueil!$W$19),"")&amp; IF(D1012=Accueil!$U$20,PRODUCT('Registre déchets'!G1012,Accueil!$W$20),"")&amp; IF(D1012=Accueil!$U$21,PRODUCT('Registre déchets'!G1012,Accueil!$W$21),"") &amp; IF(D1012=Accueil!$U$22,PRODUCT('Registre déchets'!G1012,Accueil!$W$22),"")&amp; IF(D1012=Accueil!$U$23,PRODUCT('Registre déchets'!G1012,Accueil!$W$23),"")&amp; IF(D1012=Accueil!$U$24,PRODUCT('Registre déchets'!G1012,Accueil!$W$24),"")&amp; IF(D1012=Accueil!$U$25,PRODUCT('Registre déchets'!G1012,Accueil!$W$25),"")&amp; IF(D1012=Accueil!$U$26,PRODUCT('Registre déchets'!G1012,Accueil!$W$26),"")&amp; IF(D1012=Accueil!$U$27,PRODUCT('Registre déchets'!G1012,Accueil!$W$27),"")&amp; IF(D1012=Accueil!$Y$7,PRODUCT('Registre déchets'!G1012,Accueil!$AA$7),"") &amp; IF(D1012=Accueil!$Y$8,PRODUCT('Registre déchets'!G1012,Accueil!$AA$8),"") &amp; IF(D1012=Accueil!$Y$9,PRODUCT('Registre déchets'!G1012,Accueil!$AA$9),"")&amp; IF(D1012=Accueil!$Y$10,PRODUCT('Registre déchets'!G1012,Accueil!$AA$10),"")&amp; IF(D1012=Accueil!$Y$11,PRODUCT('Registre déchets'!G1012,Accueil!$AA$11),"")&amp; IF(D1012=Accueil!$Y$12,PRODUCT('Registre déchets'!G1012,Accueil!$AA$12),"")&amp; IF(D1012=Accueil!$Y$13,PRODUCT('Registre déchets'!G1012,Accueil!$AA$13),"")&amp; IF(D1012=Accueil!$Y$14,PRODUCT('Registre déchets'!G1012,Accueil!$AA$14),"")&amp; IF(D1012=Accueil!$Y$15,PRODUCT('Registre déchets'!G1012,Accueil!$AA$15),"")&amp; IF(D1012=Accueil!$Y$16,PRODUCT('Registre déchets'!G1012,Accueil!$AA$16),"")&amp; IF(D1012=Accueil!$Y$17,PRODUCT('Registre déchets'!G1012,Accueil!$AA$17),"")&amp; IF(D1012=Accueil!$Y$18,PRODUCT('Registre déchets'!G1012,Accueil!$AA$18),"")&amp; IF(D1012=Accueil!$Y$19,PRODUCT('Registre déchets'!G1012,Accueil!$AA$19),"")&amp; IF(D1012=Accueil!$Y$20,PRODUCT('Registre déchets'!G1012,Accueil!$AA$20),"")&amp; IF(D1012=Accueil!$Y$21,PRODUCT('Registre déchets'!G1012,Accueil!$AA$21),"")&amp; IF(D1012=Accueil!$Y$22,PRODUCT('Registre déchets'!G1012,Accueil!$AA$22),"")&amp; IF(D1012=Accueil!$Y$23,PRODUCT('Registre déchets'!G1012,Accueil!$AA$23),"")&amp; IF(D1012=Accueil!$Y$24,PRODUCT('Registre déchets'!G1012,Accueil!$AA$24),"")&amp; IF(D1012=Accueil!$Y$25,PRODUCT('Registre déchets'!G1012,Accueil!$AA$25),"")&amp; IF(D1012=Accueil!$Y$26,PRODUCT('Registre déchets'!G1012,Accueil!$AA$26),"")&amp; IF(D1012=Accueil!$Y$27,PRODUCT('Registre déchets'!G1012,Accueil!$AA$27),""))</f>
        <v/>
      </c>
      <c r="AQ1012" s="79">
        <f t="shared" si="157"/>
        <v>0</v>
      </c>
    </row>
    <row r="1013" spans="1:43" ht="50.1" customHeight="1" x14ac:dyDescent="0.25">
      <c r="A1013" s="90"/>
      <c r="B1013" s="222" t="str">
        <f t="shared" si="151"/>
        <v/>
      </c>
      <c r="C1013" s="221"/>
      <c r="D1013" s="220"/>
      <c r="E1013" s="80" t="str">
        <f t="shared" si="155"/>
        <v/>
      </c>
      <c r="F1013" s="81"/>
      <c r="G1013" s="82"/>
      <c r="H1013" s="241">
        <f t="shared" si="152"/>
        <v>0</v>
      </c>
      <c r="I1013" s="206"/>
      <c r="J1013" s="206"/>
      <c r="K1013" s="86"/>
      <c r="L1013" s="86"/>
      <c r="M1013" s="86"/>
      <c r="N1013" s="82"/>
      <c r="O1013" s="81"/>
      <c r="P1013" s="82"/>
      <c r="Q1013" s="207">
        <f t="shared" si="156"/>
        <v>0</v>
      </c>
      <c r="R1013" s="83">
        <f t="shared" si="153"/>
        <v>0</v>
      </c>
      <c r="S1013" s="83">
        <f t="shared" si="154"/>
        <v>0</v>
      </c>
      <c r="T1013" s="209"/>
      <c r="U1013" s="214"/>
      <c r="V1013" s="214"/>
      <c r="W1013" s="217" t="str">
        <f t="shared" si="149"/>
        <v/>
      </c>
      <c r="X1013" s="214"/>
      <c r="Y1013" s="224"/>
      <c r="Z1013" s="214"/>
      <c r="AA1013" s="214"/>
      <c r="AB1013" s="35" t="str">
        <f t="shared" si="150"/>
        <v/>
      </c>
      <c r="AC1013" s="35"/>
      <c r="AD1013" s="35"/>
      <c r="AE1013" s="35"/>
      <c r="AF1013" s="35"/>
      <c r="AG1013" s="35"/>
      <c r="AH1013" s="35"/>
      <c r="AI1013" s="35"/>
      <c r="AJ1013" s="35"/>
      <c r="AK1013" s="35"/>
      <c r="AL1013" s="35"/>
      <c r="AM1013" s="85" t="str">
        <f t="shared" si="158"/>
        <v/>
      </c>
      <c r="AN1013" s="35"/>
      <c r="AO1013" s="35"/>
      <c r="AP1013" s="77" t="str">
        <f>IF(D1013="","",IF(D1013=Accueil!$Q$7,PRODUCT('Registre déchets'!G1013,Accueil!$S$7),"") &amp; IF(D1013=Accueil!$Q$8,PRODUCT('Registre déchets'!G1013,Accueil!$S$8),"") &amp; IF(D1013=Accueil!$Q$9,PRODUCT('Registre déchets'!G1013,Accueil!$S$9),"")&amp; IF(D1013=Accueil!$Q$10,PRODUCT('Registre déchets'!G1013,Accueil!$S$10),"")&amp; IF(D1013=Accueil!$Q$11,PRODUCT('Registre déchets'!G1013,Accueil!$S$11),"")&amp; IF(D1013=Accueil!$Q$12,PRODUCT('Registre déchets'!G1013,Accueil!$S$12),"")&amp; IF(D1013=Accueil!$Q$13,PRODUCT('Registre déchets'!G1013,Accueil!$S$13),"")&amp; IF(D1013=Accueil!$Q$14,PRODUCT('Registre déchets'!G1013,Accueil!$S$14),"")&amp; IF(D1013=Accueil!$Q$15,PRODUCT('Registre déchets'!G1013,Accueil!$S$15),"")&amp; IF(D1013=Accueil!$Q$16,PRODUCT('Registre déchets'!G1013,Accueil!$S$16),"")&amp; IF(D1013=Accueil!$Q$17,PRODUCT('Registre déchets'!G1013,Accueil!$S$17),"")&amp; IF(D1013=Accueil!$Q$18,PRODUCT('Registre déchets'!G1013,Accueil!$S$18),"")&amp; IF(D1013=Accueil!$Q$19,PRODUCT('Registre déchets'!G1013,Accueil!$S$19),"")&amp; IF(D1013=Accueil!$Q$20,PRODUCT('Registre déchets'!G1013,Accueil!$S$20),"")&amp; IF(D1013=Accueil!$Q$21,PRODUCT('Registre déchets'!G1013,Accueil!$S$21),"")&amp; IF(D1013=Accueil!$Q$22,PRODUCT('Registre déchets'!G1013,Accueil!$S$22),"")&amp; IF(D1013=Accueil!$Q$23,PRODUCT('Registre déchets'!G1013,Accueil!$S$23),"")&amp; IF(D1013=Accueil!$Q$24,PRODUCT('Registre déchets'!G1013,Accueil!$S$24),"")&amp; IF(D1013=Accueil!$Q$25,PRODUCT('Registre déchets'!G1013,Accueil!$S$25),"")&amp; IF(D1013=Accueil!$Q$26,PRODUCT('Registre déchets'!G1013,Accueil!$S$26),"") &amp; IF(D1013=Accueil!$U$7,PRODUCT('Registre déchets'!G1013,Accueil!$W$7),"") &amp; IF(D1013=Accueil!$U$8,PRODUCT('Registre déchets'!G1013,Accueil!$W$8),"") &amp; IF(D1013=Accueil!$U$9,PRODUCT('Registre déchets'!G1013,Accueil!$W$9),"")&amp; IF(D1013=Accueil!$U$10,PRODUCT('Registre déchets'!G1013,Accueil!$W$10),"")&amp; IF(D1013=Accueil!$U$11,PRODUCT('Registre déchets'!G1013,Accueil!$W$11),"")&amp; IF(D1013=Accueil!$U$12,PRODUCT('Registre déchets'!G1013,Accueil!$W$12),"")&amp; IF(D1013=Accueil!$U$13,PRODUCT('Registre déchets'!G1013,Accueil!$W$13),"")&amp; IF(D1013=Accueil!$U$14,PRODUCT('Registre déchets'!G1013,Accueil!$W$14),"")&amp; IF(D1013=Accueil!$U$15,PRODUCT('Registre déchets'!G1013,Accueil!$W$15),"")&amp; IF(D1013=Accueil!$U$16,PRODUCT('Registre déchets'!G1013,Accueil!$W$16),"")&amp; IF(D1013=Accueil!$U$17,PRODUCT('Registre déchets'!G1013,Accueil!$W$17),"")&amp; IF(D1013=Accueil!$U$18,PRODUCT('Registre déchets'!G1013,Accueil!$W$18),"")&amp; IF(D1013=Accueil!$U$19,PRODUCT('Registre déchets'!G1013,Accueil!$W$19),"")&amp; IF(D1013=Accueil!$U$20,PRODUCT('Registre déchets'!G1013,Accueil!$W$20),"")&amp; IF(D1013=Accueil!$U$21,PRODUCT('Registre déchets'!G1013,Accueil!$W$21),"") &amp; IF(D1013=Accueil!$U$22,PRODUCT('Registre déchets'!G1013,Accueil!$W$22),"")&amp; IF(D1013=Accueil!$U$23,PRODUCT('Registre déchets'!G1013,Accueil!$W$23),"")&amp; IF(D1013=Accueil!$U$24,PRODUCT('Registre déchets'!G1013,Accueil!$W$24),"")&amp; IF(D1013=Accueil!$U$25,PRODUCT('Registre déchets'!G1013,Accueil!$W$25),"")&amp; IF(D1013=Accueil!$U$26,PRODUCT('Registre déchets'!G1013,Accueil!$W$26),"")&amp; IF(D1013=Accueil!$U$27,PRODUCT('Registre déchets'!G1013,Accueil!$W$27),"")&amp; IF(D1013=Accueil!$Y$7,PRODUCT('Registre déchets'!G1013,Accueil!$AA$7),"") &amp; IF(D1013=Accueil!$Y$8,PRODUCT('Registre déchets'!G1013,Accueil!$AA$8),"") &amp; IF(D1013=Accueil!$Y$9,PRODUCT('Registre déchets'!G1013,Accueil!$AA$9),"")&amp; IF(D1013=Accueil!$Y$10,PRODUCT('Registre déchets'!G1013,Accueil!$AA$10),"")&amp; IF(D1013=Accueil!$Y$11,PRODUCT('Registre déchets'!G1013,Accueil!$AA$11),"")&amp; IF(D1013=Accueil!$Y$12,PRODUCT('Registre déchets'!G1013,Accueil!$AA$12),"")&amp; IF(D1013=Accueil!$Y$13,PRODUCT('Registre déchets'!G1013,Accueil!$AA$13),"")&amp; IF(D1013=Accueil!$Y$14,PRODUCT('Registre déchets'!G1013,Accueil!$AA$14),"")&amp; IF(D1013=Accueil!$Y$15,PRODUCT('Registre déchets'!G1013,Accueil!$AA$15),"")&amp; IF(D1013=Accueil!$Y$16,PRODUCT('Registre déchets'!G1013,Accueil!$AA$16),"")&amp; IF(D1013=Accueil!$Y$17,PRODUCT('Registre déchets'!G1013,Accueil!$AA$17),"")&amp; IF(D1013=Accueil!$Y$18,PRODUCT('Registre déchets'!G1013,Accueil!$AA$18),"")&amp; IF(D1013=Accueil!$Y$19,PRODUCT('Registre déchets'!G1013,Accueil!$AA$19),"")&amp; IF(D1013=Accueil!$Y$20,PRODUCT('Registre déchets'!G1013,Accueil!$AA$20),"")&amp; IF(D1013=Accueil!$Y$21,PRODUCT('Registre déchets'!G1013,Accueil!$AA$21),"")&amp; IF(D1013=Accueil!$Y$22,PRODUCT('Registre déchets'!G1013,Accueil!$AA$22),"")&amp; IF(D1013=Accueil!$Y$23,PRODUCT('Registre déchets'!G1013,Accueil!$AA$23),"")&amp; IF(D1013=Accueil!$Y$24,PRODUCT('Registre déchets'!G1013,Accueil!$AA$24),"")&amp; IF(D1013=Accueil!$Y$25,PRODUCT('Registre déchets'!G1013,Accueil!$AA$25),"")&amp; IF(D1013=Accueil!$Y$26,PRODUCT('Registre déchets'!G1013,Accueil!$AA$26),"")&amp; IF(D1013=Accueil!$Y$27,PRODUCT('Registre déchets'!G1013,Accueil!$AA$27),""))</f>
        <v/>
      </c>
      <c r="AQ1013" s="79">
        <f t="shared" si="157"/>
        <v>0</v>
      </c>
    </row>
    <row r="1014" spans="1:43" ht="50.1" customHeight="1" x14ac:dyDescent="0.25">
      <c r="A1014" s="90"/>
      <c r="B1014" s="222" t="str">
        <f t="shared" si="151"/>
        <v/>
      </c>
      <c r="C1014" s="221"/>
      <c r="D1014" s="220"/>
      <c r="E1014" s="80" t="str">
        <f t="shared" si="155"/>
        <v/>
      </c>
      <c r="F1014" s="81"/>
      <c r="G1014" s="82"/>
      <c r="H1014" s="241">
        <f t="shared" si="152"/>
        <v>0</v>
      </c>
      <c r="I1014" s="206"/>
      <c r="J1014" s="206"/>
      <c r="K1014" s="86"/>
      <c r="L1014" s="86"/>
      <c r="M1014" s="86"/>
      <c r="N1014" s="82"/>
      <c r="O1014" s="81"/>
      <c r="P1014" s="82"/>
      <c r="Q1014" s="207">
        <f t="shared" si="156"/>
        <v>0</v>
      </c>
      <c r="R1014" s="83">
        <f t="shared" si="153"/>
        <v>0</v>
      </c>
      <c r="S1014" s="83">
        <f t="shared" si="154"/>
        <v>0</v>
      </c>
      <c r="T1014" s="209"/>
      <c r="U1014" s="214"/>
      <c r="V1014" s="214"/>
      <c r="W1014" s="217" t="str">
        <f t="shared" si="149"/>
        <v/>
      </c>
      <c r="X1014" s="214"/>
      <c r="Y1014" s="224"/>
      <c r="Z1014" s="214"/>
      <c r="AA1014" s="214"/>
      <c r="AB1014" s="35" t="str">
        <f t="shared" si="150"/>
        <v/>
      </c>
      <c r="AC1014" s="35"/>
      <c r="AD1014" s="35"/>
      <c r="AE1014" s="35"/>
      <c r="AF1014" s="35"/>
      <c r="AG1014" s="35"/>
      <c r="AH1014" s="35"/>
      <c r="AI1014" s="35"/>
      <c r="AJ1014" s="35"/>
      <c r="AK1014" s="35"/>
      <c r="AL1014" s="35"/>
      <c r="AM1014" s="85" t="str">
        <f t="shared" si="158"/>
        <v/>
      </c>
      <c r="AN1014" s="35"/>
      <c r="AO1014" s="35"/>
      <c r="AP1014" s="77" t="str">
        <f>IF(D1014="","",IF(D1014=Accueil!$Q$7,PRODUCT('Registre déchets'!G1014,Accueil!$S$7),"") &amp; IF(D1014=Accueil!$Q$8,PRODUCT('Registre déchets'!G1014,Accueil!$S$8),"") &amp; IF(D1014=Accueil!$Q$9,PRODUCT('Registre déchets'!G1014,Accueil!$S$9),"")&amp; IF(D1014=Accueil!$Q$10,PRODUCT('Registre déchets'!G1014,Accueil!$S$10),"")&amp; IF(D1014=Accueil!$Q$11,PRODUCT('Registre déchets'!G1014,Accueil!$S$11),"")&amp; IF(D1014=Accueil!$Q$12,PRODUCT('Registre déchets'!G1014,Accueil!$S$12),"")&amp; IF(D1014=Accueil!$Q$13,PRODUCT('Registre déchets'!G1014,Accueil!$S$13),"")&amp; IF(D1014=Accueil!$Q$14,PRODUCT('Registre déchets'!G1014,Accueil!$S$14),"")&amp; IF(D1014=Accueil!$Q$15,PRODUCT('Registre déchets'!G1014,Accueil!$S$15),"")&amp; IF(D1014=Accueil!$Q$16,PRODUCT('Registre déchets'!G1014,Accueil!$S$16),"")&amp; IF(D1014=Accueil!$Q$17,PRODUCT('Registre déchets'!G1014,Accueil!$S$17),"")&amp; IF(D1014=Accueil!$Q$18,PRODUCT('Registre déchets'!G1014,Accueil!$S$18),"")&amp; IF(D1014=Accueil!$Q$19,PRODUCT('Registre déchets'!G1014,Accueil!$S$19),"")&amp; IF(D1014=Accueil!$Q$20,PRODUCT('Registre déchets'!G1014,Accueil!$S$20),"")&amp; IF(D1014=Accueil!$Q$21,PRODUCT('Registre déchets'!G1014,Accueil!$S$21),"")&amp; IF(D1014=Accueil!$Q$22,PRODUCT('Registre déchets'!G1014,Accueil!$S$22),"")&amp; IF(D1014=Accueil!$Q$23,PRODUCT('Registre déchets'!G1014,Accueil!$S$23),"")&amp; IF(D1014=Accueil!$Q$24,PRODUCT('Registre déchets'!G1014,Accueil!$S$24),"")&amp; IF(D1014=Accueil!$Q$25,PRODUCT('Registre déchets'!G1014,Accueil!$S$25),"")&amp; IF(D1014=Accueil!$Q$26,PRODUCT('Registre déchets'!G1014,Accueil!$S$26),"") &amp; IF(D1014=Accueil!$U$7,PRODUCT('Registre déchets'!G1014,Accueil!$W$7),"") &amp; IF(D1014=Accueil!$U$8,PRODUCT('Registre déchets'!G1014,Accueil!$W$8),"") &amp; IF(D1014=Accueil!$U$9,PRODUCT('Registre déchets'!G1014,Accueil!$W$9),"")&amp; IF(D1014=Accueil!$U$10,PRODUCT('Registre déchets'!G1014,Accueil!$W$10),"")&amp; IF(D1014=Accueil!$U$11,PRODUCT('Registre déchets'!G1014,Accueil!$W$11),"")&amp; IF(D1014=Accueil!$U$12,PRODUCT('Registre déchets'!G1014,Accueil!$W$12),"")&amp; IF(D1014=Accueil!$U$13,PRODUCT('Registre déchets'!G1014,Accueil!$W$13),"")&amp; IF(D1014=Accueil!$U$14,PRODUCT('Registre déchets'!G1014,Accueil!$W$14),"")&amp; IF(D1014=Accueil!$U$15,PRODUCT('Registre déchets'!G1014,Accueil!$W$15),"")&amp; IF(D1014=Accueil!$U$16,PRODUCT('Registre déchets'!G1014,Accueil!$W$16),"")&amp; IF(D1014=Accueil!$U$17,PRODUCT('Registre déchets'!G1014,Accueil!$W$17),"")&amp; IF(D1014=Accueil!$U$18,PRODUCT('Registre déchets'!G1014,Accueil!$W$18),"")&amp; IF(D1014=Accueil!$U$19,PRODUCT('Registre déchets'!G1014,Accueil!$W$19),"")&amp; IF(D1014=Accueil!$U$20,PRODUCT('Registre déchets'!G1014,Accueil!$W$20),"")&amp; IF(D1014=Accueil!$U$21,PRODUCT('Registre déchets'!G1014,Accueil!$W$21),"") &amp; IF(D1014=Accueil!$U$22,PRODUCT('Registre déchets'!G1014,Accueil!$W$22),"")&amp; IF(D1014=Accueil!$U$23,PRODUCT('Registre déchets'!G1014,Accueil!$W$23),"")&amp; IF(D1014=Accueil!$U$24,PRODUCT('Registre déchets'!G1014,Accueil!$W$24),"")&amp; IF(D1014=Accueil!$U$25,PRODUCT('Registre déchets'!G1014,Accueil!$W$25),"")&amp; IF(D1014=Accueil!$U$26,PRODUCT('Registre déchets'!G1014,Accueil!$W$26),"")&amp; IF(D1014=Accueil!$U$27,PRODUCT('Registre déchets'!G1014,Accueil!$W$27),"")&amp; IF(D1014=Accueil!$Y$7,PRODUCT('Registre déchets'!G1014,Accueil!$AA$7),"") &amp; IF(D1014=Accueil!$Y$8,PRODUCT('Registre déchets'!G1014,Accueil!$AA$8),"") &amp; IF(D1014=Accueil!$Y$9,PRODUCT('Registre déchets'!G1014,Accueil!$AA$9),"")&amp; IF(D1014=Accueil!$Y$10,PRODUCT('Registre déchets'!G1014,Accueil!$AA$10),"")&amp; IF(D1014=Accueil!$Y$11,PRODUCT('Registre déchets'!G1014,Accueil!$AA$11),"")&amp; IF(D1014=Accueil!$Y$12,PRODUCT('Registre déchets'!G1014,Accueil!$AA$12),"")&amp; IF(D1014=Accueil!$Y$13,PRODUCT('Registre déchets'!G1014,Accueil!$AA$13),"")&amp; IF(D1014=Accueil!$Y$14,PRODUCT('Registre déchets'!G1014,Accueil!$AA$14),"")&amp; IF(D1014=Accueil!$Y$15,PRODUCT('Registre déchets'!G1014,Accueil!$AA$15),"")&amp; IF(D1014=Accueil!$Y$16,PRODUCT('Registre déchets'!G1014,Accueil!$AA$16),"")&amp; IF(D1014=Accueil!$Y$17,PRODUCT('Registre déchets'!G1014,Accueil!$AA$17),"")&amp; IF(D1014=Accueil!$Y$18,PRODUCT('Registre déchets'!G1014,Accueil!$AA$18),"")&amp; IF(D1014=Accueil!$Y$19,PRODUCT('Registre déchets'!G1014,Accueil!$AA$19),"")&amp; IF(D1014=Accueil!$Y$20,PRODUCT('Registre déchets'!G1014,Accueil!$AA$20),"")&amp; IF(D1014=Accueil!$Y$21,PRODUCT('Registre déchets'!G1014,Accueil!$AA$21),"")&amp; IF(D1014=Accueil!$Y$22,PRODUCT('Registre déchets'!G1014,Accueil!$AA$22),"")&amp; IF(D1014=Accueil!$Y$23,PRODUCT('Registre déchets'!G1014,Accueil!$AA$23),"")&amp; IF(D1014=Accueil!$Y$24,PRODUCT('Registre déchets'!G1014,Accueil!$AA$24),"")&amp; IF(D1014=Accueil!$Y$25,PRODUCT('Registre déchets'!G1014,Accueil!$AA$25),"")&amp; IF(D1014=Accueil!$Y$26,PRODUCT('Registre déchets'!G1014,Accueil!$AA$26),"")&amp; IF(D1014=Accueil!$Y$27,PRODUCT('Registre déchets'!G1014,Accueil!$AA$27),""))</f>
        <v/>
      </c>
      <c r="AQ1014" s="79">
        <f t="shared" si="157"/>
        <v>0</v>
      </c>
    </row>
    <row r="1015" spans="1:43" ht="50.1" customHeight="1" x14ac:dyDescent="0.25">
      <c r="A1015" s="90"/>
      <c r="B1015" s="222" t="str">
        <f t="shared" si="151"/>
        <v/>
      </c>
      <c r="C1015" s="221"/>
      <c r="D1015" s="220"/>
      <c r="E1015" s="80" t="str">
        <f t="shared" si="155"/>
        <v/>
      </c>
      <c r="F1015" s="81"/>
      <c r="G1015" s="82"/>
      <c r="H1015" s="241">
        <f t="shared" si="152"/>
        <v>0</v>
      </c>
      <c r="I1015" s="206"/>
      <c r="J1015" s="206"/>
      <c r="K1015" s="86"/>
      <c r="L1015" s="86"/>
      <c r="M1015" s="86"/>
      <c r="N1015" s="82"/>
      <c r="O1015" s="81"/>
      <c r="P1015" s="82"/>
      <c r="Q1015" s="207">
        <f t="shared" si="156"/>
        <v>0</v>
      </c>
      <c r="R1015" s="83">
        <f t="shared" si="153"/>
        <v>0</v>
      </c>
      <c r="S1015" s="83">
        <f t="shared" si="154"/>
        <v>0</v>
      </c>
      <c r="T1015" s="209"/>
      <c r="U1015" s="214"/>
      <c r="V1015" s="214"/>
      <c r="W1015" s="217" t="str">
        <f t="shared" si="149"/>
        <v/>
      </c>
      <c r="X1015" s="214"/>
      <c r="Y1015" s="224"/>
      <c r="Z1015" s="214"/>
      <c r="AA1015" s="214"/>
      <c r="AB1015" s="35" t="str">
        <f t="shared" si="150"/>
        <v/>
      </c>
      <c r="AC1015" s="35"/>
      <c r="AD1015" s="35"/>
      <c r="AE1015" s="35"/>
      <c r="AF1015" s="35"/>
      <c r="AG1015" s="35"/>
      <c r="AH1015" s="35"/>
      <c r="AI1015" s="35"/>
      <c r="AJ1015" s="35"/>
      <c r="AK1015" s="35"/>
      <c r="AL1015" s="35"/>
      <c r="AM1015" s="85" t="str">
        <f t="shared" si="158"/>
        <v/>
      </c>
      <c r="AN1015" s="35"/>
      <c r="AO1015" s="35"/>
      <c r="AP1015" s="77" t="str">
        <f>IF(D1015="","",IF(D1015=Accueil!$Q$7,PRODUCT('Registre déchets'!G1015,Accueil!$S$7),"") &amp; IF(D1015=Accueil!$Q$8,PRODUCT('Registre déchets'!G1015,Accueil!$S$8),"") &amp; IF(D1015=Accueil!$Q$9,PRODUCT('Registre déchets'!G1015,Accueil!$S$9),"")&amp; IF(D1015=Accueil!$Q$10,PRODUCT('Registre déchets'!G1015,Accueil!$S$10),"")&amp; IF(D1015=Accueil!$Q$11,PRODUCT('Registre déchets'!G1015,Accueil!$S$11),"")&amp; IF(D1015=Accueil!$Q$12,PRODUCT('Registre déchets'!G1015,Accueil!$S$12),"")&amp; IF(D1015=Accueil!$Q$13,PRODUCT('Registre déchets'!G1015,Accueil!$S$13),"")&amp; IF(D1015=Accueil!$Q$14,PRODUCT('Registre déchets'!G1015,Accueil!$S$14),"")&amp; IF(D1015=Accueil!$Q$15,PRODUCT('Registre déchets'!G1015,Accueil!$S$15),"")&amp; IF(D1015=Accueil!$Q$16,PRODUCT('Registre déchets'!G1015,Accueil!$S$16),"")&amp; IF(D1015=Accueil!$Q$17,PRODUCT('Registre déchets'!G1015,Accueil!$S$17),"")&amp; IF(D1015=Accueil!$Q$18,PRODUCT('Registre déchets'!G1015,Accueil!$S$18),"")&amp; IF(D1015=Accueil!$Q$19,PRODUCT('Registre déchets'!G1015,Accueil!$S$19),"")&amp; IF(D1015=Accueil!$Q$20,PRODUCT('Registre déchets'!G1015,Accueil!$S$20),"")&amp; IF(D1015=Accueil!$Q$21,PRODUCT('Registre déchets'!G1015,Accueil!$S$21),"")&amp; IF(D1015=Accueil!$Q$22,PRODUCT('Registre déchets'!G1015,Accueil!$S$22),"")&amp; IF(D1015=Accueil!$Q$23,PRODUCT('Registre déchets'!G1015,Accueil!$S$23),"")&amp; IF(D1015=Accueil!$Q$24,PRODUCT('Registre déchets'!G1015,Accueil!$S$24),"")&amp; IF(D1015=Accueil!$Q$25,PRODUCT('Registre déchets'!G1015,Accueil!$S$25),"")&amp; IF(D1015=Accueil!$Q$26,PRODUCT('Registre déchets'!G1015,Accueil!$S$26),"") &amp; IF(D1015=Accueil!$U$7,PRODUCT('Registre déchets'!G1015,Accueil!$W$7),"") &amp; IF(D1015=Accueil!$U$8,PRODUCT('Registre déchets'!G1015,Accueil!$W$8),"") &amp; IF(D1015=Accueil!$U$9,PRODUCT('Registre déchets'!G1015,Accueil!$W$9),"")&amp; IF(D1015=Accueil!$U$10,PRODUCT('Registre déchets'!G1015,Accueil!$W$10),"")&amp; IF(D1015=Accueil!$U$11,PRODUCT('Registre déchets'!G1015,Accueil!$W$11),"")&amp; IF(D1015=Accueil!$U$12,PRODUCT('Registre déchets'!G1015,Accueil!$W$12),"")&amp; IF(D1015=Accueil!$U$13,PRODUCT('Registre déchets'!G1015,Accueil!$W$13),"")&amp; IF(D1015=Accueil!$U$14,PRODUCT('Registre déchets'!G1015,Accueil!$W$14),"")&amp; IF(D1015=Accueil!$U$15,PRODUCT('Registre déchets'!G1015,Accueil!$W$15),"")&amp; IF(D1015=Accueil!$U$16,PRODUCT('Registre déchets'!G1015,Accueil!$W$16),"")&amp; IF(D1015=Accueil!$U$17,PRODUCT('Registre déchets'!G1015,Accueil!$W$17),"")&amp; IF(D1015=Accueil!$U$18,PRODUCT('Registre déchets'!G1015,Accueil!$W$18),"")&amp; IF(D1015=Accueil!$U$19,PRODUCT('Registre déchets'!G1015,Accueil!$W$19),"")&amp; IF(D1015=Accueil!$U$20,PRODUCT('Registre déchets'!G1015,Accueil!$W$20),"")&amp; IF(D1015=Accueil!$U$21,PRODUCT('Registre déchets'!G1015,Accueil!$W$21),"") &amp; IF(D1015=Accueil!$U$22,PRODUCT('Registre déchets'!G1015,Accueil!$W$22),"")&amp; IF(D1015=Accueil!$U$23,PRODUCT('Registre déchets'!G1015,Accueil!$W$23),"")&amp; IF(D1015=Accueil!$U$24,PRODUCT('Registre déchets'!G1015,Accueil!$W$24),"")&amp; IF(D1015=Accueil!$U$25,PRODUCT('Registre déchets'!G1015,Accueil!$W$25),"")&amp; IF(D1015=Accueil!$U$26,PRODUCT('Registre déchets'!G1015,Accueil!$W$26),"")&amp; IF(D1015=Accueil!$U$27,PRODUCT('Registre déchets'!G1015,Accueil!$W$27),"")&amp; IF(D1015=Accueil!$Y$7,PRODUCT('Registre déchets'!G1015,Accueil!$AA$7),"") &amp; IF(D1015=Accueil!$Y$8,PRODUCT('Registre déchets'!G1015,Accueil!$AA$8),"") &amp; IF(D1015=Accueil!$Y$9,PRODUCT('Registre déchets'!G1015,Accueil!$AA$9),"")&amp; IF(D1015=Accueil!$Y$10,PRODUCT('Registre déchets'!G1015,Accueil!$AA$10),"")&amp; IF(D1015=Accueil!$Y$11,PRODUCT('Registre déchets'!G1015,Accueil!$AA$11),"")&amp; IF(D1015=Accueil!$Y$12,PRODUCT('Registre déchets'!G1015,Accueil!$AA$12),"")&amp; IF(D1015=Accueil!$Y$13,PRODUCT('Registre déchets'!G1015,Accueil!$AA$13),"")&amp; IF(D1015=Accueil!$Y$14,PRODUCT('Registre déchets'!G1015,Accueil!$AA$14),"")&amp; IF(D1015=Accueil!$Y$15,PRODUCT('Registre déchets'!G1015,Accueil!$AA$15),"")&amp; IF(D1015=Accueil!$Y$16,PRODUCT('Registre déchets'!G1015,Accueil!$AA$16),"")&amp; IF(D1015=Accueil!$Y$17,PRODUCT('Registre déchets'!G1015,Accueil!$AA$17),"")&amp; IF(D1015=Accueil!$Y$18,PRODUCT('Registre déchets'!G1015,Accueil!$AA$18),"")&amp; IF(D1015=Accueil!$Y$19,PRODUCT('Registre déchets'!G1015,Accueil!$AA$19),"")&amp; IF(D1015=Accueil!$Y$20,PRODUCT('Registre déchets'!G1015,Accueil!$AA$20),"")&amp; IF(D1015=Accueil!$Y$21,PRODUCT('Registre déchets'!G1015,Accueil!$AA$21),"")&amp; IF(D1015=Accueil!$Y$22,PRODUCT('Registre déchets'!G1015,Accueil!$AA$22),"")&amp; IF(D1015=Accueil!$Y$23,PRODUCT('Registre déchets'!G1015,Accueil!$AA$23),"")&amp; IF(D1015=Accueil!$Y$24,PRODUCT('Registre déchets'!G1015,Accueil!$AA$24),"")&amp; IF(D1015=Accueil!$Y$25,PRODUCT('Registre déchets'!G1015,Accueil!$AA$25),"")&amp; IF(D1015=Accueil!$Y$26,PRODUCT('Registre déchets'!G1015,Accueil!$AA$26),"")&amp; IF(D1015=Accueil!$Y$27,PRODUCT('Registre déchets'!G1015,Accueil!$AA$27),""))</f>
        <v/>
      </c>
      <c r="AQ1015" s="79">
        <f t="shared" si="157"/>
        <v>0</v>
      </c>
    </row>
    <row r="1016" spans="1:43" ht="50.1" customHeight="1" x14ac:dyDescent="0.25">
      <c r="A1016" s="90"/>
      <c r="B1016" s="222" t="str">
        <f t="shared" si="151"/>
        <v/>
      </c>
      <c r="C1016" s="221"/>
      <c r="D1016" s="220"/>
      <c r="E1016" s="80" t="str">
        <f t="shared" si="155"/>
        <v/>
      </c>
      <c r="F1016" s="81"/>
      <c r="G1016" s="82"/>
      <c r="H1016" s="241">
        <f t="shared" si="152"/>
        <v>0</v>
      </c>
      <c r="I1016" s="206"/>
      <c r="J1016" s="206"/>
      <c r="K1016" s="86"/>
      <c r="L1016" s="86"/>
      <c r="M1016" s="86"/>
      <c r="N1016" s="82"/>
      <c r="O1016" s="81"/>
      <c r="P1016" s="82"/>
      <c r="Q1016" s="207">
        <f t="shared" si="156"/>
        <v>0</v>
      </c>
      <c r="R1016" s="83">
        <f t="shared" si="153"/>
        <v>0</v>
      </c>
      <c r="S1016" s="83">
        <f t="shared" si="154"/>
        <v>0</v>
      </c>
      <c r="T1016" s="209"/>
      <c r="U1016" s="214"/>
      <c r="V1016" s="214"/>
      <c r="W1016" s="217" t="str">
        <f t="shared" si="149"/>
        <v/>
      </c>
      <c r="X1016" s="214"/>
      <c r="Y1016" s="224"/>
      <c r="Z1016" s="214"/>
      <c r="AA1016" s="214"/>
      <c r="AB1016" s="35" t="str">
        <f t="shared" si="150"/>
        <v/>
      </c>
      <c r="AC1016" s="35"/>
      <c r="AD1016" s="35"/>
      <c r="AE1016" s="35"/>
      <c r="AF1016" s="35"/>
      <c r="AG1016" s="35"/>
      <c r="AH1016" s="35"/>
      <c r="AI1016" s="35"/>
      <c r="AJ1016" s="35"/>
      <c r="AK1016" s="35"/>
      <c r="AL1016" s="35"/>
      <c r="AM1016" s="85" t="str">
        <f t="shared" si="158"/>
        <v/>
      </c>
      <c r="AN1016" s="35"/>
      <c r="AO1016" s="35"/>
      <c r="AP1016" s="77" t="str">
        <f>IF(D1016="","",IF(D1016=Accueil!$Q$7,PRODUCT('Registre déchets'!G1016,Accueil!$S$7),"") &amp; IF(D1016=Accueil!$Q$8,PRODUCT('Registre déchets'!G1016,Accueil!$S$8),"") &amp; IF(D1016=Accueil!$Q$9,PRODUCT('Registre déchets'!G1016,Accueil!$S$9),"")&amp; IF(D1016=Accueil!$Q$10,PRODUCT('Registre déchets'!G1016,Accueil!$S$10),"")&amp; IF(D1016=Accueil!$Q$11,PRODUCT('Registre déchets'!G1016,Accueil!$S$11),"")&amp; IF(D1016=Accueil!$Q$12,PRODUCT('Registre déchets'!G1016,Accueil!$S$12),"")&amp; IF(D1016=Accueil!$Q$13,PRODUCT('Registre déchets'!G1016,Accueil!$S$13),"")&amp; IF(D1016=Accueil!$Q$14,PRODUCT('Registre déchets'!G1016,Accueil!$S$14),"")&amp; IF(D1016=Accueil!$Q$15,PRODUCT('Registre déchets'!G1016,Accueil!$S$15),"")&amp; IF(D1016=Accueil!$Q$16,PRODUCT('Registre déchets'!G1016,Accueil!$S$16),"")&amp; IF(D1016=Accueil!$Q$17,PRODUCT('Registre déchets'!G1016,Accueil!$S$17),"")&amp; IF(D1016=Accueil!$Q$18,PRODUCT('Registre déchets'!G1016,Accueil!$S$18),"")&amp; IF(D1016=Accueil!$Q$19,PRODUCT('Registre déchets'!G1016,Accueil!$S$19),"")&amp; IF(D1016=Accueil!$Q$20,PRODUCT('Registre déchets'!G1016,Accueil!$S$20),"")&amp; IF(D1016=Accueil!$Q$21,PRODUCT('Registre déchets'!G1016,Accueil!$S$21),"")&amp; IF(D1016=Accueil!$Q$22,PRODUCT('Registre déchets'!G1016,Accueil!$S$22),"")&amp; IF(D1016=Accueil!$Q$23,PRODUCT('Registre déchets'!G1016,Accueil!$S$23),"")&amp; IF(D1016=Accueil!$Q$24,PRODUCT('Registre déchets'!G1016,Accueil!$S$24),"")&amp; IF(D1016=Accueil!$Q$25,PRODUCT('Registre déchets'!G1016,Accueil!$S$25),"")&amp; IF(D1016=Accueil!$Q$26,PRODUCT('Registre déchets'!G1016,Accueil!$S$26),"") &amp; IF(D1016=Accueil!$U$7,PRODUCT('Registre déchets'!G1016,Accueil!$W$7),"") &amp; IF(D1016=Accueil!$U$8,PRODUCT('Registre déchets'!G1016,Accueil!$W$8),"") &amp; IF(D1016=Accueil!$U$9,PRODUCT('Registre déchets'!G1016,Accueil!$W$9),"")&amp; IF(D1016=Accueil!$U$10,PRODUCT('Registre déchets'!G1016,Accueil!$W$10),"")&amp; IF(D1016=Accueil!$U$11,PRODUCT('Registre déchets'!G1016,Accueil!$W$11),"")&amp; IF(D1016=Accueil!$U$12,PRODUCT('Registre déchets'!G1016,Accueil!$W$12),"")&amp; IF(D1016=Accueil!$U$13,PRODUCT('Registre déchets'!G1016,Accueil!$W$13),"")&amp; IF(D1016=Accueil!$U$14,PRODUCT('Registre déchets'!G1016,Accueil!$W$14),"")&amp; IF(D1016=Accueil!$U$15,PRODUCT('Registre déchets'!G1016,Accueil!$W$15),"")&amp; IF(D1016=Accueil!$U$16,PRODUCT('Registre déchets'!G1016,Accueil!$W$16),"")&amp; IF(D1016=Accueil!$U$17,PRODUCT('Registre déchets'!G1016,Accueil!$W$17),"")&amp; IF(D1016=Accueil!$U$18,PRODUCT('Registre déchets'!G1016,Accueil!$W$18),"")&amp; IF(D1016=Accueil!$U$19,PRODUCT('Registre déchets'!G1016,Accueil!$W$19),"")&amp; IF(D1016=Accueil!$U$20,PRODUCT('Registre déchets'!G1016,Accueil!$W$20),"")&amp; IF(D1016=Accueil!$U$21,PRODUCT('Registre déchets'!G1016,Accueil!$W$21),"") &amp; IF(D1016=Accueil!$U$22,PRODUCT('Registre déchets'!G1016,Accueil!$W$22),"")&amp; IF(D1016=Accueil!$U$23,PRODUCT('Registre déchets'!G1016,Accueil!$W$23),"")&amp; IF(D1016=Accueil!$U$24,PRODUCT('Registre déchets'!G1016,Accueil!$W$24),"")&amp; IF(D1016=Accueil!$U$25,PRODUCT('Registre déchets'!G1016,Accueil!$W$25),"")&amp; IF(D1016=Accueil!$U$26,PRODUCT('Registre déchets'!G1016,Accueil!$W$26),"")&amp; IF(D1016=Accueil!$U$27,PRODUCT('Registre déchets'!G1016,Accueil!$W$27),"")&amp; IF(D1016=Accueil!$Y$7,PRODUCT('Registre déchets'!G1016,Accueil!$AA$7),"") &amp; IF(D1016=Accueil!$Y$8,PRODUCT('Registre déchets'!G1016,Accueil!$AA$8),"") &amp; IF(D1016=Accueil!$Y$9,PRODUCT('Registre déchets'!G1016,Accueil!$AA$9),"")&amp; IF(D1016=Accueil!$Y$10,PRODUCT('Registre déchets'!G1016,Accueil!$AA$10),"")&amp; IF(D1016=Accueil!$Y$11,PRODUCT('Registre déchets'!G1016,Accueil!$AA$11),"")&amp; IF(D1016=Accueil!$Y$12,PRODUCT('Registre déchets'!G1016,Accueil!$AA$12),"")&amp; IF(D1016=Accueil!$Y$13,PRODUCT('Registre déchets'!G1016,Accueil!$AA$13),"")&amp; IF(D1016=Accueil!$Y$14,PRODUCT('Registre déchets'!G1016,Accueil!$AA$14),"")&amp; IF(D1016=Accueil!$Y$15,PRODUCT('Registre déchets'!G1016,Accueil!$AA$15),"")&amp; IF(D1016=Accueil!$Y$16,PRODUCT('Registre déchets'!G1016,Accueil!$AA$16),"")&amp; IF(D1016=Accueil!$Y$17,PRODUCT('Registre déchets'!G1016,Accueil!$AA$17),"")&amp; IF(D1016=Accueil!$Y$18,PRODUCT('Registre déchets'!G1016,Accueil!$AA$18),"")&amp; IF(D1016=Accueil!$Y$19,PRODUCT('Registre déchets'!G1016,Accueil!$AA$19),"")&amp; IF(D1016=Accueil!$Y$20,PRODUCT('Registre déchets'!G1016,Accueil!$AA$20),"")&amp; IF(D1016=Accueil!$Y$21,PRODUCT('Registre déchets'!G1016,Accueil!$AA$21),"")&amp; IF(D1016=Accueil!$Y$22,PRODUCT('Registre déchets'!G1016,Accueil!$AA$22),"")&amp; IF(D1016=Accueil!$Y$23,PRODUCT('Registre déchets'!G1016,Accueil!$AA$23),"")&amp; IF(D1016=Accueil!$Y$24,PRODUCT('Registre déchets'!G1016,Accueil!$AA$24),"")&amp; IF(D1016=Accueil!$Y$25,PRODUCT('Registre déchets'!G1016,Accueil!$AA$25),"")&amp; IF(D1016=Accueil!$Y$26,PRODUCT('Registre déchets'!G1016,Accueil!$AA$26),"")&amp; IF(D1016=Accueil!$Y$27,PRODUCT('Registre déchets'!G1016,Accueil!$AA$27),""))</f>
        <v/>
      </c>
      <c r="AQ1016" s="79">
        <f t="shared" si="157"/>
        <v>0</v>
      </c>
    </row>
    <row r="1017" spans="1:43" ht="50.1" customHeight="1" x14ac:dyDescent="0.25">
      <c r="A1017" s="90"/>
      <c r="B1017" s="222" t="str">
        <f t="shared" si="151"/>
        <v/>
      </c>
      <c r="C1017" s="221"/>
      <c r="D1017" s="220"/>
      <c r="E1017" s="80" t="str">
        <f t="shared" si="155"/>
        <v/>
      </c>
      <c r="F1017" s="81"/>
      <c r="G1017" s="82"/>
      <c r="H1017" s="241">
        <f t="shared" si="152"/>
        <v>0</v>
      </c>
      <c r="I1017" s="206"/>
      <c r="J1017" s="206"/>
      <c r="K1017" s="86"/>
      <c r="L1017" s="86"/>
      <c r="M1017" s="86"/>
      <c r="N1017" s="82"/>
      <c r="O1017" s="81"/>
      <c r="P1017" s="82"/>
      <c r="Q1017" s="207">
        <f t="shared" si="156"/>
        <v>0</v>
      </c>
      <c r="R1017" s="83">
        <f t="shared" si="153"/>
        <v>0</v>
      </c>
      <c r="S1017" s="83">
        <f t="shared" si="154"/>
        <v>0</v>
      </c>
      <c r="T1017" s="209"/>
      <c r="U1017" s="214"/>
      <c r="V1017" s="214"/>
      <c r="W1017" s="217" t="str">
        <f t="shared" si="149"/>
        <v/>
      </c>
      <c r="X1017" s="214"/>
      <c r="Y1017" s="224"/>
      <c r="Z1017" s="214"/>
      <c r="AA1017" s="214"/>
      <c r="AB1017" s="35" t="str">
        <f t="shared" si="150"/>
        <v/>
      </c>
      <c r="AC1017" s="35"/>
      <c r="AD1017" s="35"/>
      <c r="AE1017" s="35"/>
      <c r="AF1017" s="35"/>
      <c r="AG1017" s="35"/>
      <c r="AH1017" s="35"/>
      <c r="AI1017" s="35"/>
      <c r="AJ1017" s="35"/>
      <c r="AK1017" s="35"/>
      <c r="AL1017" s="35"/>
      <c r="AM1017" s="85" t="str">
        <f t="shared" si="158"/>
        <v/>
      </c>
      <c r="AN1017" s="35"/>
      <c r="AO1017" s="35"/>
      <c r="AP1017" s="77" t="str">
        <f>IF(D1017="","",IF(D1017=Accueil!$Q$7,PRODUCT('Registre déchets'!G1017,Accueil!$S$7),"") &amp; IF(D1017=Accueil!$Q$8,PRODUCT('Registre déchets'!G1017,Accueil!$S$8),"") &amp; IF(D1017=Accueil!$Q$9,PRODUCT('Registre déchets'!G1017,Accueil!$S$9),"")&amp; IF(D1017=Accueil!$Q$10,PRODUCT('Registre déchets'!G1017,Accueil!$S$10),"")&amp; IF(D1017=Accueil!$Q$11,PRODUCT('Registre déchets'!G1017,Accueil!$S$11),"")&amp; IF(D1017=Accueil!$Q$12,PRODUCT('Registre déchets'!G1017,Accueil!$S$12),"")&amp; IF(D1017=Accueil!$Q$13,PRODUCT('Registre déchets'!G1017,Accueil!$S$13),"")&amp; IF(D1017=Accueil!$Q$14,PRODUCT('Registre déchets'!G1017,Accueil!$S$14),"")&amp; IF(D1017=Accueil!$Q$15,PRODUCT('Registre déchets'!G1017,Accueil!$S$15),"")&amp; IF(D1017=Accueil!$Q$16,PRODUCT('Registre déchets'!G1017,Accueil!$S$16),"")&amp; IF(D1017=Accueil!$Q$17,PRODUCT('Registre déchets'!G1017,Accueil!$S$17),"")&amp; IF(D1017=Accueil!$Q$18,PRODUCT('Registre déchets'!G1017,Accueil!$S$18),"")&amp; IF(D1017=Accueil!$Q$19,PRODUCT('Registre déchets'!G1017,Accueil!$S$19),"")&amp; IF(D1017=Accueil!$Q$20,PRODUCT('Registre déchets'!G1017,Accueil!$S$20),"")&amp; IF(D1017=Accueil!$Q$21,PRODUCT('Registre déchets'!G1017,Accueil!$S$21),"")&amp; IF(D1017=Accueil!$Q$22,PRODUCT('Registre déchets'!G1017,Accueil!$S$22),"")&amp; IF(D1017=Accueil!$Q$23,PRODUCT('Registre déchets'!G1017,Accueil!$S$23),"")&amp; IF(D1017=Accueil!$Q$24,PRODUCT('Registre déchets'!G1017,Accueil!$S$24),"")&amp; IF(D1017=Accueil!$Q$25,PRODUCT('Registre déchets'!G1017,Accueil!$S$25),"")&amp; IF(D1017=Accueil!$Q$26,PRODUCT('Registre déchets'!G1017,Accueil!$S$26),"") &amp; IF(D1017=Accueil!$U$7,PRODUCT('Registre déchets'!G1017,Accueil!$W$7),"") &amp; IF(D1017=Accueil!$U$8,PRODUCT('Registre déchets'!G1017,Accueil!$W$8),"") &amp; IF(D1017=Accueil!$U$9,PRODUCT('Registre déchets'!G1017,Accueil!$W$9),"")&amp; IF(D1017=Accueil!$U$10,PRODUCT('Registre déchets'!G1017,Accueil!$W$10),"")&amp; IF(D1017=Accueil!$U$11,PRODUCT('Registre déchets'!G1017,Accueil!$W$11),"")&amp; IF(D1017=Accueil!$U$12,PRODUCT('Registre déchets'!G1017,Accueil!$W$12),"")&amp; IF(D1017=Accueil!$U$13,PRODUCT('Registre déchets'!G1017,Accueil!$W$13),"")&amp; IF(D1017=Accueil!$U$14,PRODUCT('Registre déchets'!G1017,Accueil!$W$14),"")&amp; IF(D1017=Accueil!$U$15,PRODUCT('Registre déchets'!G1017,Accueil!$W$15),"")&amp; IF(D1017=Accueil!$U$16,PRODUCT('Registre déchets'!G1017,Accueil!$W$16),"")&amp; IF(D1017=Accueil!$U$17,PRODUCT('Registre déchets'!G1017,Accueil!$W$17),"")&amp; IF(D1017=Accueil!$U$18,PRODUCT('Registre déchets'!G1017,Accueil!$W$18),"")&amp; IF(D1017=Accueil!$U$19,PRODUCT('Registre déchets'!G1017,Accueil!$W$19),"")&amp; IF(D1017=Accueil!$U$20,PRODUCT('Registre déchets'!G1017,Accueil!$W$20),"")&amp; IF(D1017=Accueil!$U$21,PRODUCT('Registre déchets'!G1017,Accueil!$W$21),"") &amp; IF(D1017=Accueil!$U$22,PRODUCT('Registre déchets'!G1017,Accueil!$W$22),"")&amp; IF(D1017=Accueil!$U$23,PRODUCT('Registre déchets'!G1017,Accueil!$W$23),"")&amp; IF(D1017=Accueil!$U$24,PRODUCT('Registre déchets'!G1017,Accueil!$W$24),"")&amp; IF(D1017=Accueil!$U$25,PRODUCT('Registre déchets'!G1017,Accueil!$W$25),"")&amp; IF(D1017=Accueil!$U$26,PRODUCT('Registre déchets'!G1017,Accueil!$W$26),"")&amp; IF(D1017=Accueil!$U$27,PRODUCT('Registre déchets'!G1017,Accueil!$W$27),"")&amp; IF(D1017=Accueil!$Y$7,PRODUCT('Registre déchets'!G1017,Accueil!$AA$7),"") &amp; IF(D1017=Accueil!$Y$8,PRODUCT('Registre déchets'!G1017,Accueil!$AA$8),"") &amp; IF(D1017=Accueil!$Y$9,PRODUCT('Registre déchets'!G1017,Accueil!$AA$9),"")&amp; IF(D1017=Accueil!$Y$10,PRODUCT('Registre déchets'!G1017,Accueil!$AA$10),"")&amp; IF(D1017=Accueil!$Y$11,PRODUCT('Registre déchets'!G1017,Accueil!$AA$11),"")&amp; IF(D1017=Accueil!$Y$12,PRODUCT('Registre déchets'!G1017,Accueil!$AA$12),"")&amp; IF(D1017=Accueil!$Y$13,PRODUCT('Registre déchets'!G1017,Accueil!$AA$13),"")&amp; IF(D1017=Accueil!$Y$14,PRODUCT('Registre déchets'!G1017,Accueil!$AA$14),"")&amp; IF(D1017=Accueil!$Y$15,PRODUCT('Registre déchets'!G1017,Accueil!$AA$15),"")&amp; IF(D1017=Accueil!$Y$16,PRODUCT('Registre déchets'!G1017,Accueil!$AA$16),"")&amp; IF(D1017=Accueil!$Y$17,PRODUCT('Registre déchets'!G1017,Accueil!$AA$17),"")&amp; IF(D1017=Accueil!$Y$18,PRODUCT('Registre déchets'!G1017,Accueil!$AA$18),"")&amp; IF(D1017=Accueil!$Y$19,PRODUCT('Registre déchets'!G1017,Accueil!$AA$19),"")&amp; IF(D1017=Accueil!$Y$20,PRODUCT('Registre déchets'!G1017,Accueil!$AA$20),"")&amp; IF(D1017=Accueil!$Y$21,PRODUCT('Registre déchets'!G1017,Accueil!$AA$21),"")&amp; IF(D1017=Accueil!$Y$22,PRODUCT('Registre déchets'!G1017,Accueil!$AA$22),"")&amp; IF(D1017=Accueil!$Y$23,PRODUCT('Registre déchets'!G1017,Accueil!$AA$23),"")&amp; IF(D1017=Accueil!$Y$24,PRODUCT('Registre déchets'!G1017,Accueil!$AA$24),"")&amp; IF(D1017=Accueil!$Y$25,PRODUCT('Registre déchets'!G1017,Accueil!$AA$25),"")&amp; IF(D1017=Accueil!$Y$26,PRODUCT('Registre déchets'!G1017,Accueil!$AA$26),"")&amp; IF(D1017=Accueil!$Y$27,PRODUCT('Registre déchets'!G1017,Accueil!$AA$27),""))</f>
        <v/>
      </c>
      <c r="AQ1017" s="79">
        <f t="shared" si="157"/>
        <v>0</v>
      </c>
    </row>
    <row r="1018" spans="1:43" ht="50.1" customHeight="1" x14ac:dyDescent="0.25">
      <c r="A1018" s="90"/>
      <c r="B1018" s="222" t="str">
        <f t="shared" si="151"/>
        <v/>
      </c>
      <c r="C1018" s="221"/>
      <c r="D1018" s="220"/>
      <c r="E1018" s="80" t="str">
        <f t="shared" si="155"/>
        <v/>
      </c>
      <c r="F1018" s="81"/>
      <c r="G1018" s="82"/>
      <c r="H1018" s="241">
        <f t="shared" si="152"/>
        <v>0</v>
      </c>
      <c r="I1018" s="206"/>
      <c r="J1018" s="206"/>
      <c r="K1018" s="86"/>
      <c r="L1018" s="86"/>
      <c r="M1018" s="86"/>
      <c r="N1018" s="82"/>
      <c r="O1018" s="81"/>
      <c r="P1018" s="82"/>
      <c r="Q1018" s="207">
        <f t="shared" si="156"/>
        <v>0</v>
      </c>
      <c r="R1018" s="83">
        <f t="shared" si="153"/>
        <v>0</v>
      </c>
      <c r="S1018" s="83">
        <f t="shared" si="154"/>
        <v>0</v>
      </c>
      <c r="T1018" s="209"/>
      <c r="U1018" s="214"/>
      <c r="V1018" s="214"/>
      <c r="W1018" s="217" t="str">
        <f t="shared" si="149"/>
        <v/>
      </c>
      <c r="X1018" s="214"/>
      <c r="Y1018" s="224"/>
      <c r="Z1018" s="214"/>
      <c r="AA1018" s="214"/>
      <c r="AB1018" s="35" t="str">
        <f t="shared" si="150"/>
        <v/>
      </c>
      <c r="AC1018" s="35"/>
      <c r="AD1018" s="35"/>
      <c r="AE1018" s="35"/>
      <c r="AF1018" s="35"/>
      <c r="AG1018" s="35"/>
      <c r="AH1018" s="35"/>
      <c r="AI1018" s="35"/>
      <c r="AJ1018" s="35"/>
      <c r="AK1018" s="35"/>
      <c r="AL1018" s="35"/>
      <c r="AM1018" s="85" t="str">
        <f t="shared" si="158"/>
        <v/>
      </c>
      <c r="AN1018" s="35"/>
      <c r="AO1018" s="35"/>
      <c r="AP1018" s="77" t="str">
        <f>IF(D1018="","",IF(D1018=Accueil!$Q$7,PRODUCT('Registre déchets'!G1018,Accueil!$S$7),"") &amp; IF(D1018=Accueil!$Q$8,PRODUCT('Registre déchets'!G1018,Accueil!$S$8),"") &amp; IF(D1018=Accueil!$Q$9,PRODUCT('Registre déchets'!G1018,Accueil!$S$9),"")&amp; IF(D1018=Accueil!$Q$10,PRODUCT('Registre déchets'!G1018,Accueil!$S$10),"")&amp; IF(D1018=Accueil!$Q$11,PRODUCT('Registre déchets'!G1018,Accueil!$S$11),"")&amp; IF(D1018=Accueil!$Q$12,PRODUCT('Registre déchets'!G1018,Accueil!$S$12),"")&amp; IF(D1018=Accueil!$Q$13,PRODUCT('Registre déchets'!G1018,Accueil!$S$13),"")&amp; IF(D1018=Accueil!$Q$14,PRODUCT('Registre déchets'!G1018,Accueil!$S$14),"")&amp; IF(D1018=Accueil!$Q$15,PRODUCT('Registre déchets'!G1018,Accueil!$S$15),"")&amp; IF(D1018=Accueil!$Q$16,PRODUCT('Registre déchets'!G1018,Accueil!$S$16),"")&amp; IF(D1018=Accueil!$Q$17,PRODUCT('Registre déchets'!G1018,Accueil!$S$17),"")&amp; IF(D1018=Accueil!$Q$18,PRODUCT('Registre déchets'!G1018,Accueil!$S$18),"")&amp; IF(D1018=Accueil!$Q$19,PRODUCT('Registre déchets'!G1018,Accueil!$S$19),"")&amp; IF(D1018=Accueil!$Q$20,PRODUCT('Registre déchets'!G1018,Accueil!$S$20),"")&amp; IF(D1018=Accueil!$Q$21,PRODUCT('Registre déchets'!G1018,Accueil!$S$21),"")&amp; IF(D1018=Accueil!$Q$22,PRODUCT('Registre déchets'!G1018,Accueil!$S$22),"")&amp; IF(D1018=Accueil!$Q$23,PRODUCT('Registre déchets'!G1018,Accueil!$S$23),"")&amp; IF(D1018=Accueil!$Q$24,PRODUCT('Registre déchets'!G1018,Accueil!$S$24),"")&amp; IF(D1018=Accueil!$Q$25,PRODUCT('Registre déchets'!G1018,Accueil!$S$25),"")&amp; IF(D1018=Accueil!$Q$26,PRODUCT('Registre déchets'!G1018,Accueil!$S$26),"") &amp; IF(D1018=Accueil!$U$7,PRODUCT('Registre déchets'!G1018,Accueil!$W$7),"") &amp; IF(D1018=Accueil!$U$8,PRODUCT('Registre déchets'!G1018,Accueil!$W$8),"") &amp; IF(D1018=Accueil!$U$9,PRODUCT('Registre déchets'!G1018,Accueil!$W$9),"")&amp; IF(D1018=Accueil!$U$10,PRODUCT('Registre déchets'!G1018,Accueil!$W$10),"")&amp; IF(D1018=Accueil!$U$11,PRODUCT('Registre déchets'!G1018,Accueil!$W$11),"")&amp; IF(D1018=Accueil!$U$12,PRODUCT('Registre déchets'!G1018,Accueil!$W$12),"")&amp; IF(D1018=Accueil!$U$13,PRODUCT('Registre déchets'!G1018,Accueil!$W$13),"")&amp; IF(D1018=Accueil!$U$14,PRODUCT('Registre déchets'!G1018,Accueil!$W$14),"")&amp; IF(D1018=Accueil!$U$15,PRODUCT('Registre déchets'!G1018,Accueil!$W$15),"")&amp; IF(D1018=Accueil!$U$16,PRODUCT('Registre déchets'!G1018,Accueil!$W$16),"")&amp; IF(D1018=Accueil!$U$17,PRODUCT('Registre déchets'!G1018,Accueil!$W$17),"")&amp; IF(D1018=Accueil!$U$18,PRODUCT('Registre déchets'!G1018,Accueil!$W$18),"")&amp; IF(D1018=Accueil!$U$19,PRODUCT('Registre déchets'!G1018,Accueil!$W$19),"")&amp; IF(D1018=Accueil!$U$20,PRODUCT('Registre déchets'!G1018,Accueil!$W$20),"")&amp; IF(D1018=Accueil!$U$21,PRODUCT('Registre déchets'!G1018,Accueil!$W$21),"") &amp; IF(D1018=Accueil!$U$22,PRODUCT('Registre déchets'!G1018,Accueil!$W$22),"")&amp; IF(D1018=Accueil!$U$23,PRODUCT('Registre déchets'!G1018,Accueil!$W$23),"")&amp; IF(D1018=Accueil!$U$24,PRODUCT('Registre déchets'!G1018,Accueil!$W$24),"")&amp; IF(D1018=Accueil!$U$25,PRODUCT('Registre déchets'!G1018,Accueil!$W$25),"")&amp; IF(D1018=Accueil!$U$26,PRODUCT('Registre déchets'!G1018,Accueil!$W$26),"")&amp; IF(D1018=Accueil!$U$27,PRODUCT('Registre déchets'!G1018,Accueil!$W$27),"")&amp; IF(D1018=Accueil!$Y$7,PRODUCT('Registre déchets'!G1018,Accueil!$AA$7),"") &amp; IF(D1018=Accueil!$Y$8,PRODUCT('Registre déchets'!G1018,Accueil!$AA$8),"") &amp; IF(D1018=Accueil!$Y$9,PRODUCT('Registre déchets'!G1018,Accueil!$AA$9),"")&amp; IF(D1018=Accueil!$Y$10,PRODUCT('Registre déchets'!G1018,Accueil!$AA$10),"")&amp; IF(D1018=Accueil!$Y$11,PRODUCT('Registre déchets'!G1018,Accueil!$AA$11),"")&amp; IF(D1018=Accueil!$Y$12,PRODUCT('Registre déchets'!G1018,Accueil!$AA$12),"")&amp; IF(D1018=Accueil!$Y$13,PRODUCT('Registre déchets'!G1018,Accueil!$AA$13),"")&amp; IF(D1018=Accueil!$Y$14,PRODUCT('Registre déchets'!G1018,Accueil!$AA$14),"")&amp; IF(D1018=Accueil!$Y$15,PRODUCT('Registre déchets'!G1018,Accueil!$AA$15),"")&amp; IF(D1018=Accueil!$Y$16,PRODUCT('Registre déchets'!G1018,Accueil!$AA$16),"")&amp; IF(D1018=Accueil!$Y$17,PRODUCT('Registre déchets'!G1018,Accueil!$AA$17),"")&amp; IF(D1018=Accueil!$Y$18,PRODUCT('Registre déchets'!G1018,Accueil!$AA$18),"")&amp; IF(D1018=Accueil!$Y$19,PRODUCT('Registre déchets'!G1018,Accueil!$AA$19),"")&amp; IF(D1018=Accueil!$Y$20,PRODUCT('Registre déchets'!G1018,Accueil!$AA$20),"")&amp; IF(D1018=Accueil!$Y$21,PRODUCT('Registre déchets'!G1018,Accueil!$AA$21),"")&amp; IF(D1018=Accueil!$Y$22,PRODUCT('Registre déchets'!G1018,Accueil!$AA$22),"")&amp; IF(D1018=Accueil!$Y$23,PRODUCT('Registre déchets'!G1018,Accueil!$AA$23),"")&amp; IF(D1018=Accueil!$Y$24,PRODUCT('Registre déchets'!G1018,Accueil!$AA$24),"")&amp; IF(D1018=Accueil!$Y$25,PRODUCT('Registre déchets'!G1018,Accueil!$AA$25),"")&amp; IF(D1018=Accueil!$Y$26,PRODUCT('Registre déchets'!G1018,Accueil!$AA$26),"")&amp; IF(D1018=Accueil!$Y$27,PRODUCT('Registre déchets'!G1018,Accueil!$AA$27),""))</f>
        <v/>
      </c>
      <c r="AQ1018" s="79">
        <f t="shared" si="157"/>
        <v>0</v>
      </c>
    </row>
    <row r="1019" spans="1:43" ht="50.1" customHeight="1" x14ac:dyDescent="0.25">
      <c r="A1019" s="90"/>
      <c r="B1019" s="222" t="str">
        <f t="shared" si="151"/>
        <v/>
      </c>
      <c r="C1019" s="221"/>
      <c r="D1019" s="220"/>
      <c r="E1019" s="80" t="str">
        <f t="shared" si="155"/>
        <v/>
      </c>
      <c r="F1019" s="81"/>
      <c r="G1019" s="82"/>
      <c r="H1019" s="241">
        <f t="shared" si="152"/>
        <v>0</v>
      </c>
      <c r="I1019" s="206"/>
      <c r="J1019" s="206"/>
      <c r="K1019" s="86"/>
      <c r="L1019" s="86"/>
      <c r="M1019" s="86"/>
      <c r="N1019" s="82"/>
      <c r="O1019" s="81"/>
      <c r="P1019" s="82"/>
      <c r="Q1019" s="207">
        <f t="shared" si="156"/>
        <v>0</v>
      </c>
      <c r="R1019" s="83">
        <f t="shared" si="153"/>
        <v>0</v>
      </c>
      <c r="S1019" s="83">
        <f t="shared" si="154"/>
        <v>0</v>
      </c>
      <c r="T1019" s="209"/>
      <c r="U1019" s="214"/>
      <c r="V1019" s="214"/>
      <c r="W1019" s="217" t="str">
        <f t="shared" si="149"/>
        <v/>
      </c>
      <c r="X1019" s="214"/>
      <c r="Y1019" s="224"/>
      <c r="Z1019" s="214"/>
      <c r="AA1019" s="214"/>
      <c r="AB1019" s="35" t="str">
        <f t="shared" si="150"/>
        <v/>
      </c>
      <c r="AC1019" s="35"/>
      <c r="AD1019" s="35"/>
      <c r="AE1019" s="35"/>
      <c r="AF1019" s="35"/>
      <c r="AG1019" s="35"/>
      <c r="AH1019" s="35"/>
      <c r="AI1019" s="35"/>
      <c r="AJ1019" s="35"/>
      <c r="AK1019" s="35"/>
      <c r="AL1019" s="35"/>
      <c r="AM1019" s="85" t="str">
        <f t="shared" si="158"/>
        <v/>
      </c>
      <c r="AN1019" s="35"/>
      <c r="AO1019" s="35"/>
      <c r="AP1019" s="77" t="str">
        <f>IF(D1019="","",IF(D1019=Accueil!$Q$7,PRODUCT('Registre déchets'!G1019,Accueil!$S$7),"") &amp; IF(D1019=Accueil!$Q$8,PRODUCT('Registre déchets'!G1019,Accueil!$S$8),"") &amp; IF(D1019=Accueil!$Q$9,PRODUCT('Registre déchets'!G1019,Accueil!$S$9),"")&amp; IF(D1019=Accueil!$Q$10,PRODUCT('Registre déchets'!G1019,Accueil!$S$10),"")&amp; IF(D1019=Accueil!$Q$11,PRODUCT('Registre déchets'!G1019,Accueil!$S$11),"")&amp; IF(D1019=Accueil!$Q$12,PRODUCT('Registre déchets'!G1019,Accueil!$S$12),"")&amp; IF(D1019=Accueil!$Q$13,PRODUCT('Registre déchets'!G1019,Accueil!$S$13),"")&amp; IF(D1019=Accueil!$Q$14,PRODUCT('Registre déchets'!G1019,Accueil!$S$14),"")&amp; IF(D1019=Accueil!$Q$15,PRODUCT('Registre déchets'!G1019,Accueil!$S$15),"")&amp; IF(D1019=Accueil!$Q$16,PRODUCT('Registre déchets'!G1019,Accueil!$S$16),"")&amp; IF(D1019=Accueil!$Q$17,PRODUCT('Registre déchets'!G1019,Accueil!$S$17),"")&amp; IF(D1019=Accueil!$Q$18,PRODUCT('Registre déchets'!G1019,Accueil!$S$18),"")&amp; IF(D1019=Accueil!$Q$19,PRODUCT('Registre déchets'!G1019,Accueil!$S$19),"")&amp; IF(D1019=Accueil!$Q$20,PRODUCT('Registre déchets'!G1019,Accueil!$S$20),"")&amp; IF(D1019=Accueil!$Q$21,PRODUCT('Registre déchets'!G1019,Accueil!$S$21),"")&amp; IF(D1019=Accueil!$Q$22,PRODUCT('Registre déchets'!G1019,Accueil!$S$22),"")&amp; IF(D1019=Accueil!$Q$23,PRODUCT('Registre déchets'!G1019,Accueil!$S$23),"")&amp; IF(D1019=Accueil!$Q$24,PRODUCT('Registre déchets'!G1019,Accueil!$S$24),"")&amp; IF(D1019=Accueil!$Q$25,PRODUCT('Registre déchets'!G1019,Accueil!$S$25),"")&amp; IF(D1019=Accueil!$Q$26,PRODUCT('Registre déchets'!G1019,Accueil!$S$26),"") &amp; IF(D1019=Accueil!$U$7,PRODUCT('Registre déchets'!G1019,Accueil!$W$7),"") &amp; IF(D1019=Accueil!$U$8,PRODUCT('Registre déchets'!G1019,Accueil!$W$8),"") &amp; IF(D1019=Accueil!$U$9,PRODUCT('Registre déchets'!G1019,Accueil!$W$9),"")&amp; IF(D1019=Accueil!$U$10,PRODUCT('Registre déchets'!G1019,Accueil!$W$10),"")&amp; IF(D1019=Accueil!$U$11,PRODUCT('Registre déchets'!G1019,Accueil!$W$11),"")&amp; IF(D1019=Accueil!$U$12,PRODUCT('Registre déchets'!G1019,Accueil!$W$12),"")&amp; IF(D1019=Accueil!$U$13,PRODUCT('Registre déchets'!G1019,Accueil!$W$13),"")&amp; IF(D1019=Accueil!$U$14,PRODUCT('Registre déchets'!G1019,Accueil!$W$14),"")&amp; IF(D1019=Accueil!$U$15,PRODUCT('Registre déchets'!G1019,Accueil!$W$15),"")&amp; IF(D1019=Accueil!$U$16,PRODUCT('Registre déchets'!G1019,Accueil!$W$16),"")&amp; IF(D1019=Accueil!$U$17,PRODUCT('Registre déchets'!G1019,Accueil!$W$17),"")&amp; IF(D1019=Accueil!$U$18,PRODUCT('Registre déchets'!G1019,Accueil!$W$18),"")&amp; IF(D1019=Accueil!$U$19,PRODUCT('Registre déchets'!G1019,Accueil!$W$19),"")&amp; IF(D1019=Accueil!$U$20,PRODUCT('Registre déchets'!G1019,Accueil!$W$20),"")&amp; IF(D1019=Accueil!$U$21,PRODUCT('Registre déchets'!G1019,Accueil!$W$21),"") &amp; IF(D1019=Accueil!$U$22,PRODUCT('Registre déchets'!G1019,Accueil!$W$22),"")&amp; IF(D1019=Accueil!$U$23,PRODUCT('Registre déchets'!G1019,Accueil!$W$23),"")&amp; IF(D1019=Accueil!$U$24,PRODUCT('Registre déchets'!G1019,Accueil!$W$24),"")&amp; IF(D1019=Accueil!$U$25,PRODUCT('Registre déchets'!G1019,Accueil!$W$25),"")&amp; IF(D1019=Accueil!$U$26,PRODUCT('Registre déchets'!G1019,Accueil!$W$26),"")&amp; IF(D1019=Accueil!$U$27,PRODUCT('Registre déchets'!G1019,Accueil!$W$27),"")&amp; IF(D1019=Accueil!$Y$7,PRODUCT('Registre déchets'!G1019,Accueil!$AA$7),"") &amp; IF(D1019=Accueil!$Y$8,PRODUCT('Registre déchets'!G1019,Accueil!$AA$8),"") &amp; IF(D1019=Accueil!$Y$9,PRODUCT('Registre déchets'!G1019,Accueil!$AA$9),"")&amp; IF(D1019=Accueil!$Y$10,PRODUCT('Registre déchets'!G1019,Accueil!$AA$10),"")&amp; IF(D1019=Accueil!$Y$11,PRODUCT('Registre déchets'!G1019,Accueil!$AA$11),"")&amp; IF(D1019=Accueil!$Y$12,PRODUCT('Registre déchets'!G1019,Accueil!$AA$12),"")&amp; IF(D1019=Accueil!$Y$13,PRODUCT('Registre déchets'!G1019,Accueil!$AA$13),"")&amp; IF(D1019=Accueil!$Y$14,PRODUCT('Registre déchets'!G1019,Accueil!$AA$14),"")&amp; IF(D1019=Accueil!$Y$15,PRODUCT('Registre déchets'!G1019,Accueil!$AA$15),"")&amp; IF(D1019=Accueil!$Y$16,PRODUCT('Registre déchets'!G1019,Accueil!$AA$16),"")&amp; IF(D1019=Accueil!$Y$17,PRODUCT('Registre déchets'!G1019,Accueil!$AA$17),"")&amp; IF(D1019=Accueil!$Y$18,PRODUCT('Registre déchets'!G1019,Accueil!$AA$18),"")&amp; IF(D1019=Accueil!$Y$19,PRODUCT('Registre déchets'!G1019,Accueil!$AA$19),"")&amp; IF(D1019=Accueil!$Y$20,PRODUCT('Registre déchets'!G1019,Accueil!$AA$20),"")&amp; IF(D1019=Accueil!$Y$21,PRODUCT('Registre déchets'!G1019,Accueil!$AA$21),"")&amp; IF(D1019=Accueil!$Y$22,PRODUCT('Registre déchets'!G1019,Accueil!$AA$22),"")&amp; IF(D1019=Accueil!$Y$23,PRODUCT('Registre déchets'!G1019,Accueil!$AA$23),"")&amp; IF(D1019=Accueil!$Y$24,PRODUCT('Registre déchets'!G1019,Accueil!$AA$24),"")&amp; IF(D1019=Accueil!$Y$25,PRODUCT('Registre déchets'!G1019,Accueil!$AA$25),"")&amp; IF(D1019=Accueil!$Y$26,PRODUCT('Registre déchets'!G1019,Accueil!$AA$26),"")&amp; IF(D1019=Accueil!$Y$27,PRODUCT('Registre déchets'!G1019,Accueil!$AA$27),""))</f>
        <v/>
      </c>
      <c r="AQ1019" s="79">
        <f t="shared" si="157"/>
        <v>0</v>
      </c>
    </row>
    <row r="1020" spans="1:43" ht="50.1" customHeight="1" x14ac:dyDescent="0.25">
      <c r="A1020" s="90"/>
      <c r="B1020" s="222" t="str">
        <f t="shared" si="151"/>
        <v/>
      </c>
      <c r="C1020" s="221"/>
      <c r="D1020" s="220"/>
      <c r="E1020" s="80" t="str">
        <f t="shared" si="155"/>
        <v/>
      </c>
      <c r="F1020" s="81"/>
      <c r="G1020" s="82"/>
      <c r="H1020" s="241">
        <f t="shared" si="152"/>
        <v>0</v>
      </c>
      <c r="I1020" s="206"/>
      <c r="J1020" s="206"/>
      <c r="K1020" s="86"/>
      <c r="L1020" s="86"/>
      <c r="M1020" s="86"/>
      <c r="N1020" s="82"/>
      <c r="O1020" s="81"/>
      <c r="P1020" s="82"/>
      <c r="Q1020" s="207">
        <f t="shared" si="156"/>
        <v>0</v>
      </c>
      <c r="R1020" s="83">
        <f t="shared" si="153"/>
        <v>0</v>
      </c>
      <c r="S1020" s="83">
        <f t="shared" si="154"/>
        <v>0</v>
      </c>
      <c r="T1020" s="209"/>
      <c r="U1020" s="214"/>
      <c r="V1020" s="214"/>
      <c r="W1020" s="217" t="str">
        <f t="shared" si="149"/>
        <v/>
      </c>
      <c r="X1020" s="214"/>
      <c r="Y1020" s="224"/>
      <c r="Z1020" s="214"/>
      <c r="AA1020" s="214"/>
      <c r="AB1020" s="35" t="str">
        <f t="shared" si="150"/>
        <v/>
      </c>
      <c r="AC1020" s="35"/>
      <c r="AD1020" s="35"/>
      <c r="AE1020" s="35"/>
      <c r="AF1020" s="35"/>
      <c r="AG1020" s="35"/>
      <c r="AH1020" s="35"/>
      <c r="AI1020" s="35"/>
      <c r="AJ1020" s="35"/>
      <c r="AK1020" s="35"/>
      <c r="AL1020" s="35"/>
      <c r="AM1020" s="85" t="str">
        <f t="shared" si="158"/>
        <v/>
      </c>
      <c r="AN1020" s="35"/>
      <c r="AO1020" s="35"/>
      <c r="AP1020" s="77" t="str">
        <f>IF(D1020="","",IF(D1020=Accueil!$Q$7,PRODUCT('Registre déchets'!G1020,Accueil!$S$7),"") &amp; IF(D1020=Accueil!$Q$8,PRODUCT('Registre déchets'!G1020,Accueil!$S$8),"") &amp; IF(D1020=Accueil!$Q$9,PRODUCT('Registre déchets'!G1020,Accueil!$S$9),"")&amp; IF(D1020=Accueil!$Q$10,PRODUCT('Registre déchets'!G1020,Accueil!$S$10),"")&amp; IF(D1020=Accueil!$Q$11,PRODUCT('Registre déchets'!G1020,Accueil!$S$11),"")&amp; IF(D1020=Accueil!$Q$12,PRODUCT('Registre déchets'!G1020,Accueil!$S$12),"")&amp; IF(D1020=Accueil!$Q$13,PRODUCT('Registre déchets'!G1020,Accueil!$S$13),"")&amp; IF(D1020=Accueil!$Q$14,PRODUCT('Registre déchets'!G1020,Accueil!$S$14),"")&amp; IF(D1020=Accueil!$Q$15,PRODUCT('Registre déchets'!G1020,Accueil!$S$15),"")&amp; IF(D1020=Accueil!$Q$16,PRODUCT('Registre déchets'!G1020,Accueil!$S$16),"")&amp; IF(D1020=Accueil!$Q$17,PRODUCT('Registre déchets'!G1020,Accueil!$S$17),"")&amp; IF(D1020=Accueil!$Q$18,PRODUCT('Registre déchets'!G1020,Accueil!$S$18),"")&amp; IF(D1020=Accueil!$Q$19,PRODUCT('Registre déchets'!G1020,Accueil!$S$19),"")&amp; IF(D1020=Accueil!$Q$20,PRODUCT('Registre déchets'!G1020,Accueil!$S$20),"")&amp; IF(D1020=Accueil!$Q$21,PRODUCT('Registre déchets'!G1020,Accueil!$S$21),"")&amp; IF(D1020=Accueil!$Q$22,PRODUCT('Registre déchets'!G1020,Accueil!$S$22),"")&amp; IF(D1020=Accueil!$Q$23,PRODUCT('Registre déchets'!G1020,Accueil!$S$23),"")&amp; IF(D1020=Accueil!$Q$24,PRODUCT('Registre déchets'!G1020,Accueil!$S$24),"")&amp; IF(D1020=Accueil!$Q$25,PRODUCT('Registre déchets'!G1020,Accueil!$S$25),"")&amp; IF(D1020=Accueil!$Q$26,PRODUCT('Registre déchets'!G1020,Accueil!$S$26),"") &amp; IF(D1020=Accueil!$U$7,PRODUCT('Registre déchets'!G1020,Accueil!$W$7),"") &amp; IF(D1020=Accueil!$U$8,PRODUCT('Registre déchets'!G1020,Accueil!$W$8),"") &amp; IF(D1020=Accueil!$U$9,PRODUCT('Registre déchets'!G1020,Accueil!$W$9),"")&amp; IF(D1020=Accueil!$U$10,PRODUCT('Registre déchets'!G1020,Accueil!$W$10),"")&amp; IF(D1020=Accueil!$U$11,PRODUCT('Registre déchets'!G1020,Accueil!$W$11),"")&amp; IF(D1020=Accueil!$U$12,PRODUCT('Registre déchets'!G1020,Accueil!$W$12),"")&amp; IF(D1020=Accueil!$U$13,PRODUCT('Registre déchets'!G1020,Accueil!$W$13),"")&amp; IF(D1020=Accueil!$U$14,PRODUCT('Registre déchets'!G1020,Accueil!$W$14),"")&amp; IF(D1020=Accueil!$U$15,PRODUCT('Registre déchets'!G1020,Accueil!$W$15),"")&amp; IF(D1020=Accueil!$U$16,PRODUCT('Registre déchets'!G1020,Accueil!$W$16),"")&amp; IF(D1020=Accueil!$U$17,PRODUCT('Registre déchets'!G1020,Accueil!$W$17),"")&amp; IF(D1020=Accueil!$U$18,PRODUCT('Registre déchets'!G1020,Accueil!$W$18),"")&amp; IF(D1020=Accueil!$U$19,PRODUCT('Registre déchets'!G1020,Accueil!$W$19),"")&amp; IF(D1020=Accueil!$U$20,PRODUCT('Registre déchets'!G1020,Accueil!$W$20),"")&amp; IF(D1020=Accueil!$U$21,PRODUCT('Registre déchets'!G1020,Accueil!$W$21),"") &amp; IF(D1020=Accueil!$U$22,PRODUCT('Registre déchets'!G1020,Accueil!$W$22),"")&amp; IF(D1020=Accueil!$U$23,PRODUCT('Registre déchets'!G1020,Accueil!$W$23),"")&amp; IF(D1020=Accueil!$U$24,PRODUCT('Registre déchets'!G1020,Accueil!$W$24),"")&amp; IF(D1020=Accueil!$U$25,PRODUCT('Registre déchets'!G1020,Accueil!$W$25),"")&amp; IF(D1020=Accueil!$U$26,PRODUCT('Registre déchets'!G1020,Accueil!$W$26),"")&amp; IF(D1020=Accueil!$U$27,PRODUCT('Registre déchets'!G1020,Accueil!$W$27),"")&amp; IF(D1020=Accueil!$Y$7,PRODUCT('Registre déchets'!G1020,Accueil!$AA$7),"") &amp; IF(D1020=Accueil!$Y$8,PRODUCT('Registre déchets'!G1020,Accueil!$AA$8),"") &amp; IF(D1020=Accueil!$Y$9,PRODUCT('Registre déchets'!G1020,Accueil!$AA$9),"")&amp; IF(D1020=Accueil!$Y$10,PRODUCT('Registre déchets'!G1020,Accueil!$AA$10),"")&amp; IF(D1020=Accueil!$Y$11,PRODUCT('Registre déchets'!G1020,Accueil!$AA$11),"")&amp; IF(D1020=Accueil!$Y$12,PRODUCT('Registre déchets'!G1020,Accueil!$AA$12),"")&amp; IF(D1020=Accueil!$Y$13,PRODUCT('Registre déchets'!G1020,Accueil!$AA$13),"")&amp; IF(D1020=Accueil!$Y$14,PRODUCT('Registre déchets'!G1020,Accueil!$AA$14),"")&amp; IF(D1020=Accueil!$Y$15,PRODUCT('Registre déchets'!G1020,Accueil!$AA$15),"")&amp; IF(D1020=Accueil!$Y$16,PRODUCT('Registre déchets'!G1020,Accueil!$AA$16),"")&amp; IF(D1020=Accueil!$Y$17,PRODUCT('Registre déchets'!G1020,Accueil!$AA$17),"")&amp; IF(D1020=Accueil!$Y$18,PRODUCT('Registre déchets'!G1020,Accueil!$AA$18),"")&amp; IF(D1020=Accueil!$Y$19,PRODUCT('Registre déchets'!G1020,Accueil!$AA$19),"")&amp; IF(D1020=Accueil!$Y$20,PRODUCT('Registre déchets'!G1020,Accueil!$AA$20),"")&amp; IF(D1020=Accueil!$Y$21,PRODUCT('Registre déchets'!G1020,Accueil!$AA$21),"")&amp; IF(D1020=Accueil!$Y$22,PRODUCT('Registre déchets'!G1020,Accueil!$AA$22),"")&amp; IF(D1020=Accueil!$Y$23,PRODUCT('Registre déchets'!G1020,Accueil!$AA$23),"")&amp; IF(D1020=Accueil!$Y$24,PRODUCT('Registre déchets'!G1020,Accueil!$AA$24),"")&amp; IF(D1020=Accueil!$Y$25,PRODUCT('Registre déchets'!G1020,Accueil!$AA$25),"")&amp; IF(D1020=Accueil!$Y$26,PRODUCT('Registre déchets'!G1020,Accueil!$AA$26),"")&amp; IF(D1020=Accueil!$Y$27,PRODUCT('Registre déchets'!G1020,Accueil!$AA$27),""))</f>
        <v/>
      </c>
      <c r="AQ1020" s="79">
        <f t="shared" si="157"/>
        <v>0</v>
      </c>
    </row>
    <row r="1021" spans="1:43" ht="50.1" customHeight="1" x14ac:dyDescent="0.25">
      <c r="A1021" s="90"/>
      <c r="B1021" s="222" t="str">
        <f t="shared" si="151"/>
        <v/>
      </c>
      <c r="C1021" s="221"/>
      <c r="D1021" s="220"/>
      <c r="E1021" s="80" t="str">
        <f t="shared" si="155"/>
        <v/>
      </c>
      <c r="F1021" s="81"/>
      <c r="G1021" s="82"/>
      <c r="H1021" s="241">
        <f t="shared" si="152"/>
        <v>0</v>
      </c>
      <c r="I1021" s="206"/>
      <c r="J1021" s="206"/>
      <c r="K1021" s="86"/>
      <c r="L1021" s="86"/>
      <c r="M1021" s="86"/>
      <c r="N1021" s="82"/>
      <c r="O1021" s="81"/>
      <c r="P1021" s="82"/>
      <c r="Q1021" s="207">
        <f t="shared" si="156"/>
        <v>0</v>
      </c>
      <c r="R1021" s="83">
        <f t="shared" si="153"/>
        <v>0</v>
      </c>
      <c r="S1021" s="83">
        <f t="shared" si="154"/>
        <v>0</v>
      </c>
      <c r="T1021" s="209"/>
      <c r="U1021" s="214"/>
      <c r="V1021" s="214"/>
      <c r="W1021" s="217" t="str">
        <f t="shared" si="149"/>
        <v/>
      </c>
      <c r="X1021" s="214"/>
      <c r="Y1021" s="224"/>
      <c r="Z1021" s="214"/>
      <c r="AA1021" s="214"/>
      <c r="AB1021" s="35" t="str">
        <f t="shared" si="150"/>
        <v/>
      </c>
      <c r="AC1021" s="35"/>
      <c r="AD1021" s="35"/>
      <c r="AE1021" s="35"/>
      <c r="AF1021" s="35"/>
      <c r="AG1021" s="35"/>
      <c r="AH1021" s="35"/>
      <c r="AI1021" s="35"/>
      <c r="AJ1021" s="35"/>
      <c r="AK1021" s="35"/>
      <c r="AL1021" s="35"/>
      <c r="AM1021" s="85" t="str">
        <f t="shared" si="158"/>
        <v/>
      </c>
      <c r="AN1021" s="35"/>
      <c r="AO1021" s="35"/>
      <c r="AP1021" s="77" t="str">
        <f>IF(D1021="","",IF(D1021=Accueil!$Q$7,PRODUCT('Registre déchets'!G1021,Accueil!$S$7),"") &amp; IF(D1021=Accueil!$Q$8,PRODUCT('Registre déchets'!G1021,Accueil!$S$8),"") &amp; IF(D1021=Accueil!$Q$9,PRODUCT('Registre déchets'!G1021,Accueil!$S$9),"")&amp; IF(D1021=Accueil!$Q$10,PRODUCT('Registre déchets'!G1021,Accueil!$S$10),"")&amp; IF(D1021=Accueil!$Q$11,PRODUCT('Registre déchets'!G1021,Accueil!$S$11),"")&amp; IF(D1021=Accueil!$Q$12,PRODUCT('Registre déchets'!G1021,Accueil!$S$12),"")&amp; IF(D1021=Accueil!$Q$13,PRODUCT('Registre déchets'!G1021,Accueil!$S$13),"")&amp; IF(D1021=Accueil!$Q$14,PRODUCT('Registre déchets'!G1021,Accueil!$S$14),"")&amp; IF(D1021=Accueil!$Q$15,PRODUCT('Registre déchets'!G1021,Accueil!$S$15),"")&amp; IF(D1021=Accueil!$Q$16,PRODUCT('Registre déchets'!G1021,Accueil!$S$16),"")&amp; IF(D1021=Accueil!$Q$17,PRODUCT('Registre déchets'!G1021,Accueil!$S$17),"")&amp; IF(D1021=Accueil!$Q$18,PRODUCT('Registre déchets'!G1021,Accueil!$S$18),"")&amp; IF(D1021=Accueil!$Q$19,PRODUCT('Registre déchets'!G1021,Accueil!$S$19),"")&amp; IF(D1021=Accueil!$Q$20,PRODUCT('Registre déchets'!G1021,Accueil!$S$20),"")&amp; IF(D1021=Accueil!$Q$21,PRODUCT('Registre déchets'!G1021,Accueil!$S$21),"")&amp; IF(D1021=Accueil!$Q$22,PRODUCT('Registre déchets'!G1021,Accueil!$S$22),"")&amp; IF(D1021=Accueil!$Q$23,PRODUCT('Registre déchets'!G1021,Accueil!$S$23),"")&amp; IF(D1021=Accueil!$Q$24,PRODUCT('Registre déchets'!G1021,Accueil!$S$24),"")&amp; IF(D1021=Accueil!$Q$25,PRODUCT('Registre déchets'!G1021,Accueil!$S$25),"")&amp; IF(D1021=Accueil!$Q$26,PRODUCT('Registre déchets'!G1021,Accueil!$S$26),"") &amp; IF(D1021=Accueil!$U$7,PRODUCT('Registre déchets'!G1021,Accueil!$W$7),"") &amp; IF(D1021=Accueil!$U$8,PRODUCT('Registre déchets'!G1021,Accueil!$W$8),"") &amp; IF(D1021=Accueil!$U$9,PRODUCT('Registre déchets'!G1021,Accueil!$W$9),"")&amp; IF(D1021=Accueil!$U$10,PRODUCT('Registre déchets'!G1021,Accueil!$W$10),"")&amp; IF(D1021=Accueil!$U$11,PRODUCT('Registre déchets'!G1021,Accueil!$W$11),"")&amp; IF(D1021=Accueil!$U$12,PRODUCT('Registre déchets'!G1021,Accueil!$W$12),"")&amp; IF(D1021=Accueil!$U$13,PRODUCT('Registre déchets'!G1021,Accueil!$W$13),"")&amp; IF(D1021=Accueil!$U$14,PRODUCT('Registre déchets'!G1021,Accueil!$W$14),"")&amp; IF(D1021=Accueil!$U$15,PRODUCT('Registre déchets'!G1021,Accueil!$W$15),"")&amp; IF(D1021=Accueil!$U$16,PRODUCT('Registre déchets'!G1021,Accueil!$W$16),"")&amp; IF(D1021=Accueil!$U$17,PRODUCT('Registre déchets'!G1021,Accueil!$W$17),"")&amp; IF(D1021=Accueil!$U$18,PRODUCT('Registre déchets'!G1021,Accueil!$W$18),"")&amp; IF(D1021=Accueil!$U$19,PRODUCT('Registre déchets'!G1021,Accueil!$W$19),"")&amp; IF(D1021=Accueil!$U$20,PRODUCT('Registre déchets'!G1021,Accueil!$W$20),"")&amp; IF(D1021=Accueil!$U$21,PRODUCT('Registre déchets'!G1021,Accueil!$W$21),"") &amp; IF(D1021=Accueil!$U$22,PRODUCT('Registre déchets'!G1021,Accueil!$W$22),"")&amp; IF(D1021=Accueil!$U$23,PRODUCT('Registre déchets'!G1021,Accueil!$W$23),"")&amp; IF(D1021=Accueil!$U$24,PRODUCT('Registre déchets'!G1021,Accueil!$W$24),"")&amp; IF(D1021=Accueil!$U$25,PRODUCT('Registre déchets'!G1021,Accueil!$W$25),"")&amp; IF(D1021=Accueil!$U$26,PRODUCT('Registre déchets'!G1021,Accueil!$W$26),"")&amp; IF(D1021=Accueil!$U$27,PRODUCT('Registre déchets'!G1021,Accueil!$W$27),"")&amp; IF(D1021=Accueil!$Y$7,PRODUCT('Registre déchets'!G1021,Accueil!$AA$7),"") &amp; IF(D1021=Accueil!$Y$8,PRODUCT('Registre déchets'!G1021,Accueil!$AA$8),"") &amp; IF(D1021=Accueil!$Y$9,PRODUCT('Registre déchets'!G1021,Accueil!$AA$9),"")&amp; IF(D1021=Accueil!$Y$10,PRODUCT('Registre déchets'!G1021,Accueil!$AA$10),"")&amp; IF(D1021=Accueil!$Y$11,PRODUCT('Registre déchets'!G1021,Accueil!$AA$11),"")&amp; IF(D1021=Accueil!$Y$12,PRODUCT('Registre déchets'!G1021,Accueil!$AA$12),"")&amp; IF(D1021=Accueil!$Y$13,PRODUCT('Registre déchets'!G1021,Accueil!$AA$13),"")&amp; IF(D1021=Accueil!$Y$14,PRODUCT('Registre déchets'!G1021,Accueil!$AA$14),"")&amp; IF(D1021=Accueil!$Y$15,PRODUCT('Registre déchets'!G1021,Accueil!$AA$15),"")&amp; IF(D1021=Accueil!$Y$16,PRODUCT('Registre déchets'!G1021,Accueil!$AA$16),"")&amp; IF(D1021=Accueil!$Y$17,PRODUCT('Registre déchets'!G1021,Accueil!$AA$17),"")&amp; IF(D1021=Accueil!$Y$18,PRODUCT('Registre déchets'!G1021,Accueil!$AA$18),"")&amp; IF(D1021=Accueil!$Y$19,PRODUCT('Registre déchets'!G1021,Accueil!$AA$19),"")&amp; IF(D1021=Accueil!$Y$20,PRODUCT('Registre déchets'!G1021,Accueil!$AA$20),"")&amp; IF(D1021=Accueil!$Y$21,PRODUCT('Registre déchets'!G1021,Accueil!$AA$21),"")&amp; IF(D1021=Accueil!$Y$22,PRODUCT('Registre déchets'!G1021,Accueil!$AA$22),"")&amp; IF(D1021=Accueil!$Y$23,PRODUCT('Registre déchets'!G1021,Accueil!$AA$23),"")&amp; IF(D1021=Accueil!$Y$24,PRODUCT('Registre déchets'!G1021,Accueil!$AA$24),"")&amp; IF(D1021=Accueil!$Y$25,PRODUCT('Registre déchets'!G1021,Accueil!$AA$25),"")&amp; IF(D1021=Accueil!$Y$26,PRODUCT('Registre déchets'!G1021,Accueil!$AA$26),"")&amp; IF(D1021=Accueil!$Y$27,PRODUCT('Registre déchets'!G1021,Accueil!$AA$27),""))</f>
        <v/>
      </c>
      <c r="AQ1021" s="79">
        <f t="shared" si="157"/>
        <v>0</v>
      </c>
    </row>
    <row r="1022" spans="1:43" ht="50.1" customHeight="1" x14ac:dyDescent="0.25">
      <c r="A1022" s="90"/>
      <c r="B1022" s="222" t="str">
        <f t="shared" si="151"/>
        <v/>
      </c>
      <c r="C1022" s="221"/>
      <c r="D1022" s="220"/>
      <c r="E1022" s="80" t="str">
        <f t="shared" si="155"/>
        <v/>
      </c>
      <c r="F1022" s="81"/>
      <c r="G1022" s="82"/>
      <c r="H1022" s="241">
        <f t="shared" si="152"/>
        <v>0</v>
      </c>
      <c r="I1022" s="206"/>
      <c r="J1022" s="206"/>
      <c r="K1022" s="86"/>
      <c r="L1022" s="86"/>
      <c r="M1022" s="86"/>
      <c r="N1022" s="82"/>
      <c r="O1022" s="81"/>
      <c r="P1022" s="82"/>
      <c r="Q1022" s="207">
        <f t="shared" si="156"/>
        <v>0</v>
      </c>
      <c r="R1022" s="83">
        <f t="shared" si="153"/>
        <v>0</v>
      </c>
      <c r="S1022" s="83">
        <f t="shared" si="154"/>
        <v>0</v>
      </c>
      <c r="T1022" s="209"/>
      <c r="U1022" s="214"/>
      <c r="V1022" s="214"/>
      <c r="W1022" s="217" t="str">
        <f t="shared" si="149"/>
        <v/>
      </c>
      <c r="X1022" s="214"/>
      <c r="Y1022" s="224"/>
      <c r="Z1022" s="214"/>
      <c r="AA1022" s="214"/>
      <c r="AB1022" s="35" t="str">
        <f t="shared" si="150"/>
        <v/>
      </c>
      <c r="AC1022" s="35"/>
      <c r="AD1022" s="35"/>
      <c r="AE1022" s="35"/>
      <c r="AF1022" s="35"/>
      <c r="AG1022" s="35"/>
      <c r="AH1022" s="35"/>
      <c r="AI1022" s="35"/>
      <c r="AJ1022" s="35"/>
      <c r="AK1022" s="35"/>
      <c r="AL1022" s="35"/>
      <c r="AM1022" s="85" t="str">
        <f t="shared" si="158"/>
        <v/>
      </c>
      <c r="AN1022" s="35"/>
      <c r="AO1022" s="35"/>
      <c r="AP1022" s="77" t="str">
        <f>IF(D1022="","",IF(D1022=Accueil!$Q$7,PRODUCT('Registre déchets'!G1022,Accueil!$S$7),"") &amp; IF(D1022=Accueil!$Q$8,PRODUCT('Registre déchets'!G1022,Accueil!$S$8),"") &amp; IF(D1022=Accueil!$Q$9,PRODUCT('Registre déchets'!G1022,Accueil!$S$9),"")&amp; IF(D1022=Accueil!$Q$10,PRODUCT('Registre déchets'!G1022,Accueil!$S$10),"")&amp; IF(D1022=Accueil!$Q$11,PRODUCT('Registre déchets'!G1022,Accueil!$S$11),"")&amp; IF(D1022=Accueil!$Q$12,PRODUCT('Registre déchets'!G1022,Accueil!$S$12),"")&amp; IF(D1022=Accueil!$Q$13,PRODUCT('Registre déchets'!G1022,Accueil!$S$13),"")&amp; IF(D1022=Accueil!$Q$14,PRODUCT('Registre déchets'!G1022,Accueil!$S$14),"")&amp; IF(D1022=Accueil!$Q$15,PRODUCT('Registre déchets'!G1022,Accueil!$S$15),"")&amp; IF(D1022=Accueil!$Q$16,PRODUCT('Registre déchets'!G1022,Accueil!$S$16),"")&amp; IF(D1022=Accueil!$Q$17,PRODUCT('Registre déchets'!G1022,Accueil!$S$17),"")&amp; IF(D1022=Accueil!$Q$18,PRODUCT('Registre déchets'!G1022,Accueil!$S$18),"")&amp; IF(D1022=Accueil!$Q$19,PRODUCT('Registre déchets'!G1022,Accueil!$S$19),"")&amp; IF(D1022=Accueil!$Q$20,PRODUCT('Registre déchets'!G1022,Accueil!$S$20),"")&amp; IF(D1022=Accueil!$Q$21,PRODUCT('Registre déchets'!G1022,Accueil!$S$21),"")&amp; IF(D1022=Accueil!$Q$22,PRODUCT('Registre déchets'!G1022,Accueil!$S$22),"")&amp; IF(D1022=Accueil!$Q$23,PRODUCT('Registre déchets'!G1022,Accueil!$S$23),"")&amp; IF(D1022=Accueil!$Q$24,PRODUCT('Registre déchets'!G1022,Accueil!$S$24),"")&amp; IF(D1022=Accueil!$Q$25,PRODUCT('Registre déchets'!G1022,Accueil!$S$25),"")&amp; IF(D1022=Accueil!$Q$26,PRODUCT('Registre déchets'!G1022,Accueil!$S$26),"") &amp; IF(D1022=Accueil!$U$7,PRODUCT('Registre déchets'!G1022,Accueil!$W$7),"") &amp; IF(D1022=Accueil!$U$8,PRODUCT('Registre déchets'!G1022,Accueil!$W$8),"") &amp; IF(D1022=Accueil!$U$9,PRODUCT('Registre déchets'!G1022,Accueil!$W$9),"")&amp; IF(D1022=Accueil!$U$10,PRODUCT('Registre déchets'!G1022,Accueil!$W$10),"")&amp; IF(D1022=Accueil!$U$11,PRODUCT('Registre déchets'!G1022,Accueil!$W$11),"")&amp; IF(D1022=Accueil!$U$12,PRODUCT('Registre déchets'!G1022,Accueil!$W$12),"")&amp; IF(D1022=Accueil!$U$13,PRODUCT('Registre déchets'!G1022,Accueil!$W$13),"")&amp; IF(D1022=Accueil!$U$14,PRODUCT('Registre déchets'!G1022,Accueil!$W$14),"")&amp; IF(D1022=Accueil!$U$15,PRODUCT('Registre déchets'!G1022,Accueil!$W$15),"")&amp; IF(D1022=Accueil!$U$16,PRODUCT('Registre déchets'!G1022,Accueil!$W$16),"")&amp; IF(D1022=Accueil!$U$17,PRODUCT('Registre déchets'!G1022,Accueil!$W$17),"")&amp; IF(D1022=Accueil!$U$18,PRODUCT('Registre déchets'!G1022,Accueil!$W$18),"")&amp; IF(D1022=Accueil!$U$19,PRODUCT('Registre déchets'!G1022,Accueil!$W$19),"")&amp; IF(D1022=Accueil!$U$20,PRODUCT('Registre déchets'!G1022,Accueil!$W$20),"")&amp; IF(D1022=Accueil!$U$21,PRODUCT('Registre déchets'!G1022,Accueil!$W$21),"") &amp; IF(D1022=Accueil!$U$22,PRODUCT('Registre déchets'!G1022,Accueil!$W$22),"")&amp; IF(D1022=Accueil!$U$23,PRODUCT('Registre déchets'!G1022,Accueil!$W$23),"")&amp; IF(D1022=Accueil!$U$24,PRODUCT('Registre déchets'!G1022,Accueil!$W$24),"")&amp; IF(D1022=Accueil!$U$25,PRODUCT('Registre déchets'!G1022,Accueil!$W$25),"")&amp; IF(D1022=Accueil!$U$26,PRODUCT('Registre déchets'!G1022,Accueil!$W$26),"")&amp; IF(D1022=Accueil!$U$27,PRODUCT('Registre déchets'!G1022,Accueil!$W$27),"")&amp; IF(D1022=Accueil!$Y$7,PRODUCT('Registre déchets'!G1022,Accueil!$AA$7),"") &amp; IF(D1022=Accueil!$Y$8,PRODUCT('Registre déchets'!G1022,Accueil!$AA$8),"") &amp; IF(D1022=Accueil!$Y$9,PRODUCT('Registre déchets'!G1022,Accueil!$AA$9),"")&amp; IF(D1022=Accueil!$Y$10,PRODUCT('Registre déchets'!G1022,Accueil!$AA$10),"")&amp; IF(D1022=Accueil!$Y$11,PRODUCT('Registre déchets'!G1022,Accueil!$AA$11),"")&amp; IF(D1022=Accueil!$Y$12,PRODUCT('Registre déchets'!G1022,Accueil!$AA$12),"")&amp; IF(D1022=Accueil!$Y$13,PRODUCT('Registre déchets'!G1022,Accueil!$AA$13),"")&amp; IF(D1022=Accueil!$Y$14,PRODUCT('Registre déchets'!G1022,Accueil!$AA$14),"")&amp; IF(D1022=Accueil!$Y$15,PRODUCT('Registre déchets'!G1022,Accueil!$AA$15),"")&amp; IF(D1022=Accueil!$Y$16,PRODUCT('Registre déchets'!G1022,Accueil!$AA$16),"")&amp; IF(D1022=Accueil!$Y$17,PRODUCT('Registre déchets'!G1022,Accueil!$AA$17),"")&amp; IF(D1022=Accueil!$Y$18,PRODUCT('Registre déchets'!G1022,Accueil!$AA$18),"")&amp; IF(D1022=Accueil!$Y$19,PRODUCT('Registre déchets'!G1022,Accueil!$AA$19),"")&amp; IF(D1022=Accueil!$Y$20,PRODUCT('Registre déchets'!G1022,Accueil!$AA$20),"")&amp; IF(D1022=Accueil!$Y$21,PRODUCT('Registre déchets'!G1022,Accueil!$AA$21),"")&amp; IF(D1022=Accueil!$Y$22,PRODUCT('Registre déchets'!G1022,Accueil!$AA$22),"")&amp; IF(D1022=Accueil!$Y$23,PRODUCT('Registre déchets'!G1022,Accueil!$AA$23),"")&amp; IF(D1022=Accueil!$Y$24,PRODUCT('Registre déchets'!G1022,Accueil!$AA$24),"")&amp; IF(D1022=Accueil!$Y$25,PRODUCT('Registre déchets'!G1022,Accueil!$AA$25),"")&amp; IF(D1022=Accueil!$Y$26,PRODUCT('Registre déchets'!G1022,Accueil!$AA$26),"")&amp; IF(D1022=Accueil!$Y$27,PRODUCT('Registre déchets'!G1022,Accueil!$AA$27),""))</f>
        <v/>
      </c>
      <c r="AQ1022" s="79">
        <f t="shared" si="157"/>
        <v>0</v>
      </c>
    </row>
    <row r="1023" spans="1:43" ht="50.1" customHeight="1" x14ac:dyDescent="0.25">
      <c r="A1023" s="90"/>
      <c r="B1023" s="222" t="str">
        <f t="shared" si="151"/>
        <v/>
      </c>
      <c r="C1023" s="221"/>
      <c r="D1023" s="220"/>
      <c r="E1023" s="80" t="str">
        <f t="shared" si="155"/>
        <v/>
      </c>
      <c r="F1023" s="81"/>
      <c r="G1023" s="82"/>
      <c r="H1023" s="241">
        <f t="shared" si="152"/>
        <v>0</v>
      </c>
      <c r="I1023" s="206"/>
      <c r="J1023" s="206"/>
      <c r="K1023" s="86"/>
      <c r="L1023" s="86"/>
      <c r="M1023" s="86"/>
      <c r="N1023" s="82"/>
      <c r="O1023" s="81"/>
      <c r="P1023" s="82"/>
      <c r="Q1023" s="207">
        <f t="shared" si="156"/>
        <v>0</v>
      </c>
      <c r="R1023" s="83">
        <f t="shared" si="153"/>
        <v>0</v>
      </c>
      <c r="S1023" s="83">
        <f t="shared" si="154"/>
        <v>0</v>
      </c>
      <c r="T1023" s="209"/>
      <c r="U1023" s="214"/>
      <c r="V1023" s="214"/>
      <c r="W1023" s="217" t="str">
        <f t="shared" si="149"/>
        <v/>
      </c>
      <c r="X1023" s="214"/>
      <c r="Y1023" s="224"/>
      <c r="Z1023" s="214"/>
      <c r="AA1023" s="214"/>
      <c r="AB1023" s="35" t="str">
        <f t="shared" si="150"/>
        <v/>
      </c>
      <c r="AC1023" s="35"/>
      <c r="AD1023" s="35"/>
      <c r="AE1023" s="35"/>
      <c r="AF1023" s="35"/>
      <c r="AG1023" s="35"/>
      <c r="AH1023" s="35"/>
      <c r="AI1023" s="35"/>
      <c r="AJ1023" s="35"/>
      <c r="AK1023" s="35"/>
      <c r="AL1023" s="35"/>
      <c r="AM1023" s="85" t="str">
        <f t="shared" si="158"/>
        <v/>
      </c>
      <c r="AN1023" s="35"/>
      <c r="AO1023" s="35"/>
      <c r="AP1023" s="77" t="str">
        <f>IF(D1023="","",IF(D1023=Accueil!$Q$7,PRODUCT('Registre déchets'!G1023,Accueil!$S$7),"") &amp; IF(D1023=Accueil!$Q$8,PRODUCT('Registre déchets'!G1023,Accueil!$S$8),"") &amp; IF(D1023=Accueil!$Q$9,PRODUCT('Registre déchets'!G1023,Accueil!$S$9),"")&amp; IF(D1023=Accueil!$Q$10,PRODUCT('Registre déchets'!G1023,Accueil!$S$10),"")&amp; IF(D1023=Accueil!$Q$11,PRODUCT('Registre déchets'!G1023,Accueil!$S$11),"")&amp; IF(D1023=Accueil!$Q$12,PRODUCT('Registre déchets'!G1023,Accueil!$S$12),"")&amp; IF(D1023=Accueil!$Q$13,PRODUCT('Registre déchets'!G1023,Accueil!$S$13),"")&amp; IF(D1023=Accueil!$Q$14,PRODUCT('Registre déchets'!G1023,Accueil!$S$14),"")&amp; IF(D1023=Accueil!$Q$15,PRODUCT('Registre déchets'!G1023,Accueil!$S$15),"")&amp; IF(D1023=Accueil!$Q$16,PRODUCT('Registre déchets'!G1023,Accueil!$S$16),"")&amp; IF(D1023=Accueil!$Q$17,PRODUCT('Registre déchets'!G1023,Accueil!$S$17),"")&amp; IF(D1023=Accueil!$Q$18,PRODUCT('Registre déchets'!G1023,Accueil!$S$18),"")&amp; IF(D1023=Accueil!$Q$19,PRODUCT('Registre déchets'!G1023,Accueil!$S$19),"")&amp; IF(D1023=Accueil!$Q$20,PRODUCT('Registre déchets'!G1023,Accueil!$S$20),"")&amp; IF(D1023=Accueil!$Q$21,PRODUCT('Registre déchets'!G1023,Accueil!$S$21),"")&amp; IF(D1023=Accueil!$Q$22,PRODUCT('Registre déchets'!G1023,Accueil!$S$22),"")&amp; IF(D1023=Accueil!$Q$23,PRODUCT('Registre déchets'!G1023,Accueil!$S$23),"")&amp; IF(D1023=Accueil!$Q$24,PRODUCT('Registre déchets'!G1023,Accueil!$S$24),"")&amp; IF(D1023=Accueil!$Q$25,PRODUCT('Registre déchets'!G1023,Accueil!$S$25),"")&amp; IF(D1023=Accueil!$Q$26,PRODUCT('Registre déchets'!G1023,Accueil!$S$26),"") &amp; IF(D1023=Accueil!$U$7,PRODUCT('Registre déchets'!G1023,Accueil!$W$7),"") &amp; IF(D1023=Accueil!$U$8,PRODUCT('Registre déchets'!G1023,Accueil!$W$8),"") &amp; IF(D1023=Accueil!$U$9,PRODUCT('Registre déchets'!G1023,Accueil!$W$9),"")&amp; IF(D1023=Accueil!$U$10,PRODUCT('Registre déchets'!G1023,Accueil!$W$10),"")&amp; IF(D1023=Accueil!$U$11,PRODUCT('Registre déchets'!G1023,Accueil!$W$11),"")&amp; IF(D1023=Accueil!$U$12,PRODUCT('Registre déchets'!G1023,Accueil!$W$12),"")&amp; IF(D1023=Accueil!$U$13,PRODUCT('Registre déchets'!G1023,Accueil!$W$13),"")&amp; IF(D1023=Accueil!$U$14,PRODUCT('Registre déchets'!G1023,Accueil!$W$14),"")&amp; IF(D1023=Accueil!$U$15,PRODUCT('Registre déchets'!G1023,Accueil!$W$15),"")&amp; IF(D1023=Accueil!$U$16,PRODUCT('Registre déchets'!G1023,Accueil!$W$16),"")&amp; IF(D1023=Accueil!$U$17,PRODUCT('Registre déchets'!G1023,Accueil!$W$17),"")&amp; IF(D1023=Accueil!$U$18,PRODUCT('Registre déchets'!G1023,Accueil!$W$18),"")&amp; IF(D1023=Accueil!$U$19,PRODUCT('Registre déchets'!G1023,Accueil!$W$19),"")&amp; IF(D1023=Accueil!$U$20,PRODUCT('Registre déchets'!G1023,Accueil!$W$20),"")&amp; IF(D1023=Accueil!$U$21,PRODUCT('Registre déchets'!G1023,Accueil!$W$21),"") &amp; IF(D1023=Accueil!$U$22,PRODUCT('Registre déchets'!G1023,Accueil!$W$22),"")&amp; IF(D1023=Accueil!$U$23,PRODUCT('Registre déchets'!G1023,Accueil!$W$23),"")&amp; IF(D1023=Accueil!$U$24,PRODUCT('Registre déchets'!G1023,Accueil!$W$24),"")&amp; IF(D1023=Accueil!$U$25,PRODUCT('Registre déchets'!G1023,Accueil!$W$25),"")&amp; IF(D1023=Accueil!$U$26,PRODUCT('Registre déchets'!G1023,Accueil!$W$26),"")&amp; IF(D1023=Accueil!$U$27,PRODUCT('Registre déchets'!G1023,Accueil!$W$27),"")&amp; IF(D1023=Accueil!$Y$7,PRODUCT('Registre déchets'!G1023,Accueil!$AA$7),"") &amp; IF(D1023=Accueil!$Y$8,PRODUCT('Registre déchets'!G1023,Accueil!$AA$8),"") &amp; IF(D1023=Accueil!$Y$9,PRODUCT('Registre déchets'!G1023,Accueil!$AA$9),"")&amp; IF(D1023=Accueil!$Y$10,PRODUCT('Registre déchets'!G1023,Accueil!$AA$10),"")&amp; IF(D1023=Accueil!$Y$11,PRODUCT('Registre déchets'!G1023,Accueil!$AA$11),"")&amp; IF(D1023=Accueil!$Y$12,PRODUCT('Registre déchets'!G1023,Accueil!$AA$12),"")&amp; IF(D1023=Accueil!$Y$13,PRODUCT('Registre déchets'!G1023,Accueil!$AA$13),"")&amp; IF(D1023=Accueil!$Y$14,PRODUCT('Registre déchets'!G1023,Accueil!$AA$14),"")&amp; IF(D1023=Accueil!$Y$15,PRODUCT('Registre déchets'!G1023,Accueil!$AA$15),"")&amp; IF(D1023=Accueil!$Y$16,PRODUCT('Registre déchets'!G1023,Accueil!$AA$16),"")&amp; IF(D1023=Accueil!$Y$17,PRODUCT('Registre déchets'!G1023,Accueil!$AA$17),"")&amp; IF(D1023=Accueil!$Y$18,PRODUCT('Registre déchets'!G1023,Accueil!$AA$18),"")&amp; IF(D1023=Accueil!$Y$19,PRODUCT('Registre déchets'!G1023,Accueil!$AA$19),"")&amp; IF(D1023=Accueil!$Y$20,PRODUCT('Registre déchets'!G1023,Accueil!$AA$20),"")&amp; IF(D1023=Accueil!$Y$21,PRODUCT('Registre déchets'!G1023,Accueil!$AA$21),"")&amp; IF(D1023=Accueil!$Y$22,PRODUCT('Registre déchets'!G1023,Accueil!$AA$22),"")&amp; IF(D1023=Accueil!$Y$23,PRODUCT('Registre déchets'!G1023,Accueil!$AA$23),"")&amp; IF(D1023=Accueil!$Y$24,PRODUCT('Registre déchets'!G1023,Accueil!$AA$24),"")&amp; IF(D1023=Accueil!$Y$25,PRODUCT('Registre déchets'!G1023,Accueil!$AA$25),"")&amp; IF(D1023=Accueil!$Y$26,PRODUCT('Registre déchets'!G1023,Accueil!$AA$26),"")&amp; IF(D1023=Accueil!$Y$27,PRODUCT('Registre déchets'!G1023,Accueil!$AA$27),""))</f>
        <v/>
      </c>
      <c r="AQ1023" s="79">
        <f t="shared" si="157"/>
        <v>0</v>
      </c>
    </row>
    <row r="1024" spans="1:43" ht="50.1" customHeight="1" x14ac:dyDescent="0.25">
      <c r="A1024" s="90"/>
      <c r="B1024" s="222" t="str">
        <f t="shared" si="151"/>
        <v/>
      </c>
      <c r="C1024" s="221"/>
      <c r="D1024" s="220"/>
      <c r="E1024" s="80" t="str">
        <f t="shared" si="155"/>
        <v/>
      </c>
      <c r="F1024" s="81"/>
      <c r="G1024" s="82"/>
      <c r="H1024" s="241">
        <f t="shared" si="152"/>
        <v>0</v>
      </c>
      <c r="I1024" s="206"/>
      <c r="J1024" s="206"/>
      <c r="K1024" s="86"/>
      <c r="L1024" s="86"/>
      <c r="M1024" s="86"/>
      <c r="N1024" s="82"/>
      <c r="O1024" s="81"/>
      <c r="P1024" s="82"/>
      <c r="Q1024" s="207">
        <f t="shared" si="156"/>
        <v>0</v>
      </c>
      <c r="R1024" s="83">
        <f t="shared" si="153"/>
        <v>0</v>
      </c>
      <c r="S1024" s="83">
        <f t="shared" si="154"/>
        <v>0</v>
      </c>
      <c r="T1024" s="209"/>
      <c r="U1024" s="214"/>
      <c r="V1024" s="214"/>
      <c r="W1024" s="217" t="str">
        <f t="shared" si="149"/>
        <v/>
      </c>
      <c r="X1024" s="214"/>
      <c r="Y1024" s="224"/>
      <c r="Z1024" s="214"/>
      <c r="AA1024" s="214"/>
      <c r="AB1024" s="35" t="str">
        <f t="shared" si="150"/>
        <v/>
      </c>
      <c r="AC1024" s="35"/>
      <c r="AD1024" s="35"/>
      <c r="AE1024" s="35"/>
      <c r="AF1024" s="35"/>
      <c r="AG1024" s="35"/>
      <c r="AH1024" s="35"/>
      <c r="AI1024" s="35"/>
      <c r="AJ1024" s="35"/>
      <c r="AK1024" s="35"/>
      <c r="AL1024" s="35"/>
      <c r="AM1024" s="85" t="str">
        <f t="shared" si="158"/>
        <v/>
      </c>
      <c r="AN1024" s="35"/>
      <c r="AO1024" s="35"/>
      <c r="AP1024" s="77" t="str">
        <f>IF(D1024="","",IF(D1024=Accueil!$Q$7,PRODUCT('Registre déchets'!G1024,Accueil!$S$7),"") &amp; IF(D1024=Accueil!$Q$8,PRODUCT('Registre déchets'!G1024,Accueil!$S$8),"") &amp; IF(D1024=Accueil!$Q$9,PRODUCT('Registre déchets'!G1024,Accueil!$S$9),"")&amp; IF(D1024=Accueil!$Q$10,PRODUCT('Registre déchets'!G1024,Accueil!$S$10),"")&amp; IF(D1024=Accueil!$Q$11,PRODUCT('Registre déchets'!G1024,Accueil!$S$11),"")&amp; IF(D1024=Accueil!$Q$12,PRODUCT('Registre déchets'!G1024,Accueil!$S$12),"")&amp; IF(D1024=Accueil!$Q$13,PRODUCT('Registre déchets'!G1024,Accueil!$S$13),"")&amp; IF(D1024=Accueil!$Q$14,PRODUCT('Registre déchets'!G1024,Accueil!$S$14),"")&amp; IF(D1024=Accueil!$Q$15,PRODUCT('Registre déchets'!G1024,Accueil!$S$15),"")&amp; IF(D1024=Accueil!$Q$16,PRODUCT('Registre déchets'!G1024,Accueil!$S$16),"")&amp; IF(D1024=Accueil!$Q$17,PRODUCT('Registre déchets'!G1024,Accueil!$S$17),"")&amp; IF(D1024=Accueil!$Q$18,PRODUCT('Registre déchets'!G1024,Accueil!$S$18),"")&amp; IF(D1024=Accueil!$Q$19,PRODUCT('Registre déchets'!G1024,Accueil!$S$19),"")&amp; IF(D1024=Accueil!$Q$20,PRODUCT('Registre déchets'!G1024,Accueil!$S$20),"")&amp; IF(D1024=Accueil!$Q$21,PRODUCT('Registre déchets'!G1024,Accueil!$S$21),"")&amp; IF(D1024=Accueil!$Q$22,PRODUCT('Registre déchets'!G1024,Accueil!$S$22),"")&amp; IF(D1024=Accueil!$Q$23,PRODUCT('Registre déchets'!G1024,Accueil!$S$23),"")&amp; IF(D1024=Accueil!$Q$24,PRODUCT('Registre déchets'!G1024,Accueil!$S$24),"")&amp; IF(D1024=Accueil!$Q$25,PRODUCT('Registre déchets'!G1024,Accueil!$S$25),"")&amp; IF(D1024=Accueil!$Q$26,PRODUCT('Registre déchets'!G1024,Accueil!$S$26),"") &amp; IF(D1024=Accueil!$U$7,PRODUCT('Registre déchets'!G1024,Accueil!$W$7),"") &amp; IF(D1024=Accueil!$U$8,PRODUCT('Registre déchets'!G1024,Accueil!$W$8),"") &amp; IF(D1024=Accueil!$U$9,PRODUCT('Registre déchets'!G1024,Accueil!$W$9),"")&amp; IF(D1024=Accueil!$U$10,PRODUCT('Registre déchets'!G1024,Accueil!$W$10),"")&amp; IF(D1024=Accueil!$U$11,PRODUCT('Registre déchets'!G1024,Accueil!$W$11),"")&amp; IF(D1024=Accueil!$U$12,PRODUCT('Registre déchets'!G1024,Accueil!$W$12),"")&amp; IF(D1024=Accueil!$U$13,PRODUCT('Registre déchets'!G1024,Accueil!$W$13),"")&amp; IF(D1024=Accueil!$U$14,PRODUCT('Registre déchets'!G1024,Accueil!$W$14),"")&amp; IF(D1024=Accueil!$U$15,PRODUCT('Registre déchets'!G1024,Accueil!$W$15),"")&amp; IF(D1024=Accueil!$U$16,PRODUCT('Registre déchets'!G1024,Accueil!$W$16),"")&amp; IF(D1024=Accueil!$U$17,PRODUCT('Registre déchets'!G1024,Accueil!$W$17),"")&amp; IF(D1024=Accueil!$U$18,PRODUCT('Registre déchets'!G1024,Accueil!$W$18),"")&amp; IF(D1024=Accueil!$U$19,PRODUCT('Registre déchets'!G1024,Accueil!$W$19),"")&amp; IF(D1024=Accueil!$U$20,PRODUCT('Registre déchets'!G1024,Accueil!$W$20),"")&amp; IF(D1024=Accueil!$U$21,PRODUCT('Registre déchets'!G1024,Accueil!$W$21),"") &amp; IF(D1024=Accueil!$U$22,PRODUCT('Registre déchets'!G1024,Accueil!$W$22),"")&amp; IF(D1024=Accueil!$U$23,PRODUCT('Registre déchets'!G1024,Accueil!$W$23),"")&amp; IF(D1024=Accueil!$U$24,PRODUCT('Registre déchets'!G1024,Accueil!$W$24),"")&amp; IF(D1024=Accueil!$U$25,PRODUCT('Registre déchets'!G1024,Accueil!$W$25),"")&amp; IF(D1024=Accueil!$U$26,PRODUCT('Registre déchets'!G1024,Accueil!$W$26),"")&amp; IF(D1024=Accueil!$U$27,PRODUCT('Registre déchets'!G1024,Accueil!$W$27),"")&amp; IF(D1024=Accueil!$Y$7,PRODUCT('Registre déchets'!G1024,Accueil!$AA$7),"") &amp; IF(D1024=Accueil!$Y$8,PRODUCT('Registre déchets'!G1024,Accueil!$AA$8),"") &amp; IF(D1024=Accueil!$Y$9,PRODUCT('Registre déchets'!G1024,Accueil!$AA$9),"")&amp; IF(D1024=Accueil!$Y$10,PRODUCT('Registre déchets'!G1024,Accueil!$AA$10),"")&amp; IF(D1024=Accueil!$Y$11,PRODUCT('Registre déchets'!G1024,Accueil!$AA$11),"")&amp; IF(D1024=Accueil!$Y$12,PRODUCT('Registre déchets'!G1024,Accueil!$AA$12),"")&amp; IF(D1024=Accueil!$Y$13,PRODUCT('Registre déchets'!G1024,Accueil!$AA$13),"")&amp; IF(D1024=Accueil!$Y$14,PRODUCT('Registre déchets'!G1024,Accueil!$AA$14),"")&amp; IF(D1024=Accueil!$Y$15,PRODUCT('Registre déchets'!G1024,Accueil!$AA$15),"")&amp; IF(D1024=Accueil!$Y$16,PRODUCT('Registre déchets'!G1024,Accueil!$AA$16),"")&amp; IF(D1024=Accueil!$Y$17,PRODUCT('Registre déchets'!G1024,Accueil!$AA$17),"")&amp; IF(D1024=Accueil!$Y$18,PRODUCT('Registre déchets'!G1024,Accueil!$AA$18),"")&amp; IF(D1024=Accueil!$Y$19,PRODUCT('Registre déchets'!G1024,Accueil!$AA$19),"")&amp; IF(D1024=Accueil!$Y$20,PRODUCT('Registre déchets'!G1024,Accueil!$AA$20),"")&amp; IF(D1024=Accueil!$Y$21,PRODUCT('Registre déchets'!G1024,Accueil!$AA$21),"")&amp; IF(D1024=Accueil!$Y$22,PRODUCT('Registre déchets'!G1024,Accueil!$AA$22),"")&amp; IF(D1024=Accueil!$Y$23,PRODUCT('Registre déchets'!G1024,Accueil!$AA$23),"")&amp; IF(D1024=Accueil!$Y$24,PRODUCT('Registre déchets'!G1024,Accueil!$AA$24),"")&amp; IF(D1024=Accueil!$Y$25,PRODUCT('Registre déchets'!G1024,Accueil!$AA$25),"")&amp; IF(D1024=Accueil!$Y$26,PRODUCT('Registre déchets'!G1024,Accueil!$AA$26),"")&amp; IF(D1024=Accueil!$Y$27,PRODUCT('Registre déchets'!G1024,Accueil!$AA$27),""))</f>
        <v/>
      </c>
      <c r="AQ1024" s="79">
        <f t="shared" si="157"/>
        <v>0</v>
      </c>
    </row>
    <row r="1025" spans="1:43" ht="50.1" customHeight="1" x14ac:dyDescent="0.25">
      <c r="A1025" s="90"/>
      <c r="B1025" s="222" t="str">
        <f t="shared" si="151"/>
        <v/>
      </c>
      <c r="C1025" s="221"/>
      <c r="D1025" s="220"/>
      <c r="E1025" s="80" t="str">
        <f t="shared" si="155"/>
        <v/>
      </c>
      <c r="F1025" s="81"/>
      <c r="G1025" s="82"/>
      <c r="H1025" s="241">
        <f t="shared" si="152"/>
        <v>0</v>
      </c>
      <c r="I1025" s="206"/>
      <c r="J1025" s="206"/>
      <c r="K1025" s="86"/>
      <c r="L1025" s="86"/>
      <c r="M1025" s="86"/>
      <c r="N1025" s="82"/>
      <c r="O1025" s="81"/>
      <c r="P1025" s="82"/>
      <c r="Q1025" s="207">
        <f t="shared" si="156"/>
        <v>0</v>
      </c>
      <c r="R1025" s="83">
        <f t="shared" si="153"/>
        <v>0</v>
      </c>
      <c r="S1025" s="83">
        <f t="shared" si="154"/>
        <v>0</v>
      </c>
      <c r="T1025" s="209"/>
      <c r="U1025" s="214"/>
      <c r="V1025" s="214"/>
      <c r="W1025" s="217" t="str">
        <f t="shared" si="149"/>
        <v/>
      </c>
      <c r="X1025" s="214"/>
      <c r="Y1025" s="224"/>
      <c r="Z1025" s="214"/>
      <c r="AA1025" s="214"/>
      <c r="AB1025" s="35" t="str">
        <f t="shared" si="150"/>
        <v/>
      </c>
      <c r="AC1025" s="35"/>
      <c r="AD1025" s="35"/>
      <c r="AE1025" s="35"/>
      <c r="AF1025" s="35"/>
      <c r="AG1025" s="35"/>
      <c r="AH1025" s="35"/>
      <c r="AI1025" s="35"/>
      <c r="AJ1025" s="35"/>
      <c r="AK1025" s="35"/>
      <c r="AL1025" s="35"/>
      <c r="AM1025" s="85" t="str">
        <f t="shared" si="158"/>
        <v/>
      </c>
      <c r="AN1025" s="35"/>
      <c r="AO1025" s="35"/>
      <c r="AP1025" s="77" t="str">
        <f>IF(D1025="","",IF(D1025=Accueil!$Q$7,PRODUCT('Registre déchets'!G1025,Accueil!$S$7),"") &amp; IF(D1025=Accueil!$Q$8,PRODUCT('Registre déchets'!G1025,Accueil!$S$8),"") &amp; IF(D1025=Accueil!$Q$9,PRODUCT('Registre déchets'!G1025,Accueil!$S$9),"")&amp; IF(D1025=Accueil!$Q$10,PRODUCT('Registre déchets'!G1025,Accueil!$S$10),"")&amp; IF(D1025=Accueil!$Q$11,PRODUCT('Registre déchets'!G1025,Accueil!$S$11),"")&amp; IF(D1025=Accueil!$Q$12,PRODUCT('Registre déchets'!G1025,Accueil!$S$12),"")&amp; IF(D1025=Accueil!$Q$13,PRODUCT('Registre déchets'!G1025,Accueil!$S$13),"")&amp; IF(D1025=Accueil!$Q$14,PRODUCT('Registre déchets'!G1025,Accueil!$S$14),"")&amp; IF(D1025=Accueil!$Q$15,PRODUCT('Registre déchets'!G1025,Accueil!$S$15),"")&amp; IF(D1025=Accueil!$Q$16,PRODUCT('Registre déchets'!G1025,Accueil!$S$16),"")&amp; IF(D1025=Accueil!$Q$17,PRODUCT('Registre déchets'!G1025,Accueil!$S$17),"")&amp; IF(D1025=Accueil!$Q$18,PRODUCT('Registre déchets'!G1025,Accueil!$S$18),"")&amp; IF(D1025=Accueil!$Q$19,PRODUCT('Registre déchets'!G1025,Accueil!$S$19),"")&amp; IF(D1025=Accueil!$Q$20,PRODUCT('Registre déchets'!G1025,Accueil!$S$20),"")&amp; IF(D1025=Accueil!$Q$21,PRODUCT('Registre déchets'!G1025,Accueil!$S$21),"")&amp; IF(D1025=Accueil!$Q$22,PRODUCT('Registre déchets'!G1025,Accueil!$S$22),"")&amp; IF(D1025=Accueil!$Q$23,PRODUCT('Registre déchets'!G1025,Accueil!$S$23),"")&amp; IF(D1025=Accueil!$Q$24,PRODUCT('Registre déchets'!G1025,Accueil!$S$24),"")&amp; IF(D1025=Accueil!$Q$25,PRODUCT('Registre déchets'!G1025,Accueil!$S$25),"")&amp; IF(D1025=Accueil!$Q$26,PRODUCT('Registre déchets'!G1025,Accueil!$S$26),"") &amp; IF(D1025=Accueil!$U$7,PRODUCT('Registre déchets'!G1025,Accueil!$W$7),"") &amp; IF(D1025=Accueil!$U$8,PRODUCT('Registre déchets'!G1025,Accueil!$W$8),"") &amp; IF(D1025=Accueil!$U$9,PRODUCT('Registre déchets'!G1025,Accueil!$W$9),"")&amp; IF(D1025=Accueil!$U$10,PRODUCT('Registre déchets'!G1025,Accueil!$W$10),"")&amp; IF(D1025=Accueil!$U$11,PRODUCT('Registre déchets'!G1025,Accueil!$W$11),"")&amp; IF(D1025=Accueil!$U$12,PRODUCT('Registre déchets'!G1025,Accueil!$W$12),"")&amp; IF(D1025=Accueil!$U$13,PRODUCT('Registre déchets'!G1025,Accueil!$W$13),"")&amp; IF(D1025=Accueil!$U$14,PRODUCT('Registre déchets'!G1025,Accueil!$W$14),"")&amp; IF(D1025=Accueil!$U$15,PRODUCT('Registre déchets'!G1025,Accueil!$W$15),"")&amp; IF(D1025=Accueil!$U$16,PRODUCT('Registre déchets'!G1025,Accueil!$W$16),"")&amp; IF(D1025=Accueil!$U$17,PRODUCT('Registre déchets'!G1025,Accueil!$W$17),"")&amp; IF(D1025=Accueil!$U$18,PRODUCT('Registre déchets'!G1025,Accueil!$W$18),"")&amp; IF(D1025=Accueil!$U$19,PRODUCT('Registre déchets'!G1025,Accueil!$W$19),"")&amp; IF(D1025=Accueil!$U$20,PRODUCT('Registre déchets'!G1025,Accueil!$W$20),"")&amp; IF(D1025=Accueil!$U$21,PRODUCT('Registre déchets'!G1025,Accueil!$W$21),"") &amp; IF(D1025=Accueil!$U$22,PRODUCT('Registre déchets'!G1025,Accueil!$W$22),"")&amp; IF(D1025=Accueil!$U$23,PRODUCT('Registre déchets'!G1025,Accueil!$W$23),"")&amp; IF(D1025=Accueil!$U$24,PRODUCT('Registre déchets'!G1025,Accueil!$W$24),"")&amp; IF(D1025=Accueil!$U$25,PRODUCT('Registre déchets'!G1025,Accueil!$W$25),"")&amp; IF(D1025=Accueil!$U$26,PRODUCT('Registre déchets'!G1025,Accueil!$W$26),"")&amp; IF(D1025=Accueil!$U$27,PRODUCT('Registre déchets'!G1025,Accueil!$W$27),"")&amp; IF(D1025=Accueil!$Y$7,PRODUCT('Registre déchets'!G1025,Accueil!$AA$7),"") &amp; IF(D1025=Accueil!$Y$8,PRODUCT('Registre déchets'!G1025,Accueil!$AA$8),"") &amp; IF(D1025=Accueil!$Y$9,PRODUCT('Registre déchets'!G1025,Accueil!$AA$9),"")&amp; IF(D1025=Accueil!$Y$10,PRODUCT('Registre déchets'!G1025,Accueil!$AA$10),"")&amp; IF(D1025=Accueil!$Y$11,PRODUCT('Registre déchets'!G1025,Accueil!$AA$11),"")&amp; IF(D1025=Accueil!$Y$12,PRODUCT('Registre déchets'!G1025,Accueil!$AA$12),"")&amp; IF(D1025=Accueil!$Y$13,PRODUCT('Registre déchets'!G1025,Accueil!$AA$13),"")&amp; IF(D1025=Accueil!$Y$14,PRODUCT('Registre déchets'!G1025,Accueil!$AA$14),"")&amp; IF(D1025=Accueil!$Y$15,PRODUCT('Registre déchets'!G1025,Accueil!$AA$15),"")&amp; IF(D1025=Accueil!$Y$16,PRODUCT('Registre déchets'!G1025,Accueil!$AA$16),"")&amp; IF(D1025=Accueil!$Y$17,PRODUCT('Registre déchets'!G1025,Accueil!$AA$17),"")&amp; IF(D1025=Accueil!$Y$18,PRODUCT('Registre déchets'!G1025,Accueil!$AA$18),"")&amp; IF(D1025=Accueil!$Y$19,PRODUCT('Registre déchets'!G1025,Accueil!$AA$19),"")&amp; IF(D1025=Accueil!$Y$20,PRODUCT('Registre déchets'!G1025,Accueil!$AA$20),"")&amp; IF(D1025=Accueil!$Y$21,PRODUCT('Registre déchets'!G1025,Accueil!$AA$21),"")&amp; IF(D1025=Accueil!$Y$22,PRODUCT('Registre déchets'!G1025,Accueil!$AA$22),"")&amp; IF(D1025=Accueil!$Y$23,PRODUCT('Registre déchets'!G1025,Accueil!$AA$23),"")&amp; IF(D1025=Accueil!$Y$24,PRODUCT('Registre déchets'!G1025,Accueil!$AA$24),"")&amp; IF(D1025=Accueil!$Y$25,PRODUCT('Registre déchets'!G1025,Accueil!$AA$25),"")&amp; IF(D1025=Accueil!$Y$26,PRODUCT('Registre déchets'!G1025,Accueil!$AA$26),"")&amp; IF(D1025=Accueil!$Y$27,PRODUCT('Registre déchets'!G1025,Accueil!$AA$27),""))</f>
        <v/>
      </c>
      <c r="AQ1025" s="79">
        <f t="shared" si="157"/>
        <v>0</v>
      </c>
    </row>
    <row r="1026" spans="1:43" ht="50.1" customHeight="1" x14ac:dyDescent="0.25">
      <c r="A1026" s="90"/>
      <c r="B1026" s="222" t="str">
        <f t="shared" si="151"/>
        <v/>
      </c>
      <c r="C1026" s="221"/>
      <c r="D1026" s="220"/>
      <c r="E1026" s="80" t="str">
        <f t="shared" si="155"/>
        <v/>
      </c>
      <c r="F1026" s="81"/>
      <c r="G1026" s="82"/>
      <c r="H1026" s="241">
        <f t="shared" si="152"/>
        <v>0</v>
      </c>
      <c r="I1026" s="206"/>
      <c r="J1026" s="206"/>
      <c r="K1026" s="86"/>
      <c r="L1026" s="86"/>
      <c r="M1026" s="86"/>
      <c r="N1026" s="82"/>
      <c r="O1026" s="81"/>
      <c r="P1026" s="82"/>
      <c r="Q1026" s="207">
        <f t="shared" si="156"/>
        <v>0</v>
      </c>
      <c r="R1026" s="83">
        <f t="shared" si="153"/>
        <v>0</v>
      </c>
      <c r="S1026" s="83">
        <f t="shared" si="154"/>
        <v>0</v>
      </c>
      <c r="T1026" s="209"/>
      <c r="U1026" s="214"/>
      <c r="V1026" s="214"/>
      <c r="W1026" s="217" t="str">
        <f t="shared" si="149"/>
        <v/>
      </c>
      <c r="X1026" s="214"/>
      <c r="Y1026" s="224"/>
      <c r="Z1026" s="214"/>
      <c r="AA1026" s="214"/>
      <c r="AB1026" s="35" t="str">
        <f t="shared" si="150"/>
        <v/>
      </c>
      <c r="AC1026" s="35"/>
      <c r="AD1026" s="35"/>
      <c r="AE1026" s="35"/>
      <c r="AF1026" s="35"/>
      <c r="AG1026" s="35"/>
      <c r="AH1026" s="35"/>
      <c r="AI1026" s="35"/>
      <c r="AJ1026" s="35"/>
      <c r="AK1026" s="35"/>
      <c r="AL1026" s="35"/>
      <c r="AM1026" s="85" t="str">
        <f t="shared" si="158"/>
        <v/>
      </c>
      <c r="AN1026" s="35"/>
      <c r="AO1026" s="35"/>
      <c r="AP1026" s="77" t="str">
        <f>IF(D1026="","",IF(D1026=Accueil!$Q$7,PRODUCT('Registre déchets'!G1026,Accueil!$S$7),"") &amp; IF(D1026=Accueil!$Q$8,PRODUCT('Registre déchets'!G1026,Accueil!$S$8),"") &amp; IF(D1026=Accueil!$Q$9,PRODUCT('Registre déchets'!G1026,Accueil!$S$9),"")&amp; IF(D1026=Accueil!$Q$10,PRODUCT('Registre déchets'!G1026,Accueil!$S$10),"")&amp; IF(D1026=Accueil!$Q$11,PRODUCT('Registre déchets'!G1026,Accueil!$S$11),"")&amp; IF(D1026=Accueil!$Q$12,PRODUCT('Registre déchets'!G1026,Accueil!$S$12),"")&amp; IF(D1026=Accueil!$Q$13,PRODUCT('Registre déchets'!G1026,Accueil!$S$13),"")&amp; IF(D1026=Accueil!$Q$14,PRODUCT('Registre déchets'!G1026,Accueil!$S$14),"")&amp; IF(D1026=Accueil!$Q$15,PRODUCT('Registre déchets'!G1026,Accueil!$S$15),"")&amp; IF(D1026=Accueil!$Q$16,PRODUCT('Registre déchets'!G1026,Accueil!$S$16),"")&amp; IF(D1026=Accueil!$Q$17,PRODUCT('Registre déchets'!G1026,Accueil!$S$17),"")&amp; IF(D1026=Accueil!$Q$18,PRODUCT('Registre déchets'!G1026,Accueil!$S$18),"")&amp; IF(D1026=Accueil!$Q$19,PRODUCT('Registre déchets'!G1026,Accueil!$S$19),"")&amp; IF(D1026=Accueil!$Q$20,PRODUCT('Registre déchets'!G1026,Accueil!$S$20),"")&amp; IF(D1026=Accueil!$Q$21,PRODUCT('Registre déchets'!G1026,Accueil!$S$21),"")&amp; IF(D1026=Accueil!$Q$22,PRODUCT('Registre déchets'!G1026,Accueil!$S$22),"")&amp; IF(D1026=Accueil!$Q$23,PRODUCT('Registre déchets'!G1026,Accueil!$S$23),"")&amp; IF(D1026=Accueil!$Q$24,PRODUCT('Registre déchets'!G1026,Accueil!$S$24),"")&amp; IF(D1026=Accueil!$Q$25,PRODUCT('Registre déchets'!G1026,Accueil!$S$25),"")&amp; IF(D1026=Accueil!$Q$26,PRODUCT('Registre déchets'!G1026,Accueil!$S$26),"") &amp; IF(D1026=Accueil!$U$7,PRODUCT('Registre déchets'!G1026,Accueil!$W$7),"") &amp; IF(D1026=Accueil!$U$8,PRODUCT('Registre déchets'!G1026,Accueil!$W$8),"") &amp; IF(D1026=Accueil!$U$9,PRODUCT('Registre déchets'!G1026,Accueil!$W$9),"")&amp; IF(D1026=Accueil!$U$10,PRODUCT('Registre déchets'!G1026,Accueil!$W$10),"")&amp; IF(D1026=Accueil!$U$11,PRODUCT('Registre déchets'!G1026,Accueil!$W$11),"")&amp; IF(D1026=Accueil!$U$12,PRODUCT('Registre déchets'!G1026,Accueil!$W$12),"")&amp; IF(D1026=Accueil!$U$13,PRODUCT('Registre déchets'!G1026,Accueil!$W$13),"")&amp; IF(D1026=Accueil!$U$14,PRODUCT('Registre déchets'!G1026,Accueil!$W$14),"")&amp; IF(D1026=Accueil!$U$15,PRODUCT('Registre déchets'!G1026,Accueil!$W$15),"")&amp; IF(D1026=Accueil!$U$16,PRODUCT('Registre déchets'!G1026,Accueil!$W$16),"")&amp; IF(D1026=Accueil!$U$17,PRODUCT('Registre déchets'!G1026,Accueil!$W$17),"")&amp; IF(D1026=Accueil!$U$18,PRODUCT('Registre déchets'!G1026,Accueil!$W$18),"")&amp; IF(D1026=Accueil!$U$19,PRODUCT('Registre déchets'!G1026,Accueil!$W$19),"")&amp; IF(D1026=Accueil!$U$20,PRODUCT('Registre déchets'!G1026,Accueil!$W$20),"")&amp; IF(D1026=Accueil!$U$21,PRODUCT('Registre déchets'!G1026,Accueil!$W$21),"") &amp; IF(D1026=Accueil!$U$22,PRODUCT('Registre déchets'!G1026,Accueil!$W$22),"")&amp; IF(D1026=Accueil!$U$23,PRODUCT('Registre déchets'!G1026,Accueil!$W$23),"")&amp; IF(D1026=Accueil!$U$24,PRODUCT('Registre déchets'!G1026,Accueil!$W$24),"")&amp; IF(D1026=Accueil!$U$25,PRODUCT('Registre déchets'!G1026,Accueil!$W$25),"")&amp; IF(D1026=Accueil!$U$26,PRODUCT('Registre déchets'!G1026,Accueil!$W$26),"")&amp; IF(D1026=Accueil!$U$27,PRODUCT('Registre déchets'!G1026,Accueil!$W$27),"")&amp; IF(D1026=Accueil!$Y$7,PRODUCT('Registre déchets'!G1026,Accueil!$AA$7),"") &amp; IF(D1026=Accueil!$Y$8,PRODUCT('Registre déchets'!G1026,Accueil!$AA$8),"") &amp; IF(D1026=Accueil!$Y$9,PRODUCT('Registre déchets'!G1026,Accueil!$AA$9),"")&amp; IF(D1026=Accueil!$Y$10,PRODUCT('Registre déchets'!G1026,Accueil!$AA$10),"")&amp; IF(D1026=Accueil!$Y$11,PRODUCT('Registre déchets'!G1026,Accueil!$AA$11),"")&amp; IF(D1026=Accueil!$Y$12,PRODUCT('Registre déchets'!G1026,Accueil!$AA$12),"")&amp; IF(D1026=Accueil!$Y$13,PRODUCT('Registre déchets'!G1026,Accueil!$AA$13),"")&amp; IF(D1026=Accueil!$Y$14,PRODUCT('Registre déchets'!G1026,Accueil!$AA$14),"")&amp; IF(D1026=Accueil!$Y$15,PRODUCT('Registre déchets'!G1026,Accueil!$AA$15),"")&amp; IF(D1026=Accueil!$Y$16,PRODUCT('Registre déchets'!G1026,Accueil!$AA$16),"")&amp; IF(D1026=Accueil!$Y$17,PRODUCT('Registre déchets'!G1026,Accueil!$AA$17),"")&amp; IF(D1026=Accueil!$Y$18,PRODUCT('Registre déchets'!G1026,Accueil!$AA$18),"")&amp; IF(D1026=Accueil!$Y$19,PRODUCT('Registre déchets'!G1026,Accueil!$AA$19),"")&amp; IF(D1026=Accueil!$Y$20,PRODUCT('Registre déchets'!G1026,Accueil!$AA$20),"")&amp; IF(D1026=Accueil!$Y$21,PRODUCT('Registre déchets'!G1026,Accueil!$AA$21),"")&amp; IF(D1026=Accueil!$Y$22,PRODUCT('Registre déchets'!G1026,Accueil!$AA$22),"")&amp; IF(D1026=Accueil!$Y$23,PRODUCT('Registre déchets'!G1026,Accueil!$AA$23),"")&amp; IF(D1026=Accueil!$Y$24,PRODUCT('Registre déchets'!G1026,Accueil!$AA$24),"")&amp; IF(D1026=Accueil!$Y$25,PRODUCT('Registre déchets'!G1026,Accueil!$AA$25),"")&amp; IF(D1026=Accueil!$Y$26,PRODUCT('Registre déchets'!G1026,Accueil!$AA$26),"")&amp; IF(D1026=Accueil!$Y$27,PRODUCT('Registre déchets'!G1026,Accueil!$AA$27),""))</f>
        <v/>
      </c>
      <c r="AQ1026" s="79">
        <f t="shared" si="157"/>
        <v>0</v>
      </c>
    </row>
    <row r="1027" spans="1:43" ht="50.1" customHeight="1" x14ac:dyDescent="0.25">
      <c r="A1027" s="90"/>
      <c r="B1027" s="222" t="str">
        <f t="shared" si="151"/>
        <v/>
      </c>
      <c r="C1027" s="221"/>
      <c r="D1027" s="220"/>
      <c r="E1027" s="80" t="str">
        <f t="shared" si="155"/>
        <v/>
      </c>
      <c r="F1027" s="81"/>
      <c r="G1027" s="82"/>
      <c r="H1027" s="241">
        <f t="shared" si="152"/>
        <v>0</v>
      </c>
      <c r="I1027" s="206"/>
      <c r="J1027" s="206"/>
      <c r="K1027" s="86"/>
      <c r="L1027" s="86"/>
      <c r="M1027" s="86"/>
      <c r="N1027" s="82"/>
      <c r="O1027" s="81"/>
      <c r="P1027" s="82"/>
      <c r="Q1027" s="207">
        <f t="shared" si="156"/>
        <v>0</v>
      </c>
      <c r="R1027" s="83">
        <f t="shared" si="153"/>
        <v>0</v>
      </c>
      <c r="S1027" s="83">
        <f t="shared" si="154"/>
        <v>0</v>
      </c>
      <c r="T1027" s="209"/>
      <c r="U1027" s="214"/>
      <c r="V1027" s="214"/>
      <c r="W1027" s="217" t="str">
        <f t="shared" si="149"/>
        <v/>
      </c>
      <c r="X1027" s="214"/>
      <c r="Y1027" s="224"/>
      <c r="Z1027" s="214"/>
      <c r="AA1027" s="214"/>
      <c r="AB1027" s="35" t="str">
        <f t="shared" si="150"/>
        <v/>
      </c>
      <c r="AC1027" s="35"/>
      <c r="AD1027" s="35"/>
      <c r="AE1027" s="35"/>
      <c r="AF1027" s="35"/>
      <c r="AG1027" s="35"/>
      <c r="AH1027" s="35"/>
      <c r="AI1027" s="35"/>
      <c r="AJ1027" s="35"/>
      <c r="AK1027" s="35"/>
      <c r="AL1027" s="35"/>
      <c r="AM1027" s="85" t="str">
        <f t="shared" si="158"/>
        <v/>
      </c>
      <c r="AN1027" s="35"/>
      <c r="AO1027" s="35"/>
      <c r="AP1027" s="77" t="str">
        <f>IF(D1027="","",IF(D1027=Accueil!$Q$7,PRODUCT('Registre déchets'!G1027,Accueil!$S$7),"") &amp; IF(D1027=Accueil!$Q$8,PRODUCT('Registre déchets'!G1027,Accueil!$S$8),"") &amp; IF(D1027=Accueil!$Q$9,PRODUCT('Registre déchets'!G1027,Accueil!$S$9),"")&amp; IF(D1027=Accueil!$Q$10,PRODUCT('Registre déchets'!G1027,Accueil!$S$10),"")&amp; IF(D1027=Accueil!$Q$11,PRODUCT('Registre déchets'!G1027,Accueil!$S$11),"")&amp; IF(D1027=Accueil!$Q$12,PRODUCT('Registre déchets'!G1027,Accueil!$S$12),"")&amp; IF(D1027=Accueil!$Q$13,PRODUCT('Registre déchets'!G1027,Accueil!$S$13),"")&amp; IF(D1027=Accueil!$Q$14,PRODUCT('Registre déchets'!G1027,Accueil!$S$14),"")&amp; IF(D1027=Accueil!$Q$15,PRODUCT('Registre déchets'!G1027,Accueil!$S$15),"")&amp; IF(D1027=Accueil!$Q$16,PRODUCT('Registre déchets'!G1027,Accueil!$S$16),"")&amp; IF(D1027=Accueil!$Q$17,PRODUCT('Registre déchets'!G1027,Accueil!$S$17),"")&amp; IF(D1027=Accueil!$Q$18,PRODUCT('Registre déchets'!G1027,Accueil!$S$18),"")&amp; IF(D1027=Accueil!$Q$19,PRODUCT('Registre déchets'!G1027,Accueil!$S$19),"")&amp; IF(D1027=Accueil!$Q$20,PRODUCT('Registre déchets'!G1027,Accueil!$S$20),"")&amp; IF(D1027=Accueil!$Q$21,PRODUCT('Registre déchets'!G1027,Accueil!$S$21),"")&amp; IF(D1027=Accueil!$Q$22,PRODUCT('Registre déchets'!G1027,Accueil!$S$22),"")&amp; IF(D1027=Accueil!$Q$23,PRODUCT('Registre déchets'!G1027,Accueil!$S$23),"")&amp; IF(D1027=Accueil!$Q$24,PRODUCT('Registre déchets'!G1027,Accueil!$S$24),"")&amp; IF(D1027=Accueil!$Q$25,PRODUCT('Registre déchets'!G1027,Accueil!$S$25),"")&amp; IF(D1027=Accueil!$Q$26,PRODUCT('Registre déchets'!G1027,Accueil!$S$26),"") &amp; IF(D1027=Accueil!$U$7,PRODUCT('Registre déchets'!G1027,Accueil!$W$7),"") &amp; IF(D1027=Accueil!$U$8,PRODUCT('Registre déchets'!G1027,Accueil!$W$8),"") &amp; IF(D1027=Accueil!$U$9,PRODUCT('Registre déchets'!G1027,Accueil!$W$9),"")&amp; IF(D1027=Accueil!$U$10,PRODUCT('Registre déchets'!G1027,Accueil!$W$10),"")&amp; IF(D1027=Accueil!$U$11,PRODUCT('Registre déchets'!G1027,Accueil!$W$11),"")&amp; IF(D1027=Accueil!$U$12,PRODUCT('Registre déchets'!G1027,Accueil!$W$12),"")&amp; IF(D1027=Accueil!$U$13,PRODUCT('Registre déchets'!G1027,Accueil!$W$13),"")&amp; IF(D1027=Accueil!$U$14,PRODUCT('Registre déchets'!G1027,Accueil!$W$14),"")&amp; IF(D1027=Accueil!$U$15,PRODUCT('Registre déchets'!G1027,Accueil!$W$15),"")&amp; IF(D1027=Accueil!$U$16,PRODUCT('Registre déchets'!G1027,Accueil!$W$16),"")&amp; IF(D1027=Accueil!$U$17,PRODUCT('Registre déchets'!G1027,Accueil!$W$17),"")&amp; IF(D1027=Accueil!$U$18,PRODUCT('Registre déchets'!G1027,Accueil!$W$18),"")&amp; IF(D1027=Accueil!$U$19,PRODUCT('Registre déchets'!G1027,Accueil!$W$19),"")&amp; IF(D1027=Accueil!$U$20,PRODUCT('Registre déchets'!G1027,Accueil!$W$20),"")&amp; IF(D1027=Accueil!$U$21,PRODUCT('Registre déchets'!G1027,Accueil!$W$21),"") &amp; IF(D1027=Accueil!$U$22,PRODUCT('Registre déchets'!G1027,Accueil!$W$22),"")&amp; IF(D1027=Accueil!$U$23,PRODUCT('Registre déchets'!G1027,Accueil!$W$23),"")&amp; IF(D1027=Accueil!$U$24,PRODUCT('Registre déchets'!G1027,Accueil!$W$24),"")&amp; IF(D1027=Accueil!$U$25,PRODUCT('Registre déchets'!G1027,Accueil!$W$25),"")&amp; IF(D1027=Accueil!$U$26,PRODUCT('Registre déchets'!G1027,Accueil!$W$26),"")&amp; IF(D1027=Accueil!$U$27,PRODUCT('Registre déchets'!G1027,Accueil!$W$27),"")&amp; IF(D1027=Accueil!$Y$7,PRODUCT('Registre déchets'!G1027,Accueil!$AA$7),"") &amp; IF(D1027=Accueil!$Y$8,PRODUCT('Registre déchets'!G1027,Accueil!$AA$8),"") &amp; IF(D1027=Accueil!$Y$9,PRODUCT('Registre déchets'!G1027,Accueil!$AA$9),"")&amp; IF(D1027=Accueil!$Y$10,PRODUCT('Registre déchets'!G1027,Accueil!$AA$10),"")&amp; IF(D1027=Accueil!$Y$11,PRODUCT('Registre déchets'!G1027,Accueil!$AA$11),"")&amp; IF(D1027=Accueil!$Y$12,PRODUCT('Registre déchets'!G1027,Accueil!$AA$12),"")&amp; IF(D1027=Accueil!$Y$13,PRODUCT('Registre déchets'!G1027,Accueil!$AA$13),"")&amp; IF(D1027=Accueil!$Y$14,PRODUCT('Registre déchets'!G1027,Accueil!$AA$14),"")&amp; IF(D1027=Accueil!$Y$15,PRODUCT('Registre déchets'!G1027,Accueil!$AA$15),"")&amp; IF(D1027=Accueil!$Y$16,PRODUCT('Registre déchets'!G1027,Accueil!$AA$16),"")&amp; IF(D1027=Accueil!$Y$17,PRODUCT('Registre déchets'!G1027,Accueil!$AA$17),"")&amp; IF(D1027=Accueil!$Y$18,PRODUCT('Registre déchets'!G1027,Accueil!$AA$18),"")&amp; IF(D1027=Accueil!$Y$19,PRODUCT('Registre déchets'!G1027,Accueil!$AA$19),"")&amp; IF(D1027=Accueil!$Y$20,PRODUCT('Registre déchets'!G1027,Accueil!$AA$20),"")&amp; IF(D1027=Accueil!$Y$21,PRODUCT('Registre déchets'!G1027,Accueil!$AA$21),"")&amp; IF(D1027=Accueil!$Y$22,PRODUCT('Registre déchets'!G1027,Accueil!$AA$22),"")&amp; IF(D1027=Accueil!$Y$23,PRODUCT('Registre déchets'!G1027,Accueil!$AA$23),"")&amp; IF(D1027=Accueil!$Y$24,PRODUCT('Registre déchets'!G1027,Accueil!$AA$24),"")&amp; IF(D1027=Accueil!$Y$25,PRODUCT('Registre déchets'!G1027,Accueil!$AA$25),"")&amp; IF(D1027=Accueil!$Y$26,PRODUCT('Registre déchets'!G1027,Accueil!$AA$26),"")&amp; IF(D1027=Accueil!$Y$27,PRODUCT('Registre déchets'!G1027,Accueil!$AA$27),""))</f>
        <v/>
      </c>
      <c r="AQ1027" s="79">
        <f t="shared" si="157"/>
        <v>0</v>
      </c>
    </row>
    <row r="1028" spans="1:43" ht="50.1" customHeight="1" x14ac:dyDescent="0.25">
      <c r="A1028" s="90"/>
      <c r="B1028" s="222" t="str">
        <f t="shared" si="151"/>
        <v/>
      </c>
      <c r="C1028" s="221"/>
      <c r="D1028" s="220"/>
      <c r="E1028" s="80" t="str">
        <f t="shared" si="155"/>
        <v/>
      </c>
      <c r="F1028" s="81"/>
      <c r="G1028" s="82"/>
      <c r="H1028" s="241">
        <f t="shared" si="152"/>
        <v>0</v>
      </c>
      <c r="I1028" s="206"/>
      <c r="J1028" s="206"/>
      <c r="K1028" s="86"/>
      <c r="L1028" s="86"/>
      <c r="M1028" s="86"/>
      <c r="N1028" s="82"/>
      <c r="O1028" s="81"/>
      <c r="P1028" s="82"/>
      <c r="Q1028" s="207">
        <f t="shared" si="156"/>
        <v>0</v>
      </c>
      <c r="R1028" s="83">
        <f t="shared" si="153"/>
        <v>0</v>
      </c>
      <c r="S1028" s="83">
        <f t="shared" si="154"/>
        <v>0</v>
      </c>
      <c r="T1028" s="209"/>
      <c r="U1028" s="214"/>
      <c r="V1028" s="214"/>
      <c r="W1028" s="217" t="str">
        <f t="shared" si="149"/>
        <v/>
      </c>
      <c r="X1028" s="214"/>
      <c r="Y1028" s="224"/>
      <c r="Z1028" s="214"/>
      <c r="AA1028" s="214"/>
      <c r="AB1028" s="35" t="str">
        <f t="shared" si="150"/>
        <v/>
      </c>
      <c r="AC1028" s="35"/>
      <c r="AD1028" s="35"/>
      <c r="AE1028" s="35"/>
      <c r="AF1028" s="35"/>
      <c r="AG1028" s="35"/>
      <c r="AH1028" s="35"/>
      <c r="AI1028" s="35"/>
      <c r="AJ1028" s="35"/>
      <c r="AK1028" s="35"/>
      <c r="AL1028" s="35"/>
      <c r="AM1028" s="85" t="str">
        <f t="shared" si="158"/>
        <v/>
      </c>
      <c r="AN1028" s="35"/>
      <c r="AO1028" s="35"/>
      <c r="AP1028" s="77" t="str">
        <f>IF(D1028="","",IF(D1028=Accueil!$Q$7,PRODUCT('Registre déchets'!G1028,Accueil!$S$7),"") &amp; IF(D1028=Accueil!$Q$8,PRODUCT('Registre déchets'!G1028,Accueil!$S$8),"") &amp; IF(D1028=Accueil!$Q$9,PRODUCT('Registre déchets'!G1028,Accueil!$S$9),"")&amp; IF(D1028=Accueil!$Q$10,PRODUCT('Registre déchets'!G1028,Accueil!$S$10),"")&amp; IF(D1028=Accueil!$Q$11,PRODUCT('Registre déchets'!G1028,Accueil!$S$11),"")&amp; IF(D1028=Accueil!$Q$12,PRODUCT('Registre déchets'!G1028,Accueil!$S$12),"")&amp; IF(D1028=Accueil!$Q$13,PRODUCT('Registre déchets'!G1028,Accueil!$S$13),"")&amp; IF(D1028=Accueil!$Q$14,PRODUCT('Registre déchets'!G1028,Accueil!$S$14),"")&amp; IF(D1028=Accueil!$Q$15,PRODUCT('Registre déchets'!G1028,Accueil!$S$15),"")&amp; IF(D1028=Accueil!$Q$16,PRODUCT('Registre déchets'!G1028,Accueil!$S$16),"")&amp; IF(D1028=Accueil!$Q$17,PRODUCT('Registre déchets'!G1028,Accueil!$S$17),"")&amp; IF(D1028=Accueil!$Q$18,PRODUCT('Registre déchets'!G1028,Accueil!$S$18),"")&amp; IF(D1028=Accueil!$Q$19,PRODUCT('Registre déchets'!G1028,Accueil!$S$19),"")&amp; IF(D1028=Accueil!$Q$20,PRODUCT('Registre déchets'!G1028,Accueil!$S$20),"")&amp; IF(D1028=Accueil!$Q$21,PRODUCT('Registre déchets'!G1028,Accueil!$S$21),"")&amp; IF(D1028=Accueil!$Q$22,PRODUCT('Registre déchets'!G1028,Accueil!$S$22),"")&amp; IF(D1028=Accueil!$Q$23,PRODUCT('Registre déchets'!G1028,Accueil!$S$23),"")&amp; IF(D1028=Accueil!$Q$24,PRODUCT('Registre déchets'!G1028,Accueil!$S$24),"")&amp; IF(D1028=Accueil!$Q$25,PRODUCT('Registre déchets'!G1028,Accueil!$S$25),"")&amp; IF(D1028=Accueil!$Q$26,PRODUCT('Registre déchets'!G1028,Accueil!$S$26),"") &amp; IF(D1028=Accueil!$U$7,PRODUCT('Registre déchets'!G1028,Accueil!$W$7),"") &amp; IF(D1028=Accueil!$U$8,PRODUCT('Registre déchets'!G1028,Accueil!$W$8),"") &amp; IF(D1028=Accueil!$U$9,PRODUCT('Registre déchets'!G1028,Accueil!$W$9),"")&amp; IF(D1028=Accueil!$U$10,PRODUCT('Registre déchets'!G1028,Accueil!$W$10),"")&amp; IF(D1028=Accueil!$U$11,PRODUCT('Registre déchets'!G1028,Accueil!$W$11),"")&amp; IF(D1028=Accueil!$U$12,PRODUCT('Registre déchets'!G1028,Accueil!$W$12),"")&amp; IF(D1028=Accueil!$U$13,PRODUCT('Registre déchets'!G1028,Accueil!$W$13),"")&amp; IF(D1028=Accueil!$U$14,PRODUCT('Registre déchets'!G1028,Accueil!$W$14),"")&amp; IF(D1028=Accueil!$U$15,PRODUCT('Registre déchets'!G1028,Accueil!$W$15),"")&amp; IF(D1028=Accueil!$U$16,PRODUCT('Registre déchets'!G1028,Accueil!$W$16),"")&amp; IF(D1028=Accueil!$U$17,PRODUCT('Registre déchets'!G1028,Accueil!$W$17),"")&amp; IF(D1028=Accueil!$U$18,PRODUCT('Registre déchets'!G1028,Accueil!$W$18),"")&amp; IF(D1028=Accueil!$U$19,PRODUCT('Registre déchets'!G1028,Accueil!$W$19),"")&amp; IF(D1028=Accueil!$U$20,PRODUCT('Registre déchets'!G1028,Accueil!$W$20),"")&amp; IF(D1028=Accueil!$U$21,PRODUCT('Registre déchets'!G1028,Accueil!$W$21),"") &amp; IF(D1028=Accueil!$U$22,PRODUCT('Registre déchets'!G1028,Accueil!$W$22),"")&amp; IF(D1028=Accueil!$U$23,PRODUCT('Registre déchets'!G1028,Accueil!$W$23),"")&amp; IF(D1028=Accueil!$U$24,PRODUCT('Registre déchets'!G1028,Accueil!$W$24),"")&amp; IF(D1028=Accueil!$U$25,PRODUCT('Registre déchets'!G1028,Accueil!$W$25),"")&amp; IF(D1028=Accueil!$U$26,PRODUCT('Registre déchets'!G1028,Accueil!$W$26),"")&amp; IF(D1028=Accueil!$U$27,PRODUCT('Registre déchets'!G1028,Accueil!$W$27),"")&amp; IF(D1028=Accueil!$Y$7,PRODUCT('Registre déchets'!G1028,Accueil!$AA$7),"") &amp; IF(D1028=Accueil!$Y$8,PRODUCT('Registre déchets'!G1028,Accueil!$AA$8),"") &amp; IF(D1028=Accueil!$Y$9,PRODUCT('Registre déchets'!G1028,Accueil!$AA$9),"")&amp; IF(D1028=Accueil!$Y$10,PRODUCT('Registre déchets'!G1028,Accueil!$AA$10),"")&amp; IF(D1028=Accueil!$Y$11,PRODUCT('Registre déchets'!G1028,Accueil!$AA$11),"")&amp; IF(D1028=Accueil!$Y$12,PRODUCT('Registre déchets'!G1028,Accueil!$AA$12),"")&amp; IF(D1028=Accueil!$Y$13,PRODUCT('Registre déchets'!G1028,Accueil!$AA$13),"")&amp; IF(D1028=Accueil!$Y$14,PRODUCT('Registre déchets'!G1028,Accueil!$AA$14),"")&amp; IF(D1028=Accueil!$Y$15,PRODUCT('Registre déchets'!G1028,Accueil!$AA$15),"")&amp; IF(D1028=Accueil!$Y$16,PRODUCT('Registre déchets'!G1028,Accueil!$AA$16),"")&amp; IF(D1028=Accueil!$Y$17,PRODUCT('Registre déchets'!G1028,Accueil!$AA$17),"")&amp; IF(D1028=Accueil!$Y$18,PRODUCT('Registre déchets'!G1028,Accueil!$AA$18),"")&amp; IF(D1028=Accueil!$Y$19,PRODUCT('Registre déchets'!G1028,Accueil!$AA$19),"")&amp; IF(D1028=Accueil!$Y$20,PRODUCT('Registre déchets'!G1028,Accueil!$AA$20),"")&amp; IF(D1028=Accueil!$Y$21,PRODUCT('Registre déchets'!G1028,Accueil!$AA$21),"")&amp; IF(D1028=Accueil!$Y$22,PRODUCT('Registre déchets'!G1028,Accueil!$AA$22),"")&amp; IF(D1028=Accueil!$Y$23,PRODUCT('Registre déchets'!G1028,Accueil!$AA$23),"")&amp; IF(D1028=Accueil!$Y$24,PRODUCT('Registre déchets'!G1028,Accueil!$AA$24),"")&amp; IF(D1028=Accueil!$Y$25,PRODUCT('Registre déchets'!G1028,Accueil!$AA$25),"")&amp; IF(D1028=Accueil!$Y$26,PRODUCT('Registre déchets'!G1028,Accueil!$AA$26),"")&amp; IF(D1028=Accueil!$Y$27,PRODUCT('Registre déchets'!G1028,Accueil!$AA$27),""))</f>
        <v/>
      </c>
      <c r="AQ1028" s="79">
        <f t="shared" si="157"/>
        <v>0</v>
      </c>
    </row>
    <row r="1029" spans="1:43" ht="50.1" customHeight="1" x14ac:dyDescent="0.25">
      <c r="A1029" s="90"/>
      <c r="B1029" s="222" t="str">
        <f t="shared" si="151"/>
        <v/>
      </c>
      <c r="C1029" s="221"/>
      <c r="D1029" s="220"/>
      <c r="E1029" s="80" t="str">
        <f t="shared" si="155"/>
        <v/>
      </c>
      <c r="F1029" s="81"/>
      <c r="G1029" s="82"/>
      <c r="H1029" s="241">
        <f t="shared" si="152"/>
        <v>0</v>
      </c>
      <c r="I1029" s="206"/>
      <c r="J1029" s="206"/>
      <c r="K1029" s="86"/>
      <c r="L1029" s="86"/>
      <c r="M1029" s="86"/>
      <c r="N1029" s="82"/>
      <c r="O1029" s="81"/>
      <c r="P1029" s="82"/>
      <c r="Q1029" s="207">
        <f t="shared" si="156"/>
        <v>0</v>
      </c>
      <c r="R1029" s="83">
        <f t="shared" si="153"/>
        <v>0</v>
      </c>
      <c r="S1029" s="83">
        <f t="shared" si="154"/>
        <v>0</v>
      </c>
      <c r="T1029" s="209"/>
      <c r="U1029" s="214"/>
      <c r="V1029" s="214"/>
      <c r="W1029" s="217" t="str">
        <f t="shared" si="149"/>
        <v/>
      </c>
      <c r="X1029" s="214"/>
      <c r="Y1029" s="224"/>
      <c r="Z1029" s="214"/>
      <c r="AA1029" s="214"/>
      <c r="AB1029" s="35" t="str">
        <f t="shared" si="150"/>
        <v/>
      </c>
      <c r="AC1029" s="35"/>
      <c r="AD1029" s="35"/>
      <c r="AE1029" s="35"/>
      <c r="AF1029" s="35"/>
      <c r="AG1029" s="35"/>
      <c r="AH1029" s="35"/>
      <c r="AI1029" s="35"/>
      <c r="AJ1029" s="35"/>
      <c r="AK1029" s="35"/>
      <c r="AL1029" s="35"/>
      <c r="AM1029" s="85" t="str">
        <f t="shared" si="158"/>
        <v/>
      </c>
      <c r="AN1029" s="35"/>
      <c r="AO1029" s="35"/>
      <c r="AP1029" s="77" t="str">
        <f>IF(D1029="","",IF(D1029=Accueil!$Q$7,PRODUCT('Registre déchets'!G1029,Accueil!$S$7),"") &amp; IF(D1029=Accueil!$Q$8,PRODUCT('Registre déchets'!G1029,Accueil!$S$8),"") &amp; IF(D1029=Accueil!$Q$9,PRODUCT('Registre déchets'!G1029,Accueil!$S$9),"")&amp; IF(D1029=Accueil!$Q$10,PRODUCT('Registre déchets'!G1029,Accueil!$S$10),"")&amp; IF(D1029=Accueil!$Q$11,PRODUCT('Registre déchets'!G1029,Accueil!$S$11),"")&amp; IF(D1029=Accueil!$Q$12,PRODUCT('Registre déchets'!G1029,Accueil!$S$12),"")&amp; IF(D1029=Accueil!$Q$13,PRODUCT('Registre déchets'!G1029,Accueil!$S$13),"")&amp; IF(D1029=Accueil!$Q$14,PRODUCT('Registre déchets'!G1029,Accueil!$S$14),"")&amp; IF(D1029=Accueil!$Q$15,PRODUCT('Registre déchets'!G1029,Accueil!$S$15),"")&amp; IF(D1029=Accueil!$Q$16,PRODUCT('Registre déchets'!G1029,Accueil!$S$16),"")&amp; IF(D1029=Accueil!$Q$17,PRODUCT('Registre déchets'!G1029,Accueil!$S$17),"")&amp; IF(D1029=Accueil!$Q$18,PRODUCT('Registre déchets'!G1029,Accueil!$S$18),"")&amp; IF(D1029=Accueil!$Q$19,PRODUCT('Registre déchets'!G1029,Accueil!$S$19),"")&amp; IF(D1029=Accueil!$Q$20,PRODUCT('Registre déchets'!G1029,Accueil!$S$20),"")&amp; IF(D1029=Accueil!$Q$21,PRODUCT('Registre déchets'!G1029,Accueil!$S$21),"")&amp; IF(D1029=Accueil!$Q$22,PRODUCT('Registre déchets'!G1029,Accueil!$S$22),"")&amp; IF(D1029=Accueil!$Q$23,PRODUCT('Registre déchets'!G1029,Accueil!$S$23),"")&amp; IF(D1029=Accueil!$Q$24,PRODUCT('Registre déchets'!G1029,Accueil!$S$24),"")&amp; IF(D1029=Accueil!$Q$25,PRODUCT('Registre déchets'!G1029,Accueil!$S$25),"")&amp; IF(D1029=Accueil!$Q$26,PRODUCT('Registre déchets'!G1029,Accueil!$S$26),"") &amp; IF(D1029=Accueil!$U$7,PRODUCT('Registre déchets'!G1029,Accueil!$W$7),"") &amp; IF(D1029=Accueil!$U$8,PRODUCT('Registre déchets'!G1029,Accueil!$W$8),"") &amp; IF(D1029=Accueil!$U$9,PRODUCT('Registre déchets'!G1029,Accueil!$W$9),"")&amp; IF(D1029=Accueil!$U$10,PRODUCT('Registre déchets'!G1029,Accueil!$W$10),"")&amp; IF(D1029=Accueil!$U$11,PRODUCT('Registre déchets'!G1029,Accueil!$W$11),"")&amp; IF(D1029=Accueil!$U$12,PRODUCT('Registre déchets'!G1029,Accueil!$W$12),"")&amp; IF(D1029=Accueil!$U$13,PRODUCT('Registre déchets'!G1029,Accueil!$W$13),"")&amp; IF(D1029=Accueil!$U$14,PRODUCT('Registre déchets'!G1029,Accueil!$W$14),"")&amp; IF(D1029=Accueil!$U$15,PRODUCT('Registre déchets'!G1029,Accueil!$W$15),"")&amp; IF(D1029=Accueil!$U$16,PRODUCT('Registre déchets'!G1029,Accueil!$W$16),"")&amp; IF(D1029=Accueil!$U$17,PRODUCT('Registre déchets'!G1029,Accueil!$W$17),"")&amp; IF(D1029=Accueil!$U$18,PRODUCT('Registre déchets'!G1029,Accueil!$W$18),"")&amp; IF(D1029=Accueil!$U$19,PRODUCT('Registre déchets'!G1029,Accueil!$W$19),"")&amp; IF(D1029=Accueil!$U$20,PRODUCT('Registre déchets'!G1029,Accueil!$W$20),"")&amp; IF(D1029=Accueil!$U$21,PRODUCT('Registre déchets'!G1029,Accueil!$W$21),"") &amp; IF(D1029=Accueil!$U$22,PRODUCT('Registre déchets'!G1029,Accueil!$W$22),"")&amp; IF(D1029=Accueil!$U$23,PRODUCT('Registre déchets'!G1029,Accueil!$W$23),"")&amp; IF(D1029=Accueil!$U$24,PRODUCT('Registre déchets'!G1029,Accueil!$W$24),"")&amp; IF(D1029=Accueil!$U$25,PRODUCT('Registre déchets'!G1029,Accueil!$W$25),"")&amp; IF(D1029=Accueil!$U$26,PRODUCT('Registre déchets'!G1029,Accueil!$W$26),"")&amp; IF(D1029=Accueil!$U$27,PRODUCT('Registre déchets'!G1029,Accueil!$W$27),"")&amp; IF(D1029=Accueil!$Y$7,PRODUCT('Registre déchets'!G1029,Accueil!$AA$7),"") &amp; IF(D1029=Accueil!$Y$8,PRODUCT('Registre déchets'!G1029,Accueil!$AA$8),"") &amp; IF(D1029=Accueil!$Y$9,PRODUCT('Registre déchets'!G1029,Accueil!$AA$9),"")&amp; IF(D1029=Accueil!$Y$10,PRODUCT('Registre déchets'!G1029,Accueil!$AA$10),"")&amp; IF(D1029=Accueil!$Y$11,PRODUCT('Registre déchets'!G1029,Accueil!$AA$11),"")&amp; IF(D1029=Accueil!$Y$12,PRODUCT('Registre déchets'!G1029,Accueil!$AA$12),"")&amp; IF(D1029=Accueil!$Y$13,PRODUCT('Registre déchets'!G1029,Accueil!$AA$13),"")&amp; IF(D1029=Accueil!$Y$14,PRODUCT('Registre déchets'!G1029,Accueil!$AA$14),"")&amp; IF(D1029=Accueil!$Y$15,PRODUCT('Registre déchets'!G1029,Accueil!$AA$15),"")&amp; IF(D1029=Accueil!$Y$16,PRODUCT('Registre déchets'!G1029,Accueil!$AA$16),"")&amp; IF(D1029=Accueil!$Y$17,PRODUCT('Registre déchets'!G1029,Accueil!$AA$17),"")&amp; IF(D1029=Accueil!$Y$18,PRODUCT('Registre déchets'!G1029,Accueil!$AA$18),"")&amp; IF(D1029=Accueil!$Y$19,PRODUCT('Registre déchets'!G1029,Accueil!$AA$19),"")&amp; IF(D1029=Accueil!$Y$20,PRODUCT('Registre déchets'!G1029,Accueil!$AA$20),"")&amp; IF(D1029=Accueil!$Y$21,PRODUCT('Registre déchets'!G1029,Accueil!$AA$21),"")&amp; IF(D1029=Accueil!$Y$22,PRODUCT('Registre déchets'!G1029,Accueil!$AA$22),"")&amp; IF(D1029=Accueil!$Y$23,PRODUCT('Registre déchets'!G1029,Accueil!$AA$23),"")&amp; IF(D1029=Accueil!$Y$24,PRODUCT('Registre déchets'!G1029,Accueil!$AA$24),"")&amp; IF(D1029=Accueil!$Y$25,PRODUCT('Registre déchets'!G1029,Accueil!$AA$25),"")&amp; IF(D1029=Accueil!$Y$26,PRODUCT('Registre déchets'!G1029,Accueil!$AA$26),"")&amp; IF(D1029=Accueil!$Y$27,PRODUCT('Registre déchets'!G1029,Accueil!$AA$27),""))</f>
        <v/>
      </c>
      <c r="AQ1029" s="79">
        <f t="shared" si="157"/>
        <v>0</v>
      </c>
    </row>
    <row r="1030" spans="1:43" ht="50.1" customHeight="1" x14ac:dyDescent="0.25">
      <c r="A1030" s="90"/>
      <c r="B1030" s="222" t="str">
        <f t="shared" si="151"/>
        <v/>
      </c>
      <c r="C1030" s="221"/>
      <c r="D1030" s="220"/>
      <c r="E1030" s="80" t="str">
        <f t="shared" si="155"/>
        <v/>
      </c>
      <c r="F1030" s="81"/>
      <c r="G1030" s="82"/>
      <c r="H1030" s="241">
        <f t="shared" si="152"/>
        <v>0</v>
      </c>
      <c r="I1030" s="206"/>
      <c r="J1030" s="206"/>
      <c r="K1030" s="86"/>
      <c r="L1030" s="86"/>
      <c r="M1030" s="86"/>
      <c r="N1030" s="82"/>
      <c r="O1030" s="81"/>
      <c r="P1030" s="82"/>
      <c r="Q1030" s="207">
        <f t="shared" si="156"/>
        <v>0</v>
      </c>
      <c r="R1030" s="83">
        <f t="shared" si="153"/>
        <v>0</v>
      </c>
      <c r="S1030" s="83">
        <f t="shared" si="154"/>
        <v>0</v>
      </c>
      <c r="T1030" s="209"/>
      <c r="U1030" s="214"/>
      <c r="V1030" s="214"/>
      <c r="W1030" s="217" t="str">
        <f t="shared" si="149"/>
        <v/>
      </c>
      <c r="X1030" s="214"/>
      <c r="Y1030" s="224"/>
      <c r="Z1030" s="214"/>
      <c r="AA1030" s="214"/>
      <c r="AB1030" s="35" t="str">
        <f t="shared" si="150"/>
        <v/>
      </c>
      <c r="AC1030" s="35"/>
      <c r="AD1030" s="35"/>
      <c r="AE1030" s="35"/>
      <c r="AF1030" s="35"/>
      <c r="AG1030" s="35"/>
      <c r="AH1030" s="35"/>
      <c r="AI1030" s="35"/>
      <c r="AJ1030" s="35"/>
      <c r="AK1030" s="35"/>
      <c r="AL1030" s="35"/>
      <c r="AM1030" s="85" t="str">
        <f t="shared" si="158"/>
        <v/>
      </c>
      <c r="AN1030" s="35"/>
      <c r="AO1030" s="35"/>
      <c r="AP1030" s="77" t="str">
        <f>IF(D1030="","",IF(D1030=Accueil!$Q$7,PRODUCT('Registre déchets'!G1030,Accueil!$S$7),"") &amp; IF(D1030=Accueil!$Q$8,PRODUCT('Registre déchets'!G1030,Accueil!$S$8),"") &amp; IF(D1030=Accueil!$Q$9,PRODUCT('Registre déchets'!G1030,Accueil!$S$9),"")&amp; IF(D1030=Accueil!$Q$10,PRODUCT('Registre déchets'!G1030,Accueil!$S$10),"")&amp; IF(D1030=Accueil!$Q$11,PRODUCT('Registre déchets'!G1030,Accueil!$S$11),"")&amp; IF(D1030=Accueil!$Q$12,PRODUCT('Registre déchets'!G1030,Accueil!$S$12),"")&amp; IF(D1030=Accueil!$Q$13,PRODUCT('Registre déchets'!G1030,Accueil!$S$13),"")&amp; IF(D1030=Accueil!$Q$14,PRODUCT('Registre déchets'!G1030,Accueil!$S$14),"")&amp; IF(D1030=Accueil!$Q$15,PRODUCT('Registre déchets'!G1030,Accueil!$S$15),"")&amp; IF(D1030=Accueil!$Q$16,PRODUCT('Registre déchets'!G1030,Accueil!$S$16),"")&amp; IF(D1030=Accueil!$Q$17,PRODUCT('Registre déchets'!G1030,Accueil!$S$17),"")&amp; IF(D1030=Accueil!$Q$18,PRODUCT('Registre déchets'!G1030,Accueil!$S$18),"")&amp; IF(D1030=Accueil!$Q$19,PRODUCT('Registre déchets'!G1030,Accueil!$S$19),"")&amp; IF(D1030=Accueil!$Q$20,PRODUCT('Registre déchets'!G1030,Accueil!$S$20),"")&amp; IF(D1030=Accueil!$Q$21,PRODUCT('Registre déchets'!G1030,Accueil!$S$21),"")&amp; IF(D1030=Accueil!$Q$22,PRODUCT('Registre déchets'!G1030,Accueil!$S$22),"")&amp; IF(D1030=Accueil!$Q$23,PRODUCT('Registre déchets'!G1030,Accueil!$S$23),"")&amp; IF(D1030=Accueil!$Q$24,PRODUCT('Registre déchets'!G1030,Accueil!$S$24),"")&amp; IF(D1030=Accueil!$Q$25,PRODUCT('Registre déchets'!G1030,Accueil!$S$25),"")&amp; IF(D1030=Accueil!$Q$26,PRODUCT('Registre déchets'!G1030,Accueil!$S$26),"") &amp; IF(D1030=Accueil!$U$7,PRODUCT('Registre déchets'!G1030,Accueil!$W$7),"") &amp; IF(D1030=Accueil!$U$8,PRODUCT('Registre déchets'!G1030,Accueil!$W$8),"") &amp; IF(D1030=Accueil!$U$9,PRODUCT('Registre déchets'!G1030,Accueil!$W$9),"")&amp; IF(D1030=Accueil!$U$10,PRODUCT('Registre déchets'!G1030,Accueil!$W$10),"")&amp; IF(D1030=Accueil!$U$11,PRODUCT('Registre déchets'!G1030,Accueil!$W$11),"")&amp; IF(D1030=Accueil!$U$12,PRODUCT('Registre déchets'!G1030,Accueil!$W$12),"")&amp; IF(D1030=Accueil!$U$13,PRODUCT('Registre déchets'!G1030,Accueil!$W$13),"")&amp; IF(D1030=Accueil!$U$14,PRODUCT('Registre déchets'!G1030,Accueil!$W$14),"")&amp; IF(D1030=Accueil!$U$15,PRODUCT('Registre déchets'!G1030,Accueil!$W$15),"")&amp; IF(D1030=Accueil!$U$16,PRODUCT('Registre déchets'!G1030,Accueil!$W$16),"")&amp; IF(D1030=Accueil!$U$17,PRODUCT('Registre déchets'!G1030,Accueil!$W$17),"")&amp; IF(D1030=Accueil!$U$18,PRODUCT('Registre déchets'!G1030,Accueil!$W$18),"")&amp; IF(D1030=Accueil!$U$19,PRODUCT('Registre déchets'!G1030,Accueil!$W$19),"")&amp; IF(D1030=Accueil!$U$20,PRODUCT('Registre déchets'!G1030,Accueil!$W$20),"")&amp; IF(D1030=Accueil!$U$21,PRODUCT('Registre déchets'!G1030,Accueil!$W$21),"") &amp; IF(D1030=Accueil!$U$22,PRODUCT('Registre déchets'!G1030,Accueil!$W$22),"")&amp; IF(D1030=Accueil!$U$23,PRODUCT('Registre déchets'!G1030,Accueil!$W$23),"")&amp; IF(D1030=Accueil!$U$24,PRODUCT('Registre déchets'!G1030,Accueil!$W$24),"")&amp; IF(D1030=Accueil!$U$25,PRODUCT('Registre déchets'!G1030,Accueil!$W$25),"")&amp; IF(D1030=Accueil!$U$26,PRODUCT('Registre déchets'!G1030,Accueil!$W$26),"")&amp; IF(D1030=Accueil!$U$27,PRODUCT('Registre déchets'!G1030,Accueil!$W$27),"")&amp; IF(D1030=Accueil!$Y$7,PRODUCT('Registre déchets'!G1030,Accueil!$AA$7),"") &amp; IF(D1030=Accueil!$Y$8,PRODUCT('Registre déchets'!G1030,Accueil!$AA$8),"") &amp; IF(D1030=Accueil!$Y$9,PRODUCT('Registre déchets'!G1030,Accueil!$AA$9),"")&amp; IF(D1030=Accueil!$Y$10,PRODUCT('Registre déchets'!G1030,Accueil!$AA$10),"")&amp; IF(D1030=Accueil!$Y$11,PRODUCT('Registre déchets'!G1030,Accueil!$AA$11),"")&amp; IF(D1030=Accueil!$Y$12,PRODUCT('Registre déchets'!G1030,Accueil!$AA$12),"")&amp; IF(D1030=Accueil!$Y$13,PRODUCT('Registre déchets'!G1030,Accueil!$AA$13),"")&amp; IF(D1030=Accueil!$Y$14,PRODUCT('Registre déchets'!G1030,Accueil!$AA$14),"")&amp; IF(D1030=Accueil!$Y$15,PRODUCT('Registre déchets'!G1030,Accueil!$AA$15),"")&amp; IF(D1030=Accueil!$Y$16,PRODUCT('Registre déchets'!G1030,Accueil!$AA$16),"")&amp; IF(D1030=Accueil!$Y$17,PRODUCT('Registre déchets'!G1030,Accueil!$AA$17),"")&amp; IF(D1030=Accueil!$Y$18,PRODUCT('Registre déchets'!G1030,Accueil!$AA$18),"")&amp; IF(D1030=Accueil!$Y$19,PRODUCT('Registre déchets'!G1030,Accueil!$AA$19),"")&amp; IF(D1030=Accueil!$Y$20,PRODUCT('Registre déchets'!G1030,Accueil!$AA$20),"")&amp; IF(D1030=Accueil!$Y$21,PRODUCT('Registre déchets'!G1030,Accueil!$AA$21),"")&amp; IF(D1030=Accueil!$Y$22,PRODUCT('Registre déchets'!G1030,Accueil!$AA$22),"")&amp; IF(D1030=Accueil!$Y$23,PRODUCT('Registre déchets'!G1030,Accueil!$AA$23),"")&amp; IF(D1030=Accueil!$Y$24,PRODUCT('Registre déchets'!G1030,Accueil!$AA$24),"")&amp; IF(D1030=Accueil!$Y$25,PRODUCT('Registre déchets'!G1030,Accueil!$AA$25),"")&amp; IF(D1030=Accueil!$Y$26,PRODUCT('Registre déchets'!G1030,Accueil!$AA$26),"")&amp; IF(D1030=Accueil!$Y$27,PRODUCT('Registre déchets'!G1030,Accueil!$AA$27),""))</f>
        <v/>
      </c>
      <c r="AQ1030" s="79">
        <f t="shared" si="157"/>
        <v>0</v>
      </c>
    </row>
    <row r="1031" spans="1:43" ht="50.1" customHeight="1" x14ac:dyDescent="0.25">
      <c r="A1031" s="90"/>
      <c r="B1031" s="222" t="str">
        <f t="shared" si="151"/>
        <v/>
      </c>
      <c r="C1031" s="221"/>
      <c r="D1031" s="220"/>
      <c r="E1031" s="80" t="str">
        <f t="shared" si="155"/>
        <v/>
      </c>
      <c r="F1031" s="81"/>
      <c r="G1031" s="82"/>
      <c r="H1031" s="241">
        <f t="shared" si="152"/>
        <v>0</v>
      </c>
      <c r="I1031" s="206"/>
      <c r="J1031" s="206"/>
      <c r="K1031" s="86"/>
      <c r="L1031" s="86"/>
      <c r="M1031" s="86"/>
      <c r="N1031" s="82"/>
      <c r="O1031" s="81"/>
      <c r="P1031" s="82"/>
      <c r="Q1031" s="207">
        <f t="shared" si="156"/>
        <v>0</v>
      </c>
      <c r="R1031" s="83">
        <f t="shared" si="153"/>
        <v>0</v>
      </c>
      <c r="S1031" s="83">
        <f t="shared" si="154"/>
        <v>0</v>
      </c>
      <c r="T1031" s="209"/>
      <c r="U1031" s="214"/>
      <c r="V1031" s="214"/>
      <c r="W1031" s="217" t="str">
        <f t="shared" si="149"/>
        <v/>
      </c>
      <c r="X1031" s="214"/>
      <c r="Y1031" s="224"/>
      <c r="Z1031" s="214"/>
      <c r="AA1031" s="214"/>
      <c r="AB1031" s="35" t="str">
        <f t="shared" si="150"/>
        <v/>
      </c>
      <c r="AC1031" s="35"/>
      <c r="AD1031" s="35"/>
      <c r="AE1031" s="35"/>
      <c r="AF1031" s="35"/>
      <c r="AG1031" s="35"/>
      <c r="AH1031" s="35"/>
      <c r="AI1031" s="35"/>
      <c r="AJ1031" s="35"/>
      <c r="AK1031" s="35"/>
      <c r="AL1031" s="35"/>
      <c r="AM1031" s="85" t="str">
        <f t="shared" si="158"/>
        <v/>
      </c>
      <c r="AN1031" s="35"/>
      <c r="AO1031" s="35"/>
      <c r="AP1031" s="77" t="str">
        <f>IF(D1031="","",IF(D1031=Accueil!$Q$7,PRODUCT('Registre déchets'!G1031,Accueil!$S$7),"") &amp; IF(D1031=Accueil!$Q$8,PRODUCT('Registre déchets'!G1031,Accueil!$S$8),"") &amp; IF(D1031=Accueil!$Q$9,PRODUCT('Registre déchets'!G1031,Accueil!$S$9),"")&amp; IF(D1031=Accueil!$Q$10,PRODUCT('Registre déchets'!G1031,Accueil!$S$10),"")&amp; IF(D1031=Accueil!$Q$11,PRODUCT('Registre déchets'!G1031,Accueil!$S$11),"")&amp; IF(D1031=Accueil!$Q$12,PRODUCT('Registre déchets'!G1031,Accueil!$S$12),"")&amp; IF(D1031=Accueil!$Q$13,PRODUCT('Registre déchets'!G1031,Accueil!$S$13),"")&amp; IF(D1031=Accueil!$Q$14,PRODUCT('Registre déchets'!G1031,Accueil!$S$14),"")&amp; IF(D1031=Accueil!$Q$15,PRODUCT('Registre déchets'!G1031,Accueil!$S$15),"")&amp; IF(D1031=Accueil!$Q$16,PRODUCT('Registre déchets'!G1031,Accueil!$S$16),"")&amp; IF(D1031=Accueil!$Q$17,PRODUCT('Registre déchets'!G1031,Accueil!$S$17),"")&amp; IF(D1031=Accueil!$Q$18,PRODUCT('Registre déchets'!G1031,Accueil!$S$18),"")&amp; IF(D1031=Accueil!$Q$19,PRODUCT('Registre déchets'!G1031,Accueil!$S$19),"")&amp; IF(D1031=Accueil!$Q$20,PRODUCT('Registre déchets'!G1031,Accueil!$S$20),"")&amp; IF(D1031=Accueil!$Q$21,PRODUCT('Registre déchets'!G1031,Accueil!$S$21),"")&amp; IF(D1031=Accueil!$Q$22,PRODUCT('Registre déchets'!G1031,Accueil!$S$22),"")&amp; IF(D1031=Accueil!$Q$23,PRODUCT('Registre déchets'!G1031,Accueil!$S$23),"")&amp; IF(D1031=Accueil!$Q$24,PRODUCT('Registre déchets'!G1031,Accueil!$S$24),"")&amp; IF(D1031=Accueil!$Q$25,PRODUCT('Registre déchets'!G1031,Accueil!$S$25),"")&amp; IF(D1031=Accueil!$Q$26,PRODUCT('Registre déchets'!G1031,Accueil!$S$26),"") &amp; IF(D1031=Accueil!$U$7,PRODUCT('Registre déchets'!G1031,Accueil!$W$7),"") &amp; IF(D1031=Accueil!$U$8,PRODUCT('Registre déchets'!G1031,Accueil!$W$8),"") &amp; IF(D1031=Accueil!$U$9,PRODUCT('Registre déchets'!G1031,Accueil!$W$9),"")&amp; IF(D1031=Accueil!$U$10,PRODUCT('Registre déchets'!G1031,Accueil!$W$10),"")&amp; IF(D1031=Accueil!$U$11,PRODUCT('Registre déchets'!G1031,Accueil!$W$11),"")&amp; IF(D1031=Accueil!$U$12,PRODUCT('Registre déchets'!G1031,Accueil!$W$12),"")&amp; IF(D1031=Accueil!$U$13,PRODUCT('Registre déchets'!G1031,Accueil!$W$13),"")&amp; IF(D1031=Accueil!$U$14,PRODUCT('Registre déchets'!G1031,Accueil!$W$14),"")&amp; IF(D1031=Accueil!$U$15,PRODUCT('Registre déchets'!G1031,Accueil!$W$15),"")&amp; IF(D1031=Accueil!$U$16,PRODUCT('Registre déchets'!G1031,Accueil!$W$16),"")&amp; IF(D1031=Accueil!$U$17,PRODUCT('Registre déchets'!G1031,Accueil!$W$17),"")&amp; IF(D1031=Accueil!$U$18,PRODUCT('Registre déchets'!G1031,Accueil!$W$18),"")&amp; IF(D1031=Accueil!$U$19,PRODUCT('Registre déchets'!G1031,Accueil!$W$19),"")&amp; IF(D1031=Accueil!$U$20,PRODUCT('Registre déchets'!G1031,Accueil!$W$20),"")&amp; IF(D1031=Accueil!$U$21,PRODUCT('Registre déchets'!G1031,Accueil!$W$21),"") &amp; IF(D1031=Accueil!$U$22,PRODUCT('Registre déchets'!G1031,Accueil!$W$22),"")&amp; IF(D1031=Accueil!$U$23,PRODUCT('Registre déchets'!G1031,Accueil!$W$23),"")&amp; IF(D1031=Accueil!$U$24,PRODUCT('Registre déchets'!G1031,Accueil!$W$24),"")&amp; IF(D1031=Accueil!$U$25,PRODUCT('Registre déchets'!G1031,Accueil!$W$25),"")&amp; IF(D1031=Accueil!$U$26,PRODUCT('Registre déchets'!G1031,Accueil!$W$26),"")&amp; IF(D1031=Accueil!$U$27,PRODUCT('Registre déchets'!G1031,Accueil!$W$27),"")&amp; IF(D1031=Accueil!$Y$7,PRODUCT('Registre déchets'!G1031,Accueil!$AA$7),"") &amp; IF(D1031=Accueil!$Y$8,PRODUCT('Registre déchets'!G1031,Accueil!$AA$8),"") &amp; IF(D1031=Accueil!$Y$9,PRODUCT('Registre déchets'!G1031,Accueil!$AA$9),"")&amp; IF(D1031=Accueil!$Y$10,PRODUCT('Registre déchets'!G1031,Accueil!$AA$10),"")&amp; IF(D1031=Accueil!$Y$11,PRODUCT('Registre déchets'!G1031,Accueil!$AA$11),"")&amp; IF(D1031=Accueil!$Y$12,PRODUCT('Registre déchets'!G1031,Accueil!$AA$12),"")&amp; IF(D1031=Accueil!$Y$13,PRODUCT('Registre déchets'!G1031,Accueil!$AA$13),"")&amp; IF(D1031=Accueil!$Y$14,PRODUCT('Registre déchets'!G1031,Accueil!$AA$14),"")&amp; IF(D1031=Accueil!$Y$15,PRODUCT('Registre déchets'!G1031,Accueil!$AA$15),"")&amp; IF(D1031=Accueil!$Y$16,PRODUCT('Registre déchets'!G1031,Accueil!$AA$16),"")&amp; IF(D1031=Accueil!$Y$17,PRODUCT('Registre déchets'!G1031,Accueil!$AA$17),"")&amp; IF(D1031=Accueil!$Y$18,PRODUCT('Registre déchets'!G1031,Accueil!$AA$18),"")&amp; IF(D1031=Accueil!$Y$19,PRODUCT('Registre déchets'!G1031,Accueil!$AA$19),"")&amp; IF(D1031=Accueil!$Y$20,PRODUCT('Registre déchets'!G1031,Accueil!$AA$20),"")&amp; IF(D1031=Accueil!$Y$21,PRODUCT('Registre déchets'!G1031,Accueil!$AA$21),"")&amp; IF(D1031=Accueil!$Y$22,PRODUCT('Registre déchets'!G1031,Accueil!$AA$22),"")&amp; IF(D1031=Accueil!$Y$23,PRODUCT('Registre déchets'!G1031,Accueil!$AA$23),"")&amp; IF(D1031=Accueil!$Y$24,PRODUCT('Registre déchets'!G1031,Accueil!$AA$24),"")&amp; IF(D1031=Accueil!$Y$25,PRODUCT('Registre déchets'!G1031,Accueil!$AA$25),"")&amp; IF(D1031=Accueil!$Y$26,PRODUCT('Registre déchets'!G1031,Accueil!$AA$26),"")&amp; IF(D1031=Accueil!$Y$27,PRODUCT('Registre déchets'!G1031,Accueil!$AA$27),""))</f>
        <v/>
      </c>
      <c r="AQ1031" s="79">
        <f t="shared" si="157"/>
        <v>0</v>
      </c>
    </row>
    <row r="1032" spans="1:43" ht="50.1" customHeight="1" x14ac:dyDescent="0.25">
      <c r="A1032" s="90"/>
      <c r="B1032" s="222" t="str">
        <f t="shared" si="151"/>
        <v/>
      </c>
      <c r="C1032" s="221"/>
      <c r="D1032" s="220"/>
      <c r="E1032" s="80" t="str">
        <f t="shared" si="155"/>
        <v/>
      </c>
      <c r="F1032" s="81"/>
      <c r="G1032" s="82"/>
      <c r="H1032" s="241">
        <f t="shared" si="152"/>
        <v>0</v>
      </c>
      <c r="I1032" s="206"/>
      <c r="J1032" s="206"/>
      <c r="K1032" s="86"/>
      <c r="L1032" s="86"/>
      <c r="M1032" s="86"/>
      <c r="N1032" s="82"/>
      <c r="O1032" s="81"/>
      <c r="P1032" s="82"/>
      <c r="Q1032" s="207">
        <f t="shared" si="156"/>
        <v>0</v>
      </c>
      <c r="R1032" s="83">
        <f t="shared" si="153"/>
        <v>0</v>
      </c>
      <c r="S1032" s="83">
        <f t="shared" si="154"/>
        <v>0</v>
      </c>
      <c r="T1032" s="209"/>
      <c r="U1032" s="214"/>
      <c r="V1032" s="214"/>
      <c r="W1032" s="217" t="str">
        <f t="shared" ref="W1032:W1095" si="159">IF(T1032="Libre","Oui",IF(T1032="Lié","Non",""))</f>
        <v/>
      </c>
      <c r="X1032" s="214"/>
      <c r="Y1032" s="224"/>
      <c r="Z1032" s="214"/>
      <c r="AA1032" s="214"/>
      <c r="AB1032" s="35" t="str">
        <f t="shared" ref="AB1032:AB1095" si="160">IF(OR(D1032="Déchets dangereux (*)",D1032="Aérosols",D1032="Emballages souillés",D1032="Peintures",D1032="Absorbants, matériaux filtrants, chiffons d'essuyage et vêtements de protection souillés",D1032="Matériaux d'isolation contenant de l'amiante",D1032="Autres matériaux d'isolation à base de ou contenant des substances dangereuses",D1032="Matériaux de construction contenant de l'amiante",D1032="Bois, verre et matières plastiques contenant des substances dangereuses ou contaminés par de telles substances",D1032="Patins à freins contenant de l’amiante",D1032="Equipements mis au rebut contenant de l'amiante libre",D1032="Terres souillées",D1032="Huiles moteurs usagées",D1032="Huiles hydrauliques usagées",D1032="Métaux souillés",D1032="Boues de dragage souillées",D1032="Ballast de voie contenant des substances dangereuses",D1032="Mélanges bitumineux contenant du goudron",D1032="Matériaux de construction à base de gypse contaminés par des substances dangereuses",D1032="Autres déchets de construction et de démolition (y compris en mélange) contenant des substances dangereuses",D1032="Emballages métalliques contenant une matrice poreuse solide dangereuse (par exemple amiante), y compris des conteneurs à pression vides"),"ISDD",IF(OR(D1032="Déchets Non Dangereux (DIB)",D1032="DIB en mélange",D1032="Gravats Impurs en mélange (GIM)",D1032="Bois",D1032="Ferraille",D1032="Plâtre",D1032="Menuiseries PVC",D1032="Emballages en plastique",D1032="Emballages en carton/papier",D1032="Emballages en mélange",D1032="Polystyrène",D1032="DEEE"),"ISDND",IF(OR(D1032="Déchets Inertes",D1032="Béton",D1032="Terre non souillée",D1032="Verre",D1032="Briques",D1032="Tuiles et Céramiques",D1032="Terre végétale"),"ISDI","")))</f>
        <v/>
      </c>
      <c r="AC1032" s="35"/>
      <c r="AD1032" s="35"/>
      <c r="AE1032" s="35"/>
      <c r="AF1032" s="35"/>
      <c r="AG1032" s="35"/>
      <c r="AH1032" s="35"/>
      <c r="AI1032" s="35"/>
      <c r="AJ1032" s="35"/>
      <c r="AK1032" s="35"/>
      <c r="AL1032" s="35"/>
      <c r="AM1032" s="85" t="str">
        <f t="shared" si="158"/>
        <v/>
      </c>
      <c r="AN1032" s="35"/>
      <c r="AO1032" s="35"/>
      <c r="AP1032" s="77" t="str">
        <f>IF(D1032="","",IF(D1032=Accueil!$Q$7,PRODUCT('Registre déchets'!G1032,Accueil!$S$7),"") &amp; IF(D1032=Accueil!$Q$8,PRODUCT('Registre déchets'!G1032,Accueil!$S$8),"") &amp; IF(D1032=Accueil!$Q$9,PRODUCT('Registre déchets'!G1032,Accueil!$S$9),"")&amp; IF(D1032=Accueil!$Q$10,PRODUCT('Registre déchets'!G1032,Accueil!$S$10),"")&amp; IF(D1032=Accueil!$Q$11,PRODUCT('Registre déchets'!G1032,Accueil!$S$11),"")&amp; IF(D1032=Accueil!$Q$12,PRODUCT('Registre déchets'!G1032,Accueil!$S$12),"")&amp; IF(D1032=Accueil!$Q$13,PRODUCT('Registre déchets'!G1032,Accueil!$S$13),"")&amp; IF(D1032=Accueil!$Q$14,PRODUCT('Registre déchets'!G1032,Accueil!$S$14),"")&amp; IF(D1032=Accueil!$Q$15,PRODUCT('Registre déchets'!G1032,Accueil!$S$15),"")&amp; IF(D1032=Accueil!$Q$16,PRODUCT('Registre déchets'!G1032,Accueil!$S$16),"")&amp; IF(D1032=Accueil!$Q$17,PRODUCT('Registre déchets'!G1032,Accueil!$S$17),"")&amp; IF(D1032=Accueil!$Q$18,PRODUCT('Registre déchets'!G1032,Accueil!$S$18),"")&amp; IF(D1032=Accueil!$Q$19,PRODUCT('Registre déchets'!G1032,Accueil!$S$19),"")&amp; IF(D1032=Accueil!$Q$20,PRODUCT('Registre déchets'!G1032,Accueil!$S$20),"")&amp; IF(D1032=Accueil!$Q$21,PRODUCT('Registre déchets'!G1032,Accueil!$S$21),"")&amp; IF(D1032=Accueil!$Q$22,PRODUCT('Registre déchets'!G1032,Accueil!$S$22),"")&amp; IF(D1032=Accueil!$Q$23,PRODUCT('Registre déchets'!G1032,Accueil!$S$23),"")&amp; IF(D1032=Accueil!$Q$24,PRODUCT('Registre déchets'!G1032,Accueil!$S$24),"")&amp; IF(D1032=Accueil!$Q$25,PRODUCT('Registre déchets'!G1032,Accueil!$S$25),"")&amp; IF(D1032=Accueil!$Q$26,PRODUCT('Registre déchets'!G1032,Accueil!$S$26),"") &amp; IF(D1032=Accueil!$U$7,PRODUCT('Registre déchets'!G1032,Accueil!$W$7),"") &amp; IF(D1032=Accueil!$U$8,PRODUCT('Registre déchets'!G1032,Accueil!$W$8),"") &amp; IF(D1032=Accueil!$U$9,PRODUCT('Registre déchets'!G1032,Accueil!$W$9),"")&amp; IF(D1032=Accueil!$U$10,PRODUCT('Registre déchets'!G1032,Accueil!$W$10),"")&amp; IF(D1032=Accueil!$U$11,PRODUCT('Registre déchets'!G1032,Accueil!$W$11),"")&amp; IF(D1032=Accueil!$U$12,PRODUCT('Registre déchets'!G1032,Accueil!$W$12),"")&amp; IF(D1032=Accueil!$U$13,PRODUCT('Registre déchets'!G1032,Accueil!$W$13),"")&amp; IF(D1032=Accueil!$U$14,PRODUCT('Registre déchets'!G1032,Accueil!$W$14),"")&amp; IF(D1032=Accueil!$U$15,PRODUCT('Registre déchets'!G1032,Accueil!$W$15),"")&amp; IF(D1032=Accueil!$U$16,PRODUCT('Registre déchets'!G1032,Accueil!$W$16),"")&amp; IF(D1032=Accueil!$U$17,PRODUCT('Registre déchets'!G1032,Accueil!$W$17),"")&amp; IF(D1032=Accueil!$U$18,PRODUCT('Registre déchets'!G1032,Accueil!$W$18),"")&amp; IF(D1032=Accueil!$U$19,PRODUCT('Registre déchets'!G1032,Accueil!$W$19),"")&amp; IF(D1032=Accueil!$U$20,PRODUCT('Registre déchets'!G1032,Accueil!$W$20),"")&amp; IF(D1032=Accueil!$U$21,PRODUCT('Registre déchets'!G1032,Accueil!$W$21),"") &amp; IF(D1032=Accueil!$U$22,PRODUCT('Registre déchets'!G1032,Accueil!$W$22),"")&amp; IF(D1032=Accueil!$U$23,PRODUCT('Registre déchets'!G1032,Accueil!$W$23),"")&amp; IF(D1032=Accueil!$U$24,PRODUCT('Registre déchets'!G1032,Accueil!$W$24),"")&amp; IF(D1032=Accueil!$U$25,PRODUCT('Registre déchets'!G1032,Accueil!$W$25),"")&amp; IF(D1032=Accueil!$U$26,PRODUCT('Registre déchets'!G1032,Accueil!$W$26),"")&amp; IF(D1032=Accueil!$U$27,PRODUCT('Registre déchets'!G1032,Accueil!$W$27),"")&amp; IF(D1032=Accueil!$Y$7,PRODUCT('Registre déchets'!G1032,Accueil!$AA$7),"") &amp; IF(D1032=Accueil!$Y$8,PRODUCT('Registre déchets'!G1032,Accueil!$AA$8),"") &amp; IF(D1032=Accueil!$Y$9,PRODUCT('Registre déchets'!G1032,Accueil!$AA$9),"")&amp; IF(D1032=Accueil!$Y$10,PRODUCT('Registre déchets'!G1032,Accueil!$AA$10),"")&amp; IF(D1032=Accueil!$Y$11,PRODUCT('Registre déchets'!G1032,Accueil!$AA$11),"")&amp; IF(D1032=Accueil!$Y$12,PRODUCT('Registre déchets'!G1032,Accueil!$AA$12),"")&amp; IF(D1032=Accueil!$Y$13,PRODUCT('Registre déchets'!G1032,Accueil!$AA$13),"")&amp; IF(D1032=Accueil!$Y$14,PRODUCT('Registre déchets'!G1032,Accueil!$AA$14),"")&amp; IF(D1032=Accueil!$Y$15,PRODUCT('Registre déchets'!G1032,Accueil!$AA$15),"")&amp; IF(D1032=Accueil!$Y$16,PRODUCT('Registre déchets'!G1032,Accueil!$AA$16),"")&amp; IF(D1032=Accueil!$Y$17,PRODUCT('Registre déchets'!G1032,Accueil!$AA$17),"")&amp; IF(D1032=Accueil!$Y$18,PRODUCT('Registre déchets'!G1032,Accueil!$AA$18),"")&amp; IF(D1032=Accueil!$Y$19,PRODUCT('Registre déchets'!G1032,Accueil!$AA$19),"")&amp; IF(D1032=Accueil!$Y$20,PRODUCT('Registre déchets'!G1032,Accueil!$AA$20),"")&amp; IF(D1032=Accueil!$Y$21,PRODUCT('Registre déchets'!G1032,Accueil!$AA$21),"")&amp; IF(D1032=Accueil!$Y$22,PRODUCT('Registre déchets'!G1032,Accueil!$AA$22),"")&amp; IF(D1032=Accueil!$Y$23,PRODUCT('Registre déchets'!G1032,Accueil!$AA$23),"")&amp; IF(D1032=Accueil!$Y$24,PRODUCT('Registre déchets'!G1032,Accueil!$AA$24),"")&amp; IF(D1032=Accueil!$Y$25,PRODUCT('Registre déchets'!G1032,Accueil!$AA$25),"")&amp; IF(D1032=Accueil!$Y$26,PRODUCT('Registre déchets'!G1032,Accueil!$AA$26),"")&amp; IF(D1032=Accueil!$Y$27,PRODUCT('Registre déchets'!G1032,Accueil!$AA$27),""))</f>
        <v/>
      </c>
      <c r="AQ1032" s="79">
        <f t="shared" si="157"/>
        <v>0</v>
      </c>
    </row>
    <row r="1033" spans="1:43" ht="50.1" customHeight="1" x14ac:dyDescent="0.25">
      <c r="A1033" s="90"/>
      <c r="B1033" s="222" t="str">
        <f t="shared" ref="B1033:B1096" si="161">IF(OR(D1033="Déchets dangereux (*)",D1033="Aérosols",D1033="Emballages souillés",D1033="Peintures",D1033="Absorbants, matériaux filtrants, chiffons d'essuyage et vêtements de protection souillés",D1033="Matériaux d'isolation contenant de l'amiante",D1033="Autres matériaux d'isolation à base de ou contenant des substances dangereuses",D1033="Matériaux de construction contenant de l'amiante",D1033="Bois, verre et matières plastiques contenant des substances dangereuses ou contaminés par de telles substances",D1033="Patins à freins contenant de l’amiante",D1033="Equipements mis au rebut contenant de l'amiante libre",D1033="Terres souillées",D1033="Huiles moteurs usagées",D1033="Huiles hydrauliques usagées",D1033="Métaux souillés",D1033="Boues de dragage souillées",D1033="Ballast de voie contenant des substances dangereuses",D1033="Mélanges bitumineux contenant du goudron",D1033="Matériaux de construction à base de gypse contaminés par des substances dangereuses",D1033="Emballages métalliques contenant une matrice poreuse solide dangereuse (par exemple amiante), y compris des conteneurs à pression vides"),"DD",IF(OR(D1033="Déchets Non Dangereux (DIB)",D1033="DIB en mélange",D1033="Gravats Impurs en mélange (GIM)",D1033="Bois",D1033="Ferraille",D1033="Plâtre",D1033="Menuiseries PVC",D1033="Emballages en plastique",D1033="Emballages en carton/papier",D1033="Emballages en mélange",D1033="Polystyrène",D1033="DEEE",D1033="Pneus hors d'usage"),"DND",IF(OR(D1033="Déchets Inertes",D1033="Béton",D1033="Terre non souillée",D1033="Verre",D1033="Briques",D1033="Tuiles et Céramiques",D1033="Terre végétale"),"DI","")))</f>
        <v/>
      </c>
      <c r="C1033" s="221"/>
      <c r="D1033" s="220"/>
      <c r="E1033" s="80" t="str">
        <f t="shared" si="155"/>
        <v/>
      </c>
      <c r="F1033" s="81"/>
      <c r="G1033" s="82"/>
      <c r="H1033" s="241">
        <f t="shared" ref="H1033:H1096" si="162">AQ1033</f>
        <v>0</v>
      </c>
      <c r="I1033" s="206"/>
      <c r="J1033" s="206"/>
      <c r="K1033" s="86"/>
      <c r="L1033" s="86"/>
      <c r="M1033" s="86"/>
      <c r="N1033" s="82"/>
      <c r="O1033" s="81"/>
      <c r="P1033" s="82"/>
      <c r="Q1033" s="207">
        <f t="shared" si="156"/>
        <v>0</v>
      </c>
      <c r="R1033" s="83">
        <f t="shared" ref="R1033:R1096" si="163">IF(H1033="",0,H1033*Q1033)</f>
        <v>0</v>
      </c>
      <c r="S1033" s="83">
        <f t="shared" ref="S1033:S1096" si="164">IF(H1033="",0,H1033-R1033)</f>
        <v>0</v>
      </c>
      <c r="T1033" s="209"/>
      <c r="U1033" s="214"/>
      <c r="V1033" s="214"/>
      <c r="W1033" s="217" t="str">
        <f t="shared" si="159"/>
        <v/>
      </c>
      <c r="X1033" s="214"/>
      <c r="Y1033" s="224"/>
      <c r="Z1033" s="214"/>
      <c r="AA1033" s="214"/>
      <c r="AB1033" s="35" t="str">
        <f t="shared" si="160"/>
        <v/>
      </c>
      <c r="AC1033" s="35"/>
      <c r="AD1033" s="35"/>
      <c r="AE1033" s="35"/>
      <c r="AF1033" s="35"/>
      <c r="AG1033" s="35"/>
      <c r="AH1033" s="35"/>
      <c r="AI1033" s="35"/>
      <c r="AJ1033" s="35"/>
      <c r="AK1033" s="35"/>
      <c r="AL1033" s="35"/>
      <c r="AM1033" s="85" t="str">
        <f t="shared" si="158"/>
        <v/>
      </c>
      <c r="AN1033" s="35"/>
      <c r="AO1033" s="35"/>
      <c r="AP1033" s="77" t="str">
        <f>IF(D1033="","",IF(D1033=Accueil!$Q$7,PRODUCT('Registre déchets'!G1033,Accueil!$S$7),"") &amp; IF(D1033=Accueil!$Q$8,PRODUCT('Registre déchets'!G1033,Accueil!$S$8),"") &amp; IF(D1033=Accueil!$Q$9,PRODUCT('Registre déchets'!G1033,Accueil!$S$9),"")&amp; IF(D1033=Accueil!$Q$10,PRODUCT('Registre déchets'!G1033,Accueil!$S$10),"")&amp; IF(D1033=Accueil!$Q$11,PRODUCT('Registre déchets'!G1033,Accueil!$S$11),"")&amp; IF(D1033=Accueil!$Q$12,PRODUCT('Registre déchets'!G1033,Accueil!$S$12),"")&amp; IF(D1033=Accueil!$Q$13,PRODUCT('Registre déchets'!G1033,Accueil!$S$13),"")&amp; IF(D1033=Accueil!$Q$14,PRODUCT('Registre déchets'!G1033,Accueil!$S$14),"")&amp; IF(D1033=Accueil!$Q$15,PRODUCT('Registre déchets'!G1033,Accueil!$S$15),"")&amp; IF(D1033=Accueil!$Q$16,PRODUCT('Registre déchets'!G1033,Accueil!$S$16),"")&amp; IF(D1033=Accueil!$Q$17,PRODUCT('Registre déchets'!G1033,Accueil!$S$17),"")&amp; IF(D1033=Accueil!$Q$18,PRODUCT('Registre déchets'!G1033,Accueil!$S$18),"")&amp; IF(D1033=Accueil!$Q$19,PRODUCT('Registre déchets'!G1033,Accueil!$S$19),"")&amp; IF(D1033=Accueil!$Q$20,PRODUCT('Registre déchets'!G1033,Accueil!$S$20),"")&amp; IF(D1033=Accueil!$Q$21,PRODUCT('Registre déchets'!G1033,Accueil!$S$21),"")&amp; IF(D1033=Accueil!$Q$22,PRODUCT('Registre déchets'!G1033,Accueil!$S$22),"")&amp; IF(D1033=Accueil!$Q$23,PRODUCT('Registre déchets'!G1033,Accueil!$S$23),"")&amp; IF(D1033=Accueil!$Q$24,PRODUCT('Registre déchets'!G1033,Accueil!$S$24),"")&amp; IF(D1033=Accueil!$Q$25,PRODUCT('Registre déchets'!G1033,Accueil!$S$25),"")&amp; IF(D1033=Accueil!$Q$26,PRODUCT('Registre déchets'!G1033,Accueil!$S$26),"") &amp; IF(D1033=Accueil!$U$7,PRODUCT('Registre déchets'!G1033,Accueil!$W$7),"") &amp; IF(D1033=Accueil!$U$8,PRODUCT('Registre déchets'!G1033,Accueil!$W$8),"") &amp; IF(D1033=Accueil!$U$9,PRODUCT('Registre déchets'!G1033,Accueil!$W$9),"")&amp; IF(D1033=Accueil!$U$10,PRODUCT('Registre déchets'!G1033,Accueil!$W$10),"")&amp; IF(D1033=Accueil!$U$11,PRODUCT('Registre déchets'!G1033,Accueil!$W$11),"")&amp; IF(D1033=Accueil!$U$12,PRODUCT('Registre déchets'!G1033,Accueil!$W$12),"")&amp; IF(D1033=Accueil!$U$13,PRODUCT('Registre déchets'!G1033,Accueil!$W$13),"")&amp; IF(D1033=Accueil!$U$14,PRODUCT('Registre déchets'!G1033,Accueil!$W$14),"")&amp; IF(D1033=Accueil!$U$15,PRODUCT('Registre déchets'!G1033,Accueil!$W$15),"")&amp; IF(D1033=Accueil!$U$16,PRODUCT('Registre déchets'!G1033,Accueil!$W$16),"")&amp; IF(D1033=Accueil!$U$17,PRODUCT('Registre déchets'!G1033,Accueil!$W$17),"")&amp; IF(D1033=Accueil!$U$18,PRODUCT('Registre déchets'!G1033,Accueil!$W$18),"")&amp; IF(D1033=Accueil!$U$19,PRODUCT('Registre déchets'!G1033,Accueil!$W$19),"")&amp; IF(D1033=Accueil!$U$20,PRODUCT('Registre déchets'!G1033,Accueil!$W$20),"")&amp; IF(D1033=Accueil!$U$21,PRODUCT('Registre déchets'!G1033,Accueil!$W$21),"") &amp; IF(D1033=Accueil!$U$22,PRODUCT('Registre déchets'!G1033,Accueil!$W$22),"")&amp; IF(D1033=Accueil!$U$23,PRODUCT('Registre déchets'!G1033,Accueil!$W$23),"")&amp; IF(D1033=Accueil!$U$24,PRODUCT('Registre déchets'!G1033,Accueil!$W$24),"")&amp; IF(D1033=Accueil!$U$25,PRODUCT('Registre déchets'!G1033,Accueil!$W$25),"")&amp; IF(D1033=Accueil!$U$26,PRODUCT('Registre déchets'!G1033,Accueil!$W$26),"")&amp; IF(D1033=Accueil!$U$27,PRODUCT('Registre déchets'!G1033,Accueil!$W$27),"")&amp; IF(D1033=Accueil!$Y$7,PRODUCT('Registre déchets'!G1033,Accueil!$AA$7),"") &amp; IF(D1033=Accueil!$Y$8,PRODUCT('Registre déchets'!G1033,Accueil!$AA$8),"") &amp; IF(D1033=Accueil!$Y$9,PRODUCT('Registre déchets'!G1033,Accueil!$AA$9),"")&amp; IF(D1033=Accueil!$Y$10,PRODUCT('Registre déchets'!G1033,Accueil!$AA$10),"")&amp; IF(D1033=Accueil!$Y$11,PRODUCT('Registre déchets'!G1033,Accueil!$AA$11),"")&amp; IF(D1033=Accueil!$Y$12,PRODUCT('Registre déchets'!G1033,Accueil!$AA$12),"")&amp; IF(D1033=Accueil!$Y$13,PRODUCT('Registre déchets'!G1033,Accueil!$AA$13),"")&amp; IF(D1033=Accueil!$Y$14,PRODUCT('Registre déchets'!G1033,Accueil!$AA$14),"")&amp; IF(D1033=Accueil!$Y$15,PRODUCT('Registre déchets'!G1033,Accueil!$AA$15),"")&amp; IF(D1033=Accueil!$Y$16,PRODUCT('Registre déchets'!G1033,Accueil!$AA$16),"")&amp; IF(D1033=Accueil!$Y$17,PRODUCT('Registre déchets'!G1033,Accueil!$AA$17),"")&amp; IF(D1033=Accueil!$Y$18,PRODUCT('Registre déchets'!G1033,Accueil!$AA$18),"")&amp; IF(D1033=Accueil!$Y$19,PRODUCT('Registre déchets'!G1033,Accueil!$AA$19),"")&amp; IF(D1033=Accueil!$Y$20,PRODUCT('Registre déchets'!G1033,Accueil!$AA$20),"")&amp; IF(D1033=Accueil!$Y$21,PRODUCT('Registre déchets'!G1033,Accueil!$AA$21),"")&amp; IF(D1033=Accueil!$Y$22,PRODUCT('Registre déchets'!G1033,Accueil!$AA$22),"")&amp; IF(D1033=Accueil!$Y$23,PRODUCT('Registre déchets'!G1033,Accueil!$AA$23),"")&amp; IF(D1033=Accueil!$Y$24,PRODUCT('Registre déchets'!G1033,Accueil!$AA$24),"")&amp; IF(D1033=Accueil!$Y$25,PRODUCT('Registre déchets'!G1033,Accueil!$AA$25),"")&amp; IF(D1033=Accueil!$Y$26,PRODUCT('Registre déchets'!G1033,Accueil!$AA$26),"")&amp; IF(D1033=Accueil!$Y$27,PRODUCT('Registre déchets'!G1033,Accueil!$AA$27),""))</f>
        <v/>
      </c>
      <c r="AQ1033" s="79">
        <f t="shared" si="157"/>
        <v>0</v>
      </c>
    </row>
    <row r="1034" spans="1:43" ht="50.1" customHeight="1" x14ac:dyDescent="0.25">
      <c r="A1034" s="90"/>
      <c r="B1034" s="222" t="str">
        <f t="shared" si="161"/>
        <v/>
      </c>
      <c r="C1034" s="221"/>
      <c r="D1034" s="220"/>
      <c r="E1034" s="80" t="str">
        <f t="shared" si="155"/>
        <v/>
      </c>
      <c r="F1034" s="81"/>
      <c r="G1034" s="82"/>
      <c r="H1034" s="241">
        <f t="shared" si="162"/>
        <v>0</v>
      </c>
      <c r="I1034" s="206"/>
      <c r="J1034" s="206"/>
      <c r="K1034" s="86"/>
      <c r="L1034" s="86"/>
      <c r="M1034" s="86"/>
      <c r="N1034" s="82"/>
      <c r="O1034" s="81"/>
      <c r="P1034" s="82"/>
      <c r="Q1034" s="207">
        <f t="shared" si="156"/>
        <v>0</v>
      </c>
      <c r="R1034" s="83">
        <f t="shared" si="163"/>
        <v>0</v>
      </c>
      <c r="S1034" s="83">
        <f t="shared" si="164"/>
        <v>0</v>
      </c>
      <c r="T1034" s="209"/>
      <c r="U1034" s="214"/>
      <c r="V1034" s="214"/>
      <c r="W1034" s="217" t="str">
        <f t="shared" si="159"/>
        <v/>
      </c>
      <c r="X1034" s="214"/>
      <c r="Y1034" s="224"/>
      <c r="Z1034" s="214"/>
      <c r="AA1034" s="214"/>
      <c r="AB1034" s="35" t="str">
        <f t="shared" si="160"/>
        <v/>
      </c>
      <c r="AC1034" s="35"/>
      <c r="AD1034" s="35"/>
      <c r="AE1034" s="35"/>
      <c r="AF1034" s="35"/>
      <c r="AG1034" s="35"/>
      <c r="AH1034" s="35"/>
      <c r="AI1034" s="35"/>
      <c r="AJ1034" s="35"/>
      <c r="AK1034" s="35"/>
      <c r="AL1034" s="35"/>
      <c r="AM1034" s="85" t="str">
        <f t="shared" si="158"/>
        <v/>
      </c>
      <c r="AN1034" s="35"/>
      <c r="AO1034" s="35"/>
      <c r="AP1034" s="77" t="str">
        <f>IF(D1034="","",IF(D1034=Accueil!$Q$7,PRODUCT('Registre déchets'!G1034,Accueil!$S$7),"") &amp; IF(D1034=Accueil!$Q$8,PRODUCT('Registre déchets'!G1034,Accueil!$S$8),"") &amp; IF(D1034=Accueil!$Q$9,PRODUCT('Registre déchets'!G1034,Accueil!$S$9),"")&amp; IF(D1034=Accueil!$Q$10,PRODUCT('Registre déchets'!G1034,Accueil!$S$10),"")&amp; IF(D1034=Accueil!$Q$11,PRODUCT('Registre déchets'!G1034,Accueil!$S$11),"")&amp; IF(D1034=Accueil!$Q$12,PRODUCT('Registre déchets'!G1034,Accueil!$S$12),"")&amp; IF(D1034=Accueil!$Q$13,PRODUCT('Registre déchets'!G1034,Accueil!$S$13),"")&amp; IF(D1034=Accueil!$Q$14,PRODUCT('Registre déchets'!G1034,Accueil!$S$14),"")&amp; IF(D1034=Accueil!$Q$15,PRODUCT('Registre déchets'!G1034,Accueil!$S$15),"")&amp; IF(D1034=Accueil!$Q$16,PRODUCT('Registre déchets'!G1034,Accueil!$S$16),"")&amp; IF(D1034=Accueil!$Q$17,PRODUCT('Registre déchets'!G1034,Accueil!$S$17),"")&amp; IF(D1034=Accueil!$Q$18,PRODUCT('Registre déchets'!G1034,Accueil!$S$18),"")&amp; IF(D1034=Accueil!$Q$19,PRODUCT('Registre déchets'!G1034,Accueil!$S$19),"")&amp; IF(D1034=Accueil!$Q$20,PRODUCT('Registre déchets'!G1034,Accueil!$S$20),"")&amp; IF(D1034=Accueil!$Q$21,PRODUCT('Registre déchets'!G1034,Accueil!$S$21),"")&amp; IF(D1034=Accueil!$Q$22,PRODUCT('Registre déchets'!G1034,Accueil!$S$22),"")&amp; IF(D1034=Accueil!$Q$23,PRODUCT('Registre déchets'!G1034,Accueil!$S$23),"")&amp; IF(D1034=Accueil!$Q$24,PRODUCT('Registre déchets'!G1034,Accueil!$S$24),"")&amp; IF(D1034=Accueil!$Q$25,PRODUCT('Registre déchets'!G1034,Accueil!$S$25),"")&amp; IF(D1034=Accueil!$Q$26,PRODUCT('Registre déchets'!G1034,Accueil!$S$26),"") &amp; IF(D1034=Accueil!$U$7,PRODUCT('Registre déchets'!G1034,Accueil!$W$7),"") &amp; IF(D1034=Accueil!$U$8,PRODUCT('Registre déchets'!G1034,Accueil!$W$8),"") &amp; IF(D1034=Accueil!$U$9,PRODUCT('Registre déchets'!G1034,Accueil!$W$9),"")&amp; IF(D1034=Accueil!$U$10,PRODUCT('Registre déchets'!G1034,Accueil!$W$10),"")&amp; IF(D1034=Accueil!$U$11,PRODUCT('Registre déchets'!G1034,Accueil!$W$11),"")&amp; IF(D1034=Accueil!$U$12,PRODUCT('Registre déchets'!G1034,Accueil!$W$12),"")&amp; IF(D1034=Accueil!$U$13,PRODUCT('Registre déchets'!G1034,Accueil!$W$13),"")&amp; IF(D1034=Accueil!$U$14,PRODUCT('Registre déchets'!G1034,Accueil!$W$14),"")&amp; IF(D1034=Accueil!$U$15,PRODUCT('Registre déchets'!G1034,Accueil!$W$15),"")&amp; IF(D1034=Accueil!$U$16,PRODUCT('Registre déchets'!G1034,Accueil!$W$16),"")&amp; IF(D1034=Accueil!$U$17,PRODUCT('Registre déchets'!G1034,Accueil!$W$17),"")&amp; IF(D1034=Accueil!$U$18,PRODUCT('Registre déchets'!G1034,Accueil!$W$18),"")&amp; IF(D1034=Accueil!$U$19,PRODUCT('Registre déchets'!G1034,Accueil!$W$19),"")&amp; IF(D1034=Accueil!$U$20,PRODUCT('Registre déchets'!G1034,Accueil!$W$20),"")&amp; IF(D1034=Accueil!$U$21,PRODUCT('Registre déchets'!G1034,Accueil!$W$21),"") &amp; IF(D1034=Accueil!$U$22,PRODUCT('Registre déchets'!G1034,Accueil!$W$22),"")&amp; IF(D1034=Accueil!$U$23,PRODUCT('Registre déchets'!G1034,Accueil!$W$23),"")&amp; IF(D1034=Accueil!$U$24,PRODUCT('Registre déchets'!G1034,Accueil!$W$24),"")&amp; IF(D1034=Accueil!$U$25,PRODUCT('Registre déchets'!G1034,Accueil!$W$25),"")&amp; IF(D1034=Accueil!$U$26,PRODUCT('Registre déchets'!G1034,Accueil!$W$26),"")&amp; IF(D1034=Accueil!$U$27,PRODUCT('Registre déchets'!G1034,Accueil!$W$27),"")&amp; IF(D1034=Accueil!$Y$7,PRODUCT('Registre déchets'!G1034,Accueil!$AA$7),"") &amp; IF(D1034=Accueil!$Y$8,PRODUCT('Registre déchets'!G1034,Accueil!$AA$8),"") &amp; IF(D1034=Accueil!$Y$9,PRODUCT('Registre déchets'!G1034,Accueil!$AA$9),"")&amp; IF(D1034=Accueil!$Y$10,PRODUCT('Registre déchets'!G1034,Accueil!$AA$10),"")&amp; IF(D1034=Accueil!$Y$11,PRODUCT('Registre déchets'!G1034,Accueil!$AA$11),"")&amp; IF(D1034=Accueil!$Y$12,PRODUCT('Registre déchets'!G1034,Accueil!$AA$12),"")&amp; IF(D1034=Accueil!$Y$13,PRODUCT('Registre déchets'!G1034,Accueil!$AA$13),"")&amp; IF(D1034=Accueil!$Y$14,PRODUCT('Registre déchets'!G1034,Accueil!$AA$14),"")&amp; IF(D1034=Accueil!$Y$15,PRODUCT('Registre déchets'!G1034,Accueil!$AA$15),"")&amp; IF(D1034=Accueil!$Y$16,PRODUCT('Registre déchets'!G1034,Accueil!$AA$16),"")&amp; IF(D1034=Accueil!$Y$17,PRODUCT('Registre déchets'!G1034,Accueil!$AA$17),"")&amp; IF(D1034=Accueil!$Y$18,PRODUCT('Registre déchets'!G1034,Accueil!$AA$18),"")&amp; IF(D1034=Accueil!$Y$19,PRODUCT('Registre déchets'!G1034,Accueil!$AA$19),"")&amp; IF(D1034=Accueil!$Y$20,PRODUCT('Registre déchets'!G1034,Accueil!$AA$20),"")&amp; IF(D1034=Accueil!$Y$21,PRODUCT('Registre déchets'!G1034,Accueil!$AA$21),"")&amp; IF(D1034=Accueil!$Y$22,PRODUCT('Registre déchets'!G1034,Accueil!$AA$22),"")&amp; IF(D1034=Accueil!$Y$23,PRODUCT('Registre déchets'!G1034,Accueil!$AA$23),"")&amp; IF(D1034=Accueil!$Y$24,PRODUCT('Registre déchets'!G1034,Accueil!$AA$24),"")&amp; IF(D1034=Accueil!$Y$25,PRODUCT('Registre déchets'!G1034,Accueil!$AA$25),"")&amp; IF(D1034=Accueil!$Y$26,PRODUCT('Registre déchets'!G1034,Accueil!$AA$26),"")&amp; IF(D1034=Accueil!$Y$27,PRODUCT('Registre déchets'!G1034,Accueil!$AA$27),""))</f>
        <v/>
      </c>
      <c r="AQ1034" s="79">
        <f t="shared" si="157"/>
        <v>0</v>
      </c>
    </row>
    <row r="1035" spans="1:43" ht="50.1" customHeight="1" x14ac:dyDescent="0.25">
      <c r="A1035" s="90"/>
      <c r="B1035" s="222" t="str">
        <f t="shared" si="161"/>
        <v/>
      </c>
      <c r="C1035" s="221"/>
      <c r="D1035" s="220"/>
      <c r="E1035" s="80" t="str">
        <f t="shared" ref="E1035:E1098" si="165">IF(D1035=$AD$9,$AE$9,"") &amp; IF(D1035=$AD$10,$AE$10,"") &amp; IF(D1035=$AD$11,$AE$11,"") &amp; IF(D1035=$AD$12,$AE$12,"") &amp; IF(D1035=$AD$13,$AE$13,"") &amp; IF(D1035=$AD$14,$AE$14,"") &amp; IF(D1035=$AD$15,$AE$15,"") &amp; IF(D1035=$AD$16,$AE$16,"") &amp; IF(D1035=$AD$17,$AE$17,"") &amp; IF(D1035=$AD$18,$AE$18,"") &amp; IF(D1035=$AD$19,$AE$19,"") &amp; IF(D1035=$AD$20,$AE$20,"") &amp; IF(D1035=$AD$21,$AE$21,"") &amp; IF(D1035=$AD$22,$AE$22,"") &amp; IF(D1035=$AD$23,$AE$23,"") &amp; IF(D1035=$AD$24,$AE$24,"") &amp; IF(D1035=$AD$25,$AE$25,"") &amp; IF(D1035=$AD$26,$AE$26,"") &amp; IF(D1035=$AD$27,$AE$27,"") &amp; IF(D1035=$AD$28,$AE$28,"") &amp; IF(D1035=$AD$29,$AE$29,"") &amp; IF(D1035=$AD$30,$AE$30,"") &amp; IF(D1035=$AD$31,$AE$31,"") &amp; IF(D1035=$AD$33,$AE$33,"") &amp; IF(D1035=$AD$34,$AE$34,"") &amp; IF(D1035=$AD$35,$AE$35,"") &amp; IF(D1035=$AD$36,$AE$36,"") &amp; IF(D1035=$AD$37,$AE$37,"") &amp; IF(D1035=$AD$38,$AE$38,"") &amp; IF(D1035=$AD$39,$AE$39,"") &amp; IF(D1035=$AD$40,$AE$40,"") &amp; IF(D1035=$AD$41,$AE$41,"") &amp; IF(D1035=$AD$42,$AE$42,"") &amp; IF(D1035=$AD$43,$AE$43,"") &amp; IF(D1035=$AD$44,$AE$44,"") &amp; IF(D1035=$AD$45,$AE$45,"") &amp; IF(D1035=$AD$46,$AE$46,"") &amp; IF(D1035=$AD$48,$AE$48,"") &amp; IF(D1035=$AD$49,$AE$49,"") &amp; IF(D1035=$AD$50,$AE$50,"") &amp; IF(D1035=$AD$51,$AE$51,"") &amp; IF(D1035=$AD$52,$AE$52,"") &amp; IF(D1035=$AD$53,$AE$53,"") &amp; IF(D1035=$AD$54,$AE$54,"") &amp; IF(D1035=$AD$55,$AE$55,"") &amp; IF(D1035=$AD$56,$AE$56,"") &amp; IF(D1035=$AD$57,$AE$57,"") &amp; IF(D1035=$AD$58,$AE$58,"") &amp; IF(D1035=$AD$59,$AE$59,"") &amp; IF(D1035=$AD$60,$AE$60,"") &amp; IF(D1035=$AD$61,$AE$61,"")</f>
        <v/>
      </c>
      <c r="F1035" s="81"/>
      <c r="G1035" s="82"/>
      <c r="H1035" s="241">
        <f t="shared" si="162"/>
        <v>0</v>
      </c>
      <c r="I1035" s="206"/>
      <c r="J1035" s="206"/>
      <c r="K1035" s="86"/>
      <c r="L1035" s="86"/>
      <c r="M1035" s="86"/>
      <c r="N1035" s="82"/>
      <c r="O1035" s="81"/>
      <c r="P1035" s="82"/>
      <c r="Q1035" s="207">
        <f t="shared" si="156"/>
        <v>0</v>
      </c>
      <c r="R1035" s="83">
        <f t="shared" si="163"/>
        <v>0</v>
      </c>
      <c r="S1035" s="83">
        <f t="shared" si="164"/>
        <v>0</v>
      </c>
      <c r="T1035" s="209"/>
      <c r="U1035" s="214"/>
      <c r="V1035" s="214"/>
      <c r="W1035" s="217" t="str">
        <f t="shared" si="159"/>
        <v/>
      </c>
      <c r="X1035" s="214"/>
      <c r="Y1035" s="224"/>
      <c r="Z1035" s="214"/>
      <c r="AA1035" s="214"/>
      <c r="AB1035" s="35" t="str">
        <f t="shared" si="160"/>
        <v/>
      </c>
      <c r="AC1035" s="35"/>
      <c r="AD1035" s="35"/>
      <c r="AE1035" s="35"/>
      <c r="AF1035" s="35"/>
      <c r="AG1035" s="35"/>
      <c r="AH1035" s="35"/>
      <c r="AI1035" s="35"/>
      <c r="AJ1035" s="35"/>
      <c r="AK1035" s="35"/>
      <c r="AL1035" s="35"/>
      <c r="AM1035" s="85" t="str">
        <f t="shared" si="158"/>
        <v/>
      </c>
      <c r="AN1035" s="35"/>
      <c r="AO1035" s="35"/>
      <c r="AP1035" s="77" t="str">
        <f>IF(D1035="","",IF(D1035=Accueil!$Q$7,PRODUCT('Registre déchets'!G1035,Accueil!$S$7),"") &amp; IF(D1035=Accueil!$Q$8,PRODUCT('Registre déchets'!G1035,Accueil!$S$8),"") &amp; IF(D1035=Accueil!$Q$9,PRODUCT('Registre déchets'!G1035,Accueil!$S$9),"")&amp; IF(D1035=Accueil!$Q$10,PRODUCT('Registre déchets'!G1035,Accueil!$S$10),"")&amp; IF(D1035=Accueil!$Q$11,PRODUCT('Registre déchets'!G1035,Accueil!$S$11),"")&amp; IF(D1035=Accueil!$Q$12,PRODUCT('Registre déchets'!G1035,Accueil!$S$12),"")&amp; IF(D1035=Accueil!$Q$13,PRODUCT('Registre déchets'!G1035,Accueil!$S$13),"")&amp; IF(D1035=Accueil!$Q$14,PRODUCT('Registre déchets'!G1035,Accueil!$S$14),"")&amp; IF(D1035=Accueil!$Q$15,PRODUCT('Registre déchets'!G1035,Accueil!$S$15),"")&amp; IF(D1035=Accueil!$Q$16,PRODUCT('Registre déchets'!G1035,Accueil!$S$16),"")&amp; IF(D1035=Accueil!$Q$17,PRODUCT('Registre déchets'!G1035,Accueil!$S$17),"")&amp; IF(D1035=Accueil!$Q$18,PRODUCT('Registre déchets'!G1035,Accueil!$S$18),"")&amp; IF(D1035=Accueil!$Q$19,PRODUCT('Registre déchets'!G1035,Accueil!$S$19),"")&amp; IF(D1035=Accueil!$Q$20,PRODUCT('Registre déchets'!G1035,Accueil!$S$20),"")&amp; IF(D1035=Accueil!$Q$21,PRODUCT('Registre déchets'!G1035,Accueil!$S$21),"")&amp; IF(D1035=Accueil!$Q$22,PRODUCT('Registre déchets'!G1035,Accueil!$S$22),"")&amp; IF(D1035=Accueil!$Q$23,PRODUCT('Registre déchets'!G1035,Accueil!$S$23),"")&amp; IF(D1035=Accueil!$Q$24,PRODUCT('Registre déchets'!G1035,Accueil!$S$24),"")&amp; IF(D1035=Accueil!$Q$25,PRODUCT('Registre déchets'!G1035,Accueil!$S$25),"")&amp; IF(D1035=Accueil!$Q$26,PRODUCT('Registre déchets'!G1035,Accueil!$S$26),"") &amp; IF(D1035=Accueil!$U$7,PRODUCT('Registre déchets'!G1035,Accueil!$W$7),"") &amp; IF(D1035=Accueil!$U$8,PRODUCT('Registre déchets'!G1035,Accueil!$W$8),"") &amp; IF(D1035=Accueil!$U$9,PRODUCT('Registre déchets'!G1035,Accueil!$W$9),"")&amp; IF(D1035=Accueil!$U$10,PRODUCT('Registre déchets'!G1035,Accueil!$W$10),"")&amp; IF(D1035=Accueil!$U$11,PRODUCT('Registre déchets'!G1035,Accueil!$W$11),"")&amp; IF(D1035=Accueil!$U$12,PRODUCT('Registre déchets'!G1035,Accueil!$W$12),"")&amp; IF(D1035=Accueil!$U$13,PRODUCT('Registre déchets'!G1035,Accueil!$W$13),"")&amp; IF(D1035=Accueil!$U$14,PRODUCT('Registre déchets'!G1035,Accueil!$W$14),"")&amp; IF(D1035=Accueil!$U$15,PRODUCT('Registre déchets'!G1035,Accueil!$W$15),"")&amp; IF(D1035=Accueil!$U$16,PRODUCT('Registre déchets'!G1035,Accueil!$W$16),"")&amp; IF(D1035=Accueil!$U$17,PRODUCT('Registre déchets'!G1035,Accueil!$W$17),"")&amp; IF(D1035=Accueil!$U$18,PRODUCT('Registre déchets'!G1035,Accueil!$W$18),"")&amp; IF(D1035=Accueil!$U$19,PRODUCT('Registre déchets'!G1035,Accueil!$W$19),"")&amp; IF(D1035=Accueil!$U$20,PRODUCT('Registre déchets'!G1035,Accueil!$W$20),"")&amp; IF(D1035=Accueil!$U$21,PRODUCT('Registre déchets'!G1035,Accueil!$W$21),"") &amp; IF(D1035=Accueil!$U$22,PRODUCT('Registre déchets'!G1035,Accueil!$W$22),"")&amp; IF(D1035=Accueil!$U$23,PRODUCT('Registre déchets'!G1035,Accueil!$W$23),"")&amp; IF(D1035=Accueil!$U$24,PRODUCT('Registre déchets'!G1035,Accueil!$W$24),"")&amp; IF(D1035=Accueil!$U$25,PRODUCT('Registre déchets'!G1035,Accueil!$W$25),"")&amp; IF(D1035=Accueil!$U$26,PRODUCT('Registre déchets'!G1035,Accueil!$W$26),"")&amp; IF(D1035=Accueil!$U$27,PRODUCT('Registre déchets'!G1035,Accueil!$W$27),"")&amp; IF(D1035=Accueil!$Y$7,PRODUCT('Registre déchets'!G1035,Accueil!$AA$7),"") &amp; IF(D1035=Accueil!$Y$8,PRODUCT('Registre déchets'!G1035,Accueil!$AA$8),"") &amp; IF(D1035=Accueil!$Y$9,PRODUCT('Registre déchets'!G1035,Accueil!$AA$9),"")&amp; IF(D1035=Accueil!$Y$10,PRODUCT('Registre déchets'!G1035,Accueil!$AA$10),"")&amp; IF(D1035=Accueil!$Y$11,PRODUCT('Registre déchets'!G1035,Accueil!$AA$11),"")&amp; IF(D1035=Accueil!$Y$12,PRODUCT('Registre déchets'!G1035,Accueil!$AA$12),"")&amp; IF(D1035=Accueil!$Y$13,PRODUCT('Registre déchets'!G1035,Accueil!$AA$13),"")&amp; IF(D1035=Accueil!$Y$14,PRODUCT('Registre déchets'!G1035,Accueil!$AA$14),"")&amp; IF(D1035=Accueil!$Y$15,PRODUCT('Registre déchets'!G1035,Accueil!$AA$15),"")&amp; IF(D1035=Accueil!$Y$16,PRODUCT('Registre déchets'!G1035,Accueil!$AA$16),"")&amp; IF(D1035=Accueil!$Y$17,PRODUCT('Registre déchets'!G1035,Accueil!$AA$17),"")&amp; IF(D1035=Accueil!$Y$18,PRODUCT('Registre déchets'!G1035,Accueil!$AA$18),"")&amp; IF(D1035=Accueil!$Y$19,PRODUCT('Registre déchets'!G1035,Accueil!$AA$19),"")&amp; IF(D1035=Accueil!$Y$20,PRODUCT('Registre déchets'!G1035,Accueil!$AA$20),"")&amp; IF(D1035=Accueil!$Y$21,PRODUCT('Registre déchets'!G1035,Accueil!$AA$21),"")&amp; IF(D1035=Accueil!$Y$22,PRODUCT('Registre déchets'!G1035,Accueil!$AA$22),"")&amp; IF(D1035=Accueil!$Y$23,PRODUCT('Registre déchets'!G1035,Accueil!$AA$23),"")&amp; IF(D1035=Accueil!$Y$24,PRODUCT('Registre déchets'!G1035,Accueil!$AA$24),"")&amp; IF(D1035=Accueil!$Y$25,PRODUCT('Registre déchets'!G1035,Accueil!$AA$25),"")&amp; IF(D1035=Accueil!$Y$26,PRODUCT('Registre déchets'!G1035,Accueil!$AA$26),"")&amp; IF(D1035=Accueil!$Y$27,PRODUCT('Registre déchets'!G1035,Accueil!$AA$27),""))</f>
        <v/>
      </c>
      <c r="AQ1035" s="79">
        <f t="shared" si="157"/>
        <v>0</v>
      </c>
    </row>
    <row r="1036" spans="1:43" ht="50.1" customHeight="1" x14ac:dyDescent="0.25">
      <c r="A1036" s="90"/>
      <c r="B1036" s="222" t="str">
        <f t="shared" si="161"/>
        <v/>
      </c>
      <c r="C1036" s="221"/>
      <c r="D1036" s="220"/>
      <c r="E1036" s="80" t="str">
        <f t="shared" si="165"/>
        <v/>
      </c>
      <c r="F1036" s="81"/>
      <c r="G1036" s="82"/>
      <c r="H1036" s="241">
        <f t="shared" si="162"/>
        <v>0</v>
      </c>
      <c r="I1036" s="206"/>
      <c r="J1036" s="206"/>
      <c r="K1036" s="86"/>
      <c r="L1036" s="86"/>
      <c r="M1036" s="86"/>
      <c r="N1036" s="82"/>
      <c r="O1036" s="81"/>
      <c r="P1036" s="82"/>
      <c r="Q1036" s="207">
        <f t="shared" si="156"/>
        <v>0</v>
      </c>
      <c r="R1036" s="83">
        <f t="shared" si="163"/>
        <v>0</v>
      </c>
      <c r="S1036" s="83">
        <f t="shared" si="164"/>
        <v>0</v>
      </c>
      <c r="T1036" s="209"/>
      <c r="U1036" s="214"/>
      <c r="V1036" s="214"/>
      <c r="W1036" s="217" t="str">
        <f t="shared" si="159"/>
        <v/>
      </c>
      <c r="X1036" s="214"/>
      <c r="Y1036" s="224"/>
      <c r="Z1036" s="214"/>
      <c r="AA1036" s="214"/>
      <c r="AB1036" s="35" t="str">
        <f t="shared" si="160"/>
        <v/>
      </c>
      <c r="AC1036" s="35"/>
      <c r="AD1036" s="35"/>
      <c r="AE1036" s="35"/>
      <c r="AF1036" s="35"/>
      <c r="AG1036" s="35"/>
      <c r="AH1036" s="35"/>
      <c r="AI1036" s="35"/>
      <c r="AJ1036" s="35"/>
      <c r="AK1036" s="35"/>
      <c r="AL1036" s="35"/>
      <c r="AM1036" s="85" t="str">
        <f t="shared" si="158"/>
        <v/>
      </c>
      <c r="AN1036" s="35"/>
      <c r="AO1036" s="35"/>
      <c r="AP1036" s="77" t="str">
        <f>IF(D1036="","",IF(D1036=Accueil!$Q$7,PRODUCT('Registre déchets'!G1036,Accueil!$S$7),"") &amp; IF(D1036=Accueil!$Q$8,PRODUCT('Registre déchets'!G1036,Accueil!$S$8),"") &amp; IF(D1036=Accueil!$Q$9,PRODUCT('Registre déchets'!G1036,Accueil!$S$9),"")&amp; IF(D1036=Accueil!$Q$10,PRODUCT('Registre déchets'!G1036,Accueil!$S$10),"")&amp; IF(D1036=Accueil!$Q$11,PRODUCT('Registre déchets'!G1036,Accueil!$S$11),"")&amp; IF(D1036=Accueil!$Q$12,PRODUCT('Registre déchets'!G1036,Accueil!$S$12),"")&amp; IF(D1036=Accueil!$Q$13,PRODUCT('Registre déchets'!G1036,Accueil!$S$13),"")&amp; IF(D1036=Accueil!$Q$14,PRODUCT('Registre déchets'!G1036,Accueil!$S$14),"")&amp; IF(D1036=Accueil!$Q$15,PRODUCT('Registre déchets'!G1036,Accueil!$S$15),"")&amp; IF(D1036=Accueil!$Q$16,PRODUCT('Registre déchets'!G1036,Accueil!$S$16),"")&amp; IF(D1036=Accueil!$Q$17,PRODUCT('Registre déchets'!G1036,Accueil!$S$17),"")&amp; IF(D1036=Accueil!$Q$18,PRODUCT('Registre déchets'!G1036,Accueil!$S$18),"")&amp; IF(D1036=Accueil!$Q$19,PRODUCT('Registre déchets'!G1036,Accueil!$S$19),"")&amp; IF(D1036=Accueil!$Q$20,PRODUCT('Registre déchets'!G1036,Accueil!$S$20),"")&amp; IF(D1036=Accueil!$Q$21,PRODUCT('Registre déchets'!G1036,Accueil!$S$21),"")&amp; IF(D1036=Accueil!$Q$22,PRODUCT('Registre déchets'!G1036,Accueil!$S$22),"")&amp; IF(D1036=Accueil!$Q$23,PRODUCT('Registre déchets'!G1036,Accueil!$S$23),"")&amp; IF(D1036=Accueil!$Q$24,PRODUCT('Registre déchets'!G1036,Accueil!$S$24),"")&amp; IF(D1036=Accueil!$Q$25,PRODUCT('Registre déchets'!G1036,Accueil!$S$25),"")&amp; IF(D1036=Accueil!$Q$26,PRODUCT('Registre déchets'!G1036,Accueil!$S$26),"") &amp; IF(D1036=Accueil!$U$7,PRODUCT('Registre déchets'!G1036,Accueil!$W$7),"") &amp; IF(D1036=Accueil!$U$8,PRODUCT('Registre déchets'!G1036,Accueil!$W$8),"") &amp; IF(D1036=Accueil!$U$9,PRODUCT('Registre déchets'!G1036,Accueil!$W$9),"")&amp; IF(D1036=Accueil!$U$10,PRODUCT('Registre déchets'!G1036,Accueil!$W$10),"")&amp; IF(D1036=Accueil!$U$11,PRODUCT('Registre déchets'!G1036,Accueil!$W$11),"")&amp; IF(D1036=Accueil!$U$12,PRODUCT('Registre déchets'!G1036,Accueil!$W$12),"")&amp; IF(D1036=Accueil!$U$13,PRODUCT('Registre déchets'!G1036,Accueil!$W$13),"")&amp; IF(D1036=Accueil!$U$14,PRODUCT('Registre déchets'!G1036,Accueil!$W$14),"")&amp; IF(D1036=Accueil!$U$15,PRODUCT('Registre déchets'!G1036,Accueil!$W$15),"")&amp; IF(D1036=Accueil!$U$16,PRODUCT('Registre déchets'!G1036,Accueil!$W$16),"")&amp; IF(D1036=Accueil!$U$17,PRODUCT('Registre déchets'!G1036,Accueil!$W$17),"")&amp; IF(D1036=Accueil!$U$18,PRODUCT('Registre déchets'!G1036,Accueil!$W$18),"")&amp; IF(D1036=Accueil!$U$19,PRODUCT('Registre déchets'!G1036,Accueil!$W$19),"")&amp; IF(D1036=Accueil!$U$20,PRODUCT('Registre déchets'!G1036,Accueil!$W$20),"")&amp; IF(D1036=Accueil!$U$21,PRODUCT('Registre déchets'!G1036,Accueil!$W$21),"") &amp; IF(D1036=Accueil!$U$22,PRODUCT('Registre déchets'!G1036,Accueil!$W$22),"")&amp; IF(D1036=Accueil!$U$23,PRODUCT('Registre déchets'!G1036,Accueil!$W$23),"")&amp; IF(D1036=Accueil!$U$24,PRODUCT('Registre déchets'!G1036,Accueil!$W$24),"")&amp; IF(D1036=Accueil!$U$25,PRODUCT('Registre déchets'!G1036,Accueil!$W$25),"")&amp; IF(D1036=Accueil!$U$26,PRODUCT('Registre déchets'!G1036,Accueil!$W$26),"")&amp; IF(D1036=Accueil!$U$27,PRODUCT('Registre déchets'!G1036,Accueil!$W$27),"")&amp; IF(D1036=Accueil!$Y$7,PRODUCT('Registre déchets'!G1036,Accueil!$AA$7),"") &amp; IF(D1036=Accueil!$Y$8,PRODUCT('Registre déchets'!G1036,Accueil!$AA$8),"") &amp; IF(D1036=Accueil!$Y$9,PRODUCT('Registre déchets'!G1036,Accueil!$AA$9),"")&amp; IF(D1036=Accueil!$Y$10,PRODUCT('Registre déchets'!G1036,Accueil!$AA$10),"")&amp; IF(D1036=Accueil!$Y$11,PRODUCT('Registre déchets'!G1036,Accueil!$AA$11),"")&amp; IF(D1036=Accueil!$Y$12,PRODUCT('Registre déchets'!G1036,Accueil!$AA$12),"")&amp; IF(D1036=Accueil!$Y$13,PRODUCT('Registre déchets'!G1036,Accueil!$AA$13),"")&amp; IF(D1036=Accueil!$Y$14,PRODUCT('Registre déchets'!G1036,Accueil!$AA$14),"")&amp; IF(D1036=Accueil!$Y$15,PRODUCT('Registre déchets'!G1036,Accueil!$AA$15),"")&amp; IF(D1036=Accueil!$Y$16,PRODUCT('Registre déchets'!G1036,Accueil!$AA$16),"")&amp; IF(D1036=Accueil!$Y$17,PRODUCT('Registre déchets'!G1036,Accueil!$AA$17),"")&amp; IF(D1036=Accueil!$Y$18,PRODUCT('Registre déchets'!G1036,Accueil!$AA$18),"")&amp; IF(D1036=Accueil!$Y$19,PRODUCT('Registre déchets'!G1036,Accueil!$AA$19),"")&amp; IF(D1036=Accueil!$Y$20,PRODUCT('Registre déchets'!G1036,Accueil!$AA$20),"")&amp; IF(D1036=Accueil!$Y$21,PRODUCT('Registre déchets'!G1036,Accueil!$AA$21),"")&amp; IF(D1036=Accueil!$Y$22,PRODUCT('Registre déchets'!G1036,Accueil!$AA$22),"")&amp; IF(D1036=Accueil!$Y$23,PRODUCT('Registre déchets'!G1036,Accueil!$AA$23),"")&amp; IF(D1036=Accueil!$Y$24,PRODUCT('Registre déchets'!G1036,Accueil!$AA$24),"")&amp; IF(D1036=Accueil!$Y$25,PRODUCT('Registre déchets'!G1036,Accueil!$AA$25),"")&amp; IF(D1036=Accueil!$Y$26,PRODUCT('Registre déchets'!G1036,Accueil!$AA$26),"")&amp; IF(D1036=Accueil!$Y$27,PRODUCT('Registre déchets'!G1036,Accueil!$AA$27),""))</f>
        <v/>
      </c>
      <c r="AQ1036" s="79">
        <f t="shared" si="157"/>
        <v>0</v>
      </c>
    </row>
    <row r="1037" spans="1:43" ht="50.1" customHeight="1" x14ac:dyDescent="0.25">
      <c r="A1037" s="90"/>
      <c r="B1037" s="222" t="str">
        <f t="shared" si="161"/>
        <v/>
      </c>
      <c r="C1037" s="221"/>
      <c r="D1037" s="220"/>
      <c r="E1037" s="80" t="str">
        <f t="shared" si="165"/>
        <v/>
      </c>
      <c r="F1037" s="81"/>
      <c r="G1037" s="82"/>
      <c r="H1037" s="241">
        <f t="shared" si="162"/>
        <v>0</v>
      </c>
      <c r="I1037" s="206"/>
      <c r="J1037" s="206"/>
      <c r="K1037" s="86"/>
      <c r="L1037" s="86"/>
      <c r="M1037" s="86"/>
      <c r="N1037" s="82"/>
      <c r="O1037" s="81"/>
      <c r="P1037" s="82"/>
      <c r="Q1037" s="207">
        <f t="shared" ref="Q1037:Q1100" si="166">IF(AM1038="",,VALUE(AM1038))</f>
        <v>0</v>
      </c>
      <c r="R1037" s="83">
        <f t="shared" si="163"/>
        <v>0</v>
      </c>
      <c r="S1037" s="83">
        <f t="shared" si="164"/>
        <v>0</v>
      </c>
      <c r="T1037" s="209"/>
      <c r="U1037" s="214"/>
      <c r="V1037" s="214"/>
      <c r="W1037" s="217" t="str">
        <f t="shared" si="159"/>
        <v/>
      </c>
      <c r="X1037" s="214"/>
      <c r="Y1037" s="224"/>
      <c r="Z1037" s="214"/>
      <c r="AA1037" s="214"/>
      <c r="AB1037" s="35" t="str">
        <f t="shared" si="160"/>
        <v/>
      </c>
      <c r="AC1037" s="35"/>
      <c r="AD1037" s="35"/>
      <c r="AE1037" s="35"/>
      <c r="AF1037" s="35"/>
      <c r="AG1037" s="35"/>
      <c r="AH1037" s="35"/>
      <c r="AI1037" s="35"/>
      <c r="AJ1037" s="35"/>
      <c r="AK1037" s="35"/>
      <c r="AL1037" s="35"/>
      <c r="AM1037" s="85" t="str">
        <f t="shared" si="158"/>
        <v/>
      </c>
      <c r="AN1037" s="35"/>
      <c r="AO1037" s="35"/>
      <c r="AP1037" s="77" t="str">
        <f>IF(D1037="","",IF(D1037=Accueil!$Q$7,PRODUCT('Registre déchets'!G1037,Accueil!$S$7),"") &amp; IF(D1037=Accueil!$Q$8,PRODUCT('Registre déchets'!G1037,Accueil!$S$8),"") &amp; IF(D1037=Accueil!$Q$9,PRODUCT('Registre déchets'!G1037,Accueil!$S$9),"")&amp; IF(D1037=Accueil!$Q$10,PRODUCT('Registre déchets'!G1037,Accueil!$S$10),"")&amp; IF(D1037=Accueil!$Q$11,PRODUCT('Registre déchets'!G1037,Accueil!$S$11),"")&amp; IF(D1037=Accueil!$Q$12,PRODUCT('Registre déchets'!G1037,Accueil!$S$12),"")&amp; IF(D1037=Accueil!$Q$13,PRODUCT('Registre déchets'!G1037,Accueil!$S$13),"")&amp; IF(D1037=Accueil!$Q$14,PRODUCT('Registre déchets'!G1037,Accueil!$S$14),"")&amp; IF(D1037=Accueil!$Q$15,PRODUCT('Registre déchets'!G1037,Accueil!$S$15),"")&amp; IF(D1037=Accueil!$Q$16,PRODUCT('Registre déchets'!G1037,Accueil!$S$16),"")&amp; IF(D1037=Accueil!$Q$17,PRODUCT('Registre déchets'!G1037,Accueil!$S$17),"")&amp; IF(D1037=Accueil!$Q$18,PRODUCT('Registre déchets'!G1037,Accueil!$S$18),"")&amp; IF(D1037=Accueil!$Q$19,PRODUCT('Registre déchets'!G1037,Accueil!$S$19),"")&amp; IF(D1037=Accueil!$Q$20,PRODUCT('Registre déchets'!G1037,Accueil!$S$20),"")&amp; IF(D1037=Accueil!$Q$21,PRODUCT('Registre déchets'!G1037,Accueil!$S$21),"")&amp; IF(D1037=Accueil!$Q$22,PRODUCT('Registre déchets'!G1037,Accueil!$S$22),"")&amp; IF(D1037=Accueil!$Q$23,PRODUCT('Registre déchets'!G1037,Accueil!$S$23),"")&amp; IF(D1037=Accueil!$Q$24,PRODUCT('Registre déchets'!G1037,Accueil!$S$24),"")&amp; IF(D1037=Accueil!$Q$25,PRODUCT('Registre déchets'!G1037,Accueil!$S$25),"")&amp; IF(D1037=Accueil!$Q$26,PRODUCT('Registre déchets'!G1037,Accueil!$S$26),"") &amp; IF(D1037=Accueil!$U$7,PRODUCT('Registre déchets'!G1037,Accueil!$W$7),"") &amp; IF(D1037=Accueil!$U$8,PRODUCT('Registre déchets'!G1037,Accueil!$W$8),"") &amp; IF(D1037=Accueil!$U$9,PRODUCT('Registre déchets'!G1037,Accueil!$W$9),"")&amp; IF(D1037=Accueil!$U$10,PRODUCT('Registre déchets'!G1037,Accueil!$W$10),"")&amp; IF(D1037=Accueil!$U$11,PRODUCT('Registre déchets'!G1037,Accueil!$W$11),"")&amp; IF(D1037=Accueil!$U$12,PRODUCT('Registre déchets'!G1037,Accueil!$W$12),"")&amp; IF(D1037=Accueil!$U$13,PRODUCT('Registre déchets'!G1037,Accueil!$W$13),"")&amp; IF(D1037=Accueil!$U$14,PRODUCT('Registre déchets'!G1037,Accueil!$W$14),"")&amp; IF(D1037=Accueil!$U$15,PRODUCT('Registre déchets'!G1037,Accueil!$W$15),"")&amp; IF(D1037=Accueil!$U$16,PRODUCT('Registre déchets'!G1037,Accueil!$W$16),"")&amp; IF(D1037=Accueil!$U$17,PRODUCT('Registre déchets'!G1037,Accueil!$W$17),"")&amp; IF(D1037=Accueil!$U$18,PRODUCT('Registre déchets'!G1037,Accueil!$W$18),"")&amp; IF(D1037=Accueil!$U$19,PRODUCT('Registre déchets'!G1037,Accueil!$W$19),"")&amp; IF(D1037=Accueil!$U$20,PRODUCT('Registre déchets'!G1037,Accueil!$W$20),"")&amp; IF(D1037=Accueil!$U$21,PRODUCT('Registre déchets'!G1037,Accueil!$W$21),"") &amp; IF(D1037=Accueil!$U$22,PRODUCT('Registre déchets'!G1037,Accueil!$W$22),"")&amp; IF(D1037=Accueil!$U$23,PRODUCT('Registre déchets'!G1037,Accueil!$W$23),"")&amp; IF(D1037=Accueil!$U$24,PRODUCT('Registre déchets'!G1037,Accueil!$W$24),"")&amp; IF(D1037=Accueil!$U$25,PRODUCT('Registre déchets'!G1037,Accueil!$W$25),"")&amp; IF(D1037=Accueil!$U$26,PRODUCT('Registre déchets'!G1037,Accueil!$W$26),"")&amp; IF(D1037=Accueil!$U$27,PRODUCT('Registre déchets'!G1037,Accueil!$W$27),"")&amp; IF(D1037=Accueil!$Y$7,PRODUCT('Registre déchets'!G1037,Accueil!$AA$7),"") &amp; IF(D1037=Accueil!$Y$8,PRODUCT('Registre déchets'!G1037,Accueil!$AA$8),"") &amp; IF(D1037=Accueil!$Y$9,PRODUCT('Registre déchets'!G1037,Accueil!$AA$9),"")&amp; IF(D1037=Accueil!$Y$10,PRODUCT('Registre déchets'!G1037,Accueil!$AA$10),"")&amp; IF(D1037=Accueil!$Y$11,PRODUCT('Registre déchets'!G1037,Accueil!$AA$11),"")&amp; IF(D1037=Accueil!$Y$12,PRODUCT('Registre déchets'!G1037,Accueil!$AA$12),"")&amp; IF(D1037=Accueil!$Y$13,PRODUCT('Registre déchets'!G1037,Accueil!$AA$13),"")&amp; IF(D1037=Accueil!$Y$14,PRODUCT('Registre déchets'!G1037,Accueil!$AA$14),"")&amp; IF(D1037=Accueil!$Y$15,PRODUCT('Registre déchets'!G1037,Accueil!$AA$15),"")&amp; IF(D1037=Accueil!$Y$16,PRODUCT('Registre déchets'!G1037,Accueil!$AA$16),"")&amp; IF(D1037=Accueil!$Y$17,PRODUCT('Registre déchets'!G1037,Accueil!$AA$17),"")&amp; IF(D1037=Accueil!$Y$18,PRODUCT('Registre déchets'!G1037,Accueil!$AA$18),"")&amp; IF(D1037=Accueil!$Y$19,PRODUCT('Registre déchets'!G1037,Accueil!$AA$19),"")&amp; IF(D1037=Accueil!$Y$20,PRODUCT('Registre déchets'!G1037,Accueil!$AA$20),"")&amp; IF(D1037=Accueil!$Y$21,PRODUCT('Registre déchets'!G1037,Accueil!$AA$21),"")&amp; IF(D1037=Accueil!$Y$22,PRODUCT('Registre déchets'!G1037,Accueil!$AA$22),"")&amp; IF(D1037=Accueil!$Y$23,PRODUCT('Registre déchets'!G1037,Accueil!$AA$23),"")&amp; IF(D1037=Accueil!$Y$24,PRODUCT('Registre déchets'!G1037,Accueil!$AA$24),"")&amp; IF(D1037=Accueil!$Y$25,PRODUCT('Registre déchets'!G1037,Accueil!$AA$25),"")&amp; IF(D1037=Accueil!$Y$26,PRODUCT('Registre déchets'!G1037,Accueil!$AA$26),"")&amp; IF(D1037=Accueil!$Y$27,PRODUCT('Registre déchets'!G1037,Accueil!$AA$27),""))</f>
        <v/>
      </c>
      <c r="AQ1037" s="79">
        <f t="shared" ref="AQ1037:AQ1100" si="167">IF(AP1037="",0,VALUE(AP1037))</f>
        <v>0</v>
      </c>
    </row>
    <row r="1038" spans="1:43" ht="50.1" customHeight="1" x14ac:dyDescent="0.25">
      <c r="A1038" s="90"/>
      <c r="B1038" s="222" t="str">
        <f t="shared" si="161"/>
        <v/>
      </c>
      <c r="C1038" s="221"/>
      <c r="D1038" s="220"/>
      <c r="E1038" s="80" t="str">
        <f t="shared" si="165"/>
        <v/>
      </c>
      <c r="F1038" s="81"/>
      <c r="G1038" s="82"/>
      <c r="H1038" s="241">
        <f t="shared" si="162"/>
        <v>0</v>
      </c>
      <c r="I1038" s="206"/>
      <c r="J1038" s="206"/>
      <c r="K1038" s="86"/>
      <c r="L1038" s="86"/>
      <c r="M1038" s="86"/>
      <c r="N1038" s="82"/>
      <c r="O1038" s="81"/>
      <c r="P1038" s="82"/>
      <c r="Q1038" s="207">
        <f t="shared" si="166"/>
        <v>0</v>
      </c>
      <c r="R1038" s="83">
        <f t="shared" si="163"/>
        <v>0</v>
      </c>
      <c r="S1038" s="83">
        <f t="shared" si="164"/>
        <v>0</v>
      </c>
      <c r="T1038" s="209"/>
      <c r="U1038" s="214"/>
      <c r="V1038" s="214"/>
      <c r="W1038" s="217" t="str">
        <f t="shared" si="159"/>
        <v/>
      </c>
      <c r="X1038" s="214"/>
      <c r="Y1038" s="224"/>
      <c r="Z1038" s="214"/>
      <c r="AA1038" s="214"/>
      <c r="AB1038" s="35" t="str">
        <f t="shared" si="160"/>
        <v/>
      </c>
      <c r="AC1038" s="35"/>
      <c r="AD1038" s="35"/>
      <c r="AE1038" s="35"/>
      <c r="AF1038" s="35"/>
      <c r="AG1038" s="35"/>
      <c r="AH1038" s="35"/>
      <c r="AI1038" s="35"/>
      <c r="AJ1038" s="35"/>
      <c r="AK1038" s="35"/>
      <c r="AL1038" s="35"/>
      <c r="AM1038" s="85" t="str">
        <f t="shared" si="158"/>
        <v/>
      </c>
      <c r="AN1038" s="35"/>
      <c r="AO1038" s="35"/>
      <c r="AP1038" s="77" t="str">
        <f>IF(D1038="","",IF(D1038=Accueil!$Q$7,PRODUCT('Registre déchets'!G1038,Accueil!$S$7),"") &amp; IF(D1038=Accueil!$Q$8,PRODUCT('Registre déchets'!G1038,Accueil!$S$8),"") &amp; IF(D1038=Accueil!$Q$9,PRODUCT('Registre déchets'!G1038,Accueil!$S$9),"")&amp; IF(D1038=Accueil!$Q$10,PRODUCT('Registre déchets'!G1038,Accueil!$S$10),"")&amp; IF(D1038=Accueil!$Q$11,PRODUCT('Registre déchets'!G1038,Accueil!$S$11),"")&amp; IF(D1038=Accueil!$Q$12,PRODUCT('Registre déchets'!G1038,Accueil!$S$12),"")&amp; IF(D1038=Accueil!$Q$13,PRODUCT('Registre déchets'!G1038,Accueil!$S$13),"")&amp; IF(D1038=Accueil!$Q$14,PRODUCT('Registre déchets'!G1038,Accueil!$S$14),"")&amp; IF(D1038=Accueil!$Q$15,PRODUCT('Registre déchets'!G1038,Accueil!$S$15),"")&amp; IF(D1038=Accueil!$Q$16,PRODUCT('Registre déchets'!G1038,Accueil!$S$16),"")&amp; IF(D1038=Accueil!$Q$17,PRODUCT('Registre déchets'!G1038,Accueil!$S$17),"")&amp; IF(D1038=Accueil!$Q$18,PRODUCT('Registre déchets'!G1038,Accueil!$S$18),"")&amp; IF(D1038=Accueil!$Q$19,PRODUCT('Registre déchets'!G1038,Accueil!$S$19),"")&amp; IF(D1038=Accueil!$Q$20,PRODUCT('Registre déchets'!G1038,Accueil!$S$20),"")&amp; IF(D1038=Accueil!$Q$21,PRODUCT('Registre déchets'!G1038,Accueil!$S$21),"")&amp; IF(D1038=Accueil!$Q$22,PRODUCT('Registre déchets'!G1038,Accueil!$S$22),"")&amp; IF(D1038=Accueil!$Q$23,PRODUCT('Registre déchets'!G1038,Accueil!$S$23),"")&amp; IF(D1038=Accueil!$Q$24,PRODUCT('Registre déchets'!G1038,Accueil!$S$24),"")&amp; IF(D1038=Accueil!$Q$25,PRODUCT('Registre déchets'!G1038,Accueil!$S$25),"")&amp; IF(D1038=Accueil!$Q$26,PRODUCT('Registre déchets'!G1038,Accueil!$S$26),"") &amp; IF(D1038=Accueil!$U$7,PRODUCT('Registre déchets'!G1038,Accueil!$W$7),"") &amp; IF(D1038=Accueil!$U$8,PRODUCT('Registre déchets'!G1038,Accueil!$W$8),"") &amp; IF(D1038=Accueil!$U$9,PRODUCT('Registre déchets'!G1038,Accueil!$W$9),"")&amp; IF(D1038=Accueil!$U$10,PRODUCT('Registre déchets'!G1038,Accueil!$W$10),"")&amp; IF(D1038=Accueil!$U$11,PRODUCT('Registre déchets'!G1038,Accueil!$W$11),"")&amp; IF(D1038=Accueil!$U$12,PRODUCT('Registre déchets'!G1038,Accueil!$W$12),"")&amp; IF(D1038=Accueil!$U$13,PRODUCT('Registre déchets'!G1038,Accueil!$W$13),"")&amp; IF(D1038=Accueil!$U$14,PRODUCT('Registre déchets'!G1038,Accueil!$W$14),"")&amp; IF(D1038=Accueil!$U$15,PRODUCT('Registre déchets'!G1038,Accueil!$W$15),"")&amp; IF(D1038=Accueil!$U$16,PRODUCT('Registre déchets'!G1038,Accueil!$W$16),"")&amp; IF(D1038=Accueil!$U$17,PRODUCT('Registre déchets'!G1038,Accueil!$W$17),"")&amp; IF(D1038=Accueil!$U$18,PRODUCT('Registre déchets'!G1038,Accueil!$W$18),"")&amp; IF(D1038=Accueil!$U$19,PRODUCT('Registre déchets'!G1038,Accueil!$W$19),"")&amp; IF(D1038=Accueil!$U$20,PRODUCT('Registre déchets'!G1038,Accueil!$W$20),"")&amp; IF(D1038=Accueil!$U$21,PRODUCT('Registre déchets'!G1038,Accueil!$W$21),"") &amp; IF(D1038=Accueil!$U$22,PRODUCT('Registre déchets'!G1038,Accueil!$W$22),"")&amp; IF(D1038=Accueil!$U$23,PRODUCT('Registre déchets'!G1038,Accueil!$W$23),"")&amp; IF(D1038=Accueil!$U$24,PRODUCT('Registre déchets'!G1038,Accueil!$W$24),"")&amp; IF(D1038=Accueil!$U$25,PRODUCT('Registre déchets'!G1038,Accueil!$W$25),"")&amp; IF(D1038=Accueil!$U$26,PRODUCT('Registre déchets'!G1038,Accueil!$W$26),"")&amp; IF(D1038=Accueil!$U$27,PRODUCT('Registre déchets'!G1038,Accueil!$W$27),"")&amp; IF(D1038=Accueil!$Y$7,PRODUCT('Registre déchets'!G1038,Accueil!$AA$7),"") &amp; IF(D1038=Accueil!$Y$8,PRODUCT('Registre déchets'!G1038,Accueil!$AA$8),"") &amp; IF(D1038=Accueil!$Y$9,PRODUCT('Registre déchets'!G1038,Accueil!$AA$9),"")&amp; IF(D1038=Accueil!$Y$10,PRODUCT('Registre déchets'!G1038,Accueil!$AA$10),"")&amp; IF(D1038=Accueil!$Y$11,PRODUCT('Registre déchets'!G1038,Accueil!$AA$11),"")&amp; IF(D1038=Accueil!$Y$12,PRODUCT('Registre déchets'!G1038,Accueil!$AA$12),"")&amp; IF(D1038=Accueil!$Y$13,PRODUCT('Registre déchets'!G1038,Accueil!$AA$13),"")&amp; IF(D1038=Accueil!$Y$14,PRODUCT('Registre déchets'!G1038,Accueil!$AA$14),"")&amp; IF(D1038=Accueil!$Y$15,PRODUCT('Registre déchets'!G1038,Accueil!$AA$15),"")&amp; IF(D1038=Accueil!$Y$16,PRODUCT('Registre déchets'!G1038,Accueil!$AA$16),"")&amp; IF(D1038=Accueil!$Y$17,PRODUCT('Registre déchets'!G1038,Accueil!$AA$17),"")&amp; IF(D1038=Accueil!$Y$18,PRODUCT('Registre déchets'!G1038,Accueil!$AA$18),"")&amp; IF(D1038=Accueil!$Y$19,PRODUCT('Registre déchets'!G1038,Accueil!$AA$19),"")&amp; IF(D1038=Accueil!$Y$20,PRODUCT('Registre déchets'!G1038,Accueil!$AA$20),"")&amp; IF(D1038=Accueil!$Y$21,PRODUCT('Registre déchets'!G1038,Accueil!$AA$21),"")&amp; IF(D1038=Accueil!$Y$22,PRODUCT('Registre déchets'!G1038,Accueil!$AA$22),"")&amp; IF(D1038=Accueil!$Y$23,PRODUCT('Registre déchets'!G1038,Accueil!$AA$23),"")&amp; IF(D1038=Accueil!$Y$24,PRODUCT('Registre déchets'!G1038,Accueil!$AA$24),"")&amp; IF(D1038=Accueil!$Y$25,PRODUCT('Registre déchets'!G1038,Accueil!$AA$25),"")&amp; IF(D1038=Accueil!$Y$26,PRODUCT('Registre déchets'!G1038,Accueil!$AA$26),"")&amp; IF(D1038=Accueil!$Y$27,PRODUCT('Registre déchets'!G1038,Accueil!$AA$27),""))</f>
        <v/>
      </c>
      <c r="AQ1038" s="79">
        <f t="shared" si="167"/>
        <v>0</v>
      </c>
    </row>
    <row r="1039" spans="1:43" ht="50.1" customHeight="1" x14ac:dyDescent="0.25">
      <c r="A1039" s="90"/>
      <c r="B1039" s="222" t="str">
        <f t="shared" si="161"/>
        <v/>
      </c>
      <c r="C1039" s="221"/>
      <c r="D1039" s="220"/>
      <c r="E1039" s="80" t="str">
        <f t="shared" si="165"/>
        <v/>
      </c>
      <c r="F1039" s="81"/>
      <c r="G1039" s="82"/>
      <c r="H1039" s="241">
        <f t="shared" si="162"/>
        <v>0</v>
      </c>
      <c r="I1039" s="206"/>
      <c r="J1039" s="206"/>
      <c r="K1039" s="86"/>
      <c r="L1039" s="86"/>
      <c r="M1039" s="86"/>
      <c r="N1039" s="82"/>
      <c r="O1039" s="81"/>
      <c r="P1039" s="82"/>
      <c r="Q1039" s="207">
        <f t="shared" si="166"/>
        <v>0</v>
      </c>
      <c r="R1039" s="83">
        <f t="shared" si="163"/>
        <v>0</v>
      </c>
      <c r="S1039" s="83">
        <f t="shared" si="164"/>
        <v>0</v>
      </c>
      <c r="T1039" s="209"/>
      <c r="U1039" s="214"/>
      <c r="V1039" s="214"/>
      <c r="W1039" s="217" t="str">
        <f t="shared" si="159"/>
        <v/>
      </c>
      <c r="X1039" s="214"/>
      <c r="Y1039" s="224"/>
      <c r="Z1039" s="214"/>
      <c r="AA1039" s="214"/>
      <c r="AB1039" s="35" t="str">
        <f t="shared" si="160"/>
        <v/>
      </c>
      <c r="AC1039" s="35"/>
      <c r="AD1039" s="35"/>
      <c r="AE1039" s="35"/>
      <c r="AF1039" s="35"/>
      <c r="AG1039" s="35"/>
      <c r="AH1039" s="35"/>
      <c r="AI1039" s="35"/>
      <c r="AJ1039" s="35"/>
      <c r="AK1039" s="35"/>
      <c r="AL1039" s="35"/>
      <c r="AM1039" s="85" t="str">
        <f t="shared" si="158"/>
        <v/>
      </c>
      <c r="AN1039" s="35"/>
      <c r="AO1039" s="35"/>
      <c r="AP1039" s="77" t="str">
        <f>IF(D1039="","",IF(D1039=Accueil!$Q$7,PRODUCT('Registre déchets'!G1039,Accueil!$S$7),"") &amp; IF(D1039=Accueil!$Q$8,PRODUCT('Registre déchets'!G1039,Accueil!$S$8),"") &amp; IF(D1039=Accueil!$Q$9,PRODUCT('Registre déchets'!G1039,Accueil!$S$9),"")&amp; IF(D1039=Accueil!$Q$10,PRODUCT('Registre déchets'!G1039,Accueil!$S$10),"")&amp; IF(D1039=Accueil!$Q$11,PRODUCT('Registre déchets'!G1039,Accueil!$S$11),"")&amp; IF(D1039=Accueil!$Q$12,PRODUCT('Registre déchets'!G1039,Accueil!$S$12),"")&amp; IF(D1039=Accueil!$Q$13,PRODUCT('Registre déchets'!G1039,Accueil!$S$13),"")&amp; IF(D1039=Accueil!$Q$14,PRODUCT('Registre déchets'!G1039,Accueil!$S$14),"")&amp; IF(D1039=Accueil!$Q$15,PRODUCT('Registre déchets'!G1039,Accueil!$S$15),"")&amp; IF(D1039=Accueil!$Q$16,PRODUCT('Registre déchets'!G1039,Accueil!$S$16),"")&amp; IF(D1039=Accueil!$Q$17,PRODUCT('Registre déchets'!G1039,Accueil!$S$17),"")&amp; IF(D1039=Accueil!$Q$18,PRODUCT('Registre déchets'!G1039,Accueil!$S$18),"")&amp; IF(D1039=Accueil!$Q$19,PRODUCT('Registre déchets'!G1039,Accueil!$S$19),"")&amp; IF(D1039=Accueil!$Q$20,PRODUCT('Registre déchets'!G1039,Accueil!$S$20),"")&amp; IF(D1039=Accueil!$Q$21,PRODUCT('Registre déchets'!G1039,Accueil!$S$21),"")&amp; IF(D1039=Accueil!$Q$22,PRODUCT('Registre déchets'!G1039,Accueil!$S$22),"")&amp; IF(D1039=Accueil!$Q$23,PRODUCT('Registre déchets'!G1039,Accueil!$S$23),"")&amp; IF(D1039=Accueil!$Q$24,PRODUCT('Registre déchets'!G1039,Accueil!$S$24),"")&amp; IF(D1039=Accueil!$Q$25,PRODUCT('Registre déchets'!G1039,Accueil!$S$25),"")&amp; IF(D1039=Accueil!$Q$26,PRODUCT('Registre déchets'!G1039,Accueil!$S$26),"") &amp; IF(D1039=Accueil!$U$7,PRODUCT('Registre déchets'!G1039,Accueil!$W$7),"") &amp; IF(D1039=Accueil!$U$8,PRODUCT('Registre déchets'!G1039,Accueil!$W$8),"") &amp; IF(D1039=Accueil!$U$9,PRODUCT('Registre déchets'!G1039,Accueil!$W$9),"")&amp; IF(D1039=Accueil!$U$10,PRODUCT('Registre déchets'!G1039,Accueil!$W$10),"")&amp; IF(D1039=Accueil!$U$11,PRODUCT('Registre déchets'!G1039,Accueil!$W$11),"")&amp; IF(D1039=Accueil!$U$12,PRODUCT('Registre déchets'!G1039,Accueil!$W$12),"")&amp; IF(D1039=Accueil!$U$13,PRODUCT('Registre déchets'!G1039,Accueil!$W$13),"")&amp; IF(D1039=Accueil!$U$14,PRODUCT('Registre déchets'!G1039,Accueil!$W$14),"")&amp; IF(D1039=Accueil!$U$15,PRODUCT('Registre déchets'!G1039,Accueil!$W$15),"")&amp; IF(D1039=Accueil!$U$16,PRODUCT('Registre déchets'!G1039,Accueil!$W$16),"")&amp; IF(D1039=Accueil!$U$17,PRODUCT('Registre déchets'!G1039,Accueil!$W$17),"")&amp; IF(D1039=Accueil!$U$18,PRODUCT('Registre déchets'!G1039,Accueil!$W$18),"")&amp; IF(D1039=Accueil!$U$19,PRODUCT('Registre déchets'!G1039,Accueil!$W$19),"")&amp; IF(D1039=Accueil!$U$20,PRODUCT('Registre déchets'!G1039,Accueil!$W$20),"")&amp; IF(D1039=Accueil!$U$21,PRODUCT('Registre déchets'!G1039,Accueil!$W$21),"") &amp; IF(D1039=Accueil!$U$22,PRODUCT('Registre déchets'!G1039,Accueil!$W$22),"")&amp; IF(D1039=Accueil!$U$23,PRODUCT('Registre déchets'!G1039,Accueil!$W$23),"")&amp; IF(D1039=Accueil!$U$24,PRODUCT('Registre déchets'!G1039,Accueil!$W$24),"")&amp; IF(D1039=Accueil!$U$25,PRODUCT('Registre déchets'!G1039,Accueil!$W$25),"")&amp; IF(D1039=Accueil!$U$26,PRODUCT('Registre déchets'!G1039,Accueil!$W$26),"")&amp; IF(D1039=Accueil!$U$27,PRODUCT('Registre déchets'!G1039,Accueil!$W$27),"")&amp; IF(D1039=Accueil!$Y$7,PRODUCT('Registre déchets'!G1039,Accueil!$AA$7),"") &amp; IF(D1039=Accueil!$Y$8,PRODUCT('Registre déchets'!G1039,Accueil!$AA$8),"") &amp; IF(D1039=Accueil!$Y$9,PRODUCT('Registre déchets'!G1039,Accueil!$AA$9),"")&amp; IF(D1039=Accueil!$Y$10,PRODUCT('Registre déchets'!G1039,Accueil!$AA$10),"")&amp; IF(D1039=Accueil!$Y$11,PRODUCT('Registre déchets'!G1039,Accueil!$AA$11),"")&amp; IF(D1039=Accueil!$Y$12,PRODUCT('Registre déchets'!G1039,Accueil!$AA$12),"")&amp; IF(D1039=Accueil!$Y$13,PRODUCT('Registre déchets'!G1039,Accueil!$AA$13),"")&amp; IF(D1039=Accueil!$Y$14,PRODUCT('Registre déchets'!G1039,Accueil!$AA$14),"")&amp; IF(D1039=Accueil!$Y$15,PRODUCT('Registre déchets'!G1039,Accueil!$AA$15),"")&amp; IF(D1039=Accueil!$Y$16,PRODUCT('Registre déchets'!G1039,Accueil!$AA$16),"")&amp; IF(D1039=Accueil!$Y$17,PRODUCT('Registre déchets'!G1039,Accueil!$AA$17),"")&amp; IF(D1039=Accueil!$Y$18,PRODUCT('Registre déchets'!G1039,Accueil!$AA$18),"")&amp; IF(D1039=Accueil!$Y$19,PRODUCT('Registre déchets'!G1039,Accueil!$AA$19),"")&amp; IF(D1039=Accueil!$Y$20,PRODUCT('Registre déchets'!G1039,Accueil!$AA$20),"")&amp; IF(D1039=Accueil!$Y$21,PRODUCT('Registre déchets'!G1039,Accueil!$AA$21),"")&amp; IF(D1039=Accueil!$Y$22,PRODUCT('Registre déchets'!G1039,Accueil!$AA$22),"")&amp; IF(D1039=Accueil!$Y$23,PRODUCT('Registre déchets'!G1039,Accueil!$AA$23),"")&amp; IF(D1039=Accueil!$Y$24,PRODUCT('Registre déchets'!G1039,Accueil!$AA$24),"")&amp; IF(D1039=Accueil!$Y$25,PRODUCT('Registre déchets'!G1039,Accueil!$AA$25),"")&amp; IF(D1039=Accueil!$Y$26,PRODUCT('Registre déchets'!G1039,Accueil!$AA$26),"")&amp; IF(D1039=Accueil!$Y$27,PRODUCT('Registre déchets'!G1039,Accueil!$AA$27),""))</f>
        <v/>
      </c>
      <c r="AQ1039" s="79">
        <f t="shared" si="167"/>
        <v>0</v>
      </c>
    </row>
    <row r="1040" spans="1:43" ht="50.1" customHeight="1" x14ac:dyDescent="0.25">
      <c r="A1040" s="90"/>
      <c r="B1040" s="222" t="str">
        <f t="shared" si="161"/>
        <v/>
      </c>
      <c r="C1040" s="221"/>
      <c r="D1040" s="220"/>
      <c r="E1040" s="80" t="str">
        <f t="shared" si="165"/>
        <v/>
      </c>
      <c r="F1040" s="81"/>
      <c r="G1040" s="82"/>
      <c r="H1040" s="241">
        <f t="shared" si="162"/>
        <v>0</v>
      </c>
      <c r="I1040" s="206"/>
      <c r="J1040" s="206"/>
      <c r="K1040" s="86"/>
      <c r="L1040" s="86"/>
      <c r="M1040" s="86"/>
      <c r="N1040" s="82"/>
      <c r="O1040" s="81"/>
      <c r="P1040" s="82"/>
      <c r="Q1040" s="207">
        <f t="shared" si="166"/>
        <v>0</v>
      </c>
      <c r="R1040" s="83">
        <f t="shared" si="163"/>
        <v>0</v>
      </c>
      <c r="S1040" s="83">
        <f t="shared" si="164"/>
        <v>0</v>
      </c>
      <c r="T1040" s="209"/>
      <c r="U1040" s="214"/>
      <c r="V1040" s="214"/>
      <c r="W1040" s="217" t="str">
        <f t="shared" si="159"/>
        <v/>
      </c>
      <c r="X1040" s="214"/>
      <c r="Y1040" s="224"/>
      <c r="Z1040" s="214"/>
      <c r="AA1040" s="214"/>
      <c r="AB1040" s="35" t="str">
        <f t="shared" si="160"/>
        <v/>
      </c>
      <c r="AC1040" s="35"/>
      <c r="AD1040" s="35"/>
      <c r="AE1040" s="35"/>
      <c r="AF1040" s="35"/>
      <c r="AG1040" s="35"/>
      <c r="AH1040" s="35"/>
      <c r="AI1040" s="35"/>
      <c r="AJ1040" s="35"/>
      <c r="AK1040" s="35"/>
      <c r="AL1040" s="35"/>
      <c r="AM1040" s="85" t="str">
        <f t="shared" si="158"/>
        <v/>
      </c>
      <c r="AN1040" s="35"/>
      <c r="AO1040" s="35"/>
      <c r="AP1040" s="77" t="str">
        <f>IF(D1040="","",IF(D1040=Accueil!$Q$7,PRODUCT('Registre déchets'!G1040,Accueil!$S$7),"") &amp; IF(D1040=Accueil!$Q$8,PRODUCT('Registre déchets'!G1040,Accueil!$S$8),"") &amp; IF(D1040=Accueil!$Q$9,PRODUCT('Registre déchets'!G1040,Accueil!$S$9),"")&amp; IF(D1040=Accueil!$Q$10,PRODUCT('Registre déchets'!G1040,Accueil!$S$10),"")&amp; IF(D1040=Accueil!$Q$11,PRODUCT('Registre déchets'!G1040,Accueil!$S$11),"")&amp; IF(D1040=Accueil!$Q$12,PRODUCT('Registre déchets'!G1040,Accueil!$S$12),"")&amp; IF(D1040=Accueil!$Q$13,PRODUCT('Registre déchets'!G1040,Accueil!$S$13),"")&amp; IF(D1040=Accueil!$Q$14,PRODUCT('Registre déchets'!G1040,Accueil!$S$14),"")&amp; IF(D1040=Accueil!$Q$15,PRODUCT('Registre déchets'!G1040,Accueil!$S$15),"")&amp; IF(D1040=Accueil!$Q$16,PRODUCT('Registre déchets'!G1040,Accueil!$S$16),"")&amp; IF(D1040=Accueil!$Q$17,PRODUCT('Registre déchets'!G1040,Accueil!$S$17),"")&amp; IF(D1040=Accueil!$Q$18,PRODUCT('Registre déchets'!G1040,Accueil!$S$18),"")&amp; IF(D1040=Accueil!$Q$19,PRODUCT('Registre déchets'!G1040,Accueil!$S$19),"")&amp; IF(D1040=Accueil!$Q$20,PRODUCT('Registre déchets'!G1040,Accueil!$S$20),"")&amp; IF(D1040=Accueil!$Q$21,PRODUCT('Registre déchets'!G1040,Accueil!$S$21),"")&amp; IF(D1040=Accueil!$Q$22,PRODUCT('Registre déchets'!G1040,Accueil!$S$22),"")&amp; IF(D1040=Accueil!$Q$23,PRODUCT('Registre déchets'!G1040,Accueil!$S$23),"")&amp; IF(D1040=Accueil!$Q$24,PRODUCT('Registre déchets'!G1040,Accueil!$S$24),"")&amp; IF(D1040=Accueil!$Q$25,PRODUCT('Registre déchets'!G1040,Accueil!$S$25),"")&amp; IF(D1040=Accueil!$Q$26,PRODUCT('Registre déchets'!G1040,Accueil!$S$26),"") &amp; IF(D1040=Accueil!$U$7,PRODUCT('Registre déchets'!G1040,Accueil!$W$7),"") &amp; IF(D1040=Accueil!$U$8,PRODUCT('Registre déchets'!G1040,Accueil!$W$8),"") &amp; IF(D1040=Accueil!$U$9,PRODUCT('Registre déchets'!G1040,Accueil!$W$9),"")&amp; IF(D1040=Accueil!$U$10,PRODUCT('Registre déchets'!G1040,Accueil!$W$10),"")&amp; IF(D1040=Accueil!$U$11,PRODUCT('Registre déchets'!G1040,Accueil!$W$11),"")&amp; IF(D1040=Accueil!$U$12,PRODUCT('Registre déchets'!G1040,Accueil!$W$12),"")&amp; IF(D1040=Accueil!$U$13,PRODUCT('Registre déchets'!G1040,Accueil!$W$13),"")&amp; IF(D1040=Accueil!$U$14,PRODUCT('Registre déchets'!G1040,Accueil!$W$14),"")&amp; IF(D1040=Accueil!$U$15,PRODUCT('Registre déchets'!G1040,Accueil!$W$15),"")&amp; IF(D1040=Accueil!$U$16,PRODUCT('Registre déchets'!G1040,Accueil!$W$16),"")&amp; IF(D1040=Accueil!$U$17,PRODUCT('Registre déchets'!G1040,Accueil!$W$17),"")&amp; IF(D1040=Accueil!$U$18,PRODUCT('Registre déchets'!G1040,Accueil!$W$18),"")&amp; IF(D1040=Accueil!$U$19,PRODUCT('Registre déchets'!G1040,Accueil!$W$19),"")&amp; IF(D1040=Accueil!$U$20,PRODUCT('Registre déchets'!G1040,Accueil!$W$20),"")&amp; IF(D1040=Accueil!$U$21,PRODUCT('Registre déchets'!G1040,Accueil!$W$21),"") &amp; IF(D1040=Accueil!$U$22,PRODUCT('Registre déchets'!G1040,Accueil!$W$22),"")&amp; IF(D1040=Accueil!$U$23,PRODUCT('Registre déchets'!G1040,Accueil!$W$23),"")&amp; IF(D1040=Accueil!$U$24,PRODUCT('Registre déchets'!G1040,Accueil!$W$24),"")&amp; IF(D1040=Accueil!$U$25,PRODUCT('Registre déchets'!G1040,Accueil!$W$25),"")&amp; IF(D1040=Accueil!$U$26,PRODUCT('Registre déchets'!G1040,Accueil!$W$26),"")&amp; IF(D1040=Accueil!$U$27,PRODUCT('Registre déchets'!G1040,Accueil!$W$27),"")&amp; IF(D1040=Accueil!$Y$7,PRODUCT('Registre déchets'!G1040,Accueil!$AA$7),"") &amp; IF(D1040=Accueil!$Y$8,PRODUCT('Registre déchets'!G1040,Accueil!$AA$8),"") &amp; IF(D1040=Accueil!$Y$9,PRODUCT('Registre déchets'!G1040,Accueil!$AA$9),"")&amp; IF(D1040=Accueil!$Y$10,PRODUCT('Registre déchets'!G1040,Accueil!$AA$10),"")&amp; IF(D1040=Accueil!$Y$11,PRODUCT('Registre déchets'!G1040,Accueil!$AA$11),"")&amp; IF(D1040=Accueil!$Y$12,PRODUCT('Registre déchets'!G1040,Accueil!$AA$12),"")&amp; IF(D1040=Accueil!$Y$13,PRODUCT('Registre déchets'!G1040,Accueil!$AA$13),"")&amp; IF(D1040=Accueil!$Y$14,PRODUCT('Registre déchets'!G1040,Accueil!$AA$14),"")&amp; IF(D1040=Accueil!$Y$15,PRODUCT('Registre déchets'!G1040,Accueil!$AA$15),"")&amp; IF(D1040=Accueil!$Y$16,PRODUCT('Registre déchets'!G1040,Accueil!$AA$16),"")&amp; IF(D1040=Accueil!$Y$17,PRODUCT('Registre déchets'!G1040,Accueil!$AA$17),"")&amp; IF(D1040=Accueil!$Y$18,PRODUCT('Registre déchets'!G1040,Accueil!$AA$18),"")&amp; IF(D1040=Accueil!$Y$19,PRODUCT('Registre déchets'!G1040,Accueil!$AA$19),"")&amp; IF(D1040=Accueil!$Y$20,PRODUCT('Registre déchets'!G1040,Accueil!$AA$20),"")&amp; IF(D1040=Accueil!$Y$21,PRODUCT('Registre déchets'!G1040,Accueil!$AA$21),"")&amp; IF(D1040=Accueil!$Y$22,PRODUCT('Registre déchets'!G1040,Accueil!$AA$22),"")&amp; IF(D1040=Accueil!$Y$23,PRODUCT('Registre déchets'!G1040,Accueil!$AA$23),"")&amp; IF(D1040=Accueil!$Y$24,PRODUCT('Registre déchets'!G1040,Accueil!$AA$24),"")&amp; IF(D1040=Accueil!$Y$25,PRODUCT('Registre déchets'!G1040,Accueil!$AA$25),"")&amp; IF(D1040=Accueil!$Y$26,PRODUCT('Registre déchets'!G1040,Accueil!$AA$26),"")&amp; IF(D1040=Accueil!$Y$27,PRODUCT('Registre déchets'!G1040,Accueil!$AA$27),""))</f>
        <v/>
      </c>
      <c r="AQ1040" s="79">
        <f t="shared" si="167"/>
        <v>0</v>
      </c>
    </row>
    <row r="1041" spans="1:43" ht="50.1" customHeight="1" x14ac:dyDescent="0.25">
      <c r="A1041" s="90"/>
      <c r="B1041" s="222" t="str">
        <f t="shared" si="161"/>
        <v/>
      </c>
      <c r="C1041" s="221"/>
      <c r="D1041" s="220"/>
      <c r="E1041" s="80" t="str">
        <f t="shared" si="165"/>
        <v/>
      </c>
      <c r="F1041" s="81"/>
      <c r="G1041" s="82"/>
      <c r="H1041" s="241">
        <f t="shared" si="162"/>
        <v>0</v>
      </c>
      <c r="I1041" s="206"/>
      <c r="J1041" s="206"/>
      <c r="K1041" s="86"/>
      <c r="L1041" s="86"/>
      <c r="M1041" s="86"/>
      <c r="N1041" s="82"/>
      <c r="O1041" s="81"/>
      <c r="P1041" s="82"/>
      <c r="Q1041" s="207">
        <f t="shared" si="166"/>
        <v>0</v>
      </c>
      <c r="R1041" s="83">
        <f t="shared" si="163"/>
        <v>0</v>
      </c>
      <c r="S1041" s="83">
        <f t="shared" si="164"/>
        <v>0</v>
      </c>
      <c r="T1041" s="209"/>
      <c r="U1041" s="214"/>
      <c r="V1041" s="214"/>
      <c r="W1041" s="217" t="str">
        <f t="shared" si="159"/>
        <v/>
      </c>
      <c r="X1041" s="214"/>
      <c r="Y1041" s="224"/>
      <c r="Z1041" s="214"/>
      <c r="AA1041" s="214"/>
      <c r="AB1041" s="35" t="str">
        <f t="shared" si="160"/>
        <v/>
      </c>
      <c r="AC1041" s="35"/>
      <c r="AD1041" s="35"/>
      <c r="AE1041" s="35"/>
      <c r="AF1041" s="35"/>
      <c r="AG1041" s="35"/>
      <c r="AH1041" s="35"/>
      <c r="AI1041" s="35"/>
      <c r="AJ1041" s="35"/>
      <c r="AK1041" s="35"/>
      <c r="AL1041" s="35"/>
      <c r="AM1041" s="85" t="str">
        <f t="shared" si="158"/>
        <v/>
      </c>
      <c r="AN1041" s="35"/>
      <c r="AO1041" s="35"/>
      <c r="AP1041" s="77" t="str">
        <f>IF(D1041="","",IF(D1041=Accueil!$Q$7,PRODUCT('Registre déchets'!G1041,Accueil!$S$7),"") &amp; IF(D1041=Accueil!$Q$8,PRODUCT('Registre déchets'!G1041,Accueil!$S$8),"") &amp; IF(D1041=Accueil!$Q$9,PRODUCT('Registre déchets'!G1041,Accueil!$S$9),"")&amp; IF(D1041=Accueil!$Q$10,PRODUCT('Registre déchets'!G1041,Accueil!$S$10),"")&amp; IF(D1041=Accueil!$Q$11,PRODUCT('Registre déchets'!G1041,Accueil!$S$11),"")&amp; IF(D1041=Accueil!$Q$12,PRODUCT('Registre déchets'!G1041,Accueil!$S$12),"")&amp; IF(D1041=Accueil!$Q$13,PRODUCT('Registre déchets'!G1041,Accueil!$S$13),"")&amp; IF(D1041=Accueil!$Q$14,PRODUCT('Registre déchets'!G1041,Accueil!$S$14),"")&amp; IF(D1041=Accueil!$Q$15,PRODUCT('Registre déchets'!G1041,Accueil!$S$15),"")&amp; IF(D1041=Accueil!$Q$16,PRODUCT('Registre déchets'!G1041,Accueil!$S$16),"")&amp; IF(D1041=Accueil!$Q$17,PRODUCT('Registre déchets'!G1041,Accueil!$S$17),"")&amp; IF(D1041=Accueil!$Q$18,PRODUCT('Registre déchets'!G1041,Accueil!$S$18),"")&amp; IF(D1041=Accueil!$Q$19,PRODUCT('Registre déchets'!G1041,Accueil!$S$19),"")&amp; IF(D1041=Accueil!$Q$20,PRODUCT('Registre déchets'!G1041,Accueil!$S$20),"")&amp; IF(D1041=Accueil!$Q$21,PRODUCT('Registre déchets'!G1041,Accueil!$S$21),"")&amp; IF(D1041=Accueil!$Q$22,PRODUCT('Registre déchets'!G1041,Accueil!$S$22),"")&amp; IF(D1041=Accueil!$Q$23,PRODUCT('Registre déchets'!G1041,Accueil!$S$23),"")&amp; IF(D1041=Accueil!$Q$24,PRODUCT('Registre déchets'!G1041,Accueil!$S$24),"")&amp; IF(D1041=Accueil!$Q$25,PRODUCT('Registre déchets'!G1041,Accueil!$S$25),"")&amp; IF(D1041=Accueil!$Q$26,PRODUCT('Registre déchets'!G1041,Accueil!$S$26),"") &amp; IF(D1041=Accueil!$U$7,PRODUCT('Registre déchets'!G1041,Accueil!$W$7),"") &amp; IF(D1041=Accueil!$U$8,PRODUCT('Registre déchets'!G1041,Accueil!$W$8),"") &amp; IF(D1041=Accueil!$U$9,PRODUCT('Registre déchets'!G1041,Accueil!$W$9),"")&amp; IF(D1041=Accueil!$U$10,PRODUCT('Registre déchets'!G1041,Accueil!$W$10),"")&amp; IF(D1041=Accueil!$U$11,PRODUCT('Registre déchets'!G1041,Accueil!$W$11),"")&amp; IF(D1041=Accueil!$U$12,PRODUCT('Registre déchets'!G1041,Accueil!$W$12),"")&amp; IF(D1041=Accueil!$U$13,PRODUCT('Registre déchets'!G1041,Accueil!$W$13),"")&amp; IF(D1041=Accueil!$U$14,PRODUCT('Registre déchets'!G1041,Accueil!$W$14),"")&amp; IF(D1041=Accueil!$U$15,PRODUCT('Registre déchets'!G1041,Accueil!$W$15),"")&amp; IF(D1041=Accueil!$U$16,PRODUCT('Registre déchets'!G1041,Accueil!$W$16),"")&amp; IF(D1041=Accueil!$U$17,PRODUCT('Registre déchets'!G1041,Accueil!$W$17),"")&amp; IF(D1041=Accueil!$U$18,PRODUCT('Registre déchets'!G1041,Accueil!$W$18),"")&amp; IF(D1041=Accueil!$U$19,PRODUCT('Registre déchets'!G1041,Accueil!$W$19),"")&amp; IF(D1041=Accueil!$U$20,PRODUCT('Registre déchets'!G1041,Accueil!$W$20),"")&amp; IF(D1041=Accueil!$U$21,PRODUCT('Registre déchets'!G1041,Accueil!$W$21),"") &amp; IF(D1041=Accueil!$U$22,PRODUCT('Registre déchets'!G1041,Accueil!$W$22),"")&amp; IF(D1041=Accueil!$U$23,PRODUCT('Registre déchets'!G1041,Accueil!$W$23),"")&amp; IF(D1041=Accueil!$U$24,PRODUCT('Registre déchets'!G1041,Accueil!$W$24),"")&amp; IF(D1041=Accueil!$U$25,PRODUCT('Registre déchets'!G1041,Accueil!$W$25),"")&amp; IF(D1041=Accueil!$U$26,PRODUCT('Registre déchets'!G1041,Accueil!$W$26),"")&amp; IF(D1041=Accueil!$U$27,PRODUCT('Registre déchets'!G1041,Accueil!$W$27),"")&amp; IF(D1041=Accueil!$Y$7,PRODUCT('Registre déchets'!G1041,Accueil!$AA$7),"") &amp; IF(D1041=Accueil!$Y$8,PRODUCT('Registre déchets'!G1041,Accueil!$AA$8),"") &amp; IF(D1041=Accueil!$Y$9,PRODUCT('Registre déchets'!G1041,Accueil!$AA$9),"")&amp; IF(D1041=Accueil!$Y$10,PRODUCT('Registre déchets'!G1041,Accueil!$AA$10),"")&amp; IF(D1041=Accueil!$Y$11,PRODUCT('Registre déchets'!G1041,Accueil!$AA$11),"")&amp; IF(D1041=Accueil!$Y$12,PRODUCT('Registre déchets'!G1041,Accueil!$AA$12),"")&amp; IF(D1041=Accueil!$Y$13,PRODUCT('Registre déchets'!G1041,Accueil!$AA$13),"")&amp; IF(D1041=Accueil!$Y$14,PRODUCT('Registre déchets'!G1041,Accueil!$AA$14),"")&amp; IF(D1041=Accueil!$Y$15,PRODUCT('Registre déchets'!G1041,Accueil!$AA$15),"")&amp; IF(D1041=Accueil!$Y$16,PRODUCT('Registre déchets'!G1041,Accueil!$AA$16),"")&amp; IF(D1041=Accueil!$Y$17,PRODUCT('Registre déchets'!G1041,Accueil!$AA$17),"")&amp; IF(D1041=Accueil!$Y$18,PRODUCT('Registre déchets'!G1041,Accueil!$AA$18),"")&amp; IF(D1041=Accueil!$Y$19,PRODUCT('Registre déchets'!G1041,Accueil!$AA$19),"")&amp; IF(D1041=Accueil!$Y$20,PRODUCT('Registre déchets'!G1041,Accueil!$AA$20),"")&amp; IF(D1041=Accueil!$Y$21,PRODUCT('Registre déchets'!G1041,Accueil!$AA$21),"")&amp; IF(D1041=Accueil!$Y$22,PRODUCT('Registre déchets'!G1041,Accueil!$AA$22),"")&amp; IF(D1041=Accueil!$Y$23,PRODUCT('Registre déchets'!G1041,Accueil!$AA$23),"")&amp; IF(D1041=Accueil!$Y$24,PRODUCT('Registre déchets'!G1041,Accueil!$AA$24),"")&amp; IF(D1041=Accueil!$Y$25,PRODUCT('Registre déchets'!G1041,Accueil!$AA$25),"")&amp; IF(D1041=Accueil!$Y$26,PRODUCT('Registre déchets'!G1041,Accueil!$AA$26),"")&amp; IF(D1041=Accueil!$Y$27,PRODUCT('Registre déchets'!G1041,Accueil!$AA$27),""))</f>
        <v/>
      </c>
      <c r="AQ1041" s="79">
        <f t="shared" si="167"/>
        <v>0</v>
      </c>
    </row>
    <row r="1042" spans="1:43" ht="50.1" customHeight="1" x14ac:dyDescent="0.25">
      <c r="A1042" s="90"/>
      <c r="B1042" s="222" t="str">
        <f t="shared" si="161"/>
        <v/>
      </c>
      <c r="C1042" s="221"/>
      <c r="D1042" s="220"/>
      <c r="E1042" s="80" t="str">
        <f t="shared" si="165"/>
        <v/>
      </c>
      <c r="F1042" s="81"/>
      <c r="G1042" s="82"/>
      <c r="H1042" s="241">
        <f t="shared" si="162"/>
        <v>0</v>
      </c>
      <c r="I1042" s="206"/>
      <c r="J1042" s="206"/>
      <c r="K1042" s="86"/>
      <c r="L1042" s="86"/>
      <c r="M1042" s="86"/>
      <c r="N1042" s="82"/>
      <c r="O1042" s="81"/>
      <c r="P1042" s="82"/>
      <c r="Q1042" s="207">
        <f t="shared" si="166"/>
        <v>0</v>
      </c>
      <c r="R1042" s="83">
        <f t="shared" si="163"/>
        <v>0</v>
      </c>
      <c r="S1042" s="83">
        <f t="shared" si="164"/>
        <v>0</v>
      </c>
      <c r="T1042" s="209"/>
      <c r="U1042" s="214"/>
      <c r="V1042" s="214"/>
      <c r="W1042" s="217" t="str">
        <f t="shared" si="159"/>
        <v/>
      </c>
      <c r="X1042" s="214"/>
      <c r="Y1042" s="224"/>
      <c r="Z1042" s="214"/>
      <c r="AA1042" s="214"/>
      <c r="AB1042" s="35" t="str">
        <f t="shared" si="160"/>
        <v/>
      </c>
      <c r="AC1042" s="35"/>
      <c r="AD1042" s="35"/>
      <c r="AE1042" s="35"/>
      <c r="AF1042" s="35"/>
      <c r="AG1042" s="35"/>
      <c r="AH1042" s="35"/>
      <c r="AI1042" s="35"/>
      <c r="AJ1042" s="35"/>
      <c r="AK1042" s="35"/>
      <c r="AL1042" s="35"/>
      <c r="AM1042" s="85" t="str">
        <f t="shared" si="158"/>
        <v/>
      </c>
      <c r="AN1042" s="35"/>
      <c r="AO1042" s="35"/>
      <c r="AP1042" s="77" t="str">
        <f>IF(D1042="","",IF(D1042=Accueil!$Q$7,PRODUCT('Registre déchets'!G1042,Accueil!$S$7),"") &amp; IF(D1042=Accueil!$Q$8,PRODUCT('Registre déchets'!G1042,Accueil!$S$8),"") &amp; IF(D1042=Accueil!$Q$9,PRODUCT('Registre déchets'!G1042,Accueil!$S$9),"")&amp; IF(D1042=Accueil!$Q$10,PRODUCT('Registre déchets'!G1042,Accueil!$S$10),"")&amp; IF(D1042=Accueil!$Q$11,PRODUCT('Registre déchets'!G1042,Accueil!$S$11),"")&amp; IF(D1042=Accueil!$Q$12,PRODUCT('Registre déchets'!G1042,Accueil!$S$12),"")&amp; IF(D1042=Accueil!$Q$13,PRODUCT('Registre déchets'!G1042,Accueil!$S$13),"")&amp; IF(D1042=Accueil!$Q$14,PRODUCT('Registre déchets'!G1042,Accueil!$S$14),"")&amp; IF(D1042=Accueil!$Q$15,PRODUCT('Registre déchets'!G1042,Accueil!$S$15),"")&amp; IF(D1042=Accueil!$Q$16,PRODUCT('Registre déchets'!G1042,Accueil!$S$16),"")&amp; IF(D1042=Accueil!$Q$17,PRODUCT('Registre déchets'!G1042,Accueil!$S$17),"")&amp; IF(D1042=Accueil!$Q$18,PRODUCT('Registre déchets'!G1042,Accueil!$S$18),"")&amp; IF(D1042=Accueil!$Q$19,PRODUCT('Registre déchets'!G1042,Accueil!$S$19),"")&amp; IF(D1042=Accueil!$Q$20,PRODUCT('Registre déchets'!G1042,Accueil!$S$20),"")&amp; IF(D1042=Accueil!$Q$21,PRODUCT('Registre déchets'!G1042,Accueil!$S$21),"")&amp; IF(D1042=Accueil!$Q$22,PRODUCT('Registre déchets'!G1042,Accueil!$S$22),"")&amp; IF(D1042=Accueil!$Q$23,PRODUCT('Registre déchets'!G1042,Accueil!$S$23),"")&amp; IF(D1042=Accueil!$Q$24,PRODUCT('Registre déchets'!G1042,Accueil!$S$24),"")&amp; IF(D1042=Accueil!$Q$25,PRODUCT('Registre déchets'!G1042,Accueil!$S$25),"")&amp; IF(D1042=Accueil!$Q$26,PRODUCT('Registre déchets'!G1042,Accueil!$S$26),"") &amp; IF(D1042=Accueil!$U$7,PRODUCT('Registre déchets'!G1042,Accueil!$W$7),"") &amp; IF(D1042=Accueil!$U$8,PRODUCT('Registre déchets'!G1042,Accueil!$W$8),"") &amp; IF(D1042=Accueil!$U$9,PRODUCT('Registre déchets'!G1042,Accueil!$W$9),"")&amp; IF(D1042=Accueil!$U$10,PRODUCT('Registre déchets'!G1042,Accueil!$W$10),"")&amp; IF(D1042=Accueil!$U$11,PRODUCT('Registre déchets'!G1042,Accueil!$W$11),"")&amp; IF(D1042=Accueil!$U$12,PRODUCT('Registre déchets'!G1042,Accueil!$W$12),"")&amp; IF(D1042=Accueil!$U$13,PRODUCT('Registre déchets'!G1042,Accueil!$W$13),"")&amp; IF(D1042=Accueil!$U$14,PRODUCT('Registre déchets'!G1042,Accueil!$W$14),"")&amp; IF(D1042=Accueil!$U$15,PRODUCT('Registre déchets'!G1042,Accueil!$W$15),"")&amp; IF(D1042=Accueil!$U$16,PRODUCT('Registre déchets'!G1042,Accueil!$W$16),"")&amp; IF(D1042=Accueil!$U$17,PRODUCT('Registre déchets'!G1042,Accueil!$W$17),"")&amp; IF(D1042=Accueil!$U$18,PRODUCT('Registre déchets'!G1042,Accueil!$W$18),"")&amp; IF(D1042=Accueil!$U$19,PRODUCT('Registre déchets'!G1042,Accueil!$W$19),"")&amp; IF(D1042=Accueil!$U$20,PRODUCT('Registre déchets'!G1042,Accueil!$W$20),"")&amp; IF(D1042=Accueil!$U$21,PRODUCT('Registre déchets'!G1042,Accueil!$W$21),"") &amp; IF(D1042=Accueil!$U$22,PRODUCT('Registre déchets'!G1042,Accueil!$W$22),"")&amp; IF(D1042=Accueil!$U$23,PRODUCT('Registre déchets'!G1042,Accueil!$W$23),"")&amp; IF(D1042=Accueil!$U$24,PRODUCT('Registre déchets'!G1042,Accueil!$W$24),"")&amp; IF(D1042=Accueil!$U$25,PRODUCT('Registre déchets'!G1042,Accueil!$W$25),"")&amp; IF(D1042=Accueil!$U$26,PRODUCT('Registre déchets'!G1042,Accueil!$W$26),"")&amp; IF(D1042=Accueil!$U$27,PRODUCT('Registre déchets'!G1042,Accueil!$W$27),"")&amp; IF(D1042=Accueil!$Y$7,PRODUCT('Registre déchets'!G1042,Accueil!$AA$7),"") &amp; IF(D1042=Accueil!$Y$8,PRODUCT('Registre déchets'!G1042,Accueil!$AA$8),"") &amp; IF(D1042=Accueil!$Y$9,PRODUCT('Registre déchets'!G1042,Accueil!$AA$9),"")&amp; IF(D1042=Accueil!$Y$10,PRODUCT('Registre déchets'!G1042,Accueil!$AA$10),"")&amp; IF(D1042=Accueil!$Y$11,PRODUCT('Registre déchets'!G1042,Accueil!$AA$11),"")&amp; IF(D1042=Accueil!$Y$12,PRODUCT('Registre déchets'!G1042,Accueil!$AA$12),"")&amp; IF(D1042=Accueil!$Y$13,PRODUCT('Registre déchets'!G1042,Accueil!$AA$13),"")&amp; IF(D1042=Accueil!$Y$14,PRODUCT('Registre déchets'!G1042,Accueil!$AA$14),"")&amp; IF(D1042=Accueil!$Y$15,PRODUCT('Registre déchets'!G1042,Accueil!$AA$15),"")&amp; IF(D1042=Accueil!$Y$16,PRODUCT('Registre déchets'!G1042,Accueil!$AA$16),"")&amp; IF(D1042=Accueil!$Y$17,PRODUCT('Registre déchets'!G1042,Accueil!$AA$17),"")&amp; IF(D1042=Accueil!$Y$18,PRODUCT('Registre déchets'!G1042,Accueil!$AA$18),"")&amp; IF(D1042=Accueil!$Y$19,PRODUCT('Registre déchets'!G1042,Accueil!$AA$19),"")&amp; IF(D1042=Accueil!$Y$20,PRODUCT('Registre déchets'!G1042,Accueil!$AA$20),"")&amp; IF(D1042=Accueil!$Y$21,PRODUCT('Registre déchets'!G1042,Accueil!$AA$21),"")&amp; IF(D1042=Accueil!$Y$22,PRODUCT('Registre déchets'!G1042,Accueil!$AA$22),"")&amp; IF(D1042=Accueil!$Y$23,PRODUCT('Registre déchets'!G1042,Accueil!$AA$23),"")&amp; IF(D1042=Accueil!$Y$24,PRODUCT('Registre déchets'!G1042,Accueil!$AA$24),"")&amp; IF(D1042=Accueil!$Y$25,PRODUCT('Registre déchets'!G1042,Accueil!$AA$25),"")&amp; IF(D1042=Accueil!$Y$26,PRODUCT('Registre déchets'!G1042,Accueil!$AA$26),"")&amp; IF(D1042=Accueil!$Y$27,PRODUCT('Registre déchets'!G1042,Accueil!$AA$27),""))</f>
        <v/>
      </c>
      <c r="AQ1042" s="79">
        <f t="shared" si="167"/>
        <v>0</v>
      </c>
    </row>
    <row r="1043" spans="1:43" ht="50.1" customHeight="1" x14ac:dyDescent="0.25">
      <c r="A1043" s="90"/>
      <c r="B1043" s="222" t="str">
        <f t="shared" si="161"/>
        <v/>
      </c>
      <c r="C1043" s="221"/>
      <c r="D1043" s="220"/>
      <c r="E1043" s="80" t="str">
        <f t="shared" si="165"/>
        <v/>
      </c>
      <c r="F1043" s="81"/>
      <c r="G1043" s="82"/>
      <c r="H1043" s="241">
        <f t="shared" si="162"/>
        <v>0</v>
      </c>
      <c r="I1043" s="206"/>
      <c r="J1043" s="206"/>
      <c r="K1043" s="86"/>
      <c r="L1043" s="86"/>
      <c r="M1043" s="86"/>
      <c r="N1043" s="82"/>
      <c r="O1043" s="81"/>
      <c r="P1043" s="82"/>
      <c r="Q1043" s="207">
        <f t="shared" si="166"/>
        <v>0</v>
      </c>
      <c r="R1043" s="83">
        <f t="shared" si="163"/>
        <v>0</v>
      </c>
      <c r="S1043" s="83">
        <f t="shared" si="164"/>
        <v>0</v>
      </c>
      <c r="T1043" s="209"/>
      <c r="U1043" s="214"/>
      <c r="V1043" s="214"/>
      <c r="W1043" s="217" t="str">
        <f t="shared" si="159"/>
        <v/>
      </c>
      <c r="X1043" s="214"/>
      <c r="Y1043" s="224"/>
      <c r="Z1043" s="214"/>
      <c r="AA1043" s="214"/>
      <c r="AB1043" s="35" t="str">
        <f t="shared" si="160"/>
        <v/>
      </c>
      <c r="AC1043" s="35"/>
      <c r="AD1043" s="35"/>
      <c r="AE1043" s="35"/>
      <c r="AF1043" s="35"/>
      <c r="AG1043" s="35"/>
      <c r="AH1043" s="35"/>
      <c r="AI1043" s="35"/>
      <c r="AJ1043" s="35"/>
      <c r="AK1043" s="35"/>
      <c r="AL1043" s="35"/>
      <c r="AM1043" s="85" t="str">
        <f t="shared" si="158"/>
        <v/>
      </c>
      <c r="AN1043" s="35"/>
      <c r="AO1043" s="35"/>
      <c r="AP1043" s="77" t="str">
        <f>IF(D1043="","",IF(D1043=Accueil!$Q$7,PRODUCT('Registre déchets'!G1043,Accueil!$S$7),"") &amp; IF(D1043=Accueil!$Q$8,PRODUCT('Registre déchets'!G1043,Accueil!$S$8),"") &amp; IF(D1043=Accueil!$Q$9,PRODUCT('Registre déchets'!G1043,Accueil!$S$9),"")&amp; IF(D1043=Accueil!$Q$10,PRODUCT('Registre déchets'!G1043,Accueil!$S$10),"")&amp; IF(D1043=Accueil!$Q$11,PRODUCT('Registre déchets'!G1043,Accueil!$S$11),"")&amp; IF(D1043=Accueil!$Q$12,PRODUCT('Registre déchets'!G1043,Accueil!$S$12),"")&amp; IF(D1043=Accueil!$Q$13,PRODUCT('Registre déchets'!G1043,Accueil!$S$13),"")&amp; IF(D1043=Accueil!$Q$14,PRODUCT('Registre déchets'!G1043,Accueil!$S$14),"")&amp; IF(D1043=Accueil!$Q$15,PRODUCT('Registre déchets'!G1043,Accueil!$S$15),"")&amp; IF(D1043=Accueil!$Q$16,PRODUCT('Registre déchets'!G1043,Accueil!$S$16),"")&amp; IF(D1043=Accueil!$Q$17,PRODUCT('Registre déchets'!G1043,Accueil!$S$17),"")&amp; IF(D1043=Accueil!$Q$18,PRODUCT('Registre déchets'!G1043,Accueil!$S$18),"")&amp; IF(D1043=Accueil!$Q$19,PRODUCT('Registre déchets'!G1043,Accueil!$S$19),"")&amp; IF(D1043=Accueil!$Q$20,PRODUCT('Registre déchets'!G1043,Accueil!$S$20),"")&amp; IF(D1043=Accueil!$Q$21,PRODUCT('Registre déchets'!G1043,Accueil!$S$21),"")&amp; IF(D1043=Accueil!$Q$22,PRODUCT('Registre déchets'!G1043,Accueil!$S$22),"")&amp; IF(D1043=Accueil!$Q$23,PRODUCT('Registre déchets'!G1043,Accueil!$S$23),"")&amp; IF(D1043=Accueil!$Q$24,PRODUCT('Registre déchets'!G1043,Accueil!$S$24),"")&amp; IF(D1043=Accueil!$Q$25,PRODUCT('Registre déchets'!G1043,Accueil!$S$25),"")&amp; IF(D1043=Accueil!$Q$26,PRODUCT('Registre déchets'!G1043,Accueil!$S$26),"") &amp; IF(D1043=Accueil!$U$7,PRODUCT('Registre déchets'!G1043,Accueil!$W$7),"") &amp; IF(D1043=Accueil!$U$8,PRODUCT('Registre déchets'!G1043,Accueil!$W$8),"") &amp; IF(D1043=Accueil!$U$9,PRODUCT('Registre déchets'!G1043,Accueil!$W$9),"")&amp; IF(D1043=Accueil!$U$10,PRODUCT('Registre déchets'!G1043,Accueil!$W$10),"")&amp; IF(D1043=Accueil!$U$11,PRODUCT('Registre déchets'!G1043,Accueil!$W$11),"")&amp; IF(D1043=Accueil!$U$12,PRODUCT('Registre déchets'!G1043,Accueil!$W$12),"")&amp; IF(D1043=Accueil!$U$13,PRODUCT('Registre déchets'!G1043,Accueil!$W$13),"")&amp; IF(D1043=Accueil!$U$14,PRODUCT('Registre déchets'!G1043,Accueil!$W$14),"")&amp; IF(D1043=Accueil!$U$15,PRODUCT('Registre déchets'!G1043,Accueil!$W$15),"")&amp; IF(D1043=Accueil!$U$16,PRODUCT('Registre déchets'!G1043,Accueil!$W$16),"")&amp; IF(D1043=Accueil!$U$17,PRODUCT('Registre déchets'!G1043,Accueil!$W$17),"")&amp; IF(D1043=Accueil!$U$18,PRODUCT('Registre déchets'!G1043,Accueil!$W$18),"")&amp; IF(D1043=Accueil!$U$19,PRODUCT('Registre déchets'!G1043,Accueil!$W$19),"")&amp; IF(D1043=Accueil!$U$20,PRODUCT('Registre déchets'!G1043,Accueil!$W$20),"")&amp; IF(D1043=Accueil!$U$21,PRODUCT('Registre déchets'!G1043,Accueil!$W$21),"") &amp; IF(D1043=Accueil!$U$22,PRODUCT('Registre déchets'!G1043,Accueil!$W$22),"")&amp; IF(D1043=Accueil!$U$23,PRODUCT('Registre déchets'!G1043,Accueil!$W$23),"")&amp; IF(D1043=Accueil!$U$24,PRODUCT('Registre déchets'!G1043,Accueil!$W$24),"")&amp; IF(D1043=Accueil!$U$25,PRODUCT('Registre déchets'!G1043,Accueil!$W$25),"")&amp; IF(D1043=Accueil!$U$26,PRODUCT('Registre déchets'!G1043,Accueil!$W$26),"")&amp; IF(D1043=Accueil!$U$27,PRODUCT('Registre déchets'!G1043,Accueil!$W$27),"")&amp; IF(D1043=Accueil!$Y$7,PRODUCT('Registre déchets'!G1043,Accueil!$AA$7),"") &amp; IF(D1043=Accueil!$Y$8,PRODUCT('Registre déchets'!G1043,Accueil!$AA$8),"") &amp; IF(D1043=Accueil!$Y$9,PRODUCT('Registre déchets'!G1043,Accueil!$AA$9),"")&amp; IF(D1043=Accueil!$Y$10,PRODUCT('Registre déchets'!G1043,Accueil!$AA$10),"")&amp; IF(D1043=Accueil!$Y$11,PRODUCT('Registre déchets'!G1043,Accueil!$AA$11),"")&amp; IF(D1043=Accueil!$Y$12,PRODUCT('Registre déchets'!G1043,Accueil!$AA$12),"")&amp; IF(D1043=Accueil!$Y$13,PRODUCT('Registre déchets'!G1043,Accueil!$AA$13),"")&amp; IF(D1043=Accueil!$Y$14,PRODUCT('Registre déchets'!G1043,Accueil!$AA$14),"")&amp; IF(D1043=Accueil!$Y$15,PRODUCT('Registre déchets'!G1043,Accueil!$AA$15),"")&amp; IF(D1043=Accueil!$Y$16,PRODUCT('Registre déchets'!G1043,Accueil!$AA$16),"")&amp; IF(D1043=Accueil!$Y$17,PRODUCT('Registre déchets'!G1043,Accueil!$AA$17),"")&amp; IF(D1043=Accueil!$Y$18,PRODUCT('Registre déchets'!G1043,Accueil!$AA$18),"")&amp; IF(D1043=Accueil!$Y$19,PRODUCT('Registre déchets'!G1043,Accueil!$AA$19),"")&amp; IF(D1043=Accueil!$Y$20,PRODUCT('Registre déchets'!G1043,Accueil!$AA$20),"")&amp; IF(D1043=Accueil!$Y$21,PRODUCT('Registre déchets'!G1043,Accueil!$AA$21),"")&amp; IF(D1043=Accueil!$Y$22,PRODUCT('Registre déchets'!G1043,Accueil!$AA$22),"")&amp; IF(D1043=Accueil!$Y$23,PRODUCT('Registre déchets'!G1043,Accueil!$AA$23),"")&amp; IF(D1043=Accueil!$Y$24,PRODUCT('Registre déchets'!G1043,Accueil!$AA$24),"")&amp; IF(D1043=Accueil!$Y$25,PRODUCT('Registre déchets'!G1043,Accueil!$AA$25),"")&amp; IF(D1043=Accueil!$Y$26,PRODUCT('Registre déchets'!G1043,Accueil!$AA$26),"")&amp; IF(D1043=Accueil!$Y$27,PRODUCT('Registre déchets'!G1043,Accueil!$AA$27),""))</f>
        <v/>
      </c>
      <c r="AQ1043" s="79">
        <f t="shared" si="167"/>
        <v>0</v>
      </c>
    </row>
    <row r="1044" spans="1:43" ht="50.1" customHeight="1" x14ac:dyDescent="0.25">
      <c r="A1044" s="90"/>
      <c r="B1044" s="222" t="str">
        <f t="shared" si="161"/>
        <v/>
      </c>
      <c r="C1044" s="221"/>
      <c r="D1044" s="220"/>
      <c r="E1044" s="80" t="str">
        <f t="shared" si="165"/>
        <v/>
      </c>
      <c r="F1044" s="81"/>
      <c r="G1044" s="82"/>
      <c r="H1044" s="241">
        <f t="shared" si="162"/>
        <v>0</v>
      </c>
      <c r="I1044" s="206"/>
      <c r="J1044" s="206"/>
      <c r="K1044" s="86"/>
      <c r="L1044" s="86"/>
      <c r="M1044" s="86"/>
      <c r="N1044" s="82"/>
      <c r="O1044" s="81"/>
      <c r="P1044" s="82"/>
      <c r="Q1044" s="207">
        <f t="shared" si="166"/>
        <v>0</v>
      </c>
      <c r="R1044" s="83">
        <f t="shared" si="163"/>
        <v>0</v>
      </c>
      <c r="S1044" s="83">
        <f t="shared" si="164"/>
        <v>0</v>
      </c>
      <c r="T1044" s="209"/>
      <c r="U1044" s="214"/>
      <c r="V1044" s="214"/>
      <c r="W1044" s="217" t="str">
        <f t="shared" si="159"/>
        <v/>
      </c>
      <c r="X1044" s="214"/>
      <c r="Y1044" s="224"/>
      <c r="Z1044" s="214"/>
      <c r="AA1044" s="214"/>
      <c r="AB1044" s="35" t="str">
        <f t="shared" si="160"/>
        <v/>
      </c>
      <c r="AC1044" s="35"/>
      <c r="AD1044" s="35"/>
      <c r="AE1044" s="35"/>
      <c r="AF1044" s="35"/>
      <c r="AG1044" s="35"/>
      <c r="AH1044" s="35"/>
      <c r="AI1044" s="35"/>
      <c r="AJ1044" s="35"/>
      <c r="AK1044" s="35"/>
      <c r="AL1044" s="35"/>
      <c r="AM1044" s="85" t="str">
        <f t="shared" si="158"/>
        <v/>
      </c>
      <c r="AN1044" s="35"/>
      <c r="AO1044" s="35"/>
      <c r="AP1044" s="77" t="str">
        <f>IF(D1044="","",IF(D1044=Accueil!$Q$7,PRODUCT('Registre déchets'!G1044,Accueil!$S$7),"") &amp; IF(D1044=Accueil!$Q$8,PRODUCT('Registre déchets'!G1044,Accueil!$S$8),"") &amp; IF(D1044=Accueil!$Q$9,PRODUCT('Registre déchets'!G1044,Accueil!$S$9),"")&amp; IF(D1044=Accueil!$Q$10,PRODUCT('Registre déchets'!G1044,Accueil!$S$10),"")&amp; IF(D1044=Accueil!$Q$11,PRODUCT('Registre déchets'!G1044,Accueil!$S$11),"")&amp; IF(D1044=Accueil!$Q$12,PRODUCT('Registre déchets'!G1044,Accueil!$S$12),"")&amp; IF(D1044=Accueil!$Q$13,PRODUCT('Registre déchets'!G1044,Accueil!$S$13),"")&amp; IF(D1044=Accueil!$Q$14,PRODUCT('Registre déchets'!G1044,Accueil!$S$14),"")&amp; IF(D1044=Accueil!$Q$15,PRODUCT('Registre déchets'!G1044,Accueil!$S$15),"")&amp; IF(D1044=Accueil!$Q$16,PRODUCT('Registre déchets'!G1044,Accueil!$S$16),"")&amp; IF(D1044=Accueil!$Q$17,PRODUCT('Registre déchets'!G1044,Accueil!$S$17),"")&amp; IF(D1044=Accueil!$Q$18,PRODUCT('Registre déchets'!G1044,Accueil!$S$18),"")&amp; IF(D1044=Accueil!$Q$19,PRODUCT('Registre déchets'!G1044,Accueil!$S$19),"")&amp; IF(D1044=Accueil!$Q$20,PRODUCT('Registre déchets'!G1044,Accueil!$S$20),"")&amp; IF(D1044=Accueil!$Q$21,PRODUCT('Registre déchets'!G1044,Accueil!$S$21),"")&amp; IF(D1044=Accueil!$Q$22,PRODUCT('Registre déchets'!G1044,Accueil!$S$22),"")&amp; IF(D1044=Accueil!$Q$23,PRODUCT('Registre déchets'!G1044,Accueil!$S$23),"")&amp; IF(D1044=Accueil!$Q$24,PRODUCT('Registre déchets'!G1044,Accueil!$S$24),"")&amp; IF(D1044=Accueil!$Q$25,PRODUCT('Registre déchets'!G1044,Accueil!$S$25),"")&amp; IF(D1044=Accueil!$Q$26,PRODUCT('Registre déchets'!G1044,Accueil!$S$26),"") &amp; IF(D1044=Accueil!$U$7,PRODUCT('Registre déchets'!G1044,Accueil!$W$7),"") &amp; IF(D1044=Accueil!$U$8,PRODUCT('Registre déchets'!G1044,Accueil!$W$8),"") &amp; IF(D1044=Accueil!$U$9,PRODUCT('Registre déchets'!G1044,Accueil!$W$9),"")&amp; IF(D1044=Accueil!$U$10,PRODUCT('Registre déchets'!G1044,Accueil!$W$10),"")&amp; IF(D1044=Accueil!$U$11,PRODUCT('Registre déchets'!G1044,Accueil!$W$11),"")&amp; IF(D1044=Accueil!$U$12,PRODUCT('Registre déchets'!G1044,Accueil!$W$12),"")&amp; IF(D1044=Accueil!$U$13,PRODUCT('Registre déchets'!G1044,Accueil!$W$13),"")&amp; IF(D1044=Accueil!$U$14,PRODUCT('Registre déchets'!G1044,Accueil!$W$14),"")&amp; IF(D1044=Accueil!$U$15,PRODUCT('Registre déchets'!G1044,Accueil!$W$15),"")&amp; IF(D1044=Accueil!$U$16,PRODUCT('Registre déchets'!G1044,Accueil!$W$16),"")&amp; IF(D1044=Accueil!$U$17,PRODUCT('Registre déchets'!G1044,Accueil!$W$17),"")&amp; IF(D1044=Accueil!$U$18,PRODUCT('Registre déchets'!G1044,Accueil!$W$18),"")&amp; IF(D1044=Accueil!$U$19,PRODUCT('Registre déchets'!G1044,Accueil!$W$19),"")&amp; IF(D1044=Accueil!$U$20,PRODUCT('Registre déchets'!G1044,Accueil!$W$20),"")&amp; IF(D1044=Accueil!$U$21,PRODUCT('Registre déchets'!G1044,Accueil!$W$21),"") &amp; IF(D1044=Accueil!$U$22,PRODUCT('Registre déchets'!G1044,Accueil!$W$22),"")&amp; IF(D1044=Accueil!$U$23,PRODUCT('Registre déchets'!G1044,Accueil!$W$23),"")&amp; IF(D1044=Accueil!$U$24,PRODUCT('Registre déchets'!G1044,Accueil!$W$24),"")&amp; IF(D1044=Accueil!$U$25,PRODUCT('Registre déchets'!G1044,Accueil!$W$25),"")&amp; IF(D1044=Accueil!$U$26,PRODUCT('Registre déchets'!G1044,Accueil!$W$26),"")&amp; IF(D1044=Accueil!$U$27,PRODUCT('Registre déchets'!G1044,Accueil!$W$27),"")&amp; IF(D1044=Accueil!$Y$7,PRODUCT('Registre déchets'!G1044,Accueil!$AA$7),"") &amp; IF(D1044=Accueil!$Y$8,PRODUCT('Registre déchets'!G1044,Accueil!$AA$8),"") &amp; IF(D1044=Accueil!$Y$9,PRODUCT('Registre déchets'!G1044,Accueil!$AA$9),"")&amp; IF(D1044=Accueil!$Y$10,PRODUCT('Registre déchets'!G1044,Accueil!$AA$10),"")&amp; IF(D1044=Accueil!$Y$11,PRODUCT('Registre déchets'!G1044,Accueil!$AA$11),"")&amp; IF(D1044=Accueil!$Y$12,PRODUCT('Registre déchets'!G1044,Accueil!$AA$12),"")&amp; IF(D1044=Accueil!$Y$13,PRODUCT('Registre déchets'!G1044,Accueil!$AA$13),"")&amp; IF(D1044=Accueil!$Y$14,PRODUCT('Registre déchets'!G1044,Accueil!$AA$14),"")&amp; IF(D1044=Accueil!$Y$15,PRODUCT('Registre déchets'!G1044,Accueil!$AA$15),"")&amp; IF(D1044=Accueil!$Y$16,PRODUCT('Registre déchets'!G1044,Accueil!$AA$16),"")&amp; IF(D1044=Accueil!$Y$17,PRODUCT('Registre déchets'!G1044,Accueil!$AA$17),"")&amp; IF(D1044=Accueil!$Y$18,PRODUCT('Registre déchets'!G1044,Accueil!$AA$18),"")&amp; IF(D1044=Accueil!$Y$19,PRODUCT('Registre déchets'!G1044,Accueil!$AA$19),"")&amp; IF(D1044=Accueil!$Y$20,PRODUCT('Registre déchets'!G1044,Accueil!$AA$20),"")&amp; IF(D1044=Accueil!$Y$21,PRODUCT('Registre déchets'!G1044,Accueil!$AA$21),"")&amp; IF(D1044=Accueil!$Y$22,PRODUCT('Registre déchets'!G1044,Accueil!$AA$22),"")&amp; IF(D1044=Accueil!$Y$23,PRODUCT('Registre déchets'!G1044,Accueil!$AA$23),"")&amp; IF(D1044=Accueil!$Y$24,PRODUCT('Registre déchets'!G1044,Accueil!$AA$24),"")&amp; IF(D1044=Accueil!$Y$25,PRODUCT('Registre déchets'!G1044,Accueil!$AA$25),"")&amp; IF(D1044=Accueil!$Y$26,PRODUCT('Registre déchets'!G1044,Accueil!$AA$26),"")&amp; IF(D1044=Accueil!$Y$27,PRODUCT('Registre déchets'!G1044,Accueil!$AA$27),""))</f>
        <v/>
      </c>
      <c r="AQ1044" s="79">
        <f t="shared" si="167"/>
        <v>0</v>
      </c>
    </row>
    <row r="1045" spans="1:43" ht="50.1" customHeight="1" x14ac:dyDescent="0.25">
      <c r="A1045" s="90"/>
      <c r="B1045" s="222" t="str">
        <f t="shared" si="161"/>
        <v/>
      </c>
      <c r="C1045" s="221"/>
      <c r="D1045" s="220"/>
      <c r="E1045" s="80" t="str">
        <f t="shared" si="165"/>
        <v/>
      </c>
      <c r="F1045" s="81"/>
      <c r="G1045" s="82"/>
      <c r="H1045" s="241">
        <f t="shared" si="162"/>
        <v>0</v>
      </c>
      <c r="I1045" s="206"/>
      <c r="J1045" s="206"/>
      <c r="K1045" s="86"/>
      <c r="L1045" s="86"/>
      <c r="M1045" s="86"/>
      <c r="N1045" s="82"/>
      <c r="O1045" s="81"/>
      <c r="P1045" s="82"/>
      <c r="Q1045" s="207">
        <f t="shared" si="166"/>
        <v>0</v>
      </c>
      <c r="R1045" s="83">
        <f t="shared" si="163"/>
        <v>0</v>
      </c>
      <c r="S1045" s="83">
        <f t="shared" si="164"/>
        <v>0</v>
      </c>
      <c r="T1045" s="209"/>
      <c r="U1045" s="214"/>
      <c r="V1045" s="214"/>
      <c r="W1045" s="217" t="str">
        <f t="shared" si="159"/>
        <v/>
      </c>
      <c r="X1045" s="214"/>
      <c r="Y1045" s="224"/>
      <c r="Z1045" s="214"/>
      <c r="AA1045" s="214"/>
      <c r="AB1045" s="35" t="str">
        <f t="shared" si="160"/>
        <v/>
      </c>
      <c r="AC1045" s="35"/>
      <c r="AD1045" s="35"/>
      <c r="AE1045" s="35"/>
      <c r="AF1045" s="35"/>
      <c r="AG1045" s="35"/>
      <c r="AH1045" s="35"/>
      <c r="AI1045" s="35"/>
      <c r="AJ1045" s="35"/>
      <c r="AK1045" s="35"/>
      <c r="AL1045" s="35"/>
      <c r="AM1045" s="85" t="str">
        <f t="shared" si="158"/>
        <v/>
      </c>
      <c r="AN1045" s="35"/>
      <c r="AO1045" s="35"/>
      <c r="AP1045" s="77" t="str">
        <f>IF(D1045="","",IF(D1045=Accueil!$Q$7,PRODUCT('Registre déchets'!G1045,Accueil!$S$7),"") &amp; IF(D1045=Accueil!$Q$8,PRODUCT('Registre déchets'!G1045,Accueil!$S$8),"") &amp; IF(D1045=Accueil!$Q$9,PRODUCT('Registre déchets'!G1045,Accueil!$S$9),"")&amp; IF(D1045=Accueil!$Q$10,PRODUCT('Registre déchets'!G1045,Accueil!$S$10),"")&amp; IF(D1045=Accueil!$Q$11,PRODUCT('Registre déchets'!G1045,Accueil!$S$11),"")&amp; IF(D1045=Accueil!$Q$12,PRODUCT('Registre déchets'!G1045,Accueil!$S$12),"")&amp; IF(D1045=Accueil!$Q$13,PRODUCT('Registre déchets'!G1045,Accueil!$S$13),"")&amp; IF(D1045=Accueil!$Q$14,PRODUCT('Registre déchets'!G1045,Accueil!$S$14),"")&amp; IF(D1045=Accueil!$Q$15,PRODUCT('Registre déchets'!G1045,Accueil!$S$15),"")&amp; IF(D1045=Accueil!$Q$16,PRODUCT('Registre déchets'!G1045,Accueil!$S$16),"")&amp; IF(D1045=Accueil!$Q$17,PRODUCT('Registre déchets'!G1045,Accueil!$S$17),"")&amp; IF(D1045=Accueil!$Q$18,PRODUCT('Registre déchets'!G1045,Accueil!$S$18),"")&amp; IF(D1045=Accueil!$Q$19,PRODUCT('Registre déchets'!G1045,Accueil!$S$19),"")&amp; IF(D1045=Accueil!$Q$20,PRODUCT('Registre déchets'!G1045,Accueil!$S$20),"")&amp; IF(D1045=Accueil!$Q$21,PRODUCT('Registre déchets'!G1045,Accueil!$S$21),"")&amp; IF(D1045=Accueil!$Q$22,PRODUCT('Registre déchets'!G1045,Accueil!$S$22),"")&amp; IF(D1045=Accueil!$Q$23,PRODUCT('Registre déchets'!G1045,Accueil!$S$23),"")&amp; IF(D1045=Accueil!$Q$24,PRODUCT('Registre déchets'!G1045,Accueil!$S$24),"")&amp; IF(D1045=Accueil!$Q$25,PRODUCT('Registre déchets'!G1045,Accueil!$S$25),"")&amp; IF(D1045=Accueil!$Q$26,PRODUCT('Registre déchets'!G1045,Accueil!$S$26),"") &amp; IF(D1045=Accueil!$U$7,PRODUCT('Registre déchets'!G1045,Accueil!$W$7),"") &amp; IF(D1045=Accueil!$U$8,PRODUCT('Registre déchets'!G1045,Accueil!$W$8),"") &amp; IF(D1045=Accueil!$U$9,PRODUCT('Registre déchets'!G1045,Accueil!$W$9),"")&amp; IF(D1045=Accueil!$U$10,PRODUCT('Registre déchets'!G1045,Accueil!$W$10),"")&amp; IF(D1045=Accueil!$U$11,PRODUCT('Registre déchets'!G1045,Accueil!$W$11),"")&amp; IF(D1045=Accueil!$U$12,PRODUCT('Registre déchets'!G1045,Accueil!$W$12),"")&amp; IF(D1045=Accueil!$U$13,PRODUCT('Registre déchets'!G1045,Accueil!$W$13),"")&amp; IF(D1045=Accueil!$U$14,PRODUCT('Registre déchets'!G1045,Accueil!$W$14),"")&amp; IF(D1045=Accueil!$U$15,PRODUCT('Registre déchets'!G1045,Accueil!$W$15),"")&amp; IF(D1045=Accueil!$U$16,PRODUCT('Registre déchets'!G1045,Accueil!$W$16),"")&amp; IF(D1045=Accueil!$U$17,PRODUCT('Registre déchets'!G1045,Accueil!$W$17),"")&amp; IF(D1045=Accueil!$U$18,PRODUCT('Registre déchets'!G1045,Accueil!$W$18),"")&amp; IF(D1045=Accueil!$U$19,PRODUCT('Registre déchets'!G1045,Accueil!$W$19),"")&amp; IF(D1045=Accueil!$U$20,PRODUCT('Registre déchets'!G1045,Accueil!$W$20),"")&amp; IF(D1045=Accueil!$U$21,PRODUCT('Registre déchets'!G1045,Accueil!$W$21),"") &amp; IF(D1045=Accueil!$U$22,PRODUCT('Registre déchets'!G1045,Accueil!$W$22),"")&amp; IF(D1045=Accueil!$U$23,PRODUCT('Registre déchets'!G1045,Accueil!$W$23),"")&amp; IF(D1045=Accueil!$U$24,PRODUCT('Registre déchets'!G1045,Accueil!$W$24),"")&amp; IF(D1045=Accueil!$U$25,PRODUCT('Registre déchets'!G1045,Accueil!$W$25),"")&amp; IF(D1045=Accueil!$U$26,PRODUCT('Registre déchets'!G1045,Accueil!$W$26),"")&amp; IF(D1045=Accueil!$U$27,PRODUCT('Registre déchets'!G1045,Accueil!$W$27),"")&amp; IF(D1045=Accueil!$Y$7,PRODUCT('Registre déchets'!G1045,Accueil!$AA$7),"") &amp; IF(D1045=Accueil!$Y$8,PRODUCT('Registre déchets'!G1045,Accueil!$AA$8),"") &amp; IF(D1045=Accueil!$Y$9,PRODUCT('Registre déchets'!G1045,Accueil!$AA$9),"")&amp; IF(D1045=Accueil!$Y$10,PRODUCT('Registre déchets'!G1045,Accueil!$AA$10),"")&amp; IF(D1045=Accueil!$Y$11,PRODUCT('Registre déchets'!G1045,Accueil!$AA$11),"")&amp; IF(D1045=Accueil!$Y$12,PRODUCT('Registre déchets'!G1045,Accueil!$AA$12),"")&amp; IF(D1045=Accueil!$Y$13,PRODUCT('Registre déchets'!G1045,Accueil!$AA$13),"")&amp; IF(D1045=Accueil!$Y$14,PRODUCT('Registre déchets'!G1045,Accueil!$AA$14),"")&amp; IF(D1045=Accueil!$Y$15,PRODUCT('Registre déchets'!G1045,Accueil!$AA$15),"")&amp; IF(D1045=Accueil!$Y$16,PRODUCT('Registre déchets'!G1045,Accueil!$AA$16),"")&amp; IF(D1045=Accueil!$Y$17,PRODUCT('Registre déchets'!G1045,Accueil!$AA$17),"")&amp; IF(D1045=Accueil!$Y$18,PRODUCT('Registre déchets'!G1045,Accueil!$AA$18),"")&amp; IF(D1045=Accueil!$Y$19,PRODUCT('Registre déchets'!G1045,Accueil!$AA$19),"")&amp; IF(D1045=Accueil!$Y$20,PRODUCT('Registre déchets'!G1045,Accueil!$AA$20),"")&amp; IF(D1045=Accueil!$Y$21,PRODUCT('Registre déchets'!G1045,Accueil!$AA$21),"")&amp; IF(D1045=Accueil!$Y$22,PRODUCT('Registre déchets'!G1045,Accueil!$AA$22),"")&amp; IF(D1045=Accueil!$Y$23,PRODUCT('Registre déchets'!G1045,Accueil!$AA$23),"")&amp; IF(D1045=Accueil!$Y$24,PRODUCT('Registre déchets'!G1045,Accueil!$AA$24),"")&amp; IF(D1045=Accueil!$Y$25,PRODUCT('Registre déchets'!G1045,Accueil!$AA$25),"")&amp; IF(D1045=Accueil!$Y$26,PRODUCT('Registre déchets'!G1045,Accueil!$AA$26),"")&amp; IF(D1045=Accueil!$Y$27,PRODUCT('Registre déchets'!G1045,Accueil!$AA$27),""))</f>
        <v/>
      </c>
      <c r="AQ1045" s="79">
        <f t="shared" si="167"/>
        <v>0</v>
      </c>
    </row>
    <row r="1046" spans="1:43" ht="50.1" customHeight="1" x14ac:dyDescent="0.25">
      <c r="A1046" s="90"/>
      <c r="B1046" s="222" t="str">
        <f t="shared" si="161"/>
        <v/>
      </c>
      <c r="C1046" s="221"/>
      <c r="D1046" s="220"/>
      <c r="E1046" s="80" t="str">
        <f t="shared" si="165"/>
        <v/>
      </c>
      <c r="F1046" s="81"/>
      <c r="G1046" s="82"/>
      <c r="H1046" s="241">
        <f t="shared" si="162"/>
        <v>0</v>
      </c>
      <c r="I1046" s="206"/>
      <c r="J1046" s="206"/>
      <c r="K1046" s="86"/>
      <c r="L1046" s="86"/>
      <c r="M1046" s="86"/>
      <c r="N1046" s="82"/>
      <c r="O1046" s="81"/>
      <c r="P1046" s="82"/>
      <c r="Q1046" s="207">
        <f t="shared" si="166"/>
        <v>0</v>
      </c>
      <c r="R1046" s="83">
        <f t="shared" si="163"/>
        <v>0</v>
      </c>
      <c r="S1046" s="83">
        <f t="shared" si="164"/>
        <v>0</v>
      </c>
      <c r="T1046" s="209"/>
      <c r="U1046" s="214"/>
      <c r="V1046" s="214"/>
      <c r="W1046" s="217" t="str">
        <f t="shared" si="159"/>
        <v/>
      </c>
      <c r="X1046" s="214"/>
      <c r="Y1046" s="224"/>
      <c r="Z1046" s="214"/>
      <c r="AA1046" s="214"/>
      <c r="AB1046" s="35" t="str">
        <f t="shared" si="160"/>
        <v/>
      </c>
      <c r="AC1046" s="35"/>
      <c r="AD1046" s="35"/>
      <c r="AE1046" s="35"/>
      <c r="AF1046" s="35"/>
      <c r="AG1046" s="35"/>
      <c r="AH1046" s="35"/>
      <c r="AI1046" s="35"/>
      <c r="AJ1046" s="35"/>
      <c r="AK1046" s="35"/>
      <c r="AL1046" s="35"/>
      <c r="AM1046" s="85" t="str">
        <f t="shared" si="158"/>
        <v/>
      </c>
      <c r="AN1046" s="35"/>
      <c r="AO1046" s="35"/>
      <c r="AP1046" s="77" t="str">
        <f>IF(D1046="","",IF(D1046=Accueil!$Q$7,PRODUCT('Registre déchets'!G1046,Accueil!$S$7),"") &amp; IF(D1046=Accueil!$Q$8,PRODUCT('Registre déchets'!G1046,Accueil!$S$8),"") &amp; IF(D1046=Accueil!$Q$9,PRODUCT('Registre déchets'!G1046,Accueil!$S$9),"")&amp; IF(D1046=Accueil!$Q$10,PRODUCT('Registre déchets'!G1046,Accueil!$S$10),"")&amp; IF(D1046=Accueil!$Q$11,PRODUCT('Registre déchets'!G1046,Accueil!$S$11),"")&amp; IF(D1046=Accueil!$Q$12,PRODUCT('Registre déchets'!G1046,Accueil!$S$12),"")&amp; IF(D1046=Accueil!$Q$13,PRODUCT('Registre déchets'!G1046,Accueil!$S$13),"")&amp; IF(D1046=Accueil!$Q$14,PRODUCT('Registre déchets'!G1046,Accueil!$S$14),"")&amp; IF(D1046=Accueil!$Q$15,PRODUCT('Registre déchets'!G1046,Accueil!$S$15),"")&amp; IF(D1046=Accueil!$Q$16,PRODUCT('Registre déchets'!G1046,Accueil!$S$16),"")&amp; IF(D1046=Accueil!$Q$17,PRODUCT('Registre déchets'!G1046,Accueil!$S$17),"")&amp; IF(D1046=Accueil!$Q$18,PRODUCT('Registre déchets'!G1046,Accueil!$S$18),"")&amp; IF(D1046=Accueil!$Q$19,PRODUCT('Registre déchets'!G1046,Accueil!$S$19),"")&amp; IF(D1046=Accueil!$Q$20,PRODUCT('Registre déchets'!G1046,Accueil!$S$20),"")&amp; IF(D1046=Accueil!$Q$21,PRODUCT('Registre déchets'!G1046,Accueil!$S$21),"")&amp; IF(D1046=Accueil!$Q$22,PRODUCT('Registre déchets'!G1046,Accueil!$S$22),"")&amp; IF(D1046=Accueil!$Q$23,PRODUCT('Registre déchets'!G1046,Accueil!$S$23),"")&amp; IF(D1046=Accueil!$Q$24,PRODUCT('Registre déchets'!G1046,Accueil!$S$24),"")&amp; IF(D1046=Accueil!$Q$25,PRODUCT('Registre déchets'!G1046,Accueil!$S$25),"")&amp; IF(D1046=Accueil!$Q$26,PRODUCT('Registre déchets'!G1046,Accueil!$S$26),"") &amp; IF(D1046=Accueil!$U$7,PRODUCT('Registre déchets'!G1046,Accueil!$W$7),"") &amp; IF(D1046=Accueil!$U$8,PRODUCT('Registre déchets'!G1046,Accueil!$W$8),"") &amp; IF(D1046=Accueil!$U$9,PRODUCT('Registre déchets'!G1046,Accueil!$W$9),"")&amp; IF(D1046=Accueil!$U$10,PRODUCT('Registre déchets'!G1046,Accueil!$W$10),"")&amp; IF(D1046=Accueil!$U$11,PRODUCT('Registre déchets'!G1046,Accueil!$W$11),"")&amp; IF(D1046=Accueil!$U$12,PRODUCT('Registre déchets'!G1046,Accueil!$W$12),"")&amp; IF(D1046=Accueil!$U$13,PRODUCT('Registre déchets'!G1046,Accueil!$W$13),"")&amp; IF(D1046=Accueil!$U$14,PRODUCT('Registre déchets'!G1046,Accueil!$W$14),"")&amp; IF(D1046=Accueil!$U$15,PRODUCT('Registre déchets'!G1046,Accueil!$W$15),"")&amp; IF(D1046=Accueil!$U$16,PRODUCT('Registre déchets'!G1046,Accueil!$W$16),"")&amp; IF(D1046=Accueil!$U$17,PRODUCT('Registre déchets'!G1046,Accueil!$W$17),"")&amp; IF(D1046=Accueil!$U$18,PRODUCT('Registre déchets'!G1046,Accueil!$W$18),"")&amp; IF(D1046=Accueil!$U$19,PRODUCT('Registre déchets'!G1046,Accueil!$W$19),"")&amp; IF(D1046=Accueil!$U$20,PRODUCT('Registre déchets'!G1046,Accueil!$W$20),"")&amp; IF(D1046=Accueil!$U$21,PRODUCT('Registre déchets'!G1046,Accueil!$W$21),"") &amp; IF(D1046=Accueil!$U$22,PRODUCT('Registre déchets'!G1046,Accueil!$W$22),"")&amp; IF(D1046=Accueil!$U$23,PRODUCT('Registre déchets'!G1046,Accueil!$W$23),"")&amp; IF(D1046=Accueil!$U$24,PRODUCT('Registre déchets'!G1046,Accueil!$W$24),"")&amp; IF(D1046=Accueil!$U$25,PRODUCT('Registre déchets'!G1046,Accueil!$W$25),"")&amp; IF(D1046=Accueil!$U$26,PRODUCT('Registre déchets'!G1046,Accueil!$W$26),"")&amp; IF(D1046=Accueil!$U$27,PRODUCT('Registre déchets'!G1046,Accueil!$W$27),"")&amp; IF(D1046=Accueil!$Y$7,PRODUCT('Registre déchets'!G1046,Accueil!$AA$7),"") &amp; IF(D1046=Accueil!$Y$8,PRODUCT('Registre déchets'!G1046,Accueil!$AA$8),"") &amp; IF(D1046=Accueil!$Y$9,PRODUCT('Registre déchets'!G1046,Accueil!$AA$9),"")&amp; IF(D1046=Accueil!$Y$10,PRODUCT('Registre déchets'!G1046,Accueil!$AA$10),"")&amp; IF(D1046=Accueil!$Y$11,PRODUCT('Registre déchets'!G1046,Accueil!$AA$11),"")&amp; IF(D1046=Accueil!$Y$12,PRODUCT('Registre déchets'!G1046,Accueil!$AA$12),"")&amp; IF(D1046=Accueil!$Y$13,PRODUCT('Registre déchets'!G1046,Accueil!$AA$13),"")&amp; IF(D1046=Accueil!$Y$14,PRODUCT('Registre déchets'!G1046,Accueil!$AA$14),"")&amp; IF(D1046=Accueil!$Y$15,PRODUCT('Registre déchets'!G1046,Accueil!$AA$15),"")&amp; IF(D1046=Accueil!$Y$16,PRODUCT('Registre déchets'!G1046,Accueil!$AA$16),"")&amp; IF(D1046=Accueil!$Y$17,PRODUCT('Registre déchets'!G1046,Accueil!$AA$17),"")&amp; IF(D1046=Accueil!$Y$18,PRODUCT('Registre déchets'!G1046,Accueil!$AA$18),"")&amp; IF(D1046=Accueil!$Y$19,PRODUCT('Registre déchets'!G1046,Accueil!$AA$19),"")&amp; IF(D1046=Accueil!$Y$20,PRODUCT('Registre déchets'!G1046,Accueil!$AA$20),"")&amp; IF(D1046=Accueil!$Y$21,PRODUCT('Registre déchets'!G1046,Accueil!$AA$21),"")&amp; IF(D1046=Accueil!$Y$22,PRODUCT('Registre déchets'!G1046,Accueil!$AA$22),"")&amp; IF(D1046=Accueil!$Y$23,PRODUCT('Registre déchets'!G1046,Accueil!$AA$23),"")&amp; IF(D1046=Accueil!$Y$24,PRODUCT('Registre déchets'!G1046,Accueil!$AA$24),"")&amp; IF(D1046=Accueil!$Y$25,PRODUCT('Registre déchets'!G1046,Accueil!$AA$25),"")&amp; IF(D1046=Accueil!$Y$26,PRODUCT('Registre déchets'!G1046,Accueil!$AA$26),"")&amp; IF(D1046=Accueil!$Y$27,PRODUCT('Registre déchets'!G1046,Accueil!$AA$27),""))</f>
        <v/>
      </c>
      <c r="AQ1046" s="79">
        <f t="shared" si="167"/>
        <v>0</v>
      </c>
    </row>
    <row r="1047" spans="1:43" ht="50.1" customHeight="1" x14ac:dyDescent="0.25">
      <c r="A1047" s="90"/>
      <c r="B1047" s="222" t="str">
        <f t="shared" si="161"/>
        <v/>
      </c>
      <c r="C1047" s="221"/>
      <c r="D1047" s="220"/>
      <c r="E1047" s="80" t="str">
        <f t="shared" si="165"/>
        <v/>
      </c>
      <c r="F1047" s="81"/>
      <c r="G1047" s="82"/>
      <c r="H1047" s="241">
        <f t="shared" si="162"/>
        <v>0</v>
      </c>
      <c r="I1047" s="206"/>
      <c r="J1047" s="206"/>
      <c r="K1047" s="86"/>
      <c r="L1047" s="86"/>
      <c r="M1047" s="86"/>
      <c r="N1047" s="82"/>
      <c r="O1047" s="81"/>
      <c r="P1047" s="82"/>
      <c r="Q1047" s="207">
        <f t="shared" si="166"/>
        <v>0</v>
      </c>
      <c r="R1047" s="83">
        <f t="shared" si="163"/>
        <v>0</v>
      </c>
      <c r="S1047" s="83">
        <f t="shared" si="164"/>
        <v>0</v>
      </c>
      <c r="T1047" s="209"/>
      <c r="U1047" s="214"/>
      <c r="V1047" s="214"/>
      <c r="W1047" s="217" t="str">
        <f t="shared" si="159"/>
        <v/>
      </c>
      <c r="X1047" s="214"/>
      <c r="Y1047" s="224"/>
      <c r="Z1047" s="214"/>
      <c r="AA1047" s="214"/>
      <c r="AB1047" s="35" t="str">
        <f t="shared" si="160"/>
        <v/>
      </c>
      <c r="AC1047" s="35"/>
      <c r="AD1047" s="35"/>
      <c r="AE1047" s="35"/>
      <c r="AF1047" s="35"/>
      <c r="AG1047" s="35"/>
      <c r="AH1047" s="35"/>
      <c r="AI1047" s="35"/>
      <c r="AJ1047" s="35"/>
      <c r="AK1047" s="35"/>
      <c r="AL1047" s="35"/>
      <c r="AM1047" s="85" t="str">
        <f t="shared" si="158"/>
        <v/>
      </c>
      <c r="AN1047" s="35"/>
      <c r="AO1047" s="35"/>
      <c r="AP1047" s="77" t="str">
        <f>IF(D1047="","",IF(D1047=Accueil!$Q$7,PRODUCT('Registre déchets'!G1047,Accueil!$S$7),"") &amp; IF(D1047=Accueil!$Q$8,PRODUCT('Registre déchets'!G1047,Accueil!$S$8),"") &amp; IF(D1047=Accueil!$Q$9,PRODUCT('Registre déchets'!G1047,Accueil!$S$9),"")&amp; IF(D1047=Accueil!$Q$10,PRODUCT('Registre déchets'!G1047,Accueil!$S$10),"")&amp; IF(D1047=Accueil!$Q$11,PRODUCT('Registre déchets'!G1047,Accueil!$S$11),"")&amp; IF(D1047=Accueil!$Q$12,PRODUCT('Registre déchets'!G1047,Accueil!$S$12),"")&amp; IF(D1047=Accueil!$Q$13,PRODUCT('Registre déchets'!G1047,Accueil!$S$13),"")&amp; IF(D1047=Accueil!$Q$14,PRODUCT('Registre déchets'!G1047,Accueil!$S$14),"")&amp; IF(D1047=Accueil!$Q$15,PRODUCT('Registre déchets'!G1047,Accueil!$S$15),"")&amp; IF(D1047=Accueil!$Q$16,PRODUCT('Registre déchets'!G1047,Accueil!$S$16),"")&amp; IF(D1047=Accueil!$Q$17,PRODUCT('Registre déchets'!G1047,Accueil!$S$17),"")&amp; IF(D1047=Accueil!$Q$18,PRODUCT('Registre déchets'!G1047,Accueil!$S$18),"")&amp; IF(D1047=Accueil!$Q$19,PRODUCT('Registre déchets'!G1047,Accueil!$S$19),"")&amp; IF(D1047=Accueil!$Q$20,PRODUCT('Registre déchets'!G1047,Accueil!$S$20),"")&amp; IF(D1047=Accueil!$Q$21,PRODUCT('Registre déchets'!G1047,Accueil!$S$21),"")&amp; IF(D1047=Accueil!$Q$22,PRODUCT('Registre déchets'!G1047,Accueil!$S$22),"")&amp; IF(D1047=Accueil!$Q$23,PRODUCT('Registre déchets'!G1047,Accueil!$S$23),"")&amp; IF(D1047=Accueil!$Q$24,PRODUCT('Registre déchets'!G1047,Accueil!$S$24),"")&amp; IF(D1047=Accueil!$Q$25,PRODUCT('Registre déchets'!G1047,Accueil!$S$25),"")&amp; IF(D1047=Accueil!$Q$26,PRODUCT('Registre déchets'!G1047,Accueil!$S$26),"") &amp; IF(D1047=Accueil!$U$7,PRODUCT('Registre déchets'!G1047,Accueil!$W$7),"") &amp; IF(D1047=Accueil!$U$8,PRODUCT('Registre déchets'!G1047,Accueil!$W$8),"") &amp; IF(D1047=Accueil!$U$9,PRODUCT('Registre déchets'!G1047,Accueil!$W$9),"")&amp; IF(D1047=Accueil!$U$10,PRODUCT('Registre déchets'!G1047,Accueil!$W$10),"")&amp; IF(D1047=Accueil!$U$11,PRODUCT('Registre déchets'!G1047,Accueil!$W$11),"")&amp; IF(D1047=Accueil!$U$12,PRODUCT('Registre déchets'!G1047,Accueil!$W$12),"")&amp; IF(D1047=Accueil!$U$13,PRODUCT('Registre déchets'!G1047,Accueil!$W$13),"")&amp; IF(D1047=Accueil!$U$14,PRODUCT('Registre déchets'!G1047,Accueil!$W$14),"")&amp; IF(D1047=Accueil!$U$15,PRODUCT('Registre déchets'!G1047,Accueil!$W$15),"")&amp; IF(D1047=Accueil!$U$16,PRODUCT('Registre déchets'!G1047,Accueil!$W$16),"")&amp; IF(D1047=Accueil!$U$17,PRODUCT('Registre déchets'!G1047,Accueil!$W$17),"")&amp; IF(D1047=Accueil!$U$18,PRODUCT('Registre déchets'!G1047,Accueil!$W$18),"")&amp; IF(D1047=Accueil!$U$19,PRODUCT('Registre déchets'!G1047,Accueil!$W$19),"")&amp; IF(D1047=Accueil!$U$20,PRODUCT('Registre déchets'!G1047,Accueil!$W$20),"")&amp; IF(D1047=Accueil!$U$21,PRODUCT('Registre déchets'!G1047,Accueil!$W$21),"") &amp; IF(D1047=Accueil!$U$22,PRODUCT('Registre déchets'!G1047,Accueil!$W$22),"")&amp; IF(D1047=Accueil!$U$23,PRODUCT('Registre déchets'!G1047,Accueil!$W$23),"")&amp; IF(D1047=Accueil!$U$24,PRODUCT('Registre déchets'!G1047,Accueil!$W$24),"")&amp; IF(D1047=Accueil!$U$25,PRODUCT('Registre déchets'!G1047,Accueil!$W$25),"")&amp; IF(D1047=Accueil!$U$26,PRODUCT('Registre déchets'!G1047,Accueil!$W$26),"")&amp; IF(D1047=Accueil!$U$27,PRODUCT('Registre déchets'!G1047,Accueil!$W$27),"")&amp; IF(D1047=Accueil!$Y$7,PRODUCT('Registre déchets'!G1047,Accueil!$AA$7),"") &amp; IF(D1047=Accueil!$Y$8,PRODUCT('Registre déchets'!G1047,Accueil!$AA$8),"") &amp; IF(D1047=Accueil!$Y$9,PRODUCT('Registre déchets'!G1047,Accueil!$AA$9),"")&amp; IF(D1047=Accueil!$Y$10,PRODUCT('Registre déchets'!G1047,Accueil!$AA$10),"")&amp; IF(D1047=Accueil!$Y$11,PRODUCT('Registre déchets'!G1047,Accueil!$AA$11),"")&amp; IF(D1047=Accueil!$Y$12,PRODUCT('Registre déchets'!G1047,Accueil!$AA$12),"")&amp; IF(D1047=Accueil!$Y$13,PRODUCT('Registre déchets'!G1047,Accueil!$AA$13),"")&amp; IF(D1047=Accueil!$Y$14,PRODUCT('Registre déchets'!G1047,Accueil!$AA$14),"")&amp; IF(D1047=Accueil!$Y$15,PRODUCT('Registre déchets'!G1047,Accueil!$AA$15),"")&amp; IF(D1047=Accueil!$Y$16,PRODUCT('Registre déchets'!G1047,Accueil!$AA$16),"")&amp; IF(D1047=Accueil!$Y$17,PRODUCT('Registre déchets'!G1047,Accueil!$AA$17),"")&amp; IF(D1047=Accueil!$Y$18,PRODUCT('Registre déchets'!G1047,Accueil!$AA$18),"")&amp; IF(D1047=Accueil!$Y$19,PRODUCT('Registre déchets'!G1047,Accueil!$AA$19),"")&amp; IF(D1047=Accueil!$Y$20,PRODUCT('Registre déchets'!G1047,Accueil!$AA$20),"")&amp; IF(D1047=Accueil!$Y$21,PRODUCT('Registre déchets'!G1047,Accueil!$AA$21),"")&amp; IF(D1047=Accueil!$Y$22,PRODUCT('Registre déchets'!G1047,Accueil!$AA$22),"")&amp; IF(D1047=Accueil!$Y$23,PRODUCT('Registre déchets'!G1047,Accueil!$AA$23),"")&amp; IF(D1047=Accueil!$Y$24,PRODUCT('Registre déchets'!G1047,Accueil!$AA$24),"")&amp; IF(D1047=Accueil!$Y$25,PRODUCT('Registre déchets'!G1047,Accueil!$AA$25),"")&amp; IF(D1047=Accueil!$Y$26,PRODUCT('Registre déchets'!G1047,Accueil!$AA$26),"")&amp; IF(D1047=Accueil!$Y$27,PRODUCT('Registre déchets'!G1047,Accueil!$AA$27),""))</f>
        <v/>
      </c>
      <c r="AQ1047" s="79">
        <f t="shared" si="167"/>
        <v>0</v>
      </c>
    </row>
    <row r="1048" spans="1:43" ht="50.1" customHeight="1" x14ac:dyDescent="0.25">
      <c r="A1048" s="90"/>
      <c r="B1048" s="222" t="str">
        <f t="shared" si="161"/>
        <v/>
      </c>
      <c r="C1048" s="221"/>
      <c r="D1048" s="220"/>
      <c r="E1048" s="80" t="str">
        <f t="shared" si="165"/>
        <v/>
      </c>
      <c r="F1048" s="81"/>
      <c r="G1048" s="82"/>
      <c r="H1048" s="241">
        <f t="shared" si="162"/>
        <v>0</v>
      </c>
      <c r="I1048" s="206"/>
      <c r="J1048" s="206"/>
      <c r="K1048" s="86"/>
      <c r="L1048" s="86"/>
      <c r="M1048" s="86"/>
      <c r="N1048" s="82"/>
      <c r="O1048" s="81"/>
      <c r="P1048" s="82"/>
      <c r="Q1048" s="207">
        <f t="shared" si="166"/>
        <v>0</v>
      </c>
      <c r="R1048" s="83">
        <f t="shared" si="163"/>
        <v>0</v>
      </c>
      <c r="S1048" s="83">
        <f t="shared" si="164"/>
        <v>0</v>
      </c>
      <c r="T1048" s="209"/>
      <c r="U1048" s="214"/>
      <c r="V1048" s="214"/>
      <c r="W1048" s="217" t="str">
        <f t="shared" si="159"/>
        <v/>
      </c>
      <c r="X1048" s="214"/>
      <c r="Y1048" s="224"/>
      <c r="Z1048" s="214"/>
      <c r="AA1048" s="214"/>
      <c r="AB1048" s="35" t="str">
        <f t="shared" si="160"/>
        <v/>
      </c>
      <c r="AC1048" s="35"/>
      <c r="AD1048" s="35"/>
      <c r="AE1048" s="35"/>
      <c r="AF1048" s="35"/>
      <c r="AG1048" s="35"/>
      <c r="AH1048" s="35"/>
      <c r="AI1048" s="35"/>
      <c r="AJ1048" s="35"/>
      <c r="AK1048" s="35"/>
      <c r="AL1048" s="35"/>
      <c r="AM1048" s="85" t="str">
        <f t="shared" si="158"/>
        <v/>
      </c>
      <c r="AN1048" s="35"/>
      <c r="AO1048" s="35"/>
      <c r="AP1048" s="77" t="str">
        <f>IF(D1048="","",IF(D1048=Accueil!$Q$7,PRODUCT('Registre déchets'!G1048,Accueil!$S$7),"") &amp; IF(D1048=Accueil!$Q$8,PRODUCT('Registre déchets'!G1048,Accueil!$S$8),"") &amp; IF(D1048=Accueil!$Q$9,PRODUCT('Registre déchets'!G1048,Accueil!$S$9),"")&amp; IF(D1048=Accueil!$Q$10,PRODUCT('Registre déchets'!G1048,Accueil!$S$10),"")&amp; IF(D1048=Accueil!$Q$11,PRODUCT('Registre déchets'!G1048,Accueil!$S$11),"")&amp; IF(D1048=Accueil!$Q$12,PRODUCT('Registre déchets'!G1048,Accueil!$S$12),"")&amp; IF(D1048=Accueil!$Q$13,PRODUCT('Registre déchets'!G1048,Accueil!$S$13),"")&amp; IF(D1048=Accueil!$Q$14,PRODUCT('Registre déchets'!G1048,Accueil!$S$14),"")&amp; IF(D1048=Accueil!$Q$15,PRODUCT('Registre déchets'!G1048,Accueil!$S$15),"")&amp; IF(D1048=Accueil!$Q$16,PRODUCT('Registre déchets'!G1048,Accueil!$S$16),"")&amp; IF(D1048=Accueil!$Q$17,PRODUCT('Registre déchets'!G1048,Accueil!$S$17),"")&amp; IF(D1048=Accueil!$Q$18,PRODUCT('Registre déchets'!G1048,Accueil!$S$18),"")&amp; IF(D1048=Accueil!$Q$19,PRODUCT('Registre déchets'!G1048,Accueil!$S$19),"")&amp; IF(D1048=Accueil!$Q$20,PRODUCT('Registre déchets'!G1048,Accueil!$S$20),"")&amp; IF(D1048=Accueil!$Q$21,PRODUCT('Registre déchets'!G1048,Accueil!$S$21),"")&amp; IF(D1048=Accueil!$Q$22,PRODUCT('Registre déchets'!G1048,Accueil!$S$22),"")&amp; IF(D1048=Accueil!$Q$23,PRODUCT('Registre déchets'!G1048,Accueil!$S$23),"")&amp; IF(D1048=Accueil!$Q$24,PRODUCT('Registre déchets'!G1048,Accueil!$S$24),"")&amp; IF(D1048=Accueil!$Q$25,PRODUCT('Registre déchets'!G1048,Accueil!$S$25),"")&amp; IF(D1048=Accueil!$Q$26,PRODUCT('Registre déchets'!G1048,Accueil!$S$26),"") &amp; IF(D1048=Accueil!$U$7,PRODUCT('Registre déchets'!G1048,Accueil!$W$7),"") &amp; IF(D1048=Accueil!$U$8,PRODUCT('Registre déchets'!G1048,Accueil!$W$8),"") &amp; IF(D1048=Accueil!$U$9,PRODUCT('Registre déchets'!G1048,Accueil!$W$9),"")&amp; IF(D1048=Accueil!$U$10,PRODUCT('Registre déchets'!G1048,Accueil!$W$10),"")&amp; IF(D1048=Accueil!$U$11,PRODUCT('Registre déchets'!G1048,Accueil!$W$11),"")&amp; IF(D1048=Accueil!$U$12,PRODUCT('Registre déchets'!G1048,Accueil!$W$12),"")&amp; IF(D1048=Accueil!$U$13,PRODUCT('Registre déchets'!G1048,Accueil!$W$13),"")&amp; IF(D1048=Accueil!$U$14,PRODUCT('Registre déchets'!G1048,Accueil!$W$14),"")&amp; IF(D1048=Accueil!$U$15,PRODUCT('Registre déchets'!G1048,Accueil!$W$15),"")&amp; IF(D1048=Accueil!$U$16,PRODUCT('Registre déchets'!G1048,Accueil!$W$16),"")&amp; IF(D1048=Accueil!$U$17,PRODUCT('Registre déchets'!G1048,Accueil!$W$17),"")&amp; IF(D1048=Accueil!$U$18,PRODUCT('Registre déchets'!G1048,Accueil!$W$18),"")&amp; IF(D1048=Accueil!$U$19,PRODUCT('Registre déchets'!G1048,Accueil!$W$19),"")&amp; IF(D1048=Accueil!$U$20,PRODUCT('Registre déchets'!G1048,Accueil!$W$20),"")&amp; IF(D1048=Accueil!$U$21,PRODUCT('Registre déchets'!G1048,Accueil!$W$21),"") &amp; IF(D1048=Accueil!$U$22,PRODUCT('Registre déchets'!G1048,Accueil!$W$22),"")&amp; IF(D1048=Accueil!$U$23,PRODUCT('Registre déchets'!G1048,Accueil!$W$23),"")&amp; IF(D1048=Accueil!$U$24,PRODUCT('Registre déchets'!G1048,Accueil!$W$24),"")&amp; IF(D1048=Accueil!$U$25,PRODUCT('Registre déchets'!G1048,Accueil!$W$25),"")&amp; IF(D1048=Accueil!$U$26,PRODUCT('Registre déchets'!G1048,Accueil!$W$26),"")&amp; IF(D1048=Accueil!$U$27,PRODUCT('Registre déchets'!G1048,Accueil!$W$27),"")&amp; IF(D1048=Accueil!$Y$7,PRODUCT('Registre déchets'!G1048,Accueil!$AA$7),"") &amp; IF(D1048=Accueil!$Y$8,PRODUCT('Registre déchets'!G1048,Accueil!$AA$8),"") &amp; IF(D1048=Accueil!$Y$9,PRODUCT('Registre déchets'!G1048,Accueil!$AA$9),"")&amp; IF(D1048=Accueil!$Y$10,PRODUCT('Registre déchets'!G1048,Accueil!$AA$10),"")&amp; IF(D1048=Accueil!$Y$11,PRODUCT('Registre déchets'!G1048,Accueil!$AA$11),"")&amp; IF(D1048=Accueil!$Y$12,PRODUCT('Registre déchets'!G1048,Accueil!$AA$12),"")&amp; IF(D1048=Accueil!$Y$13,PRODUCT('Registre déchets'!G1048,Accueil!$AA$13),"")&amp; IF(D1048=Accueil!$Y$14,PRODUCT('Registre déchets'!G1048,Accueil!$AA$14),"")&amp; IF(D1048=Accueil!$Y$15,PRODUCT('Registre déchets'!G1048,Accueil!$AA$15),"")&amp; IF(D1048=Accueil!$Y$16,PRODUCT('Registre déchets'!G1048,Accueil!$AA$16),"")&amp; IF(D1048=Accueil!$Y$17,PRODUCT('Registre déchets'!G1048,Accueil!$AA$17),"")&amp; IF(D1048=Accueil!$Y$18,PRODUCT('Registre déchets'!G1048,Accueil!$AA$18),"")&amp; IF(D1048=Accueil!$Y$19,PRODUCT('Registre déchets'!G1048,Accueil!$AA$19),"")&amp; IF(D1048=Accueil!$Y$20,PRODUCT('Registre déchets'!G1048,Accueil!$AA$20),"")&amp; IF(D1048=Accueil!$Y$21,PRODUCT('Registre déchets'!G1048,Accueil!$AA$21),"")&amp; IF(D1048=Accueil!$Y$22,PRODUCT('Registre déchets'!G1048,Accueil!$AA$22),"")&amp; IF(D1048=Accueil!$Y$23,PRODUCT('Registre déchets'!G1048,Accueil!$AA$23),"")&amp; IF(D1048=Accueil!$Y$24,PRODUCT('Registre déchets'!G1048,Accueil!$AA$24),"")&amp; IF(D1048=Accueil!$Y$25,PRODUCT('Registre déchets'!G1048,Accueil!$AA$25),"")&amp; IF(D1048=Accueil!$Y$26,PRODUCT('Registre déchets'!G1048,Accueil!$AA$26),"")&amp; IF(D1048=Accueil!$Y$27,PRODUCT('Registre déchets'!G1048,Accueil!$AA$27),""))</f>
        <v/>
      </c>
      <c r="AQ1048" s="79">
        <f t="shared" si="167"/>
        <v>0</v>
      </c>
    </row>
    <row r="1049" spans="1:43" ht="50.1" customHeight="1" x14ac:dyDescent="0.25">
      <c r="A1049" s="90"/>
      <c r="B1049" s="222" t="str">
        <f t="shared" si="161"/>
        <v/>
      </c>
      <c r="C1049" s="221"/>
      <c r="D1049" s="220"/>
      <c r="E1049" s="80" t="str">
        <f t="shared" si="165"/>
        <v/>
      </c>
      <c r="F1049" s="81"/>
      <c r="G1049" s="82"/>
      <c r="H1049" s="241">
        <f t="shared" si="162"/>
        <v>0</v>
      </c>
      <c r="I1049" s="206"/>
      <c r="J1049" s="206"/>
      <c r="K1049" s="86"/>
      <c r="L1049" s="86"/>
      <c r="M1049" s="86"/>
      <c r="N1049" s="82"/>
      <c r="O1049" s="81"/>
      <c r="P1049" s="82"/>
      <c r="Q1049" s="207">
        <f t="shared" si="166"/>
        <v>0</v>
      </c>
      <c r="R1049" s="83">
        <f t="shared" si="163"/>
        <v>0</v>
      </c>
      <c r="S1049" s="83">
        <f t="shared" si="164"/>
        <v>0</v>
      </c>
      <c r="T1049" s="209"/>
      <c r="U1049" s="214"/>
      <c r="V1049" s="214"/>
      <c r="W1049" s="217" t="str">
        <f t="shared" si="159"/>
        <v/>
      </c>
      <c r="X1049" s="214"/>
      <c r="Y1049" s="224"/>
      <c r="Z1049" s="214"/>
      <c r="AA1049" s="214"/>
      <c r="AB1049" s="35" t="str">
        <f t="shared" si="160"/>
        <v/>
      </c>
      <c r="AC1049" s="35"/>
      <c r="AD1049" s="35"/>
      <c r="AE1049" s="35"/>
      <c r="AF1049" s="35"/>
      <c r="AG1049" s="35"/>
      <c r="AH1049" s="35"/>
      <c r="AI1049" s="35"/>
      <c r="AJ1049" s="35"/>
      <c r="AK1049" s="35"/>
      <c r="AL1049" s="35"/>
      <c r="AM1049" s="85" t="str">
        <f t="shared" si="158"/>
        <v/>
      </c>
      <c r="AN1049" s="35"/>
      <c r="AO1049" s="35"/>
      <c r="AP1049" s="77" t="str">
        <f>IF(D1049="","",IF(D1049=Accueil!$Q$7,PRODUCT('Registre déchets'!G1049,Accueil!$S$7),"") &amp; IF(D1049=Accueil!$Q$8,PRODUCT('Registre déchets'!G1049,Accueil!$S$8),"") &amp; IF(D1049=Accueil!$Q$9,PRODUCT('Registre déchets'!G1049,Accueil!$S$9),"")&amp; IF(D1049=Accueil!$Q$10,PRODUCT('Registre déchets'!G1049,Accueil!$S$10),"")&amp; IF(D1049=Accueil!$Q$11,PRODUCT('Registre déchets'!G1049,Accueil!$S$11),"")&amp; IF(D1049=Accueil!$Q$12,PRODUCT('Registre déchets'!G1049,Accueil!$S$12),"")&amp; IF(D1049=Accueil!$Q$13,PRODUCT('Registre déchets'!G1049,Accueil!$S$13),"")&amp; IF(D1049=Accueil!$Q$14,PRODUCT('Registre déchets'!G1049,Accueil!$S$14),"")&amp; IF(D1049=Accueil!$Q$15,PRODUCT('Registre déchets'!G1049,Accueil!$S$15),"")&amp; IF(D1049=Accueil!$Q$16,PRODUCT('Registre déchets'!G1049,Accueil!$S$16),"")&amp; IF(D1049=Accueil!$Q$17,PRODUCT('Registre déchets'!G1049,Accueil!$S$17),"")&amp; IF(D1049=Accueil!$Q$18,PRODUCT('Registre déchets'!G1049,Accueil!$S$18),"")&amp; IF(D1049=Accueil!$Q$19,PRODUCT('Registre déchets'!G1049,Accueil!$S$19),"")&amp; IF(D1049=Accueil!$Q$20,PRODUCT('Registre déchets'!G1049,Accueil!$S$20),"")&amp; IF(D1049=Accueil!$Q$21,PRODUCT('Registre déchets'!G1049,Accueil!$S$21),"")&amp; IF(D1049=Accueil!$Q$22,PRODUCT('Registre déchets'!G1049,Accueil!$S$22),"")&amp; IF(D1049=Accueil!$Q$23,PRODUCT('Registre déchets'!G1049,Accueil!$S$23),"")&amp; IF(D1049=Accueil!$Q$24,PRODUCT('Registre déchets'!G1049,Accueil!$S$24),"")&amp; IF(D1049=Accueil!$Q$25,PRODUCT('Registre déchets'!G1049,Accueil!$S$25),"")&amp; IF(D1049=Accueil!$Q$26,PRODUCT('Registre déchets'!G1049,Accueil!$S$26),"") &amp; IF(D1049=Accueil!$U$7,PRODUCT('Registre déchets'!G1049,Accueil!$W$7),"") &amp; IF(D1049=Accueil!$U$8,PRODUCT('Registre déchets'!G1049,Accueil!$W$8),"") &amp; IF(D1049=Accueil!$U$9,PRODUCT('Registre déchets'!G1049,Accueil!$W$9),"")&amp; IF(D1049=Accueil!$U$10,PRODUCT('Registre déchets'!G1049,Accueil!$W$10),"")&amp; IF(D1049=Accueil!$U$11,PRODUCT('Registre déchets'!G1049,Accueil!$W$11),"")&amp; IF(D1049=Accueil!$U$12,PRODUCT('Registre déchets'!G1049,Accueil!$W$12),"")&amp; IF(D1049=Accueil!$U$13,PRODUCT('Registre déchets'!G1049,Accueil!$W$13),"")&amp; IF(D1049=Accueil!$U$14,PRODUCT('Registre déchets'!G1049,Accueil!$W$14),"")&amp; IF(D1049=Accueil!$U$15,PRODUCT('Registre déchets'!G1049,Accueil!$W$15),"")&amp; IF(D1049=Accueil!$U$16,PRODUCT('Registre déchets'!G1049,Accueil!$W$16),"")&amp; IF(D1049=Accueil!$U$17,PRODUCT('Registre déchets'!G1049,Accueil!$W$17),"")&amp; IF(D1049=Accueil!$U$18,PRODUCT('Registre déchets'!G1049,Accueil!$W$18),"")&amp; IF(D1049=Accueil!$U$19,PRODUCT('Registre déchets'!G1049,Accueil!$W$19),"")&amp; IF(D1049=Accueil!$U$20,PRODUCT('Registre déchets'!G1049,Accueil!$W$20),"")&amp; IF(D1049=Accueil!$U$21,PRODUCT('Registre déchets'!G1049,Accueil!$W$21),"") &amp; IF(D1049=Accueil!$U$22,PRODUCT('Registre déchets'!G1049,Accueil!$W$22),"")&amp; IF(D1049=Accueil!$U$23,PRODUCT('Registre déchets'!G1049,Accueil!$W$23),"")&amp; IF(D1049=Accueil!$U$24,PRODUCT('Registre déchets'!G1049,Accueil!$W$24),"")&amp; IF(D1049=Accueil!$U$25,PRODUCT('Registre déchets'!G1049,Accueil!$W$25),"")&amp; IF(D1049=Accueil!$U$26,PRODUCT('Registre déchets'!G1049,Accueil!$W$26),"")&amp; IF(D1049=Accueil!$U$27,PRODUCT('Registre déchets'!G1049,Accueil!$W$27),"")&amp; IF(D1049=Accueil!$Y$7,PRODUCT('Registre déchets'!G1049,Accueil!$AA$7),"") &amp; IF(D1049=Accueil!$Y$8,PRODUCT('Registre déchets'!G1049,Accueil!$AA$8),"") &amp; IF(D1049=Accueil!$Y$9,PRODUCT('Registre déchets'!G1049,Accueil!$AA$9),"")&amp; IF(D1049=Accueil!$Y$10,PRODUCT('Registre déchets'!G1049,Accueil!$AA$10),"")&amp; IF(D1049=Accueil!$Y$11,PRODUCT('Registre déchets'!G1049,Accueil!$AA$11),"")&amp; IF(D1049=Accueil!$Y$12,PRODUCT('Registre déchets'!G1049,Accueil!$AA$12),"")&amp; IF(D1049=Accueil!$Y$13,PRODUCT('Registre déchets'!G1049,Accueil!$AA$13),"")&amp; IF(D1049=Accueil!$Y$14,PRODUCT('Registre déchets'!G1049,Accueil!$AA$14),"")&amp; IF(D1049=Accueil!$Y$15,PRODUCT('Registre déchets'!G1049,Accueil!$AA$15),"")&amp; IF(D1049=Accueil!$Y$16,PRODUCT('Registre déchets'!G1049,Accueil!$AA$16),"")&amp; IF(D1049=Accueil!$Y$17,PRODUCT('Registre déchets'!G1049,Accueil!$AA$17),"")&amp; IF(D1049=Accueil!$Y$18,PRODUCT('Registre déchets'!G1049,Accueil!$AA$18),"")&amp; IF(D1049=Accueil!$Y$19,PRODUCT('Registre déchets'!G1049,Accueil!$AA$19),"")&amp; IF(D1049=Accueil!$Y$20,PRODUCT('Registre déchets'!G1049,Accueil!$AA$20),"")&amp; IF(D1049=Accueil!$Y$21,PRODUCT('Registre déchets'!G1049,Accueil!$AA$21),"")&amp; IF(D1049=Accueil!$Y$22,PRODUCT('Registre déchets'!G1049,Accueil!$AA$22),"")&amp; IF(D1049=Accueil!$Y$23,PRODUCT('Registre déchets'!G1049,Accueil!$AA$23),"")&amp; IF(D1049=Accueil!$Y$24,PRODUCT('Registre déchets'!G1049,Accueil!$AA$24),"")&amp; IF(D1049=Accueil!$Y$25,PRODUCT('Registre déchets'!G1049,Accueil!$AA$25),"")&amp; IF(D1049=Accueil!$Y$26,PRODUCT('Registre déchets'!G1049,Accueil!$AA$26),"")&amp; IF(D1049=Accueil!$Y$27,PRODUCT('Registre déchets'!G1049,Accueil!$AA$27),""))</f>
        <v/>
      </c>
      <c r="AQ1049" s="79">
        <f t="shared" si="167"/>
        <v>0</v>
      </c>
    </row>
    <row r="1050" spans="1:43" ht="50.1" customHeight="1" x14ac:dyDescent="0.25">
      <c r="A1050" s="90"/>
      <c r="B1050" s="222" t="str">
        <f t="shared" si="161"/>
        <v/>
      </c>
      <c r="C1050" s="221"/>
      <c r="D1050" s="220"/>
      <c r="E1050" s="80" t="str">
        <f t="shared" si="165"/>
        <v/>
      </c>
      <c r="F1050" s="81"/>
      <c r="G1050" s="82"/>
      <c r="H1050" s="241">
        <f t="shared" si="162"/>
        <v>0</v>
      </c>
      <c r="I1050" s="206"/>
      <c r="J1050" s="206"/>
      <c r="K1050" s="86"/>
      <c r="L1050" s="86"/>
      <c r="M1050" s="86"/>
      <c r="N1050" s="82"/>
      <c r="O1050" s="81"/>
      <c r="P1050" s="82"/>
      <c r="Q1050" s="207">
        <f t="shared" si="166"/>
        <v>0</v>
      </c>
      <c r="R1050" s="83">
        <f t="shared" si="163"/>
        <v>0</v>
      </c>
      <c r="S1050" s="83">
        <f t="shared" si="164"/>
        <v>0</v>
      </c>
      <c r="T1050" s="209"/>
      <c r="U1050" s="214"/>
      <c r="V1050" s="214"/>
      <c r="W1050" s="217" t="str">
        <f t="shared" si="159"/>
        <v/>
      </c>
      <c r="X1050" s="214"/>
      <c r="Y1050" s="224"/>
      <c r="Z1050" s="214"/>
      <c r="AA1050" s="214"/>
      <c r="AB1050" s="35" t="str">
        <f t="shared" si="160"/>
        <v/>
      </c>
      <c r="AC1050" s="35"/>
      <c r="AD1050" s="35"/>
      <c r="AE1050" s="35"/>
      <c r="AF1050" s="35"/>
      <c r="AG1050" s="35"/>
      <c r="AH1050" s="35"/>
      <c r="AI1050" s="35"/>
      <c r="AJ1050" s="35"/>
      <c r="AK1050" s="35"/>
      <c r="AL1050" s="35"/>
      <c r="AM1050" s="85" t="str">
        <f t="shared" si="158"/>
        <v/>
      </c>
      <c r="AN1050" s="35"/>
      <c r="AO1050" s="35"/>
      <c r="AP1050" s="77" t="str">
        <f>IF(D1050="","",IF(D1050=Accueil!$Q$7,PRODUCT('Registre déchets'!G1050,Accueil!$S$7),"") &amp; IF(D1050=Accueil!$Q$8,PRODUCT('Registre déchets'!G1050,Accueil!$S$8),"") &amp; IF(D1050=Accueil!$Q$9,PRODUCT('Registre déchets'!G1050,Accueil!$S$9),"")&amp; IF(D1050=Accueil!$Q$10,PRODUCT('Registre déchets'!G1050,Accueil!$S$10),"")&amp; IF(D1050=Accueil!$Q$11,PRODUCT('Registre déchets'!G1050,Accueil!$S$11),"")&amp; IF(D1050=Accueil!$Q$12,PRODUCT('Registre déchets'!G1050,Accueil!$S$12),"")&amp; IF(D1050=Accueil!$Q$13,PRODUCT('Registre déchets'!G1050,Accueil!$S$13),"")&amp; IF(D1050=Accueil!$Q$14,PRODUCT('Registre déchets'!G1050,Accueil!$S$14),"")&amp; IF(D1050=Accueil!$Q$15,PRODUCT('Registre déchets'!G1050,Accueil!$S$15),"")&amp; IF(D1050=Accueil!$Q$16,PRODUCT('Registre déchets'!G1050,Accueil!$S$16),"")&amp; IF(D1050=Accueil!$Q$17,PRODUCT('Registre déchets'!G1050,Accueil!$S$17),"")&amp; IF(D1050=Accueil!$Q$18,PRODUCT('Registre déchets'!G1050,Accueil!$S$18),"")&amp; IF(D1050=Accueil!$Q$19,PRODUCT('Registre déchets'!G1050,Accueil!$S$19),"")&amp; IF(D1050=Accueil!$Q$20,PRODUCT('Registre déchets'!G1050,Accueil!$S$20),"")&amp; IF(D1050=Accueil!$Q$21,PRODUCT('Registre déchets'!G1050,Accueil!$S$21),"")&amp; IF(D1050=Accueil!$Q$22,PRODUCT('Registre déchets'!G1050,Accueil!$S$22),"")&amp; IF(D1050=Accueil!$Q$23,PRODUCT('Registre déchets'!G1050,Accueil!$S$23),"")&amp; IF(D1050=Accueil!$Q$24,PRODUCT('Registre déchets'!G1050,Accueil!$S$24),"")&amp; IF(D1050=Accueil!$Q$25,PRODUCT('Registre déchets'!G1050,Accueil!$S$25),"")&amp; IF(D1050=Accueil!$Q$26,PRODUCT('Registre déchets'!G1050,Accueil!$S$26),"") &amp; IF(D1050=Accueil!$U$7,PRODUCT('Registre déchets'!G1050,Accueil!$W$7),"") &amp; IF(D1050=Accueil!$U$8,PRODUCT('Registre déchets'!G1050,Accueil!$W$8),"") &amp; IF(D1050=Accueil!$U$9,PRODUCT('Registre déchets'!G1050,Accueil!$W$9),"")&amp; IF(D1050=Accueil!$U$10,PRODUCT('Registre déchets'!G1050,Accueil!$W$10),"")&amp; IF(D1050=Accueil!$U$11,PRODUCT('Registre déchets'!G1050,Accueil!$W$11),"")&amp; IF(D1050=Accueil!$U$12,PRODUCT('Registre déchets'!G1050,Accueil!$W$12),"")&amp; IF(D1050=Accueil!$U$13,PRODUCT('Registre déchets'!G1050,Accueil!$W$13),"")&amp; IF(D1050=Accueil!$U$14,PRODUCT('Registre déchets'!G1050,Accueil!$W$14),"")&amp; IF(D1050=Accueil!$U$15,PRODUCT('Registre déchets'!G1050,Accueil!$W$15),"")&amp; IF(D1050=Accueil!$U$16,PRODUCT('Registre déchets'!G1050,Accueil!$W$16),"")&amp; IF(D1050=Accueil!$U$17,PRODUCT('Registre déchets'!G1050,Accueil!$W$17),"")&amp; IF(D1050=Accueil!$U$18,PRODUCT('Registre déchets'!G1050,Accueil!$W$18),"")&amp; IF(D1050=Accueil!$U$19,PRODUCT('Registre déchets'!G1050,Accueil!$W$19),"")&amp; IF(D1050=Accueil!$U$20,PRODUCT('Registre déchets'!G1050,Accueil!$W$20),"")&amp; IF(D1050=Accueil!$U$21,PRODUCT('Registre déchets'!G1050,Accueil!$W$21),"") &amp; IF(D1050=Accueil!$U$22,PRODUCT('Registre déchets'!G1050,Accueil!$W$22),"")&amp; IF(D1050=Accueil!$U$23,PRODUCT('Registre déchets'!G1050,Accueil!$W$23),"")&amp; IF(D1050=Accueil!$U$24,PRODUCT('Registre déchets'!G1050,Accueil!$W$24),"")&amp; IF(D1050=Accueil!$U$25,PRODUCT('Registre déchets'!G1050,Accueil!$W$25),"")&amp; IF(D1050=Accueil!$U$26,PRODUCT('Registre déchets'!G1050,Accueil!$W$26),"")&amp; IF(D1050=Accueil!$U$27,PRODUCT('Registre déchets'!G1050,Accueil!$W$27),"")&amp; IF(D1050=Accueil!$Y$7,PRODUCT('Registre déchets'!G1050,Accueil!$AA$7),"") &amp; IF(D1050=Accueil!$Y$8,PRODUCT('Registre déchets'!G1050,Accueil!$AA$8),"") &amp; IF(D1050=Accueil!$Y$9,PRODUCT('Registre déchets'!G1050,Accueil!$AA$9),"")&amp; IF(D1050=Accueil!$Y$10,PRODUCT('Registre déchets'!G1050,Accueil!$AA$10),"")&amp; IF(D1050=Accueil!$Y$11,PRODUCT('Registre déchets'!G1050,Accueil!$AA$11),"")&amp; IF(D1050=Accueil!$Y$12,PRODUCT('Registre déchets'!G1050,Accueil!$AA$12),"")&amp; IF(D1050=Accueil!$Y$13,PRODUCT('Registre déchets'!G1050,Accueil!$AA$13),"")&amp; IF(D1050=Accueil!$Y$14,PRODUCT('Registre déchets'!G1050,Accueil!$AA$14),"")&amp; IF(D1050=Accueil!$Y$15,PRODUCT('Registre déchets'!G1050,Accueil!$AA$15),"")&amp; IF(D1050=Accueil!$Y$16,PRODUCT('Registre déchets'!G1050,Accueil!$AA$16),"")&amp; IF(D1050=Accueil!$Y$17,PRODUCT('Registre déchets'!G1050,Accueil!$AA$17),"")&amp; IF(D1050=Accueil!$Y$18,PRODUCT('Registre déchets'!G1050,Accueil!$AA$18),"")&amp; IF(D1050=Accueil!$Y$19,PRODUCT('Registre déchets'!G1050,Accueil!$AA$19),"")&amp; IF(D1050=Accueil!$Y$20,PRODUCT('Registre déchets'!G1050,Accueil!$AA$20),"")&amp; IF(D1050=Accueil!$Y$21,PRODUCT('Registre déchets'!G1050,Accueil!$AA$21),"")&amp; IF(D1050=Accueil!$Y$22,PRODUCT('Registre déchets'!G1050,Accueil!$AA$22),"")&amp; IF(D1050=Accueil!$Y$23,PRODUCT('Registre déchets'!G1050,Accueil!$AA$23),"")&amp; IF(D1050=Accueil!$Y$24,PRODUCT('Registre déchets'!G1050,Accueil!$AA$24),"")&amp; IF(D1050=Accueil!$Y$25,PRODUCT('Registre déchets'!G1050,Accueil!$AA$25),"")&amp; IF(D1050=Accueil!$Y$26,PRODUCT('Registre déchets'!G1050,Accueil!$AA$26),"")&amp; IF(D1050=Accueil!$Y$27,PRODUCT('Registre déchets'!G1050,Accueil!$AA$27),""))</f>
        <v/>
      </c>
      <c r="AQ1050" s="79">
        <f t="shared" si="167"/>
        <v>0</v>
      </c>
    </row>
    <row r="1051" spans="1:43" ht="50.1" customHeight="1" x14ac:dyDescent="0.25">
      <c r="A1051" s="90"/>
      <c r="B1051" s="222" t="str">
        <f t="shared" si="161"/>
        <v/>
      </c>
      <c r="C1051" s="221"/>
      <c r="D1051" s="220"/>
      <c r="E1051" s="80" t="str">
        <f t="shared" si="165"/>
        <v/>
      </c>
      <c r="F1051" s="81"/>
      <c r="G1051" s="82"/>
      <c r="H1051" s="241">
        <f t="shared" si="162"/>
        <v>0</v>
      </c>
      <c r="I1051" s="206"/>
      <c r="J1051" s="206"/>
      <c r="K1051" s="86"/>
      <c r="L1051" s="86"/>
      <c r="M1051" s="86"/>
      <c r="N1051" s="82"/>
      <c r="O1051" s="81"/>
      <c r="P1051" s="82"/>
      <c r="Q1051" s="207">
        <f t="shared" si="166"/>
        <v>0</v>
      </c>
      <c r="R1051" s="83">
        <f t="shared" si="163"/>
        <v>0</v>
      </c>
      <c r="S1051" s="83">
        <f t="shared" si="164"/>
        <v>0</v>
      </c>
      <c r="T1051" s="209"/>
      <c r="U1051" s="214"/>
      <c r="V1051" s="214"/>
      <c r="W1051" s="217" t="str">
        <f t="shared" si="159"/>
        <v/>
      </c>
      <c r="X1051" s="214"/>
      <c r="Y1051" s="224"/>
      <c r="Z1051" s="214"/>
      <c r="AA1051" s="214"/>
      <c r="AB1051" s="35" t="str">
        <f t="shared" si="160"/>
        <v/>
      </c>
      <c r="AC1051" s="35"/>
      <c r="AD1051" s="35"/>
      <c r="AE1051" s="35"/>
      <c r="AF1051" s="35"/>
      <c r="AG1051" s="35"/>
      <c r="AH1051" s="35"/>
      <c r="AI1051" s="35"/>
      <c r="AJ1051" s="35"/>
      <c r="AK1051" s="35"/>
      <c r="AL1051" s="35"/>
      <c r="AM1051" s="85" t="str">
        <f t="shared" si="158"/>
        <v/>
      </c>
      <c r="AN1051" s="35"/>
      <c r="AO1051" s="35"/>
      <c r="AP1051" s="77" t="str">
        <f>IF(D1051="","",IF(D1051=Accueil!$Q$7,PRODUCT('Registre déchets'!G1051,Accueil!$S$7),"") &amp; IF(D1051=Accueil!$Q$8,PRODUCT('Registre déchets'!G1051,Accueil!$S$8),"") &amp; IF(D1051=Accueil!$Q$9,PRODUCT('Registre déchets'!G1051,Accueil!$S$9),"")&amp; IF(D1051=Accueil!$Q$10,PRODUCT('Registre déchets'!G1051,Accueil!$S$10),"")&amp; IF(D1051=Accueil!$Q$11,PRODUCT('Registre déchets'!G1051,Accueil!$S$11),"")&amp; IF(D1051=Accueil!$Q$12,PRODUCT('Registre déchets'!G1051,Accueil!$S$12),"")&amp; IF(D1051=Accueil!$Q$13,PRODUCT('Registre déchets'!G1051,Accueil!$S$13),"")&amp; IF(D1051=Accueil!$Q$14,PRODUCT('Registre déchets'!G1051,Accueil!$S$14),"")&amp; IF(D1051=Accueil!$Q$15,PRODUCT('Registre déchets'!G1051,Accueil!$S$15),"")&amp; IF(D1051=Accueil!$Q$16,PRODUCT('Registre déchets'!G1051,Accueil!$S$16),"")&amp; IF(D1051=Accueil!$Q$17,PRODUCT('Registre déchets'!G1051,Accueil!$S$17),"")&amp; IF(D1051=Accueil!$Q$18,PRODUCT('Registre déchets'!G1051,Accueil!$S$18),"")&amp; IF(D1051=Accueil!$Q$19,PRODUCT('Registre déchets'!G1051,Accueil!$S$19),"")&amp; IF(D1051=Accueil!$Q$20,PRODUCT('Registre déchets'!G1051,Accueil!$S$20),"")&amp; IF(D1051=Accueil!$Q$21,PRODUCT('Registre déchets'!G1051,Accueil!$S$21),"")&amp; IF(D1051=Accueil!$Q$22,PRODUCT('Registre déchets'!G1051,Accueil!$S$22),"")&amp; IF(D1051=Accueil!$Q$23,PRODUCT('Registre déchets'!G1051,Accueil!$S$23),"")&amp; IF(D1051=Accueil!$Q$24,PRODUCT('Registre déchets'!G1051,Accueil!$S$24),"")&amp; IF(D1051=Accueil!$Q$25,PRODUCT('Registre déchets'!G1051,Accueil!$S$25),"")&amp; IF(D1051=Accueil!$Q$26,PRODUCT('Registre déchets'!G1051,Accueil!$S$26),"") &amp; IF(D1051=Accueil!$U$7,PRODUCT('Registre déchets'!G1051,Accueil!$W$7),"") &amp; IF(D1051=Accueil!$U$8,PRODUCT('Registre déchets'!G1051,Accueil!$W$8),"") &amp; IF(D1051=Accueil!$U$9,PRODUCT('Registre déchets'!G1051,Accueil!$W$9),"")&amp; IF(D1051=Accueil!$U$10,PRODUCT('Registre déchets'!G1051,Accueil!$W$10),"")&amp; IF(D1051=Accueil!$U$11,PRODUCT('Registre déchets'!G1051,Accueil!$W$11),"")&amp; IF(D1051=Accueil!$U$12,PRODUCT('Registre déchets'!G1051,Accueil!$W$12),"")&amp; IF(D1051=Accueil!$U$13,PRODUCT('Registre déchets'!G1051,Accueil!$W$13),"")&amp; IF(D1051=Accueil!$U$14,PRODUCT('Registre déchets'!G1051,Accueil!$W$14),"")&amp; IF(D1051=Accueil!$U$15,PRODUCT('Registre déchets'!G1051,Accueil!$W$15),"")&amp; IF(D1051=Accueil!$U$16,PRODUCT('Registre déchets'!G1051,Accueil!$W$16),"")&amp; IF(D1051=Accueil!$U$17,PRODUCT('Registre déchets'!G1051,Accueil!$W$17),"")&amp; IF(D1051=Accueil!$U$18,PRODUCT('Registre déchets'!G1051,Accueil!$W$18),"")&amp; IF(D1051=Accueil!$U$19,PRODUCT('Registre déchets'!G1051,Accueil!$W$19),"")&amp; IF(D1051=Accueil!$U$20,PRODUCT('Registre déchets'!G1051,Accueil!$W$20),"")&amp; IF(D1051=Accueil!$U$21,PRODUCT('Registre déchets'!G1051,Accueil!$W$21),"") &amp; IF(D1051=Accueil!$U$22,PRODUCT('Registre déchets'!G1051,Accueil!$W$22),"")&amp; IF(D1051=Accueil!$U$23,PRODUCT('Registre déchets'!G1051,Accueil!$W$23),"")&amp; IF(D1051=Accueil!$U$24,PRODUCT('Registre déchets'!G1051,Accueil!$W$24),"")&amp; IF(D1051=Accueil!$U$25,PRODUCT('Registre déchets'!G1051,Accueil!$W$25),"")&amp; IF(D1051=Accueil!$U$26,PRODUCT('Registre déchets'!G1051,Accueil!$W$26),"")&amp; IF(D1051=Accueil!$U$27,PRODUCT('Registre déchets'!G1051,Accueil!$W$27),"")&amp; IF(D1051=Accueil!$Y$7,PRODUCT('Registre déchets'!G1051,Accueil!$AA$7),"") &amp; IF(D1051=Accueil!$Y$8,PRODUCT('Registre déchets'!G1051,Accueil!$AA$8),"") &amp; IF(D1051=Accueil!$Y$9,PRODUCT('Registre déchets'!G1051,Accueil!$AA$9),"")&amp; IF(D1051=Accueil!$Y$10,PRODUCT('Registre déchets'!G1051,Accueil!$AA$10),"")&amp; IF(D1051=Accueil!$Y$11,PRODUCT('Registre déchets'!G1051,Accueil!$AA$11),"")&amp; IF(D1051=Accueil!$Y$12,PRODUCT('Registre déchets'!G1051,Accueil!$AA$12),"")&amp; IF(D1051=Accueil!$Y$13,PRODUCT('Registre déchets'!G1051,Accueil!$AA$13),"")&amp; IF(D1051=Accueil!$Y$14,PRODUCT('Registre déchets'!G1051,Accueil!$AA$14),"")&amp; IF(D1051=Accueil!$Y$15,PRODUCT('Registre déchets'!G1051,Accueil!$AA$15),"")&amp; IF(D1051=Accueil!$Y$16,PRODUCT('Registre déchets'!G1051,Accueil!$AA$16),"")&amp; IF(D1051=Accueil!$Y$17,PRODUCT('Registre déchets'!G1051,Accueil!$AA$17),"")&amp; IF(D1051=Accueil!$Y$18,PRODUCT('Registre déchets'!G1051,Accueil!$AA$18),"")&amp; IF(D1051=Accueil!$Y$19,PRODUCT('Registre déchets'!G1051,Accueil!$AA$19),"")&amp; IF(D1051=Accueil!$Y$20,PRODUCT('Registre déchets'!G1051,Accueil!$AA$20),"")&amp; IF(D1051=Accueil!$Y$21,PRODUCT('Registre déchets'!G1051,Accueil!$AA$21),"")&amp; IF(D1051=Accueil!$Y$22,PRODUCT('Registre déchets'!G1051,Accueil!$AA$22),"")&amp; IF(D1051=Accueil!$Y$23,PRODUCT('Registre déchets'!G1051,Accueil!$AA$23),"")&amp; IF(D1051=Accueil!$Y$24,PRODUCT('Registre déchets'!G1051,Accueil!$AA$24),"")&amp; IF(D1051=Accueil!$Y$25,PRODUCT('Registre déchets'!G1051,Accueil!$AA$25),"")&amp; IF(D1051=Accueil!$Y$26,PRODUCT('Registre déchets'!G1051,Accueil!$AA$26),"")&amp; IF(D1051=Accueil!$Y$27,PRODUCT('Registre déchets'!G1051,Accueil!$AA$27),""))</f>
        <v/>
      </c>
      <c r="AQ1051" s="79">
        <f t="shared" si="167"/>
        <v>0</v>
      </c>
    </row>
    <row r="1052" spans="1:43" ht="50.1" customHeight="1" x14ac:dyDescent="0.25">
      <c r="A1052" s="90"/>
      <c r="B1052" s="222" t="str">
        <f t="shared" si="161"/>
        <v/>
      </c>
      <c r="C1052" s="221"/>
      <c r="D1052" s="220"/>
      <c r="E1052" s="80" t="str">
        <f t="shared" si="165"/>
        <v/>
      </c>
      <c r="F1052" s="81"/>
      <c r="G1052" s="82"/>
      <c r="H1052" s="241">
        <f t="shared" si="162"/>
        <v>0</v>
      </c>
      <c r="I1052" s="206"/>
      <c r="J1052" s="206"/>
      <c r="K1052" s="86"/>
      <c r="L1052" s="86"/>
      <c r="M1052" s="86"/>
      <c r="N1052" s="82"/>
      <c r="O1052" s="81"/>
      <c r="P1052" s="82"/>
      <c r="Q1052" s="207">
        <f t="shared" si="166"/>
        <v>0</v>
      </c>
      <c r="R1052" s="83">
        <f t="shared" si="163"/>
        <v>0</v>
      </c>
      <c r="S1052" s="83">
        <f t="shared" si="164"/>
        <v>0</v>
      </c>
      <c r="T1052" s="209"/>
      <c r="U1052" s="214"/>
      <c r="V1052" s="214"/>
      <c r="W1052" s="217" t="str">
        <f t="shared" si="159"/>
        <v/>
      </c>
      <c r="X1052" s="214"/>
      <c r="Y1052" s="224"/>
      <c r="Z1052" s="214"/>
      <c r="AA1052" s="214"/>
      <c r="AB1052" s="35" t="str">
        <f t="shared" si="160"/>
        <v/>
      </c>
      <c r="AC1052" s="35"/>
      <c r="AD1052" s="35"/>
      <c r="AE1052" s="35"/>
      <c r="AF1052" s="35"/>
      <c r="AG1052" s="35"/>
      <c r="AH1052" s="35"/>
      <c r="AI1052" s="35"/>
      <c r="AJ1052" s="35"/>
      <c r="AK1052" s="35"/>
      <c r="AL1052" s="35"/>
      <c r="AM1052" s="85" t="str">
        <f t="shared" si="158"/>
        <v/>
      </c>
      <c r="AN1052" s="35"/>
      <c r="AO1052" s="35"/>
      <c r="AP1052" s="77" t="str">
        <f>IF(D1052="","",IF(D1052=Accueil!$Q$7,PRODUCT('Registre déchets'!G1052,Accueil!$S$7),"") &amp; IF(D1052=Accueil!$Q$8,PRODUCT('Registre déchets'!G1052,Accueil!$S$8),"") &amp; IF(D1052=Accueil!$Q$9,PRODUCT('Registre déchets'!G1052,Accueil!$S$9),"")&amp; IF(D1052=Accueil!$Q$10,PRODUCT('Registre déchets'!G1052,Accueil!$S$10),"")&amp; IF(D1052=Accueil!$Q$11,PRODUCT('Registre déchets'!G1052,Accueil!$S$11),"")&amp; IF(D1052=Accueil!$Q$12,PRODUCT('Registre déchets'!G1052,Accueil!$S$12),"")&amp; IF(D1052=Accueil!$Q$13,PRODUCT('Registre déchets'!G1052,Accueil!$S$13),"")&amp; IF(D1052=Accueil!$Q$14,PRODUCT('Registre déchets'!G1052,Accueil!$S$14),"")&amp; IF(D1052=Accueil!$Q$15,PRODUCT('Registre déchets'!G1052,Accueil!$S$15),"")&amp; IF(D1052=Accueil!$Q$16,PRODUCT('Registre déchets'!G1052,Accueil!$S$16),"")&amp; IF(D1052=Accueil!$Q$17,PRODUCT('Registre déchets'!G1052,Accueil!$S$17),"")&amp; IF(D1052=Accueil!$Q$18,PRODUCT('Registre déchets'!G1052,Accueil!$S$18),"")&amp; IF(D1052=Accueil!$Q$19,PRODUCT('Registre déchets'!G1052,Accueil!$S$19),"")&amp; IF(D1052=Accueil!$Q$20,PRODUCT('Registre déchets'!G1052,Accueil!$S$20),"")&amp; IF(D1052=Accueil!$Q$21,PRODUCT('Registre déchets'!G1052,Accueil!$S$21),"")&amp; IF(D1052=Accueil!$Q$22,PRODUCT('Registre déchets'!G1052,Accueil!$S$22),"")&amp; IF(D1052=Accueil!$Q$23,PRODUCT('Registre déchets'!G1052,Accueil!$S$23),"")&amp; IF(D1052=Accueil!$Q$24,PRODUCT('Registre déchets'!G1052,Accueil!$S$24),"")&amp; IF(D1052=Accueil!$Q$25,PRODUCT('Registre déchets'!G1052,Accueil!$S$25),"")&amp; IF(D1052=Accueil!$Q$26,PRODUCT('Registre déchets'!G1052,Accueil!$S$26),"") &amp; IF(D1052=Accueil!$U$7,PRODUCT('Registre déchets'!G1052,Accueil!$W$7),"") &amp; IF(D1052=Accueil!$U$8,PRODUCT('Registre déchets'!G1052,Accueil!$W$8),"") &amp; IF(D1052=Accueil!$U$9,PRODUCT('Registre déchets'!G1052,Accueil!$W$9),"")&amp; IF(D1052=Accueil!$U$10,PRODUCT('Registre déchets'!G1052,Accueil!$W$10),"")&amp; IF(D1052=Accueil!$U$11,PRODUCT('Registre déchets'!G1052,Accueil!$W$11),"")&amp; IF(D1052=Accueil!$U$12,PRODUCT('Registre déchets'!G1052,Accueil!$W$12),"")&amp; IF(D1052=Accueil!$U$13,PRODUCT('Registre déchets'!G1052,Accueil!$W$13),"")&amp; IF(D1052=Accueil!$U$14,PRODUCT('Registre déchets'!G1052,Accueil!$W$14),"")&amp; IF(D1052=Accueil!$U$15,PRODUCT('Registre déchets'!G1052,Accueil!$W$15),"")&amp; IF(D1052=Accueil!$U$16,PRODUCT('Registre déchets'!G1052,Accueil!$W$16),"")&amp; IF(D1052=Accueil!$U$17,PRODUCT('Registre déchets'!G1052,Accueil!$W$17),"")&amp; IF(D1052=Accueil!$U$18,PRODUCT('Registre déchets'!G1052,Accueil!$W$18),"")&amp; IF(D1052=Accueil!$U$19,PRODUCT('Registre déchets'!G1052,Accueil!$W$19),"")&amp; IF(D1052=Accueil!$U$20,PRODUCT('Registre déchets'!G1052,Accueil!$W$20),"")&amp; IF(D1052=Accueil!$U$21,PRODUCT('Registre déchets'!G1052,Accueil!$W$21),"") &amp; IF(D1052=Accueil!$U$22,PRODUCT('Registre déchets'!G1052,Accueil!$W$22),"")&amp; IF(D1052=Accueil!$U$23,PRODUCT('Registre déchets'!G1052,Accueil!$W$23),"")&amp; IF(D1052=Accueil!$U$24,PRODUCT('Registre déchets'!G1052,Accueil!$W$24),"")&amp; IF(D1052=Accueil!$U$25,PRODUCT('Registre déchets'!G1052,Accueil!$W$25),"")&amp; IF(D1052=Accueil!$U$26,PRODUCT('Registre déchets'!G1052,Accueil!$W$26),"")&amp; IF(D1052=Accueil!$U$27,PRODUCT('Registre déchets'!G1052,Accueil!$W$27),"")&amp; IF(D1052=Accueil!$Y$7,PRODUCT('Registre déchets'!G1052,Accueil!$AA$7),"") &amp; IF(D1052=Accueil!$Y$8,PRODUCT('Registre déchets'!G1052,Accueil!$AA$8),"") &amp; IF(D1052=Accueil!$Y$9,PRODUCT('Registre déchets'!G1052,Accueil!$AA$9),"")&amp; IF(D1052=Accueil!$Y$10,PRODUCT('Registre déchets'!G1052,Accueil!$AA$10),"")&amp; IF(D1052=Accueil!$Y$11,PRODUCT('Registre déchets'!G1052,Accueil!$AA$11),"")&amp; IF(D1052=Accueil!$Y$12,PRODUCT('Registre déchets'!G1052,Accueil!$AA$12),"")&amp; IF(D1052=Accueil!$Y$13,PRODUCT('Registre déchets'!G1052,Accueil!$AA$13),"")&amp; IF(D1052=Accueil!$Y$14,PRODUCT('Registre déchets'!G1052,Accueil!$AA$14),"")&amp; IF(D1052=Accueil!$Y$15,PRODUCT('Registre déchets'!G1052,Accueil!$AA$15),"")&amp; IF(D1052=Accueil!$Y$16,PRODUCT('Registre déchets'!G1052,Accueil!$AA$16),"")&amp; IF(D1052=Accueil!$Y$17,PRODUCT('Registre déchets'!G1052,Accueil!$AA$17),"")&amp; IF(D1052=Accueil!$Y$18,PRODUCT('Registre déchets'!G1052,Accueil!$AA$18),"")&amp; IF(D1052=Accueil!$Y$19,PRODUCT('Registre déchets'!G1052,Accueil!$AA$19),"")&amp; IF(D1052=Accueil!$Y$20,PRODUCT('Registre déchets'!G1052,Accueil!$AA$20),"")&amp; IF(D1052=Accueil!$Y$21,PRODUCT('Registre déchets'!G1052,Accueil!$AA$21),"")&amp; IF(D1052=Accueil!$Y$22,PRODUCT('Registre déchets'!G1052,Accueil!$AA$22),"")&amp; IF(D1052=Accueil!$Y$23,PRODUCT('Registre déchets'!G1052,Accueil!$AA$23),"")&amp; IF(D1052=Accueil!$Y$24,PRODUCT('Registre déchets'!G1052,Accueil!$AA$24),"")&amp; IF(D1052=Accueil!$Y$25,PRODUCT('Registre déchets'!G1052,Accueil!$AA$25),"")&amp; IF(D1052=Accueil!$Y$26,PRODUCT('Registre déchets'!G1052,Accueil!$AA$26),"")&amp; IF(D1052=Accueil!$Y$27,PRODUCT('Registre déchets'!G1052,Accueil!$AA$27),""))</f>
        <v/>
      </c>
      <c r="AQ1052" s="79">
        <f t="shared" si="167"/>
        <v>0</v>
      </c>
    </row>
    <row r="1053" spans="1:43" ht="50.1" customHeight="1" x14ac:dyDescent="0.25">
      <c r="A1053" s="90"/>
      <c r="B1053" s="222" t="str">
        <f t="shared" si="161"/>
        <v/>
      </c>
      <c r="C1053" s="221"/>
      <c r="D1053" s="220"/>
      <c r="E1053" s="80" t="str">
        <f t="shared" si="165"/>
        <v/>
      </c>
      <c r="F1053" s="81"/>
      <c r="G1053" s="82"/>
      <c r="H1053" s="241">
        <f t="shared" si="162"/>
        <v>0</v>
      </c>
      <c r="I1053" s="206"/>
      <c r="J1053" s="206"/>
      <c r="K1053" s="86"/>
      <c r="L1053" s="86"/>
      <c r="M1053" s="86"/>
      <c r="N1053" s="82"/>
      <c r="O1053" s="81"/>
      <c r="P1053" s="82"/>
      <c r="Q1053" s="207">
        <f t="shared" si="166"/>
        <v>0</v>
      </c>
      <c r="R1053" s="83">
        <f t="shared" si="163"/>
        <v>0</v>
      </c>
      <c r="S1053" s="83">
        <f t="shared" si="164"/>
        <v>0</v>
      </c>
      <c r="T1053" s="209"/>
      <c r="U1053" s="214"/>
      <c r="V1053" s="214"/>
      <c r="W1053" s="217" t="str">
        <f t="shared" si="159"/>
        <v/>
      </c>
      <c r="X1053" s="214"/>
      <c r="Y1053" s="224"/>
      <c r="Z1053" s="214"/>
      <c r="AA1053" s="214"/>
      <c r="AB1053" s="35" t="str">
        <f t="shared" si="160"/>
        <v/>
      </c>
      <c r="AC1053" s="35"/>
      <c r="AD1053" s="35"/>
      <c r="AE1053" s="35"/>
      <c r="AF1053" s="35"/>
      <c r="AG1053" s="35"/>
      <c r="AH1053" s="35"/>
      <c r="AI1053" s="35"/>
      <c r="AJ1053" s="35"/>
      <c r="AK1053" s="35"/>
      <c r="AL1053" s="35"/>
      <c r="AM1053" s="85" t="str">
        <f t="shared" si="158"/>
        <v/>
      </c>
      <c r="AN1053" s="35"/>
      <c r="AO1053" s="35"/>
      <c r="AP1053" s="77" t="str">
        <f>IF(D1053="","",IF(D1053=Accueil!$Q$7,PRODUCT('Registre déchets'!G1053,Accueil!$S$7),"") &amp; IF(D1053=Accueil!$Q$8,PRODUCT('Registre déchets'!G1053,Accueil!$S$8),"") &amp; IF(D1053=Accueil!$Q$9,PRODUCT('Registre déchets'!G1053,Accueil!$S$9),"")&amp; IF(D1053=Accueil!$Q$10,PRODUCT('Registre déchets'!G1053,Accueil!$S$10),"")&amp; IF(D1053=Accueil!$Q$11,PRODUCT('Registre déchets'!G1053,Accueil!$S$11),"")&amp; IF(D1053=Accueil!$Q$12,PRODUCT('Registre déchets'!G1053,Accueil!$S$12),"")&amp; IF(D1053=Accueil!$Q$13,PRODUCT('Registre déchets'!G1053,Accueil!$S$13),"")&amp; IF(D1053=Accueil!$Q$14,PRODUCT('Registre déchets'!G1053,Accueil!$S$14),"")&amp; IF(D1053=Accueil!$Q$15,PRODUCT('Registre déchets'!G1053,Accueil!$S$15),"")&amp; IF(D1053=Accueil!$Q$16,PRODUCT('Registre déchets'!G1053,Accueil!$S$16),"")&amp; IF(D1053=Accueil!$Q$17,PRODUCT('Registre déchets'!G1053,Accueil!$S$17),"")&amp; IF(D1053=Accueil!$Q$18,PRODUCT('Registre déchets'!G1053,Accueil!$S$18),"")&amp; IF(D1053=Accueil!$Q$19,PRODUCT('Registre déchets'!G1053,Accueil!$S$19),"")&amp; IF(D1053=Accueil!$Q$20,PRODUCT('Registre déchets'!G1053,Accueil!$S$20),"")&amp; IF(D1053=Accueil!$Q$21,PRODUCT('Registre déchets'!G1053,Accueil!$S$21),"")&amp; IF(D1053=Accueil!$Q$22,PRODUCT('Registre déchets'!G1053,Accueil!$S$22),"")&amp; IF(D1053=Accueil!$Q$23,PRODUCT('Registre déchets'!G1053,Accueil!$S$23),"")&amp; IF(D1053=Accueil!$Q$24,PRODUCT('Registre déchets'!G1053,Accueil!$S$24),"")&amp; IF(D1053=Accueil!$Q$25,PRODUCT('Registre déchets'!G1053,Accueil!$S$25),"")&amp; IF(D1053=Accueil!$Q$26,PRODUCT('Registre déchets'!G1053,Accueil!$S$26),"") &amp; IF(D1053=Accueil!$U$7,PRODUCT('Registre déchets'!G1053,Accueil!$W$7),"") &amp; IF(D1053=Accueil!$U$8,PRODUCT('Registre déchets'!G1053,Accueil!$W$8),"") &amp; IF(D1053=Accueil!$U$9,PRODUCT('Registre déchets'!G1053,Accueil!$W$9),"")&amp; IF(D1053=Accueil!$U$10,PRODUCT('Registre déchets'!G1053,Accueil!$W$10),"")&amp; IF(D1053=Accueil!$U$11,PRODUCT('Registre déchets'!G1053,Accueil!$W$11),"")&amp; IF(D1053=Accueil!$U$12,PRODUCT('Registre déchets'!G1053,Accueil!$W$12),"")&amp; IF(D1053=Accueil!$U$13,PRODUCT('Registre déchets'!G1053,Accueil!$W$13),"")&amp; IF(D1053=Accueil!$U$14,PRODUCT('Registre déchets'!G1053,Accueil!$W$14),"")&amp; IF(D1053=Accueil!$U$15,PRODUCT('Registre déchets'!G1053,Accueil!$W$15),"")&amp; IF(D1053=Accueil!$U$16,PRODUCT('Registre déchets'!G1053,Accueil!$W$16),"")&amp; IF(D1053=Accueil!$U$17,PRODUCT('Registre déchets'!G1053,Accueil!$W$17),"")&amp; IF(D1053=Accueil!$U$18,PRODUCT('Registre déchets'!G1053,Accueil!$W$18),"")&amp; IF(D1053=Accueil!$U$19,PRODUCT('Registre déchets'!G1053,Accueil!$W$19),"")&amp; IF(D1053=Accueil!$U$20,PRODUCT('Registre déchets'!G1053,Accueil!$W$20),"")&amp; IF(D1053=Accueil!$U$21,PRODUCT('Registre déchets'!G1053,Accueil!$W$21),"") &amp; IF(D1053=Accueil!$U$22,PRODUCT('Registre déchets'!G1053,Accueil!$W$22),"")&amp; IF(D1053=Accueil!$U$23,PRODUCT('Registre déchets'!G1053,Accueil!$W$23),"")&amp; IF(D1053=Accueil!$U$24,PRODUCT('Registre déchets'!G1053,Accueil!$W$24),"")&amp; IF(D1053=Accueil!$U$25,PRODUCT('Registre déchets'!G1053,Accueil!$W$25),"")&amp; IF(D1053=Accueil!$U$26,PRODUCT('Registre déchets'!G1053,Accueil!$W$26),"")&amp; IF(D1053=Accueil!$U$27,PRODUCT('Registre déchets'!G1053,Accueil!$W$27),"")&amp; IF(D1053=Accueil!$Y$7,PRODUCT('Registre déchets'!G1053,Accueil!$AA$7),"") &amp; IF(D1053=Accueil!$Y$8,PRODUCT('Registre déchets'!G1053,Accueil!$AA$8),"") &amp; IF(D1053=Accueil!$Y$9,PRODUCT('Registre déchets'!G1053,Accueil!$AA$9),"")&amp; IF(D1053=Accueil!$Y$10,PRODUCT('Registre déchets'!G1053,Accueil!$AA$10),"")&amp; IF(D1053=Accueil!$Y$11,PRODUCT('Registre déchets'!G1053,Accueil!$AA$11),"")&amp; IF(D1053=Accueil!$Y$12,PRODUCT('Registre déchets'!G1053,Accueil!$AA$12),"")&amp; IF(D1053=Accueil!$Y$13,PRODUCT('Registre déchets'!G1053,Accueil!$AA$13),"")&amp; IF(D1053=Accueil!$Y$14,PRODUCT('Registre déchets'!G1053,Accueil!$AA$14),"")&amp; IF(D1053=Accueil!$Y$15,PRODUCT('Registre déchets'!G1053,Accueil!$AA$15),"")&amp; IF(D1053=Accueil!$Y$16,PRODUCT('Registre déchets'!G1053,Accueil!$AA$16),"")&amp; IF(D1053=Accueil!$Y$17,PRODUCT('Registre déchets'!G1053,Accueil!$AA$17),"")&amp; IF(D1053=Accueil!$Y$18,PRODUCT('Registre déchets'!G1053,Accueil!$AA$18),"")&amp; IF(D1053=Accueil!$Y$19,PRODUCT('Registre déchets'!G1053,Accueil!$AA$19),"")&amp; IF(D1053=Accueil!$Y$20,PRODUCT('Registre déchets'!G1053,Accueil!$AA$20),"")&amp; IF(D1053=Accueil!$Y$21,PRODUCT('Registre déchets'!G1053,Accueil!$AA$21),"")&amp; IF(D1053=Accueil!$Y$22,PRODUCT('Registre déchets'!G1053,Accueil!$AA$22),"")&amp; IF(D1053=Accueil!$Y$23,PRODUCT('Registre déchets'!G1053,Accueil!$AA$23),"")&amp; IF(D1053=Accueil!$Y$24,PRODUCT('Registre déchets'!G1053,Accueil!$AA$24),"")&amp; IF(D1053=Accueil!$Y$25,PRODUCT('Registre déchets'!G1053,Accueil!$AA$25),"")&amp; IF(D1053=Accueil!$Y$26,PRODUCT('Registre déchets'!G1053,Accueil!$AA$26),"")&amp; IF(D1053=Accueil!$Y$27,PRODUCT('Registre déchets'!G1053,Accueil!$AA$27),""))</f>
        <v/>
      </c>
      <c r="AQ1053" s="79">
        <f t="shared" si="167"/>
        <v>0</v>
      </c>
    </row>
    <row r="1054" spans="1:43" ht="50.1" customHeight="1" x14ac:dyDescent="0.25">
      <c r="A1054" s="90"/>
      <c r="B1054" s="222" t="str">
        <f t="shared" si="161"/>
        <v/>
      </c>
      <c r="C1054" s="221"/>
      <c r="D1054" s="220"/>
      <c r="E1054" s="80" t="str">
        <f t="shared" si="165"/>
        <v/>
      </c>
      <c r="F1054" s="81"/>
      <c r="G1054" s="82"/>
      <c r="H1054" s="241">
        <f t="shared" si="162"/>
        <v>0</v>
      </c>
      <c r="I1054" s="206"/>
      <c r="J1054" s="206"/>
      <c r="K1054" s="86"/>
      <c r="L1054" s="86"/>
      <c r="M1054" s="86"/>
      <c r="N1054" s="82"/>
      <c r="O1054" s="81"/>
      <c r="P1054" s="82"/>
      <c r="Q1054" s="207">
        <f t="shared" si="166"/>
        <v>0</v>
      </c>
      <c r="R1054" s="83">
        <f t="shared" si="163"/>
        <v>0</v>
      </c>
      <c r="S1054" s="83">
        <f t="shared" si="164"/>
        <v>0</v>
      </c>
      <c r="T1054" s="209"/>
      <c r="U1054" s="214"/>
      <c r="V1054" s="214"/>
      <c r="W1054" s="217" t="str">
        <f t="shared" si="159"/>
        <v/>
      </c>
      <c r="X1054" s="214"/>
      <c r="Y1054" s="224"/>
      <c r="Z1054" s="214"/>
      <c r="AA1054" s="214"/>
      <c r="AB1054" s="35" t="str">
        <f t="shared" si="160"/>
        <v/>
      </c>
      <c r="AC1054" s="35"/>
      <c r="AD1054" s="35"/>
      <c r="AE1054" s="35"/>
      <c r="AF1054" s="35"/>
      <c r="AG1054" s="35"/>
      <c r="AH1054" s="35"/>
      <c r="AI1054" s="35"/>
      <c r="AJ1054" s="35"/>
      <c r="AK1054" s="35"/>
      <c r="AL1054" s="35"/>
      <c r="AM1054" s="85" t="str">
        <f t="shared" si="158"/>
        <v/>
      </c>
      <c r="AN1054" s="35"/>
      <c r="AO1054" s="35"/>
      <c r="AP1054" s="77" t="str">
        <f>IF(D1054="","",IF(D1054=Accueil!$Q$7,PRODUCT('Registre déchets'!G1054,Accueil!$S$7),"") &amp; IF(D1054=Accueil!$Q$8,PRODUCT('Registre déchets'!G1054,Accueil!$S$8),"") &amp; IF(D1054=Accueil!$Q$9,PRODUCT('Registre déchets'!G1054,Accueil!$S$9),"")&amp; IF(D1054=Accueil!$Q$10,PRODUCT('Registre déchets'!G1054,Accueil!$S$10),"")&amp; IF(D1054=Accueil!$Q$11,PRODUCT('Registre déchets'!G1054,Accueil!$S$11),"")&amp; IF(D1054=Accueil!$Q$12,PRODUCT('Registre déchets'!G1054,Accueil!$S$12),"")&amp; IF(D1054=Accueil!$Q$13,PRODUCT('Registre déchets'!G1054,Accueil!$S$13),"")&amp; IF(D1054=Accueil!$Q$14,PRODUCT('Registre déchets'!G1054,Accueil!$S$14),"")&amp; IF(D1054=Accueil!$Q$15,PRODUCT('Registre déchets'!G1054,Accueil!$S$15),"")&amp; IF(D1054=Accueil!$Q$16,PRODUCT('Registre déchets'!G1054,Accueil!$S$16),"")&amp; IF(D1054=Accueil!$Q$17,PRODUCT('Registre déchets'!G1054,Accueil!$S$17),"")&amp; IF(D1054=Accueil!$Q$18,PRODUCT('Registre déchets'!G1054,Accueil!$S$18),"")&amp; IF(D1054=Accueil!$Q$19,PRODUCT('Registre déchets'!G1054,Accueil!$S$19),"")&amp; IF(D1054=Accueil!$Q$20,PRODUCT('Registre déchets'!G1054,Accueil!$S$20),"")&amp; IF(D1054=Accueil!$Q$21,PRODUCT('Registre déchets'!G1054,Accueil!$S$21),"")&amp; IF(D1054=Accueil!$Q$22,PRODUCT('Registre déchets'!G1054,Accueil!$S$22),"")&amp; IF(D1054=Accueil!$Q$23,PRODUCT('Registre déchets'!G1054,Accueil!$S$23),"")&amp; IF(D1054=Accueil!$Q$24,PRODUCT('Registre déchets'!G1054,Accueil!$S$24),"")&amp; IF(D1054=Accueil!$Q$25,PRODUCT('Registre déchets'!G1054,Accueil!$S$25),"")&amp; IF(D1054=Accueil!$Q$26,PRODUCT('Registre déchets'!G1054,Accueil!$S$26),"") &amp; IF(D1054=Accueil!$U$7,PRODUCT('Registre déchets'!G1054,Accueil!$W$7),"") &amp; IF(D1054=Accueil!$U$8,PRODUCT('Registre déchets'!G1054,Accueil!$W$8),"") &amp; IF(D1054=Accueil!$U$9,PRODUCT('Registre déchets'!G1054,Accueil!$W$9),"")&amp; IF(D1054=Accueil!$U$10,PRODUCT('Registre déchets'!G1054,Accueil!$W$10),"")&amp; IF(D1054=Accueil!$U$11,PRODUCT('Registre déchets'!G1054,Accueil!$W$11),"")&amp; IF(D1054=Accueil!$U$12,PRODUCT('Registre déchets'!G1054,Accueil!$W$12),"")&amp; IF(D1054=Accueil!$U$13,PRODUCT('Registre déchets'!G1054,Accueil!$W$13),"")&amp; IF(D1054=Accueil!$U$14,PRODUCT('Registre déchets'!G1054,Accueil!$W$14),"")&amp; IF(D1054=Accueil!$U$15,PRODUCT('Registre déchets'!G1054,Accueil!$W$15),"")&amp; IF(D1054=Accueil!$U$16,PRODUCT('Registre déchets'!G1054,Accueil!$W$16),"")&amp; IF(D1054=Accueil!$U$17,PRODUCT('Registre déchets'!G1054,Accueil!$W$17),"")&amp; IF(D1054=Accueil!$U$18,PRODUCT('Registre déchets'!G1054,Accueil!$W$18),"")&amp; IF(D1054=Accueil!$U$19,PRODUCT('Registre déchets'!G1054,Accueil!$W$19),"")&amp; IF(D1054=Accueil!$U$20,PRODUCT('Registre déchets'!G1054,Accueil!$W$20),"")&amp; IF(D1054=Accueil!$U$21,PRODUCT('Registre déchets'!G1054,Accueil!$W$21),"") &amp; IF(D1054=Accueil!$U$22,PRODUCT('Registre déchets'!G1054,Accueil!$W$22),"")&amp; IF(D1054=Accueil!$U$23,PRODUCT('Registre déchets'!G1054,Accueil!$W$23),"")&amp; IF(D1054=Accueil!$U$24,PRODUCT('Registre déchets'!G1054,Accueil!$W$24),"")&amp; IF(D1054=Accueil!$U$25,PRODUCT('Registre déchets'!G1054,Accueil!$W$25),"")&amp; IF(D1054=Accueil!$U$26,PRODUCT('Registre déchets'!G1054,Accueil!$W$26),"")&amp; IF(D1054=Accueil!$U$27,PRODUCT('Registre déchets'!G1054,Accueil!$W$27),"")&amp; IF(D1054=Accueil!$Y$7,PRODUCT('Registre déchets'!G1054,Accueil!$AA$7),"") &amp; IF(D1054=Accueil!$Y$8,PRODUCT('Registre déchets'!G1054,Accueil!$AA$8),"") &amp; IF(D1054=Accueil!$Y$9,PRODUCT('Registre déchets'!G1054,Accueil!$AA$9),"")&amp; IF(D1054=Accueil!$Y$10,PRODUCT('Registre déchets'!G1054,Accueil!$AA$10),"")&amp; IF(D1054=Accueil!$Y$11,PRODUCT('Registre déchets'!G1054,Accueil!$AA$11),"")&amp; IF(D1054=Accueil!$Y$12,PRODUCT('Registre déchets'!G1054,Accueil!$AA$12),"")&amp; IF(D1054=Accueil!$Y$13,PRODUCT('Registre déchets'!G1054,Accueil!$AA$13),"")&amp; IF(D1054=Accueil!$Y$14,PRODUCT('Registre déchets'!G1054,Accueil!$AA$14),"")&amp; IF(D1054=Accueil!$Y$15,PRODUCT('Registre déchets'!G1054,Accueil!$AA$15),"")&amp; IF(D1054=Accueil!$Y$16,PRODUCT('Registre déchets'!G1054,Accueil!$AA$16),"")&amp; IF(D1054=Accueil!$Y$17,PRODUCT('Registre déchets'!G1054,Accueil!$AA$17),"")&amp; IF(D1054=Accueil!$Y$18,PRODUCT('Registre déchets'!G1054,Accueil!$AA$18),"")&amp; IF(D1054=Accueil!$Y$19,PRODUCT('Registre déchets'!G1054,Accueil!$AA$19),"")&amp; IF(D1054=Accueil!$Y$20,PRODUCT('Registre déchets'!G1054,Accueil!$AA$20),"")&amp; IF(D1054=Accueil!$Y$21,PRODUCT('Registre déchets'!G1054,Accueil!$AA$21),"")&amp; IF(D1054=Accueil!$Y$22,PRODUCT('Registre déchets'!G1054,Accueil!$AA$22),"")&amp; IF(D1054=Accueil!$Y$23,PRODUCT('Registre déchets'!G1054,Accueil!$AA$23),"")&amp; IF(D1054=Accueil!$Y$24,PRODUCT('Registre déchets'!G1054,Accueil!$AA$24),"")&amp; IF(D1054=Accueil!$Y$25,PRODUCT('Registre déchets'!G1054,Accueil!$AA$25),"")&amp; IF(D1054=Accueil!$Y$26,PRODUCT('Registre déchets'!G1054,Accueil!$AA$26),"")&amp; IF(D1054=Accueil!$Y$27,PRODUCT('Registre déchets'!G1054,Accueil!$AA$27),""))</f>
        <v/>
      </c>
      <c r="AQ1054" s="79">
        <f t="shared" si="167"/>
        <v>0</v>
      </c>
    </row>
    <row r="1055" spans="1:43" ht="50.1" customHeight="1" x14ac:dyDescent="0.25">
      <c r="A1055" s="90"/>
      <c r="B1055" s="222" t="str">
        <f t="shared" si="161"/>
        <v/>
      </c>
      <c r="C1055" s="221"/>
      <c r="D1055" s="220"/>
      <c r="E1055" s="80" t="str">
        <f t="shared" si="165"/>
        <v/>
      </c>
      <c r="F1055" s="81"/>
      <c r="G1055" s="82"/>
      <c r="H1055" s="241">
        <f t="shared" si="162"/>
        <v>0</v>
      </c>
      <c r="I1055" s="206"/>
      <c r="J1055" s="206"/>
      <c r="K1055" s="86"/>
      <c r="L1055" s="86"/>
      <c r="M1055" s="86"/>
      <c r="N1055" s="82"/>
      <c r="O1055" s="81"/>
      <c r="P1055" s="82"/>
      <c r="Q1055" s="207">
        <f t="shared" si="166"/>
        <v>0</v>
      </c>
      <c r="R1055" s="83">
        <f t="shared" si="163"/>
        <v>0</v>
      </c>
      <c r="S1055" s="83">
        <f t="shared" si="164"/>
        <v>0</v>
      </c>
      <c r="T1055" s="209"/>
      <c r="U1055" s="214"/>
      <c r="V1055" s="214"/>
      <c r="W1055" s="217" t="str">
        <f t="shared" si="159"/>
        <v/>
      </c>
      <c r="X1055" s="214"/>
      <c r="Y1055" s="224"/>
      <c r="Z1055" s="214"/>
      <c r="AA1055" s="214"/>
      <c r="AB1055" s="35" t="str">
        <f t="shared" si="160"/>
        <v/>
      </c>
      <c r="AC1055" s="35"/>
      <c r="AD1055" s="35"/>
      <c r="AE1055" s="35"/>
      <c r="AF1055" s="35"/>
      <c r="AG1055" s="35"/>
      <c r="AH1055" s="35"/>
      <c r="AI1055" s="35"/>
      <c r="AJ1055" s="35"/>
      <c r="AK1055" s="35"/>
      <c r="AL1055" s="35"/>
      <c r="AM1055" s="85" t="str">
        <f t="shared" si="158"/>
        <v/>
      </c>
      <c r="AN1055" s="35"/>
      <c r="AO1055" s="35"/>
      <c r="AP1055" s="77" t="str">
        <f>IF(D1055="","",IF(D1055=Accueil!$Q$7,PRODUCT('Registre déchets'!G1055,Accueil!$S$7),"") &amp; IF(D1055=Accueil!$Q$8,PRODUCT('Registre déchets'!G1055,Accueil!$S$8),"") &amp; IF(D1055=Accueil!$Q$9,PRODUCT('Registre déchets'!G1055,Accueil!$S$9),"")&amp; IF(D1055=Accueil!$Q$10,PRODUCT('Registre déchets'!G1055,Accueil!$S$10),"")&amp; IF(D1055=Accueil!$Q$11,PRODUCT('Registre déchets'!G1055,Accueil!$S$11),"")&amp; IF(D1055=Accueil!$Q$12,PRODUCT('Registre déchets'!G1055,Accueil!$S$12),"")&amp; IF(D1055=Accueil!$Q$13,PRODUCT('Registre déchets'!G1055,Accueil!$S$13),"")&amp; IF(D1055=Accueil!$Q$14,PRODUCT('Registre déchets'!G1055,Accueil!$S$14),"")&amp; IF(D1055=Accueil!$Q$15,PRODUCT('Registre déchets'!G1055,Accueil!$S$15),"")&amp; IF(D1055=Accueil!$Q$16,PRODUCT('Registre déchets'!G1055,Accueil!$S$16),"")&amp; IF(D1055=Accueil!$Q$17,PRODUCT('Registre déchets'!G1055,Accueil!$S$17),"")&amp; IF(D1055=Accueil!$Q$18,PRODUCT('Registre déchets'!G1055,Accueil!$S$18),"")&amp; IF(D1055=Accueil!$Q$19,PRODUCT('Registre déchets'!G1055,Accueil!$S$19),"")&amp; IF(D1055=Accueil!$Q$20,PRODUCT('Registre déchets'!G1055,Accueil!$S$20),"")&amp; IF(D1055=Accueil!$Q$21,PRODUCT('Registre déchets'!G1055,Accueil!$S$21),"")&amp; IF(D1055=Accueil!$Q$22,PRODUCT('Registre déchets'!G1055,Accueil!$S$22),"")&amp; IF(D1055=Accueil!$Q$23,PRODUCT('Registre déchets'!G1055,Accueil!$S$23),"")&amp; IF(D1055=Accueil!$Q$24,PRODUCT('Registre déchets'!G1055,Accueil!$S$24),"")&amp; IF(D1055=Accueil!$Q$25,PRODUCT('Registre déchets'!G1055,Accueil!$S$25),"")&amp; IF(D1055=Accueil!$Q$26,PRODUCT('Registre déchets'!G1055,Accueil!$S$26),"") &amp; IF(D1055=Accueil!$U$7,PRODUCT('Registre déchets'!G1055,Accueil!$W$7),"") &amp; IF(D1055=Accueil!$U$8,PRODUCT('Registre déchets'!G1055,Accueil!$W$8),"") &amp; IF(D1055=Accueil!$U$9,PRODUCT('Registre déchets'!G1055,Accueil!$W$9),"")&amp; IF(D1055=Accueil!$U$10,PRODUCT('Registre déchets'!G1055,Accueil!$W$10),"")&amp; IF(D1055=Accueil!$U$11,PRODUCT('Registre déchets'!G1055,Accueil!$W$11),"")&amp; IF(D1055=Accueil!$U$12,PRODUCT('Registre déchets'!G1055,Accueil!$W$12),"")&amp; IF(D1055=Accueil!$U$13,PRODUCT('Registre déchets'!G1055,Accueil!$W$13),"")&amp; IF(D1055=Accueil!$U$14,PRODUCT('Registre déchets'!G1055,Accueil!$W$14),"")&amp; IF(D1055=Accueil!$U$15,PRODUCT('Registre déchets'!G1055,Accueil!$W$15),"")&amp; IF(D1055=Accueil!$U$16,PRODUCT('Registre déchets'!G1055,Accueil!$W$16),"")&amp; IF(D1055=Accueil!$U$17,PRODUCT('Registre déchets'!G1055,Accueil!$W$17),"")&amp; IF(D1055=Accueil!$U$18,PRODUCT('Registre déchets'!G1055,Accueil!$W$18),"")&amp; IF(D1055=Accueil!$U$19,PRODUCT('Registre déchets'!G1055,Accueil!$W$19),"")&amp; IF(D1055=Accueil!$U$20,PRODUCT('Registre déchets'!G1055,Accueil!$W$20),"")&amp; IF(D1055=Accueil!$U$21,PRODUCT('Registre déchets'!G1055,Accueil!$W$21),"") &amp; IF(D1055=Accueil!$U$22,PRODUCT('Registre déchets'!G1055,Accueil!$W$22),"")&amp; IF(D1055=Accueil!$U$23,PRODUCT('Registre déchets'!G1055,Accueil!$W$23),"")&amp; IF(D1055=Accueil!$U$24,PRODUCT('Registre déchets'!G1055,Accueil!$W$24),"")&amp; IF(D1055=Accueil!$U$25,PRODUCT('Registre déchets'!G1055,Accueil!$W$25),"")&amp; IF(D1055=Accueil!$U$26,PRODUCT('Registre déchets'!G1055,Accueil!$W$26),"")&amp; IF(D1055=Accueil!$U$27,PRODUCT('Registre déchets'!G1055,Accueil!$W$27),"")&amp; IF(D1055=Accueil!$Y$7,PRODUCT('Registre déchets'!G1055,Accueil!$AA$7),"") &amp; IF(D1055=Accueil!$Y$8,PRODUCT('Registre déchets'!G1055,Accueil!$AA$8),"") &amp; IF(D1055=Accueil!$Y$9,PRODUCT('Registre déchets'!G1055,Accueil!$AA$9),"")&amp; IF(D1055=Accueil!$Y$10,PRODUCT('Registre déchets'!G1055,Accueil!$AA$10),"")&amp; IF(D1055=Accueil!$Y$11,PRODUCT('Registre déchets'!G1055,Accueil!$AA$11),"")&amp; IF(D1055=Accueil!$Y$12,PRODUCT('Registre déchets'!G1055,Accueil!$AA$12),"")&amp; IF(D1055=Accueil!$Y$13,PRODUCT('Registre déchets'!G1055,Accueil!$AA$13),"")&amp; IF(D1055=Accueil!$Y$14,PRODUCT('Registre déchets'!G1055,Accueil!$AA$14),"")&amp; IF(D1055=Accueil!$Y$15,PRODUCT('Registre déchets'!G1055,Accueil!$AA$15),"")&amp; IF(D1055=Accueil!$Y$16,PRODUCT('Registre déchets'!G1055,Accueil!$AA$16),"")&amp; IF(D1055=Accueil!$Y$17,PRODUCT('Registre déchets'!G1055,Accueil!$AA$17),"")&amp; IF(D1055=Accueil!$Y$18,PRODUCT('Registre déchets'!G1055,Accueil!$AA$18),"")&amp; IF(D1055=Accueil!$Y$19,PRODUCT('Registre déchets'!G1055,Accueil!$AA$19),"")&amp; IF(D1055=Accueil!$Y$20,PRODUCT('Registre déchets'!G1055,Accueil!$AA$20),"")&amp; IF(D1055=Accueil!$Y$21,PRODUCT('Registre déchets'!G1055,Accueil!$AA$21),"")&amp; IF(D1055=Accueil!$Y$22,PRODUCT('Registre déchets'!G1055,Accueil!$AA$22),"")&amp; IF(D1055=Accueil!$Y$23,PRODUCT('Registre déchets'!G1055,Accueil!$AA$23),"")&amp; IF(D1055=Accueil!$Y$24,PRODUCT('Registre déchets'!G1055,Accueil!$AA$24),"")&amp; IF(D1055=Accueil!$Y$25,PRODUCT('Registre déchets'!G1055,Accueil!$AA$25),"")&amp; IF(D1055=Accueil!$Y$26,PRODUCT('Registre déchets'!G1055,Accueil!$AA$26),"")&amp; IF(D1055=Accueil!$Y$27,PRODUCT('Registre déchets'!G1055,Accueil!$AA$27),""))</f>
        <v/>
      </c>
      <c r="AQ1055" s="79">
        <f t="shared" si="167"/>
        <v>0</v>
      </c>
    </row>
    <row r="1056" spans="1:43" ht="50.1" customHeight="1" x14ac:dyDescent="0.25">
      <c r="A1056" s="90"/>
      <c r="B1056" s="222" t="str">
        <f t="shared" si="161"/>
        <v/>
      </c>
      <c r="C1056" s="221"/>
      <c r="D1056" s="220"/>
      <c r="E1056" s="80" t="str">
        <f t="shared" si="165"/>
        <v/>
      </c>
      <c r="F1056" s="81"/>
      <c r="G1056" s="82"/>
      <c r="H1056" s="241">
        <f t="shared" si="162"/>
        <v>0</v>
      </c>
      <c r="I1056" s="206"/>
      <c r="J1056" s="206"/>
      <c r="K1056" s="86"/>
      <c r="L1056" s="86"/>
      <c r="M1056" s="86"/>
      <c r="N1056" s="82"/>
      <c r="O1056" s="81"/>
      <c r="P1056" s="82"/>
      <c r="Q1056" s="207">
        <f t="shared" si="166"/>
        <v>0</v>
      </c>
      <c r="R1056" s="83">
        <f t="shared" si="163"/>
        <v>0</v>
      </c>
      <c r="S1056" s="83">
        <f t="shared" si="164"/>
        <v>0</v>
      </c>
      <c r="T1056" s="209"/>
      <c r="U1056" s="214"/>
      <c r="V1056" s="214"/>
      <c r="W1056" s="217" t="str">
        <f t="shared" si="159"/>
        <v/>
      </c>
      <c r="X1056" s="214"/>
      <c r="Y1056" s="224"/>
      <c r="Z1056" s="214"/>
      <c r="AA1056" s="214"/>
      <c r="AB1056" s="35" t="str">
        <f t="shared" si="160"/>
        <v/>
      </c>
      <c r="AC1056" s="35"/>
      <c r="AD1056" s="35"/>
      <c r="AE1056" s="35"/>
      <c r="AF1056" s="35"/>
      <c r="AG1056" s="35"/>
      <c r="AH1056" s="35"/>
      <c r="AI1056" s="35"/>
      <c r="AJ1056" s="35"/>
      <c r="AK1056" s="35"/>
      <c r="AL1056" s="35"/>
      <c r="AM1056" s="85" t="str">
        <f t="shared" si="158"/>
        <v/>
      </c>
      <c r="AN1056" s="35"/>
      <c r="AO1056" s="35"/>
      <c r="AP1056" s="77" t="str">
        <f>IF(D1056="","",IF(D1056=Accueil!$Q$7,PRODUCT('Registre déchets'!G1056,Accueil!$S$7),"") &amp; IF(D1056=Accueil!$Q$8,PRODUCT('Registre déchets'!G1056,Accueil!$S$8),"") &amp; IF(D1056=Accueil!$Q$9,PRODUCT('Registre déchets'!G1056,Accueil!$S$9),"")&amp; IF(D1056=Accueil!$Q$10,PRODUCT('Registre déchets'!G1056,Accueil!$S$10),"")&amp; IF(D1056=Accueil!$Q$11,PRODUCT('Registre déchets'!G1056,Accueil!$S$11),"")&amp; IF(D1056=Accueil!$Q$12,PRODUCT('Registre déchets'!G1056,Accueil!$S$12),"")&amp; IF(D1056=Accueil!$Q$13,PRODUCT('Registre déchets'!G1056,Accueil!$S$13),"")&amp; IF(D1056=Accueil!$Q$14,PRODUCT('Registre déchets'!G1056,Accueil!$S$14),"")&amp; IF(D1056=Accueil!$Q$15,PRODUCT('Registre déchets'!G1056,Accueil!$S$15),"")&amp; IF(D1056=Accueil!$Q$16,PRODUCT('Registre déchets'!G1056,Accueil!$S$16),"")&amp; IF(D1056=Accueil!$Q$17,PRODUCT('Registre déchets'!G1056,Accueil!$S$17),"")&amp; IF(D1056=Accueil!$Q$18,PRODUCT('Registre déchets'!G1056,Accueil!$S$18),"")&amp; IF(D1056=Accueil!$Q$19,PRODUCT('Registre déchets'!G1056,Accueil!$S$19),"")&amp; IF(D1056=Accueil!$Q$20,PRODUCT('Registre déchets'!G1056,Accueil!$S$20),"")&amp; IF(D1056=Accueil!$Q$21,PRODUCT('Registre déchets'!G1056,Accueil!$S$21),"")&amp; IF(D1056=Accueil!$Q$22,PRODUCT('Registre déchets'!G1056,Accueil!$S$22),"")&amp; IF(D1056=Accueil!$Q$23,PRODUCT('Registre déchets'!G1056,Accueil!$S$23),"")&amp; IF(D1056=Accueil!$Q$24,PRODUCT('Registre déchets'!G1056,Accueil!$S$24),"")&amp; IF(D1056=Accueil!$Q$25,PRODUCT('Registre déchets'!G1056,Accueil!$S$25),"")&amp; IF(D1056=Accueil!$Q$26,PRODUCT('Registre déchets'!G1056,Accueil!$S$26),"") &amp; IF(D1056=Accueil!$U$7,PRODUCT('Registre déchets'!G1056,Accueil!$W$7),"") &amp; IF(D1056=Accueil!$U$8,PRODUCT('Registre déchets'!G1056,Accueil!$W$8),"") &amp; IF(D1056=Accueil!$U$9,PRODUCT('Registre déchets'!G1056,Accueil!$W$9),"")&amp; IF(D1056=Accueil!$U$10,PRODUCT('Registre déchets'!G1056,Accueil!$W$10),"")&amp; IF(D1056=Accueil!$U$11,PRODUCT('Registre déchets'!G1056,Accueil!$W$11),"")&amp; IF(D1056=Accueil!$U$12,PRODUCT('Registre déchets'!G1056,Accueil!$W$12),"")&amp; IF(D1056=Accueil!$U$13,PRODUCT('Registre déchets'!G1056,Accueil!$W$13),"")&amp; IF(D1056=Accueil!$U$14,PRODUCT('Registre déchets'!G1056,Accueil!$W$14),"")&amp; IF(D1056=Accueil!$U$15,PRODUCT('Registre déchets'!G1056,Accueil!$W$15),"")&amp; IF(D1056=Accueil!$U$16,PRODUCT('Registre déchets'!G1056,Accueil!$W$16),"")&amp; IF(D1056=Accueil!$U$17,PRODUCT('Registre déchets'!G1056,Accueil!$W$17),"")&amp; IF(D1056=Accueil!$U$18,PRODUCT('Registre déchets'!G1056,Accueil!$W$18),"")&amp; IF(D1056=Accueil!$U$19,PRODUCT('Registre déchets'!G1056,Accueil!$W$19),"")&amp; IF(D1056=Accueil!$U$20,PRODUCT('Registre déchets'!G1056,Accueil!$W$20),"")&amp; IF(D1056=Accueil!$U$21,PRODUCT('Registre déchets'!G1056,Accueil!$W$21),"") &amp; IF(D1056=Accueil!$U$22,PRODUCT('Registre déchets'!G1056,Accueil!$W$22),"")&amp; IF(D1056=Accueil!$U$23,PRODUCT('Registre déchets'!G1056,Accueil!$W$23),"")&amp; IF(D1056=Accueil!$U$24,PRODUCT('Registre déchets'!G1056,Accueil!$W$24),"")&amp; IF(D1056=Accueil!$U$25,PRODUCT('Registre déchets'!G1056,Accueil!$W$25),"")&amp; IF(D1056=Accueil!$U$26,PRODUCT('Registre déchets'!G1056,Accueil!$W$26),"")&amp; IF(D1056=Accueil!$U$27,PRODUCT('Registre déchets'!G1056,Accueil!$W$27),"")&amp; IF(D1056=Accueil!$Y$7,PRODUCT('Registre déchets'!G1056,Accueil!$AA$7),"") &amp; IF(D1056=Accueil!$Y$8,PRODUCT('Registre déchets'!G1056,Accueil!$AA$8),"") &amp; IF(D1056=Accueil!$Y$9,PRODUCT('Registre déchets'!G1056,Accueil!$AA$9),"")&amp; IF(D1056=Accueil!$Y$10,PRODUCT('Registre déchets'!G1056,Accueil!$AA$10),"")&amp; IF(D1056=Accueil!$Y$11,PRODUCT('Registre déchets'!G1056,Accueil!$AA$11),"")&amp; IF(D1056=Accueil!$Y$12,PRODUCT('Registre déchets'!G1056,Accueil!$AA$12),"")&amp; IF(D1056=Accueil!$Y$13,PRODUCT('Registre déchets'!G1056,Accueil!$AA$13),"")&amp; IF(D1056=Accueil!$Y$14,PRODUCT('Registre déchets'!G1056,Accueil!$AA$14),"")&amp; IF(D1056=Accueil!$Y$15,PRODUCT('Registre déchets'!G1056,Accueil!$AA$15),"")&amp; IF(D1056=Accueil!$Y$16,PRODUCT('Registre déchets'!G1056,Accueil!$AA$16),"")&amp; IF(D1056=Accueil!$Y$17,PRODUCT('Registre déchets'!G1056,Accueil!$AA$17),"")&amp; IF(D1056=Accueil!$Y$18,PRODUCT('Registre déchets'!G1056,Accueil!$AA$18),"")&amp; IF(D1056=Accueil!$Y$19,PRODUCT('Registre déchets'!G1056,Accueil!$AA$19),"")&amp; IF(D1056=Accueil!$Y$20,PRODUCT('Registre déchets'!G1056,Accueil!$AA$20),"")&amp; IF(D1056=Accueil!$Y$21,PRODUCT('Registre déchets'!G1056,Accueil!$AA$21),"")&amp; IF(D1056=Accueil!$Y$22,PRODUCT('Registre déchets'!G1056,Accueil!$AA$22),"")&amp; IF(D1056=Accueil!$Y$23,PRODUCT('Registre déchets'!G1056,Accueil!$AA$23),"")&amp; IF(D1056=Accueil!$Y$24,PRODUCT('Registre déchets'!G1056,Accueil!$AA$24),"")&amp; IF(D1056=Accueil!$Y$25,PRODUCT('Registre déchets'!G1056,Accueil!$AA$25),"")&amp; IF(D1056=Accueil!$Y$26,PRODUCT('Registre déchets'!G1056,Accueil!$AA$26),"")&amp; IF(D1056=Accueil!$Y$27,PRODUCT('Registre déchets'!G1056,Accueil!$AA$27),""))</f>
        <v/>
      </c>
      <c r="AQ1056" s="79">
        <f t="shared" si="167"/>
        <v>0</v>
      </c>
    </row>
    <row r="1057" spans="1:43" ht="50.1" customHeight="1" x14ac:dyDescent="0.25">
      <c r="A1057" s="90"/>
      <c r="B1057" s="222" t="str">
        <f t="shared" si="161"/>
        <v/>
      </c>
      <c r="C1057" s="221"/>
      <c r="D1057" s="220"/>
      <c r="E1057" s="80" t="str">
        <f t="shared" si="165"/>
        <v/>
      </c>
      <c r="F1057" s="81"/>
      <c r="G1057" s="82"/>
      <c r="H1057" s="241">
        <f t="shared" si="162"/>
        <v>0</v>
      </c>
      <c r="I1057" s="206"/>
      <c r="J1057" s="206"/>
      <c r="K1057" s="86"/>
      <c r="L1057" s="86"/>
      <c r="M1057" s="86"/>
      <c r="N1057" s="82"/>
      <c r="O1057" s="81"/>
      <c r="P1057" s="82"/>
      <c r="Q1057" s="207">
        <f t="shared" si="166"/>
        <v>0</v>
      </c>
      <c r="R1057" s="83">
        <f t="shared" si="163"/>
        <v>0</v>
      </c>
      <c r="S1057" s="83">
        <f t="shared" si="164"/>
        <v>0</v>
      </c>
      <c r="T1057" s="209"/>
      <c r="U1057" s="214"/>
      <c r="V1057" s="214"/>
      <c r="W1057" s="217" t="str">
        <f t="shared" si="159"/>
        <v/>
      </c>
      <c r="X1057" s="214"/>
      <c r="Y1057" s="224"/>
      <c r="Z1057" s="214"/>
      <c r="AA1057" s="214"/>
      <c r="AB1057" s="35" t="str">
        <f t="shared" si="160"/>
        <v/>
      </c>
      <c r="AC1057" s="35"/>
      <c r="AD1057" s="35"/>
      <c r="AE1057" s="35"/>
      <c r="AF1057" s="35"/>
      <c r="AG1057" s="35"/>
      <c r="AH1057" s="35"/>
      <c r="AI1057" s="35"/>
      <c r="AJ1057" s="35"/>
      <c r="AK1057" s="35"/>
      <c r="AL1057" s="35"/>
      <c r="AM1057" s="85" t="str">
        <f t="shared" ref="AM1057:AM1120" si="168">IF(O1056="valorisation énergétique (R1)",100%,"") &amp; IF(O1056="enfouissement (D1)",0%,"") &amp; IF(O1056="valorisation matière (R5)","","")</f>
        <v/>
      </c>
      <c r="AN1057" s="35"/>
      <c r="AO1057" s="35"/>
      <c r="AP1057" s="77" t="str">
        <f>IF(D1057="","",IF(D1057=Accueil!$Q$7,PRODUCT('Registre déchets'!G1057,Accueil!$S$7),"") &amp; IF(D1057=Accueil!$Q$8,PRODUCT('Registre déchets'!G1057,Accueil!$S$8),"") &amp; IF(D1057=Accueil!$Q$9,PRODUCT('Registre déchets'!G1057,Accueil!$S$9),"")&amp; IF(D1057=Accueil!$Q$10,PRODUCT('Registre déchets'!G1057,Accueil!$S$10),"")&amp; IF(D1057=Accueil!$Q$11,PRODUCT('Registre déchets'!G1057,Accueil!$S$11),"")&amp; IF(D1057=Accueil!$Q$12,PRODUCT('Registre déchets'!G1057,Accueil!$S$12),"")&amp; IF(D1057=Accueil!$Q$13,PRODUCT('Registre déchets'!G1057,Accueil!$S$13),"")&amp; IF(D1057=Accueil!$Q$14,PRODUCT('Registre déchets'!G1057,Accueil!$S$14),"")&amp; IF(D1057=Accueil!$Q$15,PRODUCT('Registre déchets'!G1057,Accueil!$S$15),"")&amp; IF(D1057=Accueil!$Q$16,PRODUCT('Registre déchets'!G1057,Accueil!$S$16),"")&amp; IF(D1057=Accueil!$Q$17,PRODUCT('Registre déchets'!G1057,Accueil!$S$17),"")&amp; IF(D1057=Accueil!$Q$18,PRODUCT('Registre déchets'!G1057,Accueil!$S$18),"")&amp; IF(D1057=Accueil!$Q$19,PRODUCT('Registre déchets'!G1057,Accueil!$S$19),"")&amp; IF(D1057=Accueil!$Q$20,PRODUCT('Registre déchets'!G1057,Accueil!$S$20),"")&amp; IF(D1057=Accueil!$Q$21,PRODUCT('Registre déchets'!G1057,Accueil!$S$21),"")&amp; IF(D1057=Accueil!$Q$22,PRODUCT('Registre déchets'!G1057,Accueil!$S$22),"")&amp; IF(D1057=Accueil!$Q$23,PRODUCT('Registre déchets'!G1057,Accueil!$S$23),"")&amp; IF(D1057=Accueil!$Q$24,PRODUCT('Registre déchets'!G1057,Accueil!$S$24),"")&amp; IF(D1057=Accueil!$Q$25,PRODUCT('Registre déchets'!G1057,Accueil!$S$25),"")&amp; IF(D1057=Accueil!$Q$26,PRODUCT('Registre déchets'!G1057,Accueil!$S$26),"") &amp; IF(D1057=Accueil!$U$7,PRODUCT('Registre déchets'!G1057,Accueil!$W$7),"") &amp; IF(D1057=Accueil!$U$8,PRODUCT('Registre déchets'!G1057,Accueil!$W$8),"") &amp; IF(D1057=Accueil!$U$9,PRODUCT('Registre déchets'!G1057,Accueil!$W$9),"")&amp; IF(D1057=Accueil!$U$10,PRODUCT('Registre déchets'!G1057,Accueil!$W$10),"")&amp; IF(D1057=Accueil!$U$11,PRODUCT('Registre déchets'!G1057,Accueil!$W$11),"")&amp; IF(D1057=Accueil!$U$12,PRODUCT('Registre déchets'!G1057,Accueil!$W$12),"")&amp; IF(D1057=Accueil!$U$13,PRODUCT('Registre déchets'!G1057,Accueil!$W$13),"")&amp; IF(D1057=Accueil!$U$14,PRODUCT('Registre déchets'!G1057,Accueil!$W$14),"")&amp; IF(D1057=Accueil!$U$15,PRODUCT('Registre déchets'!G1057,Accueil!$W$15),"")&amp; IF(D1057=Accueil!$U$16,PRODUCT('Registre déchets'!G1057,Accueil!$W$16),"")&amp; IF(D1057=Accueil!$U$17,PRODUCT('Registre déchets'!G1057,Accueil!$W$17),"")&amp; IF(D1057=Accueil!$U$18,PRODUCT('Registre déchets'!G1057,Accueil!$W$18),"")&amp; IF(D1057=Accueil!$U$19,PRODUCT('Registre déchets'!G1057,Accueil!$W$19),"")&amp; IF(D1057=Accueil!$U$20,PRODUCT('Registre déchets'!G1057,Accueil!$W$20),"")&amp; IF(D1057=Accueil!$U$21,PRODUCT('Registre déchets'!G1057,Accueil!$W$21),"") &amp; IF(D1057=Accueil!$U$22,PRODUCT('Registre déchets'!G1057,Accueil!$W$22),"")&amp; IF(D1057=Accueil!$U$23,PRODUCT('Registre déchets'!G1057,Accueil!$W$23),"")&amp; IF(D1057=Accueil!$U$24,PRODUCT('Registre déchets'!G1057,Accueil!$W$24),"")&amp; IF(D1057=Accueil!$U$25,PRODUCT('Registre déchets'!G1057,Accueil!$W$25),"")&amp; IF(D1057=Accueil!$U$26,PRODUCT('Registre déchets'!G1057,Accueil!$W$26),"")&amp; IF(D1057=Accueil!$U$27,PRODUCT('Registre déchets'!G1057,Accueil!$W$27),"")&amp; IF(D1057=Accueil!$Y$7,PRODUCT('Registre déchets'!G1057,Accueil!$AA$7),"") &amp; IF(D1057=Accueil!$Y$8,PRODUCT('Registre déchets'!G1057,Accueil!$AA$8),"") &amp; IF(D1057=Accueil!$Y$9,PRODUCT('Registre déchets'!G1057,Accueil!$AA$9),"")&amp; IF(D1057=Accueil!$Y$10,PRODUCT('Registre déchets'!G1057,Accueil!$AA$10),"")&amp; IF(D1057=Accueil!$Y$11,PRODUCT('Registre déchets'!G1057,Accueil!$AA$11),"")&amp; IF(D1057=Accueil!$Y$12,PRODUCT('Registre déchets'!G1057,Accueil!$AA$12),"")&amp; IF(D1057=Accueil!$Y$13,PRODUCT('Registre déchets'!G1057,Accueil!$AA$13),"")&amp; IF(D1057=Accueil!$Y$14,PRODUCT('Registre déchets'!G1057,Accueil!$AA$14),"")&amp; IF(D1057=Accueil!$Y$15,PRODUCT('Registre déchets'!G1057,Accueil!$AA$15),"")&amp; IF(D1057=Accueil!$Y$16,PRODUCT('Registre déchets'!G1057,Accueil!$AA$16),"")&amp; IF(D1057=Accueil!$Y$17,PRODUCT('Registre déchets'!G1057,Accueil!$AA$17),"")&amp; IF(D1057=Accueil!$Y$18,PRODUCT('Registre déchets'!G1057,Accueil!$AA$18),"")&amp; IF(D1057=Accueil!$Y$19,PRODUCT('Registre déchets'!G1057,Accueil!$AA$19),"")&amp; IF(D1057=Accueil!$Y$20,PRODUCT('Registre déchets'!G1057,Accueil!$AA$20),"")&amp; IF(D1057=Accueil!$Y$21,PRODUCT('Registre déchets'!G1057,Accueil!$AA$21),"")&amp; IF(D1057=Accueil!$Y$22,PRODUCT('Registre déchets'!G1057,Accueil!$AA$22),"")&amp; IF(D1057=Accueil!$Y$23,PRODUCT('Registre déchets'!G1057,Accueil!$AA$23),"")&amp; IF(D1057=Accueil!$Y$24,PRODUCT('Registre déchets'!G1057,Accueil!$AA$24),"")&amp; IF(D1057=Accueil!$Y$25,PRODUCT('Registre déchets'!G1057,Accueil!$AA$25),"")&amp; IF(D1057=Accueil!$Y$26,PRODUCT('Registre déchets'!G1057,Accueil!$AA$26),"")&amp; IF(D1057=Accueil!$Y$27,PRODUCT('Registre déchets'!G1057,Accueil!$AA$27),""))</f>
        <v/>
      </c>
      <c r="AQ1057" s="79">
        <f t="shared" si="167"/>
        <v>0</v>
      </c>
    </row>
    <row r="1058" spans="1:43" ht="50.1" customHeight="1" x14ac:dyDescent="0.25">
      <c r="A1058" s="90"/>
      <c r="B1058" s="222" t="str">
        <f t="shared" si="161"/>
        <v/>
      </c>
      <c r="C1058" s="221"/>
      <c r="D1058" s="220"/>
      <c r="E1058" s="80" t="str">
        <f t="shared" si="165"/>
        <v/>
      </c>
      <c r="F1058" s="81"/>
      <c r="G1058" s="82"/>
      <c r="H1058" s="241">
        <f t="shared" si="162"/>
        <v>0</v>
      </c>
      <c r="I1058" s="206"/>
      <c r="J1058" s="206"/>
      <c r="K1058" s="86"/>
      <c r="L1058" s="86"/>
      <c r="M1058" s="86"/>
      <c r="N1058" s="82"/>
      <c r="O1058" s="81"/>
      <c r="P1058" s="82"/>
      <c r="Q1058" s="207">
        <f t="shared" si="166"/>
        <v>0</v>
      </c>
      <c r="R1058" s="83">
        <f t="shared" si="163"/>
        <v>0</v>
      </c>
      <c r="S1058" s="83">
        <f t="shared" si="164"/>
        <v>0</v>
      </c>
      <c r="T1058" s="209"/>
      <c r="U1058" s="214"/>
      <c r="V1058" s="214"/>
      <c r="W1058" s="217" t="str">
        <f t="shared" si="159"/>
        <v/>
      </c>
      <c r="X1058" s="214"/>
      <c r="Y1058" s="224"/>
      <c r="Z1058" s="214"/>
      <c r="AA1058" s="214"/>
      <c r="AB1058" s="35" t="str">
        <f t="shared" si="160"/>
        <v/>
      </c>
      <c r="AC1058" s="35"/>
      <c r="AD1058" s="35"/>
      <c r="AE1058" s="35"/>
      <c r="AF1058" s="35"/>
      <c r="AG1058" s="35"/>
      <c r="AH1058" s="35"/>
      <c r="AI1058" s="35"/>
      <c r="AJ1058" s="35"/>
      <c r="AK1058" s="35"/>
      <c r="AL1058" s="35"/>
      <c r="AM1058" s="85" t="str">
        <f t="shared" si="168"/>
        <v/>
      </c>
      <c r="AN1058" s="35"/>
      <c r="AO1058" s="35"/>
      <c r="AP1058" s="77" t="str">
        <f>IF(D1058="","",IF(D1058=Accueil!$Q$7,PRODUCT('Registre déchets'!G1058,Accueil!$S$7),"") &amp; IF(D1058=Accueil!$Q$8,PRODUCT('Registre déchets'!G1058,Accueil!$S$8),"") &amp; IF(D1058=Accueil!$Q$9,PRODUCT('Registre déchets'!G1058,Accueil!$S$9),"")&amp; IF(D1058=Accueil!$Q$10,PRODUCT('Registre déchets'!G1058,Accueil!$S$10),"")&amp; IF(D1058=Accueil!$Q$11,PRODUCT('Registre déchets'!G1058,Accueil!$S$11),"")&amp; IF(D1058=Accueil!$Q$12,PRODUCT('Registre déchets'!G1058,Accueil!$S$12),"")&amp; IF(D1058=Accueil!$Q$13,PRODUCT('Registre déchets'!G1058,Accueil!$S$13),"")&amp; IF(D1058=Accueil!$Q$14,PRODUCT('Registre déchets'!G1058,Accueil!$S$14),"")&amp; IF(D1058=Accueil!$Q$15,PRODUCT('Registre déchets'!G1058,Accueil!$S$15),"")&amp; IF(D1058=Accueil!$Q$16,PRODUCT('Registre déchets'!G1058,Accueil!$S$16),"")&amp; IF(D1058=Accueil!$Q$17,PRODUCT('Registre déchets'!G1058,Accueil!$S$17),"")&amp; IF(D1058=Accueil!$Q$18,PRODUCT('Registre déchets'!G1058,Accueil!$S$18),"")&amp; IF(D1058=Accueil!$Q$19,PRODUCT('Registre déchets'!G1058,Accueil!$S$19),"")&amp; IF(D1058=Accueil!$Q$20,PRODUCT('Registre déchets'!G1058,Accueil!$S$20),"")&amp; IF(D1058=Accueil!$Q$21,PRODUCT('Registre déchets'!G1058,Accueil!$S$21),"")&amp; IF(D1058=Accueil!$Q$22,PRODUCT('Registre déchets'!G1058,Accueil!$S$22),"")&amp; IF(D1058=Accueil!$Q$23,PRODUCT('Registre déchets'!G1058,Accueil!$S$23),"")&amp; IF(D1058=Accueil!$Q$24,PRODUCT('Registre déchets'!G1058,Accueil!$S$24),"")&amp; IF(D1058=Accueil!$Q$25,PRODUCT('Registre déchets'!G1058,Accueil!$S$25),"")&amp; IF(D1058=Accueil!$Q$26,PRODUCT('Registre déchets'!G1058,Accueil!$S$26),"") &amp; IF(D1058=Accueil!$U$7,PRODUCT('Registre déchets'!G1058,Accueil!$W$7),"") &amp; IF(D1058=Accueil!$U$8,PRODUCT('Registre déchets'!G1058,Accueil!$W$8),"") &amp; IF(D1058=Accueil!$U$9,PRODUCT('Registre déchets'!G1058,Accueil!$W$9),"")&amp; IF(D1058=Accueil!$U$10,PRODUCT('Registre déchets'!G1058,Accueil!$W$10),"")&amp; IF(D1058=Accueil!$U$11,PRODUCT('Registre déchets'!G1058,Accueil!$W$11),"")&amp; IF(D1058=Accueil!$U$12,PRODUCT('Registre déchets'!G1058,Accueil!$W$12),"")&amp; IF(D1058=Accueil!$U$13,PRODUCT('Registre déchets'!G1058,Accueil!$W$13),"")&amp; IF(D1058=Accueil!$U$14,PRODUCT('Registre déchets'!G1058,Accueil!$W$14),"")&amp; IF(D1058=Accueil!$U$15,PRODUCT('Registre déchets'!G1058,Accueil!$W$15),"")&amp; IF(D1058=Accueil!$U$16,PRODUCT('Registre déchets'!G1058,Accueil!$W$16),"")&amp; IF(D1058=Accueil!$U$17,PRODUCT('Registre déchets'!G1058,Accueil!$W$17),"")&amp; IF(D1058=Accueil!$U$18,PRODUCT('Registre déchets'!G1058,Accueil!$W$18),"")&amp; IF(D1058=Accueil!$U$19,PRODUCT('Registre déchets'!G1058,Accueil!$W$19),"")&amp; IF(D1058=Accueil!$U$20,PRODUCT('Registre déchets'!G1058,Accueil!$W$20),"")&amp; IF(D1058=Accueil!$U$21,PRODUCT('Registre déchets'!G1058,Accueil!$W$21),"") &amp; IF(D1058=Accueil!$U$22,PRODUCT('Registre déchets'!G1058,Accueil!$W$22),"")&amp; IF(D1058=Accueil!$U$23,PRODUCT('Registre déchets'!G1058,Accueil!$W$23),"")&amp; IF(D1058=Accueil!$U$24,PRODUCT('Registre déchets'!G1058,Accueil!$W$24),"")&amp; IF(D1058=Accueil!$U$25,PRODUCT('Registre déchets'!G1058,Accueil!$W$25),"")&amp; IF(D1058=Accueil!$U$26,PRODUCT('Registre déchets'!G1058,Accueil!$W$26),"")&amp; IF(D1058=Accueil!$U$27,PRODUCT('Registre déchets'!G1058,Accueil!$W$27),"")&amp; IF(D1058=Accueil!$Y$7,PRODUCT('Registre déchets'!G1058,Accueil!$AA$7),"") &amp; IF(D1058=Accueil!$Y$8,PRODUCT('Registre déchets'!G1058,Accueil!$AA$8),"") &amp; IF(D1058=Accueil!$Y$9,PRODUCT('Registre déchets'!G1058,Accueil!$AA$9),"")&amp; IF(D1058=Accueil!$Y$10,PRODUCT('Registre déchets'!G1058,Accueil!$AA$10),"")&amp; IF(D1058=Accueil!$Y$11,PRODUCT('Registre déchets'!G1058,Accueil!$AA$11),"")&amp; IF(D1058=Accueil!$Y$12,PRODUCT('Registre déchets'!G1058,Accueil!$AA$12),"")&amp; IF(D1058=Accueil!$Y$13,PRODUCT('Registre déchets'!G1058,Accueil!$AA$13),"")&amp; IF(D1058=Accueil!$Y$14,PRODUCT('Registre déchets'!G1058,Accueil!$AA$14),"")&amp; IF(D1058=Accueil!$Y$15,PRODUCT('Registre déchets'!G1058,Accueil!$AA$15),"")&amp; IF(D1058=Accueil!$Y$16,PRODUCT('Registre déchets'!G1058,Accueil!$AA$16),"")&amp; IF(D1058=Accueil!$Y$17,PRODUCT('Registre déchets'!G1058,Accueil!$AA$17),"")&amp; IF(D1058=Accueil!$Y$18,PRODUCT('Registre déchets'!G1058,Accueil!$AA$18),"")&amp; IF(D1058=Accueil!$Y$19,PRODUCT('Registre déchets'!G1058,Accueil!$AA$19),"")&amp; IF(D1058=Accueil!$Y$20,PRODUCT('Registre déchets'!G1058,Accueil!$AA$20),"")&amp; IF(D1058=Accueil!$Y$21,PRODUCT('Registre déchets'!G1058,Accueil!$AA$21),"")&amp; IF(D1058=Accueil!$Y$22,PRODUCT('Registre déchets'!G1058,Accueil!$AA$22),"")&amp; IF(D1058=Accueil!$Y$23,PRODUCT('Registre déchets'!G1058,Accueil!$AA$23),"")&amp; IF(D1058=Accueil!$Y$24,PRODUCT('Registre déchets'!G1058,Accueil!$AA$24),"")&amp; IF(D1058=Accueil!$Y$25,PRODUCT('Registre déchets'!G1058,Accueil!$AA$25),"")&amp; IF(D1058=Accueil!$Y$26,PRODUCT('Registre déchets'!G1058,Accueil!$AA$26),"")&amp; IF(D1058=Accueil!$Y$27,PRODUCT('Registre déchets'!G1058,Accueil!$AA$27),""))</f>
        <v/>
      </c>
      <c r="AQ1058" s="79">
        <f t="shared" si="167"/>
        <v>0</v>
      </c>
    </row>
    <row r="1059" spans="1:43" ht="50.1" customHeight="1" x14ac:dyDescent="0.25">
      <c r="A1059" s="90"/>
      <c r="B1059" s="222" t="str">
        <f t="shared" si="161"/>
        <v/>
      </c>
      <c r="C1059" s="221"/>
      <c r="D1059" s="220"/>
      <c r="E1059" s="80" t="str">
        <f t="shared" si="165"/>
        <v/>
      </c>
      <c r="F1059" s="81"/>
      <c r="G1059" s="82"/>
      <c r="H1059" s="241">
        <f t="shared" si="162"/>
        <v>0</v>
      </c>
      <c r="I1059" s="206"/>
      <c r="J1059" s="206"/>
      <c r="K1059" s="86"/>
      <c r="L1059" s="86"/>
      <c r="M1059" s="86"/>
      <c r="N1059" s="82"/>
      <c r="O1059" s="81"/>
      <c r="P1059" s="82"/>
      <c r="Q1059" s="207">
        <f t="shared" si="166"/>
        <v>0</v>
      </c>
      <c r="R1059" s="83">
        <f t="shared" si="163"/>
        <v>0</v>
      </c>
      <c r="S1059" s="83">
        <f t="shared" si="164"/>
        <v>0</v>
      </c>
      <c r="T1059" s="209"/>
      <c r="U1059" s="214"/>
      <c r="V1059" s="214"/>
      <c r="W1059" s="217" t="str">
        <f t="shared" si="159"/>
        <v/>
      </c>
      <c r="X1059" s="214"/>
      <c r="Y1059" s="224"/>
      <c r="Z1059" s="214"/>
      <c r="AA1059" s="214"/>
      <c r="AB1059" s="35" t="str">
        <f t="shared" si="160"/>
        <v/>
      </c>
      <c r="AC1059" s="35"/>
      <c r="AD1059" s="35"/>
      <c r="AE1059" s="35"/>
      <c r="AF1059" s="35"/>
      <c r="AG1059" s="35"/>
      <c r="AH1059" s="35"/>
      <c r="AI1059" s="35"/>
      <c r="AJ1059" s="35"/>
      <c r="AK1059" s="35"/>
      <c r="AL1059" s="35"/>
      <c r="AM1059" s="85" t="str">
        <f t="shared" si="168"/>
        <v/>
      </c>
      <c r="AN1059" s="35"/>
      <c r="AO1059" s="35"/>
      <c r="AP1059" s="77" t="str">
        <f>IF(D1059="","",IF(D1059=Accueil!$Q$7,PRODUCT('Registre déchets'!G1059,Accueil!$S$7),"") &amp; IF(D1059=Accueil!$Q$8,PRODUCT('Registre déchets'!G1059,Accueil!$S$8),"") &amp; IF(D1059=Accueil!$Q$9,PRODUCT('Registre déchets'!G1059,Accueil!$S$9),"")&amp; IF(D1059=Accueil!$Q$10,PRODUCT('Registre déchets'!G1059,Accueil!$S$10),"")&amp; IF(D1059=Accueil!$Q$11,PRODUCT('Registre déchets'!G1059,Accueil!$S$11),"")&amp; IF(D1059=Accueil!$Q$12,PRODUCT('Registre déchets'!G1059,Accueil!$S$12),"")&amp; IF(D1059=Accueil!$Q$13,PRODUCT('Registre déchets'!G1059,Accueil!$S$13),"")&amp; IF(D1059=Accueil!$Q$14,PRODUCT('Registre déchets'!G1059,Accueil!$S$14),"")&amp; IF(D1059=Accueil!$Q$15,PRODUCT('Registre déchets'!G1059,Accueil!$S$15),"")&amp; IF(D1059=Accueil!$Q$16,PRODUCT('Registre déchets'!G1059,Accueil!$S$16),"")&amp; IF(D1059=Accueil!$Q$17,PRODUCT('Registre déchets'!G1059,Accueil!$S$17),"")&amp; IF(D1059=Accueil!$Q$18,PRODUCT('Registre déchets'!G1059,Accueil!$S$18),"")&amp; IF(D1059=Accueil!$Q$19,PRODUCT('Registre déchets'!G1059,Accueil!$S$19),"")&amp; IF(D1059=Accueil!$Q$20,PRODUCT('Registre déchets'!G1059,Accueil!$S$20),"")&amp; IF(D1059=Accueil!$Q$21,PRODUCT('Registre déchets'!G1059,Accueil!$S$21),"")&amp; IF(D1059=Accueil!$Q$22,PRODUCT('Registre déchets'!G1059,Accueil!$S$22),"")&amp; IF(D1059=Accueil!$Q$23,PRODUCT('Registre déchets'!G1059,Accueil!$S$23),"")&amp; IF(D1059=Accueil!$Q$24,PRODUCT('Registre déchets'!G1059,Accueil!$S$24),"")&amp; IF(D1059=Accueil!$Q$25,PRODUCT('Registre déchets'!G1059,Accueil!$S$25),"")&amp; IF(D1059=Accueil!$Q$26,PRODUCT('Registre déchets'!G1059,Accueil!$S$26),"") &amp; IF(D1059=Accueil!$U$7,PRODUCT('Registre déchets'!G1059,Accueil!$W$7),"") &amp; IF(D1059=Accueil!$U$8,PRODUCT('Registre déchets'!G1059,Accueil!$W$8),"") &amp; IF(D1059=Accueil!$U$9,PRODUCT('Registre déchets'!G1059,Accueil!$W$9),"")&amp; IF(D1059=Accueil!$U$10,PRODUCT('Registre déchets'!G1059,Accueil!$W$10),"")&amp; IF(D1059=Accueil!$U$11,PRODUCT('Registre déchets'!G1059,Accueil!$W$11),"")&amp; IF(D1059=Accueil!$U$12,PRODUCT('Registre déchets'!G1059,Accueil!$W$12),"")&amp; IF(D1059=Accueil!$U$13,PRODUCT('Registre déchets'!G1059,Accueil!$W$13),"")&amp; IF(D1059=Accueil!$U$14,PRODUCT('Registre déchets'!G1059,Accueil!$W$14),"")&amp; IF(D1059=Accueil!$U$15,PRODUCT('Registre déchets'!G1059,Accueil!$W$15),"")&amp; IF(D1059=Accueil!$U$16,PRODUCT('Registre déchets'!G1059,Accueil!$W$16),"")&amp; IF(D1059=Accueil!$U$17,PRODUCT('Registre déchets'!G1059,Accueil!$W$17),"")&amp; IF(D1059=Accueil!$U$18,PRODUCT('Registre déchets'!G1059,Accueil!$W$18),"")&amp; IF(D1059=Accueil!$U$19,PRODUCT('Registre déchets'!G1059,Accueil!$W$19),"")&amp; IF(D1059=Accueil!$U$20,PRODUCT('Registre déchets'!G1059,Accueil!$W$20),"")&amp; IF(D1059=Accueil!$U$21,PRODUCT('Registre déchets'!G1059,Accueil!$W$21),"") &amp; IF(D1059=Accueil!$U$22,PRODUCT('Registre déchets'!G1059,Accueil!$W$22),"")&amp; IF(D1059=Accueil!$U$23,PRODUCT('Registre déchets'!G1059,Accueil!$W$23),"")&amp; IF(D1059=Accueil!$U$24,PRODUCT('Registre déchets'!G1059,Accueil!$W$24),"")&amp; IF(D1059=Accueil!$U$25,PRODUCT('Registre déchets'!G1059,Accueil!$W$25),"")&amp; IF(D1059=Accueil!$U$26,PRODUCT('Registre déchets'!G1059,Accueil!$W$26),"")&amp; IF(D1059=Accueil!$U$27,PRODUCT('Registre déchets'!G1059,Accueil!$W$27),"")&amp; IF(D1059=Accueil!$Y$7,PRODUCT('Registre déchets'!G1059,Accueil!$AA$7),"") &amp; IF(D1059=Accueil!$Y$8,PRODUCT('Registre déchets'!G1059,Accueil!$AA$8),"") &amp; IF(D1059=Accueil!$Y$9,PRODUCT('Registre déchets'!G1059,Accueil!$AA$9),"")&amp; IF(D1059=Accueil!$Y$10,PRODUCT('Registre déchets'!G1059,Accueil!$AA$10),"")&amp; IF(D1059=Accueil!$Y$11,PRODUCT('Registre déchets'!G1059,Accueil!$AA$11),"")&amp; IF(D1059=Accueil!$Y$12,PRODUCT('Registre déchets'!G1059,Accueil!$AA$12),"")&amp; IF(D1059=Accueil!$Y$13,PRODUCT('Registre déchets'!G1059,Accueil!$AA$13),"")&amp; IF(D1059=Accueil!$Y$14,PRODUCT('Registre déchets'!G1059,Accueil!$AA$14),"")&amp; IF(D1059=Accueil!$Y$15,PRODUCT('Registre déchets'!G1059,Accueil!$AA$15),"")&amp; IF(D1059=Accueil!$Y$16,PRODUCT('Registre déchets'!G1059,Accueil!$AA$16),"")&amp; IF(D1059=Accueil!$Y$17,PRODUCT('Registre déchets'!G1059,Accueil!$AA$17),"")&amp; IF(D1059=Accueil!$Y$18,PRODUCT('Registre déchets'!G1059,Accueil!$AA$18),"")&amp; IF(D1059=Accueil!$Y$19,PRODUCT('Registre déchets'!G1059,Accueil!$AA$19),"")&amp; IF(D1059=Accueil!$Y$20,PRODUCT('Registre déchets'!G1059,Accueil!$AA$20),"")&amp; IF(D1059=Accueil!$Y$21,PRODUCT('Registre déchets'!G1059,Accueil!$AA$21),"")&amp; IF(D1059=Accueil!$Y$22,PRODUCT('Registre déchets'!G1059,Accueil!$AA$22),"")&amp; IF(D1059=Accueil!$Y$23,PRODUCT('Registre déchets'!G1059,Accueil!$AA$23),"")&amp; IF(D1059=Accueil!$Y$24,PRODUCT('Registre déchets'!G1059,Accueil!$AA$24),"")&amp; IF(D1059=Accueil!$Y$25,PRODUCT('Registre déchets'!G1059,Accueil!$AA$25),"")&amp; IF(D1059=Accueil!$Y$26,PRODUCT('Registre déchets'!G1059,Accueil!$AA$26),"")&amp; IF(D1059=Accueil!$Y$27,PRODUCT('Registre déchets'!G1059,Accueil!$AA$27),""))</f>
        <v/>
      </c>
      <c r="AQ1059" s="79">
        <f t="shared" si="167"/>
        <v>0</v>
      </c>
    </row>
    <row r="1060" spans="1:43" ht="50.1" customHeight="1" x14ac:dyDescent="0.25">
      <c r="A1060" s="90"/>
      <c r="B1060" s="222" t="str">
        <f t="shared" si="161"/>
        <v/>
      </c>
      <c r="C1060" s="221"/>
      <c r="D1060" s="220"/>
      <c r="E1060" s="80" t="str">
        <f t="shared" si="165"/>
        <v/>
      </c>
      <c r="F1060" s="81"/>
      <c r="G1060" s="82"/>
      <c r="H1060" s="241">
        <f t="shared" si="162"/>
        <v>0</v>
      </c>
      <c r="I1060" s="206"/>
      <c r="J1060" s="206"/>
      <c r="K1060" s="86"/>
      <c r="L1060" s="86"/>
      <c r="M1060" s="86"/>
      <c r="N1060" s="82"/>
      <c r="O1060" s="81"/>
      <c r="P1060" s="82"/>
      <c r="Q1060" s="207">
        <f t="shared" si="166"/>
        <v>0</v>
      </c>
      <c r="R1060" s="83">
        <f t="shared" si="163"/>
        <v>0</v>
      </c>
      <c r="S1060" s="83">
        <f t="shared" si="164"/>
        <v>0</v>
      </c>
      <c r="T1060" s="209"/>
      <c r="U1060" s="214"/>
      <c r="V1060" s="214"/>
      <c r="W1060" s="217" t="str">
        <f t="shared" si="159"/>
        <v/>
      </c>
      <c r="X1060" s="214"/>
      <c r="Y1060" s="224"/>
      <c r="Z1060" s="214"/>
      <c r="AA1060" s="214"/>
      <c r="AB1060" s="35" t="str">
        <f t="shared" si="160"/>
        <v/>
      </c>
      <c r="AC1060" s="35"/>
      <c r="AD1060" s="35"/>
      <c r="AE1060" s="35"/>
      <c r="AF1060" s="35"/>
      <c r="AG1060" s="35"/>
      <c r="AH1060" s="35"/>
      <c r="AI1060" s="35"/>
      <c r="AJ1060" s="35"/>
      <c r="AK1060" s="35"/>
      <c r="AL1060" s="35"/>
      <c r="AM1060" s="85" t="str">
        <f t="shared" si="168"/>
        <v/>
      </c>
      <c r="AN1060" s="35"/>
      <c r="AO1060" s="35"/>
      <c r="AP1060" s="77" t="str">
        <f>IF(D1060="","",IF(D1060=Accueil!$Q$7,PRODUCT('Registre déchets'!G1060,Accueil!$S$7),"") &amp; IF(D1060=Accueil!$Q$8,PRODUCT('Registre déchets'!G1060,Accueil!$S$8),"") &amp; IF(D1060=Accueil!$Q$9,PRODUCT('Registre déchets'!G1060,Accueil!$S$9),"")&amp; IF(D1060=Accueil!$Q$10,PRODUCT('Registre déchets'!G1060,Accueil!$S$10),"")&amp; IF(D1060=Accueil!$Q$11,PRODUCT('Registre déchets'!G1060,Accueil!$S$11),"")&amp; IF(D1060=Accueil!$Q$12,PRODUCT('Registre déchets'!G1060,Accueil!$S$12),"")&amp; IF(D1060=Accueil!$Q$13,PRODUCT('Registre déchets'!G1060,Accueil!$S$13),"")&amp; IF(D1060=Accueil!$Q$14,PRODUCT('Registre déchets'!G1060,Accueil!$S$14),"")&amp; IF(D1060=Accueil!$Q$15,PRODUCT('Registre déchets'!G1060,Accueil!$S$15),"")&amp; IF(D1060=Accueil!$Q$16,PRODUCT('Registre déchets'!G1060,Accueil!$S$16),"")&amp; IF(D1060=Accueil!$Q$17,PRODUCT('Registre déchets'!G1060,Accueil!$S$17),"")&amp; IF(D1060=Accueil!$Q$18,PRODUCT('Registre déchets'!G1060,Accueil!$S$18),"")&amp; IF(D1060=Accueil!$Q$19,PRODUCT('Registre déchets'!G1060,Accueil!$S$19),"")&amp; IF(D1060=Accueil!$Q$20,PRODUCT('Registre déchets'!G1060,Accueil!$S$20),"")&amp; IF(D1060=Accueil!$Q$21,PRODUCT('Registre déchets'!G1060,Accueil!$S$21),"")&amp; IF(D1060=Accueil!$Q$22,PRODUCT('Registre déchets'!G1060,Accueil!$S$22),"")&amp; IF(D1060=Accueil!$Q$23,PRODUCT('Registre déchets'!G1060,Accueil!$S$23),"")&amp; IF(D1060=Accueil!$Q$24,PRODUCT('Registre déchets'!G1060,Accueil!$S$24),"")&amp; IF(D1060=Accueil!$Q$25,PRODUCT('Registre déchets'!G1060,Accueil!$S$25),"")&amp; IF(D1060=Accueil!$Q$26,PRODUCT('Registre déchets'!G1060,Accueil!$S$26),"") &amp; IF(D1060=Accueil!$U$7,PRODUCT('Registre déchets'!G1060,Accueil!$W$7),"") &amp; IF(D1060=Accueil!$U$8,PRODUCT('Registre déchets'!G1060,Accueil!$W$8),"") &amp; IF(D1060=Accueil!$U$9,PRODUCT('Registre déchets'!G1060,Accueil!$W$9),"")&amp; IF(D1060=Accueil!$U$10,PRODUCT('Registre déchets'!G1060,Accueil!$W$10),"")&amp; IF(D1060=Accueil!$U$11,PRODUCT('Registre déchets'!G1060,Accueil!$W$11),"")&amp; IF(D1060=Accueil!$U$12,PRODUCT('Registre déchets'!G1060,Accueil!$W$12),"")&amp; IF(D1060=Accueil!$U$13,PRODUCT('Registre déchets'!G1060,Accueil!$W$13),"")&amp; IF(D1060=Accueil!$U$14,PRODUCT('Registre déchets'!G1060,Accueil!$W$14),"")&amp; IF(D1060=Accueil!$U$15,PRODUCT('Registre déchets'!G1060,Accueil!$W$15),"")&amp; IF(D1060=Accueil!$U$16,PRODUCT('Registre déchets'!G1060,Accueil!$W$16),"")&amp; IF(D1060=Accueil!$U$17,PRODUCT('Registre déchets'!G1060,Accueil!$W$17),"")&amp; IF(D1060=Accueil!$U$18,PRODUCT('Registre déchets'!G1060,Accueil!$W$18),"")&amp; IF(D1060=Accueil!$U$19,PRODUCT('Registre déchets'!G1060,Accueil!$W$19),"")&amp; IF(D1060=Accueil!$U$20,PRODUCT('Registre déchets'!G1060,Accueil!$W$20),"")&amp; IF(D1060=Accueil!$U$21,PRODUCT('Registre déchets'!G1060,Accueil!$W$21),"") &amp; IF(D1060=Accueil!$U$22,PRODUCT('Registre déchets'!G1060,Accueil!$W$22),"")&amp; IF(D1060=Accueil!$U$23,PRODUCT('Registre déchets'!G1060,Accueil!$W$23),"")&amp; IF(D1060=Accueil!$U$24,PRODUCT('Registre déchets'!G1060,Accueil!$W$24),"")&amp; IF(D1060=Accueil!$U$25,PRODUCT('Registre déchets'!G1060,Accueil!$W$25),"")&amp; IF(D1060=Accueil!$U$26,PRODUCT('Registre déchets'!G1060,Accueil!$W$26),"")&amp; IF(D1060=Accueil!$U$27,PRODUCT('Registre déchets'!G1060,Accueil!$W$27),"")&amp; IF(D1060=Accueil!$Y$7,PRODUCT('Registre déchets'!G1060,Accueil!$AA$7),"") &amp; IF(D1060=Accueil!$Y$8,PRODUCT('Registre déchets'!G1060,Accueil!$AA$8),"") &amp; IF(D1060=Accueil!$Y$9,PRODUCT('Registre déchets'!G1060,Accueil!$AA$9),"")&amp; IF(D1060=Accueil!$Y$10,PRODUCT('Registre déchets'!G1060,Accueil!$AA$10),"")&amp; IF(D1060=Accueil!$Y$11,PRODUCT('Registre déchets'!G1060,Accueil!$AA$11),"")&amp; IF(D1060=Accueil!$Y$12,PRODUCT('Registre déchets'!G1060,Accueil!$AA$12),"")&amp; IF(D1060=Accueil!$Y$13,PRODUCT('Registre déchets'!G1060,Accueil!$AA$13),"")&amp; IF(D1060=Accueil!$Y$14,PRODUCT('Registre déchets'!G1060,Accueil!$AA$14),"")&amp; IF(D1060=Accueil!$Y$15,PRODUCT('Registre déchets'!G1060,Accueil!$AA$15),"")&amp; IF(D1060=Accueil!$Y$16,PRODUCT('Registre déchets'!G1060,Accueil!$AA$16),"")&amp; IF(D1060=Accueil!$Y$17,PRODUCT('Registre déchets'!G1060,Accueil!$AA$17),"")&amp; IF(D1060=Accueil!$Y$18,PRODUCT('Registre déchets'!G1060,Accueil!$AA$18),"")&amp; IF(D1060=Accueil!$Y$19,PRODUCT('Registre déchets'!G1060,Accueil!$AA$19),"")&amp; IF(D1060=Accueil!$Y$20,PRODUCT('Registre déchets'!G1060,Accueil!$AA$20),"")&amp; IF(D1060=Accueil!$Y$21,PRODUCT('Registre déchets'!G1060,Accueil!$AA$21),"")&amp; IF(D1060=Accueil!$Y$22,PRODUCT('Registre déchets'!G1060,Accueil!$AA$22),"")&amp; IF(D1060=Accueil!$Y$23,PRODUCT('Registre déchets'!G1060,Accueil!$AA$23),"")&amp; IF(D1060=Accueil!$Y$24,PRODUCT('Registre déchets'!G1060,Accueil!$AA$24),"")&amp; IF(D1060=Accueil!$Y$25,PRODUCT('Registre déchets'!G1060,Accueil!$AA$25),"")&amp; IF(D1060=Accueil!$Y$26,PRODUCT('Registre déchets'!G1060,Accueil!$AA$26),"")&amp; IF(D1060=Accueil!$Y$27,PRODUCT('Registre déchets'!G1060,Accueil!$AA$27),""))</f>
        <v/>
      </c>
      <c r="AQ1060" s="79">
        <f t="shared" si="167"/>
        <v>0</v>
      </c>
    </row>
    <row r="1061" spans="1:43" ht="50.1" customHeight="1" x14ac:dyDescent="0.25">
      <c r="A1061" s="90"/>
      <c r="B1061" s="222" t="str">
        <f t="shared" si="161"/>
        <v/>
      </c>
      <c r="C1061" s="221"/>
      <c r="D1061" s="220"/>
      <c r="E1061" s="80" t="str">
        <f t="shared" si="165"/>
        <v/>
      </c>
      <c r="F1061" s="81"/>
      <c r="G1061" s="82"/>
      <c r="H1061" s="241">
        <f t="shared" si="162"/>
        <v>0</v>
      </c>
      <c r="I1061" s="206"/>
      <c r="J1061" s="206"/>
      <c r="K1061" s="86"/>
      <c r="L1061" s="86"/>
      <c r="M1061" s="86"/>
      <c r="N1061" s="82"/>
      <c r="O1061" s="81"/>
      <c r="P1061" s="82"/>
      <c r="Q1061" s="207">
        <f t="shared" si="166"/>
        <v>0</v>
      </c>
      <c r="R1061" s="83">
        <f t="shared" si="163"/>
        <v>0</v>
      </c>
      <c r="S1061" s="83">
        <f t="shared" si="164"/>
        <v>0</v>
      </c>
      <c r="T1061" s="209"/>
      <c r="U1061" s="214"/>
      <c r="V1061" s="214"/>
      <c r="W1061" s="217" t="str">
        <f t="shared" si="159"/>
        <v/>
      </c>
      <c r="X1061" s="214"/>
      <c r="Y1061" s="224"/>
      <c r="Z1061" s="214"/>
      <c r="AA1061" s="214"/>
      <c r="AB1061" s="35" t="str">
        <f t="shared" si="160"/>
        <v/>
      </c>
      <c r="AC1061" s="35"/>
      <c r="AD1061" s="35"/>
      <c r="AE1061" s="35"/>
      <c r="AF1061" s="35"/>
      <c r="AG1061" s="35"/>
      <c r="AH1061" s="35"/>
      <c r="AI1061" s="35"/>
      <c r="AJ1061" s="35"/>
      <c r="AK1061" s="35"/>
      <c r="AL1061" s="35"/>
      <c r="AM1061" s="85" t="str">
        <f t="shared" si="168"/>
        <v/>
      </c>
      <c r="AN1061" s="35"/>
      <c r="AO1061" s="35"/>
      <c r="AP1061" s="77" t="str">
        <f>IF(D1061="","",IF(D1061=Accueil!$Q$7,PRODUCT('Registre déchets'!G1061,Accueil!$S$7),"") &amp; IF(D1061=Accueil!$Q$8,PRODUCT('Registre déchets'!G1061,Accueil!$S$8),"") &amp; IF(D1061=Accueil!$Q$9,PRODUCT('Registre déchets'!G1061,Accueil!$S$9),"")&amp; IF(D1061=Accueil!$Q$10,PRODUCT('Registre déchets'!G1061,Accueil!$S$10),"")&amp; IF(D1061=Accueil!$Q$11,PRODUCT('Registre déchets'!G1061,Accueil!$S$11),"")&amp; IF(D1061=Accueil!$Q$12,PRODUCT('Registre déchets'!G1061,Accueil!$S$12),"")&amp; IF(D1061=Accueil!$Q$13,PRODUCT('Registre déchets'!G1061,Accueil!$S$13),"")&amp; IF(D1061=Accueil!$Q$14,PRODUCT('Registre déchets'!G1061,Accueil!$S$14),"")&amp; IF(D1061=Accueil!$Q$15,PRODUCT('Registre déchets'!G1061,Accueil!$S$15),"")&amp; IF(D1061=Accueil!$Q$16,PRODUCT('Registre déchets'!G1061,Accueil!$S$16),"")&amp; IF(D1061=Accueil!$Q$17,PRODUCT('Registre déchets'!G1061,Accueil!$S$17),"")&amp; IF(D1061=Accueil!$Q$18,PRODUCT('Registre déchets'!G1061,Accueil!$S$18),"")&amp; IF(D1061=Accueil!$Q$19,PRODUCT('Registre déchets'!G1061,Accueil!$S$19),"")&amp; IF(D1061=Accueil!$Q$20,PRODUCT('Registre déchets'!G1061,Accueil!$S$20),"")&amp; IF(D1061=Accueil!$Q$21,PRODUCT('Registre déchets'!G1061,Accueil!$S$21),"")&amp; IF(D1061=Accueil!$Q$22,PRODUCT('Registre déchets'!G1061,Accueil!$S$22),"")&amp; IF(D1061=Accueil!$Q$23,PRODUCT('Registre déchets'!G1061,Accueil!$S$23),"")&amp; IF(D1061=Accueil!$Q$24,PRODUCT('Registre déchets'!G1061,Accueil!$S$24),"")&amp; IF(D1061=Accueil!$Q$25,PRODUCT('Registre déchets'!G1061,Accueil!$S$25),"")&amp; IF(D1061=Accueil!$Q$26,PRODUCT('Registre déchets'!G1061,Accueil!$S$26),"") &amp; IF(D1061=Accueil!$U$7,PRODUCT('Registre déchets'!G1061,Accueil!$W$7),"") &amp; IF(D1061=Accueil!$U$8,PRODUCT('Registre déchets'!G1061,Accueil!$W$8),"") &amp; IF(D1061=Accueil!$U$9,PRODUCT('Registre déchets'!G1061,Accueil!$W$9),"")&amp; IF(D1061=Accueil!$U$10,PRODUCT('Registre déchets'!G1061,Accueil!$W$10),"")&amp; IF(D1061=Accueil!$U$11,PRODUCT('Registre déchets'!G1061,Accueil!$W$11),"")&amp; IF(D1061=Accueil!$U$12,PRODUCT('Registre déchets'!G1061,Accueil!$W$12),"")&amp; IF(D1061=Accueil!$U$13,PRODUCT('Registre déchets'!G1061,Accueil!$W$13),"")&amp; IF(D1061=Accueil!$U$14,PRODUCT('Registre déchets'!G1061,Accueil!$W$14),"")&amp; IF(D1061=Accueil!$U$15,PRODUCT('Registre déchets'!G1061,Accueil!$W$15),"")&amp; IF(D1061=Accueil!$U$16,PRODUCT('Registre déchets'!G1061,Accueil!$W$16),"")&amp; IF(D1061=Accueil!$U$17,PRODUCT('Registre déchets'!G1061,Accueil!$W$17),"")&amp; IF(D1061=Accueil!$U$18,PRODUCT('Registre déchets'!G1061,Accueil!$W$18),"")&amp; IF(D1061=Accueil!$U$19,PRODUCT('Registre déchets'!G1061,Accueil!$W$19),"")&amp; IF(D1061=Accueil!$U$20,PRODUCT('Registre déchets'!G1061,Accueil!$W$20),"")&amp; IF(D1061=Accueil!$U$21,PRODUCT('Registre déchets'!G1061,Accueil!$W$21),"") &amp; IF(D1061=Accueil!$U$22,PRODUCT('Registre déchets'!G1061,Accueil!$W$22),"")&amp; IF(D1061=Accueil!$U$23,PRODUCT('Registre déchets'!G1061,Accueil!$W$23),"")&amp; IF(D1061=Accueil!$U$24,PRODUCT('Registre déchets'!G1061,Accueil!$W$24),"")&amp; IF(D1061=Accueil!$U$25,PRODUCT('Registre déchets'!G1061,Accueil!$W$25),"")&amp; IF(D1061=Accueil!$U$26,PRODUCT('Registre déchets'!G1061,Accueil!$W$26),"")&amp; IF(D1061=Accueil!$U$27,PRODUCT('Registre déchets'!G1061,Accueil!$W$27),"")&amp; IF(D1061=Accueil!$Y$7,PRODUCT('Registre déchets'!G1061,Accueil!$AA$7),"") &amp; IF(D1061=Accueil!$Y$8,PRODUCT('Registre déchets'!G1061,Accueil!$AA$8),"") &amp; IF(D1061=Accueil!$Y$9,PRODUCT('Registre déchets'!G1061,Accueil!$AA$9),"")&amp; IF(D1061=Accueil!$Y$10,PRODUCT('Registre déchets'!G1061,Accueil!$AA$10),"")&amp; IF(D1061=Accueil!$Y$11,PRODUCT('Registre déchets'!G1061,Accueil!$AA$11),"")&amp; IF(D1061=Accueil!$Y$12,PRODUCT('Registre déchets'!G1061,Accueil!$AA$12),"")&amp; IF(D1061=Accueil!$Y$13,PRODUCT('Registre déchets'!G1061,Accueil!$AA$13),"")&amp; IF(D1061=Accueil!$Y$14,PRODUCT('Registre déchets'!G1061,Accueil!$AA$14),"")&amp; IF(D1061=Accueil!$Y$15,PRODUCT('Registre déchets'!G1061,Accueil!$AA$15),"")&amp; IF(D1061=Accueil!$Y$16,PRODUCT('Registre déchets'!G1061,Accueil!$AA$16),"")&amp; IF(D1061=Accueil!$Y$17,PRODUCT('Registre déchets'!G1061,Accueil!$AA$17),"")&amp; IF(D1061=Accueil!$Y$18,PRODUCT('Registre déchets'!G1061,Accueil!$AA$18),"")&amp; IF(D1061=Accueil!$Y$19,PRODUCT('Registre déchets'!G1061,Accueil!$AA$19),"")&amp; IF(D1061=Accueil!$Y$20,PRODUCT('Registre déchets'!G1061,Accueil!$AA$20),"")&amp; IF(D1061=Accueil!$Y$21,PRODUCT('Registre déchets'!G1061,Accueil!$AA$21),"")&amp; IF(D1061=Accueil!$Y$22,PRODUCT('Registre déchets'!G1061,Accueil!$AA$22),"")&amp; IF(D1061=Accueil!$Y$23,PRODUCT('Registre déchets'!G1061,Accueil!$AA$23),"")&amp; IF(D1061=Accueil!$Y$24,PRODUCT('Registre déchets'!G1061,Accueil!$AA$24),"")&amp; IF(D1061=Accueil!$Y$25,PRODUCT('Registre déchets'!G1061,Accueil!$AA$25),"")&amp; IF(D1061=Accueil!$Y$26,PRODUCT('Registre déchets'!G1061,Accueil!$AA$26),"")&amp; IF(D1061=Accueil!$Y$27,PRODUCT('Registre déchets'!G1061,Accueil!$AA$27),""))</f>
        <v/>
      </c>
      <c r="AQ1061" s="79">
        <f t="shared" si="167"/>
        <v>0</v>
      </c>
    </row>
    <row r="1062" spans="1:43" ht="50.1" customHeight="1" x14ac:dyDescent="0.25">
      <c r="A1062" s="90"/>
      <c r="B1062" s="222" t="str">
        <f t="shared" si="161"/>
        <v/>
      </c>
      <c r="C1062" s="221"/>
      <c r="D1062" s="220"/>
      <c r="E1062" s="80" t="str">
        <f t="shared" si="165"/>
        <v/>
      </c>
      <c r="F1062" s="81"/>
      <c r="G1062" s="82"/>
      <c r="H1062" s="241">
        <f t="shared" si="162"/>
        <v>0</v>
      </c>
      <c r="I1062" s="206"/>
      <c r="J1062" s="206"/>
      <c r="K1062" s="86"/>
      <c r="L1062" s="86"/>
      <c r="M1062" s="86"/>
      <c r="N1062" s="82"/>
      <c r="O1062" s="81"/>
      <c r="P1062" s="82"/>
      <c r="Q1062" s="207">
        <f t="shared" si="166"/>
        <v>0</v>
      </c>
      <c r="R1062" s="83">
        <f t="shared" si="163"/>
        <v>0</v>
      </c>
      <c r="S1062" s="83">
        <f t="shared" si="164"/>
        <v>0</v>
      </c>
      <c r="T1062" s="209"/>
      <c r="U1062" s="214"/>
      <c r="V1062" s="214"/>
      <c r="W1062" s="217" t="str">
        <f t="shared" si="159"/>
        <v/>
      </c>
      <c r="X1062" s="214"/>
      <c r="Y1062" s="224"/>
      <c r="Z1062" s="214"/>
      <c r="AA1062" s="214"/>
      <c r="AB1062" s="35" t="str">
        <f t="shared" si="160"/>
        <v/>
      </c>
      <c r="AC1062" s="35"/>
      <c r="AD1062" s="35"/>
      <c r="AE1062" s="35"/>
      <c r="AF1062" s="35"/>
      <c r="AG1062" s="35"/>
      <c r="AH1062" s="35"/>
      <c r="AI1062" s="35"/>
      <c r="AJ1062" s="35"/>
      <c r="AK1062" s="35"/>
      <c r="AL1062" s="35"/>
      <c r="AM1062" s="85" t="str">
        <f t="shared" si="168"/>
        <v/>
      </c>
      <c r="AN1062" s="35"/>
      <c r="AO1062" s="35"/>
      <c r="AP1062" s="77" t="str">
        <f>IF(D1062="","",IF(D1062=Accueil!$Q$7,PRODUCT('Registre déchets'!G1062,Accueil!$S$7),"") &amp; IF(D1062=Accueil!$Q$8,PRODUCT('Registre déchets'!G1062,Accueil!$S$8),"") &amp; IF(D1062=Accueil!$Q$9,PRODUCT('Registre déchets'!G1062,Accueil!$S$9),"")&amp; IF(D1062=Accueil!$Q$10,PRODUCT('Registre déchets'!G1062,Accueil!$S$10),"")&amp; IF(D1062=Accueil!$Q$11,PRODUCT('Registre déchets'!G1062,Accueil!$S$11),"")&amp; IF(D1062=Accueil!$Q$12,PRODUCT('Registre déchets'!G1062,Accueil!$S$12),"")&amp; IF(D1062=Accueil!$Q$13,PRODUCT('Registre déchets'!G1062,Accueil!$S$13),"")&amp; IF(D1062=Accueil!$Q$14,PRODUCT('Registre déchets'!G1062,Accueil!$S$14),"")&amp; IF(D1062=Accueil!$Q$15,PRODUCT('Registre déchets'!G1062,Accueil!$S$15),"")&amp; IF(D1062=Accueil!$Q$16,PRODUCT('Registre déchets'!G1062,Accueil!$S$16),"")&amp; IF(D1062=Accueil!$Q$17,PRODUCT('Registre déchets'!G1062,Accueil!$S$17),"")&amp; IF(D1062=Accueil!$Q$18,PRODUCT('Registre déchets'!G1062,Accueil!$S$18),"")&amp; IF(D1062=Accueil!$Q$19,PRODUCT('Registre déchets'!G1062,Accueil!$S$19),"")&amp; IF(D1062=Accueil!$Q$20,PRODUCT('Registre déchets'!G1062,Accueil!$S$20),"")&amp; IF(D1062=Accueil!$Q$21,PRODUCT('Registre déchets'!G1062,Accueil!$S$21),"")&amp; IF(D1062=Accueil!$Q$22,PRODUCT('Registre déchets'!G1062,Accueil!$S$22),"")&amp; IF(D1062=Accueil!$Q$23,PRODUCT('Registre déchets'!G1062,Accueil!$S$23),"")&amp; IF(D1062=Accueil!$Q$24,PRODUCT('Registre déchets'!G1062,Accueil!$S$24),"")&amp; IF(D1062=Accueil!$Q$25,PRODUCT('Registre déchets'!G1062,Accueil!$S$25),"")&amp; IF(D1062=Accueil!$Q$26,PRODUCT('Registre déchets'!G1062,Accueil!$S$26),"") &amp; IF(D1062=Accueil!$U$7,PRODUCT('Registre déchets'!G1062,Accueil!$W$7),"") &amp; IF(D1062=Accueil!$U$8,PRODUCT('Registre déchets'!G1062,Accueil!$W$8),"") &amp; IF(D1062=Accueil!$U$9,PRODUCT('Registre déchets'!G1062,Accueil!$W$9),"")&amp; IF(D1062=Accueil!$U$10,PRODUCT('Registre déchets'!G1062,Accueil!$W$10),"")&amp; IF(D1062=Accueil!$U$11,PRODUCT('Registre déchets'!G1062,Accueil!$W$11),"")&amp; IF(D1062=Accueil!$U$12,PRODUCT('Registre déchets'!G1062,Accueil!$W$12),"")&amp; IF(D1062=Accueil!$U$13,PRODUCT('Registre déchets'!G1062,Accueil!$W$13),"")&amp; IF(D1062=Accueil!$U$14,PRODUCT('Registre déchets'!G1062,Accueil!$W$14),"")&amp; IF(D1062=Accueil!$U$15,PRODUCT('Registre déchets'!G1062,Accueil!$W$15),"")&amp; IF(D1062=Accueil!$U$16,PRODUCT('Registre déchets'!G1062,Accueil!$W$16),"")&amp; IF(D1062=Accueil!$U$17,PRODUCT('Registre déchets'!G1062,Accueil!$W$17),"")&amp; IF(D1062=Accueil!$U$18,PRODUCT('Registre déchets'!G1062,Accueil!$W$18),"")&amp; IF(D1062=Accueil!$U$19,PRODUCT('Registre déchets'!G1062,Accueil!$W$19),"")&amp; IF(D1062=Accueil!$U$20,PRODUCT('Registre déchets'!G1062,Accueil!$W$20),"")&amp; IF(D1062=Accueil!$U$21,PRODUCT('Registre déchets'!G1062,Accueil!$W$21),"") &amp; IF(D1062=Accueil!$U$22,PRODUCT('Registre déchets'!G1062,Accueil!$W$22),"")&amp; IF(D1062=Accueil!$U$23,PRODUCT('Registre déchets'!G1062,Accueil!$W$23),"")&amp; IF(D1062=Accueil!$U$24,PRODUCT('Registre déchets'!G1062,Accueil!$W$24),"")&amp; IF(D1062=Accueil!$U$25,PRODUCT('Registre déchets'!G1062,Accueil!$W$25),"")&amp; IF(D1062=Accueil!$U$26,PRODUCT('Registre déchets'!G1062,Accueil!$W$26),"")&amp; IF(D1062=Accueil!$U$27,PRODUCT('Registre déchets'!G1062,Accueil!$W$27),"")&amp; IF(D1062=Accueil!$Y$7,PRODUCT('Registre déchets'!G1062,Accueil!$AA$7),"") &amp; IF(D1062=Accueil!$Y$8,PRODUCT('Registre déchets'!G1062,Accueil!$AA$8),"") &amp; IF(D1062=Accueil!$Y$9,PRODUCT('Registre déchets'!G1062,Accueil!$AA$9),"")&amp; IF(D1062=Accueil!$Y$10,PRODUCT('Registre déchets'!G1062,Accueil!$AA$10),"")&amp; IF(D1062=Accueil!$Y$11,PRODUCT('Registre déchets'!G1062,Accueil!$AA$11),"")&amp; IF(D1062=Accueil!$Y$12,PRODUCT('Registre déchets'!G1062,Accueil!$AA$12),"")&amp; IF(D1062=Accueil!$Y$13,PRODUCT('Registre déchets'!G1062,Accueil!$AA$13),"")&amp; IF(D1062=Accueil!$Y$14,PRODUCT('Registre déchets'!G1062,Accueil!$AA$14),"")&amp; IF(D1062=Accueil!$Y$15,PRODUCT('Registre déchets'!G1062,Accueil!$AA$15),"")&amp; IF(D1062=Accueil!$Y$16,PRODUCT('Registre déchets'!G1062,Accueil!$AA$16),"")&amp; IF(D1062=Accueil!$Y$17,PRODUCT('Registre déchets'!G1062,Accueil!$AA$17),"")&amp; IF(D1062=Accueil!$Y$18,PRODUCT('Registre déchets'!G1062,Accueil!$AA$18),"")&amp; IF(D1062=Accueil!$Y$19,PRODUCT('Registre déchets'!G1062,Accueil!$AA$19),"")&amp; IF(D1062=Accueil!$Y$20,PRODUCT('Registre déchets'!G1062,Accueil!$AA$20),"")&amp; IF(D1062=Accueil!$Y$21,PRODUCT('Registre déchets'!G1062,Accueil!$AA$21),"")&amp; IF(D1062=Accueil!$Y$22,PRODUCT('Registre déchets'!G1062,Accueil!$AA$22),"")&amp; IF(D1062=Accueil!$Y$23,PRODUCT('Registre déchets'!G1062,Accueil!$AA$23),"")&amp; IF(D1062=Accueil!$Y$24,PRODUCT('Registre déchets'!G1062,Accueil!$AA$24),"")&amp; IF(D1062=Accueil!$Y$25,PRODUCT('Registre déchets'!G1062,Accueil!$AA$25),"")&amp; IF(D1062=Accueil!$Y$26,PRODUCT('Registre déchets'!G1062,Accueil!$AA$26),"")&amp; IF(D1062=Accueil!$Y$27,PRODUCT('Registre déchets'!G1062,Accueil!$AA$27),""))</f>
        <v/>
      </c>
      <c r="AQ1062" s="79">
        <f t="shared" si="167"/>
        <v>0</v>
      </c>
    </row>
    <row r="1063" spans="1:43" ht="50.1" customHeight="1" x14ac:dyDescent="0.25">
      <c r="A1063" s="90"/>
      <c r="B1063" s="222" t="str">
        <f t="shared" si="161"/>
        <v/>
      </c>
      <c r="C1063" s="221"/>
      <c r="D1063" s="220"/>
      <c r="E1063" s="80" t="str">
        <f t="shared" si="165"/>
        <v/>
      </c>
      <c r="F1063" s="81"/>
      <c r="G1063" s="82"/>
      <c r="H1063" s="241">
        <f t="shared" si="162"/>
        <v>0</v>
      </c>
      <c r="I1063" s="206"/>
      <c r="J1063" s="206"/>
      <c r="K1063" s="86"/>
      <c r="L1063" s="86"/>
      <c r="M1063" s="86"/>
      <c r="N1063" s="82"/>
      <c r="O1063" s="81"/>
      <c r="P1063" s="82"/>
      <c r="Q1063" s="207">
        <f t="shared" si="166"/>
        <v>0</v>
      </c>
      <c r="R1063" s="83">
        <f t="shared" si="163"/>
        <v>0</v>
      </c>
      <c r="S1063" s="83">
        <f t="shared" si="164"/>
        <v>0</v>
      </c>
      <c r="T1063" s="209"/>
      <c r="U1063" s="214"/>
      <c r="V1063" s="214"/>
      <c r="W1063" s="217" t="str">
        <f t="shared" si="159"/>
        <v/>
      </c>
      <c r="X1063" s="214"/>
      <c r="Y1063" s="224"/>
      <c r="Z1063" s="214"/>
      <c r="AA1063" s="214"/>
      <c r="AB1063" s="35" t="str">
        <f t="shared" si="160"/>
        <v/>
      </c>
      <c r="AC1063" s="35"/>
      <c r="AD1063" s="35"/>
      <c r="AE1063" s="35"/>
      <c r="AF1063" s="35"/>
      <c r="AG1063" s="35"/>
      <c r="AH1063" s="35"/>
      <c r="AI1063" s="35"/>
      <c r="AJ1063" s="35"/>
      <c r="AK1063" s="35"/>
      <c r="AL1063" s="35"/>
      <c r="AM1063" s="85" t="str">
        <f t="shared" si="168"/>
        <v/>
      </c>
      <c r="AN1063" s="35"/>
      <c r="AO1063" s="35"/>
      <c r="AP1063" s="77" t="str">
        <f>IF(D1063="","",IF(D1063=Accueil!$Q$7,PRODUCT('Registre déchets'!G1063,Accueil!$S$7),"") &amp; IF(D1063=Accueil!$Q$8,PRODUCT('Registre déchets'!G1063,Accueil!$S$8),"") &amp; IF(D1063=Accueil!$Q$9,PRODUCT('Registre déchets'!G1063,Accueil!$S$9),"")&amp; IF(D1063=Accueil!$Q$10,PRODUCT('Registre déchets'!G1063,Accueil!$S$10),"")&amp; IF(D1063=Accueil!$Q$11,PRODUCT('Registre déchets'!G1063,Accueil!$S$11),"")&amp; IF(D1063=Accueil!$Q$12,PRODUCT('Registre déchets'!G1063,Accueil!$S$12),"")&amp; IF(D1063=Accueil!$Q$13,PRODUCT('Registre déchets'!G1063,Accueil!$S$13),"")&amp; IF(D1063=Accueil!$Q$14,PRODUCT('Registre déchets'!G1063,Accueil!$S$14),"")&amp; IF(D1063=Accueil!$Q$15,PRODUCT('Registre déchets'!G1063,Accueil!$S$15),"")&amp; IF(D1063=Accueil!$Q$16,PRODUCT('Registre déchets'!G1063,Accueil!$S$16),"")&amp; IF(D1063=Accueil!$Q$17,PRODUCT('Registre déchets'!G1063,Accueil!$S$17),"")&amp; IF(D1063=Accueil!$Q$18,PRODUCT('Registre déchets'!G1063,Accueil!$S$18),"")&amp; IF(D1063=Accueil!$Q$19,PRODUCT('Registre déchets'!G1063,Accueil!$S$19),"")&amp; IF(D1063=Accueil!$Q$20,PRODUCT('Registre déchets'!G1063,Accueil!$S$20),"")&amp; IF(D1063=Accueil!$Q$21,PRODUCT('Registre déchets'!G1063,Accueil!$S$21),"")&amp; IF(D1063=Accueil!$Q$22,PRODUCT('Registre déchets'!G1063,Accueil!$S$22),"")&amp; IF(D1063=Accueil!$Q$23,PRODUCT('Registre déchets'!G1063,Accueil!$S$23),"")&amp; IF(D1063=Accueil!$Q$24,PRODUCT('Registre déchets'!G1063,Accueil!$S$24),"")&amp; IF(D1063=Accueil!$Q$25,PRODUCT('Registre déchets'!G1063,Accueil!$S$25),"")&amp; IF(D1063=Accueil!$Q$26,PRODUCT('Registre déchets'!G1063,Accueil!$S$26),"") &amp; IF(D1063=Accueil!$U$7,PRODUCT('Registre déchets'!G1063,Accueil!$W$7),"") &amp; IF(D1063=Accueil!$U$8,PRODUCT('Registre déchets'!G1063,Accueil!$W$8),"") &amp; IF(D1063=Accueil!$U$9,PRODUCT('Registre déchets'!G1063,Accueil!$W$9),"")&amp; IF(D1063=Accueil!$U$10,PRODUCT('Registre déchets'!G1063,Accueil!$W$10),"")&amp; IF(D1063=Accueil!$U$11,PRODUCT('Registre déchets'!G1063,Accueil!$W$11),"")&amp; IF(D1063=Accueil!$U$12,PRODUCT('Registre déchets'!G1063,Accueil!$W$12),"")&amp; IF(D1063=Accueil!$U$13,PRODUCT('Registre déchets'!G1063,Accueil!$W$13),"")&amp; IF(D1063=Accueil!$U$14,PRODUCT('Registre déchets'!G1063,Accueil!$W$14),"")&amp; IF(D1063=Accueil!$U$15,PRODUCT('Registre déchets'!G1063,Accueil!$W$15),"")&amp; IF(D1063=Accueil!$U$16,PRODUCT('Registre déchets'!G1063,Accueil!$W$16),"")&amp; IF(D1063=Accueil!$U$17,PRODUCT('Registre déchets'!G1063,Accueil!$W$17),"")&amp; IF(D1063=Accueil!$U$18,PRODUCT('Registre déchets'!G1063,Accueil!$W$18),"")&amp; IF(D1063=Accueil!$U$19,PRODUCT('Registre déchets'!G1063,Accueil!$W$19),"")&amp; IF(D1063=Accueil!$U$20,PRODUCT('Registre déchets'!G1063,Accueil!$W$20),"")&amp; IF(D1063=Accueil!$U$21,PRODUCT('Registre déchets'!G1063,Accueil!$W$21),"") &amp; IF(D1063=Accueil!$U$22,PRODUCT('Registre déchets'!G1063,Accueil!$W$22),"")&amp; IF(D1063=Accueil!$U$23,PRODUCT('Registre déchets'!G1063,Accueil!$W$23),"")&amp; IF(D1063=Accueil!$U$24,PRODUCT('Registre déchets'!G1063,Accueil!$W$24),"")&amp; IF(D1063=Accueil!$U$25,PRODUCT('Registre déchets'!G1063,Accueil!$W$25),"")&amp; IF(D1063=Accueil!$U$26,PRODUCT('Registre déchets'!G1063,Accueil!$W$26),"")&amp; IF(D1063=Accueil!$U$27,PRODUCT('Registre déchets'!G1063,Accueil!$W$27),"")&amp; IF(D1063=Accueil!$Y$7,PRODUCT('Registre déchets'!G1063,Accueil!$AA$7),"") &amp; IF(D1063=Accueil!$Y$8,PRODUCT('Registre déchets'!G1063,Accueil!$AA$8),"") &amp; IF(D1063=Accueil!$Y$9,PRODUCT('Registre déchets'!G1063,Accueil!$AA$9),"")&amp; IF(D1063=Accueil!$Y$10,PRODUCT('Registre déchets'!G1063,Accueil!$AA$10),"")&amp; IF(D1063=Accueil!$Y$11,PRODUCT('Registre déchets'!G1063,Accueil!$AA$11),"")&amp; IF(D1063=Accueil!$Y$12,PRODUCT('Registre déchets'!G1063,Accueil!$AA$12),"")&amp; IF(D1063=Accueil!$Y$13,PRODUCT('Registre déchets'!G1063,Accueil!$AA$13),"")&amp; IF(D1063=Accueil!$Y$14,PRODUCT('Registre déchets'!G1063,Accueil!$AA$14),"")&amp; IF(D1063=Accueil!$Y$15,PRODUCT('Registre déchets'!G1063,Accueil!$AA$15),"")&amp; IF(D1063=Accueil!$Y$16,PRODUCT('Registre déchets'!G1063,Accueil!$AA$16),"")&amp; IF(D1063=Accueil!$Y$17,PRODUCT('Registre déchets'!G1063,Accueil!$AA$17),"")&amp; IF(D1063=Accueil!$Y$18,PRODUCT('Registre déchets'!G1063,Accueil!$AA$18),"")&amp; IF(D1063=Accueil!$Y$19,PRODUCT('Registre déchets'!G1063,Accueil!$AA$19),"")&amp; IF(D1063=Accueil!$Y$20,PRODUCT('Registre déchets'!G1063,Accueil!$AA$20),"")&amp; IF(D1063=Accueil!$Y$21,PRODUCT('Registre déchets'!G1063,Accueil!$AA$21),"")&amp; IF(D1063=Accueil!$Y$22,PRODUCT('Registre déchets'!G1063,Accueil!$AA$22),"")&amp; IF(D1063=Accueil!$Y$23,PRODUCT('Registre déchets'!G1063,Accueil!$AA$23),"")&amp; IF(D1063=Accueil!$Y$24,PRODUCT('Registre déchets'!G1063,Accueil!$AA$24),"")&amp; IF(D1063=Accueil!$Y$25,PRODUCT('Registre déchets'!G1063,Accueil!$AA$25),"")&amp; IF(D1063=Accueil!$Y$26,PRODUCT('Registre déchets'!G1063,Accueil!$AA$26),"")&amp; IF(D1063=Accueil!$Y$27,PRODUCT('Registre déchets'!G1063,Accueil!$AA$27),""))</f>
        <v/>
      </c>
      <c r="AQ1063" s="79">
        <f t="shared" si="167"/>
        <v>0</v>
      </c>
    </row>
    <row r="1064" spans="1:43" ht="50.1" customHeight="1" x14ac:dyDescent="0.25">
      <c r="A1064" s="90"/>
      <c r="B1064" s="222" t="str">
        <f t="shared" si="161"/>
        <v/>
      </c>
      <c r="C1064" s="221"/>
      <c r="D1064" s="220"/>
      <c r="E1064" s="80" t="str">
        <f t="shared" si="165"/>
        <v/>
      </c>
      <c r="F1064" s="81"/>
      <c r="G1064" s="82"/>
      <c r="H1064" s="241">
        <f t="shared" si="162"/>
        <v>0</v>
      </c>
      <c r="I1064" s="206"/>
      <c r="J1064" s="206"/>
      <c r="K1064" s="86"/>
      <c r="L1064" s="86"/>
      <c r="M1064" s="86"/>
      <c r="N1064" s="82"/>
      <c r="O1064" s="81"/>
      <c r="P1064" s="82"/>
      <c r="Q1064" s="207">
        <f t="shared" si="166"/>
        <v>0</v>
      </c>
      <c r="R1064" s="83">
        <f t="shared" si="163"/>
        <v>0</v>
      </c>
      <c r="S1064" s="83">
        <f t="shared" si="164"/>
        <v>0</v>
      </c>
      <c r="T1064" s="209"/>
      <c r="U1064" s="214"/>
      <c r="V1064" s="214"/>
      <c r="W1064" s="217" t="str">
        <f t="shared" si="159"/>
        <v/>
      </c>
      <c r="X1064" s="214"/>
      <c r="Y1064" s="224"/>
      <c r="Z1064" s="214"/>
      <c r="AA1064" s="214"/>
      <c r="AB1064" s="35" t="str">
        <f t="shared" si="160"/>
        <v/>
      </c>
      <c r="AC1064" s="35"/>
      <c r="AD1064" s="35"/>
      <c r="AE1064" s="35"/>
      <c r="AF1064" s="35"/>
      <c r="AG1064" s="35"/>
      <c r="AH1064" s="35"/>
      <c r="AI1064" s="35"/>
      <c r="AJ1064" s="35"/>
      <c r="AK1064" s="35"/>
      <c r="AL1064" s="35"/>
      <c r="AM1064" s="85" t="str">
        <f t="shared" si="168"/>
        <v/>
      </c>
      <c r="AN1064" s="35"/>
      <c r="AO1064" s="35"/>
      <c r="AP1064" s="77" t="str">
        <f>IF(D1064="","",IF(D1064=Accueil!$Q$7,PRODUCT('Registre déchets'!G1064,Accueil!$S$7),"") &amp; IF(D1064=Accueil!$Q$8,PRODUCT('Registre déchets'!G1064,Accueil!$S$8),"") &amp; IF(D1064=Accueil!$Q$9,PRODUCT('Registre déchets'!G1064,Accueil!$S$9),"")&amp; IF(D1064=Accueil!$Q$10,PRODUCT('Registre déchets'!G1064,Accueil!$S$10),"")&amp; IF(D1064=Accueil!$Q$11,PRODUCT('Registre déchets'!G1064,Accueil!$S$11),"")&amp; IF(D1064=Accueil!$Q$12,PRODUCT('Registre déchets'!G1064,Accueil!$S$12),"")&amp; IF(D1064=Accueil!$Q$13,PRODUCT('Registre déchets'!G1064,Accueil!$S$13),"")&amp; IF(D1064=Accueil!$Q$14,PRODUCT('Registre déchets'!G1064,Accueil!$S$14),"")&amp; IF(D1064=Accueil!$Q$15,PRODUCT('Registre déchets'!G1064,Accueil!$S$15),"")&amp; IF(D1064=Accueil!$Q$16,PRODUCT('Registre déchets'!G1064,Accueil!$S$16),"")&amp; IF(D1064=Accueil!$Q$17,PRODUCT('Registre déchets'!G1064,Accueil!$S$17),"")&amp; IF(D1064=Accueil!$Q$18,PRODUCT('Registre déchets'!G1064,Accueil!$S$18),"")&amp; IF(D1064=Accueil!$Q$19,PRODUCT('Registre déchets'!G1064,Accueil!$S$19),"")&amp; IF(D1064=Accueil!$Q$20,PRODUCT('Registre déchets'!G1064,Accueil!$S$20),"")&amp; IF(D1064=Accueil!$Q$21,PRODUCT('Registre déchets'!G1064,Accueil!$S$21),"")&amp; IF(D1064=Accueil!$Q$22,PRODUCT('Registre déchets'!G1064,Accueil!$S$22),"")&amp; IF(D1064=Accueil!$Q$23,PRODUCT('Registre déchets'!G1064,Accueil!$S$23),"")&amp; IF(D1064=Accueil!$Q$24,PRODUCT('Registre déchets'!G1064,Accueil!$S$24),"")&amp; IF(D1064=Accueil!$Q$25,PRODUCT('Registre déchets'!G1064,Accueil!$S$25),"")&amp; IF(D1064=Accueil!$Q$26,PRODUCT('Registre déchets'!G1064,Accueil!$S$26),"") &amp; IF(D1064=Accueil!$U$7,PRODUCT('Registre déchets'!G1064,Accueil!$W$7),"") &amp; IF(D1064=Accueil!$U$8,PRODUCT('Registre déchets'!G1064,Accueil!$W$8),"") &amp; IF(D1064=Accueil!$U$9,PRODUCT('Registre déchets'!G1064,Accueil!$W$9),"")&amp; IF(D1064=Accueil!$U$10,PRODUCT('Registre déchets'!G1064,Accueil!$W$10),"")&amp; IF(D1064=Accueil!$U$11,PRODUCT('Registre déchets'!G1064,Accueil!$W$11),"")&amp; IF(D1064=Accueil!$U$12,PRODUCT('Registre déchets'!G1064,Accueil!$W$12),"")&amp; IF(D1064=Accueil!$U$13,PRODUCT('Registre déchets'!G1064,Accueil!$W$13),"")&amp; IF(D1064=Accueil!$U$14,PRODUCT('Registre déchets'!G1064,Accueil!$W$14),"")&amp; IF(D1064=Accueil!$U$15,PRODUCT('Registre déchets'!G1064,Accueil!$W$15),"")&amp; IF(D1064=Accueil!$U$16,PRODUCT('Registre déchets'!G1064,Accueil!$W$16),"")&amp; IF(D1064=Accueil!$U$17,PRODUCT('Registre déchets'!G1064,Accueil!$W$17),"")&amp; IF(D1064=Accueil!$U$18,PRODUCT('Registre déchets'!G1064,Accueil!$W$18),"")&amp; IF(D1064=Accueil!$U$19,PRODUCT('Registre déchets'!G1064,Accueil!$W$19),"")&amp; IF(D1064=Accueil!$U$20,PRODUCT('Registre déchets'!G1064,Accueil!$W$20),"")&amp; IF(D1064=Accueil!$U$21,PRODUCT('Registre déchets'!G1064,Accueil!$W$21),"") &amp; IF(D1064=Accueil!$U$22,PRODUCT('Registre déchets'!G1064,Accueil!$W$22),"")&amp; IF(D1064=Accueil!$U$23,PRODUCT('Registre déchets'!G1064,Accueil!$W$23),"")&amp; IF(D1064=Accueil!$U$24,PRODUCT('Registre déchets'!G1064,Accueil!$W$24),"")&amp; IF(D1064=Accueil!$U$25,PRODUCT('Registre déchets'!G1064,Accueil!$W$25),"")&amp; IF(D1064=Accueil!$U$26,PRODUCT('Registre déchets'!G1064,Accueil!$W$26),"")&amp; IF(D1064=Accueil!$U$27,PRODUCT('Registre déchets'!G1064,Accueil!$W$27),"")&amp; IF(D1064=Accueil!$Y$7,PRODUCT('Registre déchets'!G1064,Accueil!$AA$7),"") &amp; IF(D1064=Accueil!$Y$8,PRODUCT('Registre déchets'!G1064,Accueil!$AA$8),"") &amp; IF(D1064=Accueil!$Y$9,PRODUCT('Registre déchets'!G1064,Accueil!$AA$9),"")&amp; IF(D1064=Accueil!$Y$10,PRODUCT('Registre déchets'!G1064,Accueil!$AA$10),"")&amp; IF(D1064=Accueil!$Y$11,PRODUCT('Registre déchets'!G1064,Accueil!$AA$11),"")&amp; IF(D1064=Accueil!$Y$12,PRODUCT('Registre déchets'!G1064,Accueil!$AA$12),"")&amp; IF(D1064=Accueil!$Y$13,PRODUCT('Registre déchets'!G1064,Accueil!$AA$13),"")&amp; IF(D1064=Accueil!$Y$14,PRODUCT('Registre déchets'!G1064,Accueil!$AA$14),"")&amp; IF(D1064=Accueil!$Y$15,PRODUCT('Registre déchets'!G1064,Accueil!$AA$15),"")&amp; IF(D1064=Accueil!$Y$16,PRODUCT('Registre déchets'!G1064,Accueil!$AA$16),"")&amp; IF(D1064=Accueil!$Y$17,PRODUCT('Registre déchets'!G1064,Accueil!$AA$17),"")&amp; IF(D1064=Accueil!$Y$18,PRODUCT('Registre déchets'!G1064,Accueil!$AA$18),"")&amp; IF(D1064=Accueil!$Y$19,PRODUCT('Registre déchets'!G1064,Accueil!$AA$19),"")&amp; IF(D1064=Accueil!$Y$20,PRODUCT('Registre déchets'!G1064,Accueil!$AA$20),"")&amp; IF(D1064=Accueil!$Y$21,PRODUCT('Registre déchets'!G1064,Accueil!$AA$21),"")&amp; IF(D1064=Accueil!$Y$22,PRODUCT('Registre déchets'!G1064,Accueil!$AA$22),"")&amp; IF(D1064=Accueil!$Y$23,PRODUCT('Registre déchets'!G1064,Accueil!$AA$23),"")&amp; IF(D1064=Accueil!$Y$24,PRODUCT('Registre déchets'!G1064,Accueil!$AA$24),"")&amp; IF(D1064=Accueil!$Y$25,PRODUCT('Registre déchets'!G1064,Accueil!$AA$25),"")&amp; IF(D1064=Accueil!$Y$26,PRODUCT('Registre déchets'!G1064,Accueil!$AA$26),"")&amp; IF(D1064=Accueil!$Y$27,PRODUCT('Registre déchets'!G1064,Accueil!$AA$27),""))</f>
        <v/>
      </c>
      <c r="AQ1064" s="79">
        <f t="shared" si="167"/>
        <v>0</v>
      </c>
    </row>
    <row r="1065" spans="1:43" ht="50.1" customHeight="1" x14ac:dyDescent="0.25">
      <c r="A1065" s="90"/>
      <c r="B1065" s="222" t="str">
        <f t="shared" si="161"/>
        <v/>
      </c>
      <c r="C1065" s="221"/>
      <c r="D1065" s="220"/>
      <c r="E1065" s="80" t="str">
        <f t="shared" si="165"/>
        <v/>
      </c>
      <c r="F1065" s="81"/>
      <c r="G1065" s="82"/>
      <c r="H1065" s="241">
        <f t="shared" si="162"/>
        <v>0</v>
      </c>
      <c r="I1065" s="206"/>
      <c r="J1065" s="206"/>
      <c r="K1065" s="86"/>
      <c r="L1065" s="86"/>
      <c r="M1065" s="86"/>
      <c r="N1065" s="82"/>
      <c r="O1065" s="81"/>
      <c r="P1065" s="82"/>
      <c r="Q1065" s="207">
        <f t="shared" si="166"/>
        <v>0</v>
      </c>
      <c r="R1065" s="83">
        <f t="shared" si="163"/>
        <v>0</v>
      </c>
      <c r="S1065" s="83">
        <f t="shared" si="164"/>
        <v>0</v>
      </c>
      <c r="T1065" s="209"/>
      <c r="U1065" s="214"/>
      <c r="V1065" s="214"/>
      <c r="W1065" s="217" t="str">
        <f t="shared" si="159"/>
        <v/>
      </c>
      <c r="X1065" s="214"/>
      <c r="Y1065" s="224"/>
      <c r="Z1065" s="214"/>
      <c r="AA1065" s="214"/>
      <c r="AB1065" s="35" t="str">
        <f t="shared" si="160"/>
        <v/>
      </c>
      <c r="AC1065" s="35"/>
      <c r="AD1065" s="35"/>
      <c r="AE1065" s="35"/>
      <c r="AF1065" s="35"/>
      <c r="AG1065" s="35"/>
      <c r="AH1065" s="35"/>
      <c r="AI1065" s="35"/>
      <c r="AJ1065" s="35"/>
      <c r="AK1065" s="35"/>
      <c r="AL1065" s="35"/>
      <c r="AM1065" s="85" t="str">
        <f t="shared" si="168"/>
        <v/>
      </c>
      <c r="AN1065" s="35"/>
      <c r="AO1065" s="35"/>
      <c r="AP1065" s="77" t="str">
        <f>IF(D1065="","",IF(D1065=Accueil!$Q$7,PRODUCT('Registre déchets'!G1065,Accueil!$S$7),"") &amp; IF(D1065=Accueil!$Q$8,PRODUCT('Registre déchets'!G1065,Accueil!$S$8),"") &amp; IF(D1065=Accueil!$Q$9,PRODUCT('Registre déchets'!G1065,Accueil!$S$9),"")&amp; IF(D1065=Accueil!$Q$10,PRODUCT('Registre déchets'!G1065,Accueil!$S$10),"")&amp; IF(D1065=Accueil!$Q$11,PRODUCT('Registre déchets'!G1065,Accueil!$S$11),"")&amp; IF(D1065=Accueil!$Q$12,PRODUCT('Registre déchets'!G1065,Accueil!$S$12),"")&amp; IF(D1065=Accueil!$Q$13,PRODUCT('Registre déchets'!G1065,Accueil!$S$13),"")&amp; IF(D1065=Accueil!$Q$14,PRODUCT('Registre déchets'!G1065,Accueil!$S$14),"")&amp; IF(D1065=Accueil!$Q$15,PRODUCT('Registre déchets'!G1065,Accueil!$S$15),"")&amp; IF(D1065=Accueil!$Q$16,PRODUCT('Registre déchets'!G1065,Accueil!$S$16),"")&amp; IF(D1065=Accueil!$Q$17,PRODUCT('Registre déchets'!G1065,Accueil!$S$17),"")&amp; IF(D1065=Accueil!$Q$18,PRODUCT('Registre déchets'!G1065,Accueil!$S$18),"")&amp; IF(D1065=Accueil!$Q$19,PRODUCT('Registre déchets'!G1065,Accueil!$S$19),"")&amp; IF(D1065=Accueil!$Q$20,PRODUCT('Registre déchets'!G1065,Accueil!$S$20),"")&amp; IF(D1065=Accueil!$Q$21,PRODUCT('Registre déchets'!G1065,Accueil!$S$21),"")&amp; IF(D1065=Accueil!$Q$22,PRODUCT('Registre déchets'!G1065,Accueil!$S$22),"")&amp; IF(D1065=Accueil!$Q$23,PRODUCT('Registre déchets'!G1065,Accueil!$S$23),"")&amp; IF(D1065=Accueil!$Q$24,PRODUCT('Registre déchets'!G1065,Accueil!$S$24),"")&amp; IF(D1065=Accueil!$Q$25,PRODUCT('Registre déchets'!G1065,Accueil!$S$25),"")&amp; IF(D1065=Accueil!$Q$26,PRODUCT('Registre déchets'!G1065,Accueil!$S$26),"") &amp; IF(D1065=Accueil!$U$7,PRODUCT('Registre déchets'!G1065,Accueil!$W$7),"") &amp; IF(D1065=Accueil!$U$8,PRODUCT('Registre déchets'!G1065,Accueil!$W$8),"") &amp; IF(D1065=Accueil!$U$9,PRODUCT('Registre déchets'!G1065,Accueil!$W$9),"")&amp; IF(D1065=Accueil!$U$10,PRODUCT('Registre déchets'!G1065,Accueil!$W$10),"")&amp; IF(D1065=Accueil!$U$11,PRODUCT('Registre déchets'!G1065,Accueil!$W$11),"")&amp; IF(D1065=Accueil!$U$12,PRODUCT('Registre déchets'!G1065,Accueil!$W$12),"")&amp; IF(D1065=Accueil!$U$13,PRODUCT('Registre déchets'!G1065,Accueil!$W$13),"")&amp; IF(D1065=Accueil!$U$14,PRODUCT('Registre déchets'!G1065,Accueil!$W$14),"")&amp; IF(D1065=Accueil!$U$15,PRODUCT('Registre déchets'!G1065,Accueil!$W$15),"")&amp; IF(D1065=Accueil!$U$16,PRODUCT('Registre déchets'!G1065,Accueil!$W$16),"")&amp; IF(D1065=Accueil!$U$17,PRODUCT('Registre déchets'!G1065,Accueil!$W$17),"")&amp; IF(D1065=Accueil!$U$18,PRODUCT('Registre déchets'!G1065,Accueil!$W$18),"")&amp; IF(D1065=Accueil!$U$19,PRODUCT('Registre déchets'!G1065,Accueil!$W$19),"")&amp; IF(D1065=Accueil!$U$20,PRODUCT('Registre déchets'!G1065,Accueil!$W$20),"")&amp; IF(D1065=Accueil!$U$21,PRODUCT('Registre déchets'!G1065,Accueil!$W$21),"") &amp; IF(D1065=Accueil!$U$22,PRODUCT('Registre déchets'!G1065,Accueil!$W$22),"")&amp; IF(D1065=Accueil!$U$23,PRODUCT('Registre déchets'!G1065,Accueil!$W$23),"")&amp; IF(D1065=Accueil!$U$24,PRODUCT('Registre déchets'!G1065,Accueil!$W$24),"")&amp; IF(D1065=Accueil!$U$25,PRODUCT('Registre déchets'!G1065,Accueil!$W$25),"")&amp; IF(D1065=Accueil!$U$26,PRODUCT('Registre déchets'!G1065,Accueil!$W$26),"")&amp; IF(D1065=Accueil!$U$27,PRODUCT('Registre déchets'!G1065,Accueil!$W$27),"")&amp; IF(D1065=Accueil!$Y$7,PRODUCT('Registre déchets'!G1065,Accueil!$AA$7),"") &amp; IF(D1065=Accueil!$Y$8,PRODUCT('Registre déchets'!G1065,Accueil!$AA$8),"") &amp; IF(D1065=Accueil!$Y$9,PRODUCT('Registre déchets'!G1065,Accueil!$AA$9),"")&amp; IF(D1065=Accueil!$Y$10,PRODUCT('Registre déchets'!G1065,Accueil!$AA$10),"")&amp; IF(D1065=Accueil!$Y$11,PRODUCT('Registre déchets'!G1065,Accueil!$AA$11),"")&amp; IF(D1065=Accueil!$Y$12,PRODUCT('Registre déchets'!G1065,Accueil!$AA$12),"")&amp; IF(D1065=Accueil!$Y$13,PRODUCT('Registre déchets'!G1065,Accueil!$AA$13),"")&amp; IF(D1065=Accueil!$Y$14,PRODUCT('Registre déchets'!G1065,Accueil!$AA$14),"")&amp; IF(D1065=Accueil!$Y$15,PRODUCT('Registre déchets'!G1065,Accueil!$AA$15),"")&amp; IF(D1065=Accueil!$Y$16,PRODUCT('Registre déchets'!G1065,Accueil!$AA$16),"")&amp; IF(D1065=Accueil!$Y$17,PRODUCT('Registre déchets'!G1065,Accueil!$AA$17),"")&amp; IF(D1065=Accueil!$Y$18,PRODUCT('Registre déchets'!G1065,Accueil!$AA$18),"")&amp; IF(D1065=Accueil!$Y$19,PRODUCT('Registre déchets'!G1065,Accueil!$AA$19),"")&amp; IF(D1065=Accueil!$Y$20,PRODUCT('Registre déchets'!G1065,Accueil!$AA$20),"")&amp; IF(D1065=Accueil!$Y$21,PRODUCT('Registre déchets'!G1065,Accueil!$AA$21),"")&amp; IF(D1065=Accueil!$Y$22,PRODUCT('Registre déchets'!G1065,Accueil!$AA$22),"")&amp; IF(D1065=Accueil!$Y$23,PRODUCT('Registre déchets'!G1065,Accueil!$AA$23),"")&amp; IF(D1065=Accueil!$Y$24,PRODUCT('Registre déchets'!G1065,Accueil!$AA$24),"")&amp; IF(D1065=Accueil!$Y$25,PRODUCT('Registre déchets'!G1065,Accueil!$AA$25),"")&amp; IF(D1065=Accueil!$Y$26,PRODUCT('Registre déchets'!G1065,Accueil!$AA$26),"")&amp; IF(D1065=Accueil!$Y$27,PRODUCT('Registre déchets'!G1065,Accueil!$AA$27),""))</f>
        <v/>
      </c>
      <c r="AQ1065" s="79">
        <f t="shared" si="167"/>
        <v>0</v>
      </c>
    </row>
    <row r="1066" spans="1:43" ht="50.1" customHeight="1" x14ac:dyDescent="0.25">
      <c r="A1066" s="90"/>
      <c r="B1066" s="222" t="str">
        <f t="shared" si="161"/>
        <v/>
      </c>
      <c r="C1066" s="221"/>
      <c r="D1066" s="220"/>
      <c r="E1066" s="80" t="str">
        <f t="shared" si="165"/>
        <v/>
      </c>
      <c r="F1066" s="81"/>
      <c r="G1066" s="82"/>
      <c r="H1066" s="241">
        <f t="shared" si="162"/>
        <v>0</v>
      </c>
      <c r="I1066" s="206"/>
      <c r="J1066" s="206"/>
      <c r="K1066" s="86"/>
      <c r="L1066" s="86"/>
      <c r="M1066" s="86"/>
      <c r="N1066" s="82"/>
      <c r="O1066" s="81"/>
      <c r="P1066" s="82"/>
      <c r="Q1066" s="207">
        <f t="shared" si="166"/>
        <v>0</v>
      </c>
      <c r="R1066" s="83">
        <f t="shared" si="163"/>
        <v>0</v>
      </c>
      <c r="S1066" s="83">
        <f t="shared" si="164"/>
        <v>0</v>
      </c>
      <c r="T1066" s="209"/>
      <c r="U1066" s="214"/>
      <c r="V1066" s="214"/>
      <c r="W1066" s="217" t="str">
        <f t="shared" si="159"/>
        <v/>
      </c>
      <c r="X1066" s="214"/>
      <c r="Y1066" s="224"/>
      <c r="Z1066" s="214"/>
      <c r="AA1066" s="214"/>
      <c r="AB1066" s="35" t="str">
        <f t="shared" si="160"/>
        <v/>
      </c>
      <c r="AC1066" s="35"/>
      <c r="AD1066" s="35"/>
      <c r="AE1066" s="35"/>
      <c r="AF1066" s="35"/>
      <c r="AG1066" s="35"/>
      <c r="AH1066" s="35"/>
      <c r="AI1066" s="35"/>
      <c r="AJ1066" s="35"/>
      <c r="AK1066" s="35"/>
      <c r="AL1066" s="35"/>
      <c r="AM1066" s="85" t="str">
        <f t="shared" si="168"/>
        <v/>
      </c>
      <c r="AN1066" s="35"/>
      <c r="AO1066" s="35"/>
      <c r="AP1066" s="77" t="str">
        <f>IF(D1066="","",IF(D1066=Accueil!$Q$7,PRODUCT('Registre déchets'!G1066,Accueil!$S$7),"") &amp; IF(D1066=Accueil!$Q$8,PRODUCT('Registre déchets'!G1066,Accueil!$S$8),"") &amp; IF(D1066=Accueil!$Q$9,PRODUCT('Registre déchets'!G1066,Accueil!$S$9),"")&amp; IF(D1066=Accueil!$Q$10,PRODUCT('Registre déchets'!G1066,Accueil!$S$10),"")&amp; IF(D1066=Accueil!$Q$11,PRODUCT('Registre déchets'!G1066,Accueil!$S$11),"")&amp; IF(D1066=Accueil!$Q$12,PRODUCT('Registre déchets'!G1066,Accueil!$S$12),"")&amp; IF(D1066=Accueil!$Q$13,PRODUCT('Registre déchets'!G1066,Accueil!$S$13),"")&amp; IF(D1066=Accueil!$Q$14,PRODUCT('Registre déchets'!G1066,Accueil!$S$14),"")&amp; IF(D1066=Accueil!$Q$15,PRODUCT('Registre déchets'!G1066,Accueil!$S$15),"")&amp; IF(D1066=Accueil!$Q$16,PRODUCT('Registre déchets'!G1066,Accueil!$S$16),"")&amp; IF(D1066=Accueil!$Q$17,PRODUCT('Registre déchets'!G1066,Accueil!$S$17),"")&amp; IF(D1066=Accueil!$Q$18,PRODUCT('Registre déchets'!G1066,Accueil!$S$18),"")&amp; IF(D1066=Accueil!$Q$19,PRODUCT('Registre déchets'!G1066,Accueil!$S$19),"")&amp; IF(D1066=Accueil!$Q$20,PRODUCT('Registre déchets'!G1066,Accueil!$S$20),"")&amp; IF(D1066=Accueil!$Q$21,PRODUCT('Registre déchets'!G1066,Accueil!$S$21),"")&amp; IF(D1066=Accueil!$Q$22,PRODUCT('Registre déchets'!G1066,Accueil!$S$22),"")&amp; IF(D1066=Accueil!$Q$23,PRODUCT('Registre déchets'!G1066,Accueil!$S$23),"")&amp; IF(D1066=Accueil!$Q$24,PRODUCT('Registre déchets'!G1066,Accueil!$S$24),"")&amp; IF(D1066=Accueil!$Q$25,PRODUCT('Registre déchets'!G1066,Accueil!$S$25),"")&amp; IF(D1066=Accueil!$Q$26,PRODUCT('Registre déchets'!G1066,Accueil!$S$26),"") &amp; IF(D1066=Accueil!$U$7,PRODUCT('Registre déchets'!G1066,Accueil!$W$7),"") &amp; IF(D1066=Accueil!$U$8,PRODUCT('Registre déchets'!G1066,Accueil!$W$8),"") &amp; IF(D1066=Accueil!$U$9,PRODUCT('Registre déchets'!G1066,Accueil!$W$9),"")&amp; IF(D1066=Accueil!$U$10,PRODUCT('Registre déchets'!G1066,Accueil!$W$10),"")&amp; IF(D1066=Accueil!$U$11,PRODUCT('Registre déchets'!G1066,Accueil!$W$11),"")&amp; IF(D1066=Accueil!$U$12,PRODUCT('Registre déchets'!G1066,Accueil!$W$12),"")&amp; IF(D1066=Accueil!$U$13,PRODUCT('Registre déchets'!G1066,Accueil!$W$13),"")&amp; IF(D1066=Accueil!$U$14,PRODUCT('Registre déchets'!G1066,Accueil!$W$14),"")&amp; IF(D1066=Accueil!$U$15,PRODUCT('Registre déchets'!G1066,Accueil!$W$15),"")&amp; IF(D1066=Accueil!$U$16,PRODUCT('Registre déchets'!G1066,Accueil!$W$16),"")&amp; IF(D1066=Accueil!$U$17,PRODUCT('Registre déchets'!G1066,Accueil!$W$17),"")&amp; IF(D1066=Accueil!$U$18,PRODUCT('Registre déchets'!G1066,Accueil!$W$18),"")&amp; IF(D1066=Accueil!$U$19,PRODUCT('Registre déchets'!G1066,Accueil!$W$19),"")&amp; IF(D1066=Accueil!$U$20,PRODUCT('Registre déchets'!G1066,Accueil!$W$20),"")&amp; IF(D1066=Accueil!$U$21,PRODUCT('Registre déchets'!G1066,Accueil!$W$21),"") &amp; IF(D1066=Accueil!$U$22,PRODUCT('Registre déchets'!G1066,Accueil!$W$22),"")&amp; IF(D1066=Accueil!$U$23,PRODUCT('Registre déchets'!G1066,Accueil!$W$23),"")&amp; IF(D1066=Accueil!$U$24,PRODUCT('Registre déchets'!G1066,Accueil!$W$24),"")&amp; IF(D1066=Accueil!$U$25,PRODUCT('Registre déchets'!G1066,Accueil!$W$25),"")&amp; IF(D1066=Accueil!$U$26,PRODUCT('Registre déchets'!G1066,Accueil!$W$26),"")&amp; IF(D1066=Accueil!$U$27,PRODUCT('Registre déchets'!G1066,Accueil!$W$27),"")&amp; IF(D1066=Accueil!$Y$7,PRODUCT('Registre déchets'!G1066,Accueil!$AA$7),"") &amp; IF(D1066=Accueil!$Y$8,PRODUCT('Registre déchets'!G1066,Accueil!$AA$8),"") &amp; IF(D1066=Accueil!$Y$9,PRODUCT('Registre déchets'!G1066,Accueil!$AA$9),"")&amp; IF(D1066=Accueil!$Y$10,PRODUCT('Registre déchets'!G1066,Accueil!$AA$10),"")&amp; IF(D1066=Accueil!$Y$11,PRODUCT('Registre déchets'!G1066,Accueil!$AA$11),"")&amp; IF(D1066=Accueil!$Y$12,PRODUCT('Registre déchets'!G1066,Accueil!$AA$12),"")&amp; IF(D1066=Accueil!$Y$13,PRODUCT('Registre déchets'!G1066,Accueil!$AA$13),"")&amp; IF(D1066=Accueil!$Y$14,PRODUCT('Registre déchets'!G1066,Accueil!$AA$14),"")&amp; IF(D1066=Accueil!$Y$15,PRODUCT('Registre déchets'!G1066,Accueil!$AA$15),"")&amp; IF(D1066=Accueil!$Y$16,PRODUCT('Registre déchets'!G1066,Accueil!$AA$16),"")&amp; IF(D1066=Accueil!$Y$17,PRODUCT('Registre déchets'!G1066,Accueil!$AA$17),"")&amp; IF(D1066=Accueil!$Y$18,PRODUCT('Registre déchets'!G1066,Accueil!$AA$18),"")&amp; IF(D1066=Accueil!$Y$19,PRODUCT('Registre déchets'!G1066,Accueil!$AA$19),"")&amp; IF(D1066=Accueil!$Y$20,PRODUCT('Registre déchets'!G1066,Accueil!$AA$20),"")&amp; IF(D1066=Accueil!$Y$21,PRODUCT('Registre déchets'!G1066,Accueil!$AA$21),"")&amp; IF(D1066=Accueil!$Y$22,PRODUCT('Registre déchets'!G1066,Accueil!$AA$22),"")&amp; IF(D1066=Accueil!$Y$23,PRODUCT('Registre déchets'!G1066,Accueil!$AA$23),"")&amp; IF(D1066=Accueil!$Y$24,PRODUCT('Registre déchets'!G1066,Accueil!$AA$24),"")&amp; IF(D1066=Accueil!$Y$25,PRODUCT('Registre déchets'!G1066,Accueil!$AA$25),"")&amp; IF(D1066=Accueil!$Y$26,PRODUCT('Registre déchets'!G1066,Accueil!$AA$26),"")&amp; IF(D1066=Accueil!$Y$27,PRODUCT('Registre déchets'!G1066,Accueil!$AA$27),""))</f>
        <v/>
      </c>
      <c r="AQ1066" s="79">
        <f t="shared" si="167"/>
        <v>0</v>
      </c>
    </row>
    <row r="1067" spans="1:43" ht="50.1" customHeight="1" x14ac:dyDescent="0.25">
      <c r="A1067" s="90"/>
      <c r="B1067" s="222" t="str">
        <f t="shared" si="161"/>
        <v/>
      </c>
      <c r="C1067" s="221"/>
      <c r="D1067" s="220"/>
      <c r="E1067" s="80" t="str">
        <f t="shared" si="165"/>
        <v/>
      </c>
      <c r="F1067" s="81"/>
      <c r="G1067" s="82"/>
      <c r="H1067" s="241">
        <f t="shared" si="162"/>
        <v>0</v>
      </c>
      <c r="I1067" s="206"/>
      <c r="J1067" s="206"/>
      <c r="K1067" s="86"/>
      <c r="L1067" s="86"/>
      <c r="M1067" s="86"/>
      <c r="N1067" s="82"/>
      <c r="O1067" s="81"/>
      <c r="P1067" s="82"/>
      <c r="Q1067" s="207">
        <f t="shared" si="166"/>
        <v>0</v>
      </c>
      <c r="R1067" s="83">
        <f t="shared" si="163"/>
        <v>0</v>
      </c>
      <c r="S1067" s="83">
        <f t="shared" si="164"/>
        <v>0</v>
      </c>
      <c r="T1067" s="209"/>
      <c r="U1067" s="214"/>
      <c r="V1067" s="214"/>
      <c r="W1067" s="217" t="str">
        <f t="shared" si="159"/>
        <v/>
      </c>
      <c r="X1067" s="214"/>
      <c r="Y1067" s="224"/>
      <c r="Z1067" s="214"/>
      <c r="AA1067" s="214"/>
      <c r="AB1067" s="35" t="str">
        <f t="shared" si="160"/>
        <v/>
      </c>
      <c r="AC1067" s="35"/>
      <c r="AD1067" s="35"/>
      <c r="AE1067" s="35"/>
      <c r="AF1067" s="35"/>
      <c r="AG1067" s="35"/>
      <c r="AH1067" s="35"/>
      <c r="AI1067" s="35"/>
      <c r="AJ1067" s="35"/>
      <c r="AK1067" s="35"/>
      <c r="AL1067" s="35"/>
      <c r="AM1067" s="85" t="str">
        <f t="shared" si="168"/>
        <v/>
      </c>
      <c r="AN1067" s="35"/>
      <c r="AO1067" s="35"/>
      <c r="AP1067" s="77" t="str">
        <f>IF(D1067="","",IF(D1067=Accueil!$Q$7,PRODUCT('Registre déchets'!G1067,Accueil!$S$7),"") &amp; IF(D1067=Accueil!$Q$8,PRODUCT('Registre déchets'!G1067,Accueil!$S$8),"") &amp; IF(D1067=Accueil!$Q$9,PRODUCT('Registre déchets'!G1067,Accueil!$S$9),"")&amp; IF(D1067=Accueil!$Q$10,PRODUCT('Registre déchets'!G1067,Accueil!$S$10),"")&amp; IF(D1067=Accueil!$Q$11,PRODUCT('Registre déchets'!G1067,Accueil!$S$11),"")&amp; IF(D1067=Accueil!$Q$12,PRODUCT('Registre déchets'!G1067,Accueil!$S$12),"")&amp; IF(D1067=Accueil!$Q$13,PRODUCT('Registre déchets'!G1067,Accueil!$S$13),"")&amp; IF(D1067=Accueil!$Q$14,PRODUCT('Registre déchets'!G1067,Accueil!$S$14),"")&amp; IF(D1067=Accueil!$Q$15,PRODUCT('Registre déchets'!G1067,Accueil!$S$15),"")&amp; IF(D1067=Accueil!$Q$16,PRODUCT('Registre déchets'!G1067,Accueil!$S$16),"")&amp; IF(D1067=Accueil!$Q$17,PRODUCT('Registre déchets'!G1067,Accueil!$S$17),"")&amp; IF(D1067=Accueil!$Q$18,PRODUCT('Registre déchets'!G1067,Accueil!$S$18),"")&amp; IF(D1067=Accueil!$Q$19,PRODUCT('Registre déchets'!G1067,Accueil!$S$19),"")&amp; IF(D1067=Accueil!$Q$20,PRODUCT('Registre déchets'!G1067,Accueil!$S$20),"")&amp; IF(D1067=Accueil!$Q$21,PRODUCT('Registre déchets'!G1067,Accueil!$S$21),"")&amp; IF(D1067=Accueil!$Q$22,PRODUCT('Registre déchets'!G1067,Accueil!$S$22),"")&amp; IF(D1067=Accueil!$Q$23,PRODUCT('Registre déchets'!G1067,Accueil!$S$23),"")&amp; IF(D1067=Accueil!$Q$24,PRODUCT('Registre déchets'!G1067,Accueil!$S$24),"")&amp; IF(D1067=Accueil!$Q$25,PRODUCT('Registre déchets'!G1067,Accueil!$S$25),"")&amp; IF(D1067=Accueil!$Q$26,PRODUCT('Registre déchets'!G1067,Accueil!$S$26),"") &amp; IF(D1067=Accueil!$U$7,PRODUCT('Registre déchets'!G1067,Accueil!$W$7),"") &amp; IF(D1067=Accueil!$U$8,PRODUCT('Registre déchets'!G1067,Accueil!$W$8),"") &amp; IF(D1067=Accueil!$U$9,PRODUCT('Registre déchets'!G1067,Accueil!$W$9),"")&amp; IF(D1067=Accueil!$U$10,PRODUCT('Registre déchets'!G1067,Accueil!$W$10),"")&amp; IF(D1067=Accueil!$U$11,PRODUCT('Registre déchets'!G1067,Accueil!$W$11),"")&amp; IF(D1067=Accueil!$U$12,PRODUCT('Registre déchets'!G1067,Accueil!$W$12),"")&amp; IF(D1067=Accueil!$U$13,PRODUCT('Registre déchets'!G1067,Accueil!$W$13),"")&amp; IF(D1067=Accueil!$U$14,PRODUCT('Registre déchets'!G1067,Accueil!$W$14),"")&amp; IF(D1067=Accueil!$U$15,PRODUCT('Registre déchets'!G1067,Accueil!$W$15),"")&amp; IF(D1067=Accueil!$U$16,PRODUCT('Registre déchets'!G1067,Accueil!$W$16),"")&amp; IF(D1067=Accueil!$U$17,PRODUCT('Registre déchets'!G1067,Accueil!$W$17),"")&amp; IF(D1067=Accueil!$U$18,PRODUCT('Registre déchets'!G1067,Accueil!$W$18),"")&amp; IF(D1067=Accueil!$U$19,PRODUCT('Registre déchets'!G1067,Accueil!$W$19),"")&amp; IF(D1067=Accueil!$U$20,PRODUCT('Registre déchets'!G1067,Accueil!$W$20),"")&amp; IF(D1067=Accueil!$U$21,PRODUCT('Registre déchets'!G1067,Accueil!$W$21),"") &amp; IF(D1067=Accueil!$U$22,PRODUCT('Registre déchets'!G1067,Accueil!$W$22),"")&amp; IF(D1067=Accueil!$U$23,PRODUCT('Registre déchets'!G1067,Accueil!$W$23),"")&amp; IF(D1067=Accueil!$U$24,PRODUCT('Registre déchets'!G1067,Accueil!$W$24),"")&amp; IF(D1067=Accueil!$U$25,PRODUCT('Registre déchets'!G1067,Accueil!$W$25),"")&amp; IF(D1067=Accueil!$U$26,PRODUCT('Registre déchets'!G1067,Accueil!$W$26),"")&amp; IF(D1067=Accueil!$U$27,PRODUCT('Registre déchets'!G1067,Accueil!$W$27),"")&amp; IF(D1067=Accueil!$Y$7,PRODUCT('Registre déchets'!G1067,Accueil!$AA$7),"") &amp; IF(D1067=Accueil!$Y$8,PRODUCT('Registre déchets'!G1067,Accueil!$AA$8),"") &amp; IF(D1067=Accueil!$Y$9,PRODUCT('Registre déchets'!G1067,Accueil!$AA$9),"")&amp; IF(D1067=Accueil!$Y$10,PRODUCT('Registre déchets'!G1067,Accueil!$AA$10),"")&amp; IF(D1067=Accueil!$Y$11,PRODUCT('Registre déchets'!G1067,Accueil!$AA$11),"")&amp; IF(D1067=Accueil!$Y$12,PRODUCT('Registre déchets'!G1067,Accueil!$AA$12),"")&amp; IF(D1067=Accueil!$Y$13,PRODUCT('Registre déchets'!G1067,Accueil!$AA$13),"")&amp; IF(D1067=Accueil!$Y$14,PRODUCT('Registre déchets'!G1067,Accueil!$AA$14),"")&amp; IF(D1067=Accueil!$Y$15,PRODUCT('Registre déchets'!G1067,Accueil!$AA$15),"")&amp; IF(D1067=Accueil!$Y$16,PRODUCT('Registre déchets'!G1067,Accueil!$AA$16),"")&amp; IF(D1067=Accueil!$Y$17,PRODUCT('Registre déchets'!G1067,Accueil!$AA$17),"")&amp; IF(D1067=Accueil!$Y$18,PRODUCT('Registre déchets'!G1067,Accueil!$AA$18),"")&amp; IF(D1067=Accueil!$Y$19,PRODUCT('Registre déchets'!G1067,Accueil!$AA$19),"")&amp; IF(D1067=Accueil!$Y$20,PRODUCT('Registre déchets'!G1067,Accueil!$AA$20),"")&amp; IF(D1067=Accueil!$Y$21,PRODUCT('Registre déchets'!G1067,Accueil!$AA$21),"")&amp; IF(D1067=Accueil!$Y$22,PRODUCT('Registre déchets'!G1067,Accueil!$AA$22),"")&amp; IF(D1067=Accueil!$Y$23,PRODUCT('Registre déchets'!G1067,Accueil!$AA$23),"")&amp; IF(D1067=Accueil!$Y$24,PRODUCT('Registre déchets'!G1067,Accueil!$AA$24),"")&amp; IF(D1067=Accueil!$Y$25,PRODUCT('Registre déchets'!G1067,Accueil!$AA$25),"")&amp; IF(D1067=Accueil!$Y$26,PRODUCT('Registre déchets'!G1067,Accueil!$AA$26),"")&amp; IF(D1067=Accueil!$Y$27,PRODUCT('Registre déchets'!G1067,Accueil!$AA$27),""))</f>
        <v/>
      </c>
      <c r="AQ1067" s="79">
        <f t="shared" si="167"/>
        <v>0</v>
      </c>
    </row>
    <row r="1068" spans="1:43" ht="50.1" customHeight="1" x14ac:dyDescent="0.25">
      <c r="A1068" s="90"/>
      <c r="B1068" s="222" t="str">
        <f t="shared" si="161"/>
        <v/>
      </c>
      <c r="C1068" s="221"/>
      <c r="D1068" s="220"/>
      <c r="E1068" s="80" t="str">
        <f t="shared" si="165"/>
        <v/>
      </c>
      <c r="F1068" s="81"/>
      <c r="G1068" s="82"/>
      <c r="H1068" s="241">
        <f t="shared" si="162"/>
        <v>0</v>
      </c>
      <c r="I1068" s="206"/>
      <c r="J1068" s="206"/>
      <c r="K1068" s="86"/>
      <c r="L1068" s="86"/>
      <c r="M1068" s="86"/>
      <c r="N1068" s="82"/>
      <c r="O1068" s="81"/>
      <c r="P1068" s="82"/>
      <c r="Q1068" s="207">
        <f t="shared" si="166"/>
        <v>0</v>
      </c>
      <c r="R1068" s="83">
        <f t="shared" si="163"/>
        <v>0</v>
      </c>
      <c r="S1068" s="83">
        <f t="shared" si="164"/>
        <v>0</v>
      </c>
      <c r="T1068" s="209"/>
      <c r="U1068" s="214"/>
      <c r="V1068" s="214"/>
      <c r="W1068" s="217" t="str">
        <f t="shared" si="159"/>
        <v/>
      </c>
      <c r="X1068" s="214"/>
      <c r="Y1068" s="224"/>
      <c r="Z1068" s="214"/>
      <c r="AA1068" s="214"/>
      <c r="AB1068" s="35" t="str">
        <f t="shared" si="160"/>
        <v/>
      </c>
      <c r="AC1068" s="35"/>
      <c r="AD1068" s="35"/>
      <c r="AE1068" s="35"/>
      <c r="AF1068" s="35"/>
      <c r="AG1068" s="35"/>
      <c r="AH1068" s="35"/>
      <c r="AI1068" s="35"/>
      <c r="AJ1068" s="35"/>
      <c r="AK1068" s="35"/>
      <c r="AL1068" s="35"/>
      <c r="AM1068" s="85" t="str">
        <f t="shared" si="168"/>
        <v/>
      </c>
      <c r="AN1068" s="35"/>
      <c r="AO1068" s="35"/>
      <c r="AP1068" s="77" t="str">
        <f>IF(D1068="","",IF(D1068=Accueil!$Q$7,PRODUCT('Registre déchets'!G1068,Accueil!$S$7),"") &amp; IF(D1068=Accueil!$Q$8,PRODUCT('Registre déchets'!G1068,Accueil!$S$8),"") &amp; IF(D1068=Accueil!$Q$9,PRODUCT('Registre déchets'!G1068,Accueil!$S$9),"")&amp; IF(D1068=Accueil!$Q$10,PRODUCT('Registre déchets'!G1068,Accueil!$S$10),"")&amp; IF(D1068=Accueil!$Q$11,PRODUCT('Registre déchets'!G1068,Accueil!$S$11),"")&amp; IF(D1068=Accueil!$Q$12,PRODUCT('Registre déchets'!G1068,Accueil!$S$12),"")&amp; IF(D1068=Accueil!$Q$13,PRODUCT('Registre déchets'!G1068,Accueil!$S$13),"")&amp; IF(D1068=Accueil!$Q$14,PRODUCT('Registre déchets'!G1068,Accueil!$S$14),"")&amp; IF(D1068=Accueil!$Q$15,PRODUCT('Registre déchets'!G1068,Accueil!$S$15),"")&amp; IF(D1068=Accueil!$Q$16,PRODUCT('Registre déchets'!G1068,Accueil!$S$16),"")&amp; IF(D1068=Accueil!$Q$17,PRODUCT('Registre déchets'!G1068,Accueil!$S$17),"")&amp; IF(D1068=Accueil!$Q$18,PRODUCT('Registre déchets'!G1068,Accueil!$S$18),"")&amp; IF(D1068=Accueil!$Q$19,PRODUCT('Registre déchets'!G1068,Accueil!$S$19),"")&amp; IF(D1068=Accueil!$Q$20,PRODUCT('Registre déchets'!G1068,Accueil!$S$20),"")&amp; IF(D1068=Accueil!$Q$21,PRODUCT('Registre déchets'!G1068,Accueil!$S$21),"")&amp; IF(D1068=Accueil!$Q$22,PRODUCT('Registre déchets'!G1068,Accueil!$S$22),"")&amp; IF(D1068=Accueil!$Q$23,PRODUCT('Registre déchets'!G1068,Accueil!$S$23),"")&amp; IF(D1068=Accueil!$Q$24,PRODUCT('Registre déchets'!G1068,Accueil!$S$24),"")&amp; IF(D1068=Accueil!$Q$25,PRODUCT('Registre déchets'!G1068,Accueil!$S$25),"")&amp; IF(D1068=Accueil!$Q$26,PRODUCT('Registre déchets'!G1068,Accueil!$S$26),"") &amp; IF(D1068=Accueil!$U$7,PRODUCT('Registre déchets'!G1068,Accueil!$W$7),"") &amp; IF(D1068=Accueil!$U$8,PRODUCT('Registre déchets'!G1068,Accueil!$W$8),"") &amp; IF(D1068=Accueil!$U$9,PRODUCT('Registre déchets'!G1068,Accueil!$W$9),"")&amp; IF(D1068=Accueil!$U$10,PRODUCT('Registre déchets'!G1068,Accueil!$W$10),"")&amp; IF(D1068=Accueil!$U$11,PRODUCT('Registre déchets'!G1068,Accueil!$W$11),"")&amp; IF(D1068=Accueil!$U$12,PRODUCT('Registre déchets'!G1068,Accueil!$W$12),"")&amp; IF(D1068=Accueil!$U$13,PRODUCT('Registre déchets'!G1068,Accueil!$W$13),"")&amp; IF(D1068=Accueil!$U$14,PRODUCT('Registre déchets'!G1068,Accueil!$W$14),"")&amp; IF(D1068=Accueil!$U$15,PRODUCT('Registre déchets'!G1068,Accueil!$W$15),"")&amp; IF(D1068=Accueil!$U$16,PRODUCT('Registre déchets'!G1068,Accueil!$W$16),"")&amp; IF(D1068=Accueil!$U$17,PRODUCT('Registre déchets'!G1068,Accueil!$W$17),"")&amp; IF(D1068=Accueil!$U$18,PRODUCT('Registre déchets'!G1068,Accueil!$W$18),"")&amp; IF(D1068=Accueil!$U$19,PRODUCT('Registre déchets'!G1068,Accueil!$W$19),"")&amp; IF(D1068=Accueil!$U$20,PRODUCT('Registre déchets'!G1068,Accueil!$W$20),"")&amp; IF(D1068=Accueil!$U$21,PRODUCT('Registre déchets'!G1068,Accueil!$W$21),"") &amp; IF(D1068=Accueil!$U$22,PRODUCT('Registre déchets'!G1068,Accueil!$W$22),"")&amp; IF(D1068=Accueil!$U$23,PRODUCT('Registre déchets'!G1068,Accueil!$W$23),"")&amp; IF(D1068=Accueil!$U$24,PRODUCT('Registre déchets'!G1068,Accueil!$W$24),"")&amp; IF(D1068=Accueil!$U$25,PRODUCT('Registre déchets'!G1068,Accueil!$W$25),"")&amp; IF(D1068=Accueil!$U$26,PRODUCT('Registre déchets'!G1068,Accueil!$W$26),"")&amp; IF(D1068=Accueil!$U$27,PRODUCT('Registre déchets'!G1068,Accueil!$W$27),"")&amp; IF(D1068=Accueil!$Y$7,PRODUCT('Registre déchets'!G1068,Accueil!$AA$7),"") &amp; IF(D1068=Accueil!$Y$8,PRODUCT('Registre déchets'!G1068,Accueil!$AA$8),"") &amp; IF(D1068=Accueil!$Y$9,PRODUCT('Registre déchets'!G1068,Accueil!$AA$9),"")&amp; IF(D1068=Accueil!$Y$10,PRODUCT('Registre déchets'!G1068,Accueil!$AA$10),"")&amp; IF(D1068=Accueil!$Y$11,PRODUCT('Registre déchets'!G1068,Accueil!$AA$11),"")&amp; IF(D1068=Accueil!$Y$12,PRODUCT('Registre déchets'!G1068,Accueil!$AA$12),"")&amp; IF(D1068=Accueil!$Y$13,PRODUCT('Registre déchets'!G1068,Accueil!$AA$13),"")&amp; IF(D1068=Accueil!$Y$14,PRODUCT('Registre déchets'!G1068,Accueil!$AA$14),"")&amp; IF(D1068=Accueil!$Y$15,PRODUCT('Registre déchets'!G1068,Accueil!$AA$15),"")&amp; IF(D1068=Accueil!$Y$16,PRODUCT('Registre déchets'!G1068,Accueil!$AA$16),"")&amp; IF(D1068=Accueil!$Y$17,PRODUCT('Registre déchets'!G1068,Accueil!$AA$17),"")&amp; IF(D1068=Accueil!$Y$18,PRODUCT('Registre déchets'!G1068,Accueil!$AA$18),"")&amp; IF(D1068=Accueil!$Y$19,PRODUCT('Registre déchets'!G1068,Accueil!$AA$19),"")&amp; IF(D1068=Accueil!$Y$20,PRODUCT('Registre déchets'!G1068,Accueil!$AA$20),"")&amp; IF(D1068=Accueil!$Y$21,PRODUCT('Registre déchets'!G1068,Accueil!$AA$21),"")&amp; IF(D1068=Accueil!$Y$22,PRODUCT('Registre déchets'!G1068,Accueil!$AA$22),"")&amp; IF(D1068=Accueil!$Y$23,PRODUCT('Registre déchets'!G1068,Accueil!$AA$23),"")&amp; IF(D1068=Accueil!$Y$24,PRODUCT('Registre déchets'!G1068,Accueil!$AA$24),"")&amp; IF(D1068=Accueil!$Y$25,PRODUCT('Registre déchets'!G1068,Accueil!$AA$25),"")&amp; IF(D1068=Accueil!$Y$26,PRODUCT('Registre déchets'!G1068,Accueil!$AA$26),"")&amp; IF(D1068=Accueil!$Y$27,PRODUCT('Registre déchets'!G1068,Accueil!$AA$27),""))</f>
        <v/>
      </c>
      <c r="AQ1068" s="79">
        <f t="shared" si="167"/>
        <v>0</v>
      </c>
    </row>
    <row r="1069" spans="1:43" ht="50.1" customHeight="1" x14ac:dyDescent="0.25">
      <c r="A1069" s="90"/>
      <c r="B1069" s="222" t="str">
        <f t="shared" si="161"/>
        <v/>
      </c>
      <c r="C1069" s="221"/>
      <c r="D1069" s="220"/>
      <c r="E1069" s="80" t="str">
        <f t="shared" si="165"/>
        <v/>
      </c>
      <c r="F1069" s="81"/>
      <c r="G1069" s="82"/>
      <c r="H1069" s="241">
        <f t="shared" si="162"/>
        <v>0</v>
      </c>
      <c r="I1069" s="206"/>
      <c r="J1069" s="206"/>
      <c r="K1069" s="86"/>
      <c r="L1069" s="86"/>
      <c r="M1069" s="86"/>
      <c r="N1069" s="82"/>
      <c r="O1069" s="81"/>
      <c r="P1069" s="82"/>
      <c r="Q1069" s="207">
        <f t="shared" si="166"/>
        <v>0</v>
      </c>
      <c r="R1069" s="83">
        <f t="shared" si="163"/>
        <v>0</v>
      </c>
      <c r="S1069" s="83">
        <f t="shared" si="164"/>
        <v>0</v>
      </c>
      <c r="T1069" s="209"/>
      <c r="U1069" s="214"/>
      <c r="V1069" s="214"/>
      <c r="W1069" s="217" t="str">
        <f t="shared" si="159"/>
        <v/>
      </c>
      <c r="X1069" s="214"/>
      <c r="Y1069" s="224"/>
      <c r="Z1069" s="214"/>
      <c r="AA1069" s="214"/>
      <c r="AB1069" s="35" t="str">
        <f t="shared" si="160"/>
        <v/>
      </c>
      <c r="AC1069" s="35"/>
      <c r="AD1069" s="35"/>
      <c r="AE1069" s="35"/>
      <c r="AF1069" s="35"/>
      <c r="AG1069" s="35"/>
      <c r="AH1069" s="35"/>
      <c r="AI1069" s="35"/>
      <c r="AJ1069" s="35"/>
      <c r="AK1069" s="35"/>
      <c r="AL1069" s="35"/>
      <c r="AM1069" s="85" t="str">
        <f t="shared" si="168"/>
        <v/>
      </c>
      <c r="AN1069" s="35"/>
      <c r="AO1069" s="35"/>
      <c r="AP1069" s="77" t="str">
        <f>IF(D1069="","",IF(D1069=Accueil!$Q$7,PRODUCT('Registre déchets'!G1069,Accueil!$S$7),"") &amp; IF(D1069=Accueil!$Q$8,PRODUCT('Registre déchets'!G1069,Accueil!$S$8),"") &amp; IF(D1069=Accueil!$Q$9,PRODUCT('Registre déchets'!G1069,Accueil!$S$9),"")&amp; IF(D1069=Accueil!$Q$10,PRODUCT('Registre déchets'!G1069,Accueil!$S$10),"")&amp; IF(D1069=Accueil!$Q$11,PRODUCT('Registre déchets'!G1069,Accueil!$S$11),"")&amp; IF(D1069=Accueil!$Q$12,PRODUCT('Registre déchets'!G1069,Accueil!$S$12),"")&amp; IF(D1069=Accueil!$Q$13,PRODUCT('Registre déchets'!G1069,Accueil!$S$13),"")&amp; IF(D1069=Accueil!$Q$14,PRODUCT('Registre déchets'!G1069,Accueil!$S$14),"")&amp; IF(D1069=Accueil!$Q$15,PRODUCT('Registre déchets'!G1069,Accueil!$S$15),"")&amp; IF(D1069=Accueil!$Q$16,PRODUCT('Registre déchets'!G1069,Accueil!$S$16),"")&amp; IF(D1069=Accueil!$Q$17,PRODUCT('Registre déchets'!G1069,Accueil!$S$17),"")&amp; IF(D1069=Accueil!$Q$18,PRODUCT('Registre déchets'!G1069,Accueil!$S$18),"")&amp; IF(D1069=Accueil!$Q$19,PRODUCT('Registre déchets'!G1069,Accueil!$S$19),"")&amp; IF(D1069=Accueil!$Q$20,PRODUCT('Registre déchets'!G1069,Accueil!$S$20),"")&amp; IF(D1069=Accueil!$Q$21,PRODUCT('Registre déchets'!G1069,Accueil!$S$21),"")&amp; IF(D1069=Accueil!$Q$22,PRODUCT('Registre déchets'!G1069,Accueil!$S$22),"")&amp; IF(D1069=Accueil!$Q$23,PRODUCT('Registre déchets'!G1069,Accueil!$S$23),"")&amp; IF(D1069=Accueil!$Q$24,PRODUCT('Registre déchets'!G1069,Accueil!$S$24),"")&amp; IF(D1069=Accueil!$Q$25,PRODUCT('Registre déchets'!G1069,Accueil!$S$25),"")&amp; IF(D1069=Accueil!$Q$26,PRODUCT('Registre déchets'!G1069,Accueil!$S$26),"") &amp; IF(D1069=Accueil!$U$7,PRODUCT('Registre déchets'!G1069,Accueil!$W$7),"") &amp; IF(D1069=Accueil!$U$8,PRODUCT('Registre déchets'!G1069,Accueil!$W$8),"") &amp; IF(D1069=Accueil!$U$9,PRODUCT('Registre déchets'!G1069,Accueil!$W$9),"")&amp; IF(D1069=Accueil!$U$10,PRODUCT('Registre déchets'!G1069,Accueil!$W$10),"")&amp; IF(D1069=Accueil!$U$11,PRODUCT('Registre déchets'!G1069,Accueil!$W$11),"")&amp; IF(D1069=Accueil!$U$12,PRODUCT('Registre déchets'!G1069,Accueil!$W$12),"")&amp; IF(D1069=Accueil!$U$13,PRODUCT('Registre déchets'!G1069,Accueil!$W$13),"")&amp; IF(D1069=Accueil!$U$14,PRODUCT('Registre déchets'!G1069,Accueil!$W$14),"")&amp; IF(D1069=Accueil!$U$15,PRODUCT('Registre déchets'!G1069,Accueil!$W$15),"")&amp; IF(D1069=Accueil!$U$16,PRODUCT('Registre déchets'!G1069,Accueil!$W$16),"")&amp; IF(D1069=Accueil!$U$17,PRODUCT('Registre déchets'!G1069,Accueil!$W$17),"")&amp; IF(D1069=Accueil!$U$18,PRODUCT('Registre déchets'!G1069,Accueil!$W$18),"")&amp; IF(D1069=Accueil!$U$19,PRODUCT('Registre déchets'!G1069,Accueil!$W$19),"")&amp; IF(D1069=Accueil!$U$20,PRODUCT('Registre déchets'!G1069,Accueil!$W$20),"")&amp; IF(D1069=Accueil!$U$21,PRODUCT('Registre déchets'!G1069,Accueil!$W$21),"") &amp; IF(D1069=Accueil!$U$22,PRODUCT('Registre déchets'!G1069,Accueil!$W$22),"")&amp; IF(D1069=Accueil!$U$23,PRODUCT('Registre déchets'!G1069,Accueil!$W$23),"")&amp; IF(D1069=Accueil!$U$24,PRODUCT('Registre déchets'!G1069,Accueil!$W$24),"")&amp; IF(D1069=Accueil!$U$25,PRODUCT('Registre déchets'!G1069,Accueil!$W$25),"")&amp; IF(D1069=Accueil!$U$26,PRODUCT('Registre déchets'!G1069,Accueil!$W$26),"")&amp; IF(D1069=Accueil!$U$27,PRODUCT('Registre déchets'!G1069,Accueil!$W$27),"")&amp; IF(D1069=Accueil!$Y$7,PRODUCT('Registre déchets'!G1069,Accueil!$AA$7),"") &amp; IF(D1069=Accueil!$Y$8,PRODUCT('Registre déchets'!G1069,Accueil!$AA$8),"") &amp; IF(D1069=Accueil!$Y$9,PRODUCT('Registre déchets'!G1069,Accueil!$AA$9),"")&amp; IF(D1069=Accueil!$Y$10,PRODUCT('Registre déchets'!G1069,Accueil!$AA$10),"")&amp; IF(D1069=Accueil!$Y$11,PRODUCT('Registre déchets'!G1069,Accueil!$AA$11),"")&amp; IF(D1069=Accueil!$Y$12,PRODUCT('Registre déchets'!G1069,Accueil!$AA$12),"")&amp; IF(D1069=Accueil!$Y$13,PRODUCT('Registre déchets'!G1069,Accueil!$AA$13),"")&amp; IF(D1069=Accueil!$Y$14,PRODUCT('Registre déchets'!G1069,Accueil!$AA$14),"")&amp; IF(D1069=Accueil!$Y$15,PRODUCT('Registre déchets'!G1069,Accueil!$AA$15),"")&amp; IF(D1069=Accueil!$Y$16,PRODUCT('Registre déchets'!G1069,Accueil!$AA$16),"")&amp; IF(D1069=Accueil!$Y$17,PRODUCT('Registre déchets'!G1069,Accueil!$AA$17),"")&amp; IF(D1069=Accueil!$Y$18,PRODUCT('Registre déchets'!G1069,Accueil!$AA$18),"")&amp; IF(D1069=Accueil!$Y$19,PRODUCT('Registre déchets'!G1069,Accueil!$AA$19),"")&amp; IF(D1069=Accueil!$Y$20,PRODUCT('Registre déchets'!G1069,Accueil!$AA$20),"")&amp; IF(D1069=Accueil!$Y$21,PRODUCT('Registre déchets'!G1069,Accueil!$AA$21),"")&amp; IF(D1069=Accueil!$Y$22,PRODUCT('Registre déchets'!G1069,Accueil!$AA$22),"")&amp; IF(D1069=Accueil!$Y$23,PRODUCT('Registre déchets'!G1069,Accueil!$AA$23),"")&amp; IF(D1069=Accueil!$Y$24,PRODUCT('Registre déchets'!G1069,Accueil!$AA$24),"")&amp; IF(D1069=Accueil!$Y$25,PRODUCT('Registre déchets'!G1069,Accueil!$AA$25),"")&amp; IF(D1069=Accueil!$Y$26,PRODUCT('Registre déchets'!G1069,Accueil!$AA$26),"")&amp; IF(D1069=Accueil!$Y$27,PRODUCT('Registre déchets'!G1069,Accueil!$AA$27),""))</f>
        <v/>
      </c>
      <c r="AQ1069" s="79">
        <f t="shared" si="167"/>
        <v>0</v>
      </c>
    </row>
    <row r="1070" spans="1:43" ht="50.1" customHeight="1" x14ac:dyDescent="0.25">
      <c r="A1070" s="90"/>
      <c r="B1070" s="222" t="str">
        <f t="shared" si="161"/>
        <v/>
      </c>
      <c r="C1070" s="221"/>
      <c r="D1070" s="220"/>
      <c r="E1070" s="80" t="str">
        <f t="shared" si="165"/>
        <v/>
      </c>
      <c r="F1070" s="81"/>
      <c r="G1070" s="82"/>
      <c r="H1070" s="241">
        <f t="shared" si="162"/>
        <v>0</v>
      </c>
      <c r="I1070" s="206"/>
      <c r="J1070" s="206"/>
      <c r="K1070" s="86"/>
      <c r="L1070" s="86"/>
      <c r="M1070" s="86"/>
      <c r="N1070" s="82"/>
      <c r="O1070" s="81"/>
      <c r="P1070" s="82"/>
      <c r="Q1070" s="207">
        <f t="shared" si="166"/>
        <v>0</v>
      </c>
      <c r="R1070" s="83">
        <f t="shared" si="163"/>
        <v>0</v>
      </c>
      <c r="S1070" s="83">
        <f t="shared" si="164"/>
        <v>0</v>
      </c>
      <c r="T1070" s="209"/>
      <c r="U1070" s="214"/>
      <c r="V1070" s="214"/>
      <c r="W1070" s="217" t="str">
        <f t="shared" si="159"/>
        <v/>
      </c>
      <c r="X1070" s="214"/>
      <c r="Y1070" s="224"/>
      <c r="Z1070" s="214"/>
      <c r="AA1070" s="214"/>
      <c r="AB1070" s="35" t="str">
        <f t="shared" si="160"/>
        <v/>
      </c>
      <c r="AC1070" s="35"/>
      <c r="AD1070" s="35"/>
      <c r="AE1070" s="35"/>
      <c r="AF1070" s="35"/>
      <c r="AG1070" s="35"/>
      <c r="AH1070" s="35"/>
      <c r="AI1070" s="35"/>
      <c r="AJ1070" s="35"/>
      <c r="AK1070" s="35"/>
      <c r="AL1070" s="35"/>
      <c r="AM1070" s="85" t="str">
        <f t="shared" si="168"/>
        <v/>
      </c>
      <c r="AN1070" s="35"/>
      <c r="AO1070" s="35"/>
      <c r="AP1070" s="77" t="str">
        <f>IF(D1070="","",IF(D1070=Accueil!$Q$7,PRODUCT('Registre déchets'!G1070,Accueil!$S$7),"") &amp; IF(D1070=Accueil!$Q$8,PRODUCT('Registre déchets'!G1070,Accueil!$S$8),"") &amp; IF(D1070=Accueil!$Q$9,PRODUCT('Registre déchets'!G1070,Accueil!$S$9),"")&amp; IF(D1070=Accueil!$Q$10,PRODUCT('Registre déchets'!G1070,Accueil!$S$10),"")&amp; IF(D1070=Accueil!$Q$11,PRODUCT('Registre déchets'!G1070,Accueil!$S$11),"")&amp; IF(D1070=Accueil!$Q$12,PRODUCT('Registre déchets'!G1070,Accueil!$S$12),"")&amp; IF(D1070=Accueil!$Q$13,PRODUCT('Registre déchets'!G1070,Accueil!$S$13),"")&amp; IF(D1070=Accueil!$Q$14,PRODUCT('Registre déchets'!G1070,Accueil!$S$14),"")&amp; IF(D1070=Accueil!$Q$15,PRODUCT('Registre déchets'!G1070,Accueil!$S$15),"")&amp; IF(D1070=Accueil!$Q$16,PRODUCT('Registre déchets'!G1070,Accueil!$S$16),"")&amp; IF(D1070=Accueil!$Q$17,PRODUCT('Registre déchets'!G1070,Accueil!$S$17),"")&amp; IF(D1070=Accueil!$Q$18,PRODUCT('Registre déchets'!G1070,Accueil!$S$18),"")&amp; IF(D1070=Accueil!$Q$19,PRODUCT('Registre déchets'!G1070,Accueil!$S$19),"")&amp; IF(D1070=Accueil!$Q$20,PRODUCT('Registre déchets'!G1070,Accueil!$S$20),"")&amp; IF(D1070=Accueil!$Q$21,PRODUCT('Registre déchets'!G1070,Accueil!$S$21),"")&amp; IF(D1070=Accueil!$Q$22,PRODUCT('Registre déchets'!G1070,Accueil!$S$22),"")&amp; IF(D1070=Accueil!$Q$23,PRODUCT('Registre déchets'!G1070,Accueil!$S$23),"")&amp; IF(D1070=Accueil!$Q$24,PRODUCT('Registre déchets'!G1070,Accueil!$S$24),"")&amp; IF(D1070=Accueil!$Q$25,PRODUCT('Registre déchets'!G1070,Accueil!$S$25),"")&amp; IF(D1070=Accueil!$Q$26,PRODUCT('Registre déchets'!G1070,Accueil!$S$26),"") &amp; IF(D1070=Accueil!$U$7,PRODUCT('Registre déchets'!G1070,Accueil!$W$7),"") &amp; IF(D1070=Accueil!$U$8,PRODUCT('Registre déchets'!G1070,Accueil!$W$8),"") &amp; IF(D1070=Accueil!$U$9,PRODUCT('Registre déchets'!G1070,Accueil!$W$9),"")&amp; IF(D1070=Accueil!$U$10,PRODUCT('Registre déchets'!G1070,Accueil!$W$10),"")&amp; IF(D1070=Accueil!$U$11,PRODUCT('Registre déchets'!G1070,Accueil!$W$11),"")&amp; IF(D1070=Accueil!$U$12,PRODUCT('Registre déchets'!G1070,Accueil!$W$12),"")&amp; IF(D1070=Accueil!$U$13,PRODUCT('Registre déchets'!G1070,Accueil!$W$13),"")&amp; IF(D1070=Accueil!$U$14,PRODUCT('Registre déchets'!G1070,Accueil!$W$14),"")&amp; IF(D1070=Accueil!$U$15,PRODUCT('Registre déchets'!G1070,Accueil!$W$15),"")&amp; IF(D1070=Accueil!$U$16,PRODUCT('Registre déchets'!G1070,Accueil!$W$16),"")&amp; IF(D1070=Accueil!$U$17,PRODUCT('Registre déchets'!G1070,Accueil!$W$17),"")&amp; IF(D1070=Accueil!$U$18,PRODUCT('Registre déchets'!G1070,Accueil!$W$18),"")&amp; IF(D1070=Accueil!$U$19,PRODUCT('Registre déchets'!G1070,Accueil!$W$19),"")&amp; IF(D1070=Accueil!$U$20,PRODUCT('Registre déchets'!G1070,Accueil!$W$20),"")&amp; IF(D1070=Accueil!$U$21,PRODUCT('Registre déchets'!G1070,Accueil!$W$21),"") &amp; IF(D1070=Accueil!$U$22,PRODUCT('Registre déchets'!G1070,Accueil!$W$22),"")&amp; IF(D1070=Accueil!$U$23,PRODUCT('Registre déchets'!G1070,Accueil!$W$23),"")&amp; IF(D1070=Accueil!$U$24,PRODUCT('Registre déchets'!G1070,Accueil!$W$24),"")&amp; IF(D1070=Accueil!$U$25,PRODUCT('Registre déchets'!G1070,Accueil!$W$25),"")&amp; IF(D1070=Accueil!$U$26,PRODUCT('Registre déchets'!G1070,Accueil!$W$26),"")&amp; IF(D1070=Accueil!$U$27,PRODUCT('Registre déchets'!G1070,Accueil!$W$27),"")&amp; IF(D1070=Accueil!$Y$7,PRODUCT('Registre déchets'!G1070,Accueil!$AA$7),"") &amp; IF(D1070=Accueil!$Y$8,PRODUCT('Registre déchets'!G1070,Accueil!$AA$8),"") &amp; IF(D1070=Accueil!$Y$9,PRODUCT('Registre déchets'!G1070,Accueil!$AA$9),"")&amp; IF(D1070=Accueil!$Y$10,PRODUCT('Registre déchets'!G1070,Accueil!$AA$10),"")&amp; IF(D1070=Accueil!$Y$11,PRODUCT('Registre déchets'!G1070,Accueil!$AA$11),"")&amp; IF(D1070=Accueil!$Y$12,PRODUCT('Registre déchets'!G1070,Accueil!$AA$12),"")&amp; IF(D1070=Accueil!$Y$13,PRODUCT('Registre déchets'!G1070,Accueil!$AA$13),"")&amp; IF(D1070=Accueil!$Y$14,PRODUCT('Registre déchets'!G1070,Accueil!$AA$14),"")&amp; IF(D1070=Accueil!$Y$15,PRODUCT('Registre déchets'!G1070,Accueil!$AA$15),"")&amp; IF(D1070=Accueil!$Y$16,PRODUCT('Registre déchets'!G1070,Accueil!$AA$16),"")&amp; IF(D1070=Accueil!$Y$17,PRODUCT('Registre déchets'!G1070,Accueil!$AA$17),"")&amp; IF(D1070=Accueil!$Y$18,PRODUCT('Registre déchets'!G1070,Accueil!$AA$18),"")&amp; IF(D1070=Accueil!$Y$19,PRODUCT('Registre déchets'!G1070,Accueil!$AA$19),"")&amp; IF(D1070=Accueil!$Y$20,PRODUCT('Registre déchets'!G1070,Accueil!$AA$20),"")&amp; IF(D1070=Accueil!$Y$21,PRODUCT('Registre déchets'!G1070,Accueil!$AA$21),"")&amp; IF(D1070=Accueil!$Y$22,PRODUCT('Registre déchets'!G1070,Accueil!$AA$22),"")&amp; IF(D1070=Accueil!$Y$23,PRODUCT('Registre déchets'!G1070,Accueil!$AA$23),"")&amp; IF(D1070=Accueil!$Y$24,PRODUCT('Registre déchets'!G1070,Accueil!$AA$24),"")&amp; IF(D1070=Accueil!$Y$25,PRODUCT('Registre déchets'!G1070,Accueil!$AA$25),"")&amp; IF(D1070=Accueil!$Y$26,PRODUCT('Registre déchets'!G1070,Accueil!$AA$26),"")&amp; IF(D1070=Accueil!$Y$27,PRODUCT('Registre déchets'!G1070,Accueil!$AA$27),""))</f>
        <v/>
      </c>
      <c r="AQ1070" s="79">
        <f t="shared" si="167"/>
        <v>0</v>
      </c>
    </row>
    <row r="1071" spans="1:43" ht="50.1" customHeight="1" x14ac:dyDescent="0.25">
      <c r="A1071" s="90"/>
      <c r="B1071" s="222" t="str">
        <f t="shared" si="161"/>
        <v/>
      </c>
      <c r="C1071" s="221"/>
      <c r="D1071" s="220"/>
      <c r="E1071" s="80" t="str">
        <f t="shared" si="165"/>
        <v/>
      </c>
      <c r="F1071" s="81"/>
      <c r="G1071" s="82"/>
      <c r="H1071" s="241">
        <f t="shared" si="162"/>
        <v>0</v>
      </c>
      <c r="I1071" s="206"/>
      <c r="J1071" s="206"/>
      <c r="K1071" s="86"/>
      <c r="L1071" s="86"/>
      <c r="M1071" s="86"/>
      <c r="N1071" s="82"/>
      <c r="O1071" s="81"/>
      <c r="P1071" s="82"/>
      <c r="Q1071" s="207">
        <f t="shared" si="166"/>
        <v>0</v>
      </c>
      <c r="R1071" s="83">
        <f t="shared" si="163"/>
        <v>0</v>
      </c>
      <c r="S1071" s="83">
        <f t="shared" si="164"/>
        <v>0</v>
      </c>
      <c r="T1071" s="209"/>
      <c r="U1071" s="214"/>
      <c r="V1071" s="214"/>
      <c r="W1071" s="217" t="str">
        <f t="shared" si="159"/>
        <v/>
      </c>
      <c r="X1071" s="214"/>
      <c r="Y1071" s="224"/>
      <c r="Z1071" s="214"/>
      <c r="AA1071" s="214"/>
      <c r="AB1071" s="35" t="str">
        <f t="shared" si="160"/>
        <v/>
      </c>
      <c r="AC1071" s="35"/>
      <c r="AD1071" s="35"/>
      <c r="AE1071" s="35"/>
      <c r="AF1071" s="35"/>
      <c r="AG1071" s="35"/>
      <c r="AH1071" s="35"/>
      <c r="AI1071" s="35"/>
      <c r="AJ1071" s="35"/>
      <c r="AK1071" s="35"/>
      <c r="AL1071" s="35"/>
      <c r="AM1071" s="85" t="str">
        <f t="shared" si="168"/>
        <v/>
      </c>
      <c r="AN1071" s="35"/>
      <c r="AO1071" s="35"/>
      <c r="AP1071" s="77" t="str">
        <f>IF(D1071="","",IF(D1071=Accueil!$Q$7,PRODUCT('Registre déchets'!G1071,Accueil!$S$7),"") &amp; IF(D1071=Accueil!$Q$8,PRODUCT('Registre déchets'!G1071,Accueil!$S$8),"") &amp; IF(D1071=Accueil!$Q$9,PRODUCT('Registre déchets'!G1071,Accueil!$S$9),"")&amp; IF(D1071=Accueil!$Q$10,PRODUCT('Registre déchets'!G1071,Accueil!$S$10),"")&amp; IF(D1071=Accueil!$Q$11,PRODUCT('Registre déchets'!G1071,Accueil!$S$11),"")&amp; IF(D1071=Accueil!$Q$12,PRODUCT('Registre déchets'!G1071,Accueil!$S$12),"")&amp; IF(D1071=Accueil!$Q$13,PRODUCT('Registre déchets'!G1071,Accueil!$S$13),"")&amp; IF(D1071=Accueil!$Q$14,PRODUCT('Registre déchets'!G1071,Accueil!$S$14),"")&amp; IF(D1071=Accueil!$Q$15,PRODUCT('Registre déchets'!G1071,Accueil!$S$15),"")&amp; IF(D1071=Accueil!$Q$16,PRODUCT('Registre déchets'!G1071,Accueil!$S$16),"")&amp; IF(D1071=Accueil!$Q$17,PRODUCT('Registre déchets'!G1071,Accueil!$S$17),"")&amp; IF(D1071=Accueil!$Q$18,PRODUCT('Registre déchets'!G1071,Accueil!$S$18),"")&amp; IF(D1071=Accueil!$Q$19,PRODUCT('Registre déchets'!G1071,Accueil!$S$19),"")&amp; IF(D1071=Accueil!$Q$20,PRODUCT('Registre déchets'!G1071,Accueil!$S$20),"")&amp; IF(D1071=Accueil!$Q$21,PRODUCT('Registre déchets'!G1071,Accueil!$S$21),"")&amp; IF(D1071=Accueil!$Q$22,PRODUCT('Registre déchets'!G1071,Accueil!$S$22),"")&amp; IF(D1071=Accueil!$Q$23,PRODUCT('Registre déchets'!G1071,Accueil!$S$23),"")&amp; IF(D1071=Accueil!$Q$24,PRODUCT('Registre déchets'!G1071,Accueil!$S$24),"")&amp; IF(D1071=Accueil!$Q$25,PRODUCT('Registre déchets'!G1071,Accueil!$S$25),"")&amp; IF(D1071=Accueil!$Q$26,PRODUCT('Registre déchets'!G1071,Accueil!$S$26),"") &amp; IF(D1071=Accueil!$U$7,PRODUCT('Registre déchets'!G1071,Accueil!$W$7),"") &amp; IF(D1071=Accueil!$U$8,PRODUCT('Registre déchets'!G1071,Accueil!$W$8),"") &amp; IF(D1071=Accueil!$U$9,PRODUCT('Registre déchets'!G1071,Accueil!$W$9),"")&amp; IF(D1071=Accueil!$U$10,PRODUCT('Registre déchets'!G1071,Accueil!$W$10),"")&amp; IF(D1071=Accueil!$U$11,PRODUCT('Registre déchets'!G1071,Accueil!$W$11),"")&amp; IF(D1071=Accueil!$U$12,PRODUCT('Registre déchets'!G1071,Accueil!$W$12),"")&amp; IF(D1071=Accueil!$U$13,PRODUCT('Registre déchets'!G1071,Accueil!$W$13),"")&amp; IF(D1071=Accueil!$U$14,PRODUCT('Registre déchets'!G1071,Accueil!$W$14),"")&amp; IF(D1071=Accueil!$U$15,PRODUCT('Registre déchets'!G1071,Accueil!$W$15),"")&amp; IF(D1071=Accueil!$U$16,PRODUCT('Registre déchets'!G1071,Accueil!$W$16),"")&amp; IF(D1071=Accueil!$U$17,PRODUCT('Registre déchets'!G1071,Accueil!$W$17),"")&amp; IF(D1071=Accueil!$U$18,PRODUCT('Registre déchets'!G1071,Accueil!$W$18),"")&amp; IF(D1071=Accueil!$U$19,PRODUCT('Registre déchets'!G1071,Accueil!$W$19),"")&amp; IF(D1071=Accueil!$U$20,PRODUCT('Registre déchets'!G1071,Accueil!$W$20),"")&amp; IF(D1071=Accueil!$U$21,PRODUCT('Registre déchets'!G1071,Accueil!$W$21),"") &amp; IF(D1071=Accueil!$U$22,PRODUCT('Registre déchets'!G1071,Accueil!$W$22),"")&amp; IF(D1071=Accueil!$U$23,PRODUCT('Registre déchets'!G1071,Accueil!$W$23),"")&amp; IF(D1071=Accueil!$U$24,PRODUCT('Registre déchets'!G1071,Accueil!$W$24),"")&amp; IF(D1071=Accueil!$U$25,PRODUCT('Registre déchets'!G1071,Accueil!$W$25),"")&amp; IF(D1071=Accueil!$U$26,PRODUCT('Registre déchets'!G1071,Accueil!$W$26),"")&amp; IF(D1071=Accueil!$U$27,PRODUCT('Registre déchets'!G1071,Accueil!$W$27),"")&amp; IF(D1071=Accueil!$Y$7,PRODUCT('Registre déchets'!G1071,Accueil!$AA$7),"") &amp; IF(D1071=Accueil!$Y$8,PRODUCT('Registre déchets'!G1071,Accueil!$AA$8),"") &amp; IF(D1071=Accueil!$Y$9,PRODUCT('Registre déchets'!G1071,Accueil!$AA$9),"")&amp; IF(D1071=Accueil!$Y$10,PRODUCT('Registre déchets'!G1071,Accueil!$AA$10),"")&amp; IF(D1071=Accueil!$Y$11,PRODUCT('Registre déchets'!G1071,Accueil!$AA$11),"")&amp; IF(D1071=Accueil!$Y$12,PRODUCT('Registre déchets'!G1071,Accueil!$AA$12),"")&amp; IF(D1071=Accueil!$Y$13,PRODUCT('Registre déchets'!G1071,Accueil!$AA$13),"")&amp; IF(D1071=Accueil!$Y$14,PRODUCT('Registre déchets'!G1071,Accueil!$AA$14),"")&amp; IF(D1071=Accueil!$Y$15,PRODUCT('Registre déchets'!G1071,Accueil!$AA$15),"")&amp; IF(D1071=Accueil!$Y$16,PRODUCT('Registre déchets'!G1071,Accueil!$AA$16),"")&amp; IF(D1071=Accueil!$Y$17,PRODUCT('Registre déchets'!G1071,Accueil!$AA$17),"")&amp; IF(D1071=Accueil!$Y$18,PRODUCT('Registre déchets'!G1071,Accueil!$AA$18),"")&amp; IF(D1071=Accueil!$Y$19,PRODUCT('Registre déchets'!G1071,Accueil!$AA$19),"")&amp; IF(D1071=Accueil!$Y$20,PRODUCT('Registre déchets'!G1071,Accueil!$AA$20),"")&amp; IF(D1071=Accueil!$Y$21,PRODUCT('Registre déchets'!G1071,Accueil!$AA$21),"")&amp; IF(D1071=Accueil!$Y$22,PRODUCT('Registre déchets'!G1071,Accueil!$AA$22),"")&amp; IF(D1071=Accueil!$Y$23,PRODUCT('Registre déchets'!G1071,Accueil!$AA$23),"")&amp; IF(D1071=Accueil!$Y$24,PRODUCT('Registre déchets'!G1071,Accueil!$AA$24),"")&amp; IF(D1071=Accueil!$Y$25,PRODUCT('Registre déchets'!G1071,Accueil!$AA$25),"")&amp; IF(D1071=Accueil!$Y$26,PRODUCT('Registre déchets'!G1071,Accueil!$AA$26),"")&amp; IF(D1071=Accueil!$Y$27,PRODUCT('Registre déchets'!G1071,Accueil!$AA$27),""))</f>
        <v/>
      </c>
      <c r="AQ1071" s="79">
        <f t="shared" si="167"/>
        <v>0</v>
      </c>
    </row>
    <row r="1072" spans="1:43" ht="50.1" customHeight="1" x14ac:dyDescent="0.25">
      <c r="A1072" s="90"/>
      <c r="B1072" s="222" t="str">
        <f t="shared" si="161"/>
        <v/>
      </c>
      <c r="C1072" s="221"/>
      <c r="D1072" s="220"/>
      <c r="E1072" s="80" t="str">
        <f t="shared" si="165"/>
        <v/>
      </c>
      <c r="F1072" s="81"/>
      <c r="G1072" s="82"/>
      <c r="H1072" s="241">
        <f t="shared" si="162"/>
        <v>0</v>
      </c>
      <c r="I1072" s="206"/>
      <c r="J1072" s="206"/>
      <c r="K1072" s="86"/>
      <c r="L1072" s="86"/>
      <c r="M1072" s="86"/>
      <c r="N1072" s="82"/>
      <c r="O1072" s="81"/>
      <c r="P1072" s="82"/>
      <c r="Q1072" s="207">
        <f t="shared" si="166"/>
        <v>0</v>
      </c>
      <c r="R1072" s="83">
        <f t="shared" si="163"/>
        <v>0</v>
      </c>
      <c r="S1072" s="83">
        <f t="shared" si="164"/>
        <v>0</v>
      </c>
      <c r="T1072" s="209"/>
      <c r="U1072" s="214"/>
      <c r="V1072" s="214"/>
      <c r="W1072" s="217" t="str">
        <f t="shared" si="159"/>
        <v/>
      </c>
      <c r="X1072" s="214"/>
      <c r="Y1072" s="224"/>
      <c r="Z1072" s="214"/>
      <c r="AA1072" s="214"/>
      <c r="AB1072" s="35" t="str">
        <f t="shared" si="160"/>
        <v/>
      </c>
      <c r="AC1072" s="35"/>
      <c r="AD1072" s="35"/>
      <c r="AE1072" s="35"/>
      <c r="AF1072" s="35"/>
      <c r="AG1072" s="35"/>
      <c r="AH1072" s="35"/>
      <c r="AI1072" s="35"/>
      <c r="AJ1072" s="35"/>
      <c r="AK1072" s="35"/>
      <c r="AL1072" s="35"/>
      <c r="AM1072" s="85" t="str">
        <f t="shared" si="168"/>
        <v/>
      </c>
      <c r="AN1072" s="35"/>
      <c r="AO1072" s="35"/>
      <c r="AP1072" s="77" t="str">
        <f>IF(D1072="","",IF(D1072=Accueil!$Q$7,PRODUCT('Registre déchets'!G1072,Accueil!$S$7),"") &amp; IF(D1072=Accueil!$Q$8,PRODUCT('Registre déchets'!G1072,Accueil!$S$8),"") &amp; IF(D1072=Accueil!$Q$9,PRODUCT('Registre déchets'!G1072,Accueil!$S$9),"")&amp; IF(D1072=Accueil!$Q$10,PRODUCT('Registre déchets'!G1072,Accueil!$S$10),"")&amp; IF(D1072=Accueil!$Q$11,PRODUCT('Registre déchets'!G1072,Accueil!$S$11),"")&amp; IF(D1072=Accueil!$Q$12,PRODUCT('Registre déchets'!G1072,Accueil!$S$12),"")&amp; IF(D1072=Accueil!$Q$13,PRODUCT('Registre déchets'!G1072,Accueil!$S$13),"")&amp; IF(D1072=Accueil!$Q$14,PRODUCT('Registre déchets'!G1072,Accueil!$S$14),"")&amp; IF(D1072=Accueil!$Q$15,PRODUCT('Registre déchets'!G1072,Accueil!$S$15),"")&amp; IF(D1072=Accueil!$Q$16,PRODUCT('Registre déchets'!G1072,Accueil!$S$16),"")&amp; IF(D1072=Accueil!$Q$17,PRODUCT('Registre déchets'!G1072,Accueil!$S$17),"")&amp; IF(D1072=Accueil!$Q$18,PRODUCT('Registre déchets'!G1072,Accueil!$S$18),"")&amp; IF(D1072=Accueil!$Q$19,PRODUCT('Registre déchets'!G1072,Accueil!$S$19),"")&amp; IF(D1072=Accueil!$Q$20,PRODUCT('Registre déchets'!G1072,Accueil!$S$20),"")&amp; IF(D1072=Accueil!$Q$21,PRODUCT('Registre déchets'!G1072,Accueil!$S$21),"")&amp; IF(D1072=Accueil!$Q$22,PRODUCT('Registre déchets'!G1072,Accueil!$S$22),"")&amp; IF(D1072=Accueil!$Q$23,PRODUCT('Registre déchets'!G1072,Accueil!$S$23),"")&amp; IF(D1072=Accueil!$Q$24,PRODUCT('Registre déchets'!G1072,Accueil!$S$24),"")&amp; IF(D1072=Accueil!$Q$25,PRODUCT('Registre déchets'!G1072,Accueil!$S$25),"")&amp; IF(D1072=Accueil!$Q$26,PRODUCT('Registre déchets'!G1072,Accueil!$S$26),"") &amp; IF(D1072=Accueil!$U$7,PRODUCT('Registre déchets'!G1072,Accueil!$W$7),"") &amp; IF(D1072=Accueil!$U$8,PRODUCT('Registre déchets'!G1072,Accueil!$W$8),"") &amp; IF(D1072=Accueil!$U$9,PRODUCT('Registre déchets'!G1072,Accueil!$W$9),"")&amp; IF(D1072=Accueil!$U$10,PRODUCT('Registre déchets'!G1072,Accueil!$W$10),"")&amp; IF(D1072=Accueil!$U$11,PRODUCT('Registre déchets'!G1072,Accueil!$W$11),"")&amp; IF(D1072=Accueil!$U$12,PRODUCT('Registre déchets'!G1072,Accueil!$W$12),"")&amp; IF(D1072=Accueil!$U$13,PRODUCT('Registre déchets'!G1072,Accueil!$W$13),"")&amp; IF(D1072=Accueil!$U$14,PRODUCT('Registre déchets'!G1072,Accueil!$W$14),"")&amp; IF(D1072=Accueil!$U$15,PRODUCT('Registre déchets'!G1072,Accueil!$W$15),"")&amp; IF(D1072=Accueil!$U$16,PRODUCT('Registre déchets'!G1072,Accueil!$W$16),"")&amp; IF(D1072=Accueil!$U$17,PRODUCT('Registre déchets'!G1072,Accueil!$W$17),"")&amp; IF(D1072=Accueil!$U$18,PRODUCT('Registre déchets'!G1072,Accueil!$W$18),"")&amp; IF(D1072=Accueil!$U$19,PRODUCT('Registre déchets'!G1072,Accueil!$W$19),"")&amp; IF(D1072=Accueil!$U$20,PRODUCT('Registre déchets'!G1072,Accueil!$W$20),"")&amp; IF(D1072=Accueil!$U$21,PRODUCT('Registre déchets'!G1072,Accueil!$W$21),"") &amp; IF(D1072=Accueil!$U$22,PRODUCT('Registre déchets'!G1072,Accueil!$W$22),"")&amp; IF(D1072=Accueil!$U$23,PRODUCT('Registre déchets'!G1072,Accueil!$W$23),"")&amp; IF(D1072=Accueil!$U$24,PRODUCT('Registre déchets'!G1072,Accueil!$W$24),"")&amp; IF(D1072=Accueil!$U$25,PRODUCT('Registre déchets'!G1072,Accueil!$W$25),"")&amp; IF(D1072=Accueil!$U$26,PRODUCT('Registre déchets'!G1072,Accueil!$W$26),"")&amp; IF(D1072=Accueil!$U$27,PRODUCT('Registre déchets'!G1072,Accueil!$W$27),"")&amp; IF(D1072=Accueil!$Y$7,PRODUCT('Registre déchets'!G1072,Accueil!$AA$7),"") &amp; IF(D1072=Accueil!$Y$8,PRODUCT('Registre déchets'!G1072,Accueil!$AA$8),"") &amp; IF(D1072=Accueil!$Y$9,PRODUCT('Registre déchets'!G1072,Accueil!$AA$9),"")&amp; IF(D1072=Accueil!$Y$10,PRODUCT('Registre déchets'!G1072,Accueil!$AA$10),"")&amp; IF(D1072=Accueil!$Y$11,PRODUCT('Registre déchets'!G1072,Accueil!$AA$11),"")&amp; IF(D1072=Accueil!$Y$12,PRODUCT('Registre déchets'!G1072,Accueil!$AA$12),"")&amp; IF(D1072=Accueil!$Y$13,PRODUCT('Registre déchets'!G1072,Accueil!$AA$13),"")&amp; IF(D1072=Accueil!$Y$14,PRODUCT('Registre déchets'!G1072,Accueil!$AA$14),"")&amp; IF(D1072=Accueil!$Y$15,PRODUCT('Registre déchets'!G1072,Accueil!$AA$15),"")&amp; IF(D1072=Accueil!$Y$16,PRODUCT('Registre déchets'!G1072,Accueil!$AA$16),"")&amp; IF(D1072=Accueil!$Y$17,PRODUCT('Registre déchets'!G1072,Accueil!$AA$17),"")&amp; IF(D1072=Accueil!$Y$18,PRODUCT('Registre déchets'!G1072,Accueil!$AA$18),"")&amp; IF(D1072=Accueil!$Y$19,PRODUCT('Registre déchets'!G1072,Accueil!$AA$19),"")&amp; IF(D1072=Accueil!$Y$20,PRODUCT('Registre déchets'!G1072,Accueil!$AA$20),"")&amp; IF(D1072=Accueil!$Y$21,PRODUCT('Registre déchets'!G1072,Accueil!$AA$21),"")&amp; IF(D1072=Accueil!$Y$22,PRODUCT('Registre déchets'!G1072,Accueil!$AA$22),"")&amp; IF(D1072=Accueil!$Y$23,PRODUCT('Registre déchets'!G1072,Accueil!$AA$23),"")&amp; IF(D1072=Accueil!$Y$24,PRODUCT('Registre déchets'!G1072,Accueil!$AA$24),"")&amp; IF(D1072=Accueil!$Y$25,PRODUCT('Registre déchets'!G1072,Accueil!$AA$25),"")&amp; IF(D1072=Accueil!$Y$26,PRODUCT('Registre déchets'!G1072,Accueil!$AA$26),"")&amp; IF(D1072=Accueil!$Y$27,PRODUCT('Registre déchets'!G1072,Accueil!$AA$27),""))</f>
        <v/>
      </c>
      <c r="AQ1072" s="79">
        <f t="shared" si="167"/>
        <v>0</v>
      </c>
    </row>
    <row r="1073" spans="1:43" ht="50.1" customHeight="1" x14ac:dyDescent="0.25">
      <c r="A1073" s="90"/>
      <c r="B1073" s="222" t="str">
        <f t="shared" si="161"/>
        <v/>
      </c>
      <c r="C1073" s="221"/>
      <c r="D1073" s="220"/>
      <c r="E1073" s="80" t="str">
        <f t="shared" si="165"/>
        <v/>
      </c>
      <c r="F1073" s="81"/>
      <c r="G1073" s="82"/>
      <c r="H1073" s="241">
        <f t="shared" si="162"/>
        <v>0</v>
      </c>
      <c r="I1073" s="206"/>
      <c r="J1073" s="206"/>
      <c r="K1073" s="86"/>
      <c r="L1073" s="86"/>
      <c r="M1073" s="86"/>
      <c r="N1073" s="82"/>
      <c r="O1073" s="81"/>
      <c r="P1073" s="82"/>
      <c r="Q1073" s="207">
        <f t="shared" si="166"/>
        <v>0</v>
      </c>
      <c r="R1073" s="83">
        <f t="shared" si="163"/>
        <v>0</v>
      </c>
      <c r="S1073" s="83">
        <f t="shared" si="164"/>
        <v>0</v>
      </c>
      <c r="T1073" s="209"/>
      <c r="U1073" s="214"/>
      <c r="V1073" s="214"/>
      <c r="W1073" s="217" t="str">
        <f t="shared" si="159"/>
        <v/>
      </c>
      <c r="X1073" s="214"/>
      <c r="Y1073" s="224"/>
      <c r="Z1073" s="214"/>
      <c r="AA1073" s="214"/>
      <c r="AB1073" s="35" t="str">
        <f t="shared" si="160"/>
        <v/>
      </c>
      <c r="AC1073" s="35"/>
      <c r="AD1073" s="35"/>
      <c r="AE1073" s="35"/>
      <c r="AF1073" s="35"/>
      <c r="AG1073" s="35"/>
      <c r="AH1073" s="35"/>
      <c r="AI1073" s="35"/>
      <c r="AJ1073" s="35"/>
      <c r="AK1073" s="35"/>
      <c r="AL1073" s="35"/>
      <c r="AM1073" s="85" t="str">
        <f t="shared" si="168"/>
        <v/>
      </c>
      <c r="AN1073" s="35"/>
      <c r="AO1073" s="35"/>
      <c r="AP1073" s="77" t="str">
        <f>IF(D1073="","",IF(D1073=Accueil!$Q$7,PRODUCT('Registre déchets'!G1073,Accueil!$S$7),"") &amp; IF(D1073=Accueil!$Q$8,PRODUCT('Registre déchets'!G1073,Accueil!$S$8),"") &amp; IF(D1073=Accueil!$Q$9,PRODUCT('Registre déchets'!G1073,Accueil!$S$9),"")&amp; IF(D1073=Accueil!$Q$10,PRODUCT('Registre déchets'!G1073,Accueil!$S$10),"")&amp; IF(D1073=Accueil!$Q$11,PRODUCT('Registre déchets'!G1073,Accueil!$S$11),"")&amp; IF(D1073=Accueil!$Q$12,PRODUCT('Registre déchets'!G1073,Accueil!$S$12),"")&amp; IF(D1073=Accueil!$Q$13,PRODUCT('Registre déchets'!G1073,Accueil!$S$13),"")&amp; IF(D1073=Accueil!$Q$14,PRODUCT('Registre déchets'!G1073,Accueil!$S$14),"")&amp; IF(D1073=Accueil!$Q$15,PRODUCT('Registre déchets'!G1073,Accueil!$S$15),"")&amp; IF(D1073=Accueil!$Q$16,PRODUCT('Registre déchets'!G1073,Accueil!$S$16),"")&amp; IF(D1073=Accueil!$Q$17,PRODUCT('Registre déchets'!G1073,Accueil!$S$17),"")&amp; IF(D1073=Accueil!$Q$18,PRODUCT('Registre déchets'!G1073,Accueil!$S$18),"")&amp; IF(D1073=Accueil!$Q$19,PRODUCT('Registre déchets'!G1073,Accueil!$S$19),"")&amp; IF(D1073=Accueil!$Q$20,PRODUCT('Registre déchets'!G1073,Accueil!$S$20),"")&amp; IF(D1073=Accueil!$Q$21,PRODUCT('Registre déchets'!G1073,Accueil!$S$21),"")&amp; IF(D1073=Accueil!$Q$22,PRODUCT('Registre déchets'!G1073,Accueil!$S$22),"")&amp; IF(D1073=Accueil!$Q$23,PRODUCT('Registre déchets'!G1073,Accueil!$S$23),"")&amp; IF(D1073=Accueil!$Q$24,PRODUCT('Registre déchets'!G1073,Accueil!$S$24),"")&amp; IF(D1073=Accueil!$Q$25,PRODUCT('Registre déchets'!G1073,Accueil!$S$25),"")&amp; IF(D1073=Accueil!$Q$26,PRODUCT('Registre déchets'!G1073,Accueil!$S$26),"") &amp; IF(D1073=Accueil!$U$7,PRODUCT('Registre déchets'!G1073,Accueil!$W$7),"") &amp; IF(D1073=Accueil!$U$8,PRODUCT('Registre déchets'!G1073,Accueil!$W$8),"") &amp; IF(D1073=Accueil!$U$9,PRODUCT('Registre déchets'!G1073,Accueil!$W$9),"")&amp; IF(D1073=Accueil!$U$10,PRODUCT('Registre déchets'!G1073,Accueil!$W$10),"")&amp; IF(D1073=Accueil!$U$11,PRODUCT('Registre déchets'!G1073,Accueil!$W$11),"")&amp; IF(D1073=Accueil!$U$12,PRODUCT('Registre déchets'!G1073,Accueil!$W$12),"")&amp; IF(D1073=Accueil!$U$13,PRODUCT('Registre déchets'!G1073,Accueil!$W$13),"")&amp; IF(D1073=Accueil!$U$14,PRODUCT('Registre déchets'!G1073,Accueil!$W$14),"")&amp; IF(D1073=Accueil!$U$15,PRODUCT('Registre déchets'!G1073,Accueil!$W$15),"")&amp; IF(D1073=Accueil!$U$16,PRODUCT('Registre déchets'!G1073,Accueil!$W$16),"")&amp; IF(D1073=Accueil!$U$17,PRODUCT('Registre déchets'!G1073,Accueil!$W$17),"")&amp; IF(D1073=Accueil!$U$18,PRODUCT('Registre déchets'!G1073,Accueil!$W$18),"")&amp; IF(D1073=Accueil!$U$19,PRODUCT('Registre déchets'!G1073,Accueil!$W$19),"")&amp; IF(D1073=Accueil!$U$20,PRODUCT('Registre déchets'!G1073,Accueil!$W$20),"")&amp; IF(D1073=Accueil!$U$21,PRODUCT('Registre déchets'!G1073,Accueil!$W$21),"") &amp; IF(D1073=Accueil!$U$22,PRODUCT('Registre déchets'!G1073,Accueil!$W$22),"")&amp; IF(D1073=Accueil!$U$23,PRODUCT('Registre déchets'!G1073,Accueil!$W$23),"")&amp; IF(D1073=Accueil!$U$24,PRODUCT('Registre déchets'!G1073,Accueil!$W$24),"")&amp; IF(D1073=Accueil!$U$25,PRODUCT('Registre déchets'!G1073,Accueil!$W$25),"")&amp; IF(D1073=Accueil!$U$26,PRODUCT('Registre déchets'!G1073,Accueil!$W$26),"")&amp; IF(D1073=Accueil!$U$27,PRODUCT('Registre déchets'!G1073,Accueil!$W$27),"")&amp; IF(D1073=Accueil!$Y$7,PRODUCT('Registre déchets'!G1073,Accueil!$AA$7),"") &amp; IF(D1073=Accueil!$Y$8,PRODUCT('Registre déchets'!G1073,Accueil!$AA$8),"") &amp; IF(D1073=Accueil!$Y$9,PRODUCT('Registre déchets'!G1073,Accueil!$AA$9),"")&amp; IF(D1073=Accueil!$Y$10,PRODUCT('Registre déchets'!G1073,Accueil!$AA$10),"")&amp; IF(D1073=Accueil!$Y$11,PRODUCT('Registre déchets'!G1073,Accueil!$AA$11),"")&amp; IF(D1073=Accueil!$Y$12,PRODUCT('Registre déchets'!G1073,Accueil!$AA$12),"")&amp; IF(D1073=Accueil!$Y$13,PRODUCT('Registre déchets'!G1073,Accueil!$AA$13),"")&amp; IF(D1073=Accueil!$Y$14,PRODUCT('Registre déchets'!G1073,Accueil!$AA$14),"")&amp; IF(D1073=Accueil!$Y$15,PRODUCT('Registre déchets'!G1073,Accueil!$AA$15),"")&amp; IF(D1073=Accueil!$Y$16,PRODUCT('Registre déchets'!G1073,Accueil!$AA$16),"")&amp; IF(D1073=Accueil!$Y$17,PRODUCT('Registre déchets'!G1073,Accueil!$AA$17),"")&amp; IF(D1073=Accueil!$Y$18,PRODUCT('Registre déchets'!G1073,Accueil!$AA$18),"")&amp; IF(D1073=Accueil!$Y$19,PRODUCT('Registre déchets'!G1073,Accueil!$AA$19),"")&amp; IF(D1073=Accueil!$Y$20,PRODUCT('Registre déchets'!G1073,Accueil!$AA$20),"")&amp; IF(D1073=Accueil!$Y$21,PRODUCT('Registre déchets'!G1073,Accueil!$AA$21),"")&amp; IF(D1073=Accueil!$Y$22,PRODUCT('Registre déchets'!G1073,Accueil!$AA$22),"")&amp; IF(D1073=Accueil!$Y$23,PRODUCT('Registre déchets'!G1073,Accueil!$AA$23),"")&amp; IF(D1073=Accueil!$Y$24,PRODUCT('Registre déchets'!G1073,Accueil!$AA$24),"")&amp; IF(D1073=Accueil!$Y$25,PRODUCT('Registre déchets'!G1073,Accueil!$AA$25),"")&amp; IF(D1073=Accueil!$Y$26,PRODUCT('Registre déchets'!G1073,Accueil!$AA$26),"")&amp; IF(D1073=Accueil!$Y$27,PRODUCT('Registre déchets'!G1073,Accueil!$AA$27),""))</f>
        <v/>
      </c>
      <c r="AQ1073" s="79">
        <f t="shared" si="167"/>
        <v>0</v>
      </c>
    </row>
    <row r="1074" spans="1:43" ht="50.1" customHeight="1" x14ac:dyDescent="0.25">
      <c r="A1074" s="90"/>
      <c r="B1074" s="222" t="str">
        <f t="shared" si="161"/>
        <v/>
      </c>
      <c r="C1074" s="221"/>
      <c r="D1074" s="220"/>
      <c r="E1074" s="80" t="str">
        <f t="shared" si="165"/>
        <v/>
      </c>
      <c r="F1074" s="81"/>
      <c r="G1074" s="82"/>
      <c r="H1074" s="241">
        <f t="shared" si="162"/>
        <v>0</v>
      </c>
      <c r="I1074" s="206"/>
      <c r="J1074" s="206"/>
      <c r="K1074" s="86"/>
      <c r="L1074" s="86"/>
      <c r="M1074" s="86"/>
      <c r="N1074" s="82"/>
      <c r="O1074" s="81"/>
      <c r="P1074" s="82"/>
      <c r="Q1074" s="207">
        <f t="shared" si="166"/>
        <v>0</v>
      </c>
      <c r="R1074" s="83">
        <f t="shared" si="163"/>
        <v>0</v>
      </c>
      <c r="S1074" s="83">
        <f t="shared" si="164"/>
        <v>0</v>
      </c>
      <c r="T1074" s="209"/>
      <c r="U1074" s="214"/>
      <c r="V1074" s="214"/>
      <c r="W1074" s="217" t="str">
        <f t="shared" si="159"/>
        <v/>
      </c>
      <c r="X1074" s="214"/>
      <c r="Y1074" s="224"/>
      <c r="Z1074" s="214"/>
      <c r="AA1074" s="214"/>
      <c r="AB1074" s="35" t="str">
        <f t="shared" si="160"/>
        <v/>
      </c>
      <c r="AC1074" s="35"/>
      <c r="AD1074" s="35"/>
      <c r="AE1074" s="35"/>
      <c r="AF1074" s="35"/>
      <c r="AG1074" s="35"/>
      <c r="AH1074" s="35"/>
      <c r="AI1074" s="35"/>
      <c r="AJ1074" s="35"/>
      <c r="AK1074" s="35"/>
      <c r="AL1074" s="35"/>
      <c r="AM1074" s="85" t="str">
        <f t="shared" si="168"/>
        <v/>
      </c>
      <c r="AN1074" s="35"/>
      <c r="AO1074" s="35"/>
      <c r="AP1074" s="77" t="str">
        <f>IF(D1074="","",IF(D1074=Accueil!$Q$7,PRODUCT('Registre déchets'!G1074,Accueil!$S$7),"") &amp; IF(D1074=Accueil!$Q$8,PRODUCT('Registre déchets'!G1074,Accueil!$S$8),"") &amp; IF(D1074=Accueil!$Q$9,PRODUCT('Registre déchets'!G1074,Accueil!$S$9),"")&amp; IF(D1074=Accueil!$Q$10,PRODUCT('Registre déchets'!G1074,Accueil!$S$10),"")&amp; IF(D1074=Accueil!$Q$11,PRODUCT('Registre déchets'!G1074,Accueil!$S$11),"")&amp; IF(D1074=Accueil!$Q$12,PRODUCT('Registre déchets'!G1074,Accueil!$S$12),"")&amp; IF(D1074=Accueil!$Q$13,PRODUCT('Registre déchets'!G1074,Accueil!$S$13),"")&amp; IF(D1074=Accueil!$Q$14,PRODUCT('Registre déchets'!G1074,Accueil!$S$14),"")&amp; IF(D1074=Accueil!$Q$15,PRODUCT('Registre déchets'!G1074,Accueil!$S$15),"")&amp; IF(D1074=Accueil!$Q$16,PRODUCT('Registre déchets'!G1074,Accueil!$S$16),"")&amp; IF(D1074=Accueil!$Q$17,PRODUCT('Registre déchets'!G1074,Accueil!$S$17),"")&amp; IF(D1074=Accueil!$Q$18,PRODUCT('Registre déchets'!G1074,Accueil!$S$18),"")&amp; IF(D1074=Accueil!$Q$19,PRODUCT('Registre déchets'!G1074,Accueil!$S$19),"")&amp; IF(D1074=Accueil!$Q$20,PRODUCT('Registre déchets'!G1074,Accueil!$S$20),"")&amp; IF(D1074=Accueil!$Q$21,PRODUCT('Registre déchets'!G1074,Accueil!$S$21),"")&amp; IF(D1074=Accueil!$Q$22,PRODUCT('Registre déchets'!G1074,Accueil!$S$22),"")&amp; IF(D1074=Accueil!$Q$23,PRODUCT('Registre déchets'!G1074,Accueil!$S$23),"")&amp; IF(D1074=Accueil!$Q$24,PRODUCT('Registre déchets'!G1074,Accueil!$S$24),"")&amp; IF(D1074=Accueil!$Q$25,PRODUCT('Registre déchets'!G1074,Accueil!$S$25),"")&amp; IF(D1074=Accueil!$Q$26,PRODUCT('Registre déchets'!G1074,Accueil!$S$26),"") &amp; IF(D1074=Accueil!$U$7,PRODUCT('Registre déchets'!G1074,Accueil!$W$7),"") &amp; IF(D1074=Accueil!$U$8,PRODUCT('Registre déchets'!G1074,Accueil!$W$8),"") &amp; IF(D1074=Accueil!$U$9,PRODUCT('Registre déchets'!G1074,Accueil!$W$9),"")&amp; IF(D1074=Accueil!$U$10,PRODUCT('Registre déchets'!G1074,Accueil!$W$10),"")&amp; IF(D1074=Accueil!$U$11,PRODUCT('Registre déchets'!G1074,Accueil!$W$11),"")&amp; IF(D1074=Accueil!$U$12,PRODUCT('Registre déchets'!G1074,Accueil!$W$12),"")&amp; IF(D1074=Accueil!$U$13,PRODUCT('Registre déchets'!G1074,Accueil!$W$13),"")&amp; IF(D1074=Accueil!$U$14,PRODUCT('Registre déchets'!G1074,Accueil!$W$14),"")&amp; IF(D1074=Accueil!$U$15,PRODUCT('Registre déchets'!G1074,Accueil!$W$15),"")&amp; IF(D1074=Accueil!$U$16,PRODUCT('Registre déchets'!G1074,Accueil!$W$16),"")&amp; IF(D1074=Accueil!$U$17,PRODUCT('Registre déchets'!G1074,Accueil!$W$17),"")&amp; IF(D1074=Accueil!$U$18,PRODUCT('Registre déchets'!G1074,Accueil!$W$18),"")&amp; IF(D1074=Accueil!$U$19,PRODUCT('Registre déchets'!G1074,Accueil!$W$19),"")&amp; IF(D1074=Accueil!$U$20,PRODUCT('Registre déchets'!G1074,Accueil!$W$20),"")&amp; IF(D1074=Accueil!$U$21,PRODUCT('Registre déchets'!G1074,Accueil!$W$21),"") &amp; IF(D1074=Accueil!$U$22,PRODUCT('Registre déchets'!G1074,Accueil!$W$22),"")&amp; IF(D1074=Accueil!$U$23,PRODUCT('Registre déchets'!G1074,Accueil!$W$23),"")&amp; IF(D1074=Accueil!$U$24,PRODUCT('Registre déchets'!G1074,Accueil!$W$24),"")&amp; IF(D1074=Accueil!$U$25,PRODUCT('Registre déchets'!G1074,Accueil!$W$25),"")&amp; IF(D1074=Accueil!$U$26,PRODUCT('Registre déchets'!G1074,Accueil!$W$26),"")&amp; IF(D1074=Accueil!$U$27,PRODUCT('Registre déchets'!G1074,Accueil!$W$27),"")&amp; IF(D1074=Accueil!$Y$7,PRODUCT('Registre déchets'!G1074,Accueil!$AA$7),"") &amp; IF(D1074=Accueil!$Y$8,PRODUCT('Registre déchets'!G1074,Accueil!$AA$8),"") &amp; IF(D1074=Accueil!$Y$9,PRODUCT('Registre déchets'!G1074,Accueil!$AA$9),"")&amp; IF(D1074=Accueil!$Y$10,PRODUCT('Registre déchets'!G1074,Accueil!$AA$10),"")&amp; IF(D1074=Accueil!$Y$11,PRODUCT('Registre déchets'!G1074,Accueil!$AA$11),"")&amp; IF(D1074=Accueil!$Y$12,PRODUCT('Registre déchets'!G1074,Accueil!$AA$12),"")&amp; IF(D1074=Accueil!$Y$13,PRODUCT('Registre déchets'!G1074,Accueil!$AA$13),"")&amp; IF(D1074=Accueil!$Y$14,PRODUCT('Registre déchets'!G1074,Accueil!$AA$14),"")&amp; IF(D1074=Accueil!$Y$15,PRODUCT('Registre déchets'!G1074,Accueil!$AA$15),"")&amp; IF(D1074=Accueil!$Y$16,PRODUCT('Registre déchets'!G1074,Accueil!$AA$16),"")&amp; IF(D1074=Accueil!$Y$17,PRODUCT('Registre déchets'!G1074,Accueil!$AA$17),"")&amp; IF(D1074=Accueil!$Y$18,PRODUCT('Registre déchets'!G1074,Accueil!$AA$18),"")&amp; IF(D1074=Accueil!$Y$19,PRODUCT('Registre déchets'!G1074,Accueil!$AA$19),"")&amp; IF(D1074=Accueil!$Y$20,PRODUCT('Registre déchets'!G1074,Accueil!$AA$20),"")&amp; IF(D1074=Accueil!$Y$21,PRODUCT('Registre déchets'!G1074,Accueil!$AA$21),"")&amp; IF(D1074=Accueil!$Y$22,PRODUCT('Registre déchets'!G1074,Accueil!$AA$22),"")&amp; IF(D1074=Accueil!$Y$23,PRODUCT('Registre déchets'!G1074,Accueil!$AA$23),"")&amp; IF(D1074=Accueil!$Y$24,PRODUCT('Registre déchets'!G1074,Accueil!$AA$24),"")&amp; IF(D1074=Accueil!$Y$25,PRODUCT('Registre déchets'!G1074,Accueil!$AA$25),"")&amp; IF(D1074=Accueil!$Y$26,PRODUCT('Registre déchets'!G1074,Accueil!$AA$26),"")&amp; IF(D1074=Accueil!$Y$27,PRODUCT('Registre déchets'!G1074,Accueil!$AA$27),""))</f>
        <v/>
      </c>
      <c r="AQ1074" s="79">
        <f t="shared" si="167"/>
        <v>0</v>
      </c>
    </row>
    <row r="1075" spans="1:43" ht="50.1" customHeight="1" x14ac:dyDescent="0.25">
      <c r="A1075" s="90"/>
      <c r="B1075" s="222" t="str">
        <f t="shared" si="161"/>
        <v/>
      </c>
      <c r="C1075" s="221"/>
      <c r="D1075" s="220"/>
      <c r="E1075" s="80" t="str">
        <f t="shared" si="165"/>
        <v/>
      </c>
      <c r="F1075" s="81"/>
      <c r="G1075" s="82"/>
      <c r="H1075" s="241">
        <f t="shared" si="162"/>
        <v>0</v>
      </c>
      <c r="I1075" s="206"/>
      <c r="J1075" s="206"/>
      <c r="K1075" s="86"/>
      <c r="L1075" s="86"/>
      <c r="M1075" s="86"/>
      <c r="N1075" s="82"/>
      <c r="O1075" s="81"/>
      <c r="P1075" s="82"/>
      <c r="Q1075" s="207">
        <f t="shared" si="166"/>
        <v>0</v>
      </c>
      <c r="R1075" s="83">
        <f t="shared" si="163"/>
        <v>0</v>
      </c>
      <c r="S1075" s="83">
        <f t="shared" si="164"/>
        <v>0</v>
      </c>
      <c r="T1075" s="209"/>
      <c r="U1075" s="214"/>
      <c r="V1075" s="214"/>
      <c r="W1075" s="217" t="str">
        <f t="shared" si="159"/>
        <v/>
      </c>
      <c r="X1075" s="214"/>
      <c r="Y1075" s="224"/>
      <c r="Z1075" s="214"/>
      <c r="AA1075" s="214"/>
      <c r="AB1075" s="35" t="str">
        <f t="shared" si="160"/>
        <v/>
      </c>
      <c r="AC1075" s="35"/>
      <c r="AD1075" s="35"/>
      <c r="AE1075" s="35"/>
      <c r="AF1075" s="35"/>
      <c r="AG1075" s="35"/>
      <c r="AH1075" s="35"/>
      <c r="AI1075" s="35"/>
      <c r="AJ1075" s="35"/>
      <c r="AK1075" s="35"/>
      <c r="AL1075" s="35"/>
      <c r="AM1075" s="85" t="str">
        <f t="shared" si="168"/>
        <v/>
      </c>
      <c r="AN1075" s="35"/>
      <c r="AO1075" s="35"/>
      <c r="AP1075" s="77" t="str">
        <f>IF(D1075="","",IF(D1075=Accueil!$Q$7,PRODUCT('Registre déchets'!G1075,Accueil!$S$7),"") &amp; IF(D1075=Accueil!$Q$8,PRODUCT('Registre déchets'!G1075,Accueil!$S$8),"") &amp; IF(D1075=Accueil!$Q$9,PRODUCT('Registre déchets'!G1075,Accueil!$S$9),"")&amp; IF(D1075=Accueil!$Q$10,PRODUCT('Registre déchets'!G1075,Accueil!$S$10),"")&amp; IF(D1075=Accueil!$Q$11,PRODUCT('Registre déchets'!G1075,Accueil!$S$11),"")&amp; IF(D1075=Accueil!$Q$12,PRODUCT('Registre déchets'!G1075,Accueil!$S$12),"")&amp; IF(D1075=Accueil!$Q$13,PRODUCT('Registre déchets'!G1075,Accueil!$S$13),"")&amp; IF(D1075=Accueil!$Q$14,PRODUCT('Registre déchets'!G1075,Accueil!$S$14),"")&amp; IF(D1075=Accueil!$Q$15,PRODUCT('Registre déchets'!G1075,Accueil!$S$15),"")&amp; IF(D1075=Accueil!$Q$16,PRODUCT('Registre déchets'!G1075,Accueil!$S$16),"")&amp; IF(D1075=Accueil!$Q$17,PRODUCT('Registre déchets'!G1075,Accueil!$S$17),"")&amp; IF(D1075=Accueil!$Q$18,PRODUCT('Registre déchets'!G1075,Accueil!$S$18),"")&amp; IF(D1075=Accueil!$Q$19,PRODUCT('Registre déchets'!G1075,Accueil!$S$19),"")&amp; IF(D1075=Accueil!$Q$20,PRODUCT('Registre déchets'!G1075,Accueil!$S$20),"")&amp; IF(D1075=Accueil!$Q$21,PRODUCT('Registre déchets'!G1075,Accueil!$S$21),"")&amp; IF(D1075=Accueil!$Q$22,PRODUCT('Registre déchets'!G1075,Accueil!$S$22),"")&amp; IF(D1075=Accueil!$Q$23,PRODUCT('Registre déchets'!G1075,Accueil!$S$23),"")&amp; IF(D1075=Accueil!$Q$24,PRODUCT('Registre déchets'!G1075,Accueil!$S$24),"")&amp; IF(D1075=Accueil!$Q$25,PRODUCT('Registre déchets'!G1075,Accueil!$S$25),"")&amp; IF(D1075=Accueil!$Q$26,PRODUCT('Registre déchets'!G1075,Accueil!$S$26),"") &amp; IF(D1075=Accueil!$U$7,PRODUCT('Registre déchets'!G1075,Accueil!$W$7),"") &amp; IF(D1075=Accueil!$U$8,PRODUCT('Registre déchets'!G1075,Accueil!$W$8),"") &amp; IF(D1075=Accueil!$U$9,PRODUCT('Registre déchets'!G1075,Accueil!$W$9),"")&amp; IF(D1075=Accueil!$U$10,PRODUCT('Registre déchets'!G1075,Accueil!$W$10),"")&amp; IF(D1075=Accueil!$U$11,PRODUCT('Registre déchets'!G1075,Accueil!$W$11),"")&amp; IF(D1075=Accueil!$U$12,PRODUCT('Registre déchets'!G1075,Accueil!$W$12),"")&amp; IF(D1075=Accueil!$U$13,PRODUCT('Registre déchets'!G1075,Accueil!$W$13),"")&amp; IF(D1075=Accueil!$U$14,PRODUCT('Registre déchets'!G1075,Accueil!$W$14),"")&amp; IF(D1075=Accueil!$U$15,PRODUCT('Registre déchets'!G1075,Accueil!$W$15),"")&amp; IF(D1075=Accueil!$U$16,PRODUCT('Registre déchets'!G1075,Accueil!$W$16),"")&amp; IF(D1075=Accueil!$U$17,PRODUCT('Registre déchets'!G1075,Accueil!$W$17),"")&amp; IF(D1075=Accueil!$U$18,PRODUCT('Registre déchets'!G1075,Accueil!$W$18),"")&amp; IF(D1075=Accueil!$U$19,PRODUCT('Registre déchets'!G1075,Accueil!$W$19),"")&amp; IF(D1075=Accueil!$U$20,PRODUCT('Registre déchets'!G1075,Accueil!$W$20),"")&amp; IF(D1075=Accueil!$U$21,PRODUCT('Registre déchets'!G1075,Accueil!$W$21),"") &amp; IF(D1075=Accueil!$U$22,PRODUCT('Registre déchets'!G1075,Accueil!$W$22),"")&amp; IF(D1075=Accueil!$U$23,PRODUCT('Registre déchets'!G1075,Accueil!$W$23),"")&amp; IF(D1075=Accueil!$U$24,PRODUCT('Registre déchets'!G1075,Accueil!$W$24),"")&amp; IF(D1075=Accueil!$U$25,PRODUCT('Registre déchets'!G1075,Accueil!$W$25),"")&amp; IF(D1075=Accueil!$U$26,PRODUCT('Registre déchets'!G1075,Accueil!$W$26),"")&amp; IF(D1075=Accueil!$U$27,PRODUCT('Registre déchets'!G1075,Accueil!$W$27),"")&amp; IF(D1075=Accueil!$Y$7,PRODUCT('Registre déchets'!G1075,Accueil!$AA$7),"") &amp; IF(D1075=Accueil!$Y$8,PRODUCT('Registre déchets'!G1075,Accueil!$AA$8),"") &amp; IF(D1075=Accueil!$Y$9,PRODUCT('Registre déchets'!G1075,Accueil!$AA$9),"")&amp; IF(D1075=Accueil!$Y$10,PRODUCT('Registre déchets'!G1075,Accueil!$AA$10),"")&amp; IF(D1075=Accueil!$Y$11,PRODUCT('Registre déchets'!G1075,Accueil!$AA$11),"")&amp; IF(D1075=Accueil!$Y$12,PRODUCT('Registre déchets'!G1075,Accueil!$AA$12),"")&amp; IF(D1075=Accueil!$Y$13,PRODUCT('Registre déchets'!G1075,Accueil!$AA$13),"")&amp; IF(D1075=Accueil!$Y$14,PRODUCT('Registre déchets'!G1075,Accueil!$AA$14),"")&amp; IF(D1075=Accueil!$Y$15,PRODUCT('Registre déchets'!G1075,Accueil!$AA$15),"")&amp; IF(D1075=Accueil!$Y$16,PRODUCT('Registre déchets'!G1075,Accueil!$AA$16),"")&amp; IF(D1075=Accueil!$Y$17,PRODUCT('Registre déchets'!G1075,Accueil!$AA$17),"")&amp; IF(D1075=Accueil!$Y$18,PRODUCT('Registre déchets'!G1075,Accueil!$AA$18),"")&amp; IF(D1075=Accueil!$Y$19,PRODUCT('Registre déchets'!G1075,Accueil!$AA$19),"")&amp; IF(D1075=Accueil!$Y$20,PRODUCT('Registre déchets'!G1075,Accueil!$AA$20),"")&amp; IF(D1075=Accueil!$Y$21,PRODUCT('Registre déchets'!G1075,Accueil!$AA$21),"")&amp; IF(D1075=Accueil!$Y$22,PRODUCT('Registre déchets'!G1075,Accueil!$AA$22),"")&amp; IF(D1075=Accueil!$Y$23,PRODUCT('Registre déchets'!G1075,Accueil!$AA$23),"")&amp; IF(D1075=Accueil!$Y$24,PRODUCT('Registre déchets'!G1075,Accueil!$AA$24),"")&amp; IF(D1075=Accueil!$Y$25,PRODUCT('Registre déchets'!G1075,Accueil!$AA$25),"")&amp; IF(D1075=Accueil!$Y$26,PRODUCT('Registre déchets'!G1075,Accueil!$AA$26),"")&amp; IF(D1075=Accueil!$Y$27,PRODUCT('Registre déchets'!G1075,Accueil!$AA$27),""))</f>
        <v/>
      </c>
      <c r="AQ1075" s="79">
        <f t="shared" si="167"/>
        <v>0</v>
      </c>
    </row>
    <row r="1076" spans="1:43" ht="50.1" customHeight="1" x14ac:dyDescent="0.25">
      <c r="A1076" s="90"/>
      <c r="B1076" s="222" t="str">
        <f t="shared" si="161"/>
        <v/>
      </c>
      <c r="C1076" s="221"/>
      <c r="D1076" s="220"/>
      <c r="E1076" s="80" t="str">
        <f t="shared" si="165"/>
        <v/>
      </c>
      <c r="F1076" s="81"/>
      <c r="G1076" s="82"/>
      <c r="H1076" s="241">
        <f t="shared" si="162"/>
        <v>0</v>
      </c>
      <c r="I1076" s="206"/>
      <c r="J1076" s="206"/>
      <c r="K1076" s="86"/>
      <c r="L1076" s="86"/>
      <c r="M1076" s="86"/>
      <c r="N1076" s="82"/>
      <c r="O1076" s="81"/>
      <c r="P1076" s="82"/>
      <c r="Q1076" s="207">
        <f t="shared" si="166"/>
        <v>0</v>
      </c>
      <c r="R1076" s="83">
        <f t="shared" si="163"/>
        <v>0</v>
      </c>
      <c r="S1076" s="83">
        <f t="shared" si="164"/>
        <v>0</v>
      </c>
      <c r="T1076" s="209"/>
      <c r="U1076" s="214"/>
      <c r="V1076" s="214"/>
      <c r="W1076" s="217" t="str">
        <f t="shared" si="159"/>
        <v/>
      </c>
      <c r="X1076" s="214"/>
      <c r="Y1076" s="224"/>
      <c r="Z1076" s="214"/>
      <c r="AA1076" s="214"/>
      <c r="AB1076" s="35" t="str">
        <f t="shared" si="160"/>
        <v/>
      </c>
      <c r="AC1076" s="35"/>
      <c r="AD1076" s="35"/>
      <c r="AE1076" s="35"/>
      <c r="AF1076" s="35"/>
      <c r="AG1076" s="35"/>
      <c r="AH1076" s="35"/>
      <c r="AI1076" s="35"/>
      <c r="AJ1076" s="35"/>
      <c r="AK1076" s="35"/>
      <c r="AL1076" s="35"/>
      <c r="AM1076" s="85" t="str">
        <f t="shared" si="168"/>
        <v/>
      </c>
      <c r="AN1076" s="35"/>
      <c r="AO1076" s="35"/>
      <c r="AP1076" s="77" t="str">
        <f>IF(D1076="","",IF(D1076=Accueil!$Q$7,PRODUCT('Registre déchets'!G1076,Accueil!$S$7),"") &amp; IF(D1076=Accueil!$Q$8,PRODUCT('Registre déchets'!G1076,Accueil!$S$8),"") &amp; IF(D1076=Accueil!$Q$9,PRODUCT('Registre déchets'!G1076,Accueil!$S$9),"")&amp; IF(D1076=Accueil!$Q$10,PRODUCT('Registre déchets'!G1076,Accueil!$S$10),"")&amp; IF(D1076=Accueil!$Q$11,PRODUCT('Registre déchets'!G1076,Accueil!$S$11),"")&amp; IF(D1076=Accueil!$Q$12,PRODUCT('Registre déchets'!G1076,Accueil!$S$12),"")&amp; IF(D1076=Accueil!$Q$13,PRODUCT('Registre déchets'!G1076,Accueil!$S$13),"")&amp; IF(D1076=Accueil!$Q$14,PRODUCT('Registre déchets'!G1076,Accueil!$S$14),"")&amp; IF(D1076=Accueil!$Q$15,PRODUCT('Registre déchets'!G1076,Accueil!$S$15),"")&amp; IF(D1076=Accueil!$Q$16,PRODUCT('Registre déchets'!G1076,Accueil!$S$16),"")&amp; IF(D1076=Accueil!$Q$17,PRODUCT('Registre déchets'!G1076,Accueil!$S$17),"")&amp; IF(D1076=Accueil!$Q$18,PRODUCT('Registre déchets'!G1076,Accueil!$S$18),"")&amp; IF(D1076=Accueil!$Q$19,PRODUCT('Registre déchets'!G1076,Accueil!$S$19),"")&amp; IF(D1076=Accueil!$Q$20,PRODUCT('Registre déchets'!G1076,Accueil!$S$20),"")&amp; IF(D1076=Accueil!$Q$21,PRODUCT('Registre déchets'!G1076,Accueil!$S$21),"")&amp; IF(D1076=Accueil!$Q$22,PRODUCT('Registre déchets'!G1076,Accueil!$S$22),"")&amp; IF(D1076=Accueil!$Q$23,PRODUCT('Registre déchets'!G1076,Accueil!$S$23),"")&amp; IF(D1076=Accueil!$Q$24,PRODUCT('Registre déchets'!G1076,Accueil!$S$24),"")&amp; IF(D1076=Accueil!$Q$25,PRODUCT('Registre déchets'!G1076,Accueil!$S$25),"")&amp; IF(D1076=Accueil!$Q$26,PRODUCT('Registre déchets'!G1076,Accueil!$S$26),"") &amp; IF(D1076=Accueil!$U$7,PRODUCT('Registre déchets'!G1076,Accueil!$W$7),"") &amp; IF(D1076=Accueil!$U$8,PRODUCT('Registre déchets'!G1076,Accueil!$W$8),"") &amp; IF(D1076=Accueil!$U$9,PRODUCT('Registre déchets'!G1076,Accueil!$W$9),"")&amp; IF(D1076=Accueil!$U$10,PRODUCT('Registre déchets'!G1076,Accueil!$W$10),"")&amp; IF(D1076=Accueil!$U$11,PRODUCT('Registre déchets'!G1076,Accueil!$W$11),"")&amp; IF(D1076=Accueil!$U$12,PRODUCT('Registre déchets'!G1076,Accueil!$W$12),"")&amp; IF(D1076=Accueil!$U$13,PRODUCT('Registre déchets'!G1076,Accueil!$W$13),"")&amp; IF(D1076=Accueil!$U$14,PRODUCT('Registre déchets'!G1076,Accueil!$W$14),"")&amp; IF(D1076=Accueil!$U$15,PRODUCT('Registre déchets'!G1076,Accueil!$W$15),"")&amp; IF(D1076=Accueil!$U$16,PRODUCT('Registre déchets'!G1076,Accueil!$W$16),"")&amp; IF(D1076=Accueil!$U$17,PRODUCT('Registre déchets'!G1076,Accueil!$W$17),"")&amp; IF(D1076=Accueil!$U$18,PRODUCT('Registre déchets'!G1076,Accueil!$W$18),"")&amp; IF(D1076=Accueil!$U$19,PRODUCT('Registre déchets'!G1076,Accueil!$W$19),"")&amp; IF(D1076=Accueil!$U$20,PRODUCT('Registre déchets'!G1076,Accueil!$W$20),"")&amp; IF(D1076=Accueil!$U$21,PRODUCT('Registre déchets'!G1076,Accueil!$W$21),"") &amp; IF(D1076=Accueil!$U$22,PRODUCT('Registre déchets'!G1076,Accueil!$W$22),"")&amp; IF(D1076=Accueil!$U$23,PRODUCT('Registre déchets'!G1076,Accueil!$W$23),"")&amp; IF(D1076=Accueil!$U$24,PRODUCT('Registre déchets'!G1076,Accueil!$W$24),"")&amp; IF(D1076=Accueil!$U$25,PRODUCT('Registre déchets'!G1076,Accueil!$W$25),"")&amp; IF(D1076=Accueil!$U$26,PRODUCT('Registre déchets'!G1076,Accueil!$W$26),"")&amp; IF(D1076=Accueil!$U$27,PRODUCT('Registre déchets'!G1076,Accueil!$W$27),"")&amp; IF(D1076=Accueil!$Y$7,PRODUCT('Registre déchets'!G1076,Accueil!$AA$7),"") &amp; IF(D1076=Accueil!$Y$8,PRODUCT('Registre déchets'!G1076,Accueil!$AA$8),"") &amp; IF(D1076=Accueil!$Y$9,PRODUCT('Registre déchets'!G1076,Accueil!$AA$9),"")&amp; IF(D1076=Accueil!$Y$10,PRODUCT('Registre déchets'!G1076,Accueil!$AA$10),"")&amp; IF(D1076=Accueil!$Y$11,PRODUCT('Registre déchets'!G1076,Accueil!$AA$11),"")&amp; IF(D1076=Accueil!$Y$12,PRODUCT('Registre déchets'!G1076,Accueil!$AA$12),"")&amp; IF(D1076=Accueil!$Y$13,PRODUCT('Registre déchets'!G1076,Accueil!$AA$13),"")&amp; IF(D1076=Accueil!$Y$14,PRODUCT('Registre déchets'!G1076,Accueil!$AA$14),"")&amp; IF(D1076=Accueil!$Y$15,PRODUCT('Registre déchets'!G1076,Accueil!$AA$15),"")&amp; IF(D1076=Accueil!$Y$16,PRODUCT('Registre déchets'!G1076,Accueil!$AA$16),"")&amp; IF(D1076=Accueil!$Y$17,PRODUCT('Registre déchets'!G1076,Accueil!$AA$17),"")&amp; IF(D1076=Accueil!$Y$18,PRODUCT('Registre déchets'!G1076,Accueil!$AA$18),"")&amp; IF(D1076=Accueil!$Y$19,PRODUCT('Registre déchets'!G1076,Accueil!$AA$19),"")&amp; IF(D1076=Accueil!$Y$20,PRODUCT('Registre déchets'!G1076,Accueil!$AA$20),"")&amp; IF(D1076=Accueil!$Y$21,PRODUCT('Registre déchets'!G1076,Accueil!$AA$21),"")&amp; IF(D1076=Accueil!$Y$22,PRODUCT('Registre déchets'!G1076,Accueil!$AA$22),"")&amp; IF(D1076=Accueil!$Y$23,PRODUCT('Registre déchets'!G1076,Accueil!$AA$23),"")&amp; IF(D1076=Accueil!$Y$24,PRODUCT('Registre déchets'!G1076,Accueil!$AA$24),"")&amp; IF(D1076=Accueil!$Y$25,PRODUCT('Registre déchets'!G1076,Accueil!$AA$25),"")&amp; IF(D1076=Accueil!$Y$26,PRODUCT('Registre déchets'!G1076,Accueil!$AA$26),"")&amp; IF(D1076=Accueil!$Y$27,PRODUCT('Registre déchets'!G1076,Accueil!$AA$27),""))</f>
        <v/>
      </c>
      <c r="AQ1076" s="79">
        <f t="shared" si="167"/>
        <v>0</v>
      </c>
    </row>
    <row r="1077" spans="1:43" ht="50.1" customHeight="1" x14ac:dyDescent="0.25">
      <c r="A1077" s="90"/>
      <c r="B1077" s="222" t="str">
        <f t="shared" si="161"/>
        <v/>
      </c>
      <c r="C1077" s="221"/>
      <c r="D1077" s="220"/>
      <c r="E1077" s="80" t="str">
        <f t="shared" si="165"/>
        <v/>
      </c>
      <c r="F1077" s="81"/>
      <c r="G1077" s="82"/>
      <c r="H1077" s="241">
        <f t="shared" si="162"/>
        <v>0</v>
      </c>
      <c r="I1077" s="206"/>
      <c r="J1077" s="206"/>
      <c r="K1077" s="86"/>
      <c r="L1077" s="86"/>
      <c r="M1077" s="86"/>
      <c r="N1077" s="82"/>
      <c r="O1077" s="81"/>
      <c r="P1077" s="82"/>
      <c r="Q1077" s="207">
        <f t="shared" si="166"/>
        <v>0</v>
      </c>
      <c r="R1077" s="83">
        <f t="shared" si="163"/>
        <v>0</v>
      </c>
      <c r="S1077" s="83">
        <f t="shared" si="164"/>
        <v>0</v>
      </c>
      <c r="T1077" s="209"/>
      <c r="U1077" s="214"/>
      <c r="V1077" s="214"/>
      <c r="W1077" s="217" t="str">
        <f t="shared" si="159"/>
        <v/>
      </c>
      <c r="X1077" s="214"/>
      <c r="Y1077" s="224"/>
      <c r="Z1077" s="214"/>
      <c r="AA1077" s="214"/>
      <c r="AB1077" s="35" t="str">
        <f t="shared" si="160"/>
        <v/>
      </c>
      <c r="AC1077" s="35"/>
      <c r="AD1077" s="35"/>
      <c r="AE1077" s="35"/>
      <c r="AF1077" s="35"/>
      <c r="AG1077" s="35"/>
      <c r="AH1077" s="35"/>
      <c r="AI1077" s="35"/>
      <c r="AJ1077" s="35"/>
      <c r="AK1077" s="35"/>
      <c r="AL1077" s="35"/>
      <c r="AM1077" s="85" t="str">
        <f t="shared" si="168"/>
        <v/>
      </c>
      <c r="AN1077" s="35"/>
      <c r="AO1077" s="35"/>
      <c r="AP1077" s="77" t="str">
        <f>IF(D1077="","",IF(D1077=Accueil!$Q$7,PRODUCT('Registre déchets'!G1077,Accueil!$S$7),"") &amp; IF(D1077=Accueil!$Q$8,PRODUCT('Registre déchets'!G1077,Accueil!$S$8),"") &amp; IF(D1077=Accueil!$Q$9,PRODUCT('Registre déchets'!G1077,Accueil!$S$9),"")&amp; IF(D1077=Accueil!$Q$10,PRODUCT('Registre déchets'!G1077,Accueil!$S$10),"")&amp; IF(D1077=Accueil!$Q$11,PRODUCT('Registre déchets'!G1077,Accueil!$S$11),"")&amp; IF(D1077=Accueil!$Q$12,PRODUCT('Registre déchets'!G1077,Accueil!$S$12),"")&amp; IF(D1077=Accueil!$Q$13,PRODUCT('Registre déchets'!G1077,Accueil!$S$13),"")&amp; IF(D1077=Accueil!$Q$14,PRODUCT('Registre déchets'!G1077,Accueil!$S$14),"")&amp; IF(D1077=Accueil!$Q$15,PRODUCT('Registre déchets'!G1077,Accueil!$S$15),"")&amp; IF(D1077=Accueil!$Q$16,PRODUCT('Registre déchets'!G1077,Accueil!$S$16),"")&amp; IF(D1077=Accueil!$Q$17,PRODUCT('Registre déchets'!G1077,Accueil!$S$17),"")&amp; IF(D1077=Accueil!$Q$18,PRODUCT('Registre déchets'!G1077,Accueil!$S$18),"")&amp; IF(D1077=Accueil!$Q$19,PRODUCT('Registre déchets'!G1077,Accueil!$S$19),"")&amp; IF(D1077=Accueil!$Q$20,PRODUCT('Registre déchets'!G1077,Accueil!$S$20),"")&amp; IF(D1077=Accueil!$Q$21,PRODUCT('Registre déchets'!G1077,Accueil!$S$21),"")&amp; IF(D1077=Accueil!$Q$22,PRODUCT('Registre déchets'!G1077,Accueil!$S$22),"")&amp; IF(D1077=Accueil!$Q$23,PRODUCT('Registre déchets'!G1077,Accueil!$S$23),"")&amp; IF(D1077=Accueil!$Q$24,PRODUCT('Registre déchets'!G1077,Accueil!$S$24),"")&amp; IF(D1077=Accueil!$Q$25,PRODUCT('Registre déchets'!G1077,Accueil!$S$25),"")&amp; IF(D1077=Accueil!$Q$26,PRODUCT('Registre déchets'!G1077,Accueil!$S$26),"") &amp; IF(D1077=Accueil!$U$7,PRODUCT('Registre déchets'!G1077,Accueil!$W$7),"") &amp; IF(D1077=Accueil!$U$8,PRODUCT('Registre déchets'!G1077,Accueil!$W$8),"") &amp; IF(D1077=Accueil!$U$9,PRODUCT('Registre déchets'!G1077,Accueil!$W$9),"")&amp; IF(D1077=Accueil!$U$10,PRODUCT('Registre déchets'!G1077,Accueil!$W$10),"")&amp; IF(D1077=Accueil!$U$11,PRODUCT('Registre déchets'!G1077,Accueil!$W$11),"")&amp; IF(D1077=Accueil!$U$12,PRODUCT('Registre déchets'!G1077,Accueil!$W$12),"")&amp; IF(D1077=Accueil!$U$13,PRODUCT('Registre déchets'!G1077,Accueil!$W$13),"")&amp; IF(D1077=Accueil!$U$14,PRODUCT('Registre déchets'!G1077,Accueil!$W$14),"")&amp; IF(D1077=Accueil!$U$15,PRODUCT('Registre déchets'!G1077,Accueil!$W$15),"")&amp; IF(D1077=Accueil!$U$16,PRODUCT('Registre déchets'!G1077,Accueil!$W$16),"")&amp; IF(D1077=Accueil!$U$17,PRODUCT('Registre déchets'!G1077,Accueil!$W$17),"")&amp; IF(D1077=Accueil!$U$18,PRODUCT('Registre déchets'!G1077,Accueil!$W$18),"")&amp; IF(D1077=Accueil!$U$19,PRODUCT('Registre déchets'!G1077,Accueil!$W$19),"")&amp; IF(D1077=Accueil!$U$20,PRODUCT('Registre déchets'!G1077,Accueil!$W$20),"")&amp; IF(D1077=Accueil!$U$21,PRODUCT('Registre déchets'!G1077,Accueil!$W$21),"") &amp; IF(D1077=Accueil!$U$22,PRODUCT('Registre déchets'!G1077,Accueil!$W$22),"")&amp; IF(D1077=Accueil!$U$23,PRODUCT('Registre déchets'!G1077,Accueil!$W$23),"")&amp; IF(D1077=Accueil!$U$24,PRODUCT('Registre déchets'!G1077,Accueil!$W$24),"")&amp; IF(D1077=Accueil!$U$25,PRODUCT('Registre déchets'!G1077,Accueil!$W$25),"")&amp; IF(D1077=Accueil!$U$26,PRODUCT('Registre déchets'!G1077,Accueil!$W$26),"")&amp; IF(D1077=Accueil!$U$27,PRODUCT('Registre déchets'!G1077,Accueil!$W$27),"")&amp; IF(D1077=Accueil!$Y$7,PRODUCT('Registre déchets'!G1077,Accueil!$AA$7),"") &amp; IF(D1077=Accueil!$Y$8,PRODUCT('Registre déchets'!G1077,Accueil!$AA$8),"") &amp; IF(D1077=Accueil!$Y$9,PRODUCT('Registre déchets'!G1077,Accueil!$AA$9),"")&amp; IF(D1077=Accueil!$Y$10,PRODUCT('Registre déchets'!G1077,Accueil!$AA$10),"")&amp; IF(D1077=Accueil!$Y$11,PRODUCT('Registre déchets'!G1077,Accueil!$AA$11),"")&amp; IF(D1077=Accueil!$Y$12,PRODUCT('Registre déchets'!G1077,Accueil!$AA$12),"")&amp; IF(D1077=Accueil!$Y$13,PRODUCT('Registre déchets'!G1077,Accueil!$AA$13),"")&amp; IF(D1077=Accueil!$Y$14,PRODUCT('Registre déchets'!G1077,Accueil!$AA$14),"")&amp; IF(D1077=Accueil!$Y$15,PRODUCT('Registre déchets'!G1077,Accueil!$AA$15),"")&amp; IF(D1077=Accueil!$Y$16,PRODUCT('Registre déchets'!G1077,Accueil!$AA$16),"")&amp; IF(D1077=Accueil!$Y$17,PRODUCT('Registre déchets'!G1077,Accueil!$AA$17),"")&amp; IF(D1077=Accueil!$Y$18,PRODUCT('Registre déchets'!G1077,Accueil!$AA$18),"")&amp; IF(D1077=Accueil!$Y$19,PRODUCT('Registre déchets'!G1077,Accueil!$AA$19),"")&amp; IF(D1077=Accueil!$Y$20,PRODUCT('Registre déchets'!G1077,Accueil!$AA$20),"")&amp; IF(D1077=Accueil!$Y$21,PRODUCT('Registre déchets'!G1077,Accueil!$AA$21),"")&amp; IF(D1077=Accueil!$Y$22,PRODUCT('Registre déchets'!G1077,Accueil!$AA$22),"")&amp; IF(D1077=Accueil!$Y$23,PRODUCT('Registre déchets'!G1077,Accueil!$AA$23),"")&amp; IF(D1077=Accueil!$Y$24,PRODUCT('Registre déchets'!G1077,Accueil!$AA$24),"")&amp; IF(D1077=Accueil!$Y$25,PRODUCT('Registre déchets'!G1077,Accueil!$AA$25),"")&amp; IF(D1077=Accueil!$Y$26,PRODUCT('Registre déchets'!G1077,Accueil!$AA$26),"")&amp; IF(D1077=Accueil!$Y$27,PRODUCT('Registre déchets'!G1077,Accueil!$AA$27),""))</f>
        <v/>
      </c>
      <c r="AQ1077" s="79">
        <f t="shared" si="167"/>
        <v>0</v>
      </c>
    </row>
    <row r="1078" spans="1:43" ht="50.1" customHeight="1" x14ac:dyDescent="0.25">
      <c r="A1078" s="90"/>
      <c r="B1078" s="222" t="str">
        <f t="shared" si="161"/>
        <v/>
      </c>
      <c r="C1078" s="221"/>
      <c r="D1078" s="220"/>
      <c r="E1078" s="80" t="str">
        <f t="shared" si="165"/>
        <v/>
      </c>
      <c r="F1078" s="81"/>
      <c r="G1078" s="82"/>
      <c r="H1078" s="241">
        <f t="shared" si="162"/>
        <v>0</v>
      </c>
      <c r="I1078" s="206"/>
      <c r="J1078" s="206"/>
      <c r="K1078" s="86"/>
      <c r="L1078" s="86"/>
      <c r="M1078" s="86"/>
      <c r="N1078" s="82"/>
      <c r="O1078" s="81"/>
      <c r="P1078" s="82"/>
      <c r="Q1078" s="207">
        <f t="shared" si="166"/>
        <v>0</v>
      </c>
      <c r="R1078" s="83">
        <f t="shared" si="163"/>
        <v>0</v>
      </c>
      <c r="S1078" s="83">
        <f t="shared" si="164"/>
        <v>0</v>
      </c>
      <c r="T1078" s="209"/>
      <c r="U1078" s="214"/>
      <c r="V1078" s="214"/>
      <c r="W1078" s="217" t="str">
        <f t="shared" si="159"/>
        <v/>
      </c>
      <c r="X1078" s="214"/>
      <c r="Y1078" s="224"/>
      <c r="Z1078" s="214"/>
      <c r="AA1078" s="214"/>
      <c r="AB1078" s="35" t="str">
        <f t="shared" si="160"/>
        <v/>
      </c>
      <c r="AC1078" s="35"/>
      <c r="AD1078" s="35"/>
      <c r="AE1078" s="35"/>
      <c r="AF1078" s="35"/>
      <c r="AG1078" s="35"/>
      <c r="AH1078" s="35"/>
      <c r="AI1078" s="35"/>
      <c r="AJ1078" s="35"/>
      <c r="AK1078" s="35"/>
      <c r="AL1078" s="35"/>
      <c r="AM1078" s="85" t="str">
        <f t="shared" si="168"/>
        <v/>
      </c>
      <c r="AN1078" s="35"/>
      <c r="AO1078" s="35"/>
      <c r="AP1078" s="77" t="str">
        <f>IF(D1078="","",IF(D1078=Accueil!$Q$7,PRODUCT('Registre déchets'!G1078,Accueil!$S$7),"") &amp; IF(D1078=Accueil!$Q$8,PRODUCT('Registre déchets'!G1078,Accueil!$S$8),"") &amp; IF(D1078=Accueil!$Q$9,PRODUCT('Registre déchets'!G1078,Accueil!$S$9),"")&amp; IF(D1078=Accueil!$Q$10,PRODUCT('Registre déchets'!G1078,Accueil!$S$10),"")&amp; IF(D1078=Accueil!$Q$11,PRODUCT('Registre déchets'!G1078,Accueil!$S$11),"")&amp; IF(D1078=Accueil!$Q$12,PRODUCT('Registre déchets'!G1078,Accueil!$S$12),"")&amp; IF(D1078=Accueil!$Q$13,PRODUCT('Registre déchets'!G1078,Accueil!$S$13),"")&amp; IF(D1078=Accueil!$Q$14,PRODUCT('Registre déchets'!G1078,Accueil!$S$14),"")&amp; IF(D1078=Accueil!$Q$15,PRODUCT('Registre déchets'!G1078,Accueil!$S$15),"")&amp; IF(D1078=Accueil!$Q$16,PRODUCT('Registre déchets'!G1078,Accueil!$S$16),"")&amp; IF(D1078=Accueil!$Q$17,PRODUCT('Registre déchets'!G1078,Accueil!$S$17),"")&amp; IF(D1078=Accueil!$Q$18,PRODUCT('Registre déchets'!G1078,Accueil!$S$18),"")&amp; IF(D1078=Accueil!$Q$19,PRODUCT('Registre déchets'!G1078,Accueil!$S$19),"")&amp; IF(D1078=Accueil!$Q$20,PRODUCT('Registre déchets'!G1078,Accueil!$S$20),"")&amp; IF(D1078=Accueil!$Q$21,PRODUCT('Registre déchets'!G1078,Accueil!$S$21),"")&amp; IF(D1078=Accueil!$Q$22,PRODUCT('Registre déchets'!G1078,Accueil!$S$22),"")&amp; IF(D1078=Accueil!$Q$23,PRODUCT('Registre déchets'!G1078,Accueil!$S$23),"")&amp; IF(D1078=Accueil!$Q$24,PRODUCT('Registre déchets'!G1078,Accueil!$S$24),"")&amp; IF(D1078=Accueil!$Q$25,PRODUCT('Registre déchets'!G1078,Accueil!$S$25),"")&amp; IF(D1078=Accueil!$Q$26,PRODUCT('Registre déchets'!G1078,Accueil!$S$26),"") &amp; IF(D1078=Accueil!$U$7,PRODUCT('Registre déchets'!G1078,Accueil!$W$7),"") &amp; IF(D1078=Accueil!$U$8,PRODUCT('Registre déchets'!G1078,Accueil!$W$8),"") &amp; IF(D1078=Accueil!$U$9,PRODUCT('Registre déchets'!G1078,Accueil!$W$9),"")&amp; IF(D1078=Accueil!$U$10,PRODUCT('Registre déchets'!G1078,Accueil!$W$10),"")&amp; IF(D1078=Accueil!$U$11,PRODUCT('Registre déchets'!G1078,Accueil!$W$11),"")&amp; IF(D1078=Accueil!$U$12,PRODUCT('Registre déchets'!G1078,Accueil!$W$12),"")&amp; IF(D1078=Accueil!$U$13,PRODUCT('Registre déchets'!G1078,Accueil!$W$13),"")&amp; IF(D1078=Accueil!$U$14,PRODUCT('Registre déchets'!G1078,Accueil!$W$14),"")&amp; IF(D1078=Accueil!$U$15,PRODUCT('Registre déchets'!G1078,Accueil!$W$15),"")&amp; IF(D1078=Accueil!$U$16,PRODUCT('Registre déchets'!G1078,Accueil!$W$16),"")&amp; IF(D1078=Accueil!$U$17,PRODUCT('Registre déchets'!G1078,Accueil!$W$17),"")&amp; IF(D1078=Accueil!$U$18,PRODUCT('Registre déchets'!G1078,Accueil!$W$18),"")&amp; IF(D1078=Accueil!$U$19,PRODUCT('Registre déchets'!G1078,Accueil!$W$19),"")&amp; IF(D1078=Accueil!$U$20,PRODUCT('Registre déchets'!G1078,Accueil!$W$20),"")&amp; IF(D1078=Accueil!$U$21,PRODUCT('Registre déchets'!G1078,Accueil!$W$21),"") &amp; IF(D1078=Accueil!$U$22,PRODUCT('Registre déchets'!G1078,Accueil!$W$22),"")&amp; IF(D1078=Accueil!$U$23,PRODUCT('Registre déchets'!G1078,Accueil!$W$23),"")&amp; IF(D1078=Accueil!$U$24,PRODUCT('Registre déchets'!G1078,Accueil!$W$24),"")&amp; IF(D1078=Accueil!$U$25,PRODUCT('Registre déchets'!G1078,Accueil!$W$25),"")&amp; IF(D1078=Accueil!$U$26,PRODUCT('Registre déchets'!G1078,Accueil!$W$26),"")&amp; IF(D1078=Accueil!$U$27,PRODUCT('Registre déchets'!G1078,Accueil!$W$27),"")&amp; IF(D1078=Accueil!$Y$7,PRODUCT('Registre déchets'!G1078,Accueil!$AA$7),"") &amp; IF(D1078=Accueil!$Y$8,PRODUCT('Registre déchets'!G1078,Accueil!$AA$8),"") &amp; IF(D1078=Accueil!$Y$9,PRODUCT('Registre déchets'!G1078,Accueil!$AA$9),"")&amp; IF(D1078=Accueil!$Y$10,PRODUCT('Registre déchets'!G1078,Accueil!$AA$10),"")&amp; IF(D1078=Accueil!$Y$11,PRODUCT('Registre déchets'!G1078,Accueil!$AA$11),"")&amp; IF(D1078=Accueil!$Y$12,PRODUCT('Registre déchets'!G1078,Accueil!$AA$12),"")&amp; IF(D1078=Accueil!$Y$13,PRODUCT('Registre déchets'!G1078,Accueil!$AA$13),"")&amp; IF(D1078=Accueil!$Y$14,PRODUCT('Registre déchets'!G1078,Accueil!$AA$14),"")&amp; IF(D1078=Accueil!$Y$15,PRODUCT('Registre déchets'!G1078,Accueil!$AA$15),"")&amp; IF(D1078=Accueil!$Y$16,PRODUCT('Registre déchets'!G1078,Accueil!$AA$16),"")&amp; IF(D1078=Accueil!$Y$17,PRODUCT('Registre déchets'!G1078,Accueil!$AA$17),"")&amp; IF(D1078=Accueil!$Y$18,PRODUCT('Registre déchets'!G1078,Accueil!$AA$18),"")&amp; IF(D1078=Accueil!$Y$19,PRODUCT('Registre déchets'!G1078,Accueil!$AA$19),"")&amp; IF(D1078=Accueil!$Y$20,PRODUCT('Registre déchets'!G1078,Accueil!$AA$20),"")&amp; IF(D1078=Accueil!$Y$21,PRODUCT('Registre déchets'!G1078,Accueil!$AA$21),"")&amp; IF(D1078=Accueil!$Y$22,PRODUCT('Registre déchets'!G1078,Accueil!$AA$22),"")&amp; IF(D1078=Accueil!$Y$23,PRODUCT('Registre déchets'!G1078,Accueil!$AA$23),"")&amp; IF(D1078=Accueil!$Y$24,PRODUCT('Registre déchets'!G1078,Accueil!$AA$24),"")&amp; IF(D1078=Accueil!$Y$25,PRODUCT('Registre déchets'!G1078,Accueil!$AA$25),"")&amp; IF(D1078=Accueil!$Y$26,PRODUCT('Registre déchets'!G1078,Accueil!$AA$26),"")&amp; IF(D1078=Accueil!$Y$27,PRODUCT('Registre déchets'!G1078,Accueil!$AA$27),""))</f>
        <v/>
      </c>
      <c r="AQ1078" s="79">
        <f t="shared" si="167"/>
        <v>0</v>
      </c>
    </row>
    <row r="1079" spans="1:43" ht="50.1" customHeight="1" x14ac:dyDescent="0.25">
      <c r="A1079" s="90"/>
      <c r="B1079" s="222" t="str">
        <f t="shared" si="161"/>
        <v/>
      </c>
      <c r="C1079" s="221"/>
      <c r="D1079" s="220"/>
      <c r="E1079" s="80" t="str">
        <f t="shared" si="165"/>
        <v/>
      </c>
      <c r="F1079" s="81"/>
      <c r="G1079" s="82"/>
      <c r="H1079" s="241">
        <f t="shared" si="162"/>
        <v>0</v>
      </c>
      <c r="I1079" s="206"/>
      <c r="J1079" s="206"/>
      <c r="K1079" s="86"/>
      <c r="L1079" s="86"/>
      <c r="M1079" s="86"/>
      <c r="N1079" s="82"/>
      <c r="O1079" s="81"/>
      <c r="P1079" s="82"/>
      <c r="Q1079" s="207">
        <f t="shared" si="166"/>
        <v>0</v>
      </c>
      <c r="R1079" s="83">
        <f t="shared" si="163"/>
        <v>0</v>
      </c>
      <c r="S1079" s="83">
        <f t="shared" si="164"/>
        <v>0</v>
      </c>
      <c r="T1079" s="209"/>
      <c r="U1079" s="214"/>
      <c r="V1079" s="214"/>
      <c r="W1079" s="217" t="str">
        <f t="shared" si="159"/>
        <v/>
      </c>
      <c r="X1079" s="214"/>
      <c r="Y1079" s="224"/>
      <c r="Z1079" s="214"/>
      <c r="AA1079" s="214"/>
      <c r="AB1079" s="35" t="str">
        <f t="shared" si="160"/>
        <v/>
      </c>
      <c r="AC1079" s="35"/>
      <c r="AD1079" s="35"/>
      <c r="AE1079" s="35"/>
      <c r="AF1079" s="35"/>
      <c r="AG1079" s="35"/>
      <c r="AH1079" s="35"/>
      <c r="AI1079" s="35"/>
      <c r="AJ1079" s="35"/>
      <c r="AK1079" s="35"/>
      <c r="AL1079" s="35"/>
      <c r="AM1079" s="85" t="str">
        <f t="shared" si="168"/>
        <v/>
      </c>
      <c r="AN1079" s="35"/>
      <c r="AO1079" s="35"/>
      <c r="AP1079" s="77" t="str">
        <f>IF(D1079="","",IF(D1079=Accueil!$Q$7,PRODUCT('Registre déchets'!G1079,Accueil!$S$7),"") &amp; IF(D1079=Accueil!$Q$8,PRODUCT('Registre déchets'!G1079,Accueil!$S$8),"") &amp; IF(D1079=Accueil!$Q$9,PRODUCT('Registre déchets'!G1079,Accueil!$S$9),"")&amp; IF(D1079=Accueil!$Q$10,PRODUCT('Registre déchets'!G1079,Accueil!$S$10),"")&amp; IF(D1079=Accueil!$Q$11,PRODUCT('Registre déchets'!G1079,Accueil!$S$11),"")&amp; IF(D1079=Accueil!$Q$12,PRODUCT('Registre déchets'!G1079,Accueil!$S$12),"")&amp; IF(D1079=Accueil!$Q$13,PRODUCT('Registre déchets'!G1079,Accueil!$S$13),"")&amp; IF(D1079=Accueil!$Q$14,PRODUCT('Registre déchets'!G1079,Accueil!$S$14),"")&amp; IF(D1079=Accueil!$Q$15,PRODUCT('Registre déchets'!G1079,Accueil!$S$15),"")&amp; IF(D1079=Accueil!$Q$16,PRODUCT('Registre déchets'!G1079,Accueil!$S$16),"")&amp; IF(D1079=Accueil!$Q$17,PRODUCT('Registre déchets'!G1079,Accueil!$S$17),"")&amp; IF(D1079=Accueil!$Q$18,PRODUCT('Registre déchets'!G1079,Accueil!$S$18),"")&amp; IF(D1079=Accueil!$Q$19,PRODUCT('Registre déchets'!G1079,Accueil!$S$19),"")&amp; IF(D1079=Accueil!$Q$20,PRODUCT('Registre déchets'!G1079,Accueil!$S$20),"")&amp; IF(D1079=Accueil!$Q$21,PRODUCT('Registre déchets'!G1079,Accueil!$S$21),"")&amp; IF(D1079=Accueil!$Q$22,PRODUCT('Registre déchets'!G1079,Accueil!$S$22),"")&amp; IF(D1079=Accueil!$Q$23,PRODUCT('Registre déchets'!G1079,Accueil!$S$23),"")&amp; IF(D1079=Accueil!$Q$24,PRODUCT('Registre déchets'!G1079,Accueil!$S$24),"")&amp; IF(D1079=Accueil!$Q$25,PRODUCT('Registre déchets'!G1079,Accueil!$S$25),"")&amp; IF(D1079=Accueil!$Q$26,PRODUCT('Registre déchets'!G1079,Accueil!$S$26),"") &amp; IF(D1079=Accueil!$U$7,PRODUCT('Registre déchets'!G1079,Accueil!$W$7),"") &amp; IF(D1079=Accueil!$U$8,PRODUCT('Registre déchets'!G1079,Accueil!$W$8),"") &amp; IF(D1079=Accueil!$U$9,PRODUCT('Registre déchets'!G1079,Accueil!$W$9),"")&amp; IF(D1079=Accueil!$U$10,PRODUCT('Registre déchets'!G1079,Accueil!$W$10),"")&amp; IF(D1079=Accueil!$U$11,PRODUCT('Registre déchets'!G1079,Accueil!$W$11),"")&amp; IF(D1079=Accueil!$U$12,PRODUCT('Registre déchets'!G1079,Accueil!$W$12),"")&amp; IF(D1079=Accueil!$U$13,PRODUCT('Registre déchets'!G1079,Accueil!$W$13),"")&amp; IF(D1079=Accueil!$U$14,PRODUCT('Registre déchets'!G1079,Accueil!$W$14),"")&amp; IF(D1079=Accueil!$U$15,PRODUCT('Registre déchets'!G1079,Accueil!$W$15),"")&amp; IF(D1079=Accueil!$U$16,PRODUCT('Registre déchets'!G1079,Accueil!$W$16),"")&amp; IF(D1079=Accueil!$U$17,PRODUCT('Registre déchets'!G1079,Accueil!$W$17),"")&amp; IF(D1079=Accueil!$U$18,PRODUCT('Registre déchets'!G1079,Accueil!$W$18),"")&amp; IF(D1079=Accueil!$U$19,PRODUCT('Registre déchets'!G1079,Accueil!$W$19),"")&amp; IF(D1079=Accueil!$U$20,PRODUCT('Registre déchets'!G1079,Accueil!$W$20),"")&amp; IF(D1079=Accueil!$U$21,PRODUCT('Registre déchets'!G1079,Accueil!$W$21),"") &amp; IF(D1079=Accueil!$U$22,PRODUCT('Registre déchets'!G1079,Accueil!$W$22),"")&amp; IF(D1079=Accueil!$U$23,PRODUCT('Registre déchets'!G1079,Accueil!$W$23),"")&amp; IF(D1079=Accueil!$U$24,PRODUCT('Registre déchets'!G1079,Accueil!$W$24),"")&amp; IF(D1079=Accueil!$U$25,PRODUCT('Registre déchets'!G1079,Accueil!$W$25),"")&amp; IF(D1079=Accueil!$U$26,PRODUCT('Registre déchets'!G1079,Accueil!$W$26),"")&amp; IF(D1079=Accueil!$U$27,PRODUCT('Registre déchets'!G1079,Accueil!$W$27),"")&amp; IF(D1079=Accueil!$Y$7,PRODUCT('Registre déchets'!G1079,Accueil!$AA$7),"") &amp; IF(D1079=Accueil!$Y$8,PRODUCT('Registre déchets'!G1079,Accueil!$AA$8),"") &amp; IF(D1079=Accueil!$Y$9,PRODUCT('Registre déchets'!G1079,Accueil!$AA$9),"")&amp; IF(D1079=Accueil!$Y$10,PRODUCT('Registre déchets'!G1079,Accueil!$AA$10),"")&amp; IF(D1079=Accueil!$Y$11,PRODUCT('Registre déchets'!G1079,Accueil!$AA$11),"")&amp; IF(D1079=Accueil!$Y$12,PRODUCT('Registre déchets'!G1079,Accueil!$AA$12),"")&amp; IF(D1079=Accueil!$Y$13,PRODUCT('Registre déchets'!G1079,Accueil!$AA$13),"")&amp; IF(D1079=Accueil!$Y$14,PRODUCT('Registre déchets'!G1079,Accueil!$AA$14),"")&amp; IF(D1079=Accueil!$Y$15,PRODUCT('Registre déchets'!G1079,Accueil!$AA$15),"")&amp; IF(D1079=Accueil!$Y$16,PRODUCT('Registre déchets'!G1079,Accueil!$AA$16),"")&amp; IF(D1079=Accueil!$Y$17,PRODUCT('Registre déchets'!G1079,Accueil!$AA$17),"")&amp; IF(D1079=Accueil!$Y$18,PRODUCT('Registre déchets'!G1079,Accueil!$AA$18),"")&amp; IF(D1079=Accueil!$Y$19,PRODUCT('Registre déchets'!G1079,Accueil!$AA$19),"")&amp; IF(D1079=Accueil!$Y$20,PRODUCT('Registre déchets'!G1079,Accueil!$AA$20),"")&amp; IF(D1079=Accueil!$Y$21,PRODUCT('Registre déchets'!G1079,Accueil!$AA$21),"")&amp; IF(D1079=Accueil!$Y$22,PRODUCT('Registre déchets'!G1079,Accueil!$AA$22),"")&amp; IF(D1079=Accueil!$Y$23,PRODUCT('Registre déchets'!G1079,Accueil!$AA$23),"")&amp; IF(D1079=Accueil!$Y$24,PRODUCT('Registre déchets'!G1079,Accueil!$AA$24),"")&amp; IF(D1079=Accueil!$Y$25,PRODUCT('Registre déchets'!G1079,Accueil!$AA$25),"")&amp; IF(D1079=Accueil!$Y$26,PRODUCT('Registre déchets'!G1079,Accueil!$AA$26),"")&amp; IF(D1079=Accueil!$Y$27,PRODUCT('Registre déchets'!G1079,Accueil!$AA$27),""))</f>
        <v/>
      </c>
      <c r="AQ1079" s="79">
        <f t="shared" si="167"/>
        <v>0</v>
      </c>
    </row>
    <row r="1080" spans="1:43" ht="50.1" customHeight="1" x14ac:dyDescent="0.25">
      <c r="A1080" s="90"/>
      <c r="B1080" s="222" t="str">
        <f t="shared" si="161"/>
        <v/>
      </c>
      <c r="C1080" s="221"/>
      <c r="D1080" s="220"/>
      <c r="E1080" s="80" t="str">
        <f t="shared" si="165"/>
        <v/>
      </c>
      <c r="F1080" s="81"/>
      <c r="G1080" s="82"/>
      <c r="H1080" s="241">
        <f t="shared" si="162"/>
        <v>0</v>
      </c>
      <c r="I1080" s="206"/>
      <c r="J1080" s="206"/>
      <c r="K1080" s="86"/>
      <c r="L1080" s="86"/>
      <c r="M1080" s="86"/>
      <c r="N1080" s="82"/>
      <c r="O1080" s="81"/>
      <c r="P1080" s="82"/>
      <c r="Q1080" s="207">
        <f t="shared" si="166"/>
        <v>0</v>
      </c>
      <c r="R1080" s="83">
        <f t="shared" si="163"/>
        <v>0</v>
      </c>
      <c r="S1080" s="83">
        <f t="shared" si="164"/>
        <v>0</v>
      </c>
      <c r="T1080" s="209"/>
      <c r="U1080" s="214"/>
      <c r="V1080" s="214"/>
      <c r="W1080" s="217" t="str">
        <f t="shared" si="159"/>
        <v/>
      </c>
      <c r="X1080" s="214"/>
      <c r="Y1080" s="224"/>
      <c r="Z1080" s="214"/>
      <c r="AA1080" s="214"/>
      <c r="AB1080" s="35" t="str">
        <f t="shared" si="160"/>
        <v/>
      </c>
      <c r="AC1080" s="35"/>
      <c r="AD1080" s="35"/>
      <c r="AE1080" s="35"/>
      <c r="AF1080" s="35"/>
      <c r="AG1080" s="35"/>
      <c r="AH1080" s="35"/>
      <c r="AI1080" s="35"/>
      <c r="AJ1080" s="35"/>
      <c r="AK1080" s="35"/>
      <c r="AL1080" s="35"/>
      <c r="AM1080" s="85" t="str">
        <f t="shared" si="168"/>
        <v/>
      </c>
      <c r="AN1080" s="35"/>
      <c r="AO1080" s="35"/>
      <c r="AP1080" s="77" t="str">
        <f>IF(D1080="","",IF(D1080=Accueil!$Q$7,PRODUCT('Registre déchets'!G1080,Accueil!$S$7),"") &amp; IF(D1080=Accueil!$Q$8,PRODUCT('Registre déchets'!G1080,Accueil!$S$8),"") &amp; IF(D1080=Accueil!$Q$9,PRODUCT('Registre déchets'!G1080,Accueil!$S$9),"")&amp; IF(D1080=Accueil!$Q$10,PRODUCT('Registre déchets'!G1080,Accueil!$S$10),"")&amp; IF(D1080=Accueil!$Q$11,PRODUCT('Registre déchets'!G1080,Accueil!$S$11),"")&amp; IF(D1080=Accueil!$Q$12,PRODUCT('Registre déchets'!G1080,Accueil!$S$12),"")&amp; IF(D1080=Accueil!$Q$13,PRODUCT('Registre déchets'!G1080,Accueil!$S$13),"")&amp; IF(D1080=Accueil!$Q$14,PRODUCT('Registre déchets'!G1080,Accueil!$S$14),"")&amp; IF(D1080=Accueil!$Q$15,PRODUCT('Registre déchets'!G1080,Accueil!$S$15),"")&amp; IF(D1080=Accueil!$Q$16,PRODUCT('Registre déchets'!G1080,Accueil!$S$16),"")&amp; IF(D1080=Accueil!$Q$17,PRODUCT('Registre déchets'!G1080,Accueil!$S$17),"")&amp; IF(D1080=Accueil!$Q$18,PRODUCT('Registre déchets'!G1080,Accueil!$S$18),"")&amp; IF(D1080=Accueil!$Q$19,PRODUCT('Registre déchets'!G1080,Accueil!$S$19),"")&amp; IF(D1080=Accueil!$Q$20,PRODUCT('Registre déchets'!G1080,Accueil!$S$20),"")&amp; IF(D1080=Accueil!$Q$21,PRODUCT('Registre déchets'!G1080,Accueil!$S$21),"")&amp; IF(D1080=Accueil!$Q$22,PRODUCT('Registre déchets'!G1080,Accueil!$S$22),"")&amp; IF(D1080=Accueil!$Q$23,PRODUCT('Registre déchets'!G1080,Accueil!$S$23),"")&amp; IF(D1080=Accueil!$Q$24,PRODUCT('Registre déchets'!G1080,Accueil!$S$24),"")&amp; IF(D1080=Accueil!$Q$25,PRODUCT('Registre déchets'!G1080,Accueil!$S$25),"")&amp; IF(D1080=Accueil!$Q$26,PRODUCT('Registre déchets'!G1080,Accueil!$S$26),"") &amp; IF(D1080=Accueil!$U$7,PRODUCT('Registre déchets'!G1080,Accueil!$W$7),"") &amp; IF(D1080=Accueil!$U$8,PRODUCT('Registre déchets'!G1080,Accueil!$W$8),"") &amp; IF(D1080=Accueil!$U$9,PRODUCT('Registre déchets'!G1080,Accueil!$W$9),"")&amp; IF(D1080=Accueil!$U$10,PRODUCT('Registre déchets'!G1080,Accueil!$W$10),"")&amp; IF(D1080=Accueil!$U$11,PRODUCT('Registre déchets'!G1080,Accueil!$W$11),"")&amp; IF(D1080=Accueil!$U$12,PRODUCT('Registre déchets'!G1080,Accueil!$W$12),"")&amp; IF(D1080=Accueil!$U$13,PRODUCT('Registre déchets'!G1080,Accueil!$W$13),"")&amp; IF(D1080=Accueil!$U$14,PRODUCT('Registre déchets'!G1080,Accueil!$W$14),"")&amp; IF(D1080=Accueil!$U$15,PRODUCT('Registre déchets'!G1080,Accueil!$W$15),"")&amp; IF(D1080=Accueil!$U$16,PRODUCT('Registre déchets'!G1080,Accueil!$W$16),"")&amp; IF(D1080=Accueil!$U$17,PRODUCT('Registre déchets'!G1080,Accueil!$W$17),"")&amp; IF(D1080=Accueil!$U$18,PRODUCT('Registre déchets'!G1080,Accueil!$W$18),"")&amp; IF(D1080=Accueil!$U$19,PRODUCT('Registre déchets'!G1080,Accueil!$W$19),"")&amp; IF(D1080=Accueil!$U$20,PRODUCT('Registre déchets'!G1080,Accueil!$W$20),"")&amp; IF(D1080=Accueil!$U$21,PRODUCT('Registre déchets'!G1080,Accueil!$W$21),"") &amp; IF(D1080=Accueil!$U$22,PRODUCT('Registre déchets'!G1080,Accueil!$W$22),"")&amp; IF(D1080=Accueil!$U$23,PRODUCT('Registre déchets'!G1080,Accueil!$W$23),"")&amp; IF(D1080=Accueil!$U$24,PRODUCT('Registre déchets'!G1080,Accueil!$W$24),"")&amp; IF(D1080=Accueil!$U$25,PRODUCT('Registre déchets'!G1080,Accueil!$W$25),"")&amp; IF(D1080=Accueil!$U$26,PRODUCT('Registre déchets'!G1080,Accueil!$W$26),"")&amp; IF(D1080=Accueil!$U$27,PRODUCT('Registre déchets'!G1080,Accueil!$W$27),"")&amp; IF(D1080=Accueil!$Y$7,PRODUCT('Registre déchets'!G1080,Accueil!$AA$7),"") &amp; IF(D1080=Accueil!$Y$8,PRODUCT('Registre déchets'!G1080,Accueil!$AA$8),"") &amp; IF(D1080=Accueil!$Y$9,PRODUCT('Registre déchets'!G1080,Accueil!$AA$9),"")&amp; IF(D1080=Accueil!$Y$10,PRODUCT('Registre déchets'!G1080,Accueil!$AA$10),"")&amp; IF(D1080=Accueil!$Y$11,PRODUCT('Registre déchets'!G1080,Accueil!$AA$11),"")&amp; IF(D1080=Accueil!$Y$12,PRODUCT('Registre déchets'!G1080,Accueil!$AA$12),"")&amp; IF(D1080=Accueil!$Y$13,PRODUCT('Registre déchets'!G1080,Accueil!$AA$13),"")&amp; IF(D1080=Accueil!$Y$14,PRODUCT('Registre déchets'!G1080,Accueil!$AA$14),"")&amp; IF(D1080=Accueil!$Y$15,PRODUCT('Registre déchets'!G1080,Accueil!$AA$15),"")&amp; IF(D1080=Accueil!$Y$16,PRODUCT('Registre déchets'!G1080,Accueil!$AA$16),"")&amp; IF(D1080=Accueil!$Y$17,PRODUCT('Registre déchets'!G1080,Accueil!$AA$17),"")&amp; IF(D1080=Accueil!$Y$18,PRODUCT('Registre déchets'!G1080,Accueil!$AA$18),"")&amp; IF(D1080=Accueil!$Y$19,PRODUCT('Registre déchets'!G1080,Accueil!$AA$19),"")&amp; IF(D1080=Accueil!$Y$20,PRODUCT('Registre déchets'!G1080,Accueil!$AA$20),"")&amp; IF(D1080=Accueil!$Y$21,PRODUCT('Registre déchets'!G1080,Accueil!$AA$21),"")&amp; IF(D1080=Accueil!$Y$22,PRODUCT('Registre déchets'!G1080,Accueil!$AA$22),"")&amp; IF(D1080=Accueil!$Y$23,PRODUCT('Registre déchets'!G1080,Accueil!$AA$23),"")&amp; IF(D1080=Accueil!$Y$24,PRODUCT('Registre déchets'!G1080,Accueil!$AA$24),"")&amp; IF(D1080=Accueil!$Y$25,PRODUCT('Registre déchets'!G1080,Accueil!$AA$25),"")&amp; IF(D1080=Accueil!$Y$26,PRODUCT('Registre déchets'!G1080,Accueil!$AA$26),"")&amp; IF(D1080=Accueil!$Y$27,PRODUCT('Registre déchets'!G1080,Accueil!$AA$27),""))</f>
        <v/>
      </c>
      <c r="AQ1080" s="79">
        <f t="shared" si="167"/>
        <v>0</v>
      </c>
    </row>
    <row r="1081" spans="1:43" ht="50.1" customHeight="1" x14ac:dyDescent="0.25">
      <c r="A1081" s="90"/>
      <c r="B1081" s="222" t="str">
        <f t="shared" si="161"/>
        <v/>
      </c>
      <c r="C1081" s="221"/>
      <c r="D1081" s="220"/>
      <c r="E1081" s="80" t="str">
        <f t="shared" si="165"/>
        <v/>
      </c>
      <c r="F1081" s="81"/>
      <c r="G1081" s="82"/>
      <c r="H1081" s="241">
        <f t="shared" si="162"/>
        <v>0</v>
      </c>
      <c r="I1081" s="206"/>
      <c r="J1081" s="206"/>
      <c r="K1081" s="86"/>
      <c r="L1081" s="86"/>
      <c r="M1081" s="86"/>
      <c r="N1081" s="82"/>
      <c r="O1081" s="81"/>
      <c r="P1081" s="82"/>
      <c r="Q1081" s="207">
        <f t="shared" si="166"/>
        <v>0</v>
      </c>
      <c r="R1081" s="83">
        <f t="shared" si="163"/>
        <v>0</v>
      </c>
      <c r="S1081" s="83">
        <f t="shared" si="164"/>
        <v>0</v>
      </c>
      <c r="T1081" s="209"/>
      <c r="U1081" s="214"/>
      <c r="V1081" s="214"/>
      <c r="W1081" s="217" t="str">
        <f t="shared" si="159"/>
        <v/>
      </c>
      <c r="X1081" s="214"/>
      <c r="Y1081" s="224"/>
      <c r="Z1081" s="214"/>
      <c r="AA1081" s="214"/>
      <c r="AB1081" s="35" t="str">
        <f t="shared" si="160"/>
        <v/>
      </c>
      <c r="AC1081" s="35"/>
      <c r="AD1081" s="35"/>
      <c r="AE1081" s="35"/>
      <c r="AF1081" s="35"/>
      <c r="AG1081" s="35"/>
      <c r="AH1081" s="35"/>
      <c r="AI1081" s="35"/>
      <c r="AJ1081" s="35"/>
      <c r="AK1081" s="35"/>
      <c r="AL1081" s="35"/>
      <c r="AM1081" s="85" t="str">
        <f t="shared" si="168"/>
        <v/>
      </c>
      <c r="AN1081" s="35"/>
      <c r="AO1081" s="35"/>
      <c r="AP1081" s="77" t="str">
        <f>IF(D1081="","",IF(D1081=Accueil!$Q$7,PRODUCT('Registre déchets'!G1081,Accueil!$S$7),"") &amp; IF(D1081=Accueil!$Q$8,PRODUCT('Registre déchets'!G1081,Accueil!$S$8),"") &amp; IF(D1081=Accueil!$Q$9,PRODUCT('Registre déchets'!G1081,Accueil!$S$9),"")&amp; IF(D1081=Accueil!$Q$10,PRODUCT('Registre déchets'!G1081,Accueil!$S$10),"")&amp; IF(D1081=Accueil!$Q$11,PRODUCT('Registre déchets'!G1081,Accueil!$S$11),"")&amp; IF(D1081=Accueil!$Q$12,PRODUCT('Registre déchets'!G1081,Accueil!$S$12),"")&amp; IF(D1081=Accueil!$Q$13,PRODUCT('Registre déchets'!G1081,Accueil!$S$13),"")&amp; IF(D1081=Accueil!$Q$14,PRODUCT('Registre déchets'!G1081,Accueil!$S$14),"")&amp; IF(D1081=Accueil!$Q$15,PRODUCT('Registre déchets'!G1081,Accueil!$S$15),"")&amp; IF(D1081=Accueil!$Q$16,PRODUCT('Registre déchets'!G1081,Accueil!$S$16),"")&amp; IF(D1081=Accueil!$Q$17,PRODUCT('Registre déchets'!G1081,Accueil!$S$17),"")&amp; IF(D1081=Accueil!$Q$18,PRODUCT('Registre déchets'!G1081,Accueil!$S$18),"")&amp; IF(D1081=Accueil!$Q$19,PRODUCT('Registre déchets'!G1081,Accueil!$S$19),"")&amp; IF(D1081=Accueil!$Q$20,PRODUCT('Registre déchets'!G1081,Accueil!$S$20),"")&amp; IF(D1081=Accueil!$Q$21,PRODUCT('Registre déchets'!G1081,Accueil!$S$21),"")&amp; IF(D1081=Accueil!$Q$22,PRODUCT('Registre déchets'!G1081,Accueil!$S$22),"")&amp; IF(D1081=Accueil!$Q$23,PRODUCT('Registre déchets'!G1081,Accueil!$S$23),"")&amp; IF(D1081=Accueil!$Q$24,PRODUCT('Registre déchets'!G1081,Accueil!$S$24),"")&amp; IF(D1081=Accueil!$Q$25,PRODUCT('Registre déchets'!G1081,Accueil!$S$25),"")&amp; IF(D1081=Accueil!$Q$26,PRODUCT('Registre déchets'!G1081,Accueil!$S$26),"") &amp; IF(D1081=Accueil!$U$7,PRODUCT('Registre déchets'!G1081,Accueil!$W$7),"") &amp; IF(D1081=Accueil!$U$8,PRODUCT('Registre déchets'!G1081,Accueil!$W$8),"") &amp; IF(D1081=Accueil!$U$9,PRODUCT('Registre déchets'!G1081,Accueil!$W$9),"")&amp; IF(D1081=Accueil!$U$10,PRODUCT('Registre déchets'!G1081,Accueil!$W$10),"")&amp; IF(D1081=Accueil!$U$11,PRODUCT('Registre déchets'!G1081,Accueil!$W$11),"")&amp; IF(D1081=Accueil!$U$12,PRODUCT('Registre déchets'!G1081,Accueil!$W$12),"")&amp; IF(D1081=Accueil!$U$13,PRODUCT('Registre déchets'!G1081,Accueil!$W$13),"")&amp; IF(D1081=Accueil!$U$14,PRODUCT('Registre déchets'!G1081,Accueil!$W$14),"")&amp; IF(D1081=Accueil!$U$15,PRODUCT('Registre déchets'!G1081,Accueil!$W$15),"")&amp; IF(D1081=Accueil!$U$16,PRODUCT('Registre déchets'!G1081,Accueil!$W$16),"")&amp; IF(D1081=Accueil!$U$17,PRODUCT('Registre déchets'!G1081,Accueil!$W$17),"")&amp; IF(D1081=Accueil!$U$18,PRODUCT('Registre déchets'!G1081,Accueil!$W$18),"")&amp; IF(D1081=Accueil!$U$19,PRODUCT('Registre déchets'!G1081,Accueil!$W$19),"")&amp; IF(D1081=Accueil!$U$20,PRODUCT('Registre déchets'!G1081,Accueil!$W$20),"")&amp; IF(D1081=Accueil!$U$21,PRODUCT('Registre déchets'!G1081,Accueil!$W$21),"") &amp; IF(D1081=Accueil!$U$22,PRODUCT('Registre déchets'!G1081,Accueil!$W$22),"")&amp; IF(D1081=Accueil!$U$23,PRODUCT('Registre déchets'!G1081,Accueil!$W$23),"")&amp; IF(D1081=Accueil!$U$24,PRODUCT('Registre déchets'!G1081,Accueil!$W$24),"")&amp; IF(D1081=Accueil!$U$25,PRODUCT('Registre déchets'!G1081,Accueil!$W$25),"")&amp; IF(D1081=Accueil!$U$26,PRODUCT('Registre déchets'!G1081,Accueil!$W$26),"")&amp; IF(D1081=Accueil!$U$27,PRODUCT('Registre déchets'!G1081,Accueil!$W$27),"")&amp; IF(D1081=Accueil!$Y$7,PRODUCT('Registre déchets'!G1081,Accueil!$AA$7),"") &amp; IF(D1081=Accueil!$Y$8,PRODUCT('Registre déchets'!G1081,Accueil!$AA$8),"") &amp; IF(D1081=Accueil!$Y$9,PRODUCT('Registre déchets'!G1081,Accueil!$AA$9),"")&amp; IF(D1081=Accueil!$Y$10,PRODUCT('Registre déchets'!G1081,Accueil!$AA$10),"")&amp; IF(D1081=Accueil!$Y$11,PRODUCT('Registre déchets'!G1081,Accueil!$AA$11),"")&amp; IF(D1081=Accueil!$Y$12,PRODUCT('Registre déchets'!G1081,Accueil!$AA$12),"")&amp; IF(D1081=Accueil!$Y$13,PRODUCT('Registre déchets'!G1081,Accueil!$AA$13),"")&amp; IF(D1081=Accueil!$Y$14,PRODUCT('Registre déchets'!G1081,Accueil!$AA$14),"")&amp; IF(D1081=Accueil!$Y$15,PRODUCT('Registre déchets'!G1081,Accueil!$AA$15),"")&amp; IF(D1081=Accueil!$Y$16,PRODUCT('Registre déchets'!G1081,Accueil!$AA$16),"")&amp; IF(D1081=Accueil!$Y$17,PRODUCT('Registre déchets'!G1081,Accueil!$AA$17),"")&amp; IF(D1081=Accueil!$Y$18,PRODUCT('Registre déchets'!G1081,Accueil!$AA$18),"")&amp; IF(D1081=Accueil!$Y$19,PRODUCT('Registre déchets'!G1081,Accueil!$AA$19),"")&amp; IF(D1081=Accueil!$Y$20,PRODUCT('Registre déchets'!G1081,Accueil!$AA$20),"")&amp; IF(D1081=Accueil!$Y$21,PRODUCT('Registre déchets'!G1081,Accueil!$AA$21),"")&amp; IF(D1081=Accueil!$Y$22,PRODUCT('Registre déchets'!G1081,Accueil!$AA$22),"")&amp; IF(D1081=Accueil!$Y$23,PRODUCT('Registre déchets'!G1081,Accueil!$AA$23),"")&amp; IF(D1081=Accueil!$Y$24,PRODUCT('Registre déchets'!G1081,Accueil!$AA$24),"")&amp; IF(D1081=Accueil!$Y$25,PRODUCT('Registre déchets'!G1081,Accueil!$AA$25),"")&amp; IF(D1081=Accueil!$Y$26,PRODUCT('Registre déchets'!G1081,Accueil!$AA$26),"")&amp; IF(D1081=Accueil!$Y$27,PRODUCT('Registre déchets'!G1081,Accueil!$AA$27),""))</f>
        <v/>
      </c>
      <c r="AQ1081" s="79">
        <f t="shared" si="167"/>
        <v>0</v>
      </c>
    </row>
    <row r="1082" spans="1:43" ht="50.1" customHeight="1" x14ac:dyDescent="0.25">
      <c r="A1082" s="90"/>
      <c r="B1082" s="222" t="str">
        <f t="shared" si="161"/>
        <v/>
      </c>
      <c r="C1082" s="221"/>
      <c r="D1082" s="220"/>
      <c r="E1082" s="80" t="str">
        <f t="shared" si="165"/>
        <v/>
      </c>
      <c r="F1082" s="81"/>
      <c r="G1082" s="82"/>
      <c r="H1082" s="241">
        <f t="shared" si="162"/>
        <v>0</v>
      </c>
      <c r="I1082" s="206"/>
      <c r="J1082" s="206"/>
      <c r="K1082" s="86"/>
      <c r="L1082" s="86"/>
      <c r="M1082" s="86"/>
      <c r="N1082" s="82"/>
      <c r="O1082" s="81"/>
      <c r="P1082" s="82"/>
      <c r="Q1082" s="207">
        <f t="shared" si="166"/>
        <v>0</v>
      </c>
      <c r="R1082" s="83">
        <f t="shared" si="163"/>
        <v>0</v>
      </c>
      <c r="S1082" s="83">
        <f t="shared" si="164"/>
        <v>0</v>
      </c>
      <c r="T1082" s="209"/>
      <c r="U1082" s="214"/>
      <c r="V1082" s="214"/>
      <c r="W1082" s="217" t="str">
        <f t="shared" si="159"/>
        <v/>
      </c>
      <c r="X1082" s="214"/>
      <c r="Y1082" s="224"/>
      <c r="Z1082" s="214"/>
      <c r="AA1082" s="214"/>
      <c r="AB1082" s="35" t="str">
        <f t="shared" si="160"/>
        <v/>
      </c>
      <c r="AC1082" s="35"/>
      <c r="AD1082" s="35"/>
      <c r="AE1082" s="35"/>
      <c r="AF1082" s="35"/>
      <c r="AG1082" s="35"/>
      <c r="AH1082" s="35"/>
      <c r="AI1082" s="35"/>
      <c r="AJ1082" s="35"/>
      <c r="AK1082" s="35"/>
      <c r="AL1082" s="35"/>
      <c r="AM1082" s="85" t="str">
        <f t="shared" si="168"/>
        <v/>
      </c>
      <c r="AN1082" s="35"/>
      <c r="AO1082" s="35"/>
      <c r="AP1082" s="77" t="str">
        <f>IF(D1082="","",IF(D1082=Accueil!$Q$7,PRODUCT('Registre déchets'!G1082,Accueil!$S$7),"") &amp; IF(D1082=Accueil!$Q$8,PRODUCT('Registre déchets'!G1082,Accueil!$S$8),"") &amp; IF(D1082=Accueil!$Q$9,PRODUCT('Registre déchets'!G1082,Accueil!$S$9),"")&amp; IF(D1082=Accueil!$Q$10,PRODUCT('Registre déchets'!G1082,Accueil!$S$10),"")&amp; IF(D1082=Accueil!$Q$11,PRODUCT('Registre déchets'!G1082,Accueil!$S$11),"")&amp; IF(D1082=Accueil!$Q$12,PRODUCT('Registre déchets'!G1082,Accueil!$S$12),"")&amp; IF(D1082=Accueil!$Q$13,PRODUCT('Registre déchets'!G1082,Accueil!$S$13),"")&amp; IF(D1082=Accueil!$Q$14,PRODUCT('Registre déchets'!G1082,Accueil!$S$14),"")&amp; IF(D1082=Accueil!$Q$15,PRODUCT('Registre déchets'!G1082,Accueil!$S$15),"")&amp; IF(D1082=Accueil!$Q$16,PRODUCT('Registre déchets'!G1082,Accueil!$S$16),"")&amp; IF(D1082=Accueil!$Q$17,PRODUCT('Registre déchets'!G1082,Accueil!$S$17),"")&amp; IF(D1082=Accueil!$Q$18,PRODUCT('Registre déchets'!G1082,Accueil!$S$18),"")&amp; IF(D1082=Accueil!$Q$19,PRODUCT('Registre déchets'!G1082,Accueil!$S$19),"")&amp; IF(D1082=Accueil!$Q$20,PRODUCT('Registre déchets'!G1082,Accueil!$S$20),"")&amp; IF(D1082=Accueil!$Q$21,PRODUCT('Registre déchets'!G1082,Accueil!$S$21),"")&amp; IF(D1082=Accueil!$Q$22,PRODUCT('Registre déchets'!G1082,Accueil!$S$22),"")&amp; IF(D1082=Accueil!$Q$23,PRODUCT('Registre déchets'!G1082,Accueil!$S$23),"")&amp; IF(D1082=Accueil!$Q$24,PRODUCT('Registre déchets'!G1082,Accueil!$S$24),"")&amp; IF(D1082=Accueil!$Q$25,PRODUCT('Registre déchets'!G1082,Accueil!$S$25),"")&amp; IF(D1082=Accueil!$Q$26,PRODUCT('Registre déchets'!G1082,Accueil!$S$26),"") &amp; IF(D1082=Accueil!$U$7,PRODUCT('Registre déchets'!G1082,Accueil!$W$7),"") &amp; IF(D1082=Accueil!$U$8,PRODUCT('Registre déchets'!G1082,Accueil!$W$8),"") &amp; IF(D1082=Accueil!$U$9,PRODUCT('Registre déchets'!G1082,Accueil!$W$9),"")&amp; IF(D1082=Accueil!$U$10,PRODUCT('Registre déchets'!G1082,Accueil!$W$10),"")&amp; IF(D1082=Accueil!$U$11,PRODUCT('Registre déchets'!G1082,Accueil!$W$11),"")&amp; IF(D1082=Accueil!$U$12,PRODUCT('Registre déchets'!G1082,Accueil!$W$12),"")&amp; IF(D1082=Accueil!$U$13,PRODUCT('Registre déchets'!G1082,Accueil!$W$13),"")&amp; IF(D1082=Accueil!$U$14,PRODUCT('Registre déchets'!G1082,Accueil!$W$14),"")&amp; IF(D1082=Accueil!$U$15,PRODUCT('Registre déchets'!G1082,Accueil!$W$15),"")&amp; IF(D1082=Accueil!$U$16,PRODUCT('Registre déchets'!G1082,Accueil!$W$16),"")&amp; IF(D1082=Accueil!$U$17,PRODUCT('Registre déchets'!G1082,Accueil!$W$17),"")&amp; IF(D1082=Accueil!$U$18,PRODUCT('Registre déchets'!G1082,Accueil!$W$18),"")&amp; IF(D1082=Accueil!$U$19,PRODUCT('Registre déchets'!G1082,Accueil!$W$19),"")&amp; IF(D1082=Accueil!$U$20,PRODUCT('Registre déchets'!G1082,Accueil!$W$20),"")&amp; IF(D1082=Accueil!$U$21,PRODUCT('Registre déchets'!G1082,Accueil!$W$21),"") &amp; IF(D1082=Accueil!$U$22,PRODUCT('Registre déchets'!G1082,Accueil!$W$22),"")&amp; IF(D1082=Accueil!$U$23,PRODUCT('Registre déchets'!G1082,Accueil!$W$23),"")&amp; IF(D1082=Accueil!$U$24,PRODUCT('Registre déchets'!G1082,Accueil!$W$24),"")&amp; IF(D1082=Accueil!$U$25,PRODUCT('Registre déchets'!G1082,Accueil!$W$25),"")&amp; IF(D1082=Accueil!$U$26,PRODUCT('Registre déchets'!G1082,Accueil!$W$26),"")&amp; IF(D1082=Accueil!$U$27,PRODUCT('Registre déchets'!G1082,Accueil!$W$27),"")&amp; IF(D1082=Accueil!$Y$7,PRODUCT('Registre déchets'!G1082,Accueil!$AA$7),"") &amp; IF(D1082=Accueil!$Y$8,PRODUCT('Registre déchets'!G1082,Accueil!$AA$8),"") &amp; IF(D1082=Accueil!$Y$9,PRODUCT('Registre déchets'!G1082,Accueil!$AA$9),"")&amp; IF(D1082=Accueil!$Y$10,PRODUCT('Registre déchets'!G1082,Accueil!$AA$10),"")&amp; IF(D1082=Accueil!$Y$11,PRODUCT('Registre déchets'!G1082,Accueil!$AA$11),"")&amp; IF(D1082=Accueil!$Y$12,PRODUCT('Registre déchets'!G1082,Accueil!$AA$12),"")&amp; IF(D1082=Accueil!$Y$13,PRODUCT('Registre déchets'!G1082,Accueil!$AA$13),"")&amp; IF(D1082=Accueil!$Y$14,PRODUCT('Registre déchets'!G1082,Accueil!$AA$14),"")&amp; IF(D1082=Accueil!$Y$15,PRODUCT('Registre déchets'!G1082,Accueil!$AA$15),"")&amp; IF(D1082=Accueil!$Y$16,PRODUCT('Registre déchets'!G1082,Accueil!$AA$16),"")&amp; IF(D1082=Accueil!$Y$17,PRODUCT('Registre déchets'!G1082,Accueil!$AA$17),"")&amp; IF(D1082=Accueil!$Y$18,PRODUCT('Registre déchets'!G1082,Accueil!$AA$18),"")&amp; IF(D1082=Accueil!$Y$19,PRODUCT('Registre déchets'!G1082,Accueil!$AA$19),"")&amp; IF(D1082=Accueil!$Y$20,PRODUCT('Registre déchets'!G1082,Accueil!$AA$20),"")&amp; IF(D1082=Accueil!$Y$21,PRODUCT('Registre déchets'!G1082,Accueil!$AA$21),"")&amp; IF(D1082=Accueil!$Y$22,PRODUCT('Registre déchets'!G1082,Accueil!$AA$22),"")&amp; IF(D1082=Accueil!$Y$23,PRODUCT('Registre déchets'!G1082,Accueil!$AA$23),"")&amp; IF(D1082=Accueil!$Y$24,PRODUCT('Registre déchets'!G1082,Accueil!$AA$24),"")&amp; IF(D1082=Accueil!$Y$25,PRODUCT('Registre déchets'!G1082,Accueil!$AA$25),"")&amp; IF(D1082=Accueil!$Y$26,PRODUCT('Registre déchets'!G1082,Accueil!$AA$26),"")&amp; IF(D1082=Accueil!$Y$27,PRODUCT('Registre déchets'!G1082,Accueil!$AA$27),""))</f>
        <v/>
      </c>
      <c r="AQ1082" s="79">
        <f t="shared" si="167"/>
        <v>0</v>
      </c>
    </row>
    <row r="1083" spans="1:43" ht="50.1" customHeight="1" x14ac:dyDescent="0.25">
      <c r="A1083" s="90"/>
      <c r="B1083" s="222" t="str">
        <f t="shared" si="161"/>
        <v/>
      </c>
      <c r="C1083" s="221"/>
      <c r="D1083" s="220"/>
      <c r="E1083" s="80" t="str">
        <f t="shared" si="165"/>
        <v/>
      </c>
      <c r="F1083" s="81"/>
      <c r="G1083" s="82"/>
      <c r="H1083" s="241">
        <f t="shared" si="162"/>
        <v>0</v>
      </c>
      <c r="I1083" s="206"/>
      <c r="J1083" s="206"/>
      <c r="K1083" s="86"/>
      <c r="L1083" s="86"/>
      <c r="M1083" s="86"/>
      <c r="N1083" s="82"/>
      <c r="O1083" s="81"/>
      <c r="P1083" s="82"/>
      <c r="Q1083" s="207">
        <f t="shared" si="166"/>
        <v>0</v>
      </c>
      <c r="R1083" s="83">
        <f t="shared" si="163"/>
        <v>0</v>
      </c>
      <c r="S1083" s="83">
        <f t="shared" si="164"/>
        <v>0</v>
      </c>
      <c r="T1083" s="209"/>
      <c r="U1083" s="214"/>
      <c r="V1083" s="214"/>
      <c r="W1083" s="217" t="str">
        <f t="shared" si="159"/>
        <v/>
      </c>
      <c r="X1083" s="214"/>
      <c r="Y1083" s="224"/>
      <c r="Z1083" s="214"/>
      <c r="AA1083" s="214"/>
      <c r="AB1083" s="35" t="str">
        <f t="shared" si="160"/>
        <v/>
      </c>
      <c r="AC1083" s="35"/>
      <c r="AD1083" s="35"/>
      <c r="AE1083" s="35"/>
      <c r="AF1083" s="35"/>
      <c r="AG1083" s="35"/>
      <c r="AH1083" s="35"/>
      <c r="AI1083" s="35"/>
      <c r="AJ1083" s="35"/>
      <c r="AK1083" s="35"/>
      <c r="AL1083" s="35"/>
      <c r="AM1083" s="85" t="str">
        <f t="shared" si="168"/>
        <v/>
      </c>
      <c r="AN1083" s="35"/>
      <c r="AO1083" s="35"/>
      <c r="AP1083" s="77" t="str">
        <f>IF(D1083="","",IF(D1083=Accueil!$Q$7,PRODUCT('Registre déchets'!G1083,Accueil!$S$7),"") &amp; IF(D1083=Accueil!$Q$8,PRODUCT('Registre déchets'!G1083,Accueil!$S$8),"") &amp; IF(D1083=Accueil!$Q$9,PRODUCT('Registre déchets'!G1083,Accueil!$S$9),"")&amp; IF(D1083=Accueil!$Q$10,PRODUCT('Registre déchets'!G1083,Accueil!$S$10),"")&amp; IF(D1083=Accueil!$Q$11,PRODUCT('Registre déchets'!G1083,Accueil!$S$11),"")&amp; IF(D1083=Accueil!$Q$12,PRODUCT('Registre déchets'!G1083,Accueil!$S$12),"")&amp; IF(D1083=Accueil!$Q$13,PRODUCT('Registre déchets'!G1083,Accueil!$S$13),"")&amp; IF(D1083=Accueil!$Q$14,PRODUCT('Registre déchets'!G1083,Accueil!$S$14),"")&amp; IF(D1083=Accueil!$Q$15,PRODUCT('Registre déchets'!G1083,Accueil!$S$15),"")&amp; IF(D1083=Accueil!$Q$16,PRODUCT('Registre déchets'!G1083,Accueil!$S$16),"")&amp; IF(D1083=Accueil!$Q$17,PRODUCT('Registre déchets'!G1083,Accueil!$S$17),"")&amp; IF(D1083=Accueil!$Q$18,PRODUCT('Registre déchets'!G1083,Accueil!$S$18),"")&amp; IF(D1083=Accueil!$Q$19,PRODUCT('Registre déchets'!G1083,Accueil!$S$19),"")&amp; IF(D1083=Accueil!$Q$20,PRODUCT('Registre déchets'!G1083,Accueil!$S$20),"")&amp; IF(D1083=Accueil!$Q$21,PRODUCT('Registre déchets'!G1083,Accueil!$S$21),"")&amp; IF(D1083=Accueil!$Q$22,PRODUCT('Registre déchets'!G1083,Accueil!$S$22),"")&amp; IF(D1083=Accueil!$Q$23,PRODUCT('Registre déchets'!G1083,Accueil!$S$23),"")&amp; IF(D1083=Accueil!$Q$24,PRODUCT('Registre déchets'!G1083,Accueil!$S$24),"")&amp; IF(D1083=Accueil!$Q$25,PRODUCT('Registre déchets'!G1083,Accueil!$S$25),"")&amp; IF(D1083=Accueil!$Q$26,PRODUCT('Registre déchets'!G1083,Accueil!$S$26),"") &amp; IF(D1083=Accueil!$U$7,PRODUCT('Registre déchets'!G1083,Accueil!$W$7),"") &amp; IF(D1083=Accueil!$U$8,PRODUCT('Registre déchets'!G1083,Accueil!$W$8),"") &amp; IF(D1083=Accueil!$U$9,PRODUCT('Registre déchets'!G1083,Accueil!$W$9),"")&amp; IF(D1083=Accueil!$U$10,PRODUCT('Registre déchets'!G1083,Accueil!$W$10),"")&amp; IF(D1083=Accueil!$U$11,PRODUCT('Registre déchets'!G1083,Accueil!$W$11),"")&amp; IF(D1083=Accueil!$U$12,PRODUCT('Registre déchets'!G1083,Accueil!$W$12),"")&amp; IF(D1083=Accueil!$U$13,PRODUCT('Registre déchets'!G1083,Accueil!$W$13),"")&amp; IF(D1083=Accueil!$U$14,PRODUCT('Registre déchets'!G1083,Accueil!$W$14),"")&amp; IF(D1083=Accueil!$U$15,PRODUCT('Registre déchets'!G1083,Accueil!$W$15),"")&amp; IF(D1083=Accueil!$U$16,PRODUCT('Registre déchets'!G1083,Accueil!$W$16),"")&amp; IF(D1083=Accueil!$U$17,PRODUCT('Registre déchets'!G1083,Accueil!$W$17),"")&amp; IF(D1083=Accueil!$U$18,PRODUCT('Registre déchets'!G1083,Accueil!$W$18),"")&amp; IF(D1083=Accueil!$U$19,PRODUCT('Registre déchets'!G1083,Accueil!$W$19),"")&amp; IF(D1083=Accueil!$U$20,PRODUCT('Registre déchets'!G1083,Accueil!$W$20),"")&amp; IF(D1083=Accueil!$U$21,PRODUCT('Registre déchets'!G1083,Accueil!$W$21),"") &amp; IF(D1083=Accueil!$U$22,PRODUCT('Registre déchets'!G1083,Accueil!$W$22),"")&amp; IF(D1083=Accueil!$U$23,PRODUCT('Registre déchets'!G1083,Accueil!$W$23),"")&amp; IF(D1083=Accueil!$U$24,PRODUCT('Registre déchets'!G1083,Accueil!$W$24),"")&amp; IF(D1083=Accueil!$U$25,PRODUCT('Registre déchets'!G1083,Accueil!$W$25),"")&amp; IF(D1083=Accueil!$U$26,PRODUCT('Registre déchets'!G1083,Accueil!$W$26),"")&amp; IF(D1083=Accueil!$U$27,PRODUCT('Registre déchets'!G1083,Accueil!$W$27),"")&amp; IF(D1083=Accueil!$Y$7,PRODUCT('Registre déchets'!G1083,Accueil!$AA$7),"") &amp; IF(D1083=Accueil!$Y$8,PRODUCT('Registre déchets'!G1083,Accueil!$AA$8),"") &amp; IF(D1083=Accueil!$Y$9,PRODUCT('Registre déchets'!G1083,Accueil!$AA$9),"")&amp; IF(D1083=Accueil!$Y$10,PRODUCT('Registre déchets'!G1083,Accueil!$AA$10),"")&amp; IF(D1083=Accueil!$Y$11,PRODUCT('Registre déchets'!G1083,Accueil!$AA$11),"")&amp; IF(D1083=Accueil!$Y$12,PRODUCT('Registre déchets'!G1083,Accueil!$AA$12),"")&amp; IF(D1083=Accueil!$Y$13,PRODUCT('Registre déchets'!G1083,Accueil!$AA$13),"")&amp; IF(D1083=Accueil!$Y$14,PRODUCT('Registre déchets'!G1083,Accueil!$AA$14),"")&amp; IF(D1083=Accueil!$Y$15,PRODUCT('Registre déchets'!G1083,Accueil!$AA$15),"")&amp; IF(D1083=Accueil!$Y$16,PRODUCT('Registre déchets'!G1083,Accueil!$AA$16),"")&amp; IF(D1083=Accueil!$Y$17,PRODUCT('Registre déchets'!G1083,Accueil!$AA$17),"")&amp; IF(D1083=Accueil!$Y$18,PRODUCT('Registre déchets'!G1083,Accueil!$AA$18),"")&amp; IF(D1083=Accueil!$Y$19,PRODUCT('Registre déchets'!G1083,Accueil!$AA$19),"")&amp; IF(D1083=Accueil!$Y$20,PRODUCT('Registre déchets'!G1083,Accueil!$AA$20),"")&amp; IF(D1083=Accueil!$Y$21,PRODUCT('Registre déchets'!G1083,Accueil!$AA$21),"")&amp; IF(D1083=Accueil!$Y$22,PRODUCT('Registre déchets'!G1083,Accueil!$AA$22),"")&amp; IF(D1083=Accueil!$Y$23,PRODUCT('Registre déchets'!G1083,Accueil!$AA$23),"")&amp; IF(D1083=Accueil!$Y$24,PRODUCT('Registre déchets'!G1083,Accueil!$AA$24),"")&amp; IF(D1083=Accueil!$Y$25,PRODUCT('Registre déchets'!G1083,Accueil!$AA$25),"")&amp; IF(D1083=Accueil!$Y$26,PRODUCT('Registre déchets'!G1083,Accueil!$AA$26),"")&amp; IF(D1083=Accueil!$Y$27,PRODUCT('Registre déchets'!G1083,Accueil!$AA$27),""))</f>
        <v/>
      </c>
      <c r="AQ1083" s="79">
        <f t="shared" si="167"/>
        <v>0</v>
      </c>
    </row>
    <row r="1084" spans="1:43" ht="50.1" customHeight="1" x14ac:dyDescent="0.25">
      <c r="A1084" s="90"/>
      <c r="B1084" s="222" t="str">
        <f t="shared" si="161"/>
        <v/>
      </c>
      <c r="C1084" s="221"/>
      <c r="D1084" s="220"/>
      <c r="E1084" s="80" t="str">
        <f t="shared" si="165"/>
        <v/>
      </c>
      <c r="F1084" s="81"/>
      <c r="G1084" s="82"/>
      <c r="H1084" s="241">
        <f t="shared" si="162"/>
        <v>0</v>
      </c>
      <c r="I1084" s="206"/>
      <c r="J1084" s="206"/>
      <c r="K1084" s="86"/>
      <c r="L1084" s="86"/>
      <c r="M1084" s="86"/>
      <c r="N1084" s="82"/>
      <c r="O1084" s="81"/>
      <c r="P1084" s="82"/>
      <c r="Q1084" s="207">
        <f t="shared" si="166"/>
        <v>0</v>
      </c>
      <c r="R1084" s="83">
        <f t="shared" si="163"/>
        <v>0</v>
      </c>
      <c r="S1084" s="83">
        <f t="shared" si="164"/>
        <v>0</v>
      </c>
      <c r="T1084" s="209"/>
      <c r="U1084" s="214"/>
      <c r="V1084" s="214"/>
      <c r="W1084" s="217" t="str">
        <f t="shared" si="159"/>
        <v/>
      </c>
      <c r="X1084" s="214"/>
      <c r="Y1084" s="224"/>
      <c r="Z1084" s="214"/>
      <c r="AA1084" s="214"/>
      <c r="AB1084" s="35" t="str">
        <f t="shared" si="160"/>
        <v/>
      </c>
      <c r="AC1084" s="35"/>
      <c r="AD1084" s="35"/>
      <c r="AE1084" s="35"/>
      <c r="AF1084" s="35"/>
      <c r="AG1084" s="35"/>
      <c r="AH1084" s="35"/>
      <c r="AI1084" s="35"/>
      <c r="AJ1084" s="35"/>
      <c r="AK1084" s="35"/>
      <c r="AL1084" s="35"/>
      <c r="AM1084" s="85" t="str">
        <f t="shared" si="168"/>
        <v/>
      </c>
      <c r="AN1084" s="35"/>
      <c r="AO1084" s="35"/>
      <c r="AP1084" s="77" t="str">
        <f>IF(D1084="","",IF(D1084=Accueil!$Q$7,PRODUCT('Registre déchets'!G1084,Accueil!$S$7),"") &amp; IF(D1084=Accueil!$Q$8,PRODUCT('Registre déchets'!G1084,Accueil!$S$8),"") &amp; IF(D1084=Accueil!$Q$9,PRODUCT('Registre déchets'!G1084,Accueil!$S$9),"")&amp; IF(D1084=Accueil!$Q$10,PRODUCT('Registre déchets'!G1084,Accueil!$S$10),"")&amp; IF(D1084=Accueil!$Q$11,PRODUCT('Registre déchets'!G1084,Accueil!$S$11),"")&amp; IF(D1084=Accueil!$Q$12,PRODUCT('Registre déchets'!G1084,Accueil!$S$12),"")&amp; IF(D1084=Accueil!$Q$13,PRODUCT('Registre déchets'!G1084,Accueil!$S$13),"")&amp; IF(D1084=Accueil!$Q$14,PRODUCT('Registre déchets'!G1084,Accueil!$S$14),"")&amp; IF(D1084=Accueil!$Q$15,PRODUCT('Registre déchets'!G1084,Accueil!$S$15),"")&amp; IF(D1084=Accueil!$Q$16,PRODUCT('Registre déchets'!G1084,Accueil!$S$16),"")&amp; IF(D1084=Accueil!$Q$17,PRODUCT('Registre déchets'!G1084,Accueil!$S$17),"")&amp; IF(D1084=Accueil!$Q$18,PRODUCT('Registre déchets'!G1084,Accueil!$S$18),"")&amp; IF(D1084=Accueil!$Q$19,PRODUCT('Registre déchets'!G1084,Accueil!$S$19),"")&amp; IF(D1084=Accueil!$Q$20,PRODUCT('Registre déchets'!G1084,Accueil!$S$20),"")&amp; IF(D1084=Accueil!$Q$21,PRODUCT('Registre déchets'!G1084,Accueil!$S$21),"")&amp; IF(D1084=Accueil!$Q$22,PRODUCT('Registre déchets'!G1084,Accueil!$S$22),"")&amp; IF(D1084=Accueil!$Q$23,PRODUCT('Registre déchets'!G1084,Accueil!$S$23),"")&amp; IF(D1084=Accueil!$Q$24,PRODUCT('Registre déchets'!G1084,Accueil!$S$24),"")&amp; IF(D1084=Accueil!$Q$25,PRODUCT('Registre déchets'!G1084,Accueil!$S$25),"")&amp; IF(D1084=Accueil!$Q$26,PRODUCT('Registre déchets'!G1084,Accueil!$S$26),"") &amp; IF(D1084=Accueil!$U$7,PRODUCT('Registre déchets'!G1084,Accueil!$W$7),"") &amp; IF(D1084=Accueil!$U$8,PRODUCT('Registre déchets'!G1084,Accueil!$W$8),"") &amp; IF(D1084=Accueil!$U$9,PRODUCT('Registre déchets'!G1084,Accueil!$W$9),"")&amp; IF(D1084=Accueil!$U$10,PRODUCT('Registre déchets'!G1084,Accueil!$W$10),"")&amp; IF(D1084=Accueil!$U$11,PRODUCT('Registre déchets'!G1084,Accueil!$W$11),"")&amp; IF(D1084=Accueil!$U$12,PRODUCT('Registre déchets'!G1084,Accueil!$W$12),"")&amp; IF(D1084=Accueil!$U$13,PRODUCT('Registre déchets'!G1084,Accueil!$W$13),"")&amp; IF(D1084=Accueil!$U$14,PRODUCT('Registre déchets'!G1084,Accueil!$W$14),"")&amp; IF(D1084=Accueil!$U$15,PRODUCT('Registre déchets'!G1084,Accueil!$W$15),"")&amp; IF(D1084=Accueil!$U$16,PRODUCT('Registre déchets'!G1084,Accueil!$W$16),"")&amp; IF(D1084=Accueil!$U$17,PRODUCT('Registre déchets'!G1084,Accueil!$W$17),"")&amp; IF(D1084=Accueil!$U$18,PRODUCT('Registre déchets'!G1084,Accueil!$W$18),"")&amp; IF(D1084=Accueil!$U$19,PRODUCT('Registre déchets'!G1084,Accueil!$W$19),"")&amp; IF(D1084=Accueil!$U$20,PRODUCT('Registre déchets'!G1084,Accueil!$W$20),"")&amp; IF(D1084=Accueil!$U$21,PRODUCT('Registre déchets'!G1084,Accueil!$W$21),"") &amp; IF(D1084=Accueil!$U$22,PRODUCT('Registre déchets'!G1084,Accueil!$W$22),"")&amp; IF(D1084=Accueil!$U$23,PRODUCT('Registre déchets'!G1084,Accueil!$W$23),"")&amp; IF(D1084=Accueil!$U$24,PRODUCT('Registre déchets'!G1084,Accueil!$W$24),"")&amp; IF(D1084=Accueil!$U$25,PRODUCT('Registre déchets'!G1084,Accueil!$W$25),"")&amp; IF(D1084=Accueil!$U$26,PRODUCT('Registre déchets'!G1084,Accueil!$W$26),"")&amp; IF(D1084=Accueil!$U$27,PRODUCT('Registre déchets'!G1084,Accueil!$W$27),"")&amp; IF(D1084=Accueil!$Y$7,PRODUCT('Registre déchets'!G1084,Accueil!$AA$7),"") &amp; IF(D1084=Accueil!$Y$8,PRODUCT('Registre déchets'!G1084,Accueil!$AA$8),"") &amp; IF(D1084=Accueil!$Y$9,PRODUCT('Registre déchets'!G1084,Accueil!$AA$9),"")&amp; IF(D1084=Accueil!$Y$10,PRODUCT('Registre déchets'!G1084,Accueil!$AA$10),"")&amp; IF(D1084=Accueil!$Y$11,PRODUCT('Registre déchets'!G1084,Accueil!$AA$11),"")&amp; IF(D1084=Accueil!$Y$12,PRODUCT('Registre déchets'!G1084,Accueil!$AA$12),"")&amp; IF(D1084=Accueil!$Y$13,PRODUCT('Registre déchets'!G1084,Accueil!$AA$13),"")&amp; IF(D1084=Accueil!$Y$14,PRODUCT('Registre déchets'!G1084,Accueil!$AA$14),"")&amp; IF(D1084=Accueil!$Y$15,PRODUCT('Registre déchets'!G1084,Accueil!$AA$15),"")&amp; IF(D1084=Accueil!$Y$16,PRODUCT('Registre déchets'!G1084,Accueil!$AA$16),"")&amp; IF(D1084=Accueil!$Y$17,PRODUCT('Registre déchets'!G1084,Accueil!$AA$17),"")&amp; IF(D1084=Accueil!$Y$18,PRODUCT('Registre déchets'!G1084,Accueil!$AA$18),"")&amp; IF(D1084=Accueil!$Y$19,PRODUCT('Registre déchets'!G1084,Accueil!$AA$19),"")&amp; IF(D1084=Accueil!$Y$20,PRODUCT('Registre déchets'!G1084,Accueil!$AA$20),"")&amp; IF(D1084=Accueil!$Y$21,PRODUCT('Registre déchets'!G1084,Accueil!$AA$21),"")&amp; IF(D1084=Accueil!$Y$22,PRODUCT('Registre déchets'!G1084,Accueil!$AA$22),"")&amp; IF(D1084=Accueil!$Y$23,PRODUCT('Registre déchets'!G1084,Accueil!$AA$23),"")&amp; IF(D1084=Accueil!$Y$24,PRODUCT('Registre déchets'!G1084,Accueil!$AA$24),"")&amp; IF(D1084=Accueil!$Y$25,PRODUCT('Registre déchets'!G1084,Accueil!$AA$25),"")&amp; IF(D1084=Accueil!$Y$26,PRODUCT('Registre déchets'!G1084,Accueil!$AA$26),"")&amp; IF(D1084=Accueil!$Y$27,PRODUCT('Registre déchets'!G1084,Accueil!$AA$27),""))</f>
        <v/>
      </c>
      <c r="AQ1084" s="79">
        <f t="shared" si="167"/>
        <v>0</v>
      </c>
    </row>
    <row r="1085" spans="1:43" ht="50.1" customHeight="1" x14ac:dyDescent="0.25">
      <c r="A1085" s="90"/>
      <c r="B1085" s="222" t="str">
        <f t="shared" si="161"/>
        <v/>
      </c>
      <c r="C1085" s="221"/>
      <c r="D1085" s="220"/>
      <c r="E1085" s="80" t="str">
        <f t="shared" si="165"/>
        <v/>
      </c>
      <c r="F1085" s="81"/>
      <c r="G1085" s="82"/>
      <c r="H1085" s="241">
        <f t="shared" si="162"/>
        <v>0</v>
      </c>
      <c r="I1085" s="206"/>
      <c r="J1085" s="206"/>
      <c r="K1085" s="86"/>
      <c r="L1085" s="86"/>
      <c r="M1085" s="86"/>
      <c r="N1085" s="82"/>
      <c r="O1085" s="81"/>
      <c r="P1085" s="82"/>
      <c r="Q1085" s="207">
        <f t="shared" si="166"/>
        <v>0</v>
      </c>
      <c r="R1085" s="83">
        <f t="shared" si="163"/>
        <v>0</v>
      </c>
      <c r="S1085" s="83">
        <f t="shared" si="164"/>
        <v>0</v>
      </c>
      <c r="T1085" s="209"/>
      <c r="U1085" s="214"/>
      <c r="V1085" s="214"/>
      <c r="W1085" s="217" t="str">
        <f t="shared" si="159"/>
        <v/>
      </c>
      <c r="X1085" s="214"/>
      <c r="Y1085" s="224"/>
      <c r="Z1085" s="214"/>
      <c r="AA1085" s="214"/>
      <c r="AB1085" s="35" t="str">
        <f t="shared" si="160"/>
        <v/>
      </c>
      <c r="AC1085" s="35"/>
      <c r="AD1085" s="35"/>
      <c r="AE1085" s="35"/>
      <c r="AF1085" s="35"/>
      <c r="AG1085" s="35"/>
      <c r="AH1085" s="35"/>
      <c r="AI1085" s="35"/>
      <c r="AJ1085" s="35"/>
      <c r="AK1085" s="35"/>
      <c r="AL1085" s="35"/>
      <c r="AM1085" s="85" t="str">
        <f t="shared" si="168"/>
        <v/>
      </c>
      <c r="AN1085" s="35"/>
      <c r="AO1085" s="35"/>
      <c r="AP1085" s="77" t="str">
        <f>IF(D1085="","",IF(D1085=Accueil!$Q$7,PRODUCT('Registre déchets'!G1085,Accueil!$S$7),"") &amp; IF(D1085=Accueil!$Q$8,PRODUCT('Registre déchets'!G1085,Accueil!$S$8),"") &amp; IF(D1085=Accueil!$Q$9,PRODUCT('Registre déchets'!G1085,Accueil!$S$9),"")&amp; IF(D1085=Accueil!$Q$10,PRODUCT('Registre déchets'!G1085,Accueil!$S$10),"")&amp; IF(D1085=Accueil!$Q$11,PRODUCT('Registre déchets'!G1085,Accueil!$S$11),"")&amp; IF(D1085=Accueil!$Q$12,PRODUCT('Registre déchets'!G1085,Accueil!$S$12),"")&amp; IF(D1085=Accueil!$Q$13,PRODUCT('Registre déchets'!G1085,Accueil!$S$13),"")&amp; IF(D1085=Accueil!$Q$14,PRODUCT('Registre déchets'!G1085,Accueil!$S$14),"")&amp; IF(D1085=Accueil!$Q$15,PRODUCT('Registre déchets'!G1085,Accueil!$S$15),"")&amp; IF(D1085=Accueil!$Q$16,PRODUCT('Registre déchets'!G1085,Accueil!$S$16),"")&amp; IF(D1085=Accueil!$Q$17,PRODUCT('Registre déchets'!G1085,Accueil!$S$17),"")&amp; IF(D1085=Accueil!$Q$18,PRODUCT('Registre déchets'!G1085,Accueil!$S$18),"")&amp; IF(D1085=Accueil!$Q$19,PRODUCT('Registre déchets'!G1085,Accueil!$S$19),"")&amp; IF(D1085=Accueil!$Q$20,PRODUCT('Registre déchets'!G1085,Accueil!$S$20),"")&amp; IF(D1085=Accueil!$Q$21,PRODUCT('Registre déchets'!G1085,Accueil!$S$21),"")&amp; IF(D1085=Accueil!$Q$22,PRODUCT('Registre déchets'!G1085,Accueil!$S$22),"")&amp; IF(D1085=Accueil!$Q$23,PRODUCT('Registre déchets'!G1085,Accueil!$S$23),"")&amp; IF(D1085=Accueil!$Q$24,PRODUCT('Registre déchets'!G1085,Accueil!$S$24),"")&amp; IF(D1085=Accueil!$Q$25,PRODUCT('Registre déchets'!G1085,Accueil!$S$25),"")&amp; IF(D1085=Accueil!$Q$26,PRODUCT('Registre déchets'!G1085,Accueil!$S$26),"") &amp; IF(D1085=Accueil!$U$7,PRODUCT('Registre déchets'!G1085,Accueil!$W$7),"") &amp; IF(D1085=Accueil!$U$8,PRODUCT('Registre déchets'!G1085,Accueil!$W$8),"") &amp; IF(D1085=Accueil!$U$9,PRODUCT('Registre déchets'!G1085,Accueil!$W$9),"")&amp; IF(D1085=Accueil!$U$10,PRODUCT('Registre déchets'!G1085,Accueil!$W$10),"")&amp; IF(D1085=Accueil!$U$11,PRODUCT('Registre déchets'!G1085,Accueil!$W$11),"")&amp; IF(D1085=Accueil!$U$12,PRODUCT('Registre déchets'!G1085,Accueil!$W$12),"")&amp; IF(D1085=Accueil!$U$13,PRODUCT('Registre déchets'!G1085,Accueil!$W$13),"")&amp; IF(D1085=Accueil!$U$14,PRODUCT('Registre déchets'!G1085,Accueil!$W$14),"")&amp; IF(D1085=Accueil!$U$15,PRODUCT('Registre déchets'!G1085,Accueil!$W$15),"")&amp; IF(D1085=Accueil!$U$16,PRODUCT('Registre déchets'!G1085,Accueil!$W$16),"")&amp; IF(D1085=Accueil!$U$17,PRODUCT('Registre déchets'!G1085,Accueil!$W$17),"")&amp; IF(D1085=Accueil!$U$18,PRODUCT('Registre déchets'!G1085,Accueil!$W$18),"")&amp; IF(D1085=Accueil!$U$19,PRODUCT('Registre déchets'!G1085,Accueil!$W$19),"")&amp; IF(D1085=Accueil!$U$20,PRODUCT('Registre déchets'!G1085,Accueil!$W$20),"")&amp; IF(D1085=Accueil!$U$21,PRODUCT('Registre déchets'!G1085,Accueil!$W$21),"") &amp; IF(D1085=Accueil!$U$22,PRODUCT('Registre déchets'!G1085,Accueil!$W$22),"")&amp; IF(D1085=Accueil!$U$23,PRODUCT('Registre déchets'!G1085,Accueil!$W$23),"")&amp; IF(D1085=Accueil!$U$24,PRODUCT('Registre déchets'!G1085,Accueil!$W$24),"")&amp; IF(D1085=Accueil!$U$25,PRODUCT('Registre déchets'!G1085,Accueil!$W$25),"")&amp; IF(D1085=Accueil!$U$26,PRODUCT('Registre déchets'!G1085,Accueil!$W$26),"")&amp; IF(D1085=Accueil!$U$27,PRODUCT('Registre déchets'!G1085,Accueil!$W$27),"")&amp; IF(D1085=Accueil!$Y$7,PRODUCT('Registre déchets'!G1085,Accueil!$AA$7),"") &amp; IF(D1085=Accueil!$Y$8,PRODUCT('Registre déchets'!G1085,Accueil!$AA$8),"") &amp; IF(D1085=Accueil!$Y$9,PRODUCT('Registre déchets'!G1085,Accueil!$AA$9),"")&amp; IF(D1085=Accueil!$Y$10,PRODUCT('Registre déchets'!G1085,Accueil!$AA$10),"")&amp; IF(D1085=Accueil!$Y$11,PRODUCT('Registre déchets'!G1085,Accueil!$AA$11),"")&amp; IF(D1085=Accueil!$Y$12,PRODUCT('Registre déchets'!G1085,Accueil!$AA$12),"")&amp; IF(D1085=Accueil!$Y$13,PRODUCT('Registre déchets'!G1085,Accueil!$AA$13),"")&amp; IF(D1085=Accueil!$Y$14,PRODUCT('Registre déchets'!G1085,Accueil!$AA$14),"")&amp; IF(D1085=Accueil!$Y$15,PRODUCT('Registre déchets'!G1085,Accueil!$AA$15),"")&amp; IF(D1085=Accueil!$Y$16,PRODUCT('Registre déchets'!G1085,Accueil!$AA$16),"")&amp; IF(D1085=Accueil!$Y$17,PRODUCT('Registre déchets'!G1085,Accueil!$AA$17),"")&amp; IF(D1085=Accueil!$Y$18,PRODUCT('Registre déchets'!G1085,Accueil!$AA$18),"")&amp; IF(D1085=Accueil!$Y$19,PRODUCT('Registre déchets'!G1085,Accueil!$AA$19),"")&amp; IF(D1085=Accueil!$Y$20,PRODUCT('Registre déchets'!G1085,Accueil!$AA$20),"")&amp; IF(D1085=Accueil!$Y$21,PRODUCT('Registre déchets'!G1085,Accueil!$AA$21),"")&amp; IF(D1085=Accueil!$Y$22,PRODUCT('Registre déchets'!G1085,Accueil!$AA$22),"")&amp; IF(D1085=Accueil!$Y$23,PRODUCT('Registre déchets'!G1085,Accueil!$AA$23),"")&amp; IF(D1085=Accueil!$Y$24,PRODUCT('Registre déchets'!G1085,Accueil!$AA$24),"")&amp; IF(D1085=Accueil!$Y$25,PRODUCT('Registre déchets'!G1085,Accueil!$AA$25),"")&amp; IF(D1085=Accueil!$Y$26,PRODUCT('Registre déchets'!G1085,Accueil!$AA$26),"")&amp; IF(D1085=Accueil!$Y$27,PRODUCT('Registre déchets'!G1085,Accueil!$AA$27),""))</f>
        <v/>
      </c>
      <c r="AQ1085" s="79">
        <f t="shared" si="167"/>
        <v>0</v>
      </c>
    </row>
    <row r="1086" spans="1:43" ht="50.1" customHeight="1" x14ac:dyDescent="0.25">
      <c r="A1086" s="90"/>
      <c r="B1086" s="222" t="str">
        <f t="shared" si="161"/>
        <v/>
      </c>
      <c r="C1086" s="221"/>
      <c r="D1086" s="220"/>
      <c r="E1086" s="80" t="str">
        <f t="shared" si="165"/>
        <v/>
      </c>
      <c r="F1086" s="81"/>
      <c r="G1086" s="82"/>
      <c r="H1086" s="241">
        <f t="shared" si="162"/>
        <v>0</v>
      </c>
      <c r="I1086" s="206"/>
      <c r="J1086" s="206"/>
      <c r="K1086" s="86"/>
      <c r="L1086" s="86"/>
      <c r="M1086" s="86"/>
      <c r="N1086" s="82"/>
      <c r="O1086" s="81"/>
      <c r="P1086" s="82"/>
      <c r="Q1086" s="207">
        <f t="shared" si="166"/>
        <v>0</v>
      </c>
      <c r="R1086" s="83">
        <f t="shared" si="163"/>
        <v>0</v>
      </c>
      <c r="S1086" s="83">
        <f t="shared" si="164"/>
        <v>0</v>
      </c>
      <c r="T1086" s="209"/>
      <c r="U1086" s="214"/>
      <c r="V1086" s="214"/>
      <c r="W1086" s="217" t="str">
        <f t="shared" si="159"/>
        <v/>
      </c>
      <c r="X1086" s="214"/>
      <c r="Y1086" s="224"/>
      <c r="Z1086" s="214"/>
      <c r="AA1086" s="214"/>
      <c r="AB1086" s="35" t="str">
        <f t="shared" si="160"/>
        <v/>
      </c>
      <c r="AC1086" s="35"/>
      <c r="AD1086" s="35"/>
      <c r="AE1086" s="35"/>
      <c r="AF1086" s="35"/>
      <c r="AG1086" s="35"/>
      <c r="AH1086" s="35"/>
      <c r="AI1086" s="35"/>
      <c r="AJ1086" s="35"/>
      <c r="AK1086" s="35"/>
      <c r="AL1086" s="35"/>
      <c r="AM1086" s="85" t="str">
        <f t="shared" si="168"/>
        <v/>
      </c>
      <c r="AN1086" s="35"/>
      <c r="AO1086" s="35"/>
      <c r="AP1086" s="77" t="str">
        <f>IF(D1086="","",IF(D1086=Accueil!$Q$7,PRODUCT('Registre déchets'!G1086,Accueil!$S$7),"") &amp; IF(D1086=Accueil!$Q$8,PRODUCT('Registre déchets'!G1086,Accueil!$S$8),"") &amp; IF(D1086=Accueil!$Q$9,PRODUCT('Registre déchets'!G1086,Accueil!$S$9),"")&amp; IF(D1086=Accueil!$Q$10,PRODUCT('Registre déchets'!G1086,Accueil!$S$10),"")&amp; IF(D1086=Accueil!$Q$11,PRODUCT('Registre déchets'!G1086,Accueil!$S$11),"")&amp; IF(D1086=Accueil!$Q$12,PRODUCT('Registre déchets'!G1086,Accueil!$S$12),"")&amp; IF(D1086=Accueil!$Q$13,PRODUCT('Registre déchets'!G1086,Accueil!$S$13),"")&amp; IF(D1086=Accueil!$Q$14,PRODUCT('Registre déchets'!G1086,Accueil!$S$14),"")&amp; IF(D1086=Accueil!$Q$15,PRODUCT('Registre déchets'!G1086,Accueil!$S$15),"")&amp; IF(D1086=Accueil!$Q$16,PRODUCT('Registre déchets'!G1086,Accueil!$S$16),"")&amp; IF(D1086=Accueil!$Q$17,PRODUCT('Registre déchets'!G1086,Accueil!$S$17),"")&amp; IF(D1086=Accueil!$Q$18,PRODUCT('Registre déchets'!G1086,Accueil!$S$18),"")&amp; IF(D1086=Accueil!$Q$19,PRODUCT('Registre déchets'!G1086,Accueil!$S$19),"")&amp; IF(D1086=Accueil!$Q$20,PRODUCT('Registre déchets'!G1086,Accueil!$S$20),"")&amp; IF(D1086=Accueil!$Q$21,PRODUCT('Registre déchets'!G1086,Accueil!$S$21),"")&amp; IF(D1086=Accueil!$Q$22,PRODUCT('Registre déchets'!G1086,Accueil!$S$22),"")&amp; IF(D1086=Accueil!$Q$23,PRODUCT('Registre déchets'!G1086,Accueil!$S$23),"")&amp; IF(D1086=Accueil!$Q$24,PRODUCT('Registre déchets'!G1086,Accueil!$S$24),"")&amp; IF(D1086=Accueil!$Q$25,PRODUCT('Registre déchets'!G1086,Accueil!$S$25),"")&amp; IF(D1086=Accueil!$Q$26,PRODUCT('Registre déchets'!G1086,Accueil!$S$26),"") &amp; IF(D1086=Accueil!$U$7,PRODUCT('Registre déchets'!G1086,Accueil!$W$7),"") &amp; IF(D1086=Accueil!$U$8,PRODUCT('Registre déchets'!G1086,Accueil!$W$8),"") &amp; IF(D1086=Accueil!$U$9,PRODUCT('Registre déchets'!G1086,Accueil!$W$9),"")&amp; IF(D1086=Accueil!$U$10,PRODUCT('Registre déchets'!G1086,Accueil!$W$10),"")&amp; IF(D1086=Accueil!$U$11,PRODUCT('Registre déchets'!G1086,Accueil!$W$11),"")&amp; IF(D1086=Accueil!$U$12,PRODUCT('Registre déchets'!G1086,Accueil!$W$12),"")&amp; IF(D1086=Accueil!$U$13,PRODUCT('Registre déchets'!G1086,Accueil!$W$13),"")&amp; IF(D1086=Accueil!$U$14,PRODUCT('Registre déchets'!G1086,Accueil!$W$14),"")&amp; IF(D1086=Accueil!$U$15,PRODUCT('Registre déchets'!G1086,Accueil!$W$15),"")&amp; IF(D1086=Accueil!$U$16,PRODUCT('Registre déchets'!G1086,Accueil!$W$16),"")&amp; IF(D1086=Accueil!$U$17,PRODUCT('Registre déchets'!G1086,Accueil!$W$17),"")&amp; IF(D1086=Accueil!$U$18,PRODUCT('Registre déchets'!G1086,Accueil!$W$18),"")&amp; IF(D1086=Accueil!$U$19,PRODUCT('Registre déchets'!G1086,Accueil!$W$19),"")&amp; IF(D1086=Accueil!$U$20,PRODUCT('Registre déchets'!G1086,Accueil!$W$20),"")&amp; IF(D1086=Accueil!$U$21,PRODUCT('Registre déchets'!G1086,Accueil!$W$21),"") &amp; IF(D1086=Accueil!$U$22,PRODUCT('Registre déchets'!G1086,Accueil!$W$22),"")&amp; IF(D1086=Accueil!$U$23,PRODUCT('Registre déchets'!G1086,Accueil!$W$23),"")&amp; IF(D1086=Accueil!$U$24,PRODUCT('Registre déchets'!G1086,Accueil!$W$24),"")&amp; IF(D1086=Accueil!$U$25,PRODUCT('Registre déchets'!G1086,Accueil!$W$25),"")&amp; IF(D1086=Accueil!$U$26,PRODUCT('Registre déchets'!G1086,Accueil!$W$26),"")&amp; IF(D1086=Accueil!$U$27,PRODUCT('Registre déchets'!G1086,Accueil!$W$27),"")&amp; IF(D1086=Accueil!$Y$7,PRODUCT('Registre déchets'!G1086,Accueil!$AA$7),"") &amp; IF(D1086=Accueil!$Y$8,PRODUCT('Registre déchets'!G1086,Accueil!$AA$8),"") &amp; IF(D1086=Accueil!$Y$9,PRODUCT('Registre déchets'!G1086,Accueil!$AA$9),"")&amp; IF(D1086=Accueil!$Y$10,PRODUCT('Registre déchets'!G1086,Accueil!$AA$10),"")&amp; IF(D1086=Accueil!$Y$11,PRODUCT('Registre déchets'!G1086,Accueil!$AA$11),"")&amp; IF(D1086=Accueil!$Y$12,PRODUCT('Registre déchets'!G1086,Accueil!$AA$12),"")&amp; IF(D1086=Accueil!$Y$13,PRODUCT('Registre déchets'!G1086,Accueil!$AA$13),"")&amp; IF(D1086=Accueil!$Y$14,PRODUCT('Registre déchets'!G1086,Accueil!$AA$14),"")&amp; IF(D1086=Accueil!$Y$15,PRODUCT('Registre déchets'!G1086,Accueil!$AA$15),"")&amp; IF(D1086=Accueil!$Y$16,PRODUCT('Registre déchets'!G1086,Accueil!$AA$16),"")&amp; IF(D1086=Accueil!$Y$17,PRODUCT('Registre déchets'!G1086,Accueil!$AA$17),"")&amp; IF(D1086=Accueil!$Y$18,PRODUCT('Registre déchets'!G1086,Accueil!$AA$18),"")&amp; IF(D1086=Accueil!$Y$19,PRODUCT('Registre déchets'!G1086,Accueil!$AA$19),"")&amp; IF(D1086=Accueil!$Y$20,PRODUCT('Registre déchets'!G1086,Accueil!$AA$20),"")&amp; IF(D1086=Accueil!$Y$21,PRODUCT('Registre déchets'!G1086,Accueil!$AA$21),"")&amp; IF(D1086=Accueil!$Y$22,PRODUCT('Registre déchets'!G1086,Accueil!$AA$22),"")&amp; IF(D1086=Accueil!$Y$23,PRODUCT('Registre déchets'!G1086,Accueil!$AA$23),"")&amp; IF(D1086=Accueil!$Y$24,PRODUCT('Registre déchets'!G1086,Accueil!$AA$24),"")&amp; IF(D1086=Accueil!$Y$25,PRODUCT('Registre déchets'!G1086,Accueil!$AA$25),"")&amp; IF(D1086=Accueil!$Y$26,PRODUCT('Registre déchets'!G1086,Accueil!$AA$26),"")&amp; IF(D1086=Accueil!$Y$27,PRODUCT('Registre déchets'!G1086,Accueil!$AA$27),""))</f>
        <v/>
      </c>
      <c r="AQ1086" s="79">
        <f t="shared" si="167"/>
        <v>0</v>
      </c>
    </row>
    <row r="1087" spans="1:43" ht="50.1" customHeight="1" x14ac:dyDescent="0.25">
      <c r="A1087" s="90"/>
      <c r="B1087" s="222" t="str">
        <f t="shared" si="161"/>
        <v/>
      </c>
      <c r="C1087" s="221"/>
      <c r="D1087" s="220"/>
      <c r="E1087" s="80" t="str">
        <f t="shared" si="165"/>
        <v/>
      </c>
      <c r="F1087" s="81"/>
      <c r="G1087" s="82"/>
      <c r="H1087" s="241">
        <f t="shared" si="162"/>
        <v>0</v>
      </c>
      <c r="I1087" s="206"/>
      <c r="J1087" s="206"/>
      <c r="K1087" s="86"/>
      <c r="L1087" s="86"/>
      <c r="M1087" s="86"/>
      <c r="N1087" s="82"/>
      <c r="O1087" s="81"/>
      <c r="P1087" s="82"/>
      <c r="Q1087" s="207">
        <f t="shared" si="166"/>
        <v>0</v>
      </c>
      <c r="R1087" s="83">
        <f t="shared" si="163"/>
        <v>0</v>
      </c>
      <c r="S1087" s="83">
        <f t="shared" si="164"/>
        <v>0</v>
      </c>
      <c r="T1087" s="209"/>
      <c r="U1087" s="214"/>
      <c r="V1087" s="214"/>
      <c r="W1087" s="217" t="str">
        <f t="shared" si="159"/>
        <v/>
      </c>
      <c r="X1087" s="214"/>
      <c r="Y1087" s="224"/>
      <c r="Z1087" s="214"/>
      <c r="AA1087" s="214"/>
      <c r="AB1087" s="35" t="str">
        <f t="shared" si="160"/>
        <v/>
      </c>
      <c r="AC1087" s="35"/>
      <c r="AD1087" s="35"/>
      <c r="AE1087" s="35"/>
      <c r="AF1087" s="35"/>
      <c r="AG1087" s="35"/>
      <c r="AH1087" s="35"/>
      <c r="AI1087" s="35"/>
      <c r="AJ1087" s="35"/>
      <c r="AK1087" s="35"/>
      <c r="AL1087" s="35"/>
      <c r="AM1087" s="85" t="str">
        <f t="shared" si="168"/>
        <v/>
      </c>
      <c r="AN1087" s="35"/>
      <c r="AO1087" s="35"/>
      <c r="AP1087" s="77" t="str">
        <f>IF(D1087="","",IF(D1087=Accueil!$Q$7,PRODUCT('Registre déchets'!G1087,Accueil!$S$7),"") &amp; IF(D1087=Accueil!$Q$8,PRODUCT('Registre déchets'!G1087,Accueil!$S$8),"") &amp; IF(D1087=Accueil!$Q$9,PRODUCT('Registre déchets'!G1087,Accueil!$S$9),"")&amp; IF(D1087=Accueil!$Q$10,PRODUCT('Registre déchets'!G1087,Accueil!$S$10),"")&amp; IF(D1087=Accueil!$Q$11,PRODUCT('Registre déchets'!G1087,Accueil!$S$11),"")&amp; IF(D1087=Accueil!$Q$12,PRODUCT('Registre déchets'!G1087,Accueil!$S$12),"")&amp; IF(D1087=Accueil!$Q$13,PRODUCT('Registre déchets'!G1087,Accueil!$S$13),"")&amp; IF(D1087=Accueil!$Q$14,PRODUCT('Registre déchets'!G1087,Accueil!$S$14),"")&amp; IF(D1087=Accueil!$Q$15,PRODUCT('Registre déchets'!G1087,Accueil!$S$15),"")&amp; IF(D1087=Accueil!$Q$16,PRODUCT('Registre déchets'!G1087,Accueil!$S$16),"")&amp; IF(D1087=Accueil!$Q$17,PRODUCT('Registre déchets'!G1087,Accueil!$S$17),"")&amp; IF(D1087=Accueil!$Q$18,PRODUCT('Registre déchets'!G1087,Accueil!$S$18),"")&amp; IF(D1087=Accueil!$Q$19,PRODUCT('Registre déchets'!G1087,Accueil!$S$19),"")&amp; IF(D1087=Accueil!$Q$20,PRODUCT('Registre déchets'!G1087,Accueil!$S$20),"")&amp; IF(D1087=Accueil!$Q$21,PRODUCT('Registre déchets'!G1087,Accueil!$S$21),"")&amp; IF(D1087=Accueil!$Q$22,PRODUCT('Registre déchets'!G1087,Accueil!$S$22),"")&amp; IF(D1087=Accueil!$Q$23,PRODUCT('Registre déchets'!G1087,Accueil!$S$23),"")&amp; IF(D1087=Accueil!$Q$24,PRODUCT('Registre déchets'!G1087,Accueil!$S$24),"")&amp; IF(D1087=Accueil!$Q$25,PRODUCT('Registre déchets'!G1087,Accueil!$S$25),"")&amp; IF(D1087=Accueil!$Q$26,PRODUCT('Registre déchets'!G1087,Accueil!$S$26),"") &amp; IF(D1087=Accueil!$U$7,PRODUCT('Registre déchets'!G1087,Accueil!$W$7),"") &amp; IF(D1087=Accueil!$U$8,PRODUCT('Registre déchets'!G1087,Accueil!$W$8),"") &amp; IF(D1087=Accueil!$U$9,PRODUCT('Registre déchets'!G1087,Accueil!$W$9),"")&amp; IF(D1087=Accueil!$U$10,PRODUCT('Registre déchets'!G1087,Accueil!$W$10),"")&amp; IF(D1087=Accueil!$U$11,PRODUCT('Registre déchets'!G1087,Accueil!$W$11),"")&amp; IF(D1087=Accueil!$U$12,PRODUCT('Registre déchets'!G1087,Accueil!$W$12),"")&amp; IF(D1087=Accueil!$U$13,PRODUCT('Registre déchets'!G1087,Accueil!$W$13),"")&amp; IF(D1087=Accueil!$U$14,PRODUCT('Registre déchets'!G1087,Accueil!$W$14),"")&amp; IF(D1087=Accueil!$U$15,PRODUCT('Registre déchets'!G1087,Accueil!$W$15),"")&amp; IF(D1087=Accueil!$U$16,PRODUCT('Registre déchets'!G1087,Accueil!$W$16),"")&amp; IF(D1087=Accueil!$U$17,PRODUCT('Registre déchets'!G1087,Accueil!$W$17),"")&amp; IF(D1087=Accueil!$U$18,PRODUCT('Registre déchets'!G1087,Accueil!$W$18),"")&amp; IF(D1087=Accueil!$U$19,PRODUCT('Registre déchets'!G1087,Accueil!$W$19),"")&amp; IF(D1087=Accueil!$U$20,PRODUCT('Registre déchets'!G1087,Accueil!$W$20),"")&amp; IF(D1087=Accueil!$U$21,PRODUCT('Registre déchets'!G1087,Accueil!$W$21),"") &amp; IF(D1087=Accueil!$U$22,PRODUCT('Registre déchets'!G1087,Accueil!$W$22),"")&amp; IF(D1087=Accueil!$U$23,PRODUCT('Registre déchets'!G1087,Accueil!$W$23),"")&amp; IF(D1087=Accueil!$U$24,PRODUCT('Registre déchets'!G1087,Accueil!$W$24),"")&amp; IF(D1087=Accueil!$U$25,PRODUCT('Registre déchets'!G1087,Accueil!$W$25),"")&amp; IF(D1087=Accueil!$U$26,PRODUCT('Registre déchets'!G1087,Accueil!$W$26),"")&amp; IF(D1087=Accueil!$U$27,PRODUCT('Registre déchets'!G1087,Accueil!$W$27),"")&amp; IF(D1087=Accueil!$Y$7,PRODUCT('Registre déchets'!G1087,Accueil!$AA$7),"") &amp; IF(D1087=Accueil!$Y$8,PRODUCT('Registre déchets'!G1087,Accueil!$AA$8),"") &amp; IF(D1087=Accueil!$Y$9,PRODUCT('Registre déchets'!G1087,Accueil!$AA$9),"")&amp; IF(D1087=Accueil!$Y$10,PRODUCT('Registre déchets'!G1087,Accueil!$AA$10),"")&amp; IF(D1087=Accueil!$Y$11,PRODUCT('Registre déchets'!G1087,Accueil!$AA$11),"")&amp; IF(D1087=Accueil!$Y$12,PRODUCT('Registre déchets'!G1087,Accueil!$AA$12),"")&amp; IF(D1087=Accueil!$Y$13,PRODUCT('Registre déchets'!G1087,Accueil!$AA$13),"")&amp; IF(D1087=Accueil!$Y$14,PRODUCT('Registre déchets'!G1087,Accueil!$AA$14),"")&amp; IF(D1087=Accueil!$Y$15,PRODUCT('Registre déchets'!G1087,Accueil!$AA$15),"")&amp; IF(D1087=Accueil!$Y$16,PRODUCT('Registre déchets'!G1087,Accueil!$AA$16),"")&amp; IF(D1087=Accueil!$Y$17,PRODUCT('Registre déchets'!G1087,Accueil!$AA$17),"")&amp; IF(D1087=Accueil!$Y$18,PRODUCT('Registre déchets'!G1087,Accueil!$AA$18),"")&amp; IF(D1087=Accueil!$Y$19,PRODUCT('Registre déchets'!G1087,Accueil!$AA$19),"")&amp; IF(D1087=Accueil!$Y$20,PRODUCT('Registre déchets'!G1087,Accueil!$AA$20),"")&amp; IF(D1087=Accueil!$Y$21,PRODUCT('Registre déchets'!G1087,Accueil!$AA$21),"")&amp; IF(D1087=Accueil!$Y$22,PRODUCT('Registre déchets'!G1087,Accueil!$AA$22),"")&amp; IF(D1087=Accueil!$Y$23,PRODUCT('Registre déchets'!G1087,Accueil!$AA$23),"")&amp; IF(D1087=Accueil!$Y$24,PRODUCT('Registre déchets'!G1087,Accueil!$AA$24),"")&amp; IF(D1087=Accueil!$Y$25,PRODUCT('Registre déchets'!G1087,Accueil!$AA$25),"")&amp; IF(D1087=Accueil!$Y$26,PRODUCT('Registre déchets'!G1087,Accueil!$AA$26),"")&amp; IF(D1087=Accueil!$Y$27,PRODUCT('Registre déchets'!G1087,Accueil!$AA$27),""))</f>
        <v/>
      </c>
      <c r="AQ1087" s="79">
        <f t="shared" si="167"/>
        <v>0</v>
      </c>
    </row>
    <row r="1088" spans="1:43" ht="50.1" customHeight="1" x14ac:dyDescent="0.25">
      <c r="A1088" s="90"/>
      <c r="B1088" s="222" t="str">
        <f t="shared" si="161"/>
        <v/>
      </c>
      <c r="C1088" s="221"/>
      <c r="D1088" s="220"/>
      <c r="E1088" s="80" t="str">
        <f t="shared" si="165"/>
        <v/>
      </c>
      <c r="F1088" s="81"/>
      <c r="G1088" s="82"/>
      <c r="H1088" s="241">
        <f t="shared" si="162"/>
        <v>0</v>
      </c>
      <c r="I1088" s="206"/>
      <c r="J1088" s="206"/>
      <c r="K1088" s="86"/>
      <c r="L1088" s="86"/>
      <c r="M1088" s="86"/>
      <c r="N1088" s="82"/>
      <c r="O1088" s="81"/>
      <c r="P1088" s="82"/>
      <c r="Q1088" s="207">
        <f t="shared" si="166"/>
        <v>0</v>
      </c>
      <c r="R1088" s="83">
        <f t="shared" si="163"/>
        <v>0</v>
      </c>
      <c r="S1088" s="83">
        <f t="shared" si="164"/>
        <v>0</v>
      </c>
      <c r="T1088" s="209"/>
      <c r="U1088" s="214"/>
      <c r="V1088" s="214"/>
      <c r="W1088" s="217" t="str">
        <f t="shared" si="159"/>
        <v/>
      </c>
      <c r="X1088" s="214"/>
      <c r="Y1088" s="224"/>
      <c r="Z1088" s="214"/>
      <c r="AA1088" s="214"/>
      <c r="AB1088" s="35" t="str">
        <f t="shared" si="160"/>
        <v/>
      </c>
      <c r="AC1088" s="35"/>
      <c r="AD1088" s="35"/>
      <c r="AE1088" s="35"/>
      <c r="AF1088" s="35"/>
      <c r="AG1088" s="35"/>
      <c r="AH1088" s="35"/>
      <c r="AI1088" s="35"/>
      <c r="AJ1088" s="35"/>
      <c r="AK1088" s="35"/>
      <c r="AL1088" s="35"/>
      <c r="AM1088" s="85" t="str">
        <f t="shared" si="168"/>
        <v/>
      </c>
      <c r="AN1088" s="35"/>
      <c r="AO1088" s="35"/>
      <c r="AP1088" s="77" t="str">
        <f>IF(D1088="","",IF(D1088=Accueil!$Q$7,PRODUCT('Registre déchets'!G1088,Accueil!$S$7),"") &amp; IF(D1088=Accueil!$Q$8,PRODUCT('Registre déchets'!G1088,Accueil!$S$8),"") &amp; IF(D1088=Accueil!$Q$9,PRODUCT('Registre déchets'!G1088,Accueil!$S$9),"")&amp; IF(D1088=Accueil!$Q$10,PRODUCT('Registre déchets'!G1088,Accueil!$S$10),"")&amp; IF(D1088=Accueil!$Q$11,PRODUCT('Registre déchets'!G1088,Accueil!$S$11),"")&amp; IF(D1088=Accueil!$Q$12,PRODUCT('Registre déchets'!G1088,Accueil!$S$12),"")&amp; IF(D1088=Accueil!$Q$13,PRODUCT('Registre déchets'!G1088,Accueil!$S$13),"")&amp; IF(D1088=Accueil!$Q$14,PRODUCT('Registre déchets'!G1088,Accueil!$S$14),"")&amp; IF(D1088=Accueil!$Q$15,PRODUCT('Registre déchets'!G1088,Accueil!$S$15),"")&amp; IF(D1088=Accueil!$Q$16,PRODUCT('Registre déchets'!G1088,Accueil!$S$16),"")&amp; IF(D1088=Accueil!$Q$17,PRODUCT('Registre déchets'!G1088,Accueil!$S$17),"")&amp; IF(D1088=Accueil!$Q$18,PRODUCT('Registre déchets'!G1088,Accueil!$S$18),"")&amp; IF(D1088=Accueil!$Q$19,PRODUCT('Registre déchets'!G1088,Accueil!$S$19),"")&amp; IF(D1088=Accueil!$Q$20,PRODUCT('Registre déchets'!G1088,Accueil!$S$20),"")&amp; IF(D1088=Accueil!$Q$21,PRODUCT('Registre déchets'!G1088,Accueil!$S$21),"")&amp; IF(D1088=Accueil!$Q$22,PRODUCT('Registre déchets'!G1088,Accueil!$S$22),"")&amp; IF(D1088=Accueil!$Q$23,PRODUCT('Registre déchets'!G1088,Accueil!$S$23),"")&amp; IF(D1088=Accueil!$Q$24,PRODUCT('Registre déchets'!G1088,Accueil!$S$24),"")&amp; IF(D1088=Accueil!$Q$25,PRODUCT('Registre déchets'!G1088,Accueil!$S$25),"")&amp; IF(D1088=Accueil!$Q$26,PRODUCT('Registre déchets'!G1088,Accueil!$S$26),"") &amp; IF(D1088=Accueil!$U$7,PRODUCT('Registre déchets'!G1088,Accueil!$W$7),"") &amp; IF(D1088=Accueil!$U$8,PRODUCT('Registre déchets'!G1088,Accueil!$W$8),"") &amp; IF(D1088=Accueil!$U$9,PRODUCT('Registre déchets'!G1088,Accueil!$W$9),"")&amp; IF(D1088=Accueil!$U$10,PRODUCT('Registre déchets'!G1088,Accueil!$W$10),"")&amp; IF(D1088=Accueil!$U$11,PRODUCT('Registre déchets'!G1088,Accueil!$W$11),"")&amp; IF(D1088=Accueil!$U$12,PRODUCT('Registre déchets'!G1088,Accueil!$W$12),"")&amp; IF(D1088=Accueil!$U$13,PRODUCT('Registre déchets'!G1088,Accueil!$W$13),"")&amp; IF(D1088=Accueil!$U$14,PRODUCT('Registre déchets'!G1088,Accueil!$W$14),"")&amp; IF(D1088=Accueil!$U$15,PRODUCT('Registre déchets'!G1088,Accueil!$W$15),"")&amp; IF(D1088=Accueil!$U$16,PRODUCT('Registre déchets'!G1088,Accueil!$W$16),"")&amp; IF(D1088=Accueil!$U$17,PRODUCT('Registre déchets'!G1088,Accueil!$W$17),"")&amp; IF(D1088=Accueil!$U$18,PRODUCT('Registre déchets'!G1088,Accueil!$W$18),"")&amp; IF(D1088=Accueil!$U$19,PRODUCT('Registre déchets'!G1088,Accueil!$W$19),"")&amp; IF(D1088=Accueil!$U$20,PRODUCT('Registre déchets'!G1088,Accueil!$W$20),"")&amp; IF(D1088=Accueil!$U$21,PRODUCT('Registre déchets'!G1088,Accueil!$W$21),"") &amp; IF(D1088=Accueil!$U$22,PRODUCT('Registre déchets'!G1088,Accueil!$W$22),"")&amp; IF(D1088=Accueil!$U$23,PRODUCT('Registre déchets'!G1088,Accueil!$W$23),"")&amp; IF(D1088=Accueil!$U$24,PRODUCT('Registre déchets'!G1088,Accueil!$W$24),"")&amp; IF(D1088=Accueil!$U$25,PRODUCT('Registre déchets'!G1088,Accueil!$W$25),"")&amp; IF(D1088=Accueil!$U$26,PRODUCT('Registre déchets'!G1088,Accueil!$W$26),"")&amp; IF(D1088=Accueil!$U$27,PRODUCT('Registre déchets'!G1088,Accueil!$W$27),"")&amp; IF(D1088=Accueil!$Y$7,PRODUCT('Registre déchets'!G1088,Accueil!$AA$7),"") &amp; IF(D1088=Accueil!$Y$8,PRODUCT('Registre déchets'!G1088,Accueil!$AA$8),"") &amp; IF(D1088=Accueil!$Y$9,PRODUCT('Registre déchets'!G1088,Accueil!$AA$9),"")&amp; IF(D1088=Accueil!$Y$10,PRODUCT('Registre déchets'!G1088,Accueil!$AA$10),"")&amp; IF(D1088=Accueil!$Y$11,PRODUCT('Registre déchets'!G1088,Accueil!$AA$11),"")&amp; IF(D1088=Accueil!$Y$12,PRODUCT('Registre déchets'!G1088,Accueil!$AA$12),"")&amp; IF(D1088=Accueil!$Y$13,PRODUCT('Registre déchets'!G1088,Accueil!$AA$13),"")&amp; IF(D1088=Accueil!$Y$14,PRODUCT('Registre déchets'!G1088,Accueil!$AA$14),"")&amp; IF(D1088=Accueil!$Y$15,PRODUCT('Registre déchets'!G1088,Accueil!$AA$15),"")&amp; IF(D1088=Accueil!$Y$16,PRODUCT('Registre déchets'!G1088,Accueil!$AA$16),"")&amp; IF(D1088=Accueil!$Y$17,PRODUCT('Registre déchets'!G1088,Accueil!$AA$17),"")&amp; IF(D1088=Accueil!$Y$18,PRODUCT('Registre déchets'!G1088,Accueil!$AA$18),"")&amp; IF(D1088=Accueil!$Y$19,PRODUCT('Registre déchets'!G1088,Accueil!$AA$19),"")&amp; IF(D1088=Accueil!$Y$20,PRODUCT('Registre déchets'!G1088,Accueil!$AA$20),"")&amp; IF(D1088=Accueil!$Y$21,PRODUCT('Registre déchets'!G1088,Accueil!$AA$21),"")&amp; IF(D1088=Accueil!$Y$22,PRODUCT('Registre déchets'!G1088,Accueil!$AA$22),"")&amp; IF(D1088=Accueil!$Y$23,PRODUCT('Registre déchets'!G1088,Accueil!$AA$23),"")&amp; IF(D1088=Accueil!$Y$24,PRODUCT('Registre déchets'!G1088,Accueil!$AA$24),"")&amp; IF(D1088=Accueil!$Y$25,PRODUCT('Registre déchets'!G1088,Accueil!$AA$25),"")&amp; IF(D1088=Accueil!$Y$26,PRODUCT('Registre déchets'!G1088,Accueil!$AA$26),"")&amp; IF(D1088=Accueil!$Y$27,PRODUCT('Registre déchets'!G1088,Accueil!$AA$27),""))</f>
        <v/>
      </c>
      <c r="AQ1088" s="79">
        <f t="shared" si="167"/>
        <v>0</v>
      </c>
    </row>
    <row r="1089" spans="1:43" ht="50.1" customHeight="1" x14ac:dyDescent="0.25">
      <c r="A1089" s="90"/>
      <c r="B1089" s="222" t="str">
        <f t="shared" si="161"/>
        <v/>
      </c>
      <c r="C1089" s="221"/>
      <c r="D1089" s="220"/>
      <c r="E1089" s="80" t="str">
        <f t="shared" si="165"/>
        <v/>
      </c>
      <c r="F1089" s="81"/>
      <c r="G1089" s="82"/>
      <c r="H1089" s="241">
        <f t="shared" si="162"/>
        <v>0</v>
      </c>
      <c r="I1089" s="206"/>
      <c r="J1089" s="206"/>
      <c r="K1089" s="86"/>
      <c r="L1089" s="86"/>
      <c r="M1089" s="86"/>
      <c r="N1089" s="82"/>
      <c r="O1089" s="81"/>
      <c r="P1089" s="82"/>
      <c r="Q1089" s="207">
        <f t="shared" si="166"/>
        <v>0</v>
      </c>
      <c r="R1089" s="83">
        <f t="shared" si="163"/>
        <v>0</v>
      </c>
      <c r="S1089" s="83">
        <f t="shared" si="164"/>
        <v>0</v>
      </c>
      <c r="T1089" s="209"/>
      <c r="U1089" s="214"/>
      <c r="V1089" s="214"/>
      <c r="W1089" s="217" t="str">
        <f t="shared" si="159"/>
        <v/>
      </c>
      <c r="X1089" s="214"/>
      <c r="Y1089" s="224"/>
      <c r="Z1089" s="214"/>
      <c r="AA1089" s="214"/>
      <c r="AB1089" s="35" t="str">
        <f t="shared" si="160"/>
        <v/>
      </c>
      <c r="AC1089" s="35"/>
      <c r="AD1089" s="35"/>
      <c r="AE1089" s="35"/>
      <c r="AF1089" s="35"/>
      <c r="AG1089" s="35"/>
      <c r="AH1089" s="35"/>
      <c r="AI1089" s="35"/>
      <c r="AJ1089" s="35"/>
      <c r="AK1089" s="35"/>
      <c r="AL1089" s="35"/>
      <c r="AM1089" s="85" t="str">
        <f t="shared" si="168"/>
        <v/>
      </c>
      <c r="AN1089" s="35"/>
      <c r="AO1089" s="35"/>
      <c r="AP1089" s="77" t="str">
        <f>IF(D1089="","",IF(D1089=Accueil!$Q$7,PRODUCT('Registre déchets'!G1089,Accueil!$S$7),"") &amp; IF(D1089=Accueil!$Q$8,PRODUCT('Registre déchets'!G1089,Accueil!$S$8),"") &amp; IF(D1089=Accueil!$Q$9,PRODUCT('Registre déchets'!G1089,Accueil!$S$9),"")&amp; IF(D1089=Accueil!$Q$10,PRODUCT('Registre déchets'!G1089,Accueil!$S$10),"")&amp; IF(D1089=Accueil!$Q$11,PRODUCT('Registre déchets'!G1089,Accueil!$S$11),"")&amp; IF(D1089=Accueil!$Q$12,PRODUCT('Registre déchets'!G1089,Accueil!$S$12),"")&amp; IF(D1089=Accueil!$Q$13,PRODUCT('Registre déchets'!G1089,Accueil!$S$13),"")&amp; IF(D1089=Accueil!$Q$14,PRODUCT('Registre déchets'!G1089,Accueil!$S$14),"")&amp; IF(D1089=Accueil!$Q$15,PRODUCT('Registre déchets'!G1089,Accueil!$S$15),"")&amp; IF(D1089=Accueil!$Q$16,PRODUCT('Registre déchets'!G1089,Accueil!$S$16),"")&amp; IF(D1089=Accueil!$Q$17,PRODUCT('Registre déchets'!G1089,Accueil!$S$17),"")&amp; IF(D1089=Accueil!$Q$18,PRODUCT('Registre déchets'!G1089,Accueil!$S$18),"")&amp; IF(D1089=Accueil!$Q$19,PRODUCT('Registre déchets'!G1089,Accueil!$S$19),"")&amp; IF(D1089=Accueil!$Q$20,PRODUCT('Registre déchets'!G1089,Accueil!$S$20),"")&amp; IF(D1089=Accueil!$Q$21,PRODUCT('Registre déchets'!G1089,Accueil!$S$21),"")&amp; IF(D1089=Accueil!$Q$22,PRODUCT('Registre déchets'!G1089,Accueil!$S$22),"")&amp; IF(D1089=Accueil!$Q$23,PRODUCT('Registre déchets'!G1089,Accueil!$S$23),"")&amp; IF(D1089=Accueil!$Q$24,PRODUCT('Registre déchets'!G1089,Accueil!$S$24),"")&amp; IF(D1089=Accueil!$Q$25,PRODUCT('Registre déchets'!G1089,Accueil!$S$25),"")&amp; IF(D1089=Accueil!$Q$26,PRODUCT('Registre déchets'!G1089,Accueil!$S$26),"") &amp; IF(D1089=Accueil!$U$7,PRODUCT('Registre déchets'!G1089,Accueil!$W$7),"") &amp; IF(D1089=Accueil!$U$8,PRODUCT('Registre déchets'!G1089,Accueil!$W$8),"") &amp; IF(D1089=Accueil!$U$9,PRODUCT('Registre déchets'!G1089,Accueil!$W$9),"")&amp; IF(D1089=Accueil!$U$10,PRODUCT('Registre déchets'!G1089,Accueil!$W$10),"")&amp; IF(D1089=Accueil!$U$11,PRODUCT('Registre déchets'!G1089,Accueil!$W$11),"")&amp; IF(D1089=Accueil!$U$12,PRODUCT('Registre déchets'!G1089,Accueil!$W$12),"")&amp; IF(D1089=Accueil!$U$13,PRODUCT('Registre déchets'!G1089,Accueil!$W$13),"")&amp; IF(D1089=Accueil!$U$14,PRODUCT('Registre déchets'!G1089,Accueil!$W$14),"")&amp; IF(D1089=Accueil!$U$15,PRODUCT('Registre déchets'!G1089,Accueil!$W$15),"")&amp; IF(D1089=Accueil!$U$16,PRODUCT('Registre déchets'!G1089,Accueil!$W$16),"")&amp; IF(D1089=Accueil!$U$17,PRODUCT('Registre déchets'!G1089,Accueil!$W$17),"")&amp; IF(D1089=Accueil!$U$18,PRODUCT('Registre déchets'!G1089,Accueil!$W$18),"")&amp; IF(D1089=Accueil!$U$19,PRODUCT('Registre déchets'!G1089,Accueil!$W$19),"")&amp; IF(D1089=Accueil!$U$20,PRODUCT('Registre déchets'!G1089,Accueil!$W$20),"")&amp; IF(D1089=Accueil!$U$21,PRODUCT('Registre déchets'!G1089,Accueil!$W$21),"") &amp; IF(D1089=Accueil!$U$22,PRODUCT('Registre déchets'!G1089,Accueil!$W$22),"")&amp; IF(D1089=Accueil!$U$23,PRODUCT('Registre déchets'!G1089,Accueil!$W$23),"")&amp; IF(D1089=Accueil!$U$24,PRODUCT('Registre déchets'!G1089,Accueil!$W$24),"")&amp; IF(D1089=Accueil!$U$25,PRODUCT('Registre déchets'!G1089,Accueil!$W$25),"")&amp; IF(D1089=Accueil!$U$26,PRODUCT('Registre déchets'!G1089,Accueil!$W$26),"")&amp; IF(D1089=Accueil!$U$27,PRODUCT('Registre déchets'!G1089,Accueil!$W$27),"")&amp; IF(D1089=Accueil!$Y$7,PRODUCT('Registre déchets'!G1089,Accueil!$AA$7),"") &amp; IF(D1089=Accueil!$Y$8,PRODUCT('Registre déchets'!G1089,Accueil!$AA$8),"") &amp; IF(D1089=Accueil!$Y$9,PRODUCT('Registre déchets'!G1089,Accueil!$AA$9),"")&amp; IF(D1089=Accueil!$Y$10,PRODUCT('Registre déchets'!G1089,Accueil!$AA$10),"")&amp; IF(D1089=Accueil!$Y$11,PRODUCT('Registre déchets'!G1089,Accueil!$AA$11),"")&amp; IF(D1089=Accueil!$Y$12,PRODUCT('Registre déchets'!G1089,Accueil!$AA$12),"")&amp; IF(D1089=Accueil!$Y$13,PRODUCT('Registre déchets'!G1089,Accueil!$AA$13),"")&amp; IF(D1089=Accueil!$Y$14,PRODUCT('Registre déchets'!G1089,Accueil!$AA$14),"")&amp; IF(D1089=Accueil!$Y$15,PRODUCT('Registre déchets'!G1089,Accueil!$AA$15),"")&amp; IF(D1089=Accueil!$Y$16,PRODUCT('Registre déchets'!G1089,Accueil!$AA$16),"")&amp; IF(D1089=Accueil!$Y$17,PRODUCT('Registre déchets'!G1089,Accueil!$AA$17),"")&amp; IF(D1089=Accueil!$Y$18,PRODUCT('Registre déchets'!G1089,Accueil!$AA$18),"")&amp; IF(D1089=Accueil!$Y$19,PRODUCT('Registre déchets'!G1089,Accueil!$AA$19),"")&amp; IF(D1089=Accueil!$Y$20,PRODUCT('Registre déchets'!G1089,Accueil!$AA$20),"")&amp; IF(D1089=Accueil!$Y$21,PRODUCT('Registre déchets'!G1089,Accueil!$AA$21),"")&amp; IF(D1089=Accueil!$Y$22,PRODUCT('Registre déchets'!G1089,Accueil!$AA$22),"")&amp; IF(D1089=Accueil!$Y$23,PRODUCT('Registre déchets'!G1089,Accueil!$AA$23),"")&amp; IF(D1089=Accueil!$Y$24,PRODUCT('Registre déchets'!G1089,Accueil!$AA$24),"")&amp; IF(D1089=Accueil!$Y$25,PRODUCT('Registre déchets'!G1089,Accueil!$AA$25),"")&amp; IF(D1089=Accueil!$Y$26,PRODUCT('Registre déchets'!G1089,Accueil!$AA$26),"")&amp; IF(D1089=Accueil!$Y$27,PRODUCT('Registre déchets'!G1089,Accueil!$AA$27),""))</f>
        <v/>
      </c>
      <c r="AQ1089" s="79">
        <f t="shared" si="167"/>
        <v>0</v>
      </c>
    </row>
    <row r="1090" spans="1:43" ht="50.1" customHeight="1" x14ac:dyDescent="0.25">
      <c r="A1090" s="90"/>
      <c r="B1090" s="222" t="str">
        <f t="shared" si="161"/>
        <v/>
      </c>
      <c r="C1090" s="221"/>
      <c r="D1090" s="220"/>
      <c r="E1090" s="80" t="str">
        <f t="shared" si="165"/>
        <v/>
      </c>
      <c r="F1090" s="81"/>
      <c r="G1090" s="82"/>
      <c r="H1090" s="241">
        <f t="shared" si="162"/>
        <v>0</v>
      </c>
      <c r="I1090" s="206"/>
      <c r="J1090" s="206"/>
      <c r="K1090" s="86"/>
      <c r="L1090" s="86"/>
      <c r="M1090" s="86"/>
      <c r="N1090" s="82"/>
      <c r="O1090" s="81"/>
      <c r="P1090" s="82"/>
      <c r="Q1090" s="207">
        <f t="shared" si="166"/>
        <v>0</v>
      </c>
      <c r="R1090" s="83">
        <f t="shared" si="163"/>
        <v>0</v>
      </c>
      <c r="S1090" s="83">
        <f t="shared" si="164"/>
        <v>0</v>
      </c>
      <c r="T1090" s="209"/>
      <c r="U1090" s="214"/>
      <c r="V1090" s="214"/>
      <c r="W1090" s="217" t="str">
        <f t="shared" si="159"/>
        <v/>
      </c>
      <c r="X1090" s="214"/>
      <c r="Y1090" s="224"/>
      <c r="Z1090" s="214"/>
      <c r="AA1090" s="214"/>
      <c r="AB1090" s="35" t="str">
        <f t="shared" si="160"/>
        <v/>
      </c>
      <c r="AC1090" s="35"/>
      <c r="AD1090" s="35"/>
      <c r="AE1090" s="35"/>
      <c r="AF1090" s="35"/>
      <c r="AG1090" s="35"/>
      <c r="AH1090" s="35"/>
      <c r="AI1090" s="35"/>
      <c r="AJ1090" s="35"/>
      <c r="AK1090" s="35"/>
      <c r="AL1090" s="35"/>
      <c r="AM1090" s="85" t="str">
        <f t="shared" si="168"/>
        <v/>
      </c>
      <c r="AN1090" s="35"/>
      <c r="AO1090" s="35"/>
      <c r="AP1090" s="77" t="str">
        <f>IF(D1090="","",IF(D1090=Accueil!$Q$7,PRODUCT('Registre déchets'!G1090,Accueil!$S$7),"") &amp; IF(D1090=Accueil!$Q$8,PRODUCT('Registre déchets'!G1090,Accueil!$S$8),"") &amp; IF(D1090=Accueil!$Q$9,PRODUCT('Registre déchets'!G1090,Accueil!$S$9),"")&amp; IF(D1090=Accueil!$Q$10,PRODUCT('Registre déchets'!G1090,Accueil!$S$10),"")&amp; IF(D1090=Accueil!$Q$11,PRODUCT('Registre déchets'!G1090,Accueil!$S$11),"")&amp; IF(D1090=Accueil!$Q$12,PRODUCT('Registre déchets'!G1090,Accueil!$S$12),"")&amp; IF(D1090=Accueil!$Q$13,PRODUCT('Registre déchets'!G1090,Accueil!$S$13),"")&amp; IF(D1090=Accueil!$Q$14,PRODUCT('Registre déchets'!G1090,Accueil!$S$14),"")&amp; IF(D1090=Accueil!$Q$15,PRODUCT('Registre déchets'!G1090,Accueil!$S$15),"")&amp; IF(D1090=Accueil!$Q$16,PRODUCT('Registre déchets'!G1090,Accueil!$S$16),"")&amp; IF(D1090=Accueil!$Q$17,PRODUCT('Registre déchets'!G1090,Accueil!$S$17),"")&amp; IF(D1090=Accueil!$Q$18,PRODUCT('Registre déchets'!G1090,Accueil!$S$18),"")&amp; IF(D1090=Accueil!$Q$19,PRODUCT('Registre déchets'!G1090,Accueil!$S$19),"")&amp; IF(D1090=Accueil!$Q$20,PRODUCT('Registre déchets'!G1090,Accueil!$S$20),"")&amp; IF(D1090=Accueil!$Q$21,PRODUCT('Registre déchets'!G1090,Accueil!$S$21),"")&amp; IF(D1090=Accueil!$Q$22,PRODUCT('Registre déchets'!G1090,Accueil!$S$22),"")&amp; IF(D1090=Accueil!$Q$23,PRODUCT('Registre déchets'!G1090,Accueil!$S$23),"")&amp; IF(D1090=Accueil!$Q$24,PRODUCT('Registre déchets'!G1090,Accueil!$S$24),"")&amp; IF(D1090=Accueil!$Q$25,PRODUCT('Registre déchets'!G1090,Accueil!$S$25),"")&amp; IF(D1090=Accueil!$Q$26,PRODUCT('Registre déchets'!G1090,Accueil!$S$26),"") &amp; IF(D1090=Accueil!$U$7,PRODUCT('Registre déchets'!G1090,Accueil!$W$7),"") &amp; IF(D1090=Accueil!$U$8,PRODUCT('Registre déchets'!G1090,Accueil!$W$8),"") &amp; IF(D1090=Accueil!$U$9,PRODUCT('Registre déchets'!G1090,Accueil!$W$9),"")&amp; IF(D1090=Accueil!$U$10,PRODUCT('Registre déchets'!G1090,Accueil!$W$10),"")&amp; IF(D1090=Accueil!$U$11,PRODUCT('Registre déchets'!G1090,Accueil!$W$11),"")&amp; IF(D1090=Accueil!$U$12,PRODUCT('Registre déchets'!G1090,Accueil!$W$12),"")&amp; IF(D1090=Accueil!$U$13,PRODUCT('Registre déchets'!G1090,Accueil!$W$13),"")&amp; IF(D1090=Accueil!$U$14,PRODUCT('Registre déchets'!G1090,Accueil!$W$14),"")&amp; IF(D1090=Accueil!$U$15,PRODUCT('Registre déchets'!G1090,Accueil!$W$15),"")&amp; IF(D1090=Accueil!$U$16,PRODUCT('Registre déchets'!G1090,Accueil!$W$16),"")&amp; IF(D1090=Accueil!$U$17,PRODUCT('Registre déchets'!G1090,Accueil!$W$17),"")&amp; IF(D1090=Accueil!$U$18,PRODUCT('Registre déchets'!G1090,Accueil!$W$18),"")&amp; IF(D1090=Accueil!$U$19,PRODUCT('Registre déchets'!G1090,Accueil!$W$19),"")&amp; IF(D1090=Accueil!$U$20,PRODUCT('Registre déchets'!G1090,Accueil!$W$20),"")&amp; IF(D1090=Accueil!$U$21,PRODUCT('Registre déchets'!G1090,Accueil!$W$21),"") &amp; IF(D1090=Accueil!$U$22,PRODUCT('Registre déchets'!G1090,Accueil!$W$22),"")&amp; IF(D1090=Accueil!$U$23,PRODUCT('Registre déchets'!G1090,Accueil!$W$23),"")&amp; IF(D1090=Accueil!$U$24,PRODUCT('Registre déchets'!G1090,Accueil!$W$24),"")&amp; IF(D1090=Accueil!$U$25,PRODUCT('Registre déchets'!G1090,Accueil!$W$25),"")&amp; IF(D1090=Accueil!$U$26,PRODUCT('Registre déchets'!G1090,Accueil!$W$26),"")&amp; IF(D1090=Accueil!$U$27,PRODUCT('Registre déchets'!G1090,Accueil!$W$27),"")&amp; IF(D1090=Accueil!$Y$7,PRODUCT('Registre déchets'!G1090,Accueil!$AA$7),"") &amp; IF(D1090=Accueil!$Y$8,PRODUCT('Registre déchets'!G1090,Accueil!$AA$8),"") &amp; IF(D1090=Accueil!$Y$9,PRODUCT('Registre déchets'!G1090,Accueil!$AA$9),"")&amp; IF(D1090=Accueil!$Y$10,PRODUCT('Registre déchets'!G1090,Accueil!$AA$10),"")&amp; IF(D1090=Accueil!$Y$11,PRODUCT('Registre déchets'!G1090,Accueil!$AA$11),"")&amp; IF(D1090=Accueil!$Y$12,PRODUCT('Registre déchets'!G1090,Accueil!$AA$12),"")&amp; IF(D1090=Accueil!$Y$13,PRODUCT('Registre déchets'!G1090,Accueil!$AA$13),"")&amp; IF(D1090=Accueil!$Y$14,PRODUCT('Registre déchets'!G1090,Accueil!$AA$14),"")&amp; IF(D1090=Accueil!$Y$15,PRODUCT('Registre déchets'!G1090,Accueil!$AA$15),"")&amp; IF(D1090=Accueil!$Y$16,PRODUCT('Registre déchets'!G1090,Accueil!$AA$16),"")&amp; IF(D1090=Accueil!$Y$17,PRODUCT('Registre déchets'!G1090,Accueil!$AA$17),"")&amp; IF(D1090=Accueil!$Y$18,PRODUCT('Registre déchets'!G1090,Accueil!$AA$18),"")&amp; IF(D1090=Accueil!$Y$19,PRODUCT('Registre déchets'!G1090,Accueil!$AA$19),"")&amp; IF(D1090=Accueil!$Y$20,PRODUCT('Registre déchets'!G1090,Accueil!$AA$20),"")&amp; IF(D1090=Accueil!$Y$21,PRODUCT('Registre déchets'!G1090,Accueil!$AA$21),"")&amp; IF(D1090=Accueil!$Y$22,PRODUCT('Registre déchets'!G1090,Accueil!$AA$22),"")&amp; IF(D1090=Accueil!$Y$23,PRODUCT('Registre déchets'!G1090,Accueil!$AA$23),"")&amp; IF(D1090=Accueil!$Y$24,PRODUCT('Registre déchets'!G1090,Accueil!$AA$24),"")&amp; IF(D1090=Accueil!$Y$25,PRODUCT('Registre déchets'!G1090,Accueil!$AA$25),"")&amp; IF(D1090=Accueil!$Y$26,PRODUCT('Registre déchets'!G1090,Accueil!$AA$26),"")&amp; IF(D1090=Accueil!$Y$27,PRODUCT('Registre déchets'!G1090,Accueil!$AA$27),""))</f>
        <v/>
      </c>
      <c r="AQ1090" s="79">
        <f t="shared" si="167"/>
        <v>0</v>
      </c>
    </row>
    <row r="1091" spans="1:43" ht="50.1" customHeight="1" x14ac:dyDescent="0.25">
      <c r="A1091" s="90"/>
      <c r="B1091" s="222" t="str">
        <f t="shared" si="161"/>
        <v/>
      </c>
      <c r="C1091" s="221"/>
      <c r="D1091" s="220"/>
      <c r="E1091" s="80" t="str">
        <f t="shared" si="165"/>
        <v/>
      </c>
      <c r="F1091" s="81"/>
      <c r="G1091" s="82"/>
      <c r="H1091" s="241">
        <f t="shared" si="162"/>
        <v>0</v>
      </c>
      <c r="I1091" s="206"/>
      <c r="J1091" s="206"/>
      <c r="K1091" s="86"/>
      <c r="L1091" s="86"/>
      <c r="M1091" s="86"/>
      <c r="N1091" s="82"/>
      <c r="O1091" s="81"/>
      <c r="P1091" s="82"/>
      <c r="Q1091" s="207">
        <f t="shared" si="166"/>
        <v>0</v>
      </c>
      <c r="R1091" s="83">
        <f t="shared" si="163"/>
        <v>0</v>
      </c>
      <c r="S1091" s="83">
        <f t="shared" si="164"/>
        <v>0</v>
      </c>
      <c r="T1091" s="209"/>
      <c r="U1091" s="214"/>
      <c r="V1091" s="214"/>
      <c r="W1091" s="217" t="str">
        <f t="shared" si="159"/>
        <v/>
      </c>
      <c r="X1091" s="214"/>
      <c r="Y1091" s="224"/>
      <c r="Z1091" s="214"/>
      <c r="AA1091" s="214"/>
      <c r="AB1091" s="35" t="str">
        <f t="shared" si="160"/>
        <v/>
      </c>
      <c r="AC1091" s="35"/>
      <c r="AD1091" s="35"/>
      <c r="AE1091" s="35"/>
      <c r="AF1091" s="35"/>
      <c r="AG1091" s="35"/>
      <c r="AH1091" s="35"/>
      <c r="AI1091" s="35"/>
      <c r="AJ1091" s="35"/>
      <c r="AK1091" s="35"/>
      <c r="AL1091" s="35"/>
      <c r="AM1091" s="85" t="str">
        <f t="shared" si="168"/>
        <v/>
      </c>
      <c r="AN1091" s="35"/>
      <c r="AO1091" s="35"/>
      <c r="AP1091" s="77" t="str">
        <f>IF(D1091="","",IF(D1091=Accueil!$Q$7,PRODUCT('Registre déchets'!G1091,Accueil!$S$7),"") &amp; IF(D1091=Accueil!$Q$8,PRODUCT('Registre déchets'!G1091,Accueil!$S$8),"") &amp; IF(D1091=Accueil!$Q$9,PRODUCT('Registre déchets'!G1091,Accueil!$S$9),"")&amp; IF(D1091=Accueil!$Q$10,PRODUCT('Registre déchets'!G1091,Accueil!$S$10),"")&amp; IF(D1091=Accueil!$Q$11,PRODUCT('Registre déchets'!G1091,Accueil!$S$11),"")&amp; IF(D1091=Accueil!$Q$12,PRODUCT('Registre déchets'!G1091,Accueil!$S$12),"")&amp; IF(D1091=Accueil!$Q$13,PRODUCT('Registre déchets'!G1091,Accueil!$S$13),"")&amp; IF(D1091=Accueil!$Q$14,PRODUCT('Registre déchets'!G1091,Accueil!$S$14),"")&amp; IF(D1091=Accueil!$Q$15,PRODUCT('Registre déchets'!G1091,Accueil!$S$15),"")&amp; IF(D1091=Accueil!$Q$16,PRODUCT('Registre déchets'!G1091,Accueil!$S$16),"")&amp; IF(D1091=Accueil!$Q$17,PRODUCT('Registre déchets'!G1091,Accueil!$S$17),"")&amp; IF(D1091=Accueil!$Q$18,PRODUCT('Registre déchets'!G1091,Accueil!$S$18),"")&amp; IF(D1091=Accueil!$Q$19,PRODUCT('Registre déchets'!G1091,Accueil!$S$19),"")&amp; IF(D1091=Accueil!$Q$20,PRODUCT('Registre déchets'!G1091,Accueil!$S$20),"")&amp; IF(D1091=Accueil!$Q$21,PRODUCT('Registre déchets'!G1091,Accueil!$S$21),"")&amp; IF(D1091=Accueil!$Q$22,PRODUCT('Registre déchets'!G1091,Accueil!$S$22),"")&amp; IF(D1091=Accueil!$Q$23,PRODUCT('Registre déchets'!G1091,Accueil!$S$23),"")&amp; IF(D1091=Accueil!$Q$24,PRODUCT('Registre déchets'!G1091,Accueil!$S$24),"")&amp; IF(D1091=Accueil!$Q$25,PRODUCT('Registre déchets'!G1091,Accueil!$S$25),"")&amp; IF(D1091=Accueil!$Q$26,PRODUCT('Registre déchets'!G1091,Accueil!$S$26),"") &amp; IF(D1091=Accueil!$U$7,PRODUCT('Registre déchets'!G1091,Accueil!$W$7),"") &amp; IF(D1091=Accueil!$U$8,PRODUCT('Registre déchets'!G1091,Accueil!$W$8),"") &amp; IF(D1091=Accueil!$U$9,PRODUCT('Registre déchets'!G1091,Accueil!$W$9),"")&amp; IF(D1091=Accueil!$U$10,PRODUCT('Registre déchets'!G1091,Accueil!$W$10),"")&amp; IF(D1091=Accueil!$U$11,PRODUCT('Registre déchets'!G1091,Accueil!$W$11),"")&amp; IF(D1091=Accueil!$U$12,PRODUCT('Registre déchets'!G1091,Accueil!$W$12),"")&amp; IF(D1091=Accueil!$U$13,PRODUCT('Registre déchets'!G1091,Accueil!$W$13),"")&amp; IF(D1091=Accueil!$U$14,PRODUCT('Registre déchets'!G1091,Accueil!$W$14),"")&amp; IF(D1091=Accueil!$U$15,PRODUCT('Registre déchets'!G1091,Accueil!$W$15),"")&amp; IF(D1091=Accueil!$U$16,PRODUCT('Registre déchets'!G1091,Accueil!$W$16),"")&amp; IF(D1091=Accueil!$U$17,PRODUCT('Registre déchets'!G1091,Accueil!$W$17),"")&amp; IF(D1091=Accueil!$U$18,PRODUCT('Registre déchets'!G1091,Accueil!$W$18),"")&amp; IF(D1091=Accueil!$U$19,PRODUCT('Registre déchets'!G1091,Accueil!$W$19),"")&amp; IF(D1091=Accueil!$U$20,PRODUCT('Registre déchets'!G1091,Accueil!$W$20),"")&amp; IF(D1091=Accueil!$U$21,PRODUCT('Registre déchets'!G1091,Accueil!$W$21),"") &amp; IF(D1091=Accueil!$U$22,PRODUCT('Registre déchets'!G1091,Accueil!$W$22),"")&amp; IF(D1091=Accueil!$U$23,PRODUCT('Registre déchets'!G1091,Accueil!$W$23),"")&amp; IF(D1091=Accueil!$U$24,PRODUCT('Registre déchets'!G1091,Accueil!$W$24),"")&amp; IF(D1091=Accueil!$U$25,PRODUCT('Registre déchets'!G1091,Accueil!$W$25),"")&amp; IF(D1091=Accueil!$U$26,PRODUCT('Registre déchets'!G1091,Accueil!$W$26),"")&amp; IF(D1091=Accueil!$U$27,PRODUCT('Registre déchets'!G1091,Accueil!$W$27),"")&amp; IF(D1091=Accueil!$Y$7,PRODUCT('Registre déchets'!G1091,Accueil!$AA$7),"") &amp; IF(D1091=Accueil!$Y$8,PRODUCT('Registre déchets'!G1091,Accueil!$AA$8),"") &amp; IF(D1091=Accueil!$Y$9,PRODUCT('Registre déchets'!G1091,Accueil!$AA$9),"")&amp; IF(D1091=Accueil!$Y$10,PRODUCT('Registre déchets'!G1091,Accueil!$AA$10),"")&amp; IF(D1091=Accueil!$Y$11,PRODUCT('Registre déchets'!G1091,Accueil!$AA$11),"")&amp; IF(D1091=Accueil!$Y$12,PRODUCT('Registre déchets'!G1091,Accueil!$AA$12),"")&amp; IF(D1091=Accueil!$Y$13,PRODUCT('Registre déchets'!G1091,Accueil!$AA$13),"")&amp; IF(D1091=Accueil!$Y$14,PRODUCT('Registre déchets'!G1091,Accueil!$AA$14),"")&amp; IF(D1091=Accueil!$Y$15,PRODUCT('Registre déchets'!G1091,Accueil!$AA$15),"")&amp; IF(D1091=Accueil!$Y$16,PRODUCT('Registre déchets'!G1091,Accueil!$AA$16),"")&amp; IF(D1091=Accueil!$Y$17,PRODUCT('Registre déchets'!G1091,Accueil!$AA$17),"")&amp; IF(D1091=Accueil!$Y$18,PRODUCT('Registre déchets'!G1091,Accueil!$AA$18),"")&amp; IF(D1091=Accueil!$Y$19,PRODUCT('Registre déchets'!G1091,Accueil!$AA$19),"")&amp; IF(D1091=Accueil!$Y$20,PRODUCT('Registre déchets'!G1091,Accueil!$AA$20),"")&amp; IF(D1091=Accueil!$Y$21,PRODUCT('Registre déchets'!G1091,Accueil!$AA$21),"")&amp; IF(D1091=Accueil!$Y$22,PRODUCT('Registre déchets'!G1091,Accueil!$AA$22),"")&amp; IF(D1091=Accueil!$Y$23,PRODUCT('Registre déchets'!G1091,Accueil!$AA$23),"")&amp; IF(D1091=Accueil!$Y$24,PRODUCT('Registre déchets'!G1091,Accueil!$AA$24),"")&amp; IF(D1091=Accueil!$Y$25,PRODUCT('Registre déchets'!G1091,Accueil!$AA$25),"")&amp; IF(D1091=Accueil!$Y$26,PRODUCT('Registre déchets'!G1091,Accueil!$AA$26),"")&amp; IF(D1091=Accueil!$Y$27,PRODUCT('Registre déchets'!G1091,Accueil!$AA$27),""))</f>
        <v/>
      </c>
      <c r="AQ1091" s="79">
        <f t="shared" si="167"/>
        <v>0</v>
      </c>
    </row>
    <row r="1092" spans="1:43" ht="50.1" customHeight="1" x14ac:dyDescent="0.25">
      <c r="A1092" s="90"/>
      <c r="B1092" s="222" t="str">
        <f t="shared" si="161"/>
        <v/>
      </c>
      <c r="C1092" s="221"/>
      <c r="D1092" s="220"/>
      <c r="E1092" s="80" t="str">
        <f t="shared" si="165"/>
        <v/>
      </c>
      <c r="F1092" s="81"/>
      <c r="G1092" s="82"/>
      <c r="H1092" s="241">
        <f t="shared" si="162"/>
        <v>0</v>
      </c>
      <c r="I1092" s="206"/>
      <c r="J1092" s="206"/>
      <c r="K1092" s="86"/>
      <c r="L1092" s="86"/>
      <c r="M1092" s="86"/>
      <c r="N1092" s="82"/>
      <c r="O1092" s="81"/>
      <c r="P1092" s="82"/>
      <c r="Q1092" s="207">
        <f t="shared" si="166"/>
        <v>0</v>
      </c>
      <c r="R1092" s="83">
        <f t="shared" si="163"/>
        <v>0</v>
      </c>
      <c r="S1092" s="83">
        <f t="shared" si="164"/>
        <v>0</v>
      </c>
      <c r="T1092" s="209"/>
      <c r="U1092" s="214"/>
      <c r="V1092" s="214"/>
      <c r="W1092" s="217" t="str">
        <f t="shared" si="159"/>
        <v/>
      </c>
      <c r="X1092" s="214"/>
      <c r="Y1092" s="224"/>
      <c r="Z1092" s="214"/>
      <c r="AA1092" s="214"/>
      <c r="AB1092" s="35" t="str">
        <f t="shared" si="160"/>
        <v/>
      </c>
      <c r="AC1092" s="35"/>
      <c r="AD1092" s="35"/>
      <c r="AE1092" s="35"/>
      <c r="AF1092" s="35"/>
      <c r="AG1092" s="35"/>
      <c r="AH1092" s="35"/>
      <c r="AI1092" s="35"/>
      <c r="AJ1092" s="35"/>
      <c r="AK1092" s="35"/>
      <c r="AL1092" s="35"/>
      <c r="AM1092" s="85" t="str">
        <f t="shared" si="168"/>
        <v/>
      </c>
      <c r="AN1092" s="35"/>
      <c r="AO1092" s="35"/>
      <c r="AP1092" s="77" t="str">
        <f>IF(D1092="","",IF(D1092=Accueil!$Q$7,PRODUCT('Registre déchets'!G1092,Accueil!$S$7),"") &amp; IF(D1092=Accueil!$Q$8,PRODUCT('Registre déchets'!G1092,Accueil!$S$8),"") &amp; IF(D1092=Accueil!$Q$9,PRODUCT('Registre déchets'!G1092,Accueil!$S$9),"")&amp; IF(D1092=Accueil!$Q$10,PRODUCT('Registre déchets'!G1092,Accueil!$S$10),"")&amp; IF(D1092=Accueil!$Q$11,PRODUCT('Registre déchets'!G1092,Accueil!$S$11),"")&amp; IF(D1092=Accueil!$Q$12,PRODUCT('Registre déchets'!G1092,Accueil!$S$12),"")&amp; IF(D1092=Accueil!$Q$13,PRODUCT('Registre déchets'!G1092,Accueil!$S$13),"")&amp; IF(D1092=Accueil!$Q$14,PRODUCT('Registre déchets'!G1092,Accueil!$S$14),"")&amp; IF(D1092=Accueil!$Q$15,PRODUCT('Registre déchets'!G1092,Accueil!$S$15),"")&amp; IF(D1092=Accueil!$Q$16,PRODUCT('Registre déchets'!G1092,Accueil!$S$16),"")&amp; IF(D1092=Accueil!$Q$17,PRODUCT('Registre déchets'!G1092,Accueil!$S$17),"")&amp; IF(D1092=Accueil!$Q$18,PRODUCT('Registre déchets'!G1092,Accueil!$S$18),"")&amp; IF(D1092=Accueil!$Q$19,PRODUCT('Registre déchets'!G1092,Accueil!$S$19),"")&amp; IF(D1092=Accueil!$Q$20,PRODUCT('Registre déchets'!G1092,Accueil!$S$20),"")&amp; IF(D1092=Accueil!$Q$21,PRODUCT('Registre déchets'!G1092,Accueil!$S$21),"")&amp; IF(D1092=Accueil!$Q$22,PRODUCT('Registre déchets'!G1092,Accueil!$S$22),"")&amp; IF(D1092=Accueil!$Q$23,PRODUCT('Registre déchets'!G1092,Accueil!$S$23),"")&amp; IF(D1092=Accueil!$Q$24,PRODUCT('Registre déchets'!G1092,Accueil!$S$24),"")&amp; IF(D1092=Accueil!$Q$25,PRODUCT('Registre déchets'!G1092,Accueil!$S$25),"")&amp; IF(D1092=Accueil!$Q$26,PRODUCT('Registre déchets'!G1092,Accueil!$S$26),"") &amp; IF(D1092=Accueil!$U$7,PRODUCT('Registre déchets'!G1092,Accueil!$W$7),"") &amp; IF(D1092=Accueil!$U$8,PRODUCT('Registre déchets'!G1092,Accueil!$W$8),"") &amp; IF(D1092=Accueil!$U$9,PRODUCT('Registre déchets'!G1092,Accueil!$W$9),"")&amp; IF(D1092=Accueil!$U$10,PRODUCT('Registre déchets'!G1092,Accueil!$W$10),"")&amp; IF(D1092=Accueil!$U$11,PRODUCT('Registre déchets'!G1092,Accueil!$W$11),"")&amp; IF(D1092=Accueil!$U$12,PRODUCT('Registre déchets'!G1092,Accueil!$W$12),"")&amp; IF(D1092=Accueil!$U$13,PRODUCT('Registre déchets'!G1092,Accueil!$W$13),"")&amp; IF(D1092=Accueil!$U$14,PRODUCT('Registre déchets'!G1092,Accueil!$W$14),"")&amp; IF(D1092=Accueil!$U$15,PRODUCT('Registre déchets'!G1092,Accueil!$W$15),"")&amp; IF(D1092=Accueil!$U$16,PRODUCT('Registre déchets'!G1092,Accueil!$W$16),"")&amp; IF(D1092=Accueil!$U$17,PRODUCT('Registre déchets'!G1092,Accueil!$W$17),"")&amp; IF(D1092=Accueil!$U$18,PRODUCT('Registre déchets'!G1092,Accueil!$W$18),"")&amp; IF(D1092=Accueil!$U$19,PRODUCT('Registre déchets'!G1092,Accueil!$W$19),"")&amp; IF(D1092=Accueil!$U$20,PRODUCT('Registre déchets'!G1092,Accueil!$W$20),"")&amp; IF(D1092=Accueil!$U$21,PRODUCT('Registre déchets'!G1092,Accueil!$W$21),"") &amp; IF(D1092=Accueil!$U$22,PRODUCT('Registre déchets'!G1092,Accueil!$W$22),"")&amp; IF(D1092=Accueil!$U$23,PRODUCT('Registre déchets'!G1092,Accueil!$W$23),"")&amp; IF(D1092=Accueil!$U$24,PRODUCT('Registre déchets'!G1092,Accueil!$W$24),"")&amp; IF(D1092=Accueil!$U$25,PRODUCT('Registre déchets'!G1092,Accueil!$W$25),"")&amp; IF(D1092=Accueil!$U$26,PRODUCT('Registre déchets'!G1092,Accueil!$W$26),"")&amp; IF(D1092=Accueil!$U$27,PRODUCT('Registre déchets'!G1092,Accueil!$W$27),"")&amp; IF(D1092=Accueil!$Y$7,PRODUCT('Registre déchets'!G1092,Accueil!$AA$7),"") &amp; IF(D1092=Accueil!$Y$8,PRODUCT('Registre déchets'!G1092,Accueil!$AA$8),"") &amp; IF(D1092=Accueil!$Y$9,PRODUCT('Registre déchets'!G1092,Accueil!$AA$9),"")&amp; IF(D1092=Accueil!$Y$10,PRODUCT('Registre déchets'!G1092,Accueil!$AA$10),"")&amp; IF(D1092=Accueil!$Y$11,PRODUCT('Registre déchets'!G1092,Accueil!$AA$11),"")&amp; IF(D1092=Accueil!$Y$12,PRODUCT('Registre déchets'!G1092,Accueil!$AA$12),"")&amp; IF(D1092=Accueil!$Y$13,PRODUCT('Registre déchets'!G1092,Accueil!$AA$13),"")&amp; IF(D1092=Accueil!$Y$14,PRODUCT('Registre déchets'!G1092,Accueil!$AA$14),"")&amp; IF(D1092=Accueil!$Y$15,PRODUCT('Registre déchets'!G1092,Accueil!$AA$15),"")&amp; IF(D1092=Accueil!$Y$16,PRODUCT('Registre déchets'!G1092,Accueil!$AA$16),"")&amp; IF(D1092=Accueil!$Y$17,PRODUCT('Registre déchets'!G1092,Accueil!$AA$17),"")&amp; IF(D1092=Accueil!$Y$18,PRODUCT('Registre déchets'!G1092,Accueil!$AA$18),"")&amp; IF(D1092=Accueil!$Y$19,PRODUCT('Registre déchets'!G1092,Accueil!$AA$19),"")&amp; IF(D1092=Accueil!$Y$20,PRODUCT('Registre déchets'!G1092,Accueil!$AA$20),"")&amp; IF(D1092=Accueil!$Y$21,PRODUCT('Registre déchets'!G1092,Accueil!$AA$21),"")&amp; IF(D1092=Accueil!$Y$22,PRODUCT('Registre déchets'!G1092,Accueil!$AA$22),"")&amp; IF(D1092=Accueil!$Y$23,PRODUCT('Registre déchets'!G1092,Accueil!$AA$23),"")&amp; IF(D1092=Accueil!$Y$24,PRODUCT('Registre déchets'!G1092,Accueil!$AA$24),"")&amp; IF(D1092=Accueil!$Y$25,PRODUCT('Registre déchets'!G1092,Accueil!$AA$25),"")&amp; IF(D1092=Accueil!$Y$26,PRODUCT('Registre déchets'!G1092,Accueil!$AA$26),"")&amp; IF(D1092=Accueil!$Y$27,PRODUCT('Registre déchets'!G1092,Accueil!$AA$27),""))</f>
        <v/>
      </c>
      <c r="AQ1092" s="79">
        <f t="shared" si="167"/>
        <v>0</v>
      </c>
    </row>
    <row r="1093" spans="1:43" ht="50.1" customHeight="1" x14ac:dyDescent="0.25">
      <c r="A1093" s="90"/>
      <c r="B1093" s="222" t="str">
        <f t="shared" si="161"/>
        <v/>
      </c>
      <c r="C1093" s="221"/>
      <c r="D1093" s="220"/>
      <c r="E1093" s="80" t="str">
        <f t="shared" si="165"/>
        <v/>
      </c>
      <c r="F1093" s="81"/>
      <c r="G1093" s="82"/>
      <c r="H1093" s="241">
        <f t="shared" si="162"/>
        <v>0</v>
      </c>
      <c r="I1093" s="206"/>
      <c r="J1093" s="206"/>
      <c r="K1093" s="86"/>
      <c r="L1093" s="86"/>
      <c r="M1093" s="86"/>
      <c r="N1093" s="82"/>
      <c r="O1093" s="81"/>
      <c r="P1093" s="82"/>
      <c r="Q1093" s="207">
        <f t="shared" si="166"/>
        <v>0</v>
      </c>
      <c r="R1093" s="83">
        <f t="shared" si="163"/>
        <v>0</v>
      </c>
      <c r="S1093" s="83">
        <f t="shared" si="164"/>
        <v>0</v>
      </c>
      <c r="T1093" s="209"/>
      <c r="U1093" s="214"/>
      <c r="V1093" s="214"/>
      <c r="W1093" s="217" t="str">
        <f t="shared" si="159"/>
        <v/>
      </c>
      <c r="X1093" s="214"/>
      <c r="Y1093" s="224"/>
      <c r="Z1093" s="214"/>
      <c r="AA1093" s="214"/>
      <c r="AB1093" s="35" t="str">
        <f t="shared" si="160"/>
        <v/>
      </c>
      <c r="AC1093" s="35"/>
      <c r="AD1093" s="35"/>
      <c r="AE1093" s="35"/>
      <c r="AF1093" s="35"/>
      <c r="AG1093" s="35"/>
      <c r="AH1093" s="35"/>
      <c r="AI1093" s="35"/>
      <c r="AJ1093" s="35"/>
      <c r="AK1093" s="35"/>
      <c r="AL1093" s="35"/>
      <c r="AM1093" s="85" t="str">
        <f t="shared" si="168"/>
        <v/>
      </c>
      <c r="AN1093" s="35"/>
      <c r="AO1093" s="35"/>
      <c r="AP1093" s="77" t="str">
        <f>IF(D1093="","",IF(D1093=Accueil!$Q$7,PRODUCT('Registre déchets'!G1093,Accueil!$S$7),"") &amp; IF(D1093=Accueil!$Q$8,PRODUCT('Registre déchets'!G1093,Accueil!$S$8),"") &amp; IF(D1093=Accueil!$Q$9,PRODUCT('Registre déchets'!G1093,Accueil!$S$9),"")&amp; IF(D1093=Accueil!$Q$10,PRODUCT('Registre déchets'!G1093,Accueil!$S$10),"")&amp; IF(D1093=Accueil!$Q$11,PRODUCT('Registre déchets'!G1093,Accueil!$S$11),"")&amp; IF(D1093=Accueil!$Q$12,PRODUCT('Registre déchets'!G1093,Accueil!$S$12),"")&amp; IF(D1093=Accueil!$Q$13,PRODUCT('Registre déchets'!G1093,Accueil!$S$13),"")&amp; IF(D1093=Accueil!$Q$14,PRODUCT('Registre déchets'!G1093,Accueil!$S$14),"")&amp; IF(D1093=Accueil!$Q$15,PRODUCT('Registre déchets'!G1093,Accueil!$S$15),"")&amp; IF(D1093=Accueil!$Q$16,PRODUCT('Registre déchets'!G1093,Accueil!$S$16),"")&amp; IF(D1093=Accueil!$Q$17,PRODUCT('Registre déchets'!G1093,Accueil!$S$17),"")&amp; IF(D1093=Accueil!$Q$18,PRODUCT('Registre déchets'!G1093,Accueil!$S$18),"")&amp; IF(D1093=Accueil!$Q$19,PRODUCT('Registre déchets'!G1093,Accueil!$S$19),"")&amp; IF(D1093=Accueil!$Q$20,PRODUCT('Registre déchets'!G1093,Accueil!$S$20),"")&amp; IF(D1093=Accueil!$Q$21,PRODUCT('Registre déchets'!G1093,Accueil!$S$21),"")&amp; IF(D1093=Accueil!$Q$22,PRODUCT('Registre déchets'!G1093,Accueil!$S$22),"")&amp; IF(D1093=Accueil!$Q$23,PRODUCT('Registre déchets'!G1093,Accueil!$S$23),"")&amp; IF(D1093=Accueil!$Q$24,PRODUCT('Registre déchets'!G1093,Accueil!$S$24),"")&amp; IF(D1093=Accueil!$Q$25,PRODUCT('Registre déchets'!G1093,Accueil!$S$25),"")&amp; IF(D1093=Accueil!$Q$26,PRODUCT('Registre déchets'!G1093,Accueil!$S$26),"") &amp; IF(D1093=Accueil!$U$7,PRODUCT('Registre déchets'!G1093,Accueil!$W$7),"") &amp; IF(D1093=Accueil!$U$8,PRODUCT('Registre déchets'!G1093,Accueil!$W$8),"") &amp; IF(D1093=Accueil!$U$9,PRODUCT('Registre déchets'!G1093,Accueil!$W$9),"")&amp; IF(D1093=Accueil!$U$10,PRODUCT('Registre déchets'!G1093,Accueil!$W$10),"")&amp; IF(D1093=Accueil!$U$11,PRODUCT('Registre déchets'!G1093,Accueil!$W$11),"")&amp; IF(D1093=Accueil!$U$12,PRODUCT('Registre déchets'!G1093,Accueil!$W$12),"")&amp; IF(D1093=Accueil!$U$13,PRODUCT('Registre déchets'!G1093,Accueil!$W$13),"")&amp; IF(D1093=Accueil!$U$14,PRODUCT('Registre déchets'!G1093,Accueil!$W$14),"")&amp; IF(D1093=Accueil!$U$15,PRODUCT('Registre déchets'!G1093,Accueil!$W$15),"")&amp; IF(D1093=Accueil!$U$16,PRODUCT('Registre déchets'!G1093,Accueil!$W$16),"")&amp; IF(D1093=Accueil!$U$17,PRODUCT('Registre déchets'!G1093,Accueil!$W$17),"")&amp; IF(D1093=Accueil!$U$18,PRODUCT('Registre déchets'!G1093,Accueil!$W$18),"")&amp; IF(D1093=Accueil!$U$19,PRODUCT('Registre déchets'!G1093,Accueil!$W$19),"")&amp; IF(D1093=Accueil!$U$20,PRODUCT('Registre déchets'!G1093,Accueil!$W$20),"")&amp; IF(D1093=Accueil!$U$21,PRODUCT('Registre déchets'!G1093,Accueil!$W$21),"") &amp; IF(D1093=Accueil!$U$22,PRODUCT('Registre déchets'!G1093,Accueil!$W$22),"")&amp; IF(D1093=Accueil!$U$23,PRODUCT('Registre déchets'!G1093,Accueil!$W$23),"")&amp; IF(D1093=Accueil!$U$24,PRODUCT('Registre déchets'!G1093,Accueil!$W$24),"")&amp; IF(D1093=Accueil!$U$25,PRODUCT('Registre déchets'!G1093,Accueil!$W$25),"")&amp; IF(D1093=Accueil!$U$26,PRODUCT('Registre déchets'!G1093,Accueil!$W$26),"")&amp; IF(D1093=Accueil!$U$27,PRODUCT('Registre déchets'!G1093,Accueil!$W$27),"")&amp; IF(D1093=Accueil!$Y$7,PRODUCT('Registre déchets'!G1093,Accueil!$AA$7),"") &amp; IF(D1093=Accueil!$Y$8,PRODUCT('Registre déchets'!G1093,Accueil!$AA$8),"") &amp; IF(D1093=Accueil!$Y$9,PRODUCT('Registre déchets'!G1093,Accueil!$AA$9),"")&amp; IF(D1093=Accueil!$Y$10,PRODUCT('Registre déchets'!G1093,Accueil!$AA$10),"")&amp; IF(D1093=Accueil!$Y$11,PRODUCT('Registre déchets'!G1093,Accueil!$AA$11),"")&amp; IF(D1093=Accueil!$Y$12,PRODUCT('Registre déchets'!G1093,Accueil!$AA$12),"")&amp; IF(D1093=Accueil!$Y$13,PRODUCT('Registre déchets'!G1093,Accueil!$AA$13),"")&amp; IF(D1093=Accueil!$Y$14,PRODUCT('Registre déchets'!G1093,Accueil!$AA$14),"")&amp; IF(D1093=Accueil!$Y$15,PRODUCT('Registre déchets'!G1093,Accueil!$AA$15),"")&amp; IF(D1093=Accueil!$Y$16,PRODUCT('Registre déchets'!G1093,Accueil!$AA$16),"")&amp; IF(D1093=Accueil!$Y$17,PRODUCT('Registre déchets'!G1093,Accueil!$AA$17),"")&amp; IF(D1093=Accueil!$Y$18,PRODUCT('Registre déchets'!G1093,Accueil!$AA$18),"")&amp; IF(D1093=Accueil!$Y$19,PRODUCT('Registre déchets'!G1093,Accueil!$AA$19),"")&amp; IF(D1093=Accueil!$Y$20,PRODUCT('Registre déchets'!G1093,Accueil!$AA$20),"")&amp; IF(D1093=Accueil!$Y$21,PRODUCT('Registre déchets'!G1093,Accueil!$AA$21),"")&amp; IF(D1093=Accueil!$Y$22,PRODUCT('Registre déchets'!G1093,Accueil!$AA$22),"")&amp; IF(D1093=Accueil!$Y$23,PRODUCT('Registre déchets'!G1093,Accueil!$AA$23),"")&amp; IF(D1093=Accueil!$Y$24,PRODUCT('Registre déchets'!G1093,Accueil!$AA$24),"")&amp; IF(D1093=Accueil!$Y$25,PRODUCT('Registre déchets'!G1093,Accueil!$AA$25),"")&amp; IF(D1093=Accueil!$Y$26,PRODUCT('Registre déchets'!G1093,Accueil!$AA$26),"")&amp; IF(D1093=Accueil!$Y$27,PRODUCT('Registre déchets'!G1093,Accueil!$AA$27),""))</f>
        <v/>
      </c>
      <c r="AQ1093" s="79">
        <f t="shared" si="167"/>
        <v>0</v>
      </c>
    </row>
    <row r="1094" spans="1:43" ht="50.1" customHeight="1" x14ac:dyDescent="0.25">
      <c r="A1094" s="90"/>
      <c r="B1094" s="222" t="str">
        <f t="shared" si="161"/>
        <v/>
      </c>
      <c r="C1094" s="221"/>
      <c r="D1094" s="220"/>
      <c r="E1094" s="80" t="str">
        <f t="shared" si="165"/>
        <v/>
      </c>
      <c r="F1094" s="81"/>
      <c r="G1094" s="82"/>
      <c r="H1094" s="241">
        <f t="shared" si="162"/>
        <v>0</v>
      </c>
      <c r="I1094" s="206"/>
      <c r="J1094" s="206"/>
      <c r="K1094" s="86"/>
      <c r="L1094" s="86"/>
      <c r="M1094" s="86"/>
      <c r="N1094" s="82"/>
      <c r="O1094" s="81"/>
      <c r="P1094" s="82"/>
      <c r="Q1094" s="207">
        <f t="shared" si="166"/>
        <v>0</v>
      </c>
      <c r="R1094" s="83">
        <f t="shared" si="163"/>
        <v>0</v>
      </c>
      <c r="S1094" s="83">
        <f t="shared" si="164"/>
        <v>0</v>
      </c>
      <c r="T1094" s="209"/>
      <c r="U1094" s="214"/>
      <c r="V1094" s="214"/>
      <c r="W1094" s="217" t="str">
        <f t="shared" si="159"/>
        <v/>
      </c>
      <c r="X1094" s="214"/>
      <c r="Y1094" s="224"/>
      <c r="Z1094" s="214"/>
      <c r="AA1094" s="214"/>
      <c r="AB1094" s="35" t="str">
        <f t="shared" si="160"/>
        <v/>
      </c>
      <c r="AC1094" s="35"/>
      <c r="AD1094" s="35"/>
      <c r="AE1094" s="35"/>
      <c r="AF1094" s="35"/>
      <c r="AG1094" s="35"/>
      <c r="AH1094" s="35"/>
      <c r="AI1094" s="35"/>
      <c r="AJ1094" s="35"/>
      <c r="AK1094" s="35"/>
      <c r="AL1094" s="35"/>
      <c r="AM1094" s="85" t="str">
        <f t="shared" si="168"/>
        <v/>
      </c>
      <c r="AN1094" s="35"/>
      <c r="AO1094" s="35"/>
      <c r="AP1094" s="77" t="str">
        <f>IF(D1094="","",IF(D1094=Accueil!$Q$7,PRODUCT('Registre déchets'!G1094,Accueil!$S$7),"") &amp; IF(D1094=Accueil!$Q$8,PRODUCT('Registre déchets'!G1094,Accueil!$S$8),"") &amp; IF(D1094=Accueil!$Q$9,PRODUCT('Registre déchets'!G1094,Accueil!$S$9),"")&amp; IF(D1094=Accueil!$Q$10,PRODUCT('Registre déchets'!G1094,Accueil!$S$10),"")&amp; IF(D1094=Accueil!$Q$11,PRODUCT('Registre déchets'!G1094,Accueil!$S$11),"")&amp; IF(D1094=Accueil!$Q$12,PRODUCT('Registre déchets'!G1094,Accueil!$S$12),"")&amp; IF(D1094=Accueil!$Q$13,PRODUCT('Registre déchets'!G1094,Accueil!$S$13),"")&amp; IF(D1094=Accueil!$Q$14,PRODUCT('Registre déchets'!G1094,Accueil!$S$14),"")&amp; IF(D1094=Accueil!$Q$15,PRODUCT('Registre déchets'!G1094,Accueil!$S$15),"")&amp; IF(D1094=Accueil!$Q$16,PRODUCT('Registre déchets'!G1094,Accueil!$S$16),"")&amp; IF(D1094=Accueil!$Q$17,PRODUCT('Registre déchets'!G1094,Accueil!$S$17),"")&amp; IF(D1094=Accueil!$Q$18,PRODUCT('Registre déchets'!G1094,Accueil!$S$18),"")&amp; IF(D1094=Accueil!$Q$19,PRODUCT('Registre déchets'!G1094,Accueil!$S$19),"")&amp; IF(D1094=Accueil!$Q$20,PRODUCT('Registre déchets'!G1094,Accueil!$S$20),"")&amp; IF(D1094=Accueil!$Q$21,PRODUCT('Registre déchets'!G1094,Accueil!$S$21),"")&amp; IF(D1094=Accueil!$Q$22,PRODUCT('Registre déchets'!G1094,Accueil!$S$22),"")&amp; IF(D1094=Accueil!$Q$23,PRODUCT('Registre déchets'!G1094,Accueil!$S$23),"")&amp; IF(D1094=Accueil!$Q$24,PRODUCT('Registre déchets'!G1094,Accueil!$S$24),"")&amp; IF(D1094=Accueil!$Q$25,PRODUCT('Registre déchets'!G1094,Accueil!$S$25),"")&amp; IF(D1094=Accueil!$Q$26,PRODUCT('Registre déchets'!G1094,Accueil!$S$26),"") &amp; IF(D1094=Accueil!$U$7,PRODUCT('Registre déchets'!G1094,Accueil!$W$7),"") &amp; IF(D1094=Accueil!$U$8,PRODUCT('Registre déchets'!G1094,Accueil!$W$8),"") &amp; IF(D1094=Accueil!$U$9,PRODUCT('Registre déchets'!G1094,Accueil!$W$9),"")&amp; IF(D1094=Accueil!$U$10,PRODUCT('Registre déchets'!G1094,Accueil!$W$10),"")&amp; IF(D1094=Accueil!$U$11,PRODUCT('Registre déchets'!G1094,Accueil!$W$11),"")&amp; IF(D1094=Accueil!$U$12,PRODUCT('Registre déchets'!G1094,Accueil!$W$12),"")&amp; IF(D1094=Accueil!$U$13,PRODUCT('Registre déchets'!G1094,Accueil!$W$13),"")&amp; IF(D1094=Accueil!$U$14,PRODUCT('Registre déchets'!G1094,Accueil!$W$14),"")&amp; IF(D1094=Accueil!$U$15,PRODUCT('Registre déchets'!G1094,Accueil!$W$15),"")&amp; IF(D1094=Accueil!$U$16,PRODUCT('Registre déchets'!G1094,Accueil!$W$16),"")&amp; IF(D1094=Accueil!$U$17,PRODUCT('Registre déchets'!G1094,Accueil!$W$17),"")&amp; IF(D1094=Accueil!$U$18,PRODUCT('Registre déchets'!G1094,Accueil!$W$18),"")&amp; IF(D1094=Accueil!$U$19,PRODUCT('Registre déchets'!G1094,Accueil!$W$19),"")&amp; IF(D1094=Accueil!$U$20,PRODUCT('Registre déchets'!G1094,Accueil!$W$20),"")&amp; IF(D1094=Accueil!$U$21,PRODUCT('Registre déchets'!G1094,Accueil!$W$21),"") &amp; IF(D1094=Accueil!$U$22,PRODUCT('Registre déchets'!G1094,Accueil!$W$22),"")&amp; IF(D1094=Accueil!$U$23,PRODUCT('Registre déchets'!G1094,Accueil!$W$23),"")&amp; IF(D1094=Accueil!$U$24,PRODUCT('Registre déchets'!G1094,Accueil!$W$24),"")&amp; IF(D1094=Accueil!$U$25,PRODUCT('Registre déchets'!G1094,Accueil!$W$25),"")&amp; IF(D1094=Accueil!$U$26,PRODUCT('Registre déchets'!G1094,Accueil!$W$26),"")&amp; IF(D1094=Accueil!$U$27,PRODUCT('Registre déchets'!G1094,Accueil!$W$27),"")&amp; IF(D1094=Accueil!$Y$7,PRODUCT('Registre déchets'!G1094,Accueil!$AA$7),"") &amp; IF(D1094=Accueil!$Y$8,PRODUCT('Registre déchets'!G1094,Accueil!$AA$8),"") &amp; IF(D1094=Accueil!$Y$9,PRODUCT('Registre déchets'!G1094,Accueil!$AA$9),"")&amp; IF(D1094=Accueil!$Y$10,PRODUCT('Registre déchets'!G1094,Accueil!$AA$10),"")&amp; IF(D1094=Accueil!$Y$11,PRODUCT('Registre déchets'!G1094,Accueil!$AA$11),"")&amp; IF(D1094=Accueil!$Y$12,PRODUCT('Registre déchets'!G1094,Accueil!$AA$12),"")&amp; IF(D1094=Accueil!$Y$13,PRODUCT('Registre déchets'!G1094,Accueil!$AA$13),"")&amp; IF(D1094=Accueil!$Y$14,PRODUCT('Registre déchets'!G1094,Accueil!$AA$14),"")&amp; IF(D1094=Accueil!$Y$15,PRODUCT('Registre déchets'!G1094,Accueil!$AA$15),"")&amp; IF(D1094=Accueil!$Y$16,PRODUCT('Registre déchets'!G1094,Accueil!$AA$16),"")&amp; IF(D1094=Accueil!$Y$17,PRODUCT('Registre déchets'!G1094,Accueil!$AA$17),"")&amp; IF(D1094=Accueil!$Y$18,PRODUCT('Registre déchets'!G1094,Accueil!$AA$18),"")&amp; IF(D1094=Accueil!$Y$19,PRODUCT('Registre déchets'!G1094,Accueil!$AA$19),"")&amp; IF(D1094=Accueil!$Y$20,PRODUCT('Registre déchets'!G1094,Accueil!$AA$20),"")&amp; IF(D1094=Accueil!$Y$21,PRODUCT('Registre déchets'!G1094,Accueil!$AA$21),"")&amp; IF(D1094=Accueil!$Y$22,PRODUCT('Registre déchets'!G1094,Accueil!$AA$22),"")&amp; IF(D1094=Accueil!$Y$23,PRODUCT('Registre déchets'!G1094,Accueil!$AA$23),"")&amp; IF(D1094=Accueil!$Y$24,PRODUCT('Registre déchets'!G1094,Accueil!$AA$24),"")&amp; IF(D1094=Accueil!$Y$25,PRODUCT('Registre déchets'!G1094,Accueil!$AA$25),"")&amp; IF(D1094=Accueil!$Y$26,PRODUCT('Registre déchets'!G1094,Accueil!$AA$26),"")&amp; IF(D1094=Accueil!$Y$27,PRODUCT('Registre déchets'!G1094,Accueil!$AA$27),""))</f>
        <v/>
      </c>
      <c r="AQ1094" s="79">
        <f t="shared" si="167"/>
        <v>0</v>
      </c>
    </row>
    <row r="1095" spans="1:43" ht="50.1" customHeight="1" x14ac:dyDescent="0.25">
      <c r="A1095" s="90"/>
      <c r="B1095" s="222" t="str">
        <f t="shared" si="161"/>
        <v/>
      </c>
      <c r="C1095" s="221"/>
      <c r="D1095" s="220"/>
      <c r="E1095" s="80" t="str">
        <f t="shared" si="165"/>
        <v/>
      </c>
      <c r="F1095" s="81"/>
      <c r="G1095" s="82"/>
      <c r="H1095" s="241">
        <f t="shared" si="162"/>
        <v>0</v>
      </c>
      <c r="I1095" s="206"/>
      <c r="J1095" s="206"/>
      <c r="K1095" s="86"/>
      <c r="L1095" s="86"/>
      <c r="M1095" s="86"/>
      <c r="N1095" s="82"/>
      <c r="O1095" s="81"/>
      <c r="P1095" s="82"/>
      <c r="Q1095" s="207">
        <f t="shared" si="166"/>
        <v>0</v>
      </c>
      <c r="R1095" s="83">
        <f t="shared" si="163"/>
        <v>0</v>
      </c>
      <c r="S1095" s="83">
        <f t="shared" si="164"/>
        <v>0</v>
      </c>
      <c r="T1095" s="209"/>
      <c r="U1095" s="214"/>
      <c r="V1095" s="214"/>
      <c r="W1095" s="217" t="str">
        <f t="shared" si="159"/>
        <v/>
      </c>
      <c r="X1095" s="214"/>
      <c r="Y1095" s="224"/>
      <c r="Z1095" s="214"/>
      <c r="AA1095" s="214"/>
      <c r="AB1095" s="35" t="str">
        <f t="shared" si="160"/>
        <v/>
      </c>
      <c r="AC1095" s="35"/>
      <c r="AD1095" s="35"/>
      <c r="AE1095" s="35"/>
      <c r="AF1095" s="35"/>
      <c r="AG1095" s="35"/>
      <c r="AH1095" s="35"/>
      <c r="AI1095" s="35"/>
      <c r="AJ1095" s="35"/>
      <c r="AK1095" s="35"/>
      <c r="AL1095" s="35"/>
      <c r="AM1095" s="85" t="str">
        <f t="shared" si="168"/>
        <v/>
      </c>
      <c r="AN1095" s="35"/>
      <c r="AO1095" s="35"/>
      <c r="AP1095" s="77" t="str">
        <f>IF(D1095="","",IF(D1095=Accueil!$Q$7,PRODUCT('Registre déchets'!G1095,Accueil!$S$7),"") &amp; IF(D1095=Accueil!$Q$8,PRODUCT('Registre déchets'!G1095,Accueil!$S$8),"") &amp; IF(D1095=Accueil!$Q$9,PRODUCT('Registre déchets'!G1095,Accueil!$S$9),"")&amp; IF(D1095=Accueil!$Q$10,PRODUCT('Registre déchets'!G1095,Accueil!$S$10),"")&amp; IF(D1095=Accueil!$Q$11,PRODUCT('Registre déchets'!G1095,Accueil!$S$11),"")&amp; IF(D1095=Accueil!$Q$12,PRODUCT('Registre déchets'!G1095,Accueil!$S$12),"")&amp; IF(D1095=Accueil!$Q$13,PRODUCT('Registre déchets'!G1095,Accueil!$S$13),"")&amp; IF(D1095=Accueil!$Q$14,PRODUCT('Registre déchets'!G1095,Accueil!$S$14),"")&amp; IF(D1095=Accueil!$Q$15,PRODUCT('Registre déchets'!G1095,Accueil!$S$15),"")&amp; IF(D1095=Accueil!$Q$16,PRODUCT('Registre déchets'!G1095,Accueil!$S$16),"")&amp; IF(D1095=Accueil!$Q$17,PRODUCT('Registre déchets'!G1095,Accueil!$S$17),"")&amp; IF(D1095=Accueil!$Q$18,PRODUCT('Registre déchets'!G1095,Accueil!$S$18),"")&amp; IF(D1095=Accueil!$Q$19,PRODUCT('Registre déchets'!G1095,Accueil!$S$19),"")&amp; IF(D1095=Accueil!$Q$20,PRODUCT('Registre déchets'!G1095,Accueil!$S$20),"")&amp; IF(D1095=Accueil!$Q$21,PRODUCT('Registre déchets'!G1095,Accueil!$S$21),"")&amp; IF(D1095=Accueil!$Q$22,PRODUCT('Registre déchets'!G1095,Accueil!$S$22),"")&amp; IF(D1095=Accueil!$Q$23,PRODUCT('Registre déchets'!G1095,Accueil!$S$23),"")&amp; IF(D1095=Accueil!$Q$24,PRODUCT('Registre déchets'!G1095,Accueil!$S$24),"")&amp; IF(D1095=Accueil!$Q$25,PRODUCT('Registre déchets'!G1095,Accueil!$S$25),"")&amp; IF(D1095=Accueil!$Q$26,PRODUCT('Registre déchets'!G1095,Accueil!$S$26),"") &amp; IF(D1095=Accueil!$U$7,PRODUCT('Registre déchets'!G1095,Accueil!$W$7),"") &amp; IF(D1095=Accueil!$U$8,PRODUCT('Registre déchets'!G1095,Accueil!$W$8),"") &amp; IF(D1095=Accueil!$U$9,PRODUCT('Registre déchets'!G1095,Accueil!$W$9),"")&amp; IF(D1095=Accueil!$U$10,PRODUCT('Registre déchets'!G1095,Accueil!$W$10),"")&amp; IF(D1095=Accueil!$U$11,PRODUCT('Registre déchets'!G1095,Accueil!$W$11),"")&amp; IF(D1095=Accueil!$U$12,PRODUCT('Registre déchets'!G1095,Accueil!$W$12),"")&amp; IF(D1095=Accueil!$U$13,PRODUCT('Registre déchets'!G1095,Accueil!$W$13),"")&amp; IF(D1095=Accueil!$U$14,PRODUCT('Registre déchets'!G1095,Accueil!$W$14),"")&amp; IF(D1095=Accueil!$U$15,PRODUCT('Registre déchets'!G1095,Accueil!$W$15),"")&amp; IF(D1095=Accueil!$U$16,PRODUCT('Registre déchets'!G1095,Accueil!$W$16),"")&amp; IF(D1095=Accueil!$U$17,PRODUCT('Registre déchets'!G1095,Accueil!$W$17),"")&amp; IF(D1095=Accueil!$U$18,PRODUCT('Registre déchets'!G1095,Accueil!$W$18),"")&amp; IF(D1095=Accueil!$U$19,PRODUCT('Registre déchets'!G1095,Accueil!$W$19),"")&amp; IF(D1095=Accueil!$U$20,PRODUCT('Registre déchets'!G1095,Accueil!$W$20),"")&amp; IF(D1095=Accueil!$U$21,PRODUCT('Registre déchets'!G1095,Accueil!$W$21),"") &amp; IF(D1095=Accueil!$U$22,PRODUCT('Registre déchets'!G1095,Accueil!$W$22),"")&amp; IF(D1095=Accueil!$U$23,PRODUCT('Registre déchets'!G1095,Accueil!$W$23),"")&amp; IF(D1095=Accueil!$U$24,PRODUCT('Registre déchets'!G1095,Accueil!$W$24),"")&amp; IF(D1095=Accueil!$U$25,PRODUCT('Registre déchets'!G1095,Accueil!$W$25),"")&amp; IF(D1095=Accueil!$U$26,PRODUCT('Registre déchets'!G1095,Accueil!$W$26),"")&amp; IF(D1095=Accueil!$U$27,PRODUCT('Registre déchets'!G1095,Accueil!$W$27),"")&amp; IF(D1095=Accueil!$Y$7,PRODUCT('Registre déchets'!G1095,Accueil!$AA$7),"") &amp; IF(D1095=Accueil!$Y$8,PRODUCT('Registre déchets'!G1095,Accueil!$AA$8),"") &amp; IF(D1095=Accueil!$Y$9,PRODUCT('Registre déchets'!G1095,Accueil!$AA$9),"")&amp; IF(D1095=Accueil!$Y$10,PRODUCT('Registre déchets'!G1095,Accueil!$AA$10),"")&amp; IF(D1095=Accueil!$Y$11,PRODUCT('Registre déchets'!G1095,Accueil!$AA$11),"")&amp; IF(D1095=Accueil!$Y$12,PRODUCT('Registre déchets'!G1095,Accueil!$AA$12),"")&amp; IF(D1095=Accueil!$Y$13,PRODUCT('Registre déchets'!G1095,Accueil!$AA$13),"")&amp; IF(D1095=Accueil!$Y$14,PRODUCT('Registre déchets'!G1095,Accueil!$AA$14),"")&amp; IF(D1095=Accueil!$Y$15,PRODUCT('Registre déchets'!G1095,Accueil!$AA$15),"")&amp; IF(D1095=Accueil!$Y$16,PRODUCT('Registre déchets'!G1095,Accueil!$AA$16),"")&amp; IF(D1095=Accueil!$Y$17,PRODUCT('Registre déchets'!G1095,Accueil!$AA$17),"")&amp; IF(D1095=Accueil!$Y$18,PRODUCT('Registre déchets'!G1095,Accueil!$AA$18),"")&amp; IF(D1095=Accueil!$Y$19,PRODUCT('Registre déchets'!G1095,Accueil!$AA$19),"")&amp; IF(D1095=Accueil!$Y$20,PRODUCT('Registre déchets'!G1095,Accueil!$AA$20),"")&amp; IF(D1095=Accueil!$Y$21,PRODUCT('Registre déchets'!G1095,Accueil!$AA$21),"")&amp; IF(D1095=Accueil!$Y$22,PRODUCT('Registre déchets'!G1095,Accueil!$AA$22),"")&amp; IF(D1095=Accueil!$Y$23,PRODUCT('Registre déchets'!G1095,Accueil!$AA$23),"")&amp; IF(D1095=Accueil!$Y$24,PRODUCT('Registre déchets'!G1095,Accueil!$AA$24),"")&amp; IF(D1095=Accueil!$Y$25,PRODUCT('Registre déchets'!G1095,Accueil!$AA$25),"")&amp; IF(D1095=Accueil!$Y$26,PRODUCT('Registre déchets'!G1095,Accueil!$AA$26),"")&amp; IF(D1095=Accueil!$Y$27,PRODUCT('Registre déchets'!G1095,Accueil!$AA$27),""))</f>
        <v/>
      </c>
      <c r="AQ1095" s="79">
        <f t="shared" si="167"/>
        <v>0</v>
      </c>
    </row>
    <row r="1096" spans="1:43" ht="50.1" customHeight="1" x14ac:dyDescent="0.25">
      <c r="A1096" s="90"/>
      <c r="B1096" s="222" t="str">
        <f t="shared" si="161"/>
        <v/>
      </c>
      <c r="C1096" s="221"/>
      <c r="D1096" s="220"/>
      <c r="E1096" s="80" t="str">
        <f t="shared" si="165"/>
        <v/>
      </c>
      <c r="F1096" s="81"/>
      <c r="G1096" s="82"/>
      <c r="H1096" s="241">
        <f t="shared" si="162"/>
        <v>0</v>
      </c>
      <c r="I1096" s="206"/>
      <c r="J1096" s="206"/>
      <c r="K1096" s="86"/>
      <c r="L1096" s="86"/>
      <c r="M1096" s="86"/>
      <c r="N1096" s="82"/>
      <c r="O1096" s="81"/>
      <c r="P1096" s="82"/>
      <c r="Q1096" s="207">
        <f t="shared" si="166"/>
        <v>0</v>
      </c>
      <c r="R1096" s="83">
        <f t="shared" si="163"/>
        <v>0</v>
      </c>
      <c r="S1096" s="83">
        <f t="shared" si="164"/>
        <v>0</v>
      </c>
      <c r="T1096" s="209"/>
      <c r="U1096" s="214"/>
      <c r="V1096" s="214"/>
      <c r="W1096" s="217" t="str">
        <f t="shared" ref="W1096:W1159" si="169">IF(T1096="Libre","Oui",IF(T1096="Lié","Non",""))</f>
        <v/>
      </c>
      <c r="X1096" s="214"/>
      <c r="Y1096" s="224"/>
      <c r="Z1096" s="214"/>
      <c r="AA1096" s="214"/>
      <c r="AB1096" s="35" t="str">
        <f t="shared" ref="AB1096:AB1159" si="170">IF(OR(D1096="Déchets dangereux (*)",D1096="Aérosols",D1096="Emballages souillés",D1096="Peintures",D1096="Absorbants, matériaux filtrants, chiffons d'essuyage et vêtements de protection souillés",D1096="Matériaux d'isolation contenant de l'amiante",D1096="Autres matériaux d'isolation à base de ou contenant des substances dangereuses",D1096="Matériaux de construction contenant de l'amiante",D1096="Bois, verre et matières plastiques contenant des substances dangereuses ou contaminés par de telles substances",D1096="Patins à freins contenant de l’amiante",D1096="Equipements mis au rebut contenant de l'amiante libre",D1096="Terres souillées",D1096="Huiles moteurs usagées",D1096="Huiles hydrauliques usagées",D1096="Métaux souillés",D1096="Boues de dragage souillées",D1096="Ballast de voie contenant des substances dangereuses",D1096="Mélanges bitumineux contenant du goudron",D1096="Matériaux de construction à base de gypse contaminés par des substances dangereuses",D1096="Autres déchets de construction et de démolition (y compris en mélange) contenant des substances dangereuses",D1096="Emballages métalliques contenant une matrice poreuse solide dangereuse (par exemple amiante), y compris des conteneurs à pression vides"),"ISDD",IF(OR(D1096="Déchets Non Dangereux (DIB)",D1096="DIB en mélange",D1096="Gravats Impurs en mélange (GIM)",D1096="Bois",D1096="Ferraille",D1096="Plâtre",D1096="Menuiseries PVC",D1096="Emballages en plastique",D1096="Emballages en carton/papier",D1096="Emballages en mélange",D1096="Polystyrène",D1096="DEEE"),"ISDND",IF(OR(D1096="Déchets Inertes",D1096="Béton",D1096="Terre non souillée",D1096="Verre",D1096="Briques",D1096="Tuiles et Céramiques",D1096="Terre végétale"),"ISDI","")))</f>
        <v/>
      </c>
      <c r="AC1096" s="35"/>
      <c r="AD1096" s="35"/>
      <c r="AE1096" s="35"/>
      <c r="AF1096" s="35"/>
      <c r="AG1096" s="35"/>
      <c r="AH1096" s="35"/>
      <c r="AI1096" s="35"/>
      <c r="AJ1096" s="35"/>
      <c r="AK1096" s="35"/>
      <c r="AL1096" s="35"/>
      <c r="AM1096" s="85" t="str">
        <f t="shared" si="168"/>
        <v/>
      </c>
      <c r="AN1096" s="35"/>
      <c r="AO1096" s="35"/>
      <c r="AP1096" s="77" t="str">
        <f>IF(D1096="","",IF(D1096=Accueil!$Q$7,PRODUCT('Registre déchets'!G1096,Accueil!$S$7),"") &amp; IF(D1096=Accueil!$Q$8,PRODUCT('Registre déchets'!G1096,Accueil!$S$8),"") &amp; IF(D1096=Accueil!$Q$9,PRODUCT('Registre déchets'!G1096,Accueil!$S$9),"")&amp; IF(D1096=Accueil!$Q$10,PRODUCT('Registre déchets'!G1096,Accueil!$S$10),"")&amp; IF(D1096=Accueil!$Q$11,PRODUCT('Registre déchets'!G1096,Accueil!$S$11),"")&amp; IF(D1096=Accueil!$Q$12,PRODUCT('Registre déchets'!G1096,Accueil!$S$12),"")&amp; IF(D1096=Accueil!$Q$13,PRODUCT('Registre déchets'!G1096,Accueil!$S$13),"")&amp; IF(D1096=Accueil!$Q$14,PRODUCT('Registre déchets'!G1096,Accueil!$S$14),"")&amp; IF(D1096=Accueil!$Q$15,PRODUCT('Registre déchets'!G1096,Accueil!$S$15),"")&amp; IF(D1096=Accueil!$Q$16,PRODUCT('Registre déchets'!G1096,Accueil!$S$16),"")&amp; IF(D1096=Accueil!$Q$17,PRODUCT('Registre déchets'!G1096,Accueil!$S$17),"")&amp; IF(D1096=Accueil!$Q$18,PRODUCT('Registre déchets'!G1096,Accueil!$S$18),"")&amp; IF(D1096=Accueil!$Q$19,PRODUCT('Registre déchets'!G1096,Accueil!$S$19),"")&amp; IF(D1096=Accueil!$Q$20,PRODUCT('Registre déchets'!G1096,Accueil!$S$20),"")&amp; IF(D1096=Accueil!$Q$21,PRODUCT('Registre déchets'!G1096,Accueil!$S$21),"")&amp; IF(D1096=Accueil!$Q$22,PRODUCT('Registre déchets'!G1096,Accueil!$S$22),"")&amp; IF(D1096=Accueil!$Q$23,PRODUCT('Registre déchets'!G1096,Accueil!$S$23),"")&amp; IF(D1096=Accueil!$Q$24,PRODUCT('Registre déchets'!G1096,Accueil!$S$24),"")&amp; IF(D1096=Accueil!$Q$25,PRODUCT('Registre déchets'!G1096,Accueil!$S$25),"")&amp; IF(D1096=Accueil!$Q$26,PRODUCT('Registre déchets'!G1096,Accueil!$S$26),"") &amp; IF(D1096=Accueil!$U$7,PRODUCT('Registre déchets'!G1096,Accueil!$W$7),"") &amp; IF(D1096=Accueil!$U$8,PRODUCT('Registre déchets'!G1096,Accueil!$W$8),"") &amp; IF(D1096=Accueil!$U$9,PRODUCT('Registre déchets'!G1096,Accueil!$W$9),"")&amp; IF(D1096=Accueil!$U$10,PRODUCT('Registre déchets'!G1096,Accueil!$W$10),"")&amp; IF(D1096=Accueil!$U$11,PRODUCT('Registre déchets'!G1096,Accueil!$W$11),"")&amp; IF(D1096=Accueil!$U$12,PRODUCT('Registre déchets'!G1096,Accueil!$W$12),"")&amp; IF(D1096=Accueil!$U$13,PRODUCT('Registre déchets'!G1096,Accueil!$W$13),"")&amp; IF(D1096=Accueil!$U$14,PRODUCT('Registre déchets'!G1096,Accueil!$W$14),"")&amp; IF(D1096=Accueil!$U$15,PRODUCT('Registre déchets'!G1096,Accueil!$W$15),"")&amp; IF(D1096=Accueil!$U$16,PRODUCT('Registre déchets'!G1096,Accueil!$W$16),"")&amp; IF(D1096=Accueil!$U$17,PRODUCT('Registre déchets'!G1096,Accueil!$W$17),"")&amp; IF(D1096=Accueil!$U$18,PRODUCT('Registre déchets'!G1096,Accueil!$W$18),"")&amp; IF(D1096=Accueil!$U$19,PRODUCT('Registre déchets'!G1096,Accueil!$W$19),"")&amp; IF(D1096=Accueil!$U$20,PRODUCT('Registre déchets'!G1096,Accueil!$W$20),"")&amp; IF(D1096=Accueil!$U$21,PRODUCT('Registre déchets'!G1096,Accueil!$W$21),"") &amp; IF(D1096=Accueil!$U$22,PRODUCT('Registre déchets'!G1096,Accueil!$W$22),"")&amp; IF(D1096=Accueil!$U$23,PRODUCT('Registre déchets'!G1096,Accueil!$W$23),"")&amp; IF(D1096=Accueil!$U$24,PRODUCT('Registre déchets'!G1096,Accueil!$W$24),"")&amp; IF(D1096=Accueil!$U$25,PRODUCT('Registre déchets'!G1096,Accueil!$W$25),"")&amp; IF(D1096=Accueil!$U$26,PRODUCT('Registre déchets'!G1096,Accueil!$W$26),"")&amp; IF(D1096=Accueil!$U$27,PRODUCT('Registre déchets'!G1096,Accueil!$W$27),"")&amp; IF(D1096=Accueil!$Y$7,PRODUCT('Registre déchets'!G1096,Accueil!$AA$7),"") &amp; IF(D1096=Accueil!$Y$8,PRODUCT('Registre déchets'!G1096,Accueil!$AA$8),"") &amp; IF(D1096=Accueil!$Y$9,PRODUCT('Registre déchets'!G1096,Accueil!$AA$9),"")&amp; IF(D1096=Accueil!$Y$10,PRODUCT('Registre déchets'!G1096,Accueil!$AA$10),"")&amp; IF(D1096=Accueil!$Y$11,PRODUCT('Registre déchets'!G1096,Accueil!$AA$11),"")&amp; IF(D1096=Accueil!$Y$12,PRODUCT('Registre déchets'!G1096,Accueil!$AA$12),"")&amp; IF(D1096=Accueil!$Y$13,PRODUCT('Registre déchets'!G1096,Accueil!$AA$13),"")&amp; IF(D1096=Accueil!$Y$14,PRODUCT('Registre déchets'!G1096,Accueil!$AA$14),"")&amp; IF(D1096=Accueil!$Y$15,PRODUCT('Registre déchets'!G1096,Accueil!$AA$15),"")&amp; IF(D1096=Accueil!$Y$16,PRODUCT('Registre déchets'!G1096,Accueil!$AA$16),"")&amp; IF(D1096=Accueil!$Y$17,PRODUCT('Registre déchets'!G1096,Accueil!$AA$17),"")&amp; IF(D1096=Accueil!$Y$18,PRODUCT('Registre déchets'!G1096,Accueil!$AA$18),"")&amp; IF(D1096=Accueil!$Y$19,PRODUCT('Registre déchets'!G1096,Accueil!$AA$19),"")&amp; IF(D1096=Accueil!$Y$20,PRODUCT('Registre déchets'!G1096,Accueil!$AA$20),"")&amp; IF(D1096=Accueil!$Y$21,PRODUCT('Registre déchets'!G1096,Accueil!$AA$21),"")&amp; IF(D1096=Accueil!$Y$22,PRODUCT('Registre déchets'!G1096,Accueil!$AA$22),"")&amp; IF(D1096=Accueil!$Y$23,PRODUCT('Registre déchets'!G1096,Accueil!$AA$23),"")&amp; IF(D1096=Accueil!$Y$24,PRODUCT('Registre déchets'!G1096,Accueil!$AA$24),"")&amp; IF(D1096=Accueil!$Y$25,PRODUCT('Registre déchets'!G1096,Accueil!$AA$25),"")&amp; IF(D1096=Accueil!$Y$26,PRODUCT('Registre déchets'!G1096,Accueil!$AA$26),"")&amp; IF(D1096=Accueil!$Y$27,PRODUCT('Registre déchets'!G1096,Accueil!$AA$27),""))</f>
        <v/>
      </c>
      <c r="AQ1096" s="79">
        <f t="shared" si="167"/>
        <v>0</v>
      </c>
    </row>
    <row r="1097" spans="1:43" ht="50.1" customHeight="1" x14ac:dyDescent="0.25">
      <c r="A1097" s="90"/>
      <c r="B1097" s="222" t="str">
        <f t="shared" ref="B1097:B1160" si="171">IF(OR(D1097="Déchets dangereux (*)",D1097="Aérosols",D1097="Emballages souillés",D1097="Peintures",D1097="Absorbants, matériaux filtrants, chiffons d'essuyage et vêtements de protection souillés",D1097="Matériaux d'isolation contenant de l'amiante",D1097="Autres matériaux d'isolation à base de ou contenant des substances dangereuses",D1097="Matériaux de construction contenant de l'amiante",D1097="Bois, verre et matières plastiques contenant des substances dangereuses ou contaminés par de telles substances",D1097="Patins à freins contenant de l’amiante",D1097="Equipements mis au rebut contenant de l'amiante libre",D1097="Terres souillées",D1097="Huiles moteurs usagées",D1097="Huiles hydrauliques usagées",D1097="Métaux souillés",D1097="Boues de dragage souillées",D1097="Ballast de voie contenant des substances dangereuses",D1097="Mélanges bitumineux contenant du goudron",D1097="Matériaux de construction à base de gypse contaminés par des substances dangereuses",D1097="Emballages métalliques contenant une matrice poreuse solide dangereuse (par exemple amiante), y compris des conteneurs à pression vides"),"DD",IF(OR(D1097="Déchets Non Dangereux (DIB)",D1097="DIB en mélange",D1097="Gravats Impurs en mélange (GIM)",D1097="Bois",D1097="Ferraille",D1097="Plâtre",D1097="Menuiseries PVC",D1097="Emballages en plastique",D1097="Emballages en carton/papier",D1097="Emballages en mélange",D1097="Polystyrène",D1097="DEEE",D1097="Pneus hors d'usage"),"DND",IF(OR(D1097="Déchets Inertes",D1097="Béton",D1097="Terre non souillée",D1097="Verre",D1097="Briques",D1097="Tuiles et Céramiques",D1097="Terre végétale"),"DI","")))</f>
        <v/>
      </c>
      <c r="C1097" s="221"/>
      <c r="D1097" s="220"/>
      <c r="E1097" s="80" t="str">
        <f t="shared" si="165"/>
        <v/>
      </c>
      <c r="F1097" s="81"/>
      <c r="G1097" s="82"/>
      <c r="H1097" s="241">
        <f t="shared" ref="H1097:H1160" si="172">AQ1097</f>
        <v>0</v>
      </c>
      <c r="I1097" s="206"/>
      <c r="J1097" s="206"/>
      <c r="K1097" s="86"/>
      <c r="L1097" s="86"/>
      <c r="M1097" s="86"/>
      <c r="N1097" s="82"/>
      <c r="O1097" s="81"/>
      <c r="P1097" s="82"/>
      <c r="Q1097" s="207">
        <f t="shared" si="166"/>
        <v>0</v>
      </c>
      <c r="R1097" s="83">
        <f t="shared" ref="R1097:R1160" si="173">IF(H1097="",0,H1097*Q1097)</f>
        <v>0</v>
      </c>
      <c r="S1097" s="83">
        <f t="shared" ref="S1097:S1160" si="174">IF(H1097="",0,H1097-R1097)</f>
        <v>0</v>
      </c>
      <c r="T1097" s="209"/>
      <c r="U1097" s="214"/>
      <c r="V1097" s="214"/>
      <c r="W1097" s="217" t="str">
        <f t="shared" si="169"/>
        <v/>
      </c>
      <c r="X1097" s="214"/>
      <c r="Y1097" s="224"/>
      <c r="Z1097" s="214"/>
      <c r="AA1097" s="214"/>
      <c r="AB1097" s="35" t="str">
        <f t="shared" si="170"/>
        <v/>
      </c>
      <c r="AC1097" s="35"/>
      <c r="AD1097" s="35"/>
      <c r="AE1097" s="35"/>
      <c r="AF1097" s="35"/>
      <c r="AG1097" s="35"/>
      <c r="AH1097" s="35"/>
      <c r="AI1097" s="35"/>
      <c r="AJ1097" s="35"/>
      <c r="AK1097" s="35"/>
      <c r="AL1097" s="35"/>
      <c r="AM1097" s="85" t="str">
        <f t="shared" si="168"/>
        <v/>
      </c>
      <c r="AN1097" s="35"/>
      <c r="AO1097" s="35"/>
      <c r="AP1097" s="77" t="str">
        <f>IF(D1097="","",IF(D1097=Accueil!$Q$7,PRODUCT('Registre déchets'!G1097,Accueil!$S$7),"") &amp; IF(D1097=Accueil!$Q$8,PRODUCT('Registre déchets'!G1097,Accueil!$S$8),"") &amp; IF(D1097=Accueil!$Q$9,PRODUCT('Registre déchets'!G1097,Accueil!$S$9),"")&amp; IF(D1097=Accueil!$Q$10,PRODUCT('Registre déchets'!G1097,Accueil!$S$10),"")&amp; IF(D1097=Accueil!$Q$11,PRODUCT('Registre déchets'!G1097,Accueil!$S$11),"")&amp; IF(D1097=Accueil!$Q$12,PRODUCT('Registre déchets'!G1097,Accueil!$S$12),"")&amp; IF(D1097=Accueil!$Q$13,PRODUCT('Registre déchets'!G1097,Accueil!$S$13),"")&amp; IF(D1097=Accueil!$Q$14,PRODUCT('Registre déchets'!G1097,Accueil!$S$14),"")&amp; IF(D1097=Accueil!$Q$15,PRODUCT('Registre déchets'!G1097,Accueil!$S$15),"")&amp; IF(D1097=Accueil!$Q$16,PRODUCT('Registre déchets'!G1097,Accueil!$S$16),"")&amp; IF(D1097=Accueil!$Q$17,PRODUCT('Registre déchets'!G1097,Accueil!$S$17),"")&amp; IF(D1097=Accueil!$Q$18,PRODUCT('Registre déchets'!G1097,Accueil!$S$18),"")&amp; IF(D1097=Accueil!$Q$19,PRODUCT('Registre déchets'!G1097,Accueil!$S$19),"")&amp; IF(D1097=Accueil!$Q$20,PRODUCT('Registre déchets'!G1097,Accueil!$S$20),"")&amp; IF(D1097=Accueil!$Q$21,PRODUCT('Registre déchets'!G1097,Accueil!$S$21),"")&amp; IF(D1097=Accueil!$Q$22,PRODUCT('Registre déchets'!G1097,Accueil!$S$22),"")&amp; IF(D1097=Accueil!$Q$23,PRODUCT('Registre déchets'!G1097,Accueil!$S$23),"")&amp; IF(D1097=Accueil!$Q$24,PRODUCT('Registre déchets'!G1097,Accueil!$S$24),"")&amp; IF(D1097=Accueil!$Q$25,PRODUCT('Registre déchets'!G1097,Accueil!$S$25),"")&amp; IF(D1097=Accueil!$Q$26,PRODUCT('Registre déchets'!G1097,Accueil!$S$26),"") &amp; IF(D1097=Accueil!$U$7,PRODUCT('Registre déchets'!G1097,Accueil!$W$7),"") &amp; IF(D1097=Accueil!$U$8,PRODUCT('Registre déchets'!G1097,Accueil!$W$8),"") &amp; IF(D1097=Accueil!$U$9,PRODUCT('Registre déchets'!G1097,Accueil!$W$9),"")&amp; IF(D1097=Accueil!$U$10,PRODUCT('Registre déchets'!G1097,Accueil!$W$10),"")&amp; IF(D1097=Accueil!$U$11,PRODUCT('Registre déchets'!G1097,Accueil!$W$11),"")&amp; IF(D1097=Accueil!$U$12,PRODUCT('Registre déchets'!G1097,Accueil!$W$12),"")&amp; IF(D1097=Accueil!$U$13,PRODUCT('Registre déchets'!G1097,Accueil!$W$13),"")&amp; IF(D1097=Accueil!$U$14,PRODUCT('Registre déchets'!G1097,Accueil!$W$14),"")&amp; IF(D1097=Accueil!$U$15,PRODUCT('Registre déchets'!G1097,Accueil!$W$15),"")&amp; IF(D1097=Accueil!$U$16,PRODUCT('Registre déchets'!G1097,Accueil!$W$16),"")&amp; IF(D1097=Accueil!$U$17,PRODUCT('Registre déchets'!G1097,Accueil!$W$17),"")&amp; IF(D1097=Accueil!$U$18,PRODUCT('Registre déchets'!G1097,Accueil!$W$18),"")&amp; IF(D1097=Accueil!$U$19,PRODUCT('Registre déchets'!G1097,Accueil!$W$19),"")&amp; IF(D1097=Accueil!$U$20,PRODUCT('Registre déchets'!G1097,Accueil!$W$20),"")&amp; IF(D1097=Accueil!$U$21,PRODUCT('Registre déchets'!G1097,Accueil!$W$21),"") &amp; IF(D1097=Accueil!$U$22,PRODUCT('Registre déchets'!G1097,Accueil!$W$22),"")&amp; IF(D1097=Accueil!$U$23,PRODUCT('Registre déchets'!G1097,Accueil!$W$23),"")&amp; IF(D1097=Accueil!$U$24,PRODUCT('Registre déchets'!G1097,Accueil!$W$24),"")&amp; IF(D1097=Accueil!$U$25,PRODUCT('Registre déchets'!G1097,Accueil!$W$25),"")&amp; IF(D1097=Accueil!$U$26,PRODUCT('Registre déchets'!G1097,Accueil!$W$26),"")&amp; IF(D1097=Accueil!$U$27,PRODUCT('Registre déchets'!G1097,Accueil!$W$27),"")&amp; IF(D1097=Accueil!$Y$7,PRODUCT('Registre déchets'!G1097,Accueil!$AA$7),"") &amp; IF(D1097=Accueil!$Y$8,PRODUCT('Registre déchets'!G1097,Accueil!$AA$8),"") &amp; IF(D1097=Accueil!$Y$9,PRODUCT('Registre déchets'!G1097,Accueil!$AA$9),"")&amp; IF(D1097=Accueil!$Y$10,PRODUCT('Registre déchets'!G1097,Accueil!$AA$10),"")&amp; IF(D1097=Accueil!$Y$11,PRODUCT('Registre déchets'!G1097,Accueil!$AA$11),"")&amp; IF(D1097=Accueil!$Y$12,PRODUCT('Registre déchets'!G1097,Accueil!$AA$12),"")&amp; IF(D1097=Accueil!$Y$13,PRODUCT('Registre déchets'!G1097,Accueil!$AA$13),"")&amp; IF(D1097=Accueil!$Y$14,PRODUCT('Registre déchets'!G1097,Accueil!$AA$14),"")&amp; IF(D1097=Accueil!$Y$15,PRODUCT('Registre déchets'!G1097,Accueil!$AA$15),"")&amp; IF(D1097=Accueil!$Y$16,PRODUCT('Registre déchets'!G1097,Accueil!$AA$16),"")&amp; IF(D1097=Accueil!$Y$17,PRODUCT('Registre déchets'!G1097,Accueil!$AA$17),"")&amp; IF(D1097=Accueil!$Y$18,PRODUCT('Registre déchets'!G1097,Accueil!$AA$18),"")&amp; IF(D1097=Accueil!$Y$19,PRODUCT('Registre déchets'!G1097,Accueil!$AA$19),"")&amp; IF(D1097=Accueil!$Y$20,PRODUCT('Registre déchets'!G1097,Accueil!$AA$20),"")&amp; IF(D1097=Accueil!$Y$21,PRODUCT('Registre déchets'!G1097,Accueil!$AA$21),"")&amp; IF(D1097=Accueil!$Y$22,PRODUCT('Registre déchets'!G1097,Accueil!$AA$22),"")&amp; IF(D1097=Accueil!$Y$23,PRODUCT('Registre déchets'!G1097,Accueil!$AA$23),"")&amp; IF(D1097=Accueil!$Y$24,PRODUCT('Registre déchets'!G1097,Accueil!$AA$24),"")&amp; IF(D1097=Accueil!$Y$25,PRODUCT('Registre déchets'!G1097,Accueil!$AA$25),"")&amp; IF(D1097=Accueil!$Y$26,PRODUCT('Registre déchets'!G1097,Accueil!$AA$26),"")&amp; IF(D1097=Accueil!$Y$27,PRODUCT('Registre déchets'!G1097,Accueil!$AA$27),""))</f>
        <v/>
      </c>
      <c r="AQ1097" s="79">
        <f t="shared" si="167"/>
        <v>0</v>
      </c>
    </row>
    <row r="1098" spans="1:43" ht="50.1" customHeight="1" x14ac:dyDescent="0.25">
      <c r="A1098" s="90"/>
      <c r="B1098" s="222" t="str">
        <f t="shared" si="171"/>
        <v/>
      </c>
      <c r="C1098" s="221"/>
      <c r="D1098" s="220"/>
      <c r="E1098" s="80" t="str">
        <f t="shared" si="165"/>
        <v/>
      </c>
      <c r="F1098" s="81"/>
      <c r="G1098" s="82"/>
      <c r="H1098" s="241">
        <f t="shared" si="172"/>
        <v>0</v>
      </c>
      <c r="I1098" s="206"/>
      <c r="J1098" s="206"/>
      <c r="K1098" s="86"/>
      <c r="L1098" s="86"/>
      <c r="M1098" s="86"/>
      <c r="N1098" s="82"/>
      <c r="O1098" s="81"/>
      <c r="P1098" s="82"/>
      <c r="Q1098" s="207">
        <f t="shared" si="166"/>
        <v>0</v>
      </c>
      <c r="R1098" s="83">
        <f t="shared" si="173"/>
        <v>0</v>
      </c>
      <c r="S1098" s="83">
        <f t="shared" si="174"/>
        <v>0</v>
      </c>
      <c r="T1098" s="209"/>
      <c r="U1098" s="214"/>
      <c r="V1098" s="214"/>
      <c r="W1098" s="217" t="str">
        <f t="shared" si="169"/>
        <v/>
      </c>
      <c r="X1098" s="214"/>
      <c r="Y1098" s="224"/>
      <c r="Z1098" s="214"/>
      <c r="AA1098" s="214"/>
      <c r="AB1098" s="35" t="str">
        <f t="shared" si="170"/>
        <v/>
      </c>
      <c r="AC1098" s="35"/>
      <c r="AD1098" s="35"/>
      <c r="AE1098" s="35"/>
      <c r="AF1098" s="35"/>
      <c r="AG1098" s="35"/>
      <c r="AH1098" s="35"/>
      <c r="AI1098" s="35"/>
      <c r="AJ1098" s="35"/>
      <c r="AK1098" s="35"/>
      <c r="AL1098" s="35"/>
      <c r="AM1098" s="85" t="str">
        <f t="shared" si="168"/>
        <v/>
      </c>
      <c r="AN1098" s="35"/>
      <c r="AO1098" s="35"/>
      <c r="AP1098" s="77" t="str">
        <f>IF(D1098="","",IF(D1098=Accueil!$Q$7,PRODUCT('Registre déchets'!G1098,Accueil!$S$7),"") &amp; IF(D1098=Accueil!$Q$8,PRODUCT('Registre déchets'!G1098,Accueil!$S$8),"") &amp; IF(D1098=Accueil!$Q$9,PRODUCT('Registre déchets'!G1098,Accueil!$S$9),"")&amp; IF(D1098=Accueil!$Q$10,PRODUCT('Registre déchets'!G1098,Accueil!$S$10),"")&amp; IF(D1098=Accueil!$Q$11,PRODUCT('Registre déchets'!G1098,Accueil!$S$11),"")&amp; IF(D1098=Accueil!$Q$12,PRODUCT('Registre déchets'!G1098,Accueil!$S$12),"")&amp; IF(D1098=Accueil!$Q$13,PRODUCT('Registre déchets'!G1098,Accueil!$S$13),"")&amp; IF(D1098=Accueil!$Q$14,PRODUCT('Registre déchets'!G1098,Accueil!$S$14),"")&amp; IF(D1098=Accueil!$Q$15,PRODUCT('Registre déchets'!G1098,Accueil!$S$15),"")&amp; IF(D1098=Accueil!$Q$16,PRODUCT('Registre déchets'!G1098,Accueil!$S$16),"")&amp; IF(D1098=Accueil!$Q$17,PRODUCT('Registre déchets'!G1098,Accueil!$S$17),"")&amp; IF(D1098=Accueil!$Q$18,PRODUCT('Registre déchets'!G1098,Accueil!$S$18),"")&amp; IF(D1098=Accueil!$Q$19,PRODUCT('Registre déchets'!G1098,Accueil!$S$19),"")&amp; IF(D1098=Accueil!$Q$20,PRODUCT('Registre déchets'!G1098,Accueil!$S$20),"")&amp; IF(D1098=Accueil!$Q$21,PRODUCT('Registre déchets'!G1098,Accueil!$S$21),"")&amp; IF(D1098=Accueil!$Q$22,PRODUCT('Registre déchets'!G1098,Accueil!$S$22),"")&amp; IF(D1098=Accueil!$Q$23,PRODUCT('Registre déchets'!G1098,Accueil!$S$23),"")&amp; IF(D1098=Accueil!$Q$24,PRODUCT('Registre déchets'!G1098,Accueil!$S$24),"")&amp; IF(D1098=Accueil!$Q$25,PRODUCT('Registre déchets'!G1098,Accueil!$S$25),"")&amp; IF(D1098=Accueil!$Q$26,PRODUCT('Registre déchets'!G1098,Accueil!$S$26),"") &amp; IF(D1098=Accueil!$U$7,PRODUCT('Registre déchets'!G1098,Accueil!$W$7),"") &amp; IF(D1098=Accueil!$U$8,PRODUCT('Registre déchets'!G1098,Accueil!$W$8),"") &amp; IF(D1098=Accueil!$U$9,PRODUCT('Registre déchets'!G1098,Accueil!$W$9),"")&amp; IF(D1098=Accueil!$U$10,PRODUCT('Registre déchets'!G1098,Accueil!$W$10),"")&amp; IF(D1098=Accueil!$U$11,PRODUCT('Registre déchets'!G1098,Accueil!$W$11),"")&amp; IF(D1098=Accueil!$U$12,PRODUCT('Registre déchets'!G1098,Accueil!$W$12),"")&amp; IF(D1098=Accueil!$U$13,PRODUCT('Registre déchets'!G1098,Accueil!$W$13),"")&amp; IF(D1098=Accueil!$U$14,PRODUCT('Registre déchets'!G1098,Accueil!$W$14),"")&amp; IF(D1098=Accueil!$U$15,PRODUCT('Registre déchets'!G1098,Accueil!$W$15),"")&amp; IF(D1098=Accueil!$U$16,PRODUCT('Registre déchets'!G1098,Accueil!$W$16),"")&amp; IF(D1098=Accueil!$U$17,PRODUCT('Registre déchets'!G1098,Accueil!$W$17),"")&amp; IF(D1098=Accueil!$U$18,PRODUCT('Registre déchets'!G1098,Accueil!$W$18),"")&amp; IF(D1098=Accueil!$U$19,PRODUCT('Registre déchets'!G1098,Accueil!$W$19),"")&amp; IF(D1098=Accueil!$U$20,PRODUCT('Registre déchets'!G1098,Accueil!$W$20),"")&amp; IF(D1098=Accueil!$U$21,PRODUCT('Registre déchets'!G1098,Accueil!$W$21),"") &amp; IF(D1098=Accueil!$U$22,PRODUCT('Registre déchets'!G1098,Accueil!$W$22),"")&amp; IF(D1098=Accueil!$U$23,PRODUCT('Registre déchets'!G1098,Accueil!$W$23),"")&amp; IF(D1098=Accueil!$U$24,PRODUCT('Registre déchets'!G1098,Accueil!$W$24),"")&amp; IF(D1098=Accueil!$U$25,PRODUCT('Registre déchets'!G1098,Accueil!$W$25),"")&amp; IF(D1098=Accueil!$U$26,PRODUCT('Registre déchets'!G1098,Accueil!$W$26),"")&amp; IF(D1098=Accueil!$U$27,PRODUCT('Registre déchets'!G1098,Accueil!$W$27),"")&amp; IF(D1098=Accueil!$Y$7,PRODUCT('Registre déchets'!G1098,Accueil!$AA$7),"") &amp; IF(D1098=Accueil!$Y$8,PRODUCT('Registre déchets'!G1098,Accueil!$AA$8),"") &amp; IF(D1098=Accueil!$Y$9,PRODUCT('Registre déchets'!G1098,Accueil!$AA$9),"")&amp; IF(D1098=Accueil!$Y$10,PRODUCT('Registre déchets'!G1098,Accueil!$AA$10),"")&amp; IF(D1098=Accueil!$Y$11,PRODUCT('Registre déchets'!G1098,Accueil!$AA$11),"")&amp; IF(D1098=Accueil!$Y$12,PRODUCT('Registre déchets'!G1098,Accueil!$AA$12),"")&amp; IF(D1098=Accueil!$Y$13,PRODUCT('Registre déchets'!G1098,Accueil!$AA$13),"")&amp; IF(D1098=Accueil!$Y$14,PRODUCT('Registre déchets'!G1098,Accueil!$AA$14),"")&amp; IF(D1098=Accueil!$Y$15,PRODUCT('Registre déchets'!G1098,Accueil!$AA$15),"")&amp; IF(D1098=Accueil!$Y$16,PRODUCT('Registre déchets'!G1098,Accueil!$AA$16),"")&amp; IF(D1098=Accueil!$Y$17,PRODUCT('Registre déchets'!G1098,Accueil!$AA$17),"")&amp; IF(D1098=Accueil!$Y$18,PRODUCT('Registre déchets'!G1098,Accueil!$AA$18),"")&amp; IF(D1098=Accueil!$Y$19,PRODUCT('Registre déchets'!G1098,Accueil!$AA$19),"")&amp; IF(D1098=Accueil!$Y$20,PRODUCT('Registre déchets'!G1098,Accueil!$AA$20),"")&amp; IF(D1098=Accueil!$Y$21,PRODUCT('Registre déchets'!G1098,Accueil!$AA$21),"")&amp; IF(D1098=Accueil!$Y$22,PRODUCT('Registre déchets'!G1098,Accueil!$AA$22),"")&amp; IF(D1098=Accueil!$Y$23,PRODUCT('Registre déchets'!G1098,Accueil!$AA$23),"")&amp; IF(D1098=Accueil!$Y$24,PRODUCT('Registre déchets'!G1098,Accueil!$AA$24),"")&amp; IF(D1098=Accueil!$Y$25,PRODUCT('Registre déchets'!G1098,Accueil!$AA$25),"")&amp; IF(D1098=Accueil!$Y$26,PRODUCT('Registre déchets'!G1098,Accueil!$AA$26),"")&amp; IF(D1098=Accueil!$Y$27,PRODUCT('Registre déchets'!G1098,Accueil!$AA$27),""))</f>
        <v/>
      </c>
      <c r="AQ1098" s="79">
        <f t="shared" si="167"/>
        <v>0</v>
      </c>
    </row>
    <row r="1099" spans="1:43" ht="50.1" customHeight="1" x14ac:dyDescent="0.25">
      <c r="A1099" s="90"/>
      <c r="B1099" s="222" t="str">
        <f t="shared" si="171"/>
        <v/>
      </c>
      <c r="C1099" s="221"/>
      <c r="D1099" s="220"/>
      <c r="E1099" s="80" t="str">
        <f t="shared" ref="E1099:E1162" si="175">IF(D1099=$AD$9,$AE$9,"") &amp; IF(D1099=$AD$10,$AE$10,"") &amp; IF(D1099=$AD$11,$AE$11,"") &amp; IF(D1099=$AD$12,$AE$12,"") &amp; IF(D1099=$AD$13,$AE$13,"") &amp; IF(D1099=$AD$14,$AE$14,"") &amp; IF(D1099=$AD$15,$AE$15,"") &amp; IF(D1099=$AD$16,$AE$16,"") &amp; IF(D1099=$AD$17,$AE$17,"") &amp; IF(D1099=$AD$18,$AE$18,"") &amp; IF(D1099=$AD$19,$AE$19,"") &amp; IF(D1099=$AD$20,$AE$20,"") &amp; IF(D1099=$AD$21,$AE$21,"") &amp; IF(D1099=$AD$22,$AE$22,"") &amp; IF(D1099=$AD$23,$AE$23,"") &amp; IF(D1099=$AD$24,$AE$24,"") &amp; IF(D1099=$AD$25,$AE$25,"") &amp; IF(D1099=$AD$26,$AE$26,"") &amp; IF(D1099=$AD$27,$AE$27,"") &amp; IF(D1099=$AD$28,$AE$28,"") &amp; IF(D1099=$AD$29,$AE$29,"") &amp; IF(D1099=$AD$30,$AE$30,"") &amp; IF(D1099=$AD$31,$AE$31,"") &amp; IF(D1099=$AD$33,$AE$33,"") &amp; IF(D1099=$AD$34,$AE$34,"") &amp; IF(D1099=$AD$35,$AE$35,"") &amp; IF(D1099=$AD$36,$AE$36,"") &amp; IF(D1099=$AD$37,$AE$37,"") &amp; IF(D1099=$AD$38,$AE$38,"") &amp; IF(D1099=$AD$39,$AE$39,"") &amp; IF(D1099=$AD$40,$AE$40,"") &amp; IF(D1099=$AD$41,$AE$41,"") &amp; IF(D1099=$AD$42,$AE$42,"") &amp; IF(D1099=$AD$43,$AE$43,"") &amp; IF(D1099=$AD$44,$AE$44,"") &amp; IF(D1099=$AD$45,$AE$45,"") &amp; IF(D1099=$AD$46,$AE$46,"") &amp; IF(D1099=$AD$48,$AE$48,"") &amp; IF(D1099=$AD$49,$AE$49,"") &amp; IF(D1099=$AD$50,$AE$50,"") &amp; IF(D1099=$AD$51,$AE$51,"") &amp; IF(D1099=$AD$52,$AE$52,"") &amp; IF(D1099=$AD$53,$AE$53,"") &amp; IF(D1099=$AD$54,$AE$54,"") &amp; IF(D1099=$AD$55,$AE$55,"") &amp; IF(D1099=$AD$56,$AE$56,"") &amp; IF(D1099=$AD$57,$AE$57,"") &amp; IF(D1099=$AD$58,$AE$58,"") &amp; IF(D1099=$AD$59,$AE$59,"") &amp; IF(D1099=$AD$60,$AE$60,"") &amp; IF(D1099=$AD$61,$AE$61,"")</f>
        <v/>
      </c>
      <c r="F1099" s="81"/>
      <c r="G1099" s="82"/>
      <c r="H1099" s="241">
        <f t="shared" si="172"/>
        <v>0</v>
      </c>
      <c r="I1099" s="206"/>
      <c r="J1099" s="206"/>
      <c r="K1099" s="86"/>
      <c r="L1099" s="86"/>
      <c r="M1099" s="86"/>
      <c r="N1099" s="82"/>
      <c r="O1099" s="81"/>
      <c r="P1099" s="82"/>
      <c r="Q1099" s="207">
        <f t="shared" si="166"/>
        <v>0</v>
      </c>
      <c r="R1099" s="83">
        <f t="shared" si="173"/>
        <v>0</v>
      </c>
      <c r="S1099" s="83">
        <f t="shared" si="174"/>
        <v>0</v>
      </c>
      <c r="T1099" s="209"/>
      <c r="U1099" s="214"/>
      <c r="V1099" s="214"/>
      <c r="W1099" s="217" t="str">
        <f t="shared" si="169"/>
        <v/>
      </c>
      <c r="X1099" s="214"/>
      <c r="Y1099" s="224"/>
      <c r="Z1099" s="214"/>
      <c r="AA1099" s="214"/>
      <c r="AB1099" s="35" t="str">
        <f t="shared" si="170"/>
        <v/>
      </c>
      <c r="AC1099" s="35"/>
      <c r="AD1099" s="35"/>
      <c r="AE1099" s="35"/>
      <c r="AF1099" s="35"/>
      <c r="AG1099" s="35"/>
      <c r="AH1099" s="35"/>
      <c r="AI1099" s="35"/>
      <c r="AJ1099" s="35"/>
      <c r="AK1099" s="35"/>
      <c r="AL1099" s="35"/>
      <c r="AM1099" s="85" t="str">
        <f t="shared" si="168"/>
        <v/>
      </c>
      <c r="AN1099" s="35"/>
      <c r="AO1099" s="35"/>
      <c r="AP1099" s="77" t="str">
        <f>IF(D1099="","",IF(D1099=Accueil!$Q$7,PRODUCT('Registre déchets'!G1099,Accueil!$S$7),"") &amp; IF(D1099=Accueil!$Q$8,PRODUCT('Registre déchets'!G1099,Accueil!$S$8),"") &amp; IF(D1099=Accueil!$Q$9,PRODUCT('Registre déchets'!G1099,Accueil!$S$9),"")&amp; IF(D1099=Accueil!$Q$10,PRODUCT('Registre déchets'!G1099,Accueil!$S$10),"")&amp; IF(D1099=Accueil!$Q$11,PRODUCT('Registre déchets'!G1099,Accueil!$S$11),"")&amp; IF(D1099=Accueil!$Q$12,PRODUCT('Registre déchets'!G1099,Accueil!$S$12),"")&amp; IF(D1099=Accueil!$Q$13,PRODUCT('Registre déchets'!G1099,Accueil!$S$13),"")&amp; IF(D1099=Accueil!$Q$14,PRODUCT('Registre déchets'!G1099,Accueil!$S$14),"")&amp; IF(D1099=Accueil!$Q$15,PRODUCT('Registre déchets'!G1099,Accueil!$S$15),"")&amp; IF(D1099=Accueil!$Q$16,PRODUCT('Registre déchets'!G1099,Accueil!$S$16),"")&amp; IF(D1099=Accueil!$Q$17,PRODUCT('Registre déchets'!G1099,Accueil!$S$17),"")&amp; IF(D1099=Accueil!$Q$18,PRODUCT('Registre déchets'!G1099,Accueil!$S$18),"")&amp; IF(D1099=Accueil!$Q$19,PRODUCT('Registre déchets'!G1099,Accueil!$S$19),"")&amp; IF(D1099=Accueil!$Q$20,PRODUCT('Registre déchets'!G1099,Accueil!$S$20),"")&amp; IF(D1099=Accueil!$Q$21,PRODUCT('Registre déchets'!G1099,Accueil!$S$21),"")&amp; IF(D1099=Accueil!$Q$22,PRODUCT('Registre déchets'!G1099,Accueil!$S$22),"")&amp; IF(D1099=Accueil!$Q$23,PRODUCT('Registre déchets'!G1099,Accueil!$S$23),"")&amp; IF(D1099=Accueil!$Q$24,PRODUCT('Registre déchets'!G1099,Accueil!$S$24),"")&amp; IF(D1099=Accueil!$Q$25,PRODUCT('Registre déchets'!G1099,Accueil!$S$25),"")&amp; IF(D1099=Accueil!$Q$26,PRODUCT('Registre déchets'!G1099,Accueil!$S$26),"") &amp; IF(D1099=Accueil!$U$7,PRODUCT('Registre déchets'!G1099,Accueil!$W$7),"") &amp; IF(D1099=Accueil!$U$8,PRODUCT('Registre déchets'!G1099,Accueil!$W$8),"") &amp; IF(D1099=Accueil!$U$9,PRODUCT('Registre déchets'!G1099,Accueil!$W$9),"")&amp; IF(D1099=Accueil!$U$10,PRODUCT('Registre déchets'!G1099,Accueil!$W$10),"")&amp; IF(D1099=Accueil!$U$11,PRODUCT('Registre déchets'!G1099,Accueil!$W$11),"")&amp; IF(D1099=Accueil!$U$12,PRODUCT('Registre déchets'!G1099,Accueil!$W$12),"")&amp; IF(D1099=Accueil!$U$13,PRODUCT('Registre déchets'!G1099,Accueil!$W$13),"")&amp; IF(D1099=Accueil!$U$14,PRODUCT('Registre déchets'!G1099,Accueil!$W$14),"")&amp; IF(D1099=Accueil!$U$15,PRODUCT('Registre déchets'!G1099,Accueil!$W$15),"")&amp; IF(D1099=Accueil!$U$16,PRODUCT('Registre déchets'!G1099,Accueil!$W$16),"")&amp; IF(D1099=Accueil!$U$17,PRODUCT('Registre déchets'!G1099,Accueil!$W$17),"")&amp; IF(D1099=Accueil!$U$18,PRODUCT('Registre déchets'!G1099,Accueil!$W$18),"")&amp; IF(D1099=Accueil!$U$19,PRODUCT('Registre déchets'!G1099,Accueil!$W$19),"")&amp; IF(D1099=Accueil!$U$20,PRODUCT('Registre déchets'!G1099,Accueil!$W$20),"")&amp; IF(D1099=Accueil!$U$21,PRODUCT('Registre déchets'!G1099,Accueil!$W$21),"") &amp; IF(D1099=Accueil!$U$22,PRODUCT('Registre déchets'!G1099,Accueil!$W$22),"")&amp; IF(D1099=Accueil!$U$23,PRODUCT('Registre déchets'!G1099,Accueil!$W$23),"")&amp; IF(D1099=Accueil!$U$24,PRODUCT('Registre déchets'!G1099,Accueil!$W$24),"")&amp; IF(D1099=Accueil!$U$25,PRODUCT('Registre déchets'!G1099,Accueil!$W$25),"")&amp; IF(D1099=Accueil!$U$26,PRODUCT('Registre déchets'!G1099,Accueil!$W$26),"")&amp; IF(D1099=Accueil!$U$27,PRODUCT('Registre déchets'!G1099,Accueil!$W$27),"")&amp; IF(D1099=Accueil!$Y$7,PRODUCT('Registre déchets'!G1099,Accueil!$AA$7),"") &amp; IF(D1099=Accueil!$Y$8,PRODUCT('Registre déchets'!G1099,Accueil!$AA$8),"") &amp; IF(D1099=Accueil!$Y$9,PRODUCT('Registre déchets'!G1099,Accueil!$AA$9),"")&amp; IF(D1099=Accueil!$Y$10,PRODUCT('Registre déchets'!G1099,Accueil!$AA$10),"")&amp; IF(D1099=Accueil!$Y$11,PRODUCT('Registre déchets'!G1099,Accueil!$AA$11),"")&amp; IF(D1099=Accueil!$Y$12,PRODUCT('Registre déchets'!G1099,Accueil!$AA$12),"")&amp; IF(D1099=Accueil!$Y$13,PRODUCT('Registre déchets'!G1099,Accueil!$AA$13),"")&amp; IF(D1099=Accueil!$Y$14,PRODUCT('Registre déchets'!G1099,Accueil!$AA$14),"")&amp; IF(D1099=Accueil!$Y$15,PRODUCT('Registre déchets'!G1099,Accueil!$AA$15),"")&amp; IF(D1099=Accueil!$Y$16,PRODUCT('Registre déchets'!G1099,Accueil!$AA$16),"")&amp; IF(D1099=Accueil!$Y$17,PRODUCT('Registre déchets'!G1099,Accueil!$AA$17),"")&amp; IF(D1099=Accueil!$Y$18,PRODUCT('Registre déchets'!G1099,Accueil!$AA$18),"")&amp; IF(D1099=Accueil!$Y$19,PRODUCT('Registre déchets'!G1099,Accueil!$AA$19),"")&amp; IF(D1099=Accueil!$Y$20,PRODUCT('Registre déchets'!G1099,Accueil!$AA$20),"")&amp; IF(D1099=Accueil!$Y$21,PRODUCT('Registre déchets'!G1099,Accueil!$AA$21),"")&amp; IF(D1099=Accueil!$Y$22,PRODUCT('Registre déchets'!G1099,Accueil!$AA$22),"")&amp; IF(D1099=Accueil!$Y$23,PRODUCT('Registre déchets'!G1099,Accueil!$AA$23),"")&amp; IF(D1099=Accueil!$Y$24,PRODUCT('Registre déchets'!G1099,Accueil!$AA$24),"")&amp; IF(D1099=Accueil!$Y$25,PRODUCT('Registre déchets'!G1099,Accueil!$AA$25),"")&amp; IF(D1099=Accueil!$Y$26,PRODUCT('Registre déchets'!G1099,Accueil!$AA$26),"")&amp; IF(D1099=Accueil!$Y$27,PRODUCT('Registre déchets'!G1099,Accueil!$AA$27),""))</f>
        <v/>
      </c>
      <c r="AQ1099" s="79">
        <f t="shared" si="167"/>
        <v>0</v>
      </c>
    </row>
    <row r="1100" spans="1:43" ht="50.1" customHeight="1" x14ac:dyDescent="0.25">
      <c r="A1100" s="90"/>
      <c r="B1100" s="222" t="str">
        <f t="shared" si="171"/>
        <v/>
      </c>
      <c r="C1100" s="221"/>
      <c r="D1100" s="220"/>
      <c r="E1100" s="80" t="str">
        <f t="shared" si="175"/>
        <v/>
      </c>
      <c r="F1100" s="81"/>
      <c r="G1100" s="82"/>
      <c r="H1100" s="241">
        <f t="shared" si="172"/>
        <v>0</v>
      </c>
      <c r="I1100" s="206"/>
      <c r="J1100" s="206"/>
      <c r="K1100" s="86"/>
      <c r="L1100" s="86"/>
      <c r="M1100" s="86"/>
      <c r="N1100" s="82"/>
      <c r="O1100" s="81"/>
      <c r="P1100" s="82"/>
      <c r="Q1100" s="207">
        <f t="shared" si="166"/>
        <v>0</v>
      </c>
      <c r="R1100" s="83">
        <f t="shared" si="173"/>
        <v>0</v>
      </c>
      <c r="S1100" s="83">
        <f t="shared" si="174"/>
        <v>0</v>
      </c>
      <c r="T1100" s="209"/>
      <c r="U1100" s="214"/>
      <c r="V1100" s="214"/>
      <c r="W1100" s="217" t="str">
        <f t="shared" si="169"/>
        <v/>
      </c>
      <c r="X1100" s="214"/>
      <c r="Y1100" s="224"/>
      <c r="Z1100" s="214"/>
      <c r="AA1100" s="214"/>
      <c r="AB1100" s="35" t="str">
        <f t="shared" si="170"/>
        <v/>
      </c>
      <c r="AC1100" s="35"/>
      <c r="AD1100" s="35"/>
      <c r="AE1100" s="35"/>
      <c r="AF1100" s="35"/>
      <c r="AG1100" s="35"/>
      <c r="AH1100" s="35"/>
      <c r="AI1100" s="35"/>
      <c r="AJ1100" s="35"/>
      <c r="AK1100" s="35"/>
      <c r="AL1100" s="35"/>
      <c r="AM1100" s="85" t="str">
        <f t="shared" si="168"/>
        <v/>
      </c>
      <c r="AN1100" s="35"/>
      <c r="AO1100" s="35"/>
      <c r="AP1100" s="77" t="str">
        <f>IF(D1100="","",IF(D1100=Accueil!$Q$7,PRODUCT('Registre déchets'!G1100,Accueil!$S$7),"") &amp; IF(D1100=Accueil!$Q$8,PRODUCT('Registre déchets'!G1100,Accueil!$S$8),"") &amp; IF(D1100=Accueil!$Q$9,PRODUCT('Registre déchets'!G1100,Accueil!$S$9),"")&amp; IF(D1100=Accueil!$Q$10,PRODUCT('Registre déchets'!G1100,Accueil!$S$10),"")&amp; IF(D1100=Accueil!$Q$11,PRODUCT('Registre déchets'!G1100,Accueil!$S$11),"")&amp; IF(D1100=Accueil!$Q$12,PRODUCT('Registre déchets'!G1100,Accueil!$S$12),"")&amp; IF(D1100=Accueil!$Q$13,PRODUCT('Registre déchets'!G1100,Accueil!$S$13),"")&amp; IF(D1100=Accueil!$Q$14,PRODUCT('Registre déchets'!G1100,Accueil!$S$14),"")&amp; IF(D1100=Accueil!$Q$15,PRODUCT('Registre déchets'!G1100,Accueil!$S$15),"")&amp; IF(D1100=Accueil!$Q$16,PRODUCT('Registre déchets'!G1100,Accueil!$S$16),"")&amp; IF(D1100=Accueil!$Q$17,PRODUCT('Registre déchets'!G1100,Accueil!$S$17),"")&amp; IF(D1100=Accueil!$Q$18,PRODUCT('Registre déchets'!G1100,Accueil!$S$18),"")&amp; IF(D1100=Accueil!$Q$19,PRODUCT('Registre déchets'!G1100,Accueil!$S$19),"")&amp; IF(D1100=Accueil!$Q$20,PRODUCT('Registre déchets'!G1100,Accueil!$S$20),"")&amp; IF(D1100=Accueil!$Q$21,PRODUCT('Registre déchets'!G1100,Accueil!$S$21),"")&amp; IF(D1100=Accueil!$Q$22,PRODUCT('Registre déchets'!G1100,Accueil!$S$22),"")&amp; IF(D1100=Accueil!$Q$23,PRODUCT('Registre déchets'!G1100,Accueil!$S$23),"")&amp; IF(D1100=Accueil!$Q$24,PRODUCT('Registre déchets'!G1100,Accueil!$S$24),"")&amp; IF(D1100=Accueil!$Q$25,PRODUCT('Registre déchets'!G1100,Accueil!$S$25),"")&amp; IF(D1100=Accueil!$Q$26,PRODUCT('Registre déchets'!G1100,Accueil!$S$26),"") &amp; IF(D1100=Accueil!$U$7,PRODUCT('Registre déchets'!G1100,Accueil!$W$7),"") &amp; IF(D1100=Accueil!$U$8,PRODUCT('Registre déchets'!G1100,Accueil!$W$8),"") &amp; IF(D1100=Accueil!$U$9,PRODUCT('Registre déchets'!G1100,Accueil!$W$9),"")&amp; IF(D1100=Accueil!$U$10,PRODUCT('Registre déchets'!G1100,Accueil!$W$10),"")&amp; IF(D1100=Accueil!$U$11,PRODUCT('Registre déchets'!G1100,Accueil!$W$11),"")&amp; IF(D1100=Accueil!$U$12,PRODUCT('Registre déchets'!G1100,Accueil!$W$12),"")&amp; IF(D1100=Accueil!$U$13,PRODUCT('Registre déchets'!G1100,Accueil!$W$13),"")&amp; IF(D1100=Accueil!$U$14,PRODUCT('Registre déchets'!G1100,Accueil!$W$14),"")&amp; IF(D1100=Accueil!$U$15,PRODUCT('Registre déchets'!G1100,Accueil!$W$15),"")&amp; IF(D1100=Accueil!$U$16,PRODUCT('Registre déchets'!G1100,Accueil!$W$16),"")&amp; IF(D1100=Accueil!$U$17,PRODUCT('Registre déchets'!G1100,Accueil!$W$17),"")&amp; IF(D1100=Accueil!$U$18,PRODUCT('Registre déchets'!G1100,Accueil!$W$18),"")&amp; IF(D1100=Accueil!$U$19,PRODUCT('Registre déchets'!G1100,Accueil!$W$19),"")&amp; IF(D1100=Accueil!$U$20,PRODUCT('Registre déchets'!G1100,Accueil!$W$20),"")&amp; IF(D1100=Accueil!$U$21,PRODUCT('Registre déchets'!G1100,Accueil!$W$21),"") &amp; IF(D1100=Accueil!$U$22,PRODUCT('Registre déchets'!G1100,Accueil!$W$22),"")&amp; IF(D1100=Accueil!$U$23,PRODUCT('Registre déchets'!G1100,Accueil!$W$23),"")&amp; IF(D1100=Accueil!$U$24,PRODUCT('Registre déchets'!G1100,Accueil!$W$24),"")&amp; IF(D1100=Accueil!$U$25,PRODUCT('Registre déchets'!G1100,Accueil!$W$25),"")&amp; IF(D1100=Accueil!$U$26,PRODUCT('Registre déchets'!G1100,Accueil!$W$26),"")&amp; IF(D1100=Accueil!$U$27,PRODUCT('Registre déchets'!G1100,Accueil!$W$27),"")&amp; IF(D1100=Accueil!$Y$7,PRODUCT('Registre déchets'!G1100,Accueil!$AA$7),"") &amp; IF(D1100=Accueil!$Y$8,PRODUCT('Registre déchets'!G1100,Accueil!$AA$8),"") &amp; IF(D1100=Accueil!$Y$9,PRODUCT('Registre déchets'!G1100,Accueil!$AA$9),"")&amp; IF(D1100=Accueil!$Y$10,PRODUCT('Registre déchets'!G1100,Accueil!$AA$10),"")&amp; IF(D1100=Accueil!$Y$11,PRODUCT('Registre déchets'!G1100,Accueil!$AA$11),"")&amp; IF(D1100=Accueil!$Y$12,PRODUCT('Registre déchets'!G1100,Accueil!$AA$12),"")&amp; IF(D1100=Accueil!$Y$13,PRODUCT('Registre déchets'!G1100,Accueil!$AA$13),"")&amp; IF(D1100=Accueil!$Y$14,PRODUCT('Registre déchets'!G1100,Accueil!$AA$14),"")&amp; IF(D1100=Accueil!$Y$15,PRODUCT('Registre déchets'!G1100,Accueil!$AA$15),"")&amp; IF(D1100=Accueil!$Y$16,PRODUCT('Registre déchets'!G1100,Accueil!$AA$16),"")&amp; IF(D1100=Accueil!$Y$17,PRODUCT('Registre déchets'!G1100,Accueil!$AA$17),"")&amp; IF(D1100=Accueil!$Y$18,PRODUCT('Registre déchets'!G1100,Accueil!$AA$18),"")&amp; IF(D1100=Accueil!$Y$19,PRODUCT('Registre déchets'!G1100,Accueil!$AA$19),"")&amp; IF(D1100=Accueil!$Y$20,PRODUCT('Registre déchets'!G1100,Accueil!$AA$20),"")&amp; IF(D1100=Accueil!$Y$21,PRODUCT('Registre déchets'!G1100,Accueil!$AA$21),"")&amp; IF(D1100=Accueil!$Y$22,PRODUCT('Registre déchets'!G1100,Accueil!$AA$22),"")&amp; IF(D1100=Accueil!$Y$23,PRODUCT('Registre déchets'!G1100,Accueil!$AA$23),"")&amp; IF(D1100=Accueil!$Y$24,PRODUCT('Registre déchets'!G1100,Accueil!$AA$24),"")&amp; IF(D1100=Accueil!$Y$25,PRODUCT('Registre déchets'!G1100,Accueil!$AA$25),"")&amp; IF(D1100=Accueil!$Y$26,PRODUCT('Registre déchets'!G1100,Accueil!$AA$26),"")&amp; IF(D1100=Accueil!$Y$27,PRODUCT('Registre déchets'!G1100,Accueil!$AA$27),""))</f>
        <v/>
      </c>
      <c r="AQ1100" s="79">
        <f t="shared" si="167"/>
        <v>0</v>
      </c>
    </row>
    <row r="1101" spans="1:43" ht="50.1" customHeight="1" x14ac:dyDescent="0.25">
      <c r="A1101" s="90"/>
      <c r="B1101" s="222" t="str">
        <f t="shared" si="171"/>
        <v/>
      </c>
      <c r="C1101" s="221"/>
      <c r="D1101" s="220"/>
      <c r="E1101" s="80" t="str">
        <f t="shared" si="175"/>
        <v/>
      </c>
      <c r="F1101" s="81"/>
      <c r="G1101" s="82"/>
      <c r="H1101" s="241">
        <f t="shared" si="172"/>
        <v>0</v>
      </c>
      <c r="I1101" s="206"/>
      <c r="J1101" s="206"/>
      <c r="K1101" s="86"/>
      <c r="L1101" s="86"/>
      <c r="M1101" s="86"/>
      <c r="N1101" s="82"/>
      <c r="O1101" s="81"/>
      <c r="P1101" s="82"/>
      <c r="Q1101" s="207">
        <f t="shared" ref="Q1101:Q1164" si="176">IF(AM1102="",,VALUE(AM1102))</f>
        <v>0</v>
      </c>
      <c r="R1101" s="83">
        <f t="shared" si="173"/>
        <v>0</v>
      </c>
      <c r="S1101" s="83">
        <f t="shared" si="174"/>
        <v>0</v>
      </c>
      <c r="T1101" s="209"/>
      <c r="U1101" s="214"/>
      <c r="V1101" s="214"/>
      <c r="W1101" s="217" t="str">
        <f t="shared" si="169"/>
        <v/>
      </c>
      <c r="X1101" s="214"/>
      <c r="Y1101" s="224"/>
      <c r="Z1101" s="214"/>
      <c r="AA1101" s="214"/>
      <c r="AB1101" s="35" t="str">
        <f t="shared" si="170"/>
        <v/>
      </c>
      <c r="AC1101" s="35"/>
      <c r="AD1101" s="35"/>
      <c r="AE1101" s="35"/>
      <c r="AF1101" s="35"/>
      <c r="AG1101" s="35"/>
      <c r="AH1101" s="35"/>
      <c r="AI1101" s="35"/>
      <c r="AJ1101" s="35"/>
      <c r="AK1101" s="35"/>
      <c r="AL1101" s="35"/>
      <c r="AM1101" s="85" t="str">
        <f t="shared" si="168"/>
        <v/>
      </c>
      <c r="AN1101" s="35"/>
      <c r="AO1101" s="35"/>
      <c r="AP1101" s="77" t="str">
        <f>IF(D1101="","",IF(D1101=Accueil!$Q$7,PRODUCT('Registre déchets'!G1101,Accueil!$S$7),"") &amp; IF(D1101=Accueil!$Q$8,PRODUCT('Registre déchets'!G1101,Accueil!$S$8),"") &amp; IF(D1101=Accueil!$Q$9,PRODUCT('Registre déchets'!G1101,Accueil!$S$9),"")&amp; IF(D1101=Accueil!$Q$10,PRODUCT('Registre déchets'!G1101,Accueil!$S$10),"")&amp; IF(D1101=Accueil!$Q$11,PRODUCT('Registre déchets'!G1101,Accueil!$S$11),"")&amp; IF(D1101=Accueil!$Q$12,PRODUCT('Registre déchets'!G1101,Accueil!$S$12),"")&amp; IF(D1101=Accueil!$Q$13,PRODUCT('Registre déchets'!G1101,Accueil!$S$13),"")&amp; IF(D1101=Accueil!$Q$14,PRODUCT('Registre déchets'!G1101,Accueil!$S$14),"")&amp; IF(D1101=Accueil!$Q$15,PRODUCT('Registre déchets'!G1101,Accueil!$S$15),"")&amp; IF(D1101=Accueil!$Q$16,PRODUCT('Registre déchets'!G1101,Accueil!$S$16),"")&amp; IF(D1101=Accueil!$Q$17,PRODUCT('Registre déchets'!G1101,Accueil!$S$17),"")&amp; IF(D1101=Accueil!$Q$18,PRODUCT('Registre déchets'!G1101,Accueil!$S$18),"")&amp; IF(D1101=Accueil!$Q$19,PRODUCT('Registre déchets'!G1101,Accueil!$S$19),"")&amp; IF(D1101=Accueil!$Q$20,PRODUCT('Registre déchets'!G1101,Accueil!$S$20),"")&amp; IF(D1101=Accueil!$Q$21,PRODUCT('Registre déchets'!G1101,Accueil!$S$21),"")&amp; IF(D1101=Accueil!$Q$22,PRODUCT('Registre déchets'!G1101,Accueil!$S$22),"")&amp; IF(D1101=Accueil!$Q$23,PRODUCT('Registre déchets'!G1101,Accueil!$S$23),"")&amp; IF(D1101=Accueil!$Q$24,PRODUCT('Registre déchets'!G1101,Accueil!$S$24),"")&amp; IF(D1101=Accueil!$Q$25,PRODUCT('Registre déchets'!G1101,Accueil!$S$25),"")&amp; IF(D1101=Accueil!$Q$26,PRODUCT('Registre déchets'!G1101,Accueil!$S$26),"") &amp; IF(D1101=Accueil!$U$7,PRODUCT('Registre déchets'!G1101,Accueil!$W$7),"") &amp; IF(D1101=Accueil!$U$8,PRODUCT('Registre déchets'!G1101,Accueil!$W$8),"") &amp; IF(D1101=Accueil!$U$9,PRODUCT('Registre déchets'!G1101,Accueil!$W$9),"")&amp; IF(D1101=Accueil!$U$10,PRODUCT('Registre déchets'!G1101,Accueil!$W$10),"")&amp; IF(D1101=Accueil!$U$11,PRODUCT('Registre déchets'!G1101,Accueil!$W$11),"")&amp; IF(D1101=Accueil!$U$12,PRODUCT('Registre déchets'!G1101,Accueil!$W$12),"")&amp; IF(D1101=Accueil!$U$13,PRODUCT('Registre déchets'!G1101,Accueil!$W$13),"")&amp; IF(D1101=Accueil!$U$14,PRODUCT('Registre déchets'!G1101,Accueil!$W$14),"")&amp; IF(D1101=Accueil!$U$15,PRODUCT('Registre déchets'!G1101,Accueil!$W$15),"")&amp; IF(D1101=Accueil!$U$16,PRODUCT('Registre déchets'!G1101,Accueil!$W$16),"")&amp; IF(D1101=Accueil!$U$17,PRODUCT('Registre déchets'!G1101,Accueil!$W$17),"")&amp; IF(D1101=Accueil!$U$18,PRODUCT('Registre déchets'!G1101,Accueil!$W$18),"")&amp; IF(D1101=Accueil!$U$19,PRODUCT('Registre déchets'!G1101,Accueil!$W$19),"")&amp; IF(D1101=Accueil!$U$20,PRODUCT('Registre déchets'!G1101,Accueil!$W$20),"")&amp; IF(D1101=Accueil!$U$21,PRODUCT('Registre déchets'!G1101,Accueil!$W$21),"") &amp; IF(D1101=Accueil!$U$22,PRODUCT('Registre déchets'!G1101,Accueil!$W$22),"")&amp; IF(D1101=Accueil!$U$23,PRODUCT('Registre déchets'!G1101,Accueil!$W$23),"")&amp; IF(D1101=Accueil!$U$24,PRODUCT('Registre déchets'!G1101,Accueil!$W$24),"")&amp; IF(D1101=Accueil!$U$25,PRODUCT('Registre déchets'!G1101,Accueil!$W$25),"")&amp; IF(D1101=Accueil!$U$26,PRODUCT('Registre déchets'!G1101,Accueil!$W$26),"")&amp; IF(D1101=Accueil!$U$27,PRODUCT('Registre déchets'!G1101,Accueil!$W$27),"")&amp; IF(D1101=Accueil!$Y$7,PRODUCT('Registre déchets'!G1101,Accueil!$AA$7),"") &amp; IF(D1101=Accueil!$Y$8,PRODUCT('Registre déchets'!G1101,Accueil!$AA$8),"") &amp; IF(D1101=Accueil!$Y$9,PRODUCT('Registre déchets'!G1101,Accueil!$AA$9),"")&amp; IF(D1101=Accueil!$Y$10,PRODUCT('Registre déchets'!G1101,Accueil!$AA$10),"")&amp; IF(D1101=Accueil!$Y$11,PRODUCT('Registre déchets'!G1101,Accueil!$AA$11),"")&amp; IF(D1101=Accueil!$Y$12,PRODUCT('Registre déchets'!G1101,Accueil!$AA$12),"")&amp; IF(D1101=Accueil!$Y$13,PRODUCT('Registre déchets'!G1101,Accueil!$AA$13),"")&amp; IF(D1101=Accueil!$Y$14,PRODUCT('Registre déchets'!G1101,Accueil!$AA$14),"")&amp; IF(D1101=Accueil!$Y$15,PRODUCT('Registre déchets'!G1101,Accueil!$AA$15),"")&amp; IF(D1101=Accueil!$Y$16,PRODUCT('Registre déchets'!G1101,Accueil!$AA$16),"")&amp; IF(D1101=Accueil!$Y$17,PRODUCT('Registre déchets'!G1101,Accueil!$AA$17),"")&amp; IF(D1101=Accueil!$Y$18,PRODUCT('Registre déchets'!G1101,Accueil!$AA$18),"")&amp; IF(D1101=Accueil!$Y$19,PRODUCT('Registre déchets'!G1101,Accueil!$AA$19),"")&amp; IF(D1101=Accueil!$Y$20,PRODUCT('Registre déchets'!G1101,Accueil!$AA$20),"")&amp; IF(D1101=Accueil!$Y$21,PRODUCT('Registre déchets'!G1101,Accueil!$AA$21),"")&amp; IF(D1101=Accueil!$Y$22,PRODUCT('Registre déchets'!G1101,Accueil!$AA$22),"")&amp; IF(D1101=Accueil!$Y$23,PRODUCT('Registre déchets'!G1101,Accueil!$AA$23),"")&amp; IF(D1101=Accueil!$Y$24,PRODUCT('Registre déchets'!G1101,Accueil!$AA$24),"")&amp; IF(D1101=Accueil!$Y$25,PRODUCT('Registre déchets'!G1101,Accueil!$AA$25),"")&amp; IF(D1101=Accueil!$Y$26,PRODUCT('Registre déchets'!G1101,Accueil!$AA$26),"")&amp; IF(D1101=Accueil!$Y$27,PRODUCT('Registre déchets'!G1101,Accueil!$AA$27),""))</f>
        <v/>
      </c>
      <c r="AQ1101" s="79">
        <f t="shared" ref="AQ1101:AQ1164" si="177">IF(AP1101="",0,VALUE(AP1101))</f>
        <v>0</v>
      </c>
    </row>
    <row r="1102" spans="1:43" ht="50.1" customHeight="1" x14ac:dyDescent="0.25">
      <c r="A1102" s="90"/>
      <c r="B1102" s="222" t="str">
        <f t="shared" si="171"/>
        <v/>
      </c>
      <c r="C1102" s="221"/>
      <c r="D1102" s="220"/>
      <c r="E1102" s="80" t="str">
        <f t="shared" si="175"/>
        <v/>
      </c>
      <c r="F1102" s="81"/>
      <c r="G1102" s="82"/>
      <c r="H1102" s="241">
        <f t="shared" si="172"/>
        <v>0</v>
      </c>
      <c r="I1102" s="206"/>
      <c r="J1102" s="206"/>
      <c r="K1102" s="86"/>
      <c r="L1102" s="86"/>
      <c r="M1102" s="86"/>
      <c r="N1102" s="82"/>
      <c r="O1102" s="81"/>
      <c r="P1102" s="82"/>
      <c r="Q1102" s="207">
        <f t="shared" si="176"/>
        <v>0</v>
      </c>
      <c r="R1102" s="83">
        <f t="shared" si="173"/>
        <v>0</v>
      </c>
      <c r="S1102" s="83">
        <f t="shared" si="174"/>
        <v>0</v>
      </c>
      <c r="T1102" s="209"/>
      <c r="U1102" s="214"/>
      <c r="V1102" s="214"/>
      <c r="W1102" s="217" t="str">
        <f t="shared" si="169"/>
        <v/>
      </c>
      <c r="X1102" s="214"/>
      <c r="Y1102" s="224"/>
      <c r="Z1102" s="214"/>
      <c r="AA1102" s="214"/>
      <c r="AB1102" s="35" t="str">
        <f t="shared" si="170"/>
        <v/>
      </c>
      <c r="AC1102" s="35"/>
      <c r="AD1102" s="35"/>
      <c r="AE1102" s="35"/>
      <c r="AF1102" s="35"/>
      <c r="AG1102" s="35"/>
      <c r="AH1102" s="35"/>
      <c r="AI1102" s="35"/>
      <c r="AJ1102" s="35"/>
      <c r="AK1102" s="35"/>
      <c r="AL1102" s="35"/>
      <c r="AM1102" s="85" t="str">
        <f t="shared" si="168"/>
        <v/>
      </c>
      <c r="AN1102" s="35"/>
      <c r="AO1102" s="35"/>
      <c r="AP1102" s="77" t="str">
        <f>IF(D1102="","",IF(D1102=Accueil!$Q$7,PRODUCT('Registre déchets'!G1102,Accueil!$S$7),"") &amp; IF(D1102=Accueil!$Q$8,PRODUCT('Registre déchets'!G1102,Accueil!$S$8),"") &amp; IF(D1102=Accueil!$Q$9,PRODUCT('Registre déchets'!G1102,Accueil!$S$9),"")&amp; IF(D1102=Accueil!$Q$10,PRODUCT('Registre déchets'!G1102,Accueil!$S$10),"")&amp; IF(D1102=Accueil!$Q$11,PRODUCT('Registre déchets'!G1102,Accueil!$S$11),"")&amp; IF(D1102=Accueil!$Q$12,PRODUCT('Registre déchets'!G1102,Accueil!$S$12),"")&amp; IF(D1102=Accueil!$Q$13,PRODUCT('Registre déchets'!G1102,Accueil!$S$13),"")&amp; IF(D1102=Accueil!$Q$14,PRODUCT('Registre déchets'!G1102,Accueil!$S$14),"")&amp; IF(D1102=Accueil!$Q$15,PRODUCT('Registre déchets'!G1102,Accueil!$S$15),"")&amp; IF(D1102=Accueil!$Q$16,PRODUCT('Registre déchets'!G1102,Accueil!$S$16),"")&amp; IF(D1102=Accueil!$Q$17,PRODUCT('Registre déchets'!G1102,Accueil!$S$17),"")&amp; IF(D1102=Accueil!$Q$18,PRODUCT('Registre déchets'!G1102,Accueil!$S$18),"")&amp; IF(D1102=Accueil!$Q$19,PRODUCT('Registre déchets'!G1102,Accueil!$S$19),"")&amp; IF(D1102=Accueil!$Q$20,PRODUCT('Registre déchets'!G1102,Accueil!$S$20),"")&amp; IF(D1102=Accueil!$Q$21,PRODUCT('Registre déchets'!G1102,Accueil!$S$21),"")&amp; IF(D1102=Accueil!$Q$22,PRODUCT('Registre déchets'!G1102,Accueil!$S$22),"")&amp; IF(D1102=Accueil!$Q$23,PRODUCT('Registre déchets'!G1102,Accueil!$S$23),"")&amp; IF(D1102=Accueil!$Q$24,PRODUCT('Registre déchets'!G1102,Accueil!$S$24),"")&amp; IF(D1102=Accueil!$Q$25,PRODUCT('Registre déchets'!G1102,Accueil!$S$25),"")&amp; IF(D1102=Accueil!$Q$26,PRODUCT('Registre déchets'!G1102,Accueil!$S$26),"") &amp; IF(D1102=Accueil!$U$7,PRODUCT('Registre déchets'!G1102,Accueil!$W$7),"") &amp; IF(D1102=Accueil!$U$8,PRODUCT('Registre déchets'!G1102,Accueil!$W$8),"") &amp; IF(D1102=Accueil!$U$9,PRODUCT('Registre déchets'!G1102,Accueil!$W$9),"")&amp; IF(D1102=Accueil!$U$10,PRODUCT('Registre déchets'!G1102,Accueil!$W$10),"")&amp; IF(D1102=Accueil!$U$11,PRODUCT('Registre déchets'!G1102,Accueil!$W$11),"")&amp; IF(D1102=Accueil!$U$12,PRODUCT('Registre déchets'!G1102,Accueil!$W$12),"")&amp; IF(D1102=Accueil!$U$13,PRODUCT('Registre déchets'!G1102,Accueil!$W$13),"")&amp; IF(D1102=Accueil!$U$14,PRODUCT('Registre déchets'!G1102,Accueil!$W$14),"")&amp; IF(D1102=Accueil!$U$15,PRODUCT('Registre déchets'!G1102,Accueil!$W$15),"")&amp; IF(D1102=Accueil!$U$16,PRODUCT('Registre déchets'!G1102,Accueil!$W$16),"")&amp; IF(D1102=Accueil!$U$17,PRODUCT('Registre déchets'!G1102,Accueil!$W$17),"")&amp; IF(D1102=Accueil!$U$18,PRODUCT('Registre déchets'!G1102,Accueil!$W$18),"")&amp; IF(D1102=Accueil!$U$19,PRODUCT('Registre déchets'!G1102,Accueil!$W$19),"")&amp; IF(D1102=Accueil!$U$20,PRODUCT('Registre déchets'!G1102,Accueil!$W$20),"")&amp; IF(D1102=Accueil!$U$21,PRODUCT('Registre déchets'!G1102,Accueil!$W$21),"") &amp; IF(D1102=Accueil!$U$22,PRODUCT('Registre déchets'!G1102,Accueil!$W$22),"")&amp; IF(D1102=Accueil!$U$23,PRODUCT('Registre déchets'!G1102,Accueil!$W$23),"")&amp; IF(D1102=Accueil!$U$24,PRODUCT('Registre déchets'!G1102,Accueil!$W$24),"")&amp; IF(D1102=Accueil!$U$25,PRODUCT('Registre déchets'!G1102,Accueil!$W$25),"")&amp; IF(D1102=Accueil!$U$26,PRODUCT('Registre déchets'!G1102,Accueil!$W$26),"")&amp; IF(D1102=Accueil!$U$27,PRODUCT('Registre déchets'!G1102,Accueil!$W$27),"")&amp; IF(D1102=Accueil!$Y$7,PRODUCT('Registre déchets'!G1102,Accueil!$AA$7),"") &amp; IF(D1102=Accueil!$Y$8,PRODUCT('Registre déchets'!G1102,Accueil!$AA$8),"") &amp; IF(D1102=Accueil!$Y$9,PRODUCT('Registre déchets'!G1102,Accueil!$AA$9),"")&amp; IF(D1102=Accueil!$Y$10,PRODUCT('Registre déchets'!G1102,Accueil!$AA$10),"")&amp; IF(D1102=Accueil!$Y$11,PRODUCT('Registre déchets'!G1102,Accueil!$AA$11),"")&amp; IF(D1102=Accueil!$Y$12,PRODUCT('Registre déchets'!G1102,Accueil!$AA$12),"")&amp; IF(D1102=Accueil!$Y$13,PRODUCT('Registre déchets'!G1102,Accueil!$AA$13),"")&amp; IF(D1102=Accueil!$Y$14,PRODUCT('Registre déchets'!G1102,Accueil!$AA$14),"")&amp; IF(D1102=Accueil!$Y$15,PRODUCT('Registre déchets'!G1102,Accueil!$AA$15),"")&amp; IF(D1102=Accueil!$Y$16,PRODUCT('Registre déchets'!G1102,Accueil!$AA$16),"")&amp; IF(D1102=Accueil!$Y$17,PRODUCT('Registre déchets'!G1102,Accueil!$AA$17),"")&amp; IF(D1102=Accueil!$Y$18,PRODUCT('Registre déchets'!G1102,Accueil!$AA$18),"")&amp; IF(D1102=Accueil!$Y$19,PRODUCT('Registre déchets'!G1102,Accueil!$AA$19),"")&amp; IF(D1102=Accueil!$Y$20,PRODUCT('Registre déchets'!G1102,Accueil!$AA$20),"")&amp; IF(D1102=Accueil!$Y$21,PRODUCT('Registre déchets'!G1102,Accueil!$AA$21),"")&amp; IF(D1102=Accueil!$Y$22,PRODUCT('Registre déchets'!G1102,Accueil!$AA$22),"")&amp; IF(D1102=Accueil!$Y$23,PRODUCT('Registre déchets'!G1102,Accueil!$AA$23),"")&amp; IF(D1102=Accueil!$Y$24,PRODUCT('Registre déchets'!G1102,Accueil!$AA$24),"")&amp; IF(D1102=Accueil!$Y$25,PRODUCT('Registre déchets'!G1102,Accueil!$AA$25),"")&amp; IF(D1102=Accueil!$Y$26,PRODUCT('Registre déchets'!G1102,Accueil!$AA$26),"")&amp; IF(D1102=Accueil!$Y$27,PRODUCT('Registre déchets'!G1102,Accueil!$AA$27),""))</f>
        <v/>
      </c>
      <c r="AQ1102" s="79">
        <f t="shared" si="177"/>
        <v>0</v>
      </c>
    </row>
    <row r="1103" spans="1:43" ht="50.1" customHeight="1" x14ac:dyDescent="0.25">
      <c r="A1103" s="90"/>
      <c r="B1103" s="222" t="str">
        <f t="shared" si="171"/>
        <v/>
      </c>
      <c r="C1103" s="221"/>
      <c r="D1103" s="220"/>
      <c r="E1103" s="80" t="str">
        <f t="shared" si="175"/>
        <v/>
      </c>
      <c r="F1103" s="81"/>
      <c r="G1103" s="82"/>
      <c r="H1103" s="241">
        <f t="shared" si="172"/>
        <v>0</v>
      </c>
      <c r="I1103" s="206"/>
      <c r="J1103" s="206"/>
      <c r="K1103" s="86"/>
      <c r="L1103" s="86"/>
      <c r="M1103" s="86"/>
      <c r="N1103" s="82"/>
      <c r="O1103" s="81"/>
      <c r="P1103" s="82"/>
      <c r="Q1103" s="207">
        <f t="shared" si="176"/>
        <v>0</v>
      </c>
      <c r="R1103" s="83">
        <f t="shared" si="173"/>
        <v>0</v>
      </c>
      <c r="S1103" s="83">
        <f t="shared" si="174"/>
        <v>0</v>
      </c>
      <c r="T1103" s="209"/>
      <c r="U1103" s="214"/>
      <c r="V1103" s="214"/>
      <c r="W1103" s="217" t="str">
        <f t="shared" si="169"/>
        <v/>
      </c>
      <c r="X1103" s="214"/>
      <c r="Y1103" s="224"/>
      <c r="Z1103" s="214"/>
      <c r="AA1103" s="214"/>
      <c r="AB1103" s="35" t="str">
        <f t="shared" si="170"/>
        <v/>
      </c>
      <c r="AC1103" s="35"/>
      <c r="AD1103" s="35"/>
      <c r="AE1103" s="35"/>
      <c r="AF1103" s="35"/>
      <c r="AG1103" s="35"/>
      <c r="AH1103" s="35"/>
      <c r="AI1103" s="35"/>
      <c r="AJ1103" s="35"/>
      <c r="AK1103" s="35"/>
      <c r="AL1103" s="35"/>
      <c r="AM1103" s="85" t="str">
        <f t="shared" si="168"/>
        <v/>
      </c>
      <c r="AN1103" s="35"/>
      <c r="AO1103" s="35"/>
      <c r="AP1103" s="77" t="str">
        <f>IF(D1103="","",IF(D1103=Accueil!$Q$7,PRODUCT('Registre déchets'!G1103,Accueil!$S$7),"") &amp; IF(D1103=Accueil!$Q$8,PRODUCT('Registre déchets'!G1103,Accueil!$S$8),"") &amp; IF(D1103=Accueil!$Q$9,PRODUCT('Registre déchets'!G1103,Accueil!$S$9),"")&amp; IF(D1103=Accueil!$Q$10,PRODUCT('Registre déchets'!G1103,Accueil!$S$10),"")&amp; IF(D1103=Accueil!$Q$11,PRODUCT('Registre déchets'!G1103,Accueil!$S$11),"")&amp; IF(D1103=Accueil!$Q$12,PRODUCT('Registre déchets'!G1103,Accueil!$S$12),"")&amp; IF(D1103=Accueil!$Q$13,PRODUCT('Registre déchets'!G1103,Accueil!$S$13),"")&amp; IF(D1103=Accueil!$Q$14,PRODUCT('Registre déchets'!G1103,Accueil!$S$14),"")&amp; IF(D1103=Accueil!$Q$15,PRODUCT('Registre déchets'!G1103,Accueil!$S$15),"")&amp; IF(D1103=Accueil!$Q$16,PRODUCT('Registre déchets'!G1103,Accueil!$S$16),"")&amp; IF(D1103=Accueil!$Q$17,PRODUCT('Registre déchets'!G1103,Accueil!$S$17),"")&amp; IF(D1103=Accueil!$Q$18,PRODUCT('Registre déchets'!G1103,Accueil!$S$18),"")&amp; IF(D1103=Accueil!$Q$19,PRODUCT('Registre déchets'!G1103,Accueil!$S$19),"")&amp; IF(D1103=Accueil!$Q$20,PRODUCT('Registre déchets'!G1103,Accueil!$S$20),"")&amp; IF(D1103=Accueil!$Q$21,PRODUCT('Registre déchets'!G1103,Accueil!$S$21),"")&amp; IF(D1103=Accueil!$Q$22,PRODUCT('Registre déchets'!G1103,Accueil!$S$22),"")&amp; IF(D1103=Accueil!$Q$23,PRODUCT('Registre déchets'!G1103,Accueil!$S$23),"")&amp; IF(D1103=Accueil!$Q$24,PRODUCT('Registre déchets'!G1103,Accueil!$S$24),"")&amp; IF(D1103=Accueil!$Q$25,PRODUCT('Registre déchets'!G1103,Accueil!$S$25),"")&amp; IF(D1103=Accueil!$Q$26,PRODUCT('Registre déchets'!G1103,Accueil!$S$26),"") &amp; IF(D1103=Accueil!$U$7,PRODUCT('Registre déchets'!G1103,Accueil!$W$7),"") &amp; IF(D1103=Accueil!$U$8,PRODUCT('Registre déchets'!G1103,Accueil!$W$8),"") &amp; IF(D1103=Accueil!$U$9,PRODUCT('Registre déchets'!G1103,Accueil!$W$9),"")&amp; IF(D1103=Accueil!$U$10,PRODUCT('Registre déchets'!G1103,Accueil!$W$10),"")&amp; IF(D1103=Accueil!$U$11,PRODUCT('Registre déchets'!G1103,Accueil!$W$11),"")&amp; IF(D1103=Accueil!$U$12,PRODUCT('Registre déchets'!G1103,Accueil!$W$12),"")&amp; IF(D1103=Accueil!$U$13,PRODUCT('Registre déchets'!G1103,Accueil!$W$13),"")&amp; IF(D1103=Accueil!$U$14,PRODUCT('Registre déchets'!G1103,Accueil!$W$14),"")&amp; IF(D1103=Accueil!$U$15,PRODUCT('Registre déchets'!G1103,Accueil!$W$15),"")&amp; IF(D1103=Accueil!$U$16,PRODUCT('Registre déchets'!G1103,Accueil!$W$16),"")&amp; IF(D1103=Accueil!$U$17,PRODUCT('Registre déchets'!G1103,Accueil!$W$17),"")&amp; IF(D1103=Accueil!$U$18,PRODUCT('Registre déchets'!G1103,Accueil!$W$18),"")&amp; IF(D1103=Accueil!$U$19,PRODUCT('Registre déchets'!G1103,Accueil!$W$19),"")&amp; IF(D1103=Accueil!$U$20,PRODUCT('Registre déchets'!G1103,Accueil!$W$20),"")&amp; IF(D1103=Accueil!$U$21,PRODUCT('Registre déchets'!G1103,Accueil!$W$21),"") &amp; IF(D1103=Accueil!$U$22,PRODUCT('Registre déchets'!G1103,Accueil!$W$22),"")&amp; IF(D1103=Accueil!$U$23,PRODUCT('Registre déchets'!G1103,Accueil!$W$23),"")&amp; IF(D1103=Accueil!$U$24,PRODUCT('Registre déchets'!G1103,Accueil!$W$24),"")&amp; IF(D1103=Accueil!$U$25,PRODUCT('Registre déchets'!G1103,Accueil!$W$25),"")&amp; IF(D1103=Accueil!$U$26,PRODUCT('Registre déchets'!G1103,Accueil!$W$26),"")&amp; IF(D1103=Accueil!$U$27,PRODUCT('Registre déchets'!G1103,Accueil!$W$27),"")&amp; IF(D1103=Accueil!$Y$7,PRODUCT('Registre déchets'!G1103,Accueil!$AA$7),"") &amp; IF(D1103=Accueil!$Y$8,PRODUCT('Registre déchets'!G1103,Accueil!$AA$8),"") &amp; IF(D1103=Accueil!$Y$9,PRODUCT('Registre déchets'!G1103,Accueil!$AA$9),"")&amp; IF(D1103=Accueil!$Y$10,PRODUCT('Registre déchets'!G1103,Accueil!$AA$10),"")&amp; IF(D1103=Accueil!$Y$11,PRODUCT('Registre déchets'!G1103,Accueil!$AA$11),"")&amp; IF(D1103=Accueil!$Y$12,PRODUCT('Registre déchets'!G1103,Accueil!$AA$12),"")&amp; IF(D1103=Accueil!$Y$13,PRODUCT('Registre déchets'!G1103,Accueil!$AA$13),"")&amp; IF(D1103=Accueil!$Y$14,PRODUCT('Registre déchets'!G1103,Accueil!$AA$14),"")&amp; IF(D1103=Accueil!$Y$15,PRODUCT('Registre déchets'!G1103,Accueil!$AA$15),"")&amp; IF(D1103=Accueil!$Y$16,PRODUCT('Registre déchets'!G1103,Accueil!$AA$16),"")&amp; IF(D1103=Accueil!$Y$17,PRODUCT('Registre déchets'!G1103,Accueil!$AA$17),"")&amp; IF(D1103=Accueil!$Y$18,PRODUCT('Registre déchets'!G1103,Accueil!$AA$18),"")&amp; IF(D1103=Accueil!$Y$19,PRODUCT('Registre déchets'!G1103,Accueil!$AA$19),"")&amp; IF(D1103=Accueil!$Y$20,PRODUCT('Registre déchets'!G1103,Accueil!$AA$20),"")&amp; IF(D1103=Accueil!$Y$21,PRODUCT('Registre déchets'!G1103,Accueil!$AA$21),"")&amp; IF(D1103=Accueil!$Y$22,PRODUCT('Registre déchets'!G1103,Accueil!$AA$22),"")&amp; IF(D1103=Accueil!$Y$23,PRODUCT('Registre déchets'!G1103,Accueil!$AA$23),"")&amp; IF(D1103=Accueil!$Y$24,PRODUCT('Registre déchets'!G1103,Accueil!$AA$24),"")&amp; IF(D1103=Accueil!$Y$25,PRODUCT('Registre déchets'!G1103,Accueil!$AA$25),"")&amp; IF(D1103=Accueil!$Y$26,PRODUCT('Registre déchets'!G1103,Accueil!$AA$26),"")&amp; IF(D1103=Accueil!$Y$27,PRODUCT('Registre déchets'!G1103,Accueil!$AA$27),""))</f>
        <v/>
      </c>
      <c r="AQ1103" s="79">
        <f t="shared" si="177"/>
        <v>0</v>
      </c>
    </row>
    <row r="1104" spans="1:43" ht="50.1" customHeight="1" x14ac:dyDescent="0.25">
      <c r="A1104" s="90"/>
      <c r="B1104" s="222" t="str">
        <f t="shared" si="171"/>
        <v/>
      </c>
      <c r="C1104" s="221"/>
      <c r="D1104" s="220"/>
      <c r="E1104" s="80" t="str">
        <f t="shared" si="175"/>
        <v/>
      </c>
      <c r="F1104" s="81"/>
      <c r="G1104" s="82"/>
      <c r="H1104" s="241">
        <f t="shared" si="172"/>
        <v>0</v>
      </c>
      <c r="I1104" s="206"/>
      <c r="J1104" s="206"/>
      <c r="K1104" s="86"/>
      <c r="L1104" s="86"/>
      <c r="M1104" s="86"/>
      <c r="N1104" s="82"/>
      <c r="O1104" s="81"/>
      <c r="P1104" s="82"/>
      <c r="Q1104" s="207">
        <f t="shared" si="176"/>
        <v>0</v>
      </c>
      <c r="R1104" s="83">
        <f t="shared" si="173"/>
        <v>0</v>
      </c>
      <c r="S1104" s="83">
        <f t="shared" si="174"/>
        <v>0</v>
      </c>
      <c r="T1104" s="209"/>
      <c r="U1104" s="214"/>
      <c r="V1104" s="214"/>
      <c r="W1104" s="217" t="str">
        <f t="shared" si="169"/>
        <v/>
      </c>
      <c r="X1104" s="214"/>
      <c r="Y1104" s="224"/>
      <c r="Z1104" s="214"/>
      <c r="AA1104" s="214"/>
      <c r="AB1104" s="35" t="str">
        <f t="shared" si="170"/>
        <v/>
      </c>
      <c r="AC1104" s="35"/>
      <c r="AD1104" s="35"/>
      <c r="AE1104" s="35"/>
      <c r="AF1104" s="35"/>
      <c r="AG1104" s="35"/>
      <c r="AH1104" s="35"/>
      <c r="AI1104" s="35"/>
      <c r="AJ1104" s="35"/>
      <c r="AK1104" s="35"/>
      <c r="AL1104" s="35"/>
      <c r="AM1104" s="85" t="str">
        <f t="shared" si="168"/>
        <v/>
      </c>
      <c r="AN1104" s="35"/>
      <c r="AO1104" s="35"/>
      <c r="AP1104" s="77" t="str">
        <f>IF(D1104="","",IF(D1104=Accueil!$Q$7,PRODUCT('Registre déchets'!G1104,Accueil!$S$7),"") &amp; IF(D1104=Accueil!$Q$8,PRODUCT('Registre déchets'!G1104,Accueil!$S$8),"") &amp; IF(D1104=Accueil!$Q$9,PRODUCT('Registre déchets'!G1104,Accueil!$S$9),"")&amp; IF(D1104=Accueil!$Q$10,PRODUCT('Registre déchets'!G1104,Accueil!$S$10),"")&amp; IF(D1104=Accueil!$Q$11,PRODUCT('Registre déchets'!G1104,Accueil!$S$11),"")&amp; IF(D1104=Accueil!$Q$12,PRODUCT('Registre déchets'!G1104,Accueil!$S$12),"")&amp; IF(D1104=Accueil!$Q$13,PRODUCT('Registre déchets'!G1104,Accueil!$S$13),"")&amp; IF(D1104=Accueil!$Q$14,PRODUCT('Registre déchets'!G1104,Accueil!$S$14),"")&amp; IF(D1104=Accueil!$Q$15,PRODUCT('Registre déchets'!G1104,Accueil!$S$15),"")&amp; IF(D1104=Accueil!$Q$16,PRODUCT('Registre déchets'!G1104,Accueil!$S$16),"")&amp; IF(D1104=Accueil!$Q$17,PRODUCT('Registre déchets'!G1104,Accueil!$S$17),"")&amp; IF(D1104=Accueil!$Q$18,PRODUCT('Registre déchets'!G1104,Accueil!$S$18),"")&amp; IF(D1104=Accueil!$Q$19,PRODUCT('Registre déchets'!G1104,Accueil!$S$19),"")&amp; IF(D1104=Accueil!$Q$20,PRODUCT('Registre déchets'!G1104,Accueil!$S$20),"")&amp; IF(D1104=Accueil!$Q$21,PRODUCT('Registre déchets'!G1104,Accueil!$S$21),"")&amp; IF(D1104=Accueil!$Q$22,PRODUCT('Registre déchets'!G1104,Accueil!$S$22),"")&amp; IF(D1104=Accueil!$Q$23,PRODUCT('Registre déchets'!G1104,Accueil!$S$23),"")&amp; IF(D1104=Accueil!$Q$24,PRODUCT('Registre déchets'!G1104,Accueil!$S$24),"")&amp; IF(D1104=Accueil!$Q$25,PRODUCT('Registre déchets'!G1104,Accueil!$S$25),"")&amp; IF(D1104=Accueil!$Q$26,PRODUCT('Registre déchets'!G1104,Accueil!$S$26),"") &amp; IF(D1104=Accueil!$U$7,PRODUCT('Registre déchets'!G1104,Accueil!$W$7),"") &amp; IF(D1104=Accueil!$U$8,PRODUCT('Registre déchets'!G1104,Accueil!$W$8),"") &amp; IF(D1104=Accueil!$U$9,PRODUCT('Registre déchets'!G1104,Accueil!$W$9),"")&amp; IF(D1104=Accueil!$U$10,PRODUCT('Registre déchets'!G1104,Accueil!$W$10),"")&amp; IF(D1104=Accueil!$U$11,PRODUCT('Registre déchets'!G1104,Accueil!$W$11),"")&amp; IF(D1104=Accueil!$U$12,PRODUCT('Registre déchets'!G1104,Accueil!$W$12),"")&amp; IF(D1104=Accueil!$U$13,PRODUCT('Registre déchets'!G1104,Accueil!$W$13),"")&amp; IF(D1104=Accueil!$U$14,PRODUCT('Registre déchets'!G1104,Accueil!$W$14),"")&amp; IF(D1104=Accueil!$U$15,PRODUCT('Registre déchets'!G1104,Accueil!$W$15),"")&amp; IF(D1104=Accueil!$U$16,PRODUCT('Registre déchets'!G1104,Accueil!$W$16),"")&amp; IF(D1104=Accueil!$U$17,PRODUCT('Registre déchets'!G1104,Accueil!$W$17),"")&amp; IF(D1104=Accueil!$U$18,PRODUCT('Registre déchets'!G1104,Accueil!$W$18),"")&amp; IF(D1104=Accueil!$U$19,PRODUCT('Registre déchets'!G1104,Accueil!$W$19),"")&amp; IF(D1104=Accueil!$U$20,PRODUCT('Registre déchets'!G1104,Accueil!$W$20),"")&amp; IF(D1104=Accueil!$U$21,PRODUCT('Registre déchets'!G1104,Accueil!$W$21),"") &amp; IF(D1104=Accueil!$U$22,PRODUCT('Registre déchets'!G1104,Accueil!$W$22),"")&amp; IF(D1104=Accueil!$U$23,PRODUCT('Registre déchets'!G1104,Accueil!$W$23),"")&amp; IF(D1104=Accueil!$U$24,PRODUCT('Registre déchets'!G1104,Accueil!$W$24),"")&amp; IF(D1104=Accueil!$U$25,PRODUCT('Registre déchets'!G1104,Accueil!$W$25),"")&amp; IF(D1104=Accueil!$U$26,PRODUCT('Registre déchets'!G1104,Accueil!$W$26),"")&amp; IF(D1104=Accueil!$U$27,PRODUCT('Registre déchets'!G1104,Accueil!$W$27),"")&amp; IF(D1104=Accueil!$Y$7,PRODUCT('Registre déchets'!G1104,Accueil!$AA$7),"") &amp; IF(D1104=Accueil!$Y$8,PRODUCT('Registre déchets'!G1104,Accueil!$AA$8),"") &amp; IF(D1104=Accueil!$Y$9,PRODUCT('Registre déchets'!G1104,Accueil!$AA$9),"")&amp; IF(D1104=Accueil!$Y$10,PRODUCT('Registre déchets'!G1104,Accueil!$AA$10),"")&amp; IF(D1104=Accueil!$Y$11,PRODUCT('Registre déchets'!G1104,Accueil!$AA$11),"")&amp; IF(D1104=Accueil!$Y$12,PRODUCT('Registre déchets'!G1104,Accueil!$AA$12),"")&amp; IF(D1104=Accueil!$Y$13,PRODUCT('Registre déchets'!G1104,Accueil!$AA$13),"")&amp; IF(D1104=Accueil!$Y$14,PRODUCT('Registre déchets'!G1104,Accueil!$AA$14),"")&amp; IF(D1104=Accueil!$Y$15,PRODUCT('Registre déchets'!G1104,Accueil!$AA$15),"")&amp; IF(D1104=Accueil!$Y$16,PRODUCT('Registre déchets'!G1104,Accueil!$AA$16),"")&amp; IF(D1104=Accueil!$Y$17,PRODUCT('Registre déchets'!G1104,Accueil!$AA$17),"")&amp; IF(D1104=Accueil!$Y$18,PRODUCT('Registre déchets'!G1104,Accueil!$AA$18),"")&amp; IF(D1104=Accueil!$Y$19,PRODUCT('Registre déchets'!G1104,Accueil!$AA$19),"")&amp; IF(D1104=Accueil!$Y$20,PRODUCT('Registre déchets'!G1104,Accueil!$AA$20),"")&amp; IF(D1104=Accueil!$Y$21,PRODUCT('Registre déchets'!G1104,Accueil!$AA$21),"")&amp; IF(D1104=Accueil!$Y$22,PRODUCT('Registre déchets'!G1104,Accueil!$AA$22),"")&amp; IF(D1104=Accueil!$Y$23,PRODUCT('Registre déchets'!G1104,Accueil!$AA$23),"")&amp; IF(D1104=Accueil!$Y$24,PRODUCT('Registre déchets'!G1104,Accueil!$AA$24),"")&amp; IF(D1104=Accueil!$Y$25,PRODUCT('Registre déchets'!G1104,Accueil!$AA$25),"")&amp; IF(D1104=Accueil!$Y$26,PRODUCT('Registre déchets'!G1104,Accueil!$AA$26),"")&amp; IF(D1104=Accueil!$Y$27,PRODUCT('Registre déchets'!G1104,Accueil!$AA$27),""))</f>
        <v/>
      </c>
      <c r="AQ1104" s="79">
        <f t="shared" si="177"/>
        <v>0</v>
      </c>
    </row>
    <row r="1105" spans="1:43" ht="50.1" customHeight="1" x14ac:dyDescent="0.25">
      <c r="A1105" s="90"/>
      <c r="B1105" s="222" t="str">
        <f t="shared" si="171"/>
        <v/>
      </c>
      <c r="C1105" s="221"/>
      <c r="D1105" s="220"/>
      <c r="E1105" s="80" t="str">
        <f t="shared" si="175"/>
        <v/>
      </c>
      <c r="F1105" s="81"/>
      <c r="G1105" s="82"/>
      <c r="H1105" s="241">
        <f t="shared" si="172"/>
        <v>0</v>
      </c>
      <c r="I1105" s="206"/>
      <c r="J1105" s="206"/>
      <c r="K1105" s="86"/>
      <c r="L1105" s="86"/>
      <c r="M1105" s="86"/>
      <c r="N1105" s="82"/>
      <c r="O1105" s="81"/>
      <c r="P1105" s="82"/>
      <c r="Q1105" s="207">
        <f t="shared" si="176"/>
        <v>0</v>
      </c>
      <c r="R1105" s="83">
        <f t="shared" si="173"/>
        <v>0</v>
      </c>
      <c r="S1105" s="83">
        <f t="shared" si="174"/>
        <v>0</v>
      </c>
      <c r="T1105" s="209"/>
      <c r="U1105" s="214"/>
      <c r="V1105" s="214"/>
      <c r="W1105" s="217" t="str">
        <f t="shared" si="169"/>
        <v/>
      </c>
      <c r="X1105" s="214"/>
      <c r="Y1105" s="224"/>
      <c r="Z1105" s="214"/>
      <c r="AA1105" s="214"/>
      <c r="AB1105" s="35" t="str">
        <f t="shared" si="170"/>
        <v/>
      </c>
      <c r="AC1105" s="35"/>
      <c r="AD1105" s="35"/>
      <c r="AE1105" s="35"/>
      <c r="AF1105" s="35"/>
      <c r="AG1105" s="35"/>
      <c r="AH1105" s="35"/>
      <c r="AI1105" s="35"/>
      <c r="AJ1105" s="35"/>
      <c r="AK1105" s="35"/>
      <c r="AL1105" s="35"/>
      <c r="AM1105" s="85" t="str">
        <f t="shared" si="168"/>
        <v/>
      </c>
      <c r="AN1105" s="35"/>
      <c r="AO1105" s="35"/>
      <c r="AP1105" s="77" t="str">
        <f>IF(D1105="","",IF(D1105=Accueil!$Q$7,PRODUCT('Registre déchets'!G1105,Accueil!$S$7),"") &amp; IF(D1105=Accueil!$Q$8,PRODUCT('Registre déchets'!G1105,Accueil!$S$8),"") &amp; IF(D1105=Accueil!$Q$9,PRODUCT('Registre déchets'!G1105,Accueil!$S$9),"")&amp; IF(D1105=Accueil!$Q$10,PRODUCT('Registre déchets'!G1105,Accueil!$S$10),"")&amp; IF(D1105=Accueil!$Q$11,PRODUCT('Registre déchets'!G1105,Accueil!$S$11),"")&amp; IF(D1105=Accueil!$Q$12,PRODUCT('Registre déchets'!G1105,Accueil!$S$12),"")&amp; IF(D1105=Accueil!$Q$13,PRODUCT('Registre déchets'!G1105,Accueil!$S$13),"")&amp; IF(D1105=Accueil!$Q$14,PRODUCT('Registre déchets'!G1105,Accueil!$S$14),"")&amp; IF(D1105=Accueil!$Q$15,PRODUCT('Registre déchets'!G1105,Accueil!$S$15),"")&amp; IF(D1105=Accueil!$Q$16,PRODUCT('Registre déchets'!G1105,Accueil!$S$16),"")&amp; IF(D1105=Accueil!$Q$17,PRODUCT('Registre déchets'!G1105,Accueil!$S$17),"")&amp; IF(D1105=Accueil!$Q$18,PRODUCT('Registre déchets'!G1105,Accueil!$S$18),"")&amp; IF(D1105=Accueil!$Q$19,PRODUCT('Registre déchets'!G1105,Accueil!$S$19),"")&amp; IF(D1105=Accueil!$Q$20,PRODUCT('Registre déchets'!G1105,Accueil!$S$20),"")&amp; IF(D1105=Accueil!$Q$21,PRODUCT('Registre déchets'!G1105,Accueil!$S$21),"")&amp; IF(D1105=Accueil!$Q$22,PRODUCT('Registre déchets'!G1105,Accueil!$S$22),"")&amp; IF(D1105=Accueil!$Q$23,PRODUCT('Registre déchets'!G1105,Accueil!$S$23),"")&amp; IF(D1105=Accueil!$Q$24,PRODUCT('Registre déchets'!G1105,Accueil!$S$24),"")&amp; IF(D1105=Accueil!$Q$25,PRODUCT('Registre déchets'!G1105,Accueil!$S$25),"")&amp; IF(D1105=Accueil!$Q$26,PRODUCT('Registre déchets'!G1105,Accueil!$S$26),"") &amp; IF(D1105=Accueil!$U$7,PRODUCT('Registre déchets'!G1105,Accueil!$W$7),"") &amp; IF(D1105=Accueil!$U$8,PRODUCT('Registre déchets'!G1105,Accueil!$W$8),"") &amp; IF(D1105=Accueil!$U$9,PRODUCT('Registre déchets'!G1105,Accueil!$W$9),"")&amp; IF(D1105=Accueil!$U$10,PRODUCT('Registre déchets'!G1105,Accueil!$W$10),"")&amp; IF(D1105=Accueil!$U$11,PRODUCT('Registre déchets'!G1105,Accueil!$W$11),"")&amp; IF(D1105=Accueil!$U$12,PRODUCT('Registre déchets'!G1105,Accueil!$W$12),"")&amp; IF(D1105=Accueil!$U$13,PRODUCT('Registre déchets'!G1105,Accueil!$W$13),"")&amp; IF(D1105=Accueil!$U$14,PRODUCT('Registre déchets'!G1105,Accueil!$W$14),"")&amp; IF(D1105=Accueil!$U$15,PRODUCT('Registre déchets'!G1105,Accueil!$W$15),"")&amp; IF(D1105=Accueil!$U$16,PRODUCT('Registre déchets'!G1105,Accueil!$W$16),"")&amp; IF(D1105=Accueil!$U$17,PRODUCT('Registre déchets'!G1105,Accueil!$W$17),"")&amp; IF(D1105=Accueil!$U$18,PRODUCT('Registre déchets'!G1105,Accueil!$W$18),"")&amp; IF(D1105=Accueil!$U$19,PRODUCT('Registre déchets'!G1105,Accueil!$W$19),"")&amp; IF(D1105=Accueil!$U$20,PRODUCT('Registre déchets'!G1105,Accueil!$W$20),"")&amp; IF(D1105=Accueil!$U$21,PRODUCT('Registre déchets'!G1105,Accueil!$W$21),"") &amp; IF(D1105=Accueil!$U$22,PRODUCT('Registre déchets'!G1105,Accueil!$W$22),"")&amp; IF(D1105=Accueil!$U$23,PRODUCT('Registre déchets'!G1105,Accueil!$W$23),"")&amp; IF(D1105=Accueil!$U$24,PRODUCT('Registre déchets'!G1105,Accueil!$W$24),"")&amp; IF(D1105=Accueil!$U$25,PRODUCT('Registre déchets'!G1105,Accueil!$W$25),"")&amp; IF(D1105=Accueil!$U$26,PRODUCT('Registre déchets'!G1105,Accueil!$W$26),"")&amp; IF(D1105=Accueil!$U$27,PRODUCT('Registre déchets'!G1105,Accueil!$W$27),"")&amp; IF(D1105=Accueil!$Y$7,PRODUCT('Registre déchets'!G1105,Accueil!$AA$7),"") &amp; IF(D1105=Accueil!$Y$8,PRODUCT('Registre déchets'!G1105,Accueil!$AA$8),"") &amp; IF(D1105=Accueil!$Y$9,PRODUCT('Registre déchets'!G1105,Accueil!$AA$9),"")&amp; IF(D1105=Accueil!$Y$10,PRODUCT('Registre déchets'!G1105,Accueil!$AA$10),"")&amp; IF(D1105=Accueil!$Y$11,PRODUCT('Registre déchets'!G1105,Accueil!$AA$11),"")&amp; IF(D1105=Accueil!$Y$12,PRODUCT('Registre déchets'!G1105,Accueil!$AA$12),"")&amp; IF(D1105=Accueil!$Y$13,PRODUCT('Registre déchets'!G1105,Accueil!$AA$13),"")&amp; IF(D1105=Accueil!$Y$14,PRODUCT('Registre déchets'!G1105,Accueil!$AA$14),"")&amp; IF(D1105=Accueil!$Y$15,PRODUCT('Registre déchets'!G1105,Accueil!$AA$15),"")&amp; IF(D1105=Accueil!$Y$16,PRODUCT('Registre déchets'!G1105,Accueil!$AA$16),"")&amp; IF(D1105=Accueil!$Y$17,PRODUCT('Registre déchets'!G1105,Accueil!$AA$17),"")&amp; IF(D1105=Accueil!$Y$18,PRODUCT('Registre déchets'!G1105,Accueil!$AA$18),"")&amp; IF(D1105=Accueil!$Y$19,PRODUCT('Registre déchets'!G1105,Accueil!$AA$19),"")&amp; IF(D1105=Accueil!$Y$20,PRODUCT('Registre déchets'!G1105,Accueil!$AA$20),"")&amp; IF(D1105=Accueil!$Y$21,PRODUCT('Registre déchets'!G1105,Accueil!$AA$21),"")&amp; IF(D1105=Accueil!$Y$22,PRODUCT('Registre déchets'!G1105,Accueil!$AA$22),"")&amp; IF(D1105=Accueil!$Y$23,PRODUCT('Registre déchets'!G1105,Accueil!$AA$23),"")&amp; IF(D1105=Accueil!$Y$24,PRODUCT('Registre déchets'!G1105,Accueil!$AA$24),"")&amp; IF(D1105=Accueil!$Y$25,PRODUCT('Registre déchets'!G1105,Accueil!$AA$25),"")&amp; IF(D1105=Accueil!$Y$26,PRODUCT('Registre déchets'!G1105,Accueil!$AA$26),"")&amp; IF(D1105=Accueil!$Y$27,PRODUCT('Registre déchets'!G1105,Accueil!$AA$27),""))</f>
        <v/>
      </c>
      <c r="AQ1105" s="79">
        <f t="shared" si="177"/>
        <v>0</v>
      </c>
    </row>
    <row r="1106" spans="1:43" ht="50.1" customHeight="1" x14ac:dyDescent="0.25">
      <c r="A1106" s="90"/>
      <c r="B1106" s="222" t="str">
        <f t="shared" si="171"/>
        <v/>
      </c>
      <c r="C1106" s="221"/>
      <c r="D1106" s="220"/>
      <c r="E1106" s="80" t="str">
        <f t="shared" si="175"/>
        <v/>
      </c>
      <c r="F1106" s="81"/>
      <c r="G1106" s="82"/>
      <c r="H1106" s="241">
        <f t="shared" si="172"/>
        <v>0</v>
      </c>
      <c r="I1106" s="206"/>
      <c r="J1106" s="206"/>
      <c r="K1106" s="86"/>
      <c r="L1106" s="86"/>
      <c r="M1106" s="86"/>
      <c r="N1106" s="82"/>
      <c r="O1106" s="81"/>
      <c r="P1106" s="82"/>
      <c r="Q1106" s="207">
        <f t="shared" si="176"/>
        <v>0</v>
      </c>
      <c r="R1106" s="83">
        <f t="shared" si="173"/>
        <v>0</v>
      </c>
      <c r="S1106" s="83">
        <f t="shared" si="174"/>
        <v>0</v>
      </c>
      <c r="T1106" s="209"/>
      <c r="U1106" s="214"/>
      <c r="V1106" s="214"/>
      <c r="W1106" s="217" t="str">
        <f t="shared" si="169"/>
        <v/>
      </c>
      <c r="X1106" s="214"/>
      <c r="Y1106" s="224"/>
      <c r="Z1106" s="214"/>
      <c r="AA1106" s="214"/>
      <c r="AB1106" s="35" t="str">
        <f t="shared" si="170"/>
        <v/>
      </c>
      <c r="AC1106" s="35"/>
      <c r="AD1106" s="35"/>
      <c r="AE1106" s="35"/>
      <c r="AF1106" s="35"/>
      <c r="AG1106" s="35"/>
      <c r="AH1106" s="35"/>
      <c r="AI1106" s="35"/>
      <c r="AJ1106" s="35"/>
      <c r="AK1106" s="35"/>
      <c r="AL1106" s="35"/>
      <c r="AM1106" s="85" t="str">
        <f t="shared" si="168"/>
        <v/>
      </c>
      <c r="AN1106" s="35"/>
      <c r="AO1106" s="35"/>
      <c r="AP1106" s="77" t="str">
        <f>IF(D1106="","",IF(D1106=Accueil!$Q$7,PRODUCT('Registre déchets'!G1106,Accueil!$S$7),"") &amp; IF(D1106=Accueil!$Q$8,PRODUCT('Registre déchets'!G1106,Accueil!$S$8),"") &amp; IF(D1106=Accueil!$Q$9,PRODUCT('Registre déchets'!G1106,Accueil!$S$9),"")&amp; IF(D1106=Accueil!$Q$10,PRODUCT('Registre déchets'!G1106,Accueil!$S$10),"")&amp; IF(D1106=Accueil!$Q$11,PRODUCT('Registre déchets'!G1106,Accueil!$S$11),"")&amp; IF(D1106=Accueil!$Q$12,PRODUCT('Registre déchets'!G1106,Accueil!$S$12),"")&amp; IF(D1106=Accueil!$Q$13,PRODUCT('Registre déchets'!G1106,Accueil!$S$13),"")&amp; IF(D1106=Accueil!$Q$14,PRODUCT('Registre déchets'!G1106,Accueil!$S$14),"")&amp; IF(D1106=Accueil!$Q$15,PRODUCT('Registre déchets'!G1106,Accueil!$S$15),"")&amp; IF(D1106=Accueil!$Q$16,PRODUCT('Registre déchets'!G1106,Accueil!$S$16),"")&amp; IF(D1106=Accueil!$Q$17,PRODUCT('Registre déchets'!G1106,Accueil!$S$17),"")&amp; IF(D1106=Accueil!$Q$18,PRODUCT('Registre déchets'!G1106,Accueil!$S$18),"")&amp; IF(D1106=Accueil!$Q$19,PRODUCT('Registre déchets'!G1106,Accueil!$S$19),"")&amp; IF(D1106=Accueil!$Q$20,PRODUCT('Registre déchets'!G1106,Accueil!$S$20),"")&amp; IF(D1106=Accueil!$Q$21,PRODUCT('Registre déchets'!G1106,Accueil!$S$21),"")&amp; IF(D1106=Accueil!$Q$22,PRODUCT('Registre déchets'!G1106,Accueil!$S$22),"")&amp; IF(D1106=Accueil!$Q$23,PRODUCT('Registre déchets'!G1106,Accueil!$S$23),"")&amp; IF(D1106=Accueil!$Q$24,PRODUCT('Registre déchets'!G1106,Accueil!$S$24),"")&amp; IF(D1106=Accueil!$Q$25,PRODUCT('Registre déchets'!G1106,Accueil!$S$25),"")&amp; IF(D1106=Accueil!$Q$26,PRODUCT('Registre déchets'!G1106,Accueil!$S$26),"") &amp; IF(D1106=Accueil!$U$7,PRODUCT('Registre déchets'!G1106,Accueil!$W$7),"") &amp; IF(D1106=Accueil!$U$8,PRODUCT('Registre déchets'!G1106,Accueil!$W$8),"") &amp; IF(D1106=Accueil!$U$9,PRODUCT('Registre déchets'!G1106,Accueil!$W$9),"")&amp; IF(D1106=Accueil!$U$10,PRODUCT('Registre déchets'!G1106,Accueil!$W$10),"")&amp; IF(D1106=Accueil!$U$11,PRODUCT('Registre déchets'!G1106,Accueil!$W$11),"")&amp; IF(D1106=Accueil!$U$12,PRODUCT('Registre déchets'!G1106,Accueil!$W$12),"")&amp; IF(D1106=Accueil!$U$13,PRODUCT('Registre déchets'!G1106,Accueil!$W$13),"")&amp; IF(D1106=Accueil!$U$14,PRODUCT('Registre déchets'!G1106,Accueil!$W$14),"")&amp; IF(D1106=Accueil!$U$15,PRODUCT('Registre déchets'!G1106,Accueil!$W$15),"")&amp; IF(D1106=Accueil!$U$16,PRODUCT('Registre déchets'!G1106,Accueil!$W$16),"")&amp; IF(D1106=Accueil!$U$17,PRODUCT('Registre déchets'!G1106,Accueil!$W$17),"")&amp; IF(D1106=Accueil!$U$18,PRODUCT('Registre déchets'!G1106,Accueil!$W$18),"")&amp; IF(D1106=Accueil!$U$19,PRODUCT('Registre déchets'!G1106,Accueil!$W$19),"")&amp; IF(D1106=Accueil!$U$20,PRODUCT('Registre déchets'!G1106,Accueil!$W$20),"")&amp; IF(D1106=Accueil!$U$21,PRODUCT('Registre déchets'!G1106,Accueil!$W$21),"") &amp; IF(D1106=Accueil!$U$22,PRODUCT('Registre déchets'!G1106,Accueil!$W$22),"")&amp; IF(D1106=Accueil!$U$23,PRODUCT('Registre déchets'!G1106,Accueil!$W$23),"")&amp; IF(D1106=Accueil!$U$24,PRODUCT('Registre déchets'!G1106,Accueil!$W$24),"")&amp; IF(D1106=Accueil!$U$25,PRODUCT('Registre déchets'!G1106,Accueil!$W$25),"")&amp; IF(D1106=Accueil!$U$26,PRODUCT('Registre déchets'!G1106,Accueil!$W$26),"")&amp; IF(D1106=Accueil!$U$27,PRODUCT('Registre déchets'!G1106,Accueil!$W$27),"")&amp; IF(D1106=Accueil!$Y$7,PRODUCT('Registre déchets'!G1106,Accueil!$AA$7),"") &amp; IF(D1106=Accueil!$Y$8,PRODUCT('Registre déchets'!G1106,Accueil!$AA$8),"") &amp; IF(D1106=Accueil!$Y$9,PRODUCT('Registre déchets'!G1106,Accueil!$AA$9),"")&amp; IF(D1106=Accueil!$Y$10,PRODUCT('Registre déchets'!G1106,Accueil!$AA$10),"")&amp; IF(D1106=Accueil!$Y$11,PRODUCT('Registre déchets'!G1106,Accueil!$AA$11),"")&amp; IF(D1106=Accueil!$Y$12,PRODUCT('Registre déchets'!G1106,Accueil!$AA$12),"")&amp; IF(D1106=Accueil!$Y$13,PRODUCT('Registre déchets'!G1106,Accueil!$AA$13),"")&amp; IF(D1106=Accueil!$Y$14,PRODUCT('Registre déchets'!G1106,Accueil!$AA$14),"")&amp; IF(D1106=Accueil!$Y$15,PRODUCT('Registre déchets'!G1106,Accueil!$AA$15),"")&amp; IF(D1106=Accueil!$Y$16,PRODUCT('Registre déchets'!G1106,Accueil!$AA$16),"")&amp; IF(D1106=Accueil!$Y$17,PRODUCT('Registre déchets'!G1106,Accueil!$AA$17),"")&amp; IF(D1106=Accueil!$Y$18,PRODUCT('Registre déchets'!G1106,Accueil!$AA$18),"")&amp; IF(D1106=Accueil!$Y$19,PRODUCT('Registre déchets'!G1106,Accueil!$AA$19),"")&amp; IF(D1106=Accueil!$Y$20,PRODUCT('Registre déchets'!G1106,Accueil!$AA$20),"")&amp; IF(D1106=Accueil!$Y$21,PRODUCT('Registre déchets'!G1106,Accueil!$AA$21),"")&amp; IF(D1106=Accueil!$Y$22,PRODUCT('Registre déchets'!G1106,Accueil!$AA$22),"")&amp; IF(D1106=Accueil!$Y$23,PRODUCT('Registre déchets'!G1106,Accueil!$AA$23),"")&amp; IF(D1106=Accueil!$Y$24,PRODUCT('Registre déchets'!G1106,Accueil!$AA$24),"")&amp; IF(D1106=Accueil!$Y$25,PRODUCT('Registre déchets'!G1106,Accueil!$AA$25),"")&amp; IF(D1106=Accueil!$Y$26,PRODUCT('Registre déchets'!G1106,Accueil!$AA$26),"")&amp; IF(D1106=Accueil!$Y$27,PRODUCT('Registre déchets'!G1106,Accueil!$AA$27),""))</f>
        <v/>
      </c>
      <c r="AQ1106" s="79">
        <f t="shared" si="177"/>
        <v>0</v>
      </c>
    </row>
    <row r="1107" spans="1:43" ht="50.1" customHeight="1" x14ac:dyDescent="0.25">
      <c r="A1107" s="90"/>
      <c r="B1107" s="222" t="str">
        <f t="shared" si="171"/>
        <v/>
      </c>
      <c r="C1107" s="221"/>
      <c r="D1107" s="220"/>
      <c r="E1107" s="80" t="str">
        <f t="shared" si="175"/>
        <v/>
      </c>
      <c r="F1107" s="81"/>
      <c r="G1107" s="82"/>
      <c r="H1107" s="241">
        <f t="shared" si="172"/>
        <v>0</v>
      </c>
      <c r="I1107" s="206"/>
      <c r="J1107" s="206"/>
      <c r="K1107" s="86"/>
      <c r="L1107" s="86"/>
      <c r="M1107" s="86"/>
      <c r="N1107" s="82"/>
      <c r="O1107" s="81"/>
      <c r="P1107" s="82"/>
      <c r="Q1107" s="207">
        <f t="shared" si="176"/>
        <v>0</v>
      </c>
      <c r="R1107" s="83">
        <f t="shared" si="173"/>
        <v>0</v>
      </c>
      <c r="S1107" s="83">
        <f t="shared" si="174"/>
        <v>0</v>
      </c>
      <c r="T1107" s="209"/>
      <c r="U1107" s="214"/>
      <c r="V1107" s="214"/>
      <c r="W1107" s="217" t="str">
        <f t="shared" si="169"/>
        <v/>
      </c>
      <c r="X1107" s="214"/>
      <c r="Y1107" s="224"/>
      <c r="Z1107" s="214"/>
      <c r="AA1107" s="214"/>
      <c r="AB1107" s="35" t="str">
        <f t="shared" si="170"/>
        <v/>
      </c>
      <c r="AC1107" s="35"/>
      <c r="AD1107" s="35"/>
      <c r="AE1107" s="35"/>
      <c r="AF1107" s="35"/>
      <c r="AG1107" s="35"/>
      <c r="AH1107" s="35"/>
      <c r="AI1107" s="35"/>
      <c r="AJ1107" s="35"/>
      <c r="AK1107" s="35"/>
      <c r="AL1107" s="35"/>
      <c r="AM1107" s="85" t="str">
        <f t="shared" si="168"/>
        <v/>
      </c>
      <c r="AN1107" s="35"/>
      <c r="AO1107" s="35"/>
      <c r="AP1107" s="77" t="str">
        <f>IF(D1107="","",IF(D1107=Accueil!$Q$7,PRODUCT('Registre déchets'!G1107,Accueil!$S$7),"") &amp; IF(D1107=Accueil!$Q$8,PRODUCT('Registre déchets'!G1107,Accueil!$S$8),"") &amp; IF(D1107=Accueil!$Q$9,PRODUCT('Registre déchets'!G1107,Accueil!$S$9),"")&amp; IF(D1107=Accueil!$Q$10,PRODUCT('Registre déchets'!G1107,Accueil!$S$10),"")&amp; IF(D1107=Accueil!$Q$11,PRODUCT('Registre déchets'!G1107,Accueil!$S$11),"")&amp; IF(D1107=Accueil!$Q$12,PRODUCT('Registre déchets'!G1107,Accueil!$S$12),"")&amp; IF(D1107=Accueil!$Q$13,PRODUCT('Registre déchets'!G1107,Accueil!$S$13),"")&amp; IF(D1107=Accueil!$Q$14,PRODUCT('Registre déchets'!G1107,Accueil!$S$14),"")&amp; IF(D1107=Accueil!$Q$15,PRODUCT('Registre déchets'!G1107,Accueil!$S$15),"")&amp; IF(D1107=Accueil!$Q$16,PRODUCT('Registre déchets'!G1107,Accueil!$S$16),"")&amp; IF(D1107=Accueil!$Q$17,PRODUCT('Registre déchets'!G1107,Accueil!$S$17),"")&amp; IF(D1107=Accueil!$Q$18,PRODUCT('Registre déchets'!G1107,Accueil!$S$18),"")&amp; IF(D1107=Accueil!$Q$19,PRODUCT('Registre déchets'!G1107,Accueil!$S$19),"")&amp; IF(D1107=Accueil!$Q$20,PRODUCT('Registre déchets'!G1107,Accueil!$S$20),"")&amp; IF(D1107=Accueil!$Q$21,PRODUCT('Registre déchets'!G1107,Accueil!$S$21),"")&amp; IF(D1107=Accueil!$Q$22,PRODUCT('Registre déchets'!G1107,Accueil!$S$22),"")&amp; IF(D1107=Accueil!$Q$23,PRODUCT('Registre déchets'!G1107,Accueil!$S$23),"")&amp; IF(D1107=Accueil!$Q$24,PRODUCT('Registre déchets'!G1107,Accueil!$S$24),"")&amp; IF(D1107=Accueil!$Q$25,PRODUCT('Registre déchets'!G1107,Accueil!$S$25),"")&amp; IF(D1107=Accueil!$Q$26,PRODUCT('Registre déchets'!G1107,Accueil!$S$26),"") &amp; IF(D1107=Accueil!$U$7,PRODUCT('Registre déchets'!G1107,Accueil!$W$7),"") &amp; IF(D1107=Accueil!$U$8,PRODUCT('Registre déchets'!G1107,Accueil!$W$8),"") &amp; IF(D1107=Accueil!$U$9,PRODUCT('Registre déchets'!G1107,Accueil!$W$9),"")&amp; IF(D1107=Accueil!$U$10,PRODUCT('Registre déchets'!G1107,Accueil!$W$10),"")&amp; IF(D1107=Accueil!$U$11,PRODUCT('Registre déchets'!G1107,Accueil!$W$11),"")&amp; IF(D1107=Accueil!$U$12,PRODUCT('Registre déchets'!G1107,Accueil!$W$12),"")&amp; IF(D1107=Accueil!$U$13,PRODUCT('Registre déchets'!G1107,Accueil!$W$13),"")&amp; IF(D1107=Accueil!$U$14,PRODUCT('Registre déchets'!G1107,Accueil!$W$14),"")&amp; IF(D1107=Accueil!$U$15,PRODUCT('Registre déchets'!G1107,Accueil!$W$15),"")&amp; IF(D1107=Accueil!$U$16,PRODUCT('Registre déchets'!G1107,Accueil!$W$16),"")&amp; IF(D1107=Accueil!$U$17,PRODUCT('Registre déchets'!G1107,Accueil!$W$17),"")&amp; IF(D1107=Accueil!$U$18,PRODUCT('Registre déchets'!G1107,Accueil!$W$18),"")&amp; IF(D1107=Accueil!$U$19,PRODUCT('Registre déchets'!G1107,Accueil!$W$19),"")&amp; IF(D1107=Accueil!$U$20,PRODUCT('Registre déchets'!G1107,Accueil!$W$20),"")&amp; IF(D1107=Accueil!$U$21,PRODUCT('Registre déchets'!G1107,Accueil!$W$21),"") &amp; IF(D1107=Accueil!$U$22,PRODUCT('Registre déchets'!G1107,Accueil!$W$22),"")&amp; IF(D1107=Accueil!$U$23,PRODUCT('Registre déchets'!G1107,Accueil!$W$23),"")&amp; IF(D1107=Accueil!$U$24,PRODUCT('Registre déchets'!G1107,Accueil!$W$24),"")&amp; IF(D1107=Accueil!$U$25,PRODUCT('Registre déchets'!G1107,Accueil!$W$25),"")&amp; IF(D1107=Accueil!$U$26,PRODUCT('Registre déchets'!G1107,Accueil!$W$26),"")&amp; IF(D1107=Accueil!$U$27,PRODUCT('Registre déchets'!G1107,Accueil!$W$27),"")&amp; IF(D1107=Accueil!$Y$7,PRODUCT('Registre déchets'!G1107,Accueil!$AA$7),"") &amp; IF(D1107=Accueil!$Y$8,PRODUCT('Registre déchets'!G1107,Accueil!$AA$8),"") &amp; IF(D1107=Accueil!$Y$9,PRODUCT('Registre déchets'!G1107,Accueil!$AA$9),"")&amp; IF(D1107=Accueil!$Y$10,PRODUCT('Registre déchets'!G1107,Accueil!$AA$10),"")&amp; IF(D1107=Accueil!$Y$11,PRODUCT('Registre déchets'!G1107,Accueil!$AA$11),"")&amp; IF(D1107=Accueil!$Y$12,PRODUCT('Registre déchets'!G1107,Accueil!$AA$12),"")&amp; IF(D1107=Accueil!$Y$13,PRODUCT('Registre déchets'!G1107,Accueil!$AA$13),"")&amp; IF(D1107=Accueil!$Y$14,PRODUCT('Registre déchets'!G1107,Accueil!$AA$14),"")&amp; IF(D1107=Accueil!$Y$15,PRODUCT('Registre déchets'!G1107,Accueil!$AA$15),"")&amp; IF(D1107=Accueil!$Y$16,PRODUCT('Registre déchets'!G1107,Accueil!$AA$16),"")&amp; IF(D1107=Accueil!$Y$17,PRODUCT('Registre déchets'!G1107,Accueil!$AA$17),"")&amp; IF(D1107=Accueil!$Y$18,PRODUCT('Registre déchets'!G1107,Accueil!$AA$18),"")&amp; IF(D1107=Accueil!$Y$19,PRODUCT('Registre déchets'!G1107,Accueil!$AA$19),"")&amp; IF(D1107=Accueil!$Y$20,PRODUCT('Registre déchets'!G1107,Accueil!$AA$20),"")&amp; IF(D1107=Accueil!$Y$21,PRODUCT('Registre déchets'!G1107,Accueil!$AA$21),"")&amp; IF(D1107=Accueil!$Y$22,PRODUCT('Registre déchets'!G1107,Accueil!$AA$22),"")&amp; IF(D1107=Accueil!$Y$23,PRODUCT('Registre déchets'!G1107,Accueil!$AA$23),"")&amp; IF(D1107=Accueil!$Y$24,PRODUCT('Registre déchets'!G1107,Accueil!$AA$24),"")&amp; IF(D1107=Accueil!$Y$25,PRODUCT('Registre déchets'!G1107,Accueil!$AA$25),"")&amp; IF(D1107=Accueil!$Y$26,PRODUCT('Registre déchets'!G1107,Accueil!$AA$26),"")&amp; IF(D1107=Accueil!$Y$27,PRODUCT('Registre déchets'!G1107,Accueil!$AA$27),""))</f>
        <v/>
      </c>
      <c r="AQ1107" s="79">
        <f t="shared" si="177"/>
        <v>0</v>
      </c>
    </row>
    <row r="1108" spans="1:43" ht="50.1" customHeight="1" x14ac:dyDescent="0.25">
      <c r="A1108" s="90"/>
      <c r="B1108" s="222" t="str">
        <f t="shared" si="171"/>
        <v/>
      </c>
      <c r="C1108" s="221"/>
      <c r="D1108" s="220"/>
      <c r="E1108" s="80" t="str">
        <f t="shared" si="175"/>
        <v/>
      </c>
      <c r="F1108" s="81"/>
      <c r="G1108" s="82"/>
      <c r="H1108" s="241">
        <f t="shared" si="172"/>
        <v>0</v>
      </c>
      <c r="I1108" s="206"/>
      <c r="J1108" s="206"/>
      <c r="K1108" s="86"/>
      <c r="L1108" s="86"/>
      <c r="M1108" s="86"/>
      <c r="N1108" s="82"/>
      <c r="O1108" s="81"/>
      <c r="P1108" s="82"/>
      <c r="Q1108" s="207">
        <f t="shared" si="176"/>
        <v>0</v>
      </c>
      <c r="R1108" s="83">
        <f t="shared" si="173"/>
        <v>0</v>
      </c>
      <c r="S1108" s="83">
        <f t="shared" si="174"/>
        <v>0</v>
      </c>
      <c r="T1108" s="209"/>
      <c r="U1108" s="214"/>
      <c r="V1108" s="214"/>
      <c r="W1108" s="217" t="str">
        <f t="shared" si="169"/>
        <v/>
      </c>
      <c r="X1108" s="214"/>
      <c r="Y1108" s="224"/>
      <c r="Z1108" s="214"/>
      <c r="AA1108" s="214"/>
      <c r="AB1108" s="35" t="str">
        <f t="shared" si="170"/>
        <v/>
      </c>
      <c r="AC1108" s="35"/>
      <c r="AD1108" s="35"/>
      <c r="AE1108" s="35"/>
      <c r="AF1108" s="35"/>
      <c r="AG1108" s="35"/>
      <c r="AH1108" s="35"/>
      <c r="AI1108" s="35"/>
      <c r="AJ1108" s="35"/>
      <c r="AK1108" s="35"/>
      <c r="AL1108" s="35"/>
      <c r="AM1108" s="85" t="str">
        <f t="shared" si="168"/>
        <v/>
      </c>
      <c r="AN1108" s="35"/>
      <c r="AO1108" s="35"/>
      <c r="AP1108" s="77" t="str">
        <f>IF(D1108="","",IF(D1108=Accueil!$Q$7,PRODUCT('Registre déchets'!G1108,Accueil!$S$7),"") &amp; IF(D1108=Accueil!$Q$8,PRODUCT('Registre déchets'!G1108,Accueil!$S$8),"") &amp; IF(D1108=Accueil!$Q$9,PRODUCT('Registre déchets'!G1108,Accueil!$S$9),"")&amp; IF(D1108=Accueil!$Q$10,PRODUCT('Registre déchets'!G1108,Accueil!$S$10),"")&amp; IF(D1108=Accueil!$Q$11,PRODUCT('Registre déchets'!G1108,Accueil!$S$11),"")&amp; IF(D1108=Accueil!$Q$12,PRODUCT('Registre déchets'!G1108,Accueil!$S$12),"")&amp; IF(D1108=Accueil!$Q$13,PRODUCT('Registre déchets'!G1108,Accueil!$S$13),"")&amp; IF(D1108=Accueil!$Q$14,PRODUCT('Registre déchets'!G1108,Accueil!$S$14),"")&amp; IF(D1108=Accueil!$Q$15,PRODUCT('Registre déchets'!G1108,Accueil!$S$15),"")&amp; IF(D1108=Accueil!$Q$16,PRODUCT('Registre déchets'!G1108,Accueil!$S$16),"")&amp; IF(D1108=Accueil!$Q$17,PRODUCT('Registre déchets'!G1108,Accueil!$S$17),"")&amp; IF(D1108=Accueil!$Q$18,PRODUCT('Registre déchets'!G1108,Accueil!$S$18),"")&amp; IF(D1108=Accueil!$Q$19,PRODUCT('Registre déchets'!G1108,Accueil!$S$19),"")&amp; IF(D1108=Accueil!$Q$20,PRODUCT('Registre déchets'!G1108,Accueil!$S$20),"")&amp; IF(D1108=Accueil!$Q$21,PRODUCT('Registre déchets'!G1108,Accueil!$S$21),"")&amp; IF(D1108=Accueil!$Q$22,PRODUCT('Registre déchets'!G1108,Accueil!$S$22),"")&amp; IF(D1108=Accueil!$Q$23,PRODUCT('Registre déchets'!G1108,Accueil!$S$23),"")&amp; IF(D1108=Accueil!$Q$24,PRODUCT('Registre déchets'!G1108,Accueil!$S$24),"")&amp; IF(D1108=Accueil!$Q$25,PRODUCT('Registre déchets'!G1108,Accueil!$S$25),"")&amp; IF(D1108=Accueil!$Q$26,PRODUCT('Registre déchets'!G1108,Accueil!$S$26),"") &amp; IF(D1108=Accueil!$U$7,PRODUCT('Registre déchets'!G1108,Accueil!$W$7),"") &amp; IF(D1108=Accueil!$U$8,PRODUCT('Registre déchets'!G1108,Accueil!$W$8),"") &amp; IF(D1108=Accueil!$U$9,PRODUCT('Registre déchets'!G1108,Accueil!$W$9),"")&amp; IF(D1108=Accueil!$U$10,PRODUCT('Registre déchets'!G1108,Accueil!$W$10),"")&amp; IF(D1108=Accueil!$U$11,PRODUCT('Registre déchets'!G1108,Accueil!$W$11),"")&amp; IF(D1108=Accueil!$U$12,PRODUCT('Registre déchets'!G1108,Accueil!$W$12),"")&amp; IF(D1108=Accueil!$U$13,PRODUCT('Registre déchets'!G1108,Accueil!$W$13),"")&amp; IF(D1108=Accueil!$U$14,PRODUCT('Registre déchets'!G1108,Accueil!$W$14),"")&amp; IF(D1108=Accueil!$U$15,PRODUCT('Registre déchets'!G1108,Accueil!$W$15),"")&amp; IF(D1108=Accueil!$U$16,PRODUCT('Registre déchets'!G1108,Accueil!$W$16),"")&amp; IF(D1108=Accueil!$U$17,PRODUCT('Registre déchets'!G1108,Accueil!$W$17),"")&amp; IF(D1108=Accueil!$U$18,PRODUCT('Registre déchets'!G1108,Accueil!$W$18),"")&amp; IF(D1108=Accueil!$U$19,PRODUCT('Registre déchets'!G1108,Accueil!$W$19),"")&amp; IF(D1108=Accueil!$U$20,PRODUCT('Registre déchets'!G1108,Accueil!$W$20),"")&amp; IF(D1108=Accueil!$U$21,PRODUCT('Registre déchets'!G1108,Accueil!$W$21),"") &amp; IF(D1108=Accueil!$U$22,PRODUCT('Registre déchets'!G1108,Accueil!$W$22),"")&amp; IF(D1108=Accueil!$U$23,PRODUCT('Registre déchets'!G1108,Accueil!$W$23),"")&amp; IF(D1108=Accueil!$U$24,PRODUCT('Registre déchets'!G1108,Accueil!$W$24),"")&amp; IF(D1108=Accueil!$U$25,PRODUCT('Registre déchets'!G1108,Accueil!$W$25),"")&amp; IF(D1108=Accueil!$U$26,PRODUCT('Registre déchets'!G1108,Accueil!$W$26),"")&amp; IF(D1108=Accueil!$U$27,PRODUCT('Registre déchets'!G1108,Accueil!$W$27),"")&amp; IF(D1108=Accueil!$Y$7,PRODUCT('Registre déchets'!G1108,Accueil!$AA$7),"") &amp; IF(D1108=Accueil!$Y$8,PRODUCT('Registre déchets'!G1108,Accueil!$AA$8),"") &amp; IF(D1108=Accueil!$Y$9,PRODUCT('Registre déchets'!G1108,Accueil!$AA$9),"")&amp; IF(D1108=Accueil!$Y$10,PRODUCT('Registre déchets'!G1108,Accueil!$AA$10),"")&amp; IF(D1108=Accueil!$Y$11,PRODUCT('Registre déchets'!G1108,Accueil!$AA$11),"")&amp; IF(D1108=Accueil!$Y$12,PRODUCT('Registre déchets'!G1108,Accueil!$AA$12),"")&amp; IF(D1108=Accueil!$Y$13,PRODUCT('Registre déchets'!G1108,Accueil!$AA$13),"")&amp; IF(D1108=Accueil!$Y$14,PRODUCT('Registre déchets'!G1108,Accueil!$AA$14),"")&amp; IF(D1108=Accueil!$Y$15,PRODUCT('Registre déchets'!G1108,Accueil!$AA$15),"")&amp; IF(D1108=Accueil!$Y$16,PRODUCT('Registre déchets'!G1108,Accueil!$AA$16),"")&amp; IF(D1108=Accueil!$Y$17,PRODUCT('Registre déchets'!G1108,Accueil!$AA$17),"")&amp; IF(D1108=Accueil!$Y$18,PRODUCT('Registre déchets'!G1108,Accueil!$AA$18),"")&amp; IF(D1108=Accueil!$Y$19,PRODUCT('Registre déchets'!G1108,Accueil!$AA$19),"")&amp; IF(D1108=Accueil!$Y$20,PRODUCT('Registre déchets'!G1108,Accueil!$AA$20),"")&amp; IF(D1108=Accueil!$Y$21,PRODUCT('Registre déchets'!G1108,Accueil!$AA$21),"")&amp; IF(D1108=Accueil!$Y$22,PRODUCT('Registre déchets'!G1108,Accueil!$AA$22),"")&amp; IF(D1108=Accueil!$Y$23,PRODUCT('Registre déchets'!G1108,Accueil!$AA$23),"")&amp; IF(D1108=Accueil!$Y$24,PRODUCT('Registre déchets'!G1108,Accueil!$AA$24),"")&amp; IF(D1108=Accueil!$Y$25,PRODUCT('Registre déchets'!G1108,Accueil!$AA$25),"")&amp; IF(D1108=Accueil!$Y$26,PRODUCT('Registre déchets'!G1108,Accueil!$AA$26),"")&amp; IF(D1108=Accueil!$Y$27,PRODUCT('Registre déchets'!G1108,Accueil!$AA$27),""))</f>
        <v/>
      </c>
      <c r="AQ1108" s="79">
        <f t="shared" si="177"/>
        <v>0</v>
      </c>
    </row>
    <row r="1109" spans="1:43" ht="50.1" customHeight="1" x14ac:dyDescent="0.25">
      <c r="A1109" s="90"/>
      <c r="B1109" s="222" t="str">
        <f t="shared" si="171"/>
        <v/>
      </c>
      <c r="C1109" s="221"/>
      <c r="D1109" s="220"/>
      <c r="E1109" s="80" t="str">
        <f t="shared" si="175"/>
        <v/>
      </c>
      <c r="F1109" s="81"/>
      <c r="G1109" s="82"/>
      <c r="H1109" s="241">
        <f t="shared" si="172"/>
        <v>0</v>
      </c>
      <c r="I1109" s="206"/>
      <c r="J1109" s="206"/>
      <c r="K1109" s="86"/>
      <c r="L1109" s="86"/>
      <c r="M1109" s="86"/>
      <c r="N1109" s="82"/>
      <c r="O1109" s="81"/>
      <c r="P1109" s="82"/>
      <c r="Q1109" s="207">
        <f t="shared" si="176"/>
        <v>0</v>
      </c>
      <c r="R1109" s="83">
        <f t="shared" si="173"/>
        <v>0</v>
      </c>
      <c r="S1109" s="83">
        <f t="shared" si="174"/>
        <v>0</v>
      </c>
      <c r="T1109" s="209"/>
      <c r="U1109" s="214"/>
      <c r="V1109" s="214"/>
      <c r="W1109" s="217" t="str">
        <f t="shared" si="169"/>
        <v/>
      </c>
      <c r="X1109" s="214"/>
      <c r="Y1109" s="224"/>
      <c r="Z1109" s="214"/>
      <c r="AA1109" s="214"/>
      <c r="AB1109" s="35" t="str">
        <f t="shared" si="170"/>
        <v/>
      </c>
      <c r="AC1109" s="35"/>
      <c r="AD1109" s="35"/>
      <c r="AE1109" s="35"/>
      <c r="AF1109" s="35"/>
      <c r="AG1109" s="35"/>
      <c r="AH1109" s="35"/>
      <c r="AI1109" s="35"/>
      <c r="AJ1109" s="35"/>
      <c r="AK1109" s="35"/>
      <c r="AL1109" s="35"/>
      <c r="AM1109" s="85" t="str">
        <f t="shared" si="168"/>
        <v/>
      </c>
      <c r="AN1109" s="35"/>
      <c r="AO1109" s="35"/>
      <c r="AP1109" s="77" t="str">
        <f>IF(D1109="","",IF(D1109=Accueil!$Q$7,PRODUCT('Registre déchets'!G1109,Accueil!$S$7),"") &amp; IF(D1109=Accueil!$Q$8,PRODUCT('Registre déchets'!G1109,Accueil!$S$8),"") &amp; IF(D1109=Accueil!$Q$9,PRODUCT('Registre déchets'!G1109,Accueil!$S$9),"")&amp; IF(D1109=Accueil!$Q$10,PRODUCT('Registre déchets'!G1109,Accueil!$S$10),"")&amp; IF(D1109=Accueil!$Q$11,PRODUCT('Registre déchets'!G1109,Accueil!$S$11),"")&amp; IF(D1109=Accueil!$Q$12,PRODUCT('Registre déchets'!G1109,Accueil!$S$12),"")&amp; IF(D1109=Accueil!$Q$13,PRODUCT('Registre déchets'!G1109,Accueil!$S$13),"")&amp; IF(D1109=Accueil!$Q$14,PRODUCT('Registre déchets'!G1109,Accueil!$S$14),"")&amp; IF(D1109=Accueil!$Q$15,PRODUCT('Registre déchets'!G1109,Accueil!$S$15),"")&amp; IF(D1109=Accueil!$Q$16,PRODUCT('Registre déchets'!G1109,Accueil!$S$16),"")&amp; IF(D1109=Accueil!$Q$17,PRODUCT('Registre déchets'!G1109,Accueil!$S$17),"")&amp; IF(D1109=Accueil!$Q$18,PRODUCT('Registre déchets'!G1109,Accueil!$S$18),"")&amp; IF(D1109=Accueil!$Q$19,PRODUCT('Registre déchets'!G1109,Accueil!$S$19),"")&amp; IF(D1109=Accueil!$Q$20,PRODUCT('Registre déchets'!G1109,Accueil!$S$20),"")&amp; IF(D1109=Accueil!$Q$21,PRODUCT('Registre déchets'!G1109,Accueil!$S$21),"")&amp; IF(D1109=Accueil!$Q$22,PRODUCT('Registre déchets'!G1109,Accueil!$S$22),"")&amp; IF(D1109=Accueil!$Q$23,PRODUCT('Registre déchets'!G1109,Accueil!$S$23),"")&amp; IF(D1109=Accueil!$Q$24,PRODUCT('Registre déchets'!G1109,Accueil!$S$24),"")&amp; IF(D1109=Accueil!$Q$25,PRODUCT('Registre déchets'!G1109,Accueil!$S$25),"")&amp; IF(D1109=Accueil!$Q$26,PRODUCT('Registre déchets'!G1109,Accueil!$S$26),"") &amp; IF(D1109=Accueil!$U$7,PRODUCT('Registre déchets'!G1109,Accueil!$W$7),"") &amp; IF(D1109=Accueil!$U$8,PRODUCT('Registre déchets'!G1109,Accueil!$W$8),"") &amp; IF(D1109=Accueil!$U$9,PRODUCT('Registre déchets'!G1109,Accueil!$W$9),"")&amp; IF(D1109=Accueil!$U$10,PRODUCT('Registre déchets'!G1109,Accueil!$W$10),"")&amp; IF(D1109=Accueil!$U$11,PRODUCT('Registre déchets'!G1109,Accueil!$W$11),"")&amp; IF(D1109=Accueil!$U$12,PRODUCT('Registre déchets'!G1109,Accueil!$W$12),"")&amp; IF(D1109=Accueil!$U$13,PRODUCT('Registre déchets'!G1109,Accueil!$W$13),"")&amp; IF(D1109=Accueil!$U$14,PRODUCT('Registre déchets'!G1109,Accueil!$W$14),"")&amp; IF(D1109=Accueil!$U$15,PRODUCT('Registre déchets'!G1109,Accueil!$W$15),"")&amp; IF(D1109=Accueil!$U$16,PRODUCT('Registre déchets'!G1109,Accueil!$W$16),"")&amp; IF(D1109=Accueil!$U$17,PRODUCT('Registre déchets'!G1109,Accueil!$W$17),"")&amp; IF(D1109=Accueil!$U$18,PRODUCT('Registre déchets'!G1109,Accueil!$W$18),"")&amp; IF(D1109=Accueil!$U$19,PRODUCT('Registre déchets'!G1109,Accueil!$W$19),"")&amp; IF(D1109=Accueil!$U$20,PRODUCT('Registre déchets'!G1109,Accueil!$W$20),"")&amp; IF(D1109=Accueil!$U$21,PRODUCT('Registre déchets'!G1109,Accueil!$W$21),"") &amp; IF(D1109=Accueil!$U$22,PRODUCT('Registre déchets'!G1109,Accueil!$W$22),"")&amp; IF(D1109=Accueil!$U$23,PRODUCT('Registre déchets'!G1109,Accueil!$W$23),"")&amp; IF(D1109=Accueil!$U$24,PRODUCT('Registre déchets'!G1109,Accueil!$W$24),"")&amp; IF(D1109=Accueil!$U$25,PRODUCT('Registre déchets'!G1109,Accueil!$W$25),"")&amp; IF(D1109=Accueil!$U$26,PRODUCT('Registre déchets'!G1109,Accueil!$W$26),"")&amp; IF(D1109=Accueil!$U$27,PRODUCT('Registre déchets'!G1109,Accueil!$W$27),"")&amp; IF(D1109=Accueil!$Y$7,PRODUCT('Registre déchets'!G1109,Accueil!$AA$7),"") &amp; IF(D1109=Accueil!$Y$8,PRODUCT('Registre déchets'!G1109,Accueil!$AA$8),"") &amp; IF(D1109=Accueil!$Y$9,PRODUCT('Registre déchets'!G1109,Accueil!$AA$9),"")&amp; IF(D1109=Accueil!$Y$10,PRODUCT('Registre déchets'!G1109,Accueil!$AA$10),"")&amp; IF(D1109=Accueil!$Y$11,PRODUCT('Registre déchets'!G1109,Accueil!$AA$11),"")&amp; IF(D1109=Accueil!$Y$12,PRODUCT('Registre déchets'!G1109,Accueil!$AA$12),"")&amp; IF(D1109=Accueil!$Y$13,PRODUCT('Registre déchets'!G1109,Accueil!$AA$13),"")&amp; IF(D1109=Accueil!$Y$14,PRODUCT('Registre déchets'!G1109,Accueil!$AA$14),"")&amp; IF(D1109=Accueil!$Y$15,PRODUCT('Registre déchets'!G1109,Accueil!$AA$15),"")&amp; IF(D1109=Accueil!$Y$16,PRODUCT('Registre déchets'!G1109,Accueil!$AA$16),"")&amp; IF(D1109=Accueil!$Y$17,PRODUCT('Registre déchets'!G1109,Accueil!$AA$17),"")&amp; IF(D1109=Accueil!$Y$18,PRODUCT('Registre déchets'!G1109,Accueil!$AA$18),"")&amp; IF(D1109=Accueil!$Y$19,PRODUCT('Registre déchets'!G1109,Accueil!$AA$19),"")&amp; IF(D1109=Accueil!$Y$20,PRODUCT('Registre déchets'!G1109,Accueil!$AA$20),"")&amp; IF(D1109=Accueil!$Y$21,PRODUCT('Registre déchets'!G1109,Accueil!$AA$21),"")&amp; IF(D1109=Accueil!$Y$22,PRODUCT('Registre déchets'!G1109,Accueil!$AA$22),"")&amp; IF(D1109=Accueil!$Y$23,PRODUCT('Registre déchets'!G1109,Accueil!$AA$23),"")&amp; IF(D1109=Accueil!$Y$24,PRODUCT('Registre déchets'!G1109,Accueil!$AA$24),"")&amp; IF(D1109=Accueil!$Y$25,PRODUCT('Registre déchets'!G1109,Accueil!$AA$25),"")&amp; IF(D1109=Accueil!$Y$26,PRODUCT('Registre déchets'!G1109,Accueil!$AA$26),"")&amp; IF(D1109=Accueil!$Y$27,PRODUCT('Registre déchets'!G1109,Accueil!$AA$27),""))</f>
        <v/>
      </c>
      <c r="AQ1109" s="79">
        <f t="shared" si="177"/>
        <v>0</v>
      </c>
    </row>
    <row r="1110" spans="1:43" ht="50.1" customHeight="1" x14ac:dyDescent="0.25">
      <c r="A1110" s="90"/>
      <c r="B1110" s="222" t="str">
        <f t="shared" si="171"/>
        <v/>
      </c>
      <c r="C1110" s="221"/>
      <c r="D1110" s="220"/>
      <c r="E1110" s="80" t="str">
        <f t="shared" si="175"/>
        <v/>
      </c>
      <c r="F1110" s="81"/>
      <c r="G1110" s="82"/>
      <c r="H1110" s="241">
        <f t="shared" si="172"/>
        <v>0</v>
      </c>
      <c r="I1110" s="206"/>
      <c r="J1110" s="206"/>
      <c r="K1110" s="86"/>
      <c r="L1110" s="86"/>
      <c r="M1110" s="86"/>
      <c r="N1110" s="82"/>
      <c r="O1110" s="81"/>
      <c r="P1110" s="82"/>
      <c r="Q1110" s="207">
        <f t="shared" si="176"/>
        <v>0</v>
      </c>
      <c r="R1110" s="83">
        <f t="shared" si="173"/>
        <v>0</v>
      </c>
      <c r="S1110" s="83">
        <f t="shared" si="174"/>
        <v>0</v>
      </c>
      <c r="T1110" s="209"/>
      <c r="U1110" s="214"/>
      <c r="V1110" s="214"/>
      <c r="W1110" s="217" t="str">
        <f t="shared" si="169"/>
        <v/>
      </c>
      <c r="X1110" s="214"/>
      <c r="Y1110" s="224"/>
      <c r="Z1110" s="214"/>
      <c r="AA1110" s="214"/>
      <c r="AB1110" s="35" t="str">
        <f t="shared" si="170"/>
        <v/>
      </c>
      <c r="AC1110" s="35"/>
      <c r="AD1110" s="35"/>
      <c r="AE1110" s="35"/>
      <c r="AF1110" s="35"/>
      <c r="AG1110" s="35"/>
      <c r="AH1110" s="35"/>
      <c r="AI1110" s="35"/>
      <c r="AJ1110" s="35"/>
      <c r="AK1110" s="35"/>
      <c r="AL1110" s="35"/>
      <c r="AM1110" s="85" t="str">
        <f t="shared" si="168"/>
        <v/>
      </c>
      <c r="AN1110" s="35"/>
      <c r="AO1110" s="35"/>
      <c r="AP1110" s="77" t="str">
        <f>IF(D1110="","",IF(D1110=Accueil!$Q$7,PRODUCT('Registre déchets'!G1110,Accueil!$S$7),"") &amp; IF(D1110=Accueil!$Q$8,PRODUCT('Registre déchets'!G1110,Accueil!$S$8),"") &amp; IF(D1110=Accueil!$Q$9,PRODUCT('Registre déchets'!G1110,Accueil!$S$9),"")&amp; IF(D1110=Accueil!$Q$10,PRODUCT('Registre déchets'!G1110,Accueil!$S$10),"")&amp; IF(D1110=Accueil!$Q$11,PRODUCT('Registre déchets'!G1110,Accueil!$S$11),"")&amp; IF(D1110=Accueil!$Q$12,PRODUCT('Registre déchets'!G1110,Accueil!$S$12),"")&amp; IF(D1110=Accueil!$Q$13,PRODUCT('Registre déchets'!G1110,Accueil!$S$13),"")&amp; IF(D1110=Accueil!$Q$14,PRODUCT('Registre déchets'!G1110,Accueil!$S$14),"")&amp; IF(D1110=Accueil!$Q$15,PRODUCT('Registre déchets'!G1110,Accueil!$S$15),"")&amp; IF(D1110=Accueil!$Q$16,PRODUCT('Registre déchets'!G1110,Accueil!$S$16),"")&amp; IF(D1110=Accueil!$Q$17,PRODUCT('Registre déchets'!G1110,Accueil!$S$17),"")&amp; IF(D1110=Accueil!$Q$18,PRODUCT('Registre déchets'!G1110,Accueil!$S$18),"")&amp; IF(D1110=Accueil!$Q$19,PRODUCT('Registre déchets'!G1110,Accueil!$S$19),"")&amp; IF(D1110=Accueil!$Q$20,PRODUCT('Registre déchets'!G1110,Accueil!$S$20),"")&amp; IF(D1110=Accueil!$Q$21,PRODUCT('Registre déchets'!G1110,Accueil!$S$21),"")&amp; IF(D1110=Accueil!$Q$22,PRODUCT('Registre déchets'!G1110,Accueil!$S$22),"")&amp; IF(D1110=Accueil!$Q$23,PRODUCT('Registre déchets'!G1110,Accueil!$S$23),"")&amp; IF(D1110=Accueil!$Q$24,PRODUCT('Registre déchets'!G1110,Accueil!$S$24),"")&amp; IF(D1110=Accueil!$Q$25,PRODUCT('Registre déchets'!G1110,Accueil!$S$25),"")&amp; IF(D1110=Accueil!$Q$26,PRODUCT('Registre déchets'!G1110,Accueil!$S$26),"") &amp; IF(D1110=Accueil!$U$7,PRODUCT('Registre déchets'!G1110,Accueil!$W$7),"") &amp; IF(D1110=Accueil!$U$8,PRODUCT('Registre déchets'!G1110,Accueil!$W$8),"") &amp; IF(D1110=Accueil!$U$9,PRODUCT('Registre déchets'!G1110,Accueil!$W$9),"")&amp; IF(D1110=Accueil!$U$10,PRODUCT('Registre déchets'!G1110,Accueil!$W$10),"")&amp; IF(D1110=Accueil!$U$11,PRODUCT('Registre déchets'!G1110,Accueil!$W$11),"")&amp; IF(D1110=Accueil!$U$12,PRODUCT('Registre déchets'!G1110,Accueil!$W$12),"")&amp; IF(D1110=Accueil!$U$13,PRODUCT('Registre déchets'!G1110,Accueil!$W$13),"")&amp; IF(D1110=Accueil!$U$14,PRODUCT('Registre déchets'!G1110,Accueil!$W$14),"")&amp; IF(D1110=Accueil!$U$15,PRODUCT('Registre déchets'!G1110,Accueil!$W$15),"")&amp; IF(D1110=Accueil!$U$16,PRODUCT('Registre déchets'!G1110,Accueil!$W$16),"")&amp; IF(D1110=Accueil!$U$17,PRODUCT('Registre déchets'!G1110,Accueil!$W$17),"")&amp; IF(D1110=Accueil!$U$18,PRODUCT('Registre déchets'!G1110,Accueil!$W$18),"")&amp; IF(D1110=Accueil!$U$19,PRODUCT('Registre déchets'!G1110,Accueil!$W$19),"")&amp; IF(D1110=Accueil!$U$20,PRODUCT('Registre déchets'!G1110,Accueil!$W$20),"")&amp; IF(D1110=Accueil!$U$21,PRODUCT('Registre déchets'!G1110,Accueil!$W$21),"") &amp; IF(D1110=Accueil!$U$22,PRODUCT('Registre déchets'!G1110,Accueil!$W$22),"")&amp; IF(D1110=Accueil!$U$23,PRODUCT('Registre déchets'!G1110,Accueil!$W$23),"")&amp; IF(D1110=Accueil!$U$24,PRODUCT('Registre déchets'!G1110,Accueil!$W$24),"")&amp; IF(D1110=Accueil!$U$25,PRODUCT('Registre déchets'!G1110,Accueil!$W$25),"")&amp; IF(D1110=Accueil!$U$26,PRODUCT('Registre déchets'!G1110,Accueil!$W$26),"")&amp; IF(D1110=Accueil!$U$27,PRODUCT('Registre déchets'!G1110,Accueil!$W$27),"")&amp; IF(D1110=Accueil!$Y$7,PRODUCT('Registre déchets'!G1110,Accueil!$AA$7),"") &amp; IF(D1110=Accueil!$Y$8,PRODUCT('Registre déchets'!G1110,Accueil!$AA$8),"") &amp; IF(D1110=Accueil!$Y$9,PRODUCT('Registre déchets'!G1110,Accueil!$AA$9),"")&amp; IF(D1110=Accueil!$Y$10,PRODUCT('Registre déchets'!G1110,Accueil!$AA$10),"")&amp; IF(D1110=Accueil!$Y$11,PRODUCT('Registre déchets'!G1110,Accueil!$AA$11),"")&amp; IF(D1110=Accueil!$Y$12,PRODUCT('Registre déchets'!G1110,Accueil!$AA$12),"")&amp; IF(D1110=Accueil!$Y$13,PRODUCT('Registre déchets'!G1110,Accueil!$AA$13),"")&amp; IF(D1110=Accueil!$Y$14,PRODUCT('Registre déchets'!G1110,Accueil!$AA$14),"")&amp; IF(D1110=Accueil!$Y$15,PRODUCT('Registre déchets'!G1110,Accueil!$AA$15),"")&amp; IF(D1110=Accueil!$Y$16,PRODUCT('Registre déchets'!G1110,Accueil!$AA$16),"")&amp; IF(D1110=Accueil!$Y$17,PRODUCT('Registre déchets'!G1110,Accueil!$AA$17),"")&amp; IF(D1110=Accueil!$Y$18,PRODUCT('Registre déchets'!G1110,Accueil!$AA$18),"")&amp; IF(D1110=Accueil!$Y$19,PRODUCT('Registre déchets'!G1110,Accueil!$AA$19),"")&amp; IF(D1110=Accueil!$Y$20,PRODUCT('Registre déchets'!G1110,Accueil!$AA$20),"")&amp; IF(D1110=Accueil!$Y$21,PRODUCT('Registre déchets'!G1110,Accueil!$AA$21),"")&amp; IF(D1110=Accueil!$Y$22,PRODUCT('Registre déchets'!G1110,Accueil!$AA$22),"")&amp; IF(D1110=Accueil!$Y$23,PRODUCT('Registre déchets'!G1110,Accueil!$AA$23),"")&amp; IF(D1110=Accueil!$Y$24,PRODUCT('Registre déchets'!G1110,Accueil!$AA$24),"")&amp; IF(D1110=Accueil!$Y$25,PRODUCT('Registre déchets'!G1110,Accueil!$AA$25),"")&amp; IF(D1110=Accueil!$Y$26,PRODUCT('Registre déchets'!G1110,Accueil!$AA$26),"")&amp; IF(D1110=Accueil!$Y$27,PRODUCT('Registre déchets'!G1110,Accueil!$AA$27),""))</f>
        <v/>
      </c>
      <c r="AQ1110" s="79">
        <f t="shared" si="177"/>
        <v>0</v>
      </c>
    </row>
    <row r="1111" spans="1:43" ht="50.1" customHeight="1" x14ac:dyDescent="0.25">
      <c r="A1111" s="90"/>
      <c r="B1111" s="222" t="str">
        <f t="shared" si="171"/>
        <v/>
      </c>
      <c r="C1111" s="221"/>
      <c r="D1111" s="220"/>
      <c r="E1111" s="80" t="str">
        <f t="shared" si="175"/>
        <v/>
      </c>
      <c r="F1111" s="81"/>
      <c r="G1111" s="82"/>
      <c r="H1111" s="241">
        <f t="shared" si="172"/>
        <v>0</v>
      </c>
      <c r="I1111" s="206"/>
      <c r="J1111" s="206"/>
      <c r="K1111" s="86"/>
      <c r="L1111" s="86"/>
      <c r="M1111" s="86"/>
      <c r="N1111" s="82"/>
      <c r="O1111" s="81"/>
      <c r="P1111" s="82"/>
      <c r="Q1111" s="207">
        <f t="shared" si="176"/>
        <v>0</v>
      </c>
      <c r="R1111" s="83">
        <f t="shared" si="173"/>
        <v>0</v>
      </c>
      <c r="S1111" s="83">
        <f t="shared" si="174"/>
        <v>0</v>
      </c>
      <c r="T1111" s="209"/>
      <c r="U1111" s="214"/>
      <c r="V1111" s="214"/>
      <c r="W1111" s="217" t="str">
        <f t="shared" si="169"/>
        <v/>
      </c>
      <c r="X1111" s="214"/>
      <c r="Y1111" s="224"/>
      <c r="Z1111" s="214"/>
      <c r="AA1111" s="214"/>
      <c r="AB1111" s="35" t="str">
        <f t="shared" si="170"/>
        <v/>
      </c>
      <c r="AC1111" s="35"/>
      <c r="AD1111" s="35"/>
      <c r="AE1111" s="35"/>
      <c r="AF1111" s="35"/>
      <c r="AG1111" s="35"/>
      <c r="AH1111" s="35"/>
      <c r="AI1111" s="35"/>
      <c r="AJ1111" s="35"/>
      <c r="AK1111" s="35"/>
      <c r="AL1111" s="35"/>
      <c r="AM1111" s="85" t="str">
        <f t="shared" si="168"/>
        <v/>
      </c>
      <c r="AN1111" s="35"/>
      <c r="AO1111" s="35"/>
      <c r="AP1111" s="77" t="str">
        <f>IF(D1111="","",IF(D1111=Accueil!$Q$7,PRODUCT('Registre déchets'!G1111,Accueil!$S$7),"") &amp; IF(D1111=Accueil!$Q$8,PRODUCT('Registre déchets'!G1111,Accueil!$S$8),"") &amp; IF(D1111=Accueil!$Q$9,PRODUCT('Registre déchets'!G1111,Accueil!$S$9),"")&amp; IF(D1111=Accueil!$Q$10,PRODUCT('Registre déchets'!G1111,Accueil!$S$10),"")&amp; IF(D1111=Accueil!$Q$11,PRODUCT('Registre déchets'!G1111,Accueil!$S$11),"")&amp; IF(D1111=Accueil!$Q$12,PRODUCT('Registre déchets'!G1111,Accueil!$S$12),"")&amp; IF(D1111=Accueil!$Q$13,PRODUCT('Registre déchets'!G1111,Accueil!$S$13),"")&amp; IF(D1111=Accueil!$Q$14,PRODUCT('Registre déchets'!G1111,Accueil!$S$14),"")&amp; IF(D1111=Accueil!$Q$15,PRODUCT('Registre déchets'!G1111,Accueil!$S$15),"")&amp; IF(D1111=Accueil!$Q$16,PRODUCT('Registre déchets'!G1111,Accueil!$S$16),"")&amp; IF(D1111=Accueil!$Q$17,PRODUCT('Registre déchets'!G1111,Accueil!$S$17),"")&amp; IF(D1111=Accueil!$Q$18,PRODUCT('Registre déchets'!G1111,Accueil!$S$18),"")&amp; IF(D1111=Accueil!$Q$19,PRODUCT('Registre déchets'!G1111,Accueil!$S$19),"")&amp; IF(D1111=Accueil!$Q$20,PRODUCT('Registre déchets'!G1111,Accueil!$S$20),"")&amp; IF(D1111=Accueil!$Q$21,PRODUCT('Registre déchets'!G1111,Accueil!$S$21),"")&amp; IF(D1111=Accueil!$Q$22,PRODUCT('Registre déchets'!G1111,Accueil!$S$22),"")&amp; IF(D1111=Accueil!$Q$23,PRODUCT('Registre déchets'!G1111,Accueil!$S$23),"")&amp; IF(D1111=Accueil!$Q$24,PRODUCT('Registre déchets'!G1111,Accueil!$S$24),"")&amp; IF(D1111=Accueil!$Q$25,PRODUCT('Registre déchets'!G1111,Accueil!$S$25),"")&amp; IF(D1111=Accueil!$Q$26,PRODUCT('Registre déchets'!G1111,Accueil!$S$26),"") &amp; IF(D1111=Accueil!$U$7,PRODUCT('Registre déchets'!G1111,Accueil!$W$7),"") &amp; IF(D1111=Accueil!$U$8,PRODUCT('Registre déchets'!G1111,Accueil!$W$8),"") &amp; IF(D1111=Accueil!$U$9,PRODUCT('Registre déchets'!G1111,Accueil!$W$9),"")&amp; IF(D1111=Accueil!$U$10,PRODUCT('Registre déchets'!G1111,Accueil!$W$10),"")&amp; IF(D1111=Accueil!$U$11,PRODUCT('Registre déchets'!G1111,Accueil!$W$11),"")&amp; IF(D1111=Accueil!$U$12,PRODUCT('Registre déchets'!G1111,Accueil!$W$12),"")&amp; IF(D1111=Accueil!$U$13,PRODUCT('Registre déchets'!G1111,Accueil!$W$13),"")&amp; IF(D1111=Accueil!$U$14,PRODUCT('Registre déchets'!G1111,Accueil!$W$14),"")&amp; IF(D1111=Accueil!$U$15,PRODUCT('Registre déchets'!G1111,Accueil!$W$15),"")&amp; IF(D1111=Accueil!$U$16,PRODUCT('Registre déchets'!G1111,Accueil!$W$16),"")&amp; IF(D1111=Accueil!$U$17,PRODUCT('Registre déchets'!G1111,Accueil!$W$17),"")&amp; IF(D1111=Accueil!$U$18,PRODUCT('Registre déchets'!G1111,Accueil!$W$18),"")&amp; IF(D1111=Accueil!$U$19,PRODUCT('Registre déchets'!G1111,Accueil!$W$19),"")&amp; IF(D1111=Accueil!$U$20,PRODUCT('Registre déchets'!G1111,Accueil!$W$20),"")&amp; IF(D1111=Accueil!$U$21,PRODUCT('Registre déchets'!G1111,Accueil!$W$21),"") &amp; IF(D1111=Accueil!$U$22,PRODUCT('Registre déchets'!G1111,Accueil!$W$22),"")&amp; IF(D1111=Accueil!$U$23,PRODUCT('Registre déchets'!G1111,Accueil!$W$23),"")&amp; IF(D1111=Accueil!$U$24,PRODUCT('Registre déchets'!G1111,Accueil!$W$24),"")&amp; IF(D1111=Accueil!$U$25,PRODUCT('Registre déchets'!G1111,Accueil!$W$25),"")&amp; IF(D1111=Accueil!$U$26,PRODUCT('Registre déchets'!G1111,Accueil!$W$26),"")&amp; IF(D1111=Accueil!$U$27,PRODUCT('Registre déchets'!G1111,Accueil!$W$27),"")&amp; IF(D1111=Accueil!$Y$7,PRODUCT('Registre déchets'!G1111,Accueil!$AA$7),"") &amp; IF(D1111=Accueil!$Y$8,PRODUCT('Registre déchets'!G1111,Accueil!$AA$8),"") &amp; IF(D1111=Accueil!$Y$9,PRODUCT('Registre déchets'!G1111,Accueil!$AA$9),"")&amp; IF(D1111=Accueil!$Y$10,PRODUCT('Registre déchets'!G1111,Accueil!$AA$10),"")&amp; IF(D1111=Accueil!$Y$11,PRODUCT('Registre déchets'!G1111,Accueil!$AA$11),"")&amp; IF(D1111=Accueil!$Y$12,PRODUCT('Registre déchets'!G1111,Accueil!$AA$12),"")&amp; IF(D1111=Accueil!$Y$13,PRODUCT('Registre déchets'!G1111,Accueil!$AA$13),"")&amp; IF(D1111=Accueil!$Y$14,PRODUCT('Registre déchets'!G1111,Accueil!$AA$14),"")&amp; IF(D1111=Accueil!$Y$15,PRODUCT('Registre déchets'!G1111,Accueil!$AA$15),"")&amp; IF(D1111=Accueil!$Y$16,PRODUCT('Registre déchets'!G1111,Accueil!$AA$16),"")&amp; IF(D1111=Accueil!$Y$17,PRODUCT('Registre déchets'!G1111,Accueil!$AA$17),"")&amp; IF(D1111=Accueil!$Y$18,PRODUCT('Registre déchets'!G1111,Accueil!$AA$18),"")&amp; IF(D1111=Accueil!$Y$19,PRODUCT('Registre déchets'!G1111,Accueil!$AA$19),"")&amp; IF(D1111=Accueil!$Y$20,PRODUCT('Registre déchets'!G1111,Accueil!$AA$20),"")&amp; IF(D1111=Accueil!$Y$21,PRODUCT('Registre déchets'!G1111,Accueil!$AA$21),"")&amp; IF(D1111=Accueil!$Y$22,PRODUCT('Registre déchets'!G1111,Accueil!$AA$22),"")&amp; IF(D1111=Accueil!$Y$23,PRODUCT('Registre déchets'!G1111,Accueil!$AA$23),"")&amp; IF(D1111=Accueil!$Y$24,PRODUCT('Registre déchets'!G1111,Accueil!$AA$24),"")&amp; IF(D1111=Accueil!$Y$25,PRODUCT('Registre déchets'!G1111,Accueil!$AA$25),"")&amp; IF(D1111=Accueil!$Y$26,PRODUCT('Registre déchets'!G1111,Accueil!$AA$26),"")&amp; IF(D1111=Accueil!$Y$27,PRODUCT('Registre déchets'!G1111,Accueil!$AA$27),""))</f>
        <v/>
      </c>
      <c r="AQ1111" s="79">
        <f t="shared" si="177"/>
        <v>0</v>
      </c>
    </row>
    <row r="1112" spans="1:43" ht="50.1" customHeight="1" x14ac:dyDescent="0.25">
      <c r="A1112" s="90"/>
      <c r="B1112" s="222" t="str">
        <f t="shared" si="171"/>
        <v/>
      </c>
      <c r="C1112" s="221"/>
      <c r="D1112" s="220"/>
      <c r="E1112" s="80" t="str">
        <f t="shared" si="175"/>
        <v/>
      </c>
      <c r="F1112" s="81"/>
      <c r="G1112" s="82"/>
      <c r="H1112" s="241">
        <f t="shared" si="172"/>
        <v>0</v>
      </c>
      <c r="I1112" s="206"/>
      <c r="J1112" s="206"/>
      <c r="K1112" s="86"/>
      <c r="L1112" s="86"/>
      <c r="M1112" s="86"/>
      <c r="N1112" s="82"/>
      <c r="O1112" s="81"/>
      <c r="P1112" s="82"/>
      <c r="Q1112" s="207">
        <f t="shared" si="176"/>
        <v>0</v>
      </c>
      <c r="R1112" s="83">
        <f t="shared" si="173"/>
        <v>0</v>
      </c>
      <c r="S1112" s="83">
        <f t="shared" si="174"/>
        <v>0</v>
      </c>
      <c r="T1112" s="209"/>
      <c r="U1112" s="214"/>
      <c r="V1112" s="214"/>
      <c r="W1112" s="217" t="str">
        <f t="shared" si="169"/>
        <v/>
      </c>
      <c r="X1112" s="214"/>
      <c r="Y1112" s="224"/>
      <c r="Z1112" s="214"/>
      <c r="AA1112" s="214"/>
      <c r="AB1112" s="35" t="str">
        <f t="shared" si="170"/>
        <v/>
      </c>
      <c r="AC1112" s="35"/>
      <c r="AD1112" s="35"/>
      <c r="AE1112" s="35"/>
      <c r="AF1112" s="35"/>
      <c r="AG1112" s="35"/>
      <c r="AH1112" s="35"/>
      <c r="AI1112" s="35"/>
      <c r="AJ1112" s="35"/>
      <c r="AK1112" s="35"/>
      <c r="AL1112" s="35"/>
      <c r="AM1112" s="85" t="str">
        <f t="shared" si="168"/>
        <v/>
      </c>
      <c r="AN1112" s="35"/>
      <c r="AO1112" s="35"/>
      <c r="AP1112" s="77" t="str">
        <f>IF(D1112="","",IF(D1112=Accueil!$Q$7,PRODUCT('Registre déchets'!G1112,Accueil!$S$7),"") &amp; IF(D1112=Accueil!$Q$8,PRODUCT('Registre déchets'!G1112,Accueil!$S$8),"") &amp; IF(D1112=Accueil!$Q$9,PRODUCT('Registre déchets'!G1112,Accueil!$S$9),"")&amp; IF(D1112=Accueil!$Q$10,PRODUCT('Registre déchets'!G1112,Accueil!$S$10),"")&amp; IF(D1112=Accueil!$Q$11,PRODUCT('Registre déchets'!G1112,Accueil!$S$11),"")&amp; IF(D1112=Accueil!$Q$12,PRODUCT('Registre déchets'!G1112,Accueil!$S$12),"")&amp; IF(D1112=Accueil!$Q$13,PRODUCT('Registre déchets'!G1112,Accueil!$S$13),"")&amp; IF(D1112=Accueil!$Q$14,PRODUCT('Registre déchets'!G1112,Accueil!$S$14),"")&amp; IF(D1112=Accueil!$Q$15,PRODUCT('Registre déchets'!G1112,Accueil!$S$15),"")&amp; IF(D1112=Accueil!$Q$16,PRODUCT('Registre déchets'!G1112,Accueil!$S$16),"")&amp; IF(D1112=Accueil!$Q$17,PRODUCT('Registre déchets'!G1112,Accueil!$S$17),"")&amp; IF(D1112=Accueil!$Q$18,PRODUCT('Registre déchets'!G1112,Accueil!$S$18),"")&amp; IF(D1112=Accueil!$Q$19,PRODUCT('Registre déchets'!G1112,Accueil!$S$19),"")&amp; IF(D1112=Accueil!$Q$20,PRODUCT('Registre déchets'!G1112,Accueil!$S$20),"")&amp; IF(D1112=Accueil!$Q$21,PRODUCT('Registre déchets'!G1112,Accueil!$S$21),"")&amp; IF(D1112=Accueil!$Q$22,PRODUCT('Registre déchets'!G1112,Accueil!$S$22),"")&amp; IF(D1112=Accueil!$Q$23,PRODUCT('Registre déchets'!G1112,Accueil!$S$23),"")&amp; IF(D1112=Accueil!$Q$24,PRODUCT('Registre déchets'!G1112,Accueil!$S$24),"")&amp; IF(D1112=Accueil!$Q$25,PRODUCT('Registre déchets'!G1112,Accueil!$S$25),"")&amp; IF(D1112=Accueil!$Q$26,PRODUCT('Registre déchets'!G1112,Accueil!$S$26),"") &amp; IF(D1112=Accueil!$U$7,PRODUCT('Registre déchets'!G1112,Accueil!$W$7),"") &amp; IF(D1112=Accueil!$U$8,PRODUCT('Registre déchets'!G1112,Accueil!$W$8),"") &amp; IF(D1112=Accueil!$U$9,PRODUCT('Registre déchets'!G1112,Accueil!$W$9),"")&amp; IF(D1112=Accueil!$U$10,PRODUCT('Registre déchets'!G1112,Accueil!$W$10),"")&amp; IF(D1112=Accueil!$U$11,PRODUCT('Registre déchets'!G1112,Accueil!$W$11),"")&amp; IF(D1112=Accueil!$U$12,PRODUCT('Registre déchets'!G1112,Accueil!$W$12),"")&amp; IF(D1112=Accueil!$U$13,PRODUCT('Registre déchets'!G1112,Accueil!$W$13),"")&amp; IF(D1112=Accueil!$U$14,PRODUCT('Registre déchets'!G1112,Accueil!$W$14),"")&amp; IF(D1112=Accueil!$U$15,PRODUCT('Registre déchets'!G1112,Accueil!$W$15),"")&amp; IF(D1112=Accueil!$U$16,PRODUCT('Registre déchets'!G1112,Accueil!$W$16),"")&amp; IF(D1112=Accueil!$U$17,PRODUCT('Registre déchets'!G1112,Accueil!$W$17),"")&amp; IF(D1112=Accueil!$U$18,PRODUCT('Registre déchets'!G1112,Accueil!$W$18),"")&amp; IF(D1112=Accueil!$U$19,PRODUCT('Registre déchets'!G1112,Accueil!$W$19),"")&amp; IF(D1112=Accueil!$U$20,PRODUCT('Registre déchets'!G1112,Accueil!$W$20),"")&amp; IF(D1112=Accueil!$U$21,PRODUCT('Registre déchets'!G1112,Accueil!$W$21),"") &amp; IF(D1112=Accueil!$U$22,PRODUCT('Registre déchets'!G1112,Accueil!$W$22),"")&amp; IF(D1112=Accueil!$U$23,PRODUCT('Registre déchets'!G1112,Accueil!$W$23),"")&amp; IF(D1112=Accueil!$U$24,PRODUCT('Registre déchets'!G1112,Accueil!$W$24),"")&amp; IF(D1112=Accueil!$U$25,PRODUCT('Registre déchets'!G1112,Accueil!$W$25),"")&amp; IF(D1112=Accueil!$U$26,PRODUCT('Registre déchets'!G1112,Accueil!$W$26),"")&amp; IF(D1112=Accueil!$U$27,PRODUCT('Registre déchets'!G1112,Accueil!$W$27),"")&amp; IF(D1112=Accueil!$Y$7,PRODUCT('Registre déchets'!G1112,Accueil!$AA$7),"") &amp; IF(D1112=Accueil!$Y$8,PRODUCT('Registre déchets'!G1112,Accueil!$AA$8),"") &amp; IF(D1112=Accueil!$Y$9,PRODUCT('Registre déchets'!G1112,Accueil!$AA$9),"")&amp; IF(D1112=Accueil!$Y$10,PRODUCT('Registre déchets'!G1112,Accueil!$AA$10),"")&amp; IF(D1112=Accueil!$Y$11,PRODUCT('Registre déchets'!G1112,Accueil!$AA$11),"")&amp; IF(D1112=Accueil!$Y$12,PRODUCT('Registre déchets'!G1112,Accueil!$AA$12),"")&amp; IF(D1112=Accueil!$Y$13,PRODUCT('Registre déchets'!G1112,Accueil!$AA$13),"")&amp; IF(D1112=Accueil!$Y$14,PRODUCT('Registre déchets'!G1112,Accueil!$AA$14),"")&amp; IF(D1112=Accueil!$Y$15,PRODUCT('Registre déchets'!G1112,Accueil!$AA$15),"")&amp; IF(D1112=Accueil!$Y$16,PRODUCT('Registre déchets'!G1112,Accueil!$AA$16),"")&amp; IF(D1112=Accueil!$Y$17,PRODUCT('Registre déchets'!G1112,Accueil!$AA$17),"")&amp; IF(D1112=Accueil!$Y$18,PRODUCT('Registre déchets'!G1112,Accueil!$AA$18),"")&amp; IF(D1112=Accueil!$Y$19,PRODUCT('Registre déchets'!G1112,Accueil!$AA$19),"")&amp; IF(D1112=Accueil!$Y$20,PRODUCT('Registre déchets'!G1112,Accueil!$AA$20),"")&amp; IF(D1112=Accueil!$Y$21,PRODUCT('Registre déchets'!G1112,Accueil!$AA$21),"")&amp; IF(D1112=Accueil!$Y$22,PRODUCT('Registre déchets'!G1112,Accueil!$AA$22),"")&amp; IF(D1112=Accueil!$Y$23,PRODUCT('Registre déchets'!G1112,Accueil!$AA$23),"")&amp; IF(D1112=Accueil!$Y$24,PRODUCT('Registre déchets'!G1112,Accueil!$AA$24),"")&amp; IF(D1112=Accueil!$Y$25,PRODUCT('Registre déchets'!G1112,Accueil!$AA$25),"")&amp; IF(D1112=Accueil!$Y$26,PRODUCT('Registre déchets'!G1112,Accueil!$AA$26),"")&amp; IF(D1112=Accueil!$Y$27,PRODUCT('Registre déchets'!G1112,Accueil!$AA$27),""))</f>
        <v/>
      </c>
      <c r="AQ1112" s="79">
        <f t="shared" si="177"/>
        <v>0</v>
      </c>
    </row>
    <row r="1113" spans="1:43" ht="50.1" customHeight="1" x14ac:dyDescent="0.25">
      <c r="A1113" s="90"/>
      <c r="B1113" s="222" t="str">
        <f t="shared" si="171"/>
        <v/>
      </c>
      <c r="C1113" s="221"/>
      <c r="D1113" s="220"/>
      <c r="E1113" s="80" t="str">
        <f t="shared" si="175"/>
        <v/>
      </c>
      <c r="F1113" s="81"/>
      <c r="G1113" s="82"/>
      <c r="H1113" s="241">
        <f t="shared" si="172"/>
        <v>0</v>
      </c>
      <c r="I1113" s="206"/>
      <c r="J1113" s="206"/>
      <c r="K1113" s="86"/>
      <c r="L1113" s="86"/>
      <c r="M1113" s="86"/>
      <c r="N1113" s="82"/>
      <c r="O1113" s="81"/>
      <c r="P1113" s="82"/>
      <c r="Q1113" s="207">
        <f t="shared" si="176"/>
        <v>0</v>
      </c>
      <c r="R1113" s="83">
        <f t="shared" si="173"/>
        <v>0</v>
      </c>
      <c r="S1113" s="83">
        <f t="shared" si="174"/>
        <v>0</v>
      </c>
      <c r="T1113" s="209"/>
      <c r="U1113" s="214"/>
      <c r="V1113" s="214"/>
      <c r="W1113" s="217" t="str">
        <f t="shared" si="169"/>
        <v/>
      </c>
      <c r="X1113" s="214"/>
      <c r="Y1113" s="224"/>
      <c r="Z1113" s="214"/>
      <c r="AA1113" s="214"/>
      <c r="AB1113" s="35" t="str">
        <f t="shared" si="170"/>
        <v/>
      </c>
      <c r="AC1113" s="35"/>
      <c r="AD1113" s="35"/>
      <c r="AE1113" s="35"/>
      <c r="AF1113" s="35"/>
      <c r="AG1113" s="35"/>
      <c r="AH1113" s="35"/>
      <c r="AI1113" s="35"/>
      <c r="AJ1113" s="35"/>
      <c r="AK1113" s="35"/>
      <c r="AL1113" s="35"/>
      <c r="AM1113" s="85" t="str">
        <f t="shared" si="168"/>
        <v/>
      </c>
      <c r="AN1113" s="35"/>
      <c r="AO1113" s="35"/>
      <c r="AP1113" s="77" t="str">
        <f>IF(D1113="","",IF(D1113=Accueil!$Q$7,PRODUCT('Registre déchets'!G1113,Accueil!$S$7),"") &amp; IF(D1113=Accueil!$Q$8,PRODUCT('Registre déchets'!G1113,Accueil!$S$8),"") &amp; IF(D1113=Accueil!$Q$9,PRODUCT('Registre déchets'!G1113,Accueil!$S$9),"")&amp; IF(D1113=Accueil!$Q$10,PRODUCT('Registre déchets'!G1113,Accueil!$S$10),"")&amp; IF(D1113=Accueil!$Q$11,PRODUCT('Registre déchets'!G1113,Accueil!$S$11),"")&amp; IF(D1113=Accueil!$Q$12,PRODUCT('Registre déchets'!G1113,Accueil!$S$12),"")&amp; IF(D1113=Accueil!$Q$13,PRODUCT('Registre déchets'!G1113,Accueil!$S$13),"")&amp; IF(D1113=Accueil!$Q$14,PRODUCT('Registre déchets'!G1113,Accueil!$S$14),"")&amp; IF(D1113=Accueil!$Q$15,PRODUCT('Registre déchets'!G1113,Accueil!$S$15),"")&amp; IF(D1113=Accueil!$Q$16,PRODUCT('Registre déchets'!G1113,Accueil!$S$16),"")&amp; IF(D1113=Accueil!$Q$17,PRODUCT('Registre déchets'!G1113,Accueil!$S$17),"")&amp; IF(D1113=Accueil!$Q$18,PRODUCT('Registre déchets'!G1113,Accueil!$S$18),"")&amp; IF(D1113=Accueil!$Q$19,PRODUCT('Registre déchets'!G1113,Accueil!$S$19),"")&amp; IF(D1113=Accueil!$Q$20,PRODUCT('Registre déchets'!G1113,Accueil!$S$20),"")&amp; IF(D1113=Accueil!$Q$21,PRODUCT('Registre déchets'!G1113,Accueil!$S$21),"")&amp; IF(D1113=Accueil!$Q$22,PRODUCT('Registre déchets'!G1113,Accueil!$S$22),"")&amp; IF(D1113=Accueil!$Q$23,PRODUCT('Registre déchets'!G1113,Accueil!$S$23),"")&amp; IF(D1113=Accueil!$Q$24,PRODUCT('Registre déchets'!G1113,Accueil!$S$24),"")&amp; IF(D1113=Accueil!$Q$25,PRODUCT('Registre déchets'!G1113,Accueil!$S$25),"")&amp; IF(D1113=Accueil!$Q$26,PRODUCT('Registre déchets'!G1113,Accueil!$S$26),"") &amp; IF(D1113=Accueil!$U$7,PRODUCT('Registre déchets'!G1113,Accueil!$W$7),"") &amp; IF(D1113=Accueil!$U$8,PRODUCT('Registre déchets'!G1113,Accueil!$W$8),"") &amp; IF(D1113=Accueil!$U$9,PRODUCT('Registre déchets'!G1113,Accueil!$W$9),"")&amp; IF(D1113=Accueil!$U$10,PRODUCT('Registre déchets'!G1113,Accueil!$W$10),"")&amp; IF(D1113=Accueil!$U$11,PRODUCT('Registre déchets'!G1113,Accueil!$W$11),"")&amp; IF(D1113=Accueil!$U$12,PRODUCT('Registre déchets'!G1113,Accueil!$W$12),"")&amp; IF(D1113=Accueil!$U$13,PRODUCT('Registre déchets'!G1113,Accueil!$W$13),"")&amp; IF(D1113=Accueil!$U$14,PRODUCT('Registre déchets'!G1113,Accueil!$W$14),"")&amp; IF(D1113=Accueil!$U$15,PRODUCT('Registre déchets'!G1113,Accueil!$W$15),"")&amp; IF(D1113=Accueil!$U$16,PRODUCT('Registre déchets'!G1113,Accueil!$W$16),"")&amp; IF(D1113=Accueil!$U$17,PRODUCT('Registre déchets'!G1113,Accueil!$W$17),"")&amp; IF(D1113=Accueil!$U$18,PRODUCT('Registre déchets'!G1113,Accueil!$W$18),"")&amp; IF(D1113=Accueil!$U$19,PRODUCT('Registre déchets'!G1113,Accueil!$W$19),"")&amp; IF(D1113=Accueil!$U$20,PRODUCT('Registre déchets'!G1113,Accueil!$W$20),"")&amp; IF(D1113=Accueil!$U$21,PRODUCT('Registre déchets'!G1113,Accueil!$W$21),"") &amp; IF(D1113=Accueil!$U$22,PRODUCT('Registre déchets'!G1113,Accueil!$W$22),"")&amp; IF(D1113=Accueil!$U$23,PRODUCT('Registre déchets'!G1113,Accueil!$W$23),"")&amp; IF(D1113=Accueil!$U$24,PRODUCT('Registre déchets'!G1113,Accueil!$W$24),"")&amp; IF(D1113=Accueil!$U$25,PRODUCT('Registre déchets'!G1113,Accueil!$W$25),"")&amp; IF(D1113=Accueil!$U$26,PRODUCT('Registre déchets'!G1113,Accueil!$W$26),"")&amp; IF(D1113=Accueil!$U$27,PRODUCT('Registre déchets'!G1113,Accueil!$W$27),"")&amp; IF(D1113=Accueil!$Y$7,PRODUCT('Registre déchets'!G1113,Accueil!$AA$7),"") &amp; IF(D1113=Accueil!$Y$8,PRODUCT('Registre déchets'!G1113,Accueil!$AA$8),"") &amp; IF(D1113=Accueil!$Y$9,PRODUCT('Registre déchets'!G1113,Accueil!$AA$9),"")&amp; IF(D1113=Accueil!$Y$10,PRODUCT('Registre déchets'!G1113,Accueil!$AA$10),"")&amp; IF(D1113=Accueil!$Y$11,PRODUCT('Registre déchets'!G1113,Accueil!$AA$11),"")&amp; IF(D1113=Accueil!$Y$12,PRODUCT('Registre déchets'!G1113,Accueil!$AA$12),"")&amp; IF(D1113=Accueil!$Y$13,PRODUCT('Registre déchets'!G1113,Accueil!$AA$13),"")&amp; IF(D1113=Accueil!$Y$14,PRODUCT('Registre déchets'!G1113,Accueil!$AA$14),"")&amp; IF(D1113=Accueil!$Y$15,PRODUCT('Registre déchets'!G1113,Accueil!$AA$15),"")&amp; IF(D1113=Accueil!$Y$16,PRODUCT('Registre déchets'!G1113,Accueil!$AA$16),"")&amp; IF(D1113=Accueil!$Y$17,PRODUCT('Registre déchets'!G1113,Accueil!$AA$17),"")&amp; IF(D1113=Accueil!$Y$18,PRODUCT('Registre déchets'!G1113,Accueil!$AA$18),"")&amp; IF(D1113=Accueil!$Y$19,PRODUCT('Registre déchets'!G1113,Accueil!$AA$19),"")&amp; IF(D1113=Accueil!$Y$20,PRODUCT('Registre déchets'!G1113,Accueil!$AA$20),"")&amp; IF(D1113=Accueil!$Y$21,PRODUCT('Registre déchets'!G1113,Accueil!$AA$21),"")&amp; IF(D1113=Accueil!$Y$22,PRODUCT('Registre déchets'!G1113,Accueil!$AA$22),"")&amp; IF(D1113=Accueil!$Y$23,PRODUCT('Registre déchets'!G1113,Accueil!$AA$23),"")&amp; IF(D1113=Accueil!$Y$24,PRODUCT('Registre déchets'!G1113,Accueil!$AA$24),"")&amp; IF(D1113=Accueil!$Y$25,PRODUCT('Registre déchets'!G1113,Accueil!$AA$25),"")&amp; IF(D1113=Accueil!$Y$26,PRODUCT('Registre déchets'!G1113,Accueil!$AA$26),"")&amp; IF(D1113=Accueil!$Y$27,PRODUCT('Registre déchets'!G1113,Accueil!$AA$27),""))</f>
        <v/>
      </c>
      <c r="AQ1113" s="79">
        <f t="shared" si="177"/>
        <v>0</v>
      </c>
    </row>
    <row r="1114" spans="1:43" ht="50.1" customHeight="1" x14ac:dyDescent="0.25">
      <c r="A1114" s="90"/>
      <c r="B1114" s="222" t="str">
        <f t="shared" si="171"/>
        <v/>
      </c>
      <c r="C1114" s="221"/>
      <c r="D1114" s="220"/>
      <c r="E1114" s="80" t="str">
        <f t="shared" si="175"/>
        <v/>
      </c>
      <c r="F1114" s="81"/>
      <c r="G1114" s="82"/>
      <c r="H1114" s="241">
        <f t="shared" si="172"/>
        <v>0</v>
      </c>
      <c r="I1114" s="206"/>
      <c r="J1114" s="206"/>
      <c r="K1114" s="86"/>
      <c r="L1114" s="86"/>
      <c r="M1114" s="86"/>
      <c r="N1114" s="82"/>
      <c r="O1114" s="81"/>
      <c r="P1114" s="82"/>
      <c r="Q1114" s="207">
        <f t="shared" si="176"/>
        <v>0</v>
      </c>
      <c r="R1114" s="83">
        <f t="shared" si="173"/>
        <v>0</v>
      </c>
      <c r="S1114" s="83">
        <f t="shared" si="174"/>
        <v>0</v>
      </c>
      <c r="T1114" s="209"/>
      <c r="U1114" s="214"/>
      <c r="V1114" s="214"/>
      <c r="W1114" s="217" t="str">
        <f t="shared" si="169"/>
        <v/>
      </c>
      <c r="X1114" s="214"/>
      <c r="Y1114" s="224"/>
      <c r="Z1114" s="214"/>
      <c r="AA1114" s="214"/>
      <c r="AB1114" s="35" t="str">
        <f t="shared" si="170"/>
        <v/>
      </c>
      <c r="AC1114" s="35"/>
      <c r="AD1114" s="35"/>
      <c r="AE1114" s="35"/>
      <c r="AF1114" s="35"/>
      <c r="AG1114" s="35"/>
      <c r="AH1114" s="35"/>
      <c r="AI1114" s="35"/>
      <c r="AJ1114" s="35"/>
      <c r="AK1114" s="35"/>
      <c r="AL1114" s="35"/>
      <c r="AM1114" s="85" t="str">
        <f t="shared" si="168"/>
        <v/>
      </c>
      <c r="AN1114" s="35"/>
      <c r="AO1114" s="35"/>
      <c r="AP1114" s="77" t="str">
        <f>IF(D1114="","",IF(D1114=Accueil!$Q$7,PRODUCT('Registre déchets'!G1114,Accueil!$S$7),"") &amp; IF(D1114=Accueil!$Q$8,PRODUCT('Registre déchets'!G1114,Accueil!$S$8),"") &amp; IF(D1114=Accueil!$Q$9,PRODUCT('Registre déchets'!G1114,Accueil!$S$9),"")&amp; IF(D1114=Accueil!$Q$10,PRODUCT('Registre déchets'!G1114,Accueil!$S$10),"")&amp; IF(D1114=Accueil!$Q$11,PRODUCT('Registre déchets'!G1114,Accueil!$S$11),"")&amp; IF(D1114=Accueil!$Q$12,PRODUCT('Registre déchets'!G1114,Accueil!$S$12),"")&amp; IF(D1114=Accueil!$Q$13,PRODUCT('Registre déchets'!G1114,Accueil!$S$13),"")&amp; IF(D1114=Accueil!$Q$14,PRODUCT('Registre déchets'!G1114,Accueil!$S$14),"")&amp; IF(D1114=Accueil!$Q$15,PRODUCT('Registre déchets'!G1114,Accueil!$S$15),"")&amp; IF(D1114=Accueil!$Q$16,PRODUCT('Registre déchets'!G1114,Accueil!$S$16),"")&amp; IF(D1114=Accueil!$Q$17,PRODUCT('Registre déchets'!G1114,Accueil!$S$17),"")&amp; IF(D1114=Accueil!$Q$18,PRODUCT('Registre déchets'!G1114,Accueil!$S$18),"")&amp; IF(D1114=Accueil!$Q$19,PRODUCT('Registre déchets'!G1114,Accueil!$S$19),"")&amp; IF(D1114=Accueil!$Q$20,PRODUCT('Registre déchets'!G1114,Accueil!$S$20),"")&amp; IF(D1114=Accueil!$Q$21,PRODUCT('Registre déchets'!G1114,Accueil!$S$21),"")&amp; IF(D1114=Accueil!$Q$22,PRODUCT('Registre déchets'!G1114,Accueil!$S$22),"")&amp; IF(D1114=Accueil!$Q$23,PRODUCT('Registre déchets'!G1114,Accueil!$S$23),"")&amp; IF(D1114=Accueil!$Q$24,PRODUCT('Registre déchets'!G1114,Accueil!$S$24),"")&amp; IF(D1114=Accueil!$Q$25,PRODUCT('Registre déchets'!G1114,Accueil!$S$25),"")&amp; IF(D1114=Accueil!$Q$26,PRODUCT('Registre déchets'!G1114,Accueil!$S$26),"") &amp; IF(D1114=Accueil!$U$7,PRODUCT('Registre déchets'!G1114,Accueil!$W$7),"") &amp; IF(D1114=Accueil!$U$8,PRODUCT('Registre déchets'!G1114,Accueil!$W$8),"") &amp; IF(D1114=Accueil!$U$9,PRODUCT('Registre déchets'!G1114,Accueil!$W$9),"")&amp; IF(D1114=Accueil!$U$10,PRODUCT('Registre déchets'!G1114,Accueil!$W$10),"")&amp; IF(D1114=Accueil!$U$11,PRODUCT('Registre déchets'!G1114,Accueil!$W$11),"")&amp; IF(D1114=Accueil!$U$12,PRODUCT('Registre déchets'!G1114,Accueil!$W$12),"")&amp; IF(D1114=Accueil!$U$13,PRODUCT('Registre déchets'!G1114,Accueil!$W$13),"")&amp; IF(D1114=Accueil!$U$14,PRODUCT('Registre déchets'!G1114,Accueil!$W$14),"")&amp; IF(D1114=Accueil!$U$15,PRODUCT('Registre déchets'!G1114,Accueil!$W$15),"")&amp; IF(D1114=Accueil!$U$16,PRODUCT('Registre déchets'!G1114,Accueil!$W$16),"")&amp; IF(D1114=Accueil!$U$17,PRODUCT('Registre déchets'!G1114,Accueil!$W$17),"")&amp; IF(D1114=Accueil!$U$18,PRODUCT('Registre déchets'!G1114,Accueil!$W$18),"")&amp; IF(D1114=Accueil!$U$19,PRODUCT('Registre déchets'!G1114,Accueil!$W$19),"")&amp; IF(D1114=Accueil!$U$20,PRODUCT('Registre déchets'!G1114,Accueil!$W$20),"")&amp; IF(D1114=Accueil!$U$21,PRODUCT('Registre déchets'!G1114,Accueil!$W$21),"") &amp; IF(D1114=Accueil!$U$22,PRODUCT('Registre déchets'!G1114,Accueil!$W$22),"")&amp; IF(D1114=Accueil!$U$23,PRODUCT('Registre déchets'!G1114,Accueil!$W$23),"")&amp; IF(D1114=Accueil!$U$24,PRODUCT('Registre déchets'!G1114,Accueil!$W$24),"")&amp; IF(D1114=Accueil!$U$25,PRODUCT('Registre déchets'!G1114,Accueil!$W$25),"")&amp; IF(D1114=Accueil!$U$26,PRODUCT('Registre déchets'!G1114,Accueil!$W$26),"")&amp; IF(D1114=Accueil!$U$27,PRODUCT('Registre déchets'!G1114,Accueil!$W$27),"")&amp; IF(D1114=Accueil!$Y$7,PRODUCT('Registre déchets'!G1114,Accueil!$AA$7),"") &amp; IF(D1114=Accueil!$Y$8,PRODUCT('Registre déchets'!G1114,Accueil!$AA$8),"") &amp; IF(D1114=Accueil!$Y$9,PRODUCT('Registre déchets'!G1114,Accueil!$AA$9),"")&amp; IF(D1114=Accueil!$Y$10,PRODUCT('Registre déchets'!G1114,Accueil!$AA$10),"")&amp; IF(D1114=Accueil!$Y$11,PRODUCT('Registre déchets'!G1114,Accueil!$AA$11),"")&amp; IF(D1114=Accueil!$Y$12,PRODUCT('Registre déchets'!G1114,Accueil!$AA$12),"")&amp; IF(D1114=Accueil!$Y$13,PRODUCT('Registre déchets'!G1114,Accueil!$AA$13),"")&amp; IF(D1114=Accueil!$Y$14,PRODUCT('Registre déchets'!G1114,Accueil!$AA$14),"")&amp; IF(D1114=Accueil!$Y$15,PRODUCT('Registre déchets'!G1114,Accueil!$AA$15),"")&amp; IF(D1114=Accueil!$Y$16,PRODUCT('Registre déchets'!G1114,Accueil!$AA$16),"")&amp; IF(D1114=Accueil!$Y$17,PRODUCT('Registre déchets'!G1114,Accueil!$AA$17),"")&amp; IF(D1114=Accueil!$Y$18,PRODUCT('Registre déchets'!G1114,Accueil!$AA$18),"")&amp; IF(D1114=Accueil!$Y$19,PRODUCT('Registre déchets'!G1114,Accueil!$AA$19),"")&amp; IF(D1114=Accueil!$Y$20,PRODUCT('Registre déchets'!G1114,Accueil!$AA$20),"")&amp; IF(D1114=Accueil!$Y$21,PRODUCT('Registre déchets'!G1114,Accueil!$AA$21),"")&amp; IF(D1114=Accueil!$Y$22,PRODUCT('Registre déchets'!G1114,Accueil!$AA$22),"")&amp; IF(D1114=Accueil!$Y$23,PRODUCT('Registre déchets'!G1114,Accueil!$AA$23),"")&amp; IF(D1114=Accueil!$Y$24,PRODUCT('Registre déchets'!G1114,Accueil!$AA$24),"")&amp; IF(D1114=Accueil!$Y$25,PRODUCT('Registre déchets'!G1114,Accueil!$AA$25),"")&amp; IF(D1114=Accueil!$Y$26,PRODUCT('Registre déchets'!G1114,Accueil!$AA$26),"")&amp; IF(D1114=Accueil!$Y$27,PRODUCT('Registre déchets'!G1114,Accueil!$AA$27),""))</f>
        <v/>
      </c>
      <c r="AQ1114" s="79">
        <f t="shared" si="177"/>
        <v>0</v>
      </c>
    </row>
    <row r="1115" spans="1:43" ht="50.1" customHeight="1" x14ac:dyDescent="0.25">
      <c r="A1115" s="90"/>
      <c r="B1115" s="222" t="str">
        <f t="shared" si="171"/>
        <v/>
      </c>
      <c r="C1115" s="221"/>
      <c r="D1115" s="220"/>
      <c r="E1115" s="80" t="str">
        <f t="shared" si="175"/>
        <v/>
      </c>
      <c r="F1115" s="81"/>
      <c r="G1115" s="82"/>
      <c r="H1115" s="241">
        <f t="shared" si="172"/>
        <v>0</v>
      </c>
      <c r="I1115" s="206"/>
      <c r="J1115" s="206"/>
      <c r="K1115" s="86"/>
      <c r="L1115" s="86"/>
      <c r="M1115" s="86"/>
      <c r="N1115" s="82"/>
      <c r="O1115" s="81"/>
      <c r="P1115" s="82"/>
      <c r="Q1115" s="207">
        <f t="shared" si="176"/>
        <v>0</v>
      </c>
      <c r="R1115" s="83">
        <f t="shared" si="173"/>
        <v>0</v>
      </c>
      <c r="S1115" s="83">
        <f t="shared" si="174"/>
        <v>0</v>
      </c>
      <c r="T1115" s="209"/>
      <c r="U1115" s="214"/>
      <c r="V1115" s="214"/>
      <c r="W1115" s="217" t="str">
        <f t="shared" si="169"/>
        <v/>
      </c>
      <c r="X1115" s="214"/>
      <c r="Y1115" s="224"/>
      <c r="Z1115" s="214"/>
      <c r="AA1115" s="214"/>
      <c r="AB1115" s="35" t="str">
        <f t="shared" si="170"/>
        <v/>
      </c>
      <c r="AC1115" s="35"/>
      <c r="AD1115" s="35"/>
      <c r="AE1115" s="35"/>
      <c r="AF1115" s="35"/>
      <c r="AG1115" s="35"/>
      <c r="AH1115" s="35"/>
      <c r="AI1115" s="35"/>
      <c r="AJ1115" s="35"/>
      <c r="AK1115" s="35"/>
      <c r="AL1115" s="35"/>
      <c r="AM1115" s="85" t="str">
        <f t="shared" si="168"/>
        <v/>
      </c>
      <c r="AN1115" s="35"/>
      <c r="AO1115" s="35"/>
      <c r="AP1115" s="77" t="str">
        <f>IF(D1115="","",IF(D1115=Accueil!$Q$7,PRODUCT('Registre déchets'!G1115,Accueil!$S$7),"") &amp; IF(D1115=Accueil!$Q$8,PRODUCT('Registre déchets'!G1115,Accueil!$S$8),"") &amp; IF(D1115=Accueil!$Q$9,PRODUCT('Registre déchets'!G1115,Accueil!$S$9),"")&amp; IF(D1115=Accueil!$Q$10,PRODUCT('Registre déchets'!G1115,Accueil!$S$10),"")&amp; IF(D1115=Accueil!$Q$11,PRODUCT('Registre déchets'!G1115,Accueil!$S$11),"")&amp; IF(D1115=Accueil!$Q$12,PRODUCT('Registre déchets'!G1115,Accueil!$S$12),"")&amp; IF(D1115=Accueil!$Q$13,PRODUCT('Registre déchets'!G1115,Accueil!$S$13),"")&amp; IF(D1115=Accueil!$Q$14,PRODUCT('Registre déchets'!G1115,Accueil!$S$14),"")&amp; IF(D1115=Accueil!$Q$15,PRODUCT('Registre déchets'!G1115,Accueil!$S$15),"")&amp; IF(D1115=Accueil!$Q$16,PRODUCT('Registre déchets'!G1115,Accueil!$S$16),"")&amp; IF(D1115=Accueil!$Q$17,PRODUCT('Registre déchets'!G1115,Accueil!$S$17),"")&amp; IF(D1115=Accueil!$Q$18,PRODUCT('Registre déchets'!G1115,Accueil!$S$18),"")&amp; IF(D1115=Accueil!$Q$19,PRODUCT('Registre déchets'!G1115,Accueil!$S$19),"")&amp; IF(D1115=Accueil!$Q$20,PRODUCT('Registre déchets'!G1115,Accueil!$S$20),"")&amp; IF(D1115=Accueil!$Q$21,PRODUCT('Registre déchets'!G1115,Accueil!$S$21),"")&amp; IF(D1115=Accueil!$Q$22,PRODUCT('Registre déchets'!G1115,Accueil!$S$22),"")&amp; IF(D1115=Accueil!$Q$23,PRODUCT('Registre déchets'!G1115,Accueil!$S$23),"")&amp; IF(D1115=Accueil!$Q$24,PRODUCT('Registre déchets'!G1115,Accueil!$S$24),"")&amp; IF(D1115=Accueil!$Q$25,PRODUCT('Registre déchets'!G1115,Accueil!$S$25),"")&amp; IF(D1115=Accueil!$Q$26,PRODUCT('Registre déchets'!G1115,Accueil!$S$26),"") &amp; IF(D1115=Accueil!$U$7,PRODUCT('Registre déchets'!G1115,Accueil!$W$7),"") &amp; IF(D1115=Accueil!$U$8,PRODUCT('Registre déchets'!G1115,Accueil!$W$8),"") &amp; IF(D1115=Accueil!$U$9,PRODUCT('Registre déchets'!G1115,Accueil!$W$9),"")&amp; IF(D1115=Accueil!$U$10,PRODUCT('Registre déchets'!G1115,Accueil!$W$10),"")&amp; IF(D1115=Accueil!$U$11,PRODUCT('Registre déchets'!G1115,Accueil!$W$11),"")&amp; IF(D1115=Accueil!$U$12,PRODUCT('Registre déchets'!G1115,Accueil!$W$12),"")&amp; IF(D1115=Accueil!$U$13,PRODUCT('Registre déchets'!G1115,Accueil!$W$13),"")&amp; IF(D1115=Accueil!$U$14,PRODUCT('Registre déchets'!G1115,Accueil!$W$14),"")&amp; IF(D1115=Accueil!$U$15,PRODUCT('Registre déchets'!G1115,Accueil!$W$15),"")&amp; IF(D1115=Accueil!$U$16,PRODUCT('Registre déchets'!G1115,Accueil!$W$16),"")&amp; IF(D1115=Accueil!$U$17,PRODUCT('Registre déchets'!G1115,Accueil!$W$17),"")&amp; IF(D1115=Accueil!$U$18,PRODUCT('Registre déchets'!G1115,Accueil!$W$18),"")&amp; IF(D1115=Accueil!$U$19,PRODUCT('Registre déchets'!G1115,Accueil!$W$19),"")&amp; IF(D1115=Accueil!$U$20,PRODUCT('Registre déchets'!G1115,Accueil!$W$20),"")&amp; IF(D1115=Accueil!$U$21,PRODUCT('Registre déchets'!G1115,Accueil!$W$21),"") &amp; IF(D1115=Accueil!$U$22,PRODUCT('Registre déchets'!G1115,Accueil!$W$22),"")&amp; IF(D1115=Accueil!$U$23,PRODUCT('Registre déchets'!G1115,Accueil!$W$23),"")&amp; IF(D1115=Accueil!$U$24,PRODUCT('Registre déchets'!G1115,Accueil!$W$24),"")&amp; IF(D1115=Accueil!$U$25,PRODUCT('Registre déchets'!G1115,Accueil!$W$25),"")&amp; IF(D1115=Accueil!$U$26,PRODUCT('Registre déchets'!G1115,Accueil!$W$26),"")&amp; IF(D1115=Accueil!$U$27,PRODUCT('Registre déchets'!G1115,Accueil!$W$27),"")&amp; IF(D1115=Accueil!$Y$7,PRODUCT('Registre déchets'!G1115,Accueil!$AA$7),"") &amp; IF(D1115=Accueil!$Y$8,PRODUCT('Registre déchets'!G1115,Accueil!$AA$8),"") &amp; IF(D1115=Accueil!$Y$9,PRODUCT('Registre déchets'!G1115,Accueil!$AA$9),"")&amp; IF(D1115=Accueil!$Y$10,PRODUCT('Registre déchets'!G1115,Accueil!$AA$10),"")&amp; IF(D1115=Accueil!$Y$11,PRODUCT('Registre déchets'!G1115,Accueil!$AA$11),"")&amp; IF(D1115=Accueil!$Y$12,PRODUCT('Registre déchets'!G1115,Accueil!$AA$12),"")&amp; IF(D1115=Accueil!$Y$13,PRODUCT('Registre déchets'!G1115,Accueil!$AA$13),"")&amp; IF(D1115=Accueil!$Y$14,PRODUCT('Registre déchets'!G1115,Accueil!$AA$14),"")&amp; IF(D1115=Accueil!$Y$15,PRODUCT('Registre déchets'!G1115,Accueil!$AA$15),"")&amp; IF(D1115=Accueil!$Y$16,PRODUCT('Registre déchets'!G1115,Accueil!$AA$16),"")&amp; IF(D1115=Accueil!$Y$17,PRODUCT('Registre déchets'!G1115,Accueil!$AA$17),"")&amp; IF(D1115=Accueil!$Y$18,PRODUCT('Registre déchets'!G1115,Accueil!$AA$18),"")&amp; IF(D1115=Accueil!$Y$19,PRODUCT('Registre déchets'!G1115,Accueil!$AA$19),"")&amp; IF(D1115=Accueil!$Y$20,PRODUCT('Registre déchets'!G1115,Accueil!$AA$20),"")&amp; IF(D1115=Accueil!$Y$21,PRODUCT('Registre déchets'!G1115,Accueil!$AA$21),"")&amp; IF(D1115=Accueil!$Y$22,PRODUCT('Registre déchets'!G1115,Accueil!$AA$22),"")&amp; IF(D1115=Accueil!$Y$23,PRODUCT('Registre déchets'!G1115,Accueil!$AA$23),"")&amp; IF(D1115=Accueil!$Y$24,PRODUCT('Registre déchets'!G1115,Accueil!$AA$24),"")&amp; IF(D1115=Accueil!$Y$25,PRODUCT('Registre déchets'!G1115,Accueil!$AA$25),"")&amp; IF(D1115=Accueil!$Y$26,PRODUCT('Registre déchets'!G1115,Accueil!$AA$26),"")&amp; IF(D1115=Accueil!$Y$27,PRODUCT('Registre déchets'!G1115,Accueil!$AA$27),""))</f>
        <v/>
      </c>
      <c r="AQ1115" s="79">
        <f t="shared" si="177"/>
        <v>0</v>
      </c>
    </row>
    <row r="1116" spans="1:43" ht="50.1" customHeight="1" x14ac:dyDescent="0.25">
      <c r="A1116" s="90"/>
      <c r="B1116" s="222" t="str">
        <f t="shared" si="171"/>
        <v/>
      </c>
      <c r="C1116" s="221"/>
      <c r="D1116" s="220"/>
      <c r="E1116" s="80" t="str">
        <f t="shared" si="175"/>
        <v/>
      </c>
      <c r="F1116" s="81"/>
      <c r="G1116" s="82"/>
      <c r="H1116" s="241">
        <f t="shared" si="172"/>
        <v>0</v>
      </c>
      <c r="I1116" s="206"/>
      <c r="J1116" s="206"/>
      <c r="K1116" s="86"/>
      <c r="L1116" s="86"/>
      <c r="M1116" s="86"/>
      <c r="N1116" s="82"/>
      <c r="O1116" s="81"/>
      <c r="P1116" s="82"/>
      <c r="Q1116" s="207">
        <f t="shared" si="176"/>
        <v>0</v>
      </c>
      <c r="R1116" s="83">
        <f t="shared" si="173"/>
        <v>0</v>
      </c>
      <c r="S1116" s="83">
        <f t="shared" si="174"/>
        <v>0</v>
      </c>
      <c r="T1116" s="209"/>
      <c r="U1116" s="214"/>
      <c r="V1116" s="214"/>
      <c r="W1116" s="217" t="str">
        <f t="shared" si="169"/>
        <v/>
      </c>
      <c r="X1116" s="214"/>
      <c r="Y1116" s="224"/>
      <c r="Z1116" s="214"/>
      <c r="AA1116" s="214"/>
      <c r="AB1116" s="35" t="str">
        <f t="shared" si="170"/>
        <v/>
      </c>
      <c r="AC1116" s="35"/>
      <c r="AD1116" s="35"/>
      <c r="AE1116" s="35"/>
      <c r="AF1116" s="35"/>
      <c r="AG1116" s="35"/>
      <c r="AH1116" s="35"/>
      <c r="AI1116" s="35"/>
      <c r="AJ1116" s="35"/>
      <c r="AK1116" s="35"/>
      <c r="AL1116" s="35"/>
      <c r="AM1116" s="85" t="str">
        <f t="shared" si="168"/>
        <v/>
      </c>
      <c r="AN1116" s="35"/>
      <c r="AO1116" s="35"/>
      <c r="AP1116" s="77" t="str">
        <f>IF(D1116="","",IF(D1116=Accueil!$Q$7,PRODUCT('Registre déchets'!G1116,Accueil!$S$7),"") &amp; IF(D1116=Accueil!$Q$8,PRODUCT('Registre déchets'!G1116,Accueil!$S$8),"") &amp; IF(D1116=Accueil!$Q$9,PRODUCT('Registre déchets'!G1116,Accueil!$S$9),"")&amp; IF(D1116=Accueil!$Q$10,PRODUCT('Registre déchets'!G1116,Accueil!$S$10),"")&amp; IF(D1116=Accueil!$Q$11,PRODUCT('Registre déchets'!G1116,Accueil!$S$11),"")&amp; IF(D1116=Accueil!$Q$12,PRODUCT('Registre déchets'!G1116,Accueil!$S$12),"")&amp; IF(D1116=Accueil!$Q$13,PRODUCT('Registre déchets'!G1116,Accueil!$S$13),"")&amp; IF(D1116=Accueil!$Q$14,PRODUCT('Registre déchets'!G1116,Accueil!$S$14),"")&amp; IF(D1116=Accueil!$Q$15,PRODUCT('Registre déchets'!G1116,Accueil!$S$15),"")&amp; IF(D1116=Accueil!$Q$16,PRODUCT('Registre déchets'!G1116,Accueil!$S$16),"")&amp; IF(D1116=Accueil!$Q$17,PRODUCT('Registre déchets'!G1116,Accueil!$S$17),"")&amp; IF(D1116=Accueil!$Q$18,PRODUCT('Registre déchets'!G1116,Accueil!$S$18),"")&amp; IF(D1116=Accueil!$Q$19,PRODUCT('Registre déchets'!G1116,Accueil!$S$19),"")&amp; IF(D1116=Accueil!$Q$20,PRODUCT('Registre déchets'!G1116,Accueil!$S$20),"")&amp; IF(D1116=Accueil!$Q$21,PRODUCT('Registre déchets'!G1116,Accueil!$S$21),"")&amp; IF(D1116=Accueil!$Q$22,PRODUCT('Registre déchets'!G1116,Accueil!$S$22),"")&amp; IF(D1116=Accueil!$Q$23,PRODUCT('Registre déchets'!G1116,Accueil!$S$23),"")&amp; IF(D1116=Accueil!$Q$24,PRODUCT('Registre déchets'!G1116,Accueil!$S$24),"")&amp; IF(D1116=Accueil!$Q$25,PRODUCT('Registre déchets'!G1116,Accueil!$S$25),"")&amp; IF(D1116=Accueil!$Q$26,PRODUCT('Registre déchets'!G1116,Accueil!$S$26),"") &amp; IF(D1116=Accueil!$U$7,PRODUCT('Registre déchets'!G1116,Accueil!$W$7),"") &amp; IF(D1116=Accueil!$U$8,PRODUCT('Registre déchets'!G1116,Accueil!$W$8),"") &amp; IF(D1116=Accueil!$U$9,PRODUCT('Registre déchets'!G1116,Accueil!$W$9),"")&amp; IF(D1116=Accueil!$U$10,PRODUCT('Registre déchets'!G1116,Accueil!$W$10),"")&amp; IF(D1116=Accueil!$U$11,PRODUCT('Registre déchets'!G1116,Accueil!$W$11),"")&amp; IF(D1116=Accueil!$U$12,PRODUCT('Registre déchets'!G1116,Accueil!$W$12),"")&amp; IF(D1116=Accueil!$U$13,PRODUCT('Registre déchets'!G1116,Accueil!$W$13),"")&amp; IF(D1116=Accueil!$U$14,PRODUCT('Registre déchets'!G1116,Accueil!$W$14),"")&amp; IF(D1116=Accueil!$U$15,PRODUCT('Registre déchets'!G1116,Accueil!$W$15),"")&amp; IF(D1116=Accueil!$U$16,PRODUCT('Registre déchets'!G1116,Accueil!$W$16),"")&amp; IF(D1116=Accueil!$U$17,PRODUCT('Registre déchets'!G1116,Accueil!$W$17),"")&amp; IF(D1116=Accueil!$U$18,PRODUCT('Registre déchets'!G1116,Accueil!$W$18),"")&amp; IF(D1116=Accueil!$U$19,PRODUCT('Registre déchets'!G1116,Accueil!$W$19),"")&amp; IF(D1116=Accueil!$U$20,PRODUCT('Registre déchets'!G1116,Accueil!$W$20),"")&amp; IF(D1116=Accueil!$U$21,PRODUCT('Registre déchets'!G1116,Accueil!$W$21),"") &amp; IF(D1116=Accueil!$U$22,PRODUCT('Registre déchets'!G1116,Accueil!$W$22),"")&amp; IF(D1116=Accueil!$U$23,PRODUCT('Registre déchets'!G1116,Accueil!$W$23),"")&amp; IF(D1116=Accueil!$U$24,PRODUCT('Registre déchets'!G1116,Accueil!$W$24),"")&amp; IF(D1116=Accueil!$U$25,PRODUCT('Registre déchets'!G1116,Accueil!$W$25),"")&amp; IF(D1116=Accueil!$U$26,PRODUCT('Registre déchets'!G1116,Accueil!$W$26),"")&amp; IF(D1116=Accueil!$U$27,PRODUCT('Registre déchets'!G1116,Accueil!$W$27),"")&amp; IF(D1116=Accueil!$Y$7,PRODUCT('Registre déchets'!G1116,Accueil!$AA$7),"") &amp; IF(D1116=Accueil!$Y$8,PRODUCT('Registre déchets'!G1116,Accueil!$AA$8),"") &amp; IF(D1116=Accueil!$Y$9,PRODUCT('Registre déchets'!G1116,Accueil!$AA$9),"")&amp; IF(D1116=Accueil!$Y$10,PRODUCT('Registre déchets'!G1116,Accueil!$AA$10),"")&amp; IF(D1116=Accueil!$Y$11,PRODUCT('Registre déchets'!G1116,Accueil!$AA$11),"")&amp; IF(D1116=Accueil!$Y$12,PRODUCT('Registre déchets'!G1116,Accueil!$AA$12),"")&amp; IF(D1116=Accueil!$Y$13,PRODUCT('Registre déchets'!G1116,Accueil!$AA$13),"")&amp; IF(D1116=Accueil!$Y$14,PRODUCT('Registre déchets'!G1116,Accueil!$AA$14),"")&amp; IF(D1116=Accueil!$Y$15,PRODUCT('Registre déchets'!G1116,Accueil!$AA$15),"")&amp; IF(D1116=Accueil!$Y$16,PRODUCT('Registre déchets'!G1116,Accueil!$AA$16),"")&amp; IF(D1116=Accueil!$Y$17,PRODUCT('Registre déchets'!G1116,Accueil!$AA$17),"")&amp; IF(D1116=Accueil!$Y$18,PRODUCT('Registre déchets'!G1116,Accueil!$AA$18),"")&amp; IF(D1116=Accueil!$Y$19,PRODUCT('Registre déchets'!G1116,Accueil!$AA$19),"")&amp; IF(D1116=Accueil!$Y$20,PRODUCT('Registre déchets'!G1116,Accueil!$AA$20),"")&amp; IF(D1116=Accueil!$Y$21,PRODUCT('Registre déchets'!G1116,Accueil!$AA$21),"")&amp; IF(D1116=Accueil!$Y$22,PRODUCT('Registre déchets'!G1116,Accueil!$AA$22),"")&amp; IF(D1116=Accueil!$Y$23,PRODUCT('Registre déchets'!G1116,Accueil!$AA$23),"")&amp; IF(D1116=Accueil!$Y$24,PRODUCT('Registre déchets'!G1116,Accueil!$AA$24),"")&amp; IF(D1116=Accueil!$Y$25,PRODUCT('Registre déchets'!G1116,Accueil!$AA$25),"")&amp; IF(D1116=Accueil!$Y$26,PRODUCT('Registre déchets'!G1116,Accueil!$AA$26),"")&amp; IF(D1116=Accueil!$Y$27,PRODUCT('Registre déchets'!G1116,Accueil!$AA$27),""))</f>
        <v/>
      </c>
      <c r="AQ1116" s="79">
        <f t="shared" si="177"/>
        <v>0</v>
      </c>
    </row>
    <row r="1117" spans="1:43" ht="50.1" customHeight="1" x14ac:dyDescent="0.25">
      <c r="A1117" s="90"/>
      <c r="B1117" s="222" t="str">
        <f t="shared" si="171"/>
        <v/>
      </c>
      <c r="C1117" s="221"/>
      <c r="D1117" s="220"/>
      <c r="E1117" s="80" t="str">
        <f t="shared" si="175"/>
        <v/>
      </c>
      <c r="F1117" s="81"/>
      <c r="G1117" s="82"/>
      <c r="H1117" s="241">
        <f t="shared" si="172"/>
        <v>0</v>
      </c>
      <c r="I1117" s="206"/>
      <c r="J1117" s="206"/>
      <c r="K1117" s="86"/>
      <c r="L1117" s="86"/>
      <c r="M1117" s="86"/>
      <c r="N1117" s="82"/>
      <c r="O1117" s="81"/>
      <c r="P1117" s="82"/>
      <c r="Q1117" s="207">
        <f t="shared" si="176"/>
        <v>0</v>
      </c>
      <c r="R1117" s="83">
        <f t="shared" si="173"/>
        <v>0</v>
      </c>
      <c r="S1117" s="83">
        <f t="shared" si="174"/>
        <v>0</v>
      </c>
      <c r="T1117" s="209"/>
      <c r="U1117" s="214"/>
      <c r="V1117" s="214"/>
      <c r="W1117" s="217" t="str">
        <f t="shared" si="169"/>
        <v/>
      </c>
      <c r="X1117" s="214"/>
      <c r="Y1117" s="224"/>
      <c r="Z1117" s="214"/>
      <c r="AA1117" s="214"/>
      <c r="AB1117" s="35" t="str">
        <f t="shared" si="170"/>
        <v/>
      </c>
      <c r="AC1117" s="35"/>
      <c r="AD1117" s="35"/>
      <c r="AE1117" s="35"/>
      <c r="AF1117" s="35"/>
      <c r="AG1117" s="35"/>
      <c r="AH1117" s="35"/>
      <c r="AI1117" s="35"/>
      <c r="AJ1117" s="35"/>
      <c r="AK1117" s="35"/>
      <c r="AL1117" s="35"/>
      <c r="AM1117" s="85" t="str">
        <f t="shared" si="168"/>
        <v/>
      </c>
      <c r="AN1117" s="35"/>
      <c r="AO1117" s="35"/>
      <c r="AP1117" s="77" t="str">
        <f>IF(D1117="","",IF(D1117=Accueil!$Q$7,PRODUCT('Registre déchets'!G1117,Accueil!$S$7),"") &amp; IF(D1117=Accueil!$Q$8,PRODUCT('Registre déchets'!G1117,Accueil!$S$8),"") &amp; IF(D1117=Accueil!$Q$9,PRODUCT('Registre déchets'!G1117,Accueil!$S$9),"")&amp; IF(D1117=Accueil!$Q$10,PRODUCT('Registre déchets'!G1117,Accueil!$S$10),"")&amp; IF(D1117=Accueil!$Q$11,PRODUCT('Registre déchets'!G1117,Accueil!$S$11),"")&amp; IF(D1117=Accueil!$Q$12,PRODUCT('Registre déchets'!G1117,Accueil!$S$12),"")&amp; IF(D1117=Accueil!$Q$13,PRODUCT('Registre déchets'!G1117,Accueil!$S$13),"")&amp; IF(D1117=Accueil!$Q$14,PRODUCT('Registre déchets'!G1117,Accueil!$S$14),"")&amp; IF(D1117=Accueil!$Q$15,PRODUCT('Registre déchets'!G1117,Accueil!$S$15),"")&amp; IF(D1117=Accueil!$Q$16,PRODUCT('Registre déchets'!G1117,Accueil!$S$16),"")&amp; IF(D1117=Accueil!$Q$17,PRODUCT('Registre déchets'!G1117,Accueil!$S$17),"")&amp; IF(D1117=Accueil!$Q$18,PRODUCT('Registre déchets'!G1117,Accueil!$S$18),"")&amp; IF(D1117=Accueil!$Q$19,PRODUCT('Registre déchets'!G1117,Accueil!$S$19),"")&amp; IF(D1117=Accueil!$Q$20,PRODUCT('Registre déchets'!G1117,Accueil!$S$20),"")&amp; IF(D1117=Accueil!$Q$21,PRODUCT('Registre déchets'!G1117,Accueil!$S$21),"")&amp; IF(D1117=Accueil!$Q$22,PRODUCT('Registre déchets'!G1117,Accueil!$S$22),"")&amp; IF(D1117=Accueil!$Q$23,PRODUCT('Registre déchets'!G1117,Accueil!$S$23),"")&amp; IF(D1117=Accueil!$Q$24,PRODUCT('Registre déchets'!G1117,Accueil!$S$24),"")&amp; IF(D1117=Accueil!$Q$25,PRODUCT('Registre déchets'!G1117,Accueil!$S$25),"")&amp; IF(D1117=Accueil!$Q$26,PRODUCT('Registre déchets'!G1117,Accueil!$S$26),"") &amp; IF(D1117=Accueil!$U$7,PRODUCT('Registre déchets'!G1117,Accueil!$W$7),"") &amp; IF(D1117=Accueil!$U$8,PRODUCT('Registre déchets'!G1117,Accueil!$W$8),"") &amp; IF(D1117=Accueil!$U$9,PRODUCT('Registre déchets'!G1117,Accueil!$W$9),"")&amp; IF(D1117=Accueil!$U$10,PRODUCT('Registre déchets'!G1117,Accueil!$W$10),"")&amp; IF(D1117=Accueil!$U$11,PRODUCT('Registre déchets'!G1117,Accueil!$W$11),"")&amp; IF(D1117=Accueil!$U$12,PRODUCT('Registre déchets'!G1117,Accueil!$W$12),"")&amp; IF(D1117=Accueil!$U$13,PRODUCT('Registre déchets'!G1117,Accueil!$W$13),"")&amp; IF(D1117=Accueil!$U$14,PRODUCT('Registre déchets'!G1117,Accueil!$W$14),"")&amp; IF(D1117=Accueil!$U$15,PRODUCT('Registre déchets'!G1117,Accueil!$W$15),"")&amp; IF(D1117=Accueil!$U$16,PRODUCT('Registre déchets'!G1117,Accueil!$W$16),"")&amp; IF(D1117=Accueil!$U$17,PRODUCT('Registre déchets'!G1117,Accueil!$W$17),"")&amp; IF(D1117=Accueil!$U$18,PRODUCT('Registre déchets'!G1117,Accueil!$W$18),"")&amp; IF(D1117=Accueil!$U$19,PRODUCT('Registre déchets'!G1117,Accueil!$W$19),"")&amp; IF(D1117=Accueil!$U$20,PRODUCT('Registre déchets'!G1117,Accueil!$W$20),"")&amp; IF(D1117=Accueil!$U$21,PRODUCT('Registre déchets'!G1117,Accueil!$W$21),"") &amp; IF(D1117=Accueil!$U$22,PRODUCT('Registre déchets'!G1117,Accueil!$W$22),"")&amp; IF(D1117=Accueil!$U$23,PRODUCT('Registre déchets'!G1117,Accueil!$W$23),"")&amp; IF(D1117=Accueil!$U$24,PRODUCT('Registre déchets'!G1117,Accueil!$W$24),"")&amp; IF(D1117=Accueil!$U$25,PRODUCT('Registre déchets'!G1117,Accueil!$W$25),"")&amp; IF(D1117=Accueil!$U$26,PRODUCT('Registre déchets'!G1117,Accueil!$W$26),"")&amp; IF(D1117=Accueil!$U$27,PRODUCT('Registre déchets'!G1117,Accueil!$W$27),"")&amp; IF(D1117=Accueil!$Y$7,PRODUCT('Registre déchets'!G1117,Accueil!$AA$7),"") &amp; IF(D1117=Accueil!$Y$8,PRODUCT('Registre déchets'!G1117,Accueil!$AA$8),"") &amp; IF(D1117=Accueil!$Y$9,PRODUCT('Registre déchets'!G1117,Accueil!$AA$9),"")&amp; IF(D1117=Accueil!$Y$10,PRODUCT('Registre déchets'!G1117,Accueil!$AA$10),"")&amp; IF(D1117=Accueil!$Y$11,PRODUCT('Registre déchets'!G1117,Accueil!$AA$11),"")&amp; IF(D1117=Accueil!$Y$12,PRODUCT('Registre déchets'!G1117,Accueil!$AA$12),"")&amp; IF(D1117=Accueil!$Y$13,PRODUCT('Registre déchets'!G1117,Accueil!$AA$13),"")&amp; IF(D1117=Accueil!$Y$14,PRODUCT('Registre déchets'!G1117,Accueil!$AA$14),"")&amp; IF(D1117=Accueil!$Y$15,PRODUCT('Registre déchets'!G1117,Accueil!$AA$15),"")&amp; IF(D1117=Accueil!$Y$16,PRODUCT('Registre déchets'!G1117,Accueil!$AA$16),"")&amp; IF(D1117=Accueil!$Y$17,PRODUCT('Registre déchets'!G1117,Accueil!$AA$17),"")&amp; IF(D1117=Accueil!$Y$18,PRODUCT('Registre déchets'!G1117,Accueil!$AA$18),"")&amp; IF(D1117=Accueil!$Y$19,PRODUCT('Registre déchets'!G1117,Accueil!$AA$19),"")&amp; IF(D1117=Accueil!$Y$20,PRODUCT('Registre déchets'!G1117,Accueil!$AA$20),"")&amp; IF(D1117=Accueil!$Y$21,PRODUCT('Registre déchets'!G1117,Accueil!$AA$21),"")&amp; IF(D1117=Accueil!$Y$22,PRODUCT('Registre déchets'!G1117,Accueil!$AA$22),"")&amp; IF(D1117=Accueil!$Y$23,PRODUCT('Registre déchets'!G1117,Accueil!$AA$23),"")&amp; IF(D1117=Accueil!$Y$24,PRODUCT('Registre déchets'!G1117,Accueil!$AA$24),"")&amp; IF(D1117=Accueil!$Y$25,PRODUCT('Registre déchets'!G1117,Accueil!$AA$25),"")&amp; IF(D1117=Accueil!$Y$26,PRODUCT('Registre déchets'!G1117,Accueil!$AA$26),"")&amp; IF(D1117=Accueil!$Y$27,PRODUCT('Registre déchets'!G1117,Accueil!$AA$27),""))</f>
        <v/>
      </c>
      <c r="AQ1117" s="79">
        <f t="shared" si="177"/>
        <v>0</v>
      </c>
    </row>
    <row r="1118" spans="1:43" ht="50.1" customHeight="1" x14ac:dyDescent="0.25">
      <c r="A1118" s="90"/>
      <c r="B1118" s="222" t="str">
        <f t="shared" si="171"/>
        <v/>
      </c>
      <c r="C1118" s="221"/>
      <c r="D1118" s="220"/>
      <c r="E1118" s="80" t="str">
        <f t="shared" si="175"/>
        <v/>
      </c>
      <c r="F1118" s="81"/>
      <c r="G1118" s="82"/>
      <c r="H1118" s="241">
        <f t="shared" si="172"/>
        <v>0</v>
      </c>
      <c r="I1118" s="206"/>
      <c r="J1118" s="206"/>
      <c r="K1118" s="86"/>
      <c r="L1118" s="86"/>
      <c r="M1118" s="86"/>
      <c r="N1118" s="82"/>
      <c r="O1118" s="81"/>
      <c r="P1118" s="82"/>
      <c r="Q1118" s="207">
        <f t="shared" si="176"/>
        <v>0</v>
      </c>
      <c r="R1118" s="83">
        <f t="shared" si="173"/>
        <v>0</v>
      </c>
      <c r="S1118" s="83">
        <f t="shared" si="174"/>
        <v>0</v>
      </c>
      <c r="T1118" s="209"/>
      <c r="U1118" s="214"/>
      <c r="V1118" s="214"/>
      <c r="W1118" s="217" t="str">
        <f t="shared" si="169"/>
        <v/>
      </c>
      <c r="X1118" s="214"/>
      <c r="Y1118" s="224"/>
      <c r="Z1118" s="214"/>
      <c r="AA1118" s="214"/>
      <c r="AB1118" s="35" t="str">
        <f t="shared" si="170"/>
        <v/>
      </c>
      <c r="AC1118" s="35"/>
      <c r="AD1118" s="35"/>
      <c r="AE1118" s="35"/>
      <c r="AF1118" s="35"/>
      <c r="AG1118" s="35"/>
      <c r="AH1118" s="35"/>
      <c r="AI1118" s="35"/>
      <c r="AJ1118" s="35"/>
      <c r="AK1118" s="35"/>
      <c r="AL1118" s="35"/>
      <c r="AM1118" s="85" t="str">
        <f t="shared" si="168"/>
        <v/>
      </c>
      <c r="AN1118" s="35"/>
      <c r="AO1118" s="35"/>
      <c r="AP1118" s="77" t="str">
        <f>IF(D1118="","",IF(D1118=Accueil!$Q$7,PRODUCT('Registre déchets'!G1118,Accueil!$S$7),"") &amp; IF(D1118=Accueil!$Q$8,PRODUCT('Registre déchets'!G1118,Accueil!$S$8),"") &amp; IF(D1118=Accueil!$Q$9,PRODUCT('Registre déchets'!G1118,Accueil!$S$9),"")&amp; IF(D1118=Accueil!$Q$10,PRODUCT('Registre déchets'!G1118,Accueil!$S$10),"")&amp; IF(D1118=Accueil!$Q$11,PRODUCT('Registre déchets'!G1118,Accueil!$S$11),"")&amp; IF(D1118=Accueil!$Q$12,PRODUCT('Registre déchets'!G1118,Accueil!$S$12),"")&amp; IF(D1118=Accueil!$Q$13,PRODUCT('Registre déchets'!G1118,Accueil!$S$13),"")&amp; IF(D1118=Accueil!$Q$14,PRODUCT('Registre déchets'!G1118,Accueil!$S$14),"")&amp; IF(D1118=Accueil!$Q$15,PRODUCT('Registre déchets'!G1118,Accueil!$S$15),"")&amp; IF(D1118=Accueil!$Q$16,PRODUCT('Registre déchets'!G1118,Accueil!$S$16),"")&amp; IF(D1118=Accueil!$Q$17,PRODUCT('Registre déchets'!G1118,Accueil!$S$17),"")&amp; IF(D1118=Accueil!$Q$18,PRODUCT('Registre déchets'!G1118,Accueil!$S$18),"")&amp; IF(D1118=Accueil!$Q$19,PRODUCT('Registre déchets'!G1118,Accueil!$S$19),"")&amp; IF(D1118=Accueil!$Q$20,PRODUCT('Registre déchets'!G1118,Accueil!$S$20),"")&amp; IF(D1118=Accueil!$Q$21,PRODUCT('Registre déchets'!G1118,Accueil!$S$21),"")&amp; IF(D1118=Accueil!$Q$22,PRODUCT('Registre déchets'!G1118,Accueil!$S$22),"")&amp; IF(D1118=Accueil!$Q$23,PRODUCT('Registre déchets'!G1118,Accueil!$S$23),"")&amp; IF(D1118=Accueil!$Q$24,PRODUCT('Registre déchets'!G1118,Accueil!$S$24),"")&amp; IF(D1118=Accueil!$Q$25,PRODUCT('Registre déchets'!G1118,Accueil!$S$25),"")&amp; IF(D1118=Accueil!$Q$26,PRODUCT('Registre déchets'!G1118,Accueil!$S$26),"") &amp; IF(D1118=Accueil!$U$7,PRODUCT('Registre déchets'!G1118,Accueil!$W$7),"") &amp; IF(D1118=Accueil!$U$8,PRODUCT('Registre déchets'!G1118,Accueil!$W$8),"") &amp; IF(D1118=Accueil!$U$9,PRODUCT('Registre déchets'!G1118,Accueil!$W$9),"")&amp; IF(D1118=Accueil!$U$10,PRODUCT('Registre déchets'!G1118,Accueil!$W$10),"")&amp; IF(D1118=Accueil!$U$11,PRODUCT('Registre déchets'!G1118,Accueil!$W$11),"")&amp; IF(D1118=Accueil!$U$12,PRODUCT('Registre déchets'!G1118,Accueil!$W$12),"")&amp; IF(D1118=Accueil!$U$13,PRODUCT('Registre déchets'!G1118,Accueil!$W$13),"")&amp; IF(D1118=Accueil!$U$14,PRODUCT('Registre déchets'!G1118,Accueil!$W$14),"")&amp; IF(D1118=Accueil!$U$15,PRODUCT('Registre déchets'!G1118,Accueil!$W$15),"")&amp; IF(D1118=Accueil!$U$16,PRODUCT('Registre déchets'!G1118,Accueil!$W$16),"")&amp; IF(D1118=Accueil!$U$17,PRODUCT('Registre déchets'!G1118,Accueil!$W$17),"")&amp; IF(D1118=Accueil!$U$18,PRODUCT('Registre déchets'!G1118,Accueil!$W$18),"")&amp; IF(D1118=Accueil!$U$19,PRODUCT('Registre déchets'!G1118,Accueil!$W$19),"")&amp; IF(D1118=Accueil!$U$20,PRODUCT('Registre déchets'!G1118,Accueil!$W$20),"")&amp; IF(D1118=Accueil!$U$21,PRODUCT('Registre déchets'!G1118,Accueil!$W$21),"") &amp; IF(D1118=Accueil!$U$22,PRODUCT('Registre déchets'!G1118,Accueil!$W$22),"")&amp; IF(D1118=Accueil!$U$23,PRODUCT('Registre déchets'!G1118,Accueil!$W$23),"")&amp; IF(D1118=Accueil!$U$24,PRODUCT('Registre déchets'!G1118,Accueil!$W$24),"")&amp; IF(D1118=Accueil!$U$25,PRODUCT('Registre déchets'!G1118,Accueil!$W$25),"")&amp; IF(D1118=Accueil!$U$26,PRODUCT('Registre déchets'!G1118,Accueil!$W$26),"")&amp; IF(D1118=Accueil!$U$27,PRODUCT('Registre déchets'!G1118,Accueil!$W$27),"")&amp; IF(D1118=Accueil!$Y$7,PRODUCT('Registre déchets'!G1118,Accueil!$AA$7),"") &amp; IF(D1118=Accueil!$Y$8,PRODUCT('Registre déchets'!G1118,Accueil!$AA$8),"") &amp; IF(D1118=Accueil!$Y$9,PRODUCT('Registre déchets'!G1118,Accueil!$AA$9),"")&amp; IF(D1118=Accueil!$Y$10,PRODUCT('Registre déchets'!G1118,Accueil!$AA$10),"")&amp; IF(D1118=Accueil!$Y$11,PRODUCT('Registre déchets'!G1118,Accueil!$AA$11),"")&amp; IF(D1118=Accueil!$Y$12,PRODUCT('Registre déchets'!G1118,Accueil!$AA$12),"")&amp; IF(D1118=Accueil!$Y$13,PRODUCT('Registre déchets'!G1118,Accueil!$AA$13),"")&amp; IF(D1118=Accueil!$Y$14,PRODUCT('Registre déchets'!G1118,Accueil!$AA$14),"")&amp; IF(D1118=Accueil!$Y$15,PRODUCT('Registre déchets'!G1118,Accueil!$AA$15),"")&amp; IF(D1118=Accueil!$Y$16,PRODUCT('Registre déchets'!G1118,Accueil!$AA$16),"")&amp; IF(D1118=Accueil!$Y$17,PRODUCT('Registre déchets'!G1118,Accueil!$AA$17),"")&amp; IF(D1118=Accueil!$Y$18,PRODUCT('Registre déchets'!G1118,Accueil!$AA$18),"")&amp; IF(D1118=Accueil!$Y$19,PRODUCT('Registre déchets'!G1118,Accueil!$AA$19),"")&amp; IF(D1118=Accueil!$Y$20,PRODUCT('Registre déchets'!G1118,Accueil!$AA$20),"")&amp; IF(D1118=Accueil!$Y$21,PRODUCT('Registre déchets'!G1118,Accueil!$AA$21),"")&amp; IF(D1118=Accueil!$Y$22,PRODUCT('Registre déchets'!G1118,Accueil!$AA$22),"")&amp; IF(D1118=Accueil!$Y$23,PRODUCT('Registre déchets'!G1118,Accueil!$AA$23),"")&amp; IF(D1118=Accueil!$Y$24,PRODUCT('Registre déchets'!G1118,Accueil!$AA$24),"")&amp; IF(D1118=Accueil!$Y$25,PRODUCT('Registre déchets'!G1118,Accueil!$AA$25),"")&amp; IF(D1118=Accueil!$Y$26,PRODUCT('Registre déchets'!G1118,Accueil!$AA$26),"")&amp; IF(D1118=Accueil!$Y$27,PRODUCT('Registre déchets'!G1118,Accueil!$AA$27),""))</f>
        <v/>
      </c>
      <c r="AQ1118" s="79">
        <f t="shared" si="177"/>
        <v>0</v>
      </c>
    </row>
    <row r="1119" spans="1:43" ht="50.1" customHeight="1" x14ac:dyDescent="0.25">
      <c r="A1119" s="90"/>
      <c r="B1119" s="222" t="str">
        <f t="shared" si="171"/>
        <v/>
      </c>
      <c r="C1119" s="221"/>
      <c r="D1119" s="220"/>
      <c r="E1119" s="80" t="str">
        <f t="shared" si="175"/>
        <v/>
      </c>
      <c r="F1119" s="81"/>
      <c r="G1119" s="82"/>
      <c r="H1119" s="241">
        <f t="shared" si="172"/>
        <v>0</v>
      </c>
      <c r="I1119" s="206"/>
      <c r="J1119" s="206"/>
      <c r="K1119" s="86"/>
      <c r="L1119" s="86"/>
      <c r="M1119" s="86"/>
      <c r="N1119" s="82"/>
      <c r="O1119" s="81"/>
      <c r="P1119" s="82"/>
      <c r="Q1119" s="207">
        <f t="shared" si="176"/>
        <v>0</v>
      </c>
      <c r="R1119" s="83">
        <f t="shared" si="173"/>
        <v>0</v>
      </c>
      <c r="S1119" s="83">
        <f t="shared" si="174"/>
        <v>0</v>
      </c>
      <c r="T1119" s="209"/>
      <c r="U1119" s="214"/>
      <c r="V1119" s="214"/>
      <c r="W1119" s="217" t="str">
        <f t="shared" si="169"/>
        <v/>
      </c>
      <c r="X1119" s="214"/>
      <c r="Y1119" s="224"/>
      <c r="Z1119" s="214"/>
      <c r="AA1119" s="214"/>
      <c r="AB1119" s="35" t="str">
        <f t="shared" si="170"/>
        <v/>
      </c>
      <c r="AC1119" s="35"/>
      <c r="AD1119" s="35"/>
      <c r="AE1119" s="35"/>
      <c r="AF1119" s="35"/>
      <c r="AG1119" s="35"/>
      <c r="AH1119" s="35"/>
      <c r="AI1119" s="35"/>
      <c r="AJ1119" s="35"/>
      <c r="AK1119" s="35"/>
      <c r="AL1119" s="35"/>
      <c r="AM1119" s="85" t="str">
        <f t="shared" si="168"/>
        <v/>
      </c>
      <c r="AN1119" s="35"/>
      <c r="AO1119" s="35"/>
      <c r="AP1119" s="77" t="str">
        <f>IF(D1119="","",IF(D1119=Accueil!$Q$7,PRODUCT('Registre déchets'!G1119,Accueil!$S$7),"") &amp; IF(D1119=Accueil!$Q$8,PRODUCT('Registre déchets'!G1119,Accueil!$S$8),"") &amp; IF(D1119=Accueil!$Q$9,PRODUCT('Registre déchets'!G1119,Accueil!$S$9),"")&amp; IF(D1119=Accueil!$Q$10,PRODUCT('Registre déchets'!G1119,Accueil!$S$10),"")&amp; IF(D1119=Accueil!$Q$11,PRODUCT('Registre déchets'!G1119,Accueil!$S$11),"")&amp; IF(D1119=Accueil!$Q$12,PRODUCT('Registre déchets'!G1119,Accueil!$S$12),"")&amp; IF(D1119=Accueil!$Q$13,PRODUCT('Registre déchets'!G1119,Accueil!$S$13),"")&amp; IF(D1119=Accueil!$Q$14,PRODUCT('Registre déchets'!G1119,Accueil!$S$14),"")&amp; IF(D1119=Accueil!$Q$15,PRODUCT('Registre déchets'!G1119,Accueil!$S$15),"")&amp; IF(D1119=Accueil!$Q$16,PRODUCT('Registre déchets'!G1119,Accueil!$S$16),"")&amp; IF(D1119=Accueil!$Q$17,PRODUCT('Registre déchets'!G1119,Accueil!$S$17),"")&amp; IF(D1119=Accueil!$Q$18,PRODUCT('Registre déchets'!G1119,Accueil!$S$18),"")&amp; IF(D1119=Accueil!$Q$19,PRODUCT('Registre déchets'!G1119,Accueil!$S$19),"")&amp; IF(D1119=Accueil!$Q$20,PRODUCT('Registre déchets'!G1119,Accueil!$S$20),"")&amp; IF(D1119=Accueil!$Q$21,PRODUCT('Registre déchets'!G1119,Accueil!$S$21),"")&amp; IF(D1119=Accueil!$Q$22,PRODUCT('Registre déchets'!G1119,Accueil!$S$22),"")&amp; IF(D1119=Accueil!$Q$23,PRODUCT('Registre déchets'!G1119,Accueil!$S$23),"")&amp; IF(D1119=Accueil!$Q$24,PRODUCT('Registre déchets'!G1119,Accueil!$S$24),"")&amp; IF(D1119=Accueil!$Q$25,PRODUCT('Registre déchets'!G1119,Accueil!$S$25),"")&amp; IF(D1119=Accueil!$Q$26,PRODUCT('Registre déchets'!G1119,Accueil!$S$26),"") &amp; IF(D1119=Accueil!$U$7,PRODUCT('Registre déchets'!G1119,Accueil!$W$7),"") &amp; IF(D1119=Accueil!$U$8,PRODUCT('Registre déchets'!G1119,Accueil!$W$8),"") &amp; IF(D1119=Accueil!$U$9,PRODUCT('Registre déchets'!G1119,Accueil!$W$9),"")&amp; IF(D1119=Accueil!$U$10,PRODUCT('Registre déchets'!G1119,Accueil!$W$10),"")&amp; IF(D1119=Accueil!$U$11,PRODUCT('Registre déchets'!G1119,Accueil!$W$11),"")&amp; IF(D1119=Accueil!$U$12,PRODUCT('Registre déchets'!G1119,Accueil!$W$12),"")&amp; IF(D1119=Accueil!$U$13,PRODUCT('Registre déchets'!G1119,Accueil!$W$13),"")&amp; IF(D1119=Accueil!$U$14,PRODUCT('Registre déchets'!G1119,Accueil!$W$14),"")&amp; IF(D1119=Accueil!$U$15,PRODUCT('Registre déchets'!G1119,Accueil!$W$15),"")&amp; IF(D1119=Accueil!$U$16,PRODUCT('Registre déchets'!G1119,Accueil!$W$16),"")&amp; IF(D1119=Accueil!$U$17,PRODUCT('Registre déchets'!G1119,Accueil!$W$17),"")&amp; IF(D1119=Accueil!$U$18,PRODUCT('Registre déchets'!G1119,Accueil!$W$18),"")&amp; IF(D1119=Accueil!$U$19,PRODUCT('Registre déchets'!G1119,Accueil!$W$19),"")&amp; IF(D1119=Accueil!$U$20,PRODUCT('Registre déchets'!G1119,Accueil!$W$20),"")&amp; IF(D1119=Accueil!$U$21,PRODUCT('Registre déchets'!G1119,Accueil!$W$21),"") &amp; IF(D1119=Accueil!$U$22,PRODUCT('Registre déchets'!G1119,Accueil!$W$22),"")&amp; IF(D1119=Accueil!$U$23,PRODUCT('Registre déchets'!G1119,Accueil!$W$23),"")&amp; IF(D1119=Accueil!$U$24,PRODUCT('Registre déchets'!G1119,Accueil!$W$24),"")&amp; IF(D1119=Accueil!$U$25,PRODUCT('Registre déchets'!G1119,Accueil!$W$25),"")&amp; IF(D1119=Accueil!$U$26,PRODUCT('Registre déchets'!G1119,Accueil!$W$26),"")&amp; IF(D1119=Accueil!$U$27,PRODUCT('Registre déchets'!G1119,Accueil!$W$27),"")&amp; IF(D1119=Accueil!$Y$7,PRODUCT('Registre déchets'!G1119,Accueil!$AA$7),"") &amp; IF(D1119=Accueil!$Y$8,PRODUCT('Registre déchets'!G1119,Accueil!$AA$8),"") &amp; IF(D1119=Accueil!$Y$9,PRODUCT('Registre déchets'!G1119,Accueil!$AA$9),"")&amp; IF(D1119=Accueil!$Y$10,PRODUCT('Registre déchets'!G1119,Accueil!$AA$10),"")&amp; IF(D1119=Accueil!$Y$11,PRODUCT('Registre déchets'!G1119,Accueil!$AA$11),"")&amp; IF(D1119=Accueil!$Y$12,PRODUCT('Registre déchets'!G1119,Accueil!$AA$12),"")&amp; IF(D1119=Accueil!$Y$13,PRODUCT('Registre déchets'!G1119,Accueil!$AA$13),"")&amp; IF(D1119=Accueil!$Y$14,PRODUCT('Registre déchets'!G1119,Accueil!$AA$14),"")&amp; IF(D1119=Accueil!$Y$15,PRODUCT('Registre déchets'!G1119,Accueil!$AA$15),"")&amp; IF(D1119=Accueil!$Y$16,PRODUCT('Registre déchets'!G1119,Accueil!$AA$16),"")&amp; IF(D1119=Accueil!$Y$17,PRODUCT('Registre déchets'!G1119,Accueil!$AA$17),"")&amp; IF(D1119=Accueil!$Y$18,PRODUCT('Registre déchets'!G1119,Accueil!$AA$18),"")&amp; IF(D1119=Accueil!$Y$19,PRODUCT('Registre déchets'!G1119,Accueil!$AA$19),"")&amp; IF(D1119=Accueil!$Y$20,PRODUCT('Registre déchets'!G1119,Accueil!$AA$20),"")&amp; IF(D1119=Accueil!$Y$21,PRODUCT('Registre déchets'!G1119,Accueil!$AA$21),"")&amp; IF(D1119=Accueil!$Y$22,PRODUCT('Registre déchets'!G1119,Accueil!$AA$22),"")&amp; IF(D1119=Accueil!$Y$23,PRODUCT('Registre déchets'!G1119,Accueil!$AA$23),"")&amp; IF(D1119=Accueil!$Y$24,PRODUCT('Registre déchets'!G1119,Accueil!$AA$24),"")&amp; IF(D1119=Accueil!$Y$25,PRODUCT('Registre déchets'!G1119,Accueil!$AA$25),"")&amp; IF(D1119=Accueil!$Y$26,PRODUCT('Registre déchets'!G1119,Accueil!$AA$26),"")&amp; IF(D1119=Accueil!$Y$27,PRODUCT('Registre déchets'!G1119,Accueil!$AA$27),""))</f>
        <v/>
      </c>
      <c r="AQ1119" s="79">
        <f t="shared" si="177"/>
        <v>0</v>
      </c>
    </row>
    <row r="1120" spans="1:43" ht="50.1" customHeight="1" x14ac:dyDescent="0.25">
      <c r="A1120" s="90"/>
      <c r="B1120" s="222" t="str">
        <f t="shared" si="171"/>
        <v/>
      </c>
      <c r="C1120" s="221"/>
      <c r="D1120" s="220"/>
      <c r="E1120" s="80" t="str">
        <f t="shared" si="175"/>
        <v/>
      </c>
      <c r="F1120" s="81"/>
      <c r="G1120" s="82"/>
      <c r="H1120" s="241">
        <f t="shared" si="172"/>
        <v>0</v>
      </c>
      <c r="I1120" s="206"/>
      <c r="J1120" s="206"/>
      <c r="K1120" s="86"/>
      <c r="L1120" s="86"/>
      <c r="M1120" s="86"/>
      <c r="N1120" s="82"/>
      <c r="O1120" s="81"/>
      <c r="P1120" s="82"/>
      <c r="Q1120" s="207">
        <f t="shared" si="176"/>
        <v>0</v>
      </c>
      <c r="R1120" s="83">
        <f t="shared" si="173"/>
        <v>0</v>
      </c>
      <c r="S1120" s="83">
        <f t="shared" si="174"/>
        <v>0</v>
      </c>
      <c r="T1120" s="209"/>
      <c r="U1120" s="214"/>
      <c r="V1120" s="214"/>
      <c r="W1120" s="217" t="str">
        <f t="shared" si="169"/>
        <v/>
      </c>
      <c r="X1120" s="214"/>
      <c r="Y1120" s="224"/>
      <c r="Z1120" s="214"/>
      <c r="AA1120" s="214"/>
      <c r="AB1120" s="35" t="str">
        <f t="shared" si="170"/>
        <v/>
      </c>
      <c r="AC1120" s="35"/>
      <c r="AD1120" s="35"/>
      <c r="AE1120" s="35"/>
      <c r="AF1120" s="35"/>
      <c r="AG1120" s="35"/>
      <c r="AH1120" s="35"/>
      <c r="AI1120" s="35"/>
      <c r="AJ1120" s="35"/>
      <c r="AK1120" s="35"/>
      <c r="AL1120" s="35"/>
      <c r="AM1120" s="85" t="str">
        <f t="shared" si="168"/>
        <v/>
      </c>
      <c r="AN1120" s="35"/>
      <c r="AO1120" s="35"/>
      <c r="AP1120" s="77" t="str">
        <f>IF(D1120="","",IF(D1120=Accueil!$Q$7,PRODUCT('Registre déchets'!G1120,Accueil!$S$7),"") &amp; IF(D1120=Accueil!$Q$8,PRODUCT('Registre déchets'!G1120,Accueil!$S$8),"") &amp; IF(D1120=Accueil!$Q$9,PRODUCT('Registre déchets'!G1120,Accueil!$S$9),"")&amp; IF(D1120=Accueil!$Q$10,PRODUCT('Registre déchets'!G1120,Accueil!$S$10),"")&amp; IF(D1120=Accueil!$Q$11,PRODUCT('Registre déchets'!G1120,Accueil!$S$11),"")&amp; IF(D1120=Accueil!$Q$12,PRODUCT('Registre déchets'!G1120,Accueil!$S$12),"")&amp; IF(D1120=Accueil!$Q$13,PRODUCT('Registre déchets'!G1120,Accueil!$S$13),"")&amp; IF(D1120=Accueil!$Q$14,PRODUCT('Registre déchets'!G1120,Accueil!$S$14),"")&amp; IF(D1120=Accueil!$Q$15,PRODUCT('Registre déchets'!G1120,Accueil!$S$15),"")&amp; IF(D1120=Accueil!$Q$16,PRODUCT('Registre déchets'!G1120,Accueil!$S$16),"")&amp; IF(D1120=Accueil!$Q$17,PRODUCT('Registre déchets'!G1120,Accueil!$S$17),"")&amp; IF(D1120=Accueil!$Q$18,PRODUCT('Registre déchets'!G1120,Accueil!$S$18),"")&amp; IF(D1120=Accueil!$Q$19,PRODUCT('Registre déchets'!G1120,Accueil!$S$19),"")&amp; IF(D1120=Accueil!$Q$20,PRODUCT('Registre déchets'!G1120,Accueil!$S$20),"")&amp; IF(D1120=Accueil!$Q$21,PRODUCT('Registre déchets'!G1120,Accueil!$S$21),"")&amp; IF(D1120=Accueil!$Q$22,PRODUCT('Registre déchets'!G1120,Accueil!$S$22),"")&amp; IF(D1120=Accueil!$Q$23,PRODUCT('Registre déchets'!G1120,Accueil!$S$23),"")&amp; IF(D1120=Accueil!$Q$24,PRODUCT('Registre déchets'!G1120,Accueil!$S$24),"")&amp; IF(D1120=Accueil!$Q$25,PRODUCT('Registre déchets'!G1120,Accueil!$S$25),"")&amp; IF(D1120=Accueil!$Q$26,PRODUCT('Registre déchets'!G1120,Accueil!$S$26),"") &amp; IF(D1120=Accueil!$U$7,PRODUCT('Registre déchets'!G1120,Accueil!$W$7),"") &amp; IF(D1120=Accueil!$U$8,PRODUCT('Registre déchets'!G1120,Accueil!$W$8),"") &amp; IF(D1120=Accueil!$U$9,PRODUCT('Registre déchets'!G1120,Accueil!$W$9),"")&amp; IF(D1120=Accueil!$U$10,PRODUCT('Registre déchets'!G1120,Accueil!$W$10),"")&amp; IF(D1120=Accueil!$U$11,PRODUCT('Registre déchets'!G1120,Accueil!$W$11),"")&amp; IF(D1120=Accueil!$U$12,PRODUCT('Registre déchets'!G1120,Accueil!$W$12),"")&amp; IF(D1120=Accueil!$U$13,PRODUCT('Registre déchets'!G1120,Accueil!$W$13),"")&amp; IF(D1120=Accueil!$U$14,PRODUCT('Registre déchets'!G1120,Accueil!$W$14),"")&amp; IF(D1120=Accueil!$U$15,PRODUCT('Registre déchets'!G1120,Accueil!$W$15),"")&amp; IF(D1120=Accueil!$U$16,PRODUCT('Registre déchets'!G1120,Accueil!$W$16),"")&amp; IF(D1120=Accueil!$U$17,PRODUCT('Registre déchets'!G1120,Accueil!$W$17),"")&amp; IF(D1120=Accueil!$U$18,PRODUCT('Registre déchets'!G1120,Accueil!$W$18),"")&amp; IF(D1120=Accueil!$U$19,PRODUCT('Registre déchets'!G1120,Accueil!$W$19),"")&amp; IF(D1120=Accueil!$U$20,PRODUCT('Registre déchets'!G1120,Accueil!$W$20),"")&amp; IF(D1120=Accueil!$U$21,PRODUCT('Registre déchets'!G1120,Accueil!$W$21),"") &amp; IF(D1120=Accueil!$U$22,PRODUCT('Registre déchets'!G1120,Accueil!$W$22),"")&amp; IF(D1120=Accueil!$U$23,PRODUCT('Registre déchets'!G1120,Accueil!$W$23),"")&amp; IF(D1120=Accueil!$U$24,PRODUCT('Registre déchets'!G1120,Accueil!$W$24),"")&amp; IF(D1120=Accueil!$U$25,PRODUCT('Registre déchets'!G1120,Accueil!$W$25),"")&amp; IF(D1120=Accueil!$U$26,PRODUCT('Registre déchets'!G1120,Accueil!$W$26),"")&amp; IF(D1120=Accueil!$U$27,PRODUCT('Registre déchets'!G1120,Accueil!$W$27),"")&amp; IF(D1120=Accueil!$Y$7,PRODUCT('Registre déchets'!G1120,Accueil!$AA$7),"") &amp; IF(D1120=Accueil!$Y$8,PRODUCT('Registre déchets'!G1120,Accueil!$AA$8),"") &amp; IF(D1120=Accueil!$Y$9,PRODUCT('Registre déchets'!G1120,Accueil!$AA$9),"")&amp; IF(D1120=Accueil!$Y$10,PRODUCT('Registre déchets'!G1120,Accueil!$AA$10),"")&amp; IF(D1120=Accueil!$Y$11,PRODUCT('Registre déchets'!G1120,Accueil!$AA$11),"")&amp; IF(D1120=Accueil!$Y$12,PRODUCT('Registre déchets'!G1120,Accueil!$AA$12),"")&amp; IF(D1120=Accueil!$Y$13,PRODUCT('Registre déchets'!G1120,Accueil!$AA$13),"")&amp; IF(D1120=Accueil!$Y$14,PRODUCT('Registre déchets'!G1120,Accueil!$AA$14),"")&amp; IF(D1120=Accueil!$Y$15,PRODUCT('Registre déchets'!G1120,Accueil!$AA$15),"")&amp; IF(D1120=Accueil!$Y$16,PRODUCT('Registre déchets'!G1120,Accueil!$AA$16),"")&amp; IF(D1120=Accueil!$Y$17,PRODUCT('Registre déchets'!G1120,Accueil!$AA$17),"")&amp; IF(D1120=Accueil!$Y$18,PRODUCT('Registre déchets'!G1120,Accueil!$AA$18),"")&amp; IF(D1120=Accueil!$Y$19,PRODUCT('Registre déchets'!G1120,Accueil!$AA$19),"")&amp; IF(D1120=Accueil!$Y$20,PRODUCT('Registre déchets'!G1120,Accueil!$AA$20),"")&amp; IF(D1120=Accueil!$Y$21,PRODUCT('Registre déchets'!G1120,Accueil!$AA$21),"")&amp; IF(D1120=Accueil!$Y$22,PRODUCT('Registre déchets'!G1120,Accueil!$AA$22),"")&amp; IF(D1120=Accueil!$Y$23,PRODUCT('Registre déchets'!G1120,Accueil!$AA$23),"")&amp; IF(D1120=Accueil!$Y$24,PRODUCT('Registre déchets'!G1120,Accueil!$AA$24),"")&amp; IF(D1120=Accueil!$Y$25,PRODUCT('Registre déchets'!G1120,Accueil!$AA$25),"")&amp; IF(D1120=Accueil!$Y$26,PRODUCT('Registre déchets'!G1120,Accueil!$AA$26),"")&amp; IF(D1120=Accueil!$Y$27,PRODUCT('Registre déchets'!G1120,Accueil!$AA$27),""))</f>
        <v/>
      </c>
      <c r="AQ1120" s="79">
        <f t="shared" si="177"/>
        <v>0</v>
      </c>
    </row>
    <row r="1121" spans="1:43" ht="50.1" customHeight="1" x14ac:dyDescent="0.25">
      <c r="A1121" s="90"/>
      <c r="B1121" s="222" t="str">
        <f t="shared" si="171"/>
        <v/>
      </c>
      <c r="C1121" s="221"/>
      <c r="D1121" s="220"/>
      <c r="E1121" s="80" t="str">
        <f t="shared" si="175"/>
        <v/>
      </c>
      <c r="F1121" s="81"/>
      <c r="G1121" s="82"/>
      <c r="H1121" s="241">
        <f t="shared" si="172"/>
        <v>0</v>
      </c>
      <c r="I1121" s="206"/>
      <c r="J1121" s="206"/>
      <c r="K1121" s="86"/>
      <c r="L1121" s="86"/>
      <c r="M1121" s="86"/>
      <c r="N1121" s="82"/>
      <c r="O1121" s="81"/>
      <c r="P1121" s="82"/>
      <c r="Q1121" s="207">
        <f t="shared" si="176"/>
        <v>0</v>
      </c>
      <c r="R1121" s="83">
        <f t="shared" si="173"/>
        <v>0</v>
      </c>
      <c r="S1121" s="83">
        <f t="shared" si="174"/>
        <v>0</v>
      </c>
      <c r="T1121" s="209"/>
      <c r="U1121" s="214"/>
      <c r="V1121" s="214"/>
      <c r="W1121" s="217" t="str">
        <f t="shared" si="169"/>
        <v/>
      </c>
      <c r="X1121" s="214"/>
      <c r="Y1121" s="224"/>
      <c r="Z1121" s="214"/>
      <c r="AA1121" s="214"/>
      <c r="AB1121" s="35" t="str">
        <f t="shared" si="170"/>
        <v/>
      </c>
      <c r="AC1121" s="35"/>
      <c r="AD1121" s="35"/>
      <c r="AE1121" s="35"/>
      <c r="AF1121" s="35"/>
      <c r="AG1121" s="35"/>
      <c r="AH1121" s="35"/>
      <c r="AI1121" s="35"/>
      <c r="AJ1121" s="35"/>
      <c r="AK1121" s="35"/>
      <c r="AL1121" s="35"/>
      <c r="AM1121" s="85" t="str">
        <f t="shared" ref="AM1121:AM1184" si="178">IF(O1120="valorisation énergétique (R1)",100%,"") &amp; IF(O1120="enfouissement (D1)",0%,"") &amp; IF(O1120="valorisation matière (R5)","","")</f>
        <v/>
      </c>
      <c r="AN1121" s="35"/>
      <c r="AO1121" s="35"/>
      <c r="AP1121" s="77" t="str">
        <f>IF(D1121="","",IF(D1121=Accueil!$Q$7,PRODUCT('Registre déchets'!G1121,Accueil!$S$7),"") &amp; IF(D1121=Accueil!$Q$8,PRODUCT('Registre déchets'!G1121,Accueil!$S$8),"") &amp; IF(D1121=Accueil!$Q$9,PRODUCT('Registre déchets'!G1121,Accueil!$S$9),"")&amp; IF(D1121=Accueil!$Q$10,PRODUCT('Registre déchets'!G1121,Accueil!$S$10),"")&amp; IF(D1121=Accueil!$Q$11,PRODUCT('Registre déchets'!G1121,Accueil!$S$11),"")&amp; IF(D1121=Accueil!$Q$12,PRODUCT('Registre déchets'!G1121,Accueil!$S$12),"")&amp; IF(D1121=Accueil!$Q$13,PRODUCT('Registre déchets'!G1121,Accueil!$S$13),"")&amp; IF(D1121=Accueil!$Q$14,PRODUCT('Registre déchets'!G1121,Accueil!$S$14),"")&amp; IF(D1121=Accueil!$Q$15,PRODUCT('Registre déchets'!G1121,Accueil!$S$15),"")&amp; IF(D1121=Accueil!$Q$16,PRODUCT('Registre déchets'!G1121,Accueil!$S$16),"")&amp; IF(D1121=Accueil!$Q$17,PRODUCT('Registre déchets'!G1121,Accueil!$S$17),"")&amp; IF(D1121=Accueil!$Q$18,PRODUCT('Registre déchets'!G1121,Accueil!$S$18),"")&amp; IF(D1121=Accueil!$Q$19,PRODUCT('Registre déchets'!G1121,Accueil!$S$19),"")&amp; IF(D1121=Accueil!$Q$20,PRODUCT('Registre déchets'!G1121,Accueil!$S$20),"")&amp; IF(D1121=Accueil!$Q$21,PRODUCT('Registre déchets'!G1121,Accueil!$S$21),"")&amp; IF(D1121=Accueil!$Q$22,PRODUCT('Registre déchets'!G1121,Accueil!$S$22),"")&amp; IF(D1121=Accueil!$Q$23,PRODUCT('Registre déchets'!G1121,Accueil!$S$23),"")&amp; IF(D1121=Accueil!$Q$24,PRODUCT('Registre déchets'!G1121,Accueil!$S$24),"")&amp; IF(D1121=Accueil!$Q$25,PRODUCT('Registre déchets'!G1121,Accueil!$S$25),"")&amp; IF(D1121=Accueil!$Q$26,PRODUCT('Registre déchets'!G1121,Accueil!$S$26),"") &amp; IF(D1121=Accueil!$U$7,PRODUCT('Registre déchets'!G1121,Accueil!$W$7),"") &amp; IF(D1121=Accueil!$U$8,PRODUCT('Registre déchets'!G1121,Accueil!$W$8),"") &amp; IF(D1121=Accueil!$U$9,PRODUCT('Registre déchets'!G1121,Accueil!$W$9),"")&amp; IF(D1121=Accueil!$U$10,PRODUCT('Registre déchets'!G1121,Accueil!$W$10),"")&amp; IF(D1121=Accueil!$U$11,PRODUCT('Registre déchets'!G1121,Accueil!$W$11),"")&amp; IF(D1121=Accueil!$U$12,PRODUCT('Registre déchets'!G1121,Accueil!$W$12),"")&amp; IF(D1121=Accueil!$U$13,PRODUCT('Registre déchets'!G1121,Accueil!$W$13),"")&amp; IF(D1121=Accueil!$U$14,PRODUCT('Registre déchets'!G1121,Accueil!$W$14),"")&amp; IF(D1121=Accueil!$U$15,PRODUCT('Registre déchets'!G1121,Accueil!$W$15),"")&amp; IF(D1121=Accueil!$U$16,PRODUCT('Registre déchets'!G1121,Accueil!$W$16),"")&amp; IF(D1121=Accueil!$U$17,PRODUCT('Registre déchets'!G1121,Accueil!$W$17),"")&amp; IF(D1121=Accueil!$U$18,PRODUCT('Registre déchets'!G1121,Accueil!$W$18),"")&amp; IF(D1121=Accueil!$U$19,PRODUCT('Registre déchets'!G1121,Accueil!$W$19),"")&amp; IF(D1121=Accueil!$U$20,PRODUCT('Registre déchets'!G1121,Accueil!$W$20),"")&amp; IF(D1121=Accueil!$U$21,PRODUCT('Registre déchets'!G1121,Accueil!$W$21),"") &amp; IF(D1121=Accueil!$U$22,PRODUCT('Registre déchets'!G1121,Accueil!$W$22),"")&amp; IF(D1121=Accueil!$U$23,PRODUCT('Registre déchets'!G1121,Accueil!$W$23),"")&amp; IF(D1121=Accueil!$U$24,PRODUCT('Registre déchets'!G1121,Accueil!$W$24),"")&amp; IF(D1121=Accueil!$U$25,PRODUCT('Registre déchets'!G1121,Accueil!$W$25),"")&amp; IF(D1121=Accueil!$U$26,PRODUCT('Registre déchets'!G1121,Accueil!$W$26),"")&amp; IF(D1121=Accueil!$U$27,PRODUCT('Registre déchets'!G1121,Accueil!$W$27),"")&amp; IF(D1121=Accueil!$Y$7,PRODUCT('Registre déchets'!G1121,Accueil!$AA$7),"") &amp; IF(D1121=Accueil!$Y$8,PRODUCT('Registre déchets'!G1121,Accueil!$AA$8),"") &amp; IF(D1121=Accueil!$Y$9,PRODUCT('Registre déchets'!G1121,Accueil!$AA$9),"")&amp; IF(D1121=Accueil!$Y$10,PRODUCT('Registre déchets'!G1121,Accueil!$AA$10),"")&amp; IF(D1121=Accueil!$Y$11,PRODUCT('Registre déchets'!G1121,Accueil!$AA$11),"")&amp; IF(D1121=Accueil!$Y$12,PRODUCT('Registre déchets'!G1121,Accueil!$AA$12),"")&amp; IF(D1121=Accueil!$Y$13,PRODUCT('Registre déchets'!G1121,Accueil!$AA$13),"")&amp; IF(D1121=Accueil!$Y$14,PRODUCT('Registre déchets'!G1121,Accueil!$AA$14),"")&amp; IF(D1121=Accueil!$Y$15,PRODUCT('Registre déchets'!G1121,Accueil!$AA$15),"")&amp; IF(D1121=Accueil!$Y$16,PRODUCT('Registre déchets'!G1121,Accueil!$AA$16),"")&amp; IF(D1121=Accueil!$Y$17,PRODUCT('Registre déchets'!G1121,Accueil!$AA$17),"")&amp; IF(D1121=Accueil!$Y$18,PRODUCT('Registre déchets'!G1121,Accueil!$AA$18),"")&amp; IF(D1121=Accueil!$Y$19,PRODUCT('Registre déchets'!G1121,Accueil!$AA$19),"")&amp; IF(D1121=Accueil!$Y$20,PRODUCT('Registre déchets'!G1121,Accueil!$AA$20),"")&amp; IF(D1121=Accueil!$Y$21,PRODUCT('Registre déchets'!G1121,Accueil!$AA$21),"")&amp; IF(D1121=Accueil!$Y$22,PRODUCT('Registre déchets'!G1121,Accueil!$AA$22),"")&amp; IF(D1121=Accueil!$Y$23,PRODUCT('Registre déchets'!G1121,Accueil!$AA$23),"")&amp; IF(D1121=Accueil!$Y$24,PRODUCT('Registre déchets'!G1121,Accueil!$AA$24),"")&amp; IF(D1121=Accueil!$Y$25,PRODUCT('Registre déchets'!G1121,Accueil!$AA$25),"")&amp; IF(D1121=Accueil!$Y$26,PRODUCT('Registre déchets'!G1121,Accueil!$AA$26),"")&amp; IF(D1121=Accueil!$Y$27,PRODUCT('Registre déchets'!G1121,Accueil!$AA$27),""))</f>
        <v/>
      </c>
      <c r="AQ1121" s="79">
        <f t="shared" si="177"/>
        <v>0</v>
      </c>
    </row>
    <row r="1122" spans="1:43" ht="50.1" customHeight="1" x14ac:dyDescent="0.25">
      <c r="A1122" s="90"/>
      <c r="B1122" s="222" t="str">
        <f t="shared" si="171"/>
        <v/>
      </c>
      <c r="C1122" s="221"/>
      <c r="D1122" s="220"/>
      <c r="E1122" s="80" t="str">
        <f t="shared" si="175"/>
        <v/>
      </c>
      <c r="F1122" s="81"/>
      <c r="G1122" s="82"/>
      <c r="H1122" s="241">
        <f t="shared" si="172"/>
        <v>0</v>
      </c>
      <c r="I1122" s="206"/>
      <c r="J1122" s="206"/>
      <c r="K1122" s="86"/>
      <c r="L1122" s="86"/>
      <c r="M1122" s="86"/>
      <c r="N1122" s="82"/>
      <c r="O1122" s="81"/>
      <c r="P1122" s="82"/>
      <c r="Q1122" s="207">
        <f t="shared" si="176"/>
        <v>0</v>
      </c>
      <c r="R1122" s="83">
        <f t="shared" si="173"/>
        <v>0</v>
      </c>
      <c r="S1122" s="83">
        <f t="shared" si="174"/>
        <v>0</v>
      </c>
      <c r="T1122" s="209"/>
      <c r="U1122" s="214"/>
      <c r="V1122" s="214"/>
      <c r="W1122" s="217" t="str">
        <f t="shared" si="169"/>
        <v/>
      </c>
      <c r="X1122" s="214"/>
      <c r="Y1122" s="224"/>
      <c r="Z1122" s="214"/>
      <c r="AA1122" s="214"/>
      <c r="AB1122" s="35" t="str">
        <f t="shared" si="170"/>
        <v/>
      </c>
      <c r="AC1122" s="35"/>
      <c r="AD1122" s="35"/>
      <c r="AE1122" s="35"/>
      <c r="AF1122" s="35"/>
      <c r="AG1122" s="35"/>
      <c r="AH1122" s="35"/>
      <c r="AI1122" s="35"/>
      <c r="AJ1122" s="35"/>
      <c r="AK1122" s="35"/>
      <c r="AL1122" s="35"/>
      <c r="AM1122" s="85" t="str">
        <f t="shared" si="178"/>
        <v/>
      </c>
      <c r="AN1122" s="35"/>
      <c r="AO1122" s="35"/>
      <c r="AP1122" s="77" t="str">
        <f>IF(D1122="","",IF(D1122=Accueil!$Q$7,PRODUCT('Registre déchets'!G1122,Accueil!$S$7),"") &amp; IF(D1122=Accueil!$Q$8,PRODUCT('Registre déchets'!G1122,Accueil!$S$8),"") &amp; IF(D1122=Accueil!$Q$9,PRODUCT('Registre déchets'!G1122,Accueil!$S$9),"")&amp; IF(D1122=Accueil!$Q$10,PRODUCT('Registre déchets'!G1122,Accueil!$S$10),"")&amp; IF(D1122=Accueil!$Q$11,PRODUCT('Registre déchets'!G1122,Accueil!$S$11),"")&amp; IF(D1122=Accueil!$Q$12,PRODUCT('Registre déchets'!G1122,Accueil!$S$12),"")&amp; IF(D1122=Accueil!$Q$13,PRODUCT('Registre déchets'!G1122,Accueil!$S$13),"")&amp; IF(D1122=Accueil!$Q$14,PRODUCT('Registre déchets'!G1122,Accueil!$S$14),"")&amp; IF(D1122=Accueil!$Q$15,PRODUCT('Registre déchets'!G1122,Accueil!$S$15),"")&amp; IF(D1122=Accueil!$Q$16,PRODUCT('Registre déchets'!G1122,Accueil!$S$16),"")&amp; IF(D1122=Accueil!$Q$17,PRODUCT('Registre déchets'!G1122,Accueil!$S$17),"")&amp; IF(D1122=Accueil!$Q$18,PRODUCT('Registre déchets'!G1122,Accueil!$S$18),"")&amp; IF(D1122=Accueil!$Q$19,PRODUCT('Registre déchets'!G1122,Accueil!$S$19),"")&amp; IF(D1122=Accueil!$Q$20,PRODUCT('Registre déchets'!G1122,Accueil!$S$20),"")&amp; IF(D1122=Accueil!$Q$21,PRODUCT('Registre déchets'!G1122,Accueil!$S$21),"")&amp; IF(D1122=Accueil!$Q$22,PRODUCT('Registre déchets'!G1122,Accueil!$S$22),"")&amp; IF(D1122=Accueil!$Q$23,PRODUCT('Registre déchets'!G1122,Accueil!$S$23),"")&amp; IF(D1122=Accueil!$Q$24,PRODUCT('Registre déchets'!G1122,Accueil!$S$24),"")&amp; IF(D1122=Accueil!$Q$25,PRODUCT('Registre déchets'!G1122,Accueil!$S$25),"")&amp; IF(D1122=Accueil!$Q$26,PRODUCT('Registre déchets'!G1122,Accueil!$S$26),"") &amp; IF(D1122=Accueil!$U$7,PRODUCT('Registre déchets'!G1122,Accueil!$W$7),"") &amp; IF(D1122=Accueil!$U$8,PRODUCT('Registre déchets'!G1122,Accueil!$W$8),"") &amp; IF(D1122=Accueil!$U$9,PRODUCT('Registre déchets'!G1122,Accueil!$W$9),"")&amp; IF(D1122=Accueil!$U$10,PRODUCT('Registre déchets'!G1122,Accueil!$W$10),"")&amp; IF(D1122=Accueil!$U$11,PRODUCT('Registre déchets'!G1122,Accueil!$W$11),"")&amp; IF(D1122=Accueil!$U$12,PRODUCT('Registre déchets'!G1122,Accueil!$W$12),"")&amp; IF(D1122=Accueil!$U$13,PRODUCT('Registre déchets'!G1122,Accueil!$W$13),"")&amp; IF(D1122=Accueil!$U$14,PRODUCT('Registre déchets'!G1122,Accueil!$W$14),"")&amp; IF(D1122=Accueil!$U$15,PRODUCT('Registre déchets'!G1122,Accueil!$W$15),"")&amp; IF(D1122=Accueil!$U$16,PRODUCT('Registre déchets'!G1122,Accueil!$W$16),"")&amp; IF(D1122=Accueil!$U$17,PRODUCT('Registre déchets'!G1122,Accueil!$W$17),"")&amp; IF(D1122=Accueil!$U$18,PRODUCT('Registre déchets'!G1122,Accueil!$W$18),"")&amp; IF(D1122=Accueil!$U$19,PRODUCT('Registre déchets'!G1122,Accueil!$W$19),"")&amp; IF(D1122=Accueil!$U$20,PRODUCT('Registre déchets'!G1122,Accueil!$W$20),"")&amp; IF(D1122=Accueil!$U$21,PRODUCT('Registre déchets'!G1122,Accueil!$W$21),"") &amp; IF(D1122=Accueil!$U$22,PRODUCT('Registre déchets'!G1122,Accueil!$W$22),"")&amp; IF(D1122=Accueil!$U$23,PRODUCT('Registre déchets'!G1122,Accueil!$W$23),"")&amp; IF(D1122=Accueil!$U$24,PRODUCT('Registre déchets'!G1122,Accueil!$W$24),"")&amp; IF(D1122=Accueil!$U$25,PRODUCT('Registre déchets'!G1122,Accueil!$W$25),"")&amp; IF(D1122=Accueil!$U$26,PRODUCT('Registre déchets'!G1122,Accueil!$W$26),"")&amp; IF(D1122=Accueil!$U$27,PRODUCT('Registre déchets'!G1122,Accueil!$W$27),"")&amp; IF(D1122=Accueil!$Y$7,PRODUCT('Registre déchets'!G1122,Accueil!$AA$7),"") &amp; IF(D1122=Accueil!$Y$8,PRODUCT('Registre déchets'!G1122,Accueil!$AA$8),"") &amp; IF(D1122=Accueil!$Y$9,PRODUCT('Registre déchets'!G1122,Accueil!$AA$9),"")&amp; IF(D1122=Accueil!$Y$10,PRODUCT('Registre déchets'!G1122,Accueil!$AA$10),"")&amp; IF(D1122=Accueil!$Y$11,PRODUCT('Registre déchets'!G1122,Accueil!$AA$11),"")&amp; IF(D1122=Accueil!$Y$12,PRODUCT('Registre déchets'!G1122,Accueil!$AA$12),"")&amp; IF(D1122=Accueil!$Y$13,PRODUCT('Registre déchets'!G1122,Accueil!$AA$13),"")&amp; IF(D1122=Accueil!$Y$14,PRODUCT('Registre déchets'!G1122,Accueil!$AA$14),"")&amp; IF(D1122=Accueil!$Y$15,PRODUCT('Registre déchets'!G1122,Accueil!$AA$15),"")&amp; IF(D1122=Accueil!$Y$16,PRODUCT('Registre déchets'!G1122,Accueil!$AA$16),"")&amp; IF(D1122=Accueil!$Y$17,PRODUCT('Registre déchets'!G1122,Accueil!$AA$17),"")&amp; IF(D1122=Accueil!$Y$18,PRODUCT('Registre déchets'!G1122,Accueil!$AA$18),"")&amp; IF(D1122=Accueil!$Y$19,PRODUCT('Registre déchets'!G1122,Accueil!$AA$19),"")&amp; IF(D1122=Accueil!$Y$20,PRODUCT('Registre déchets'!G1122,Accueil!$AA$20),"")&amp; IF(D1122=Accueil!$Y$21,PRODUCT('Registre déchets'!G1122,Accueil!$AA$21),"")&amp; IF(D1122=Accueil!$Y$22,PRODUCT('Registre déchets'!G1122,Accueil!$AA$22),"")&amp; IF(D1122=Accueil!$Y$23,PRODUCT('Registre déchets'!G1122,Accueil!$AA$23),"")&amp; IF(D1122=Accueil!$Y$24,PRODUCT('Registre déchets'!G1122,Accueil!$AA$24),"")&amp; IF(D1122=Accueil!$Y$25,PRODUCT('Registre déchets'!G1122,Accueil!$AA$25),"")&amp; IF(D1122=Accueil!$Y$26,PRODUCT('Registre déchets'!G1122,Accueil!$AA$26),"")&amp; IF(D1122=Accueil!$Y$27,PRODUCT('Registre déchets'!G1122,Accueil!$AA$27),""))</f>
        <v/>
      </c>
      <c r="AQ1122" s="79">
        <f t="shared" si="177"/>
        <v>0</v>
      </c>
    </row>
    <row r="1123" spans="1:43" ht="50.1" customHeight="1" x14ac:dyDescent="0.25">
      <c r="A1123" s="90"/>
      <c r="B1123" s="222" t="str">
        <f t="shared" si="171"/>
        <v/>
      </c>
      <c r="C1123" s="221"/>
      <c r="D1123" s="220"/>
      <c r="E1123" s="80" t="str">
        <f t="shared" si="175"/>
        <v/>
      </c>
      <c r="F1123" s="81"/>
      <c r="G1123" s="82"/>
      <c r="H1123" s="241">
        <f t="shared" si="172"/>
        <v>0</v>
      </c>
      <c r="I1123" s="206"/>
      <c r="J1123" s="206"/>
      <c r="K1123" s="86"/>
      <c r="L1123" s="86"/>
      <c r="M1123" s="86"/>
      <c r="N1123" s="82"/>
      <c r="O1123" s="81"/>
      <c r="P1123" s="82"/>
      <c r="Q1123" s="207">
        <f t="shared" si="176"/>
        <v>0</v>
      </c>
      <c r="R1123" s="83">
        <f t="shared" si="173"/>
        <v>0</v>
      </c>
      <c r="S1123" s="83">
        <f t="shared" si="174"/>
        <v>0</v>
      </c>
      <c r="T1123" s="209"/>
      <c r="U1123" s="214"/>
      <c r="V1123" s="214"/>
      <c r="W1123" s="217" t="str">
        <f t="shared" si="169"/>
        <v/>
      </c>
      <c r="X1123" s="214"/>
      <c r="Y1123" s="224"/>
      <c r="Z1123" s="214"/>
      <c r="AA1123" s="214"/>
      <c r="AB1123" s="35" t="str">
        <f t="shared" si="170"/>
        <v/>
      </c>
      <c r="AC1123" s="35"/>
      <c r="AD1123" s="35"/>
      <c r="AE1123" s="35"/>
      <c r="AF1123" s="35"/>
      <c r="AG1123" s="35"/>
      <c r="AH1123" s="35"/>
      <c r="AI1123" s="35"/>
      <c r="AJ1123" s="35"/>
      <c r="AK1123" s="35"/>
      <c r="AL1123" s="35"/>
      <c r="AM1123" s="85" t="str">
        <f t="shared" si="178"/>
        <v/>
      </c>
      <c r="AN1123" s="35"/>
      <c r="AO1123" s="35"/>
      <c r="AP1123" s="77" t="str">
        <f>IF(D1123="","",IF(D1123=Accueil!$Q$7,PRODUCT('Registre déchets'!G1123,Accueil!$S$7),"") &amp; IF(D1123=Accueil!$Q$8,PRODUCT('Registre déchets'!G1123,Accueil!$S$8),"") &amp; IF(D1123=Accueil!$Q$9,PRODUCT('Registre déchets'!G1123,Accueil!$S$9),"")&amp; IF(D1123=Accueil!$Q$10,PRODUCT('Registre déchets'!G1123,Accueil!$S$10),"")&amp; IF(D1123=Accueil!$Q$11,PRODUCT('Registre déchets'!G1123,Accueil!$S$11),"")&amp; IF(D1123=Accueil!$Q$12,PRODUCT('Registre déchets'!G1123,Accueil!$S$12),"")&amp; IF(D1123=Accueil!$Q$13,PRODUCT('Registre déchets'!G1123,Accueil!$S$13),"")&amp; IF(D1123=Accueil!$Q$14,PRODUCT('Registre déchets'!G1123,Accueil!$S$14),"")&amp; IF(D1123=Accueil!$Q$15,PRODUCT('Registre déchets'!G1123,Accueil!$S$15),"")&amp; IF(D1123=Accueil!$Q$16,PRODUCT('Registre déchets'!G1123,Accueil!$S$16),"")&amp; IF(D1123=Accueil!$Q$17,PRODUCT('Registre déchets'!G1123,Accueil!$S$17),"")&amp; IF(D1123=Accueil!$Q$18,PRODUCT('Registre déchets'!G1123,Accueil!$S$18),"")&amp; IF(D1123=Accueil!$Q$19,PRODUCT('Registre déchets'!G1123,Accueil!$S$19),"")&amp; IF(D1123=Accueil!$Q$20,PRODUCT('Registre déchets'!G1123,Accueil!$S$20),"")&amp; IF(D1123=Accueil!$Q$21,PRODUCT('Registre déchets'!G1123,Accueil!$S$21),"")&amp; IF(D1123=Accueil!$Q$22,PRODUCT('Registre déchets'!G1123,Accueil!$S$22),"")&amp; IF(D1123=Accueil!$Q$23,PRODUCT('Registre déchets'!G1123,Accueil!$S$23),"")&amp; IF(D1123=Accueil!$Q$24,PRODUCT('Registre déchets'!G1123,Accueil!$S$24),"")&amp; IF(D1123=Accueil!$Q$25,PRODUCT('Registre déchets'!G1123,Accueil!$S$25),"")&amp; IF(D1123=Accueil!$Q$26,PRODUCT('Registre déchets'!G1123,Accueil!$S$26),"") &amp; IF(D1123=Accueil!$U$7,PRODUCT('Registre déchets'!G1123,Accueil!$W$7),"") &amp; IF(D1123=Accueil!$U$8,PRODUCT('Registre déchets'!G1123,Accueil!$W$8),"") &amp; IF(D1123=Accueil!$U$9,PRODUCT('Registre déchets'!G1123,Accueil!$W$9),"")&amp; IF(D1123=Accueil!$U$10,PRODUCT('Registre déchets'!G1123,Accueil!$W$10),"")&amp; IF(D1123=Accueil!$U$11,PRODUCT('Registre déchets'!G1123,Accueil!$W$11),"")&amp; IF(D1123=Accueil!$U$12,PRODUCT('Registre déchets'!G1123,Accueil!$W$12),"")&amp; IF(D1123=Accueil!$U$13,PRODUCT('Registre déchets'!G1123,Accueil!$W$13),"")&amp; IF(D1123=Accueil!$U$14,PRODUCT('Registre déchets'!G1123,Accueil!$W$14),"")&amp; IF(D1123=Accueil!$U$15,PRODUCT('Registre déchets'!G1123,Accueil!$W$15),"")&amp; IF(D1123=Accueil!$U$16,PRODUCT('Registre déchets'!G1123,Accueil!$W$16),"")&amp; IF(D1123=Accueil!$U$17,PRODUCT('Registre déchets'!G1123,Accueil!$W$17),"")&amp; IF(D1123=Accueil!$U$18,PRODUCT('Registre déchets'!G1123,Accueil!$W$18),"")&amp; IF(D1123=Accueil!$U$19,PRODUCT('Registre déchets'!G1123,Accueil!$W$19),"")&amp; IF(D1123=Accueil!$U$20,PRODUCT('Registre déchets'!G1123,Accueil!$W$20),"")&amp; IF(D1123=Accueil!$U$21,PRODUCT('Registre déchets'!G1123,Accueil!$W$21),"") &amp; IF(D1123=Accueil!$U$22,PRODUCT('Registre déchets'!G1123,Accueil!$W$22),"")&amp; IF(D1123=Accueil!$U$23,PRODUCT('Registre déchets'!G1123,Accueil!$W$23),"")&amp; IF(D1123=Accueil!$U$24,PRODUCT('Registre déchets'!G1123,Accueil!$W$24),"")&amp; IF(D1123=Accueil!$U$25,PRODUCT('Registre déchets'!G1123,Accueil!$W$25),"")&amp; IF(D1123=Accueil!$U$26,PRODUCT('Registre déchets'!G1123,Accueil!$W$26),"")&amp; IF(D1123=Accueil!$U$27,PRODUCT('Registre déchets'!G1123,Accueil!$W$27),"")&amp; IF(D1123=Accueil!$Y$7,PRODUCT('Registre déchets'!G1123,Accueil!$AA$7),"") &amp; IF(D1123=Accueil!$Y$8,PRODUCT('Registre déchets'!G1123,Accueil!$AA$8),"") &amp; IF(D1123=Accueil!$Y$9,PRODUCT('Registre déchets'!G1123,Accueil!$AA$9),"")&amp; IF(D1123=Accueil!$Y$10,PRODUCT('Registre déchets'!G1123,Accueil!$AA$10),"")&amp; IF(D1123=Accueil!$Y$11,PRODUCT('Registre déchets'!G1123,Accueil!$AA$11),"")&amp; IF(D1123=Accueil!$Y$12,PRODUCT('Registre déchets'!G1123,Accueil!$AA$12),"")&amp; IF(D1123=Accueil!$Y$13,PRODUCT('Registre déchets'!G1123,Accueil!$AA$13),"")&amp; IF(D1123=Accueil!$Y$14,PRODUCT('Registre déchets'!G1123,Accueil!$AA$14),"")&amp; IF(D1123=Accueil!$Y$15,PRODUCT('Registre déchets'!G1123,Accueil!$AA$15),"")&amp; IF(D1123=Accueil!$Y$16,PRODUCT('Registre déchets'!G1123,Accueil!$AA$16),"")&amp; IF(D1123=Accueil!$Y$17,PRODUCT('Registre déchets'!G1123,Accueil!$AA$17),"")&amp; IF(D1123=Accueil!$Y$18,PRODUCT('Registre déchets'!G1123,Accueil!$AA$18),"")&amp; IF(D1123=Accueil!$Y$19,PRODUCT('Registre déchets'!G1123,Accueil!$AA$19),"")&amp; IF(D1123=Accueil!$Y$20,PRODUCT('Registre déchets'!G1123,Accueil!$AA$20),"")&amp; IF(D1123=Accueil!$Y$21,PRODUCT('Registre déchets'!G1123,Accueil!$AA$21),"")&amp; IF(D1123=Accueil!$Y$22,PRODUCT('Registre déchets'!G1123,Accueil!$AA$22),"")&amp; IF(D1123=Accueil!$Y$23,PRODUCT('Registre déchets'!G1123,Accueil!$AA$23),"")&amp; IF(D1123=Accueil!$Y$24,PRODUCT('Registre déchets'!G1123,Accueil!$AA$24),"")&amp; IF(D1123=Accueil!$Y$25,PRODUCT('Registre déchets'!G1123,Accueil!$AA$25),"")&amp; IF(D1123=Accueil!$Y$26,PRODUCT('Registre déchets'!G1123,Accueil!$AA$26),"")&amp; IF(D1123=Accueil!$Y$27,PRODUCT('Registre déchets'!G1123,Accueil!$AA$27),""))</f>
        <v/>
      </c>
      <c r="AQ1123" s="79">
        <f t="shared" si="177"/>
        <v>0</v>
      </c>
    </row>
    <row r="1124" spans="1:43" ht="50.1" customHeight="1" x14ac:dyDescent="0.25">
      <c r="A1124" s="90"/>
      <c r="B1124" s="222" t="str">
        <f t="shared" si="171"/>
        <v/>
      </c>
      <c r="C1124" s="221"/>
      <c r="D1124" s="220"/>
      <c r="E1124" s="80" t="str">
        <f t="shared" si="175"/>
        <v/>
      </c>
      <c r="F1124" s="81"/>
      <c r="G1124" s="82"/>
      <c r="H1124" s="241">
        <f t="shared" si="172"/>
        <v>0</v>
      </c>
      <c r="I1124" s="206"/>
      <c r="J1124" s="206"/>
      <c r="K1124" s="86"/>
      <c r="L1124" s="86"/>
      <c r="M1124" s="86"/>
      <c r="N1124" s="82"/>
      <c r="O1124" s="81"/>
      <c r="P1124" s="82"/>
      <c r="Q1124" s="207">
        <f t="shared" si="176"/>
        <v>0</v>
      </c>
      <c r="R1124" s="83">
        <f t="shared" si="173"/>
        <v>0</v>
      </c>
      <c r="S1124" s="83">
        <f t="shared" si="174"/>
        <v>0</v>
      </c>
      <c r="T1124" s="209"/>
      <c r="U1124" s="214"/>
      <c r="V1124" s="214"/>
      <c r="W1124" s="217" t="str">
        <f t="shared" si="169"/>
        <v/>
      </c>
      <c r="X1124" s="214"/>
      <c r="Y1124" s="224"/>
      <c r="Z1124" s="214"/>
      <c r="AA1124" s="214"/>
      <c r="AB1124" s="35" t="str">
        <f t="shared" si="170"/>
        <v/>
      </c>
      <c r="AC1124" s="35"/>
      <c r="AD1124" s="35"/>
      <c r="AE1124" s="35"/>
      <c r="AF1124" s="35"/>
      <c r="AG1124" s="35"/>
      <c r="AH1124" s="35"/>
      <c r="AI1124" s="35"/>
      <c r="AJ1124" s="35"/>
      <c r="AK1124" s="35"/>
      <c r="AL1124" s="35"/>
      <c r="AM1124" s="85" t="str">
        <f t="shared" si="178"/>
        <v/>
      </c>
      <c r="AN1124" s="35"/>
      <c r="AO1124" s="35"/>
      <c r="AP1124" s="77" t="str">
        <f>IF(D1124="","",IF(D1124=Accueil!$Q$7,PRODUCT('Registre déchets'!G1124,Accueil!$S$7),"") &amp; IF(D1124=Accueil!$Q$8,PRODUCT('Registre déchets'!G1124,Accueil!$S$8),"") &amp; IF(D1124=Accueil!$Q$9,PRODUCT('Registre déchets'!G1124,Accueil!$S$9),"")&amp; IF(D1124=Accueil!$Q$10,PRODUCT('Registre déchets'!G1124,Accueil!$S$10),"")&amp; IF(D1124=Accueil!$Q$11,PRODUCT('Registre déchets'!G1124,Accueil!$S$11),"")&amp; IF(D1124=Accueil!$Q$12,PRODUCT('Registre déchets'!G1124,Accueil!$S$12),"")&amp; IF(D1124=Accueil!$Q$13,PRODUCT('Registre déchets'!G1124,Accueil!$S$13),"")&amp; IF(D1124=Accueil!$Q$14,PRODUCT('Registre déchets'!G1124,Accueil!$S$14),"")&amp; IF(D1124=Accueil!$Q$15,PRODUCT('Registre déchets'!G1124,Accueil!$S$15),"")&amp; IF(D1124=Accueil!$Q$16,PRODUCT('Registre déchets'!G1124,Accueil!$S$16),"")&amp; IF(D1124=Accueil!$Q$17,PRODUCT('Registre déchets'!G1124,Accueil!$S$17),"")&amp; IF(D1124=Accueil!$Q$18,PRODUCT('Registre déchets'!G1124,Accueil!$S$18),"")&amp; IF(D1124=Accueil!$Q$19,PRODUCT('Registre déchets'!G1124,Accueil!$S$19),"")&amp; IF(D1124=Accueil!$Q$20,PRODUCT('Registre déchets'!G1124,Accueil!$S$20),"")&amp; IF(D1124=Accueil!$Q$21,PRODUCT('Registre déchets'!G1124,Accueil!$S$21),"")&amp; IF(D1124=Accueil!$Q$22,PRODUCT('Registre déchets'!G1124,Accueil!$S$22),"")&amp; IF(D1124=Accueil!$Q$23,PRODUCT('Registre déchets'!G1124,Accueil!$S$23),"")&amp; IF(D1124=Accueil!$Q$24,PRODUCT('Registre déchets'!G1124,Accueil!$S$24),"")&amp; IF(D1124=Accueil!$Q$25,PRODUCT('Registre déchets'!G1124,Accueil!$S$25),"")&amp; IF(D1124=Accueil!$Q$26,PRODUCT('Registre déchets'!G1124,Accueil!$S$26),"") &amp; IF(D1124=Accueil!$U$7,PRODUCT('Registre déchets'!G1124,Accueil!$W$7),"") &amp; IF(D1124=Accueil!$U$8,PRODUCT('Registre déchets'!G1124,Accueil!$W$8),"") &amp; IF(D1124=Accueil!$U$9,PRODUCT('Registre déchets'!G1124,Accueil!$W$9),"")&amp; IF(D1124=Accueil!$U$10,PRODUCT('Registre déchets'!G1124,Accueil!$W$10),"")&amp; IF(D1124=Accueil!$U$11,PRODUCT('Registre déchets'!G1124,Accueil!$W$11),"")&amp; IF(D1124=Accueil!$U$12,PRODUCT('Registre déchets'!G1124,Accueil!$W$12),"")&amp; IF(D1124=Accueil!$U$13,PRODUCT('Registre déchets'!G1124,Accueil!$W$13),"")&amp; IF(D1124=Accueil!$U$14,PRODUCT('Registre déchets'!G1124,Accueil!$W$14),"")&amp; IF(D1124=Accueil!$U$15,PRODUCT('Registre déchets'!G1124,Accueil!$W$15),"")&amp; IF(D1124=Accueil!$U$16,PRODUCT('Registre déchets'!G1124,Accueil!$W$16),"")&amp; IF(D1124=Accueil!$U$17,PRODUCT('Registre déchets'!G1124,Accueil!$W$17),"")&amp; IF(D1124=Accueil!$U$18,PRODUCT('Registre déchets'!G1124,Accueil!$W$18),"")&amp; IF(D1124=Accueil!$U$19,PRODUCT('Registre déchets'!G1124,Accueil!$W$19),"")&amp; IF(D1124=Accueil!$U$20,PRODUCT('Registre déchets'!G1124,Accueil!$W$20),"")&amp; IF(D1124=Accueil!$U$21,PRODUCT('Registre déchets'!G1124,Accueil!$W$21),"") &amp; IF(D1124=Accueil!$U$22,PRODUCT('Registre déchets'!G1124,Accueil!$W$22),"")&amp; IF(D1124=Accueil!$U$23,PRODUCT('Registre déchets'!G1124,Accueil!$W$23),"")&amp; IF(D1124=Accueil!$U$24,PRODUCT('Registre déchets'!G1124,Accueil!$W$24),"")&amp; IF(D1124=Accueil!$U$25,PRODUCT('Registre déchets'!G1124,Accueil!$W$25),"")&amp; IF(D1124=Accueil!$U$26,PRODUCT('Registre déchets'!G1124,Accueil!$W$26),"")&amp; IF(D1124=Accueil!$U$27,PRODUCT('Registre déchets'!G1124,Accueil!$W$27),"")&amp; IF(D1124=Accueil!$Y$7,PRODUCT('Registre déchets'!G1124,Accueil!$AA$7),"") &amp; IF(D1124=Accueil!$Y$8,PRODUCT('Registre déchets'!G1124,Accueil!$AA$8),"") &amp; IF(D1124=Accueil!$Y$9,PRODUCT('Registre déchets'!G1124,Accueil!$AA$9),"")&amp; IF(D1124=Accueil!$Y$10,PRODUCT('Registre déchets'!G1124,Accueil!$AA$10),"")&amp; IF(D1124=Accueil!$Y$11,PRODUCT('Registre déchets'!G1124,Accueil!$AA$11),"")&amp; IF(D1124=Accueil!$Y$12,PRODUCT('Registre déchets'!G1124,Accueil!$AA$12),"")&amp; IF(D1124=Accueil!$Y$13,PRODUCT('Registre déchets'!G1124,Accueil!$AA$13),"")&amp; IF(D1124=Accueil!$Y$14,PRODUCT('Registre déchets'!G1124,Accueil!$AA$14),"")&amp; IF(D1124=Accueil!$Y$15,PRODUCT('Registre déchets'!G1124,Accueil!$AA$15),"")&amp; IF(D1124=Accueil!$Y$16,PRODUCT('Registre déchets'!G1124,Accueil!$AA$16),"")&amp; IF(D1124=Accueil!$Y$17,PRODUCT('Registre déchets'!G1124,Accueil!$AA$17),"")&amp; IF(D1124=Accueil!$Y$18,PRODUCT('Registre déchets'!G1124,Accueil!$AA$18),"")&amp; IF(D1124=Accueil!$Y$19,PRODUCT('Registre déchets'!G1124,Accueil!$AA$19),"")&amp; IF(D1124=Accueil!$Y$20,PRODUCT('Registre déchets'!G1124,Accueil!$AA$20),"")&amp; IF(D1124=Accueil!$Y$21,PRODUCT('Registre déchets'!G1124,Accueil!$AA$21),"")&amp; IF(D1124=Accueil!$Y$22,PRODUCT('Registre déchets'!G1124,Accueil!$AA$22),"")&amp; IF(D1124=Accueil!$Y$23,PRODUCT('Registre déchets'!G1124,Accueil!$AA$23),"")&amp; IF(D1124=Accueil!$Y$24,PRODUCT('Registre déchets'!G1124,Accueil!$AA$24),"")&amp; IF(D1124=Accueil!$Y$25,PRODUCT('Registre déchets'!G1124,Accueil!$AA$25),"")&amp; IF(D1124=Accueil!$Y$26,PRODUCT('Registre déchets'!G1124,Accueil!$AA$26),"")&amp; IF(D1124=Accueil!$Y$27,PRODUCT('Registre déchets'!G1124,Accueil!$AA$27),""))</f>
        <v/>
      </c>
      <c r="AQ1124" s="79">
        <f t="shared" si="177"/>
        <v>0</v>
      </c>
    </row>
    <row r="1125" spans="1:43" ht="50.1" customHeight="1" x14ac:dyDescent="0.25">
      <c r="A1125" s="90"/>
      <c r="B1125" s="222" t="str">
        <f t="shared" si="171"/>
        <v/>
      </c>
      <c r="C1125" s="221"/>
      <c r="D1125" s="220"/>
      <c r="E1125" s="80" t="str">
        <f t="shared" si="175"/>
        <v/>
      </c>
      <c r="F1125" s="81"/>
      <c r="G1125" s="82"/>
      <c r="H1125" s="241">
        <f t="shared" si="172"/>
        <v>0</v>
      </c>
      <c r="I1125" s="206"/>
      <c r="J1125" s="206"/>
      <c r="K1125" s="86"/>
      <c r="L1125" s="86"/>
      <c r="M1125" s="86"/>
      <c r="N1125" s="82"/>
      <c r="O1125" s="81"/>
      <c r="P1125" s="82"/>
      <c r="Q1125" s="207">
        <f t="shared" si="176"/>
        <v>0</v>
      </c>
      <c r="R1125" s="83">
        <f t="shared" si="173"/>
        <v>0</v>
      </c>
      <c r="S1125" s="83">
        <f t="shared" si="174"/>
        <v>0</v>
      </c>
      <c r="T1125" s="209"/>
      <c r="U1125" s="214"/>
      <c r="V1125" s="214"/>
      <c r="W1125" s="217" t="str">
        <f t="shared" si="169"/>
        <v/>
      </c>
      <c r="X1125" s="214"/>
      <c r="Y1125" s="224"/>
      <c r="Z1125" s="214"/>
      <c r="AA1125" s="214"/>
      <c r="AB1125" s="35" t="str">
        <f t="shared" si="170"/>
        <v/>
      </c>
      <c r="AC1125" s="35"/>
      <c r="AD1125" s="35"/>
      <c r="AE1125" s="35"/>
      <c r="AF1125" s="35"/>
      <c r="AG1125" s="35"/>
      <c r="AH1125" s="35"/>
      <c r="AI1125" s="35"/>
      <c r="AJ1125" s="35"/>
      <c r="AK1125" s="35"/>
      <c r="AL1125" s="35"/>
      <c r="AM1125" s="85" t="str">
        <f t="shared" si="178"/>
        <v/>
      </c>
      <c r="AN1125" s="35"/>
      <c r="AO1125" s="35"/>
      <c r="AP1125" s="77" t="str">
        <f>IF(D1125="","",IF(D1125=Accueil!$Q$7,PRODUCT('Registre déchets'!G1125,Accueil!$S$7),"") &amp; IF(D1125=Accueil!$Q$8,PRODUCT('Registre déchets'!G1125,Accueil!$S$8),"") &amp; IF(D1125=Accueil!$Q$9,PRODUCT('Registre déchets'!G1125,Accueil!$S$9),"")&amp; IF(D1125=Accueil!$Q$10,PRODUCT('Registre déchets'!G1125,Accueil!$S$10),"")&amp; IF(D1125=Accueil!$Q$11,PRODUCT('Registre déchets'!G1125,Accueil!$S$11),"")&amp; IF(D1125=Accueil!$Q$12,PRODUCT('Registre déchets'!G1125,Accueil!$S$12),"")&amp; IF(D1125=Accueil!$Q$13,PRODUCT('Registre déchets'!G1125,Accueil!$S$13),"")&amp; IF(D1125=Accueil!$Q$14,PRODUCT('Registre déchets'!G1125,Accueil!$S$14),"")&amp; IF(D1125=Accueil!$Q$15,PRODUCT('Registre déchets'!G1125,Accueil!$S$15),"")&amp; IF(D1125=Accueil!$Q$16,PRODUCT('Registre déchets'!G1125,Accueil!$S$16),"")&amp; IF(D1125=Accueil!$Q$17,PRODUCT('Registre déchets'!G1125,Accueil!$S$17),"")&amp; IF(D1125=Accueil!$Q$18,PRODUCT('Registre déchets'!G1125,Accueil!$S$18),"")&amp; IF(D1125=Accueil!$Q$19,PRODUCT('Registre déchets'!G1125,Accueil!$S$19),"")&amp; IF(D1125=Accueil!$Q$20,PRODUCT('Registre déchets'!G1125,Accueil!$S$20),"")&amp; IF(D1125=Accueil!$Q$21,PRODUCT('Registre déchets'!G1125,Accueil!$S$21),"")&amp; IF(D1125=Accueil!$Q$22,PRODUCT('Registre déchets'!G1125,Accueil!$S$22),"")&amp; IF(D1125=Accueil!$Q$23,PRODUCT('Registre déchets'!G1125,Accueil!$S$23),"")&amp; IF(D1125=Accueil!$Q$24,PRODUCT('Registre déchets'!G1125,Accueil!$S$24),"")&amp; IF(D1125=Accueil!$Q$25,PRODUCT('Registre déchets'!G1125,Accueil!$S$25),"")&amp; IF(D1125=Accueil!$Q$26,PRODUCT('Registre déchets'!G1125,Accueil!$S$26),"") &amp; IF(D1125=Accueil!$U$7,PRODUCT('Registre déchets'!G1125,Accueil!$W$7),"") &amp; IF(D1125=Accueil!$U$8,PRODUCT('Registre déchets'!G1125,Accueil!$W$8),"") &amp; IF(D1125=Accueil!$U$9,PRODUCT('Registre déchets'!G1125,Accueil!$W$9),"")&amp; IF(D1125=Accueil!$U$10,PRODUCT('Registre déchets'!G1125,Accueil!$W$10),"")&amp; IF(D1125=Accueil!$U$11,PRODUCT('Registre déchets'!G1125,Accueil!$W$11),"")&amp; IF(D1125=Accueil!$U$12,PRODUCT('Registre déchets'!G1125,Accueil!$W$12),"")&amp; IF(D1125=Accueil!$U$13,PRODUCT('Registre déchets'!G1125,Accueil!$W$13),"")&amp; IF(D1125=Accueil!$U$14,PRODUCT('Registre déchets'!G1125,Accueil!$W$14),"")&amp; IF(D1125=Accueil!$U$15,PRODUCT('Registre déchets'!G1125,Accueil!$W$15),"")&amp; IF(D1125=Accueil!$U$16,PRODUCT('Registre déchets'!G1125,Accueil!$W$16),"")&amp; IF(D1125=Accueil!$U$17,PRODUCT('Registre déchets'!G1125,Accueil!$W$17),"")&amp; IF(D1125=Accueil!$U$18,PRODUCT('Registre déchets'!G1125,Accueil!$W$18),"")&amp; IF(D1125=Accueil!$U$19,PRODUCT('Registre déchets'!G1125,Accueil!$W$19),"")&amp; IF(D1125=Accueil!$U$20,PRODUCT('Registre déchets'!G1125,Accueil!$W$20),"")&amp; IF(D1125=Accueil!$U$21,PRODUCT('Registre déchets'!G1125,Accueil!$W$21),"") &amp; IF(D1125=Accueil!$U$22,PRODUCT('Registre déchets'!G1125,Accueil!$W$22),"")&amp; IF(D1125=Accueil!$U$23,PRODUCT('Registre déchets'!G1125,Accueil!$W$23),"")&amp; IF(D1125=Accueil!$U$24,PRODUCT('Registre déchets'!G1125,Accueil!$W$24),"")&amp; IF(D1125=Accueil!$U$25,PRODUCT('Registre déchets'!G1125,Accueil!$W$25),"")&amp; IF(D1125=Accueil!$U$26,PRODUCT('Registre déchets'!G1125,Accueil!$W$26),"")&amp; IF(D1125=Accueil!$U$27,PRODUCT('Registre déchets'!G1125,Accueil!$W$27),"")&amp; IF(D1125=Accueil!$Y$7,PRODUCT('Registre déchets'!G1125,Accueil!$AA$7),"") &amp; IF(D1125=Accueil!$Y$8,PRODUCT('Registre déchets'!G1125,Accueil!$AA$8),"") &amp; IF(D1125=Accueil!$Y$9,PRODUCT('Registre déchets'!G1125,Accueil!$AA$9),"")&amp; IF(D1125=Accueil!$Y$10,PRODUCT('Registre déchets'!G1125,Accueil!$AA$10),"")&amp; IF(D1125=Accueil!$Y$11,PRODUCT('Registre déchets'!G1125,Accueil!$AA$11),"")&amp; IF(D1125=Accueil!$Y$12,PRODUCT('Registre déchets'!G1125,Accueil!$AA$12),"")&amp; IF(D1125=Accueil!$Y$13,PRODUCT('Registre déchets'!G1125,Accueil!$AA$13),"")&amp; IF(D1125=Accueil!$Y$14,PRODUCT('Registre déchets'!G1125,Accueil!$AA$14),"")&amp; IF(D1125=Accueil!$Y$15,PRODUCT('Registre déchets'!G1125,Accueil!$AA$15),"")&amp; IF(D1125=Accueil!$Y$16,PRODUCT('Registre déchets'!G1125,Accueil!$AA$16),"")&amp; IF(D1125=Accueil!$Y$17,PRODUCT('Registre déchets'!G1125,Accueil!$AA$17),"")&amp; IF(D1125=Accueil!$Y$18,PRODUCT('Registre déchets'!G1125,Accueil!$AA$18),"")&amp; IF(D1125=Accueil!$Y$19,PRODUCT('Registre déchets'!G1125,Accueil!$AA$19),"")&amp; IF(D1125=Accueil!$Y$20,PRODUCT('Registre déchets'!G1125,Accueil!$AA$20),"")&amp; IF(D1125=Accueil!$Y$21,PRODUCT('Registre déchets'!G1125,Accueil!$AA$21),"")&amp; IF(D1125=Accueil!$Y$22,PRODUCT('Registre déchets'!G1125,Accueil!$AA$22),"")&amp; IF(D1125=Accueil!$Y$23,PRODUCT('Registre déchets'!G1125,Accueil!$AA$23),"")&amp; IF(D1125=Accueil!$Y$24,PRODUCT('Registre déchets'!G1125,Accueil!$AA$24),"")&amp; IF(D1125=Accueil!$Y$25,PRODUCT('Registre déchets'!G1125,Accueil!$AA$25),"")&amp; IF(D1125=Accueil!$Y$26,PRODUCT('Registre déchets'!G1125,Accueil!$AA$26),"")&amp; IF(D1125=Accueil!$Y$27,PRODUCT('Registre déchets'!G1125,Accueil!$AA$27),""))</f>
        <v/>
      </c>
      <c r="AQ1125" s="79">
        <f t="shared" si="177"/>
        <v>0</v>
      </c>
    </row>
    <row r="1126" spans="1:43" ht="50.1" customHeight="1" x14ac:dyDescent="0.25">
      <c r="A1126" s="90"/>
      <c r="B1126" s="222" t="str">
        <f t="shared" si="171"/>
        <v/>
      </c>
      <c r="C1126" s="221"/>
      <c r="D1126" s="220"/>
      <c r="E1126" s="80" t="str">
        <f t="shared" si="175"/>
        <v/>
      </c>
      <c r="F1126" s="81"/>
      <c r="G1126" s="82"/>
      <c r="H1126" s="241">
        <f t="shared" si="172"/>
        <v>0</v>
      </c>
      <c r="I1126" s="206"/>
      <c r="J1126" s="206"/>
      <c r="K1126" s="86"/>
      <c r="L1126" s="86"/>
      <c r="M1126" s="86"/>
      <c r="N1126" s="82"/>
      <c r="O1126" s="81"/>
      <c r="P1126" s="82"/>
      <c r="Q1126" s="207">
        <f t="shared" si="176"/>
        <v>0</v>
      </c>
      <c r="R1126" s="83">
        <f t="shared" si="173"/>
        <v>0</v>
      </c>
      <c r="S1126" s="83">
        <f t="shared" si="174"/>
        <v>0</v>
      </c>
      <c r="T1126" s="209"/>
      <c r="U1126" s="214"/>
      <c r="V1126" s="214"/>
      <c r="W1126" s="217" t="str">
        <f t="shared" si="169"/>
        <v/>
      </c>
      <c r="X1126" s="214"/>
      <c r="Y1126" s="224"/>
      <c r="Z1126" s="214"/>
      <c r="AA1126" s="214"/>
      <c r="AB1126" s="35" t="str">
        <f t="shared" si="170"/>
        <v/>
      </c>
      <c r="AC1126" s="35"/>
      <c r="AD1126" s="35"/>
      <c r="AE1126" s="35"/>
      <c r="AF1126" s="35"/>
      <c r="AG1126" s="35"/>
      <c r="AH1126" s="35"/>
      <c r="AI1126" s="35"/>
      <c r="AJ1126" s="35"/>
      <c r="AK1126" s="35"/>
      <c r="AL1126" s="35"/>
      <c r="AM1126" s="85" t="str">
        <f t="shared" si="178"/>
        <v/>
      </c>
      <c r="AN1126" s="35"/>
      <c r="AO1126" s="35"/>
      <c r="AP1126" s="77" t="str">
        <f>IF(D1126="","",IF(D1126=Accueil!$Q$7,PRODUCT('Registre déchets'!G1126,Accueil!$S$7),"") &amp; IF(D1126=Accueil!$Q$8,PRODUCT('Registre déchets'!G1126,Accueil!$S$8),"") &amp; IF(D1126=Accueil!$Q$9,PRODUCT('Registre déchets'!G1126,Accueil!$S$9),"")&amp; IF(D1126=Accueil!$Q$10,PRODUCT('Registre déchets'!G1126,Accueil!$S$10),"")&amp; IF(D1126=Accueil!$Q$11,PRODUCT('Registre déchets'!G1126,Accueil!$S$11),"")&amp; IF(D1126=Accueil!$Q$12,PRODUCT('Registre déchets'!G1126,Accueil!$S$12),"")&amp; IF(D1126=Accueil!$Q$13,PRODUCT('Registre déchets'!G1126,Accueil!$S$13),"")&amp; IF(D1126=Accueil!$Q$14,PRODUCT('Registre déchets'!G1126,Accueil!$S$14),"")&amp; IF(D1126=Accueil!$Q$15,PRODUCT('Registre déchets'!G1126,Accueil!$S$15),"")&amp; IF(D1126=Accueil!$Q$16,PRODUCT('Registre déchets'!G1126,Accueil!$S$16),"")&amp; IF(D1126=Accueil!$Q$17,PRODUCT('Registre déchets'!G1126,Accueil!$S$17),"")&amp; IF(D1126=Accueil!$Q$18,PRODUCT('Registre déchets'!G1126,Accueil!$S$18),"")&amp; IF(D1126=Accueil!$Q$19,PRODUCT('Registre déchets'!G1126,Accueil!$S$19),"")&amp; IF(D1126=Accueil!$Q$20,PRODUCT('Registre déchets'!G1126,Accueil!$S$20),"")&amp; IF(D1126=Accueil!$Q$21,PRODUCT('Registre déchets'!G1126,Accueil!$S$21),"")&amp; IF(D1126=Accueil!$Q$22,PRODUCT('Registre déchets'!G1126,Accueil!$S$22),"")&amp; IF(D1126=Accueil!$Q$23,PRODUCT('Registre déchets'!G1126,Accueil!$S$23),"")&amp; IF(D1126=Accueil!$Q$24,PRODUCT('Registre déchets'!G1126,Accueil!$S$24),"")&amp; IF(D1126=Accueil!$Q$25,PRODUCT('Registre déchets'!G1126,Accueil!$S$25),"")&amp; IF(D1126=Accueil!$Q$26,PRODUCT('Registre déchets'!G1126,Accueil!$S$26),"") &amp; IF(D1126=Accueil!$U$7,PRODUCT('Registre déchets'!G1126,Accueil!$W$7),"") &amp; IF(D1126=Accueil!$U$8,PRODUCT('Registre déchets'!G1126,Accueil!$W$8),"") &amp; IF(D1126=Accueil!$U$9,PRODUCT('Registre déchets'!G1126,Accueil!$W$9),"")&amp; IF(D1126=Accueil!$U$10,PRODUCT('Registre déchets'!G1126,Accueil!$W$10),"")&amp; IF(D1126=Accueil!$U$11,PRODUCT('Registre déchets'!G1126,Accueil!$W$11),"")&amp; IF(D1126=Accueil!$U$12,PRODUCT('Registre déchets'!G1126,Accueil!$W$12),"")&amp; IF(D1126=Accueil!$U$13,PRODUCT('Registre déchets'!G1126,Accueil!$W$13),"")&amp; IF(D1126=Accueil!$U$14,PRODUCT('Registre déchets'!G1126,Accueil!$W$14),"")&amp; IF(D1126=Accueil!$U$15,PRODUCT('Registre déchets'!G1126,Accueil!$W$15),"")&amp; IF(D1126=Accueil!$U$16,PRODUCT('Registre déchets'!G1126,Accueil!$W$16),"")&amp; IF(D1126=Accueil!$U$17,PRODUCT('Registre déchets'!G1126,Accueil!$W$17),"")&amp; IF(D1126=Accueil!$U$18,PRODUCT('Registre déchets'!G1126,Accueil!$W$18),"")&amp; IF(D1126=Accueil!$U$19,PRODUCT('Registre déchets'!G1126,Accueil!$W$19),"")&amp; IF(D1126=Accueil!$U$20,PRODUCT('Registre déchets'!G1126,Accueil!$W$20),"")&amp; IF(D1126=Accueil!$U$21,PRODUCT('Registre déchets'!G1126,Accueil!$W$21),"") &amp; IF(D1126=Accueil!$U$22,PRODUCT('Registre déchets'!G1126,Accueil!$W$22),"")&amp; IF(D1126=Accueil!$U$23,PRODUCT('Registre déchets'!G1126,Accueil!$W$23),"")&amp; IF(D1126=Accueil!$U$24,PRODUCT('Registre déchets'!G1126,Accueil!$W$24),"")&amp; IF(D1126=Accueil!$U$25,PRODUCT('Registre déchets'!G1126,Accueil!$W$25),"")&amp; IF(D1126=Accueil!$U$26,PRODUCT('Registre déchets'!G1126,Accueil!$W$26),"")&amp; IF(D1126=Accueil!$U$27,PRODUCT('Registre déchets'!G1126,Accueil!$W$27),"")&amp; IF(D1126=Accueil!$Y$7,PRODUCT('Registre déchets'!G1126,Accueil!$AA$7),"") &amp; IF(D1126=Accueil!$Y$8,PRODUCT('Registre déchets'!G1126,Accueil!$AA$8),"") &amp; IF(D1126=Accueil!$Y$9,PRODUCT('Registre déchets'!G1126,Accueil!$AA$9),"")&amp; IF(D1126=Accueil!$Y$10,PRODUCT('Registre déchets'!G1126,Accueil!$AA$10),"")&amp; IF(D1126=Accueil!$Y$11,PRODUCT('Registre déchets'!G1126,Accueil!$AA$11),"")&amp; IF(D1126=Accueil!$Y$12,PRODUCT('Registre déchets'!G1126,Accueil!$AA$12),"")&amp; IF(D1126=Accueil!$Y$13,PRODUCT('Registre déchets'!G1126,Accueil!$AA$13),"")&amp; IF(D1126=Accueil!$Y$14,PRODUCT('Registre déchets'!G1126,Accueil!$AA$14),"")&amp; IF(D1126=Accueil!$Y$15,PRODUCT('Registre déchets'!G1126,Accueil!$AA$15),"")&amp; IF(D1126=Accueil!$Y$16,PRODUCT('Registre déchets'!G1126,Accueil!$AA$16),"")&amp; IF(D1126=Accueil!$Y$17,PRODUCT('Registre déchets'!G1126,Accueil!$AA$17),"")&amp; IF(D1126=Accueil!$Y$18,PRODUCT('Registre déchets'!G1126,Accueil!$AA$18),"")&amp; IF(D1126=Accueil!$Y$19,PRODUCT('Registre déchets'!G1126,Accueil!$AA$19),"")&amp; IF(D1126=Accueil!$Y$20,PRODUCT('Registre déchets'!G1126,Accueil!$AA$20),"")&amp; IF(D1126=Accueil!$Y$21,PRODUCT('Registre déchets'!G1126,Accueil!$AA$21),"")&amp; IF(D1126=Accueil!$Y$22,PRODUCT('Registre déchets'!G1126,Accueil!$AA$22),"")&amp; IF(D1126=Accueil!$Y$23,PRODUCT('Registre déchets'!G1126,Accueil!$AA$23),"")&amp; IF(D1126=Accueil!$Y$24,PRODUCT('Registre déchets'!G1126,Accueil!$AA$24),"")&amp; IF(D1126=Accueil!$Y$25,PRODUCT('Registre déchets'!G1126,Accueil!$AA$25),"")&amp; IF(D1126=Accueil!$Y$26,PRODUCT('Registre déchets'!G1126,Accueil!$AA$26),"")&amp; IF(D1126=Accueil!$Y$27,PRODUCT('Registre déchets'!G1126,Accueil!$AA$27),""))</f>
        <v/>
      </c>
      <c r="AQ1126" s="79">
        <f t="shared" si="177"/>
        <v>0</v>
      </c>
    </row>
    <row r="1127" spans="1:43" ht="50.1" customHeight="1" x14ac:dyDescent="0.25">
      <c r="A1127" s="90"/>
      <c r="B1127" s="222" t="str">
        <f t="shared" si="171"/>
        <v/>
      </c>
      <c r="C1127" s="221"/>
      <c r="D1127" s="220"/>
      <c r="E1127" s="80" t="str">
        <f t="shared" si="175"/>
        <v/>
      </c>
      <c r="F1127" s="81"/>
      <c r="G1127" s="82"/>
      <c r="H1127" s="241">
        <f t="shared" si="172"/>
        <v>0</v>
      </c>
      <c r="I1127" s="206"/>
      <c r="J1127" s="206"/>
      <c r="K1127" s="86"/>
      <c r="L1127" s="86"/>
      <c r="M1127" s="86"/>
      <c r="N1127" s="82"/>
      <c r="O1127" s="81"/>
      <c r="P1127" s="82"/>
      <c r="Q1127" s="207">
        <f t="shared" si="176"/>
        <v>0</v>
      </c>
      <c r="R1127" s="83">
        <f t="shared" si="173"/>
        <v>0</v>
      </c>
      <c r="S1127" s="83">
        <f t="shared" si="174"/>
        <v>0</v>
      </c>
      <c r="T1127" s="209"/>
      <c r="U1127" s="214"/>
      <c r="V1127" s="214"/>
      <c r="W1127" s="217" t="str">
        <f t="shared" si="169"/>
        <v/>
      </c>
      <c r="X1127" s="214"/>
      <c r="Y1127" s="224"/>
      <c r="Z1127" s="214"/>
      <c r="AA1127" s="214"/>
      <c r="AB1127" s="35" t="str">
        <f t="shared" si="170"/>
        <v/>
      </c>
      <c r="AC1127" s="35"/>
      <c r="AD1127" s="35"/>
      <c r="AE1127" s="35"/>
      <c r="AF1127" s="35"/>
      <c r="AG1127" s="35"/>
      <c r="AH1127" s="35"/>
      <c r="AI1127" s="35"/>
      <c r="AJ1127" s="35"/>
      <c r="AK1127" s="35"/>
      <c r="AL1127" s="35"/>
      <c r="AM1127" s="85" t="str">
        <f t="shared" si="178"/>
        <v/>
      </c>
      <c r="AN1127" s="35"/>
      <c r="AO1127" s="35"/>
      <c r="AP1127" s="77" t="str">
        <f>IF(D1127="","",IF(D1127=Accueil!$Q$7,PRODUCT('Registre déchets'!G1127,Accueil!$S$7),"") &amp; IF(D1127=Accueil!$Q$8,PRODUCT('Registre déchets'!G1127,Accueil!$S$8),"") &amp; IF(D1127=Accueil!$Q$9,PRODUCT('Registre déchets'!G1127,Accueil!$S$9),"")&amp; IF(D1127=Accueil!$Q$10,PRODUCT('Registre déchets'!G1127,Accueil!$S$10),"")&amp; IF(D1127=Accueil!$Q$11,PRODUCT('Registre déchets'!G1127,Accueil!$S$11),"")&amp; IF(D1127=Accueil!$Q$12,PRODUCT('Registre déchets'!G1127,Accueil!$S$12),"")&amp; IF(D1127=Accueil!$Q$13,PRODUCT('Registre déchets'!G1127,Accueil!$S$13),"")&amp; IF(D1127=Accueil!$Q$14,PRODUCT('Registre déchets'!G1127,Accueil!$S$14),"")&amp; IF(D1127=Accueil!$Q$15,PRODUCT('Registre déchets'!G1127,Accueil!$S$15),"")&amp; IF(D1127=Accueil!$Q$16,PRODUCT('Registre déchets'!G1127,Accueil!$S$16),"")&amp; IF(D1127=Accueil!$Q$17,PRODUCT('Registre déchets'!G1127,Accueil!$S$17),"")&amp; IF(D1127=Accueil!$Q$18,PRODUCT('Registre déchets'!G1127,Accueil!$S$18),"")&amp; IF(D1127=Accueil!$Q$19,PRODUCT('Registre déchets'!G1127,Accueil!$S$19),"")&amp; IF(D1127=Accueil!$Q$20,PRODUCT('Registre déchets'!G1127,Accueil!$S$20),"")&amp; IF(D1127=Accueil!$Q$21,PRODUCT('Registre déchets'!G1127,Accueil!$S$21),"")&amp; IF(D1127=Accueil!$Q$22,PRODUCT('Registre déchets'!G1127,Accueil!$S$22),"")&amp; IF(D1127=Accueil!$Q$23,PRODUCT('Registre déchets'!G1127,Accueil!$S$23),"")&amp; IF(D1127=Accueil!$Q$24,PRODUCT('Registre déchets'!G1127,Accueil!$S$24),"")&amp; IF(D1127=Accueil!$Q$25,PRODUCT('Registre déchets'!G1127,Accueil!$S$25),"")&amp; IF(D1127=Accueil!$Q$26,PRODUCT('Registre déchets'!G1127,Accueil!$S$26),"") &amp; IF(D1127=Accueil!$U$7,PRODUCT('Registre déchets'!G1127,Accueil!$W$7),"") &amp; IF(D1127=Accueil!$U$8,PRODUCT('Registre déchets'!G1127,Accueil!$W$8),"") &amp; IF(D1127=Accueil!$U$9,PRODUCT('Registre déchets'!G1127,Accueil!$W$9),"")&amp; IF(D1127=Accueil!$U$10,PRODUCT('Registre déchets'!G1127,Accueil!$W$10),"")&amp; IF(D1127=Accueil!$U$11,PRODUCT('Registre déchets'!G1127,Accueil!$W$11),"")&amp; IF(D1127=Accueil!$U$12,PRODUCT('Registre déchets'!G1127,Accueil!$W$12),"")&amp; IF(D1127=Accueil!$U$13,PRODUCT('Registre déchets'!G1127,Accueil!$W$13),"")&amp; IF(D1127=Accueil!$U$14,PRODUCT('Registre déchets'!G1127,Accueil!$W$14),"")&amp; IF(D1127=Accueil!$U$15,PRODUCT('Registre déchets'!G1127,Accueil!$W$15),"")&amp; IF(D1127=Accueil!$U$16,PRODUCT('Registre déchets'!G1127,Accueil!$W$16),"")&amp; IF(D1127=Accueil!$U$17,PRODUCT('Registre déchets'!G1127,Accueil!$W$17),"")&amp; IF(D1127=Accueil!$U$18,PRODUCT('Registre déchets'!G1127,Accueil!$W$18),"")&amp; IF(D1127=Accueil!$U$19,PRODUCT('Registre déchets'!G1127,Accueil!$W$19),"")&amp; IF(D1127=Accueil!$U$20,PRODUCT('Registre déchets'!G1127,Accueil!$W$20),"")&amp; IF(D1127=Accueil!$U$21,PRODUCT('Registre déchets'!G1127,Accueil!$W$21),"") &amp; IF(D1127=Accueil!$U$22,PRODUCT('Registre déchets'!G1127,Accueil!$W$22),"")&amp; IF(D1127=Accueil!$U$23,PRODUCT('Registre déchets'!G1127,Accueil!$W$23),"")&amp; IF(D1127=Accueil!$U$24,PRODUCT('Registre déchets'!G1127,Accueil!$W$24),"")&amp; IF(D1127=Accueil!$U$25,PRODUCT('Registre déchets'!G1127,Accueil!$W$25),"")&amp; IF(D1127=Accueil!$U$26,PRODUCT('Registre déchets'!G1127,Accueil!$W$26),"")&amp; IF(D1127=Accueil!$U$27,PRODUCT('Registre déchets'!G1127,Accueil!$W$27),"")&amp; IF(D1127=Accueil!$Y$7,PRODUCT('Registre déchets'!G1127,Accueil!$AA$7),"") &amp; IF(D1127=Accueil!$Y$8,PRODUCT('Registre déchets'!G1127,Accueil!$AA$8),"") &amp; IF(D1127=Accueil!$Y$9,PRODUCT('Registre déchets'!G1127,Accueil!$AA$9),"")&amp; IF(D1127=Accueil!$Y$10,PRODUCT('Registre déchets'!G1127,Accueil!$AA$10),"")&amp; IF(D1127=Accueil!$Y$11,PRODUCT('Registre déchets'!G1127,Accueil!$AA$11),"")&amp; IF(D1127=Accueil!$Y$12,PRODUCT('Registre déchets'!G1127,Accueil!$AA$12),"")&amp; IF(D1127=Accueil!$Y$13,PRODUCT('Registre déchets'!G1127,Accueil!$AA$13),"")&amp; IF(D1127=Accueil!$Y$14,PRODUCT('Registre déchets'!G1127,Accueil!$AA$14),"")&amp; IF(D1127=Accueil!$Y$15,PRODUCT('Registre déchets'!G1127,Accueil!$AA$15),"")&amp; IF(D1127=Accueil!$Y$16,PRODUCT('Registre déchets'!G1127,Accueil!$AA$16),"")&amp; IF(D1127=Accueil!$Y$17,PRODUCT('Registre déchets'!G1127,Accueil!$AA$17),"")&amp; IF(D1127=Accueil!$Y$18,PRODUCT('Registre déchets'!G1127,Accueil!$AA$18),"")&amp; IF(D1127=Accueil!$Y$19,PRODUCT('Registre déchets'!G1127,Accueil!$AA$19),"")&amp; IF(D1127=Accueil!$Y$20,PRODUCT('Registre déchets'!G1127,Accueil!$AA$20),"")&amp; IF(D1127=Accueil!$Y$21,PRODUCT('Registre déchets'!G1127,Accueil!$AA$21),"")&amp; IF(D1127=Accueil!$Y$22,PRODUCT('Registre déchets'!G1127,Accueil!$AA$22),"")&amp; IF(D1127=Accueil!$Y$23,PRODUCT('Registre déchets'!G1127,Accueil!$AA$23),"")&amp; IF(D1127=Accueil!$Y$24,PRODUCT('Registre déchets'!G1127,Accueil!$AA$24),"")&amp; IF(D1127=Accueil!$Y$25,PRODUCT('Registre déchets'!G1127,Accueil!$AA$25),"")&amp; IF(D1127=Accueil!$Y$26,PRODUCT('Registre déchets'!G1127,Accueil!$AA$26),"")&amp; IF(D1127=Accueil!$Y$27,PRODUCT('Registre déchets'!G1127,Accueil!$AA$27),""))</f>
        <v/>
      </c>
      <c r="AQ1127" s="79">
        <f t="shared" si="177"/>
        <v>0</v>
      </c>
    </row>
    <row r="1128" spans="1:43" ht="50.1" customHeight="1" x14ac:dyDescent="0.25">
      <c r="A1128" s="90"/>
      <c r="B1128" s="222" t="str">
        <f t="shared" si="171"/>
        <v/>
      </c>
      <c r="C1128" s="221"/>
      <c r="D1128" s="220"/>
      <c r="E1128" s="80" t="str">
        <f t="shared" si="175"/>
        <v/>
      </c>
      <c r="F1128" s="81"/>
      <c r="G1128" s="82"/>
      <c r="H1128" s="241">
        <f t="shared" si="172"/>
        <v>0</v>
      </c>
      <c r="I1128" s="206"/>
      <c r="J1128" s="206"/>
      <c r="K1128" s="86"/>
      <c r="L1128" s="86"/>
      <c r="M1128" s="86"/>
      <c r="N1128" s="82"/>
      <c r="O1128" s="81"/>
      <c r="P1128" s="82"/>
      <c r="Q1128" s="207">
        <f t="shared" si="176"/>
        <v>0</v>
      </c>
      <c r="R1128" s="83">
        <f t="shared" si="173"/>
        <v>0</v>
      </c>
      <c r="S1128" s="83">
        <f t="shared" si="174"/>
        <v>0</v>
      </c>
      <c r="T1128" s="209"/>
      <c r="U1128" s="214"/>
      <c r="V1128" s="214"/>
      <c r="W1128" s="217" t="str">
        <f t="shared" si="169"/>
        <v/>
      </c>
      <c r="X1128" s="214"/>
      <c r="Y1128" s="224"/>
      <c r="Z1128" s="214"/>
      <c r="AA1128" s="214"/>
      <c r="AB1128" s="35" t="str">
        <f t="shared" si="170"/>
        <v/>
      </c>
      <c r="AC1128" s="35"/>
      <c r="AD1128" s="35"/>
      <c r="AE1128" s="35"/>
      <c r="AF1128" s="35"/>
      <c r="AG1128" s="35"/>
      <c r="AH1128" s="35"/>
      <c r="AI1128" s="35"/>
      <c r="AJ1128" s="35"/>
      <c r="AK1128" s="35"/>
      <c r="AL1128" s="35"/>
      <c r="AM1128" s="85" t="str">
        <f t="shared" si="178"/>
        <v/>
      </c>
      <c r="AN1128" s="35"/>
      <c r="AO1128" s="35"/>
      <c r="AP1128" s="77" t="str">
        <f>IF(D1128="","",IF(D1128=Accueil!$Q$7,PRODUCT('Registre déchets'!G1128,Accueil!$S$7),"") &amp; IF(D1128=Accueil!$Q$8,PRODUCT('Registre déchets'!G1128,Accueil!$S$8),"") &amp; IF(D1128=Accueil!$Q$9,PRODUCT('Registre déchets'!G1128,Accueil!$S$9),"")&amp; IF(D1128=Accueil!$Q$10,PRODUCT('Registre déchets'!G1128,Accueil!$S$10),"")&amp; IF(D1128=Accueil!$Q$11,PRODUCT('Registre déchets'!G1128,Accueil!$S$11),"")&amp; IF(D1128=Accueil!$Q$12,PRODUCT('Registre déchets'!G1128,Accueil!$S$12),"")&amp; IF(D1128=Accueil!$Q$13,PRODUCT('Registre déchets'!G1128,Accueil!$S$13),"")&amp; IF(D1128=Accueil!$Q$14,PRODUCT('Registre déchets'!G1128,Accueil!$S$14),"")&amp; IF(D1128=Accueil!$Q$15,PRODUCT('Registre déchets'!G1128,Accueil!$S$15),"")&amp; IF(D1128=Accueil!$Q$16,PRODUCT('Registre déchets'!G1128,Accueil!$S$16),"")&amp; IF(D1128=Accueil!$Q$17,PRODUCT('Registre déchets'!G1128,Accueil!$S$17),"")&amp; IF(D1128=Accueil!$Q$18,PRODUCT('Registre déchets'!G1128,Accueil!$S$18),"")&amp; IF(D1128=Accueil!$Q$19,PRODUCT('Registre déchets'!G1128,Accueil!$S$19),"")&amp; IF(D1128=Accueil!$Q$20,PRODUCT('Registre déchets'!G1128,Accueil!$S$20),"")&amp; IF(D1128=Accueil!$Q$21,PRODUCT('Registre déchets'!G1128,Accueil!$S$21),"")&amp; IF(D1128=Accueil!$Q$22,PRODUCT('Registre déchets'!G1128,Accueil!$S$22),"")&amp; IF(D1128=Accueil!$Q$23,PRODUCT('Registre déchets'!G1128,Accueil!$S$23),"")&amp; IF(D1128=Accueil!$Q$24,PRODUCT('Registre déchets'!G1128,Accueil!$S$24),"")&amp; IF(D1128=Accueil!$Q$25,PRODUCT('Registre déchets'!G1128,Accueil!$S$25),"")&amp; IF(D1128=Accueil!$Q$26,PRODUCT('Registre déchets'!G1128,Accueil!$S$26),"") &amp; IF(D1128=Accueil!$U$7,PRODUCT('Registre déchets'!G1128,Accueil!$W$7),"") &amp; IF(D1128=Accueil!$U$8,PRODUCT('Registre déchets'!G1128,Accueil!$W$8),"") &amp; IF(D1128=Accueil!$U$9,PRODUCT('Registre déchets'!G1128,Accueil!$W$9),"")&amp; IF(D1128=Accueil!$U$10,PRODUCT('Registre déchets'!G1128,Accueil!$W$10),"")&amp; IF(D1128=Accueil!$U$11,PRODUCT('Registre déchets'!G1128,Accueil!$W$11),"")&amp; IF(D1128=Accueil!$U$12,PRODUCT('Registre déchets'!G1128,Accueil!$W$12),"")&amp; IF(D1128=Accueil!$U$13,PRODUCT('Registre déchets'!G1128,Accueil!$W$13),"")&amp; IF(D1128=Accueil!$U$14,PRODUCT('Registre déchets'!G1128,Accueil!$W$14),"")&amp; IF(D1128=Accueil!$U$15,PRODUCT('Registre déchets'!G1128,Accueil!$W$15),"")&amp; IF(D1128=Accueil!$U$16,PRODUCT('Registre déchets'!G1128,Accueil!$W$16),"")&amp; IF(D1128=Accueil!$U$17,PRODUCT('Registre déchets'!G1128,Accueil!$W$17),"")&amp; IF(D1128=Accueil!$U$18,PRODUCT('Registre déchets'!G1128,Accueil!$W$18),"")&amp; IF(D1128=Accueil!$U$19,PRODUCT('Registre déchets'!G1128,Accueil!$W$19),"")&amp; IF(D1128=Accueil!$U$20,PRODUCT('Registre déchets'!G1128,Accueil!$W$20),"")&amp; IF(D1128=Accueil!$U$21,PRODUCT('Registre déchets'!G1128,Accueil!$W$21),"") &amp; IF(D1128=Accueil!$U$22,PRODUCT('Registre déchets'!G1128,Accueil!$W$22),"")&amp; IF(D1128=Accueil!$U$23,PRODUCT('Registre déchets'!G1128,Accueil!$W$23),"")&amp; IF(D1128=Accueil!$U$24,PRODUCT('Registre déchets'!G1128,Accueil!$W$24),"")&amp; IF(D1128=Accueil!$U$25,PRODUCT('Registre déchets'!G1128,Accueil!$W$25),"")&amp; IF(D1128=Accueil!$U$26,PRODUCT('Registre déchets'!G1128,Accueil!$W$26),"")&amp; IF(D1128=Accueil!$U$27,PRODUCT('Registre déchets'!G1128,Accueil!$W$27),"")&amp; IF(D1128=Accueil!$Y$7,PRODUCT('Registre déchets'!G1128,Accueil!$AA$7),"") &amp; IF(D1128=Accueil!$Y$8,PRODUCT('Registre déchets'!G1128,Accueil!$AA$8),"") &amp; IF(D1128=Accueil!$Y$9,PRODUCT('Registre déchets'!G1128,Accueil!$AA$9),"")&amp; IF(D1128=Accueil!$Y$10,PRODUCT('Registre déchets'!G1128,Accueil!$AA$10),"")&amp; IF(D1128=Accueil!$Y$11,PRODUCT('Registre déchets'!G1128,Accueil!$AA$11),"")&amp; IF(D1128=Accueil!$Y$12,PRODUCT('Registre déchets'!G1128,Accueil!$AA$12),"")&amp; IF(D1128=Accueil!$Y$13,PRODUCT('Registre déchets'!G1128,Accueil!$AA$13),"")&amp; IF(D1128=Accueil!$Y$14,PRODUCT('Registre déchets'!G1128,Accueil!$AA$14),"")&amp; IF(D1128=Accueil!$Y$15,PRODUCT('Registre déchets'!G1128,Accueil!$AA$15),"")&amp; IF(D1128=Accueil!$Y$16,PRODUCT('Registre déchets'!G1128,Accueil!$AA$16),"")&amp; IF(D1128=Accueil!$Y$17,PRODUCT('Registre déchets'!G1128,Accueil!$AA$17),"")&amp; IF(D1128=Accueil!$Y$18,PRODUCT('Registre déchets'!G1128,Accueil!$AA$18),"")&amp; IF(D1128=Accueil!$Y$19,PRODUCT('Registre déchets'!G1128,Accueil!$AA$19),"")&amp; IF(D1128=Accueil!$Y$20,PRODUCT('Registre déchets'!G1128,Accueil!$AA$20),"")&amp; IF(D1128=Accueil!$Y$21,PRODUCT('Registre déchets'!G1128,Accueil!$AA$21),"")&amp; IF(D1128=Accueil!$Y$22,PRODUCT('Registre déchets'!G1128,Accueil!$AA$22),"")&amp; IF(D1128=Accueil!$Y$23,PRODUCT('Registre déchets'!G1128,Accueil!$AA$23),"")&amp; IF(D1128=Accueil!$Y$24,PRODUCT('Registre déchets'!G1128,Accueil!$AA$24),"")&amp; IF(D1128=Accueil!$Y$25,PRODUCT('Registre déchets'!G1128,Accueil!$AA$25),"")&amp; IF(D1128=Accueil!$Y$26,PRODUCT('Registre déchets'!G1128,Accueil!$AA$26),"")&amp; IF(D1128=Accueil!$Y$27,PRODUCT('Registre déchets'!G1128,Accueil!$AA$27),""))</f>
        <v/>
      </c>
      <c r="AQ1128" s="79">
        <f t="shared" si="177"/>
        <v>0</v>
      </c>
    </row>
    <row r="1129" spans="1:43" ht="50.1" customHeight="1" x14ac:dyDescent="0.25">
      <c r="A1129" s="90"/>
      <c r="B1129" s="222" t="str">
        <f t="shared" si="171"/>
        <v/>
      </c>
      <c r="C1129" s="221"/>
      <c r="D1129" s="220"/>
      <c r="E1129" s="80" t="str">
        <f t="shared" si="175"/>
        <v/>
      </c>
      <c r="F1129" s="81"/>
      <c r="G1129" s="82"/>
      <c r="H1129" s="241">
        <f t="shared" si="172"/>
        <v>0</v>
      </c>
      <c r="I1129" s="206"/>
      <c r="J1129" s="206"/>
      <c r="K1129" s="86"/>
      <c r="L1129" s="86"/>
      <c r="M1129" s="86"/>
      <c r="N1129" s="82"/>
      <c r="O1129" s="81"/>
      <c r="P1129" s="82"/>
      <c r="Q1129" s="207">
        <f t="shared" si="176"/>
        <v>0</v>
      </c>
      <c r="R1129" s="83">
        <f t="shared" si="173"/>
        <v>0</v>
      </c>
      <c r="S1129" s="83">
        <f t="shared" si="174"/>
        <v>0</v>
      </c>
      <c r="T1129" s="209"/>
      <c r="U1129" s="214"/>
      <c r="V1129" s="214"/>
      <c r="W1129" s="217" t="str">
        <f t="shared" si="169"/>
        <v/>
      </c>
      <c r="X1129" s="214"/>
      <c r="Y1129" s="224"/>
      <c r="Z1129" s="214"/>
      <c r="AA1129" s="214"/>
      <c r="AB1129" s="35" t="str">
        <f t="shared" si="170"/>
        <v/>
      </c>
      <c r="AC1129" s="35"/>
      <c r="AD1129" s="35"/>
      <c r="AE1129" s="35"/>
      <c r="AF1129" s="35"/>
      <c r="AG1129" s="35"/>
      <c r="AH1129" s="35"/>
      <c r="AI1129" s="35"/>
      <c r="AJ1129" s="35"/>
      <c r="AK1129" s="35"/>
      <c r="AL1129" s="35"/>
      <c r="AM1129" s="85" t="str">
        <f t="shared" si="178"/>
        <v/>
      </c>
      <c r="AN1129" s="35"/>
      <c r="AO1129" s="35"/>
      <c r="AP1129" s="77" t="str">
        <f>IF(D1129="","",IF(D1129=Accueil!$Q$7,PRODUCT('Registre déchets'!G1129,Accueil!$S$7),"") &amp; IF(D1129=Accueil!$Q$8,PRODUCT('Registre déchets'!G1129,Accueil!$S$8),"") &amp; IF(D1129=Accueil!$Q$9,PRODUCT('Registre déchets'!G1129,Accueil!$S$9),"")&amp; IF(D1129=Accueil!$Q$10,PRODUCT('Registre déchets'!G1129,Accueil!$S$10),"")&amp; IF(D1129=Accueil!$Q$11,PRODUCT('Registre déchets'!G1129,Accueil!$S$11),"")&amp; IF(D1129=Accueil!$Q$12,PRODUCT('Registre déchets'!G1129,Accueil!$S$12),"")&amp; IF(D1129=Accueil!$Q$13,PRODUCT('Registre déchets'!G1129,Accueil!$S$13),"")&amp; IF(D1129=Accueil!$Q$14,PRODUCT('Registre déchets'!G1129,Accueil!$S$14),"")&amp; IF(D1129=Accueil!$Q$15,PRODUCT('Registre déchets'!G1129,Accueil!$S$15),"")&amp; IF(D1129=Accueil!$Q$16,PRODUCT('Registre déchets'!G1129,Accueil!$S$16),"")&amp; IF(D1129=Accueil!$Q$17,PRODUCT('Registre déchets'!G1129,Accueil!$S$17),"")&amp; IF(D1129=Accueil!$Q$18,PRODUCT('Registre déchets'!G1129,Accueil!$S$18),"")&amp; IF(D1129=Accueil!$Q$19,PRODUCT('Registre déchets'!G1129,Accueil!$S$19),"")&amp; IF(D1129=Accueil!$Q$20,PRODUCT('Registre déchets'!G1129,Accueil!$S$20),"")&amp; IF(D1129=Accueil!$Q$21,PRODUCT('Registre déchets'!G1129,Accueil!$S$21),"")&amp; IF(D1129=Accueil!$Q$22,PRODUCT('Registre déchets'!G1129,Accueil!$S$22),"")&amp; IF(D1129=Accueil!$Q$23,PRODUCT('Registre déchets'!G1129,Accueil!$S$23),"")&amp; IF(D1129=Accueil!$Q$24,PRODUCT('Registre déchets'!G1129,Accueil!$S$24),"")&amp; IF(D1129=Accueil!$Q$25,PRODUCT('Registre déchets'!G1129,Accueil!$S$25),"")&amp; IF(D1129=Accueil!$Q$26,PRODUCT('Registre déchets'!G1129,Accueil!$S$26),"") &amp; IF(D1129=Accueil!$U$7,PRODUCT('Registre déchets'!G1129,Accueil!$W$7),"") &amp; IF(D1129=Accueil!$U$8,PRODUCT('Registre déchets'!G1129,Accueil!$W$8),"") &amp; IF(D1129=Accueil!$U$9,PRODUCT('Registre déchets'!G1129,Accueil!$W$9),"")&amp; IF(D1129=Accueil!$U$10,PRODUCT('Registre déchets'!G1129,Accueil!$W$10),"")&amp; IF(D1129=Accueil!$U$11,PRODUCT('Registre déchets'!G1129,Accueil!$W$11),"")&amp; IF(D1129=Accueil!$U$12,PRODUCT('Registre déchets'!G1129,Accueil!$W$12),"")&amp; IF(D1129=Accueil!$U$13,PRODUCT('Registre déchets'!G1129,Accueil!$W$13),"")&amp; IF(D1129=Accueil!$U$14,PRODUCT('Registre déchets'!G1129,Accueil!$W$14),"")&amp; IF(D1129=Accueil!$U$15,PRODUCT('Registre déchets'!G1129,Accueil!$W$15),"")&amp; IF(D1129=Accueil!$U$16,PRODUCT('Registre déchets'!G1129,Accueil!$W$16),"")&amp; IF(D1129=Accueil!$U$17,PRODUCT('Registre déchets'!G1129,Accueil!$W$17),"")&amp; IF(D1129=Accueil!$U$18,PRODUCT('Registre déchets'!G1129,Accueil!$W$18),"")&amp; IF(D1129=Accueil!$U$19,PRODUCT('Registre déchets'!G1129,Accueil!$W$19),"")&amp; IF(D1129=Accueil!$U$20,PRODUCT('Registre déchets'!G1129,Accueil!$W$20),"")&amp; IF(D1129=Accueil!$U$21,PRODUCT('Registre déchets'!G1129,Accueil!$W$21),"") &amp; IF(D1129=Accueil!$U$22,PRODUCT('Registre déchets'!G1129,Accueil!$W$22),"")&amp; IF(D1129=Accueil!$U$23,PRODUCT('Registre déchets'!G1129,Accueil!$W$23),"")&amp; IF(D1129=Accueil!$U$24,PRODUCT('Registre déchets'!G1129,Accueil!$W$24),"")&amp; IF(D1129=Accueil!$U$25,PRODUCT('Registre déchets'!G1129,Accueil!$W$25),"")&amp; IF(D1129=Accueil!$U$26,PRODUCT('Registre déchets'!G1129,Accueil!$W$26),"")&amp; IF(D1129=Accueil!$U$27,PRODUCT('Registre déchets'!G1129,Accueil!$W$27),"")&amp; IF(D1129=Accueil!$Y$7,PRODUCT('Registre déchets'!G1129,Accueil!$AA$7),"") &amp; IF(D1129=Accueil!$Y$8,PRODUCT('Registre déchets'!G1129,Accueil!$AA$8),"") &amp; IF(D1129=Accueil!$Y$9,PRODUCT('Registre déchets'!G1129,Accueil!$AA$9),"")&amp; IF(D1129=Accueil!$Y$10,PRODUCT('Registre déchets'!G1129,Accueil!$AA$10),"")&amp; IF(D1129=Accueil!$Y$11,PRODUCT('Registre déchets'!G1129,Accueil!$AA$11),"")&amp; IF(D1129=Accueil!$Y$12,PRODUCT('Registre déchets'!G1129,Accueil!$AA$12),"")&amp; IF(D1129=Accueil!$Y$13,PRODUCT('Registre déchets'!G1129,Accueil!$AA$13),"")&amp; IF(D1129=Accueil!$Y$14,PRODUCT('Registre déchets'!G1129,Accueil!$AA$14),"")&amp; IF(D1129=Accueil!$Y$15,PRODUCT('Registre déchets'!G1129,Accueil!$AA$15),"")&amp; IF(D1129=Accueil!$Y$16,PRODUCT('Registre déchets'!G1129,Accueil!$AA$16),"")&amp; IF(D1129=Accueil!$Y$17,PRODUCT('Registre déchets'!G1129,Accueil!$AA$17),"")&amp; IF(D1129=Accueil!$Y$18,PRODUCT('Registre déchets'!G1129,Accueil!$AA$18),"")&amp; IF(D1129=Accueil!$Y$19,PRODUCT('Registre déchets'!G1129,Accueil!$AA$19),"")&amp; IF(D1129=Accueil!$Y$20,PRODUCT('Registre déchets'!G1129,Accueil!$AA$20),"")&amp; IF(D1129=Accueil!$Y$21,PRODUCT('Registre déchets'!G1129,Accueil!$AA$21),"")&amp; IF(D1129=Accueil!$Y$22,PRODUCT('Registre déchets'!G1129,Accueil!$AA$22),"")&amp; IF(D1129=Accueil!$Y$23,PRODUCT('Registre déchets'!G1129,Accueil!$AA$23),"")&amp; IF(D1129=Accueil!$Y$24,PRODUCT('Registre déchets'!G1129,Accueil!$AA$24),"")&amp; IF(D1129=Accueil!$Y$25,PRODUCT('Registre déchets'!G1129,Accueil!$AA$25),"")&amp; IF(D1129=Accueil!$Y$26,PRODUCT('Registre déchets'!G1129,Accueil!$AA$26),"")&amp; IF(D1129=Accueil!$Y$27,PRODUCT('Registre déchets'!G1129,Accueil!$AA$27),""))</f>
        <v/>
      </c>
      <c r="AQ1129" s="79">
        <f t="shared" si="177"/>
        <v>0</v>
      </c>
    </row>
    <row r="1130" spans="1:43" ht="50.1" customHeight="1" x14ac:dyDescent="0.25">
      <c r="A1130" s="90"/>
      <c r="B1130" s="222" t="str">
        <f t="shared" si="171"/>
        <v/>
      </c>
      <c r="C1130" s="221"/>
      <c r="D1130" s="220"/>
      <c r="E1130" s="80" t="str">
        <f t="shared" si="175"/>
        <v/>
      </c>
      <c r="F1130" s="81"/>
      <c r="G1130" s="82"/>
      <c r="H1130" s="241">
        <f t="shared" si="172"/>
        <v>0</v>
      </c>
      <c r="I1130" s="206"/>
      <c r="J1130" s="206"/>
      <c r="K1130" s="86"/>
      <c r="L1130" s="86"/>
      <c r="M1130" s="86"/>
      <c r="N1130" s="82"/>
      <c r="O1130" s="81"/>
      <c r="P1130" s="82"/>
      <c r="Q1130" s="207">
        <f t="shared" si="176"/>
        <v>0</v>
      </c>
      <c r="R1130" s="83">
        <f t="shared" si="173"/>
        <v>0</v>
      </c>
      <c r="S1130" s="83">
        <f t="shared" si="174"/>
        <v>0</v>
      </c>
      <c r="T1130" s="209"/>
      <c r="U1130" s="214"/>
      <c r="V1130" s="214"/>
      <c r="W1130" s="217" t="str">
        <f t="shared" si="169"/>
        <v/>
      </c>
      <c r="X1130" s="214"/>
      <c r="Y1130" s="224"/>
      <c r="Z1130" s="214"/>
      <c r="AA1130" s="214"/>
      <c r="AB1130" s="35" t="str">
        <f t="shared" si="170"/>
        <v/>
      </c>
      <c r="AC1130" s="35"/>
      <c r="AD1130" s="35"/>
      <c r="AE1130" s="35"/>
      <c r="AF1130" s="35"/>
      <c r="AG1130" s="35"/>
      <c r="AH1130" s="35"/>
      <c r="AI1130" s="35"/>
      <c r="AJ1130" s="35"/>
      <c r="AK1130" s="35"/>
      <c r="AL1130" s="35"/>
      <c r="AM1130" s="85" t="str">
        <f t="shared" si="178"/>
        <v/>
      </c>
      <c r="AN1130" s="35"/>
      <c r="AO1130" s="35"/>
      <c r="AP1130" s="77" t="str">
        <f>IF(D1130="","",IF(D1130=Accueil!$Q$7,PRODUCT('Registre déchets'!G1130,Accueil!$S$7),"") &amp; IF(D1130=Accueil!$Q$8,PRODUCT('Registre déchets'!G1130,Accueil!$S$8),"") &amp; IF(D1130=Accueil!$Q$9,PRODUCT('Registre déchets'!G1130,Accueil!$S$9),"")&amp; IF(D1130=Accueil!$Q$10,PRODUCT('Registre déchets'!G1130,Accueil!$S$10),"")&amp; IF(D1130=Accueil!$Q$11,PRODUCT('Registre déchets'!G1130,Accueil!$S$11),"")&amp; IF(D1130=Accueil!$Q$12,PRODUCT('Registre déchets'!G1130,Accueil!$S$12),"")&amp; IF(D1130=Accueil!$Q$13,PRODUCT('Registre déchets'!G1130,Accueil!$S$13),"")&amp; IF(D1130=Accueil!$Q$14,PRODUCT('Registre déchets'!G1130,Accueil!$S$14),"")&amp; IF(D1130=Accueil!$Q$15,PRODUCT('Registre déchets'!G1130,Accueil!$S$15),"")&amp; IF(D1130=Accueil!$Q$16,PRODUCT('Registre déchets'!G1130,Accueil!$S$16),"")&amp; IF(D1130=Accueil!$Q$17,PRODUCT('Registre déchets'!G1130,Accueil!$S$17),"")&amp; IF(D1130=Accueil!$Q$18,PRODUCT('Registre déchets'!G1130,Accueil!$S$18),"")&amp; IF(D1130=Accueil!$Q$19,PRODUCT('Registre déchets'!G1130,Accueil!$S$19),"")&amp; IF(D1130=Accueil!$Q$20,PRODUCT('Registre déchets'!G1130,Accueil!$S$20),"")&amp; IF(D1130=Accueil!$Q$21,PRODUCT('Registre déchets'!G1130,Accueil!$S$21),"")&amp; IF(D1130=Accueil!$Q$22,PRODUCT('Registre déchets'!G1130,Accueil!$S$22),"")&amp; IF(D1130=Accueil!$Q$23,PRODUCT('Registre déchets'!G1130,Accueil!$S$23),"")&amp; IF(D1130=Accueil!$Q$24,PRODUCT('Registre déchets'!G1130,Accueil!$S$24),"")&amp; IF(D1130=Accueil!$Q$25,PRODUCT('Registre déchets'!G1130,Accueil!$S$25),"")&amp; IF(D1130=Accueil!$Q$26,PRODUCT('Registre déchets'!G1130,Accueil!$S$26),"") &amp; IF(D1130=Accueil!$U$7,PRODUCT('Registre déchets'!G1130,Accueil!$W$7),"") &amp; IF(D1130=Accueil!$U$8,PRODUCT('Registre déchets'!G1130,Accueil!$W$8),"") &amp; IF(D1130=Accueil!$U$9,PRODUCT('Registre déchets'!G1130,Accueil!$W$9),"")&amp; IF(D1130=Accueil!$U$10,PRODUCT('Registre déchets'!G1130,Accueil!$W$10),"")&amp; IF(D1130=Accueil!$U$11,PRODUCT('Registre déchets'!G1130,Accueil!$W$11),"")&amp; IF(D1130=Accueil!$U$12,PRODUCT('Registre déchets'!G1130,Accueil!$W$12),"")&amp; IF(D1130=Accueil!$U$13,PRODUCT('Registre déchets'!G1130,Accueil!$W$13),"")&amp; IF(D1130=Accueil!$U$14,PRODUCT('Registre déchets'!G1130,Accueil!$W$14),"")&amp; IF(D1130=Accueil!$U$15,PRODUCT('Registre déchets'!G1130,Accueil!$W$15),"")&amp; IF(D1130=Accueil!$U$16,PRODUCT('Registre déchets'!G1130,Accueil!$W$16),"")&amp; IF(D1130=Accueil!$U$17,PRODUCT('Registre déchets'!G1130,Accueil!$W$17),"")&amp; IF(D1130=Accueil!$U$18,PRODUCT('Registre déchets'!G1130,Accueil!$W$18),"")&amp; IF(D1130=Accueil!$U$19,PRODUCT('Registre déchets'!G1130,Accueil!$W$19),"")&amp; IF(D1130=Accueil!$U$20,PRODUCT('Registre déchets'!G1130,Accueil!$W$20),"")&amp; IF(D1130=Accueil!$U$21,PRODUCT('Registre déchets'!G1130,Accueil!$W$21),"") &amp; IF(D1130=Accueil!$U$22,PRODUCT('Registre déchets'!G1130,Accueil!$W$22),"")&amp; IF(D1130=Accueil!$U$23,PRODUCT('Registre déchets'!G1130,Accueil!$W$23),"")&amp; IF(D1130=Accueil!$U$24,PRODUCT('Registre déchets'!G1130,Accueil!$W$24),"")&amp; IF(D1130=Accueil!$U$25,PRODUCT('Registre déchets'!G1130,Accueil!$W$25),"")&amp; IF(D1130=Accueil!$U$26,PRODUCT('Registre déchets'!G1130,Accueil!$W$26),"")&amp; IF(D1130=Accueil!$U$27,PRODUCT('Registre déchets'!G1130,Accueil!$W$27),"")&amp; IF(D1130=Accueil!$Y$7,PRODUCT('Registre déchets'!G1130,Accueil!$AA$7),"") &amp; IF(D1130=Accueil!$Y$8,PRODUCT('Registre déchets'!G1130,Accueil!$AA$8),"") &amp; IF(D1130=Accueil!$Y$9,PRODUCT('Registre déchets'!G1130,Accueil!$AA$9),"")&amp; IF(D1130=Accueil!$Y$10,PRODUCT('Registre déchets'!G1130,Accueil!$AA$10),"")&amp; IF(D1130=Accueil!$Y$11,PRODUCT('Registre déchets'!G1130,Accueil!$AA$11),"")&amp; IF(D1130=Accueil!$Y$12,PRODUCT('Registre déchets'!G1130,Accueil!$AA$12),"")&amp; IF(D1130=Accueil!$Y$13,PRODUCT('Registre déchets'!G1130,Accueil!$AA$13),"")&amp; IF(D1130=Accueil!$Y$14,PRODUCT('Registre déchets'!G1130,Accueil!$AA$14),"")&amp; IF(D1130=Accueil!$Y$15,PRODUCT('Registre déchets'!G1130,Accueil!$AA$15),"")&amp; IF(D1130=Accueil!$Y$16,PRODUCT('Registre déchets'!G1130,Accueil!$AA$16),"")&amp; IF(D1130=Accueil!$Y$17,PRODUCT('Registre déchets'!G1130,Accueil!$AA$17),"")&amp; IF(D1130=Accueil!$Y$18,PRODUCT('Registre déchets'!G1130,Accueil!$AA$18),"")&amp; IF(D1130=Accueil!$Y$19,PRODUCT('Registre déchets'!G1130,Accueil!$AA$19),"")&amp; IF(D1130=Accueil!$Y$20,PRODUCT('Registre déchets'!G1130,Accueil!$AA$20),"")&amp; IF(D1130=Accueil!$Y$21,PRODUCT('Registre déchets'!G1130,Accueil!$AA$21),"")&amp; IF(D1130=Accueil!$Y$22,PRODUCT('Registre déchets'!G1130,Accueil!$AA$22),"")&amp; IF(D1130=Accueil!$Y$23,PRODUCT('Registre déchets'!G1130,Accueil!$AA$23),"")&amp; IF(D1130=Accueil!$Y$24,PRODUCT('Registre déchets'!G1130,Accueil!$AA$24),"")&amp; IF(D1130=Accueil!$Y$25,PRODUCT('Registre déchets'!G1130,Accueil!$AA$25),"")&amp; IF(D1130=Accueil!$Y$26,PRODUCT('Registre déchets'!G1130,Accueil!$AA$26),"")&amp; IF(D1130=Accueil!$Y$27,PRODUCT('Registre déchets'!G1130,Accueil!$AA$27),""))</f>
        <v/>
      </c>
      <c r="AQ1130" s="79">
        <f t="shared" si="177"/>
        <v>0</v>
      </c>
    </row>
    <row r="1131" spans="1:43" ht="50.1" customHeight="1" x14ac:dyDescent="0.25">
      <c r="A1131" s="90"/>
      <c r="B1131" s="222" t="str">
        <f t="shared" si="171"/>
        <v/>
      </c>
      <c r="C1131" s="221"/>
      <c r="D1131" s="220"/>
      <c r="E1131" s="80" t="str">
        <f t="shared" si="175"/>
        <v/>
      </c>
      <c r="F1131" s="81"/>
      <c r="G1131" s="82"/>
      <c r="H1131" s="241">
        <f t="shared" si="172"/>
        <v>0</v>
      </c>
      <c r="I1131" s="206"/>
      <c r="J1131" s="206"/>
      <c r="K1131" s="86"/>
      <c r="L1131" s="86"/>
      <c r="M1131" s="86"/>
      <c r="N1131" s="82"/>
      <c r="O1131" s="81"/>
      <c r="P1131" s="82"/>
      <c r="Q1131" s="207">
        <f t="shared" si="176"/>
        <v>0</v>
      </c>
      <c r="R1131" s="83">
        <f t="shared" si="173"/>
        <v>0</v>
      </c>
      <c r="S1131" s="83">
        <f t="shared" si="174"/>
        <v>0</v>
      </c>
      <c r="T1131" s="209"/>
      <c r="U1131" s="214"/>
      <c r="V1131" s="214"/>
      <c r="W1131" s="217" t="str">
        <f t="shared" si="169"/>
        <v/>
      </c>
      <c r="X1131" s="214"/>
      <c r="Y1131" s="224"/>
      <c r="Z1131" s="214"/>
      <c r="AA1131" s="214"/>
      <c r="AB1131" s="35" t="str">
        <f t="shared" si="170"/>
        <v/>
      </c>
      <c r="AC1131" s="35"/>
      <c r="AD1131" s="35"/>
      <c r="AE1131" s="35"/>
      <c r="AF1131" s="35"/>
      <c r="AG1131" s="35"/>
      <c r="AH1131" s="35"/>
      <c r="AI1131" s="35"/>
      <c r="AJ1131" s="35"/>
      <c r="AK1131" s="35"/>
      <c r="AL1131" s="35"/>
      <c r="AM1131" s="85" t="str">
        <f t="shared" si="178"/>
        <v/>
      </c>
      <c r="AN1131" s="35"/>
      <c r="AO1131" s="35"/>
      <c r="AP1131" s="77" t="str">
        <f>IF(D1131="","",IF(D1131=Accueil!$Q$7,PRODUCT('Registre déchets'!G1131,Accueil!$S$7),"") &amp; IF(D1131=Accueil!$Q$8,PRODUCT('Registre déchets'!G1131,Accueil!$S$8),"") &amp; IF(D1131=Accueil!$Q$9,PRODUCT('Registre déchets'!G1131,Accueil!$S$9),"")&amp; IF(D1131=Accueil!$Q$10,PRODUCT('Registre déchets'!G1131,Accueil!$S$10),"")&amp; IF(D1131=Accueil!$Q$11,PRODUCT('Registre déchets'!G1131,Accueil!$S$11),"")&amp; IF(D1131=Accueil!$Q$12,PRODUCT('Registre déchets'!G1131,Accueil!$S$12),"")&amp; IF(D1131=Accueil!$Q$13,PRODUCT('Registre déchets'!G1131,Accueil!$S$13),"")&amp; IF(D1131=Accueil!$Q$14,PRODUCT('Registre déchets'!G1131,Accueil!$S$14),"")&amp; IF(D1131=Accueil!$Q$15,PRODUCT('Registre déchets'!G1131,Accueil!$S$15),"")&amp; IF(D1131=Accueil!$Q$16,PRODUCT('Registre déchets'!G1131,Accueil!$S$16),"")&amp; IF(D1131=Accueil!$Q$17,PRODUCT('Registre déchets'!G1131,Accueil!$S$17),"")&amp; IF(D1131=Accueil!$Q$18,PRODUCT('Registre déchets'!G1131,Accueil!$S$18),"")&amp; IF(D1131=Accueil!$Q$19,PRODUCT('Registre déchets'!G1131,Accueil!$S$19),"")&amp; IF(D1131=Accueil!$Q$20,PRODUCT('Registre déchets'!G1131,Accueil!$S$20),"")&amp; IF(D1131=Accueil!$Q$21,PRODUCT('Registre déchets'!G1131,Accueil!$S$21),"")&amp; IF(D1131=Accueil!$Q$22,PRODUCT('Registre déchets'!G1131,Accueil!$S$22),"")&amp; IF(D1131=Accueil!$Q$23,PRODUCT('Registre déchets'!G1131,Accueil!$S$23),"")&amp; IF(D1131=Accueil!$Q$24,PRODUCT('Registre déchets'!G1131,Accueil!$S$24),"")&amp; IF(D1131=Accueil!$Q$25,PRODUCT('Registre déchets'!G1131,Accueil!$S$25),"")&amp; IF(D1131=Accueil!$Q$26,PRODUCT('Registre déchets'!G1131,Accueil!$S$26),"") &amp; IF(D1131=Accueil!$U$7,PRODUCT('Registre déchets'!G1131,Accueil!$W$7),"") &amp; IF(D1131=Accueil!$U$8,PRODUCT('Registre déchets'!G1131,Accueil!$W$8),"") &amp; IF(D1131=Accueil!$U$9,PRODUCT('Registre déchets'!G1131,Accueil!$W$9),"")&amp; IF(D1131=Accueil!$U$10,PRODUCT('Registre déchets'!G1131,Accueil!$W$10),"")&amp; IF(D1131=Accueil!$U$11,PRODUCT('Registre déchets'!G1131,Accueil!$W$11),"")&amp; IF(D1131=Accueil!$U$12,PRODUCT('Registre déchets'!G1131,Accueil!$W$12),"")&amp; IF(D1131=Accueil!$U$13,PRODUCT('Registre déchets'!G1131,Accueil!$W$13),"")&amp; IF(D1131=Accueil!$U$14,PRODUCT('Registre déchets'!G1131,Accueil!$W$14),"")&amp; IF(D1131=Accueil!$U$15,PRODUCT('Registre déchets'!G1131,Accueil!$W$15),"")&amp; IF(D1131=Accueil!$U$16,PRODUCT('Registre déchets'!G1131,Accueil!$W$16),"")&amp; IF(D1131=Accueil!$U$17,PRODUCT('Registre déchets'!G1131,Accueil!$W$17),"")&amp; IF(D1131=Accueil!$U$18,PRODUCT('Registre déchets'!G1131,Accueil!$W$18),"")&amp; IF(D1131=Accueil!$U$19,PRODUCT('Registre déchets'!G1131,Accueil!$W$19),"")&amp; IF(D1131=Accueil!$U$20,PRODUCT('Registre déchets'!G1131,Accueil!$W$20),"")&amp; IF(D1131=Accueil!$U$21,PRODUCT('Registre déchets'!G1131,Accueil!$W$21),"") &amp; IF(D1131=Accueil!$U$22,PRODUCT('Registre déchets'!G1131,Accueil!$W$22),"")&amp; IF(D1131=Accueil!$U$23,PRODUCT('Registre déchets'!G1131,Accueil!$W$23),"")&amp; IF(D1131=Accueil!$U$24,PRODUCT('Registre déchets'!G1131,Accueil!$W$24),"")&amp; IF(D1131=Accueil!$U$25,PRODUCT('Registre déchets'!G1131,Accueil!$W$25),"")&amp; IF(D1131=Accueil!$U$26,PRODUCT('Registre déchets'!G1131,Accueil!$W$26),"")&amp; IF(D1131=Accueil!$U$27,PRODUCT('Registre déchets'!G1131,Accueil!$W$27),"")&amp; IF(D1131=Accueil!$Y$7,PRODUCT('Registre déchets'!G1131,Accueil!$AA$7),"") &amp; IF(D1131=Accueil!$Y$8,PRODUCT('Registre déchets'!G1131,Accueil!$AA$8),"") &amp; IF(D1131=Accueil!$Y$9,PRODUCT('Registre déchets'!G1131,Accueil!$AA$9),"")&amp; IF(D1131=Accueil!$Y$10,PRODUCT('Registre déchets'!G1131,Accueil!$AA$10),"")&amp; IF(D1131=Accueil!$Y$11,PRODUCT('Registre déchets'!G1131,Accueil!$AA$11),"")&amp; IF(D1131=Accueil!$Y$12,PRODUCT('Registre déchets'!G1131,Accueil!$AA$12),"")&amp; IF(D1131=Accueil!$Y$13,PRODUCT('Registre déchets'!G1131,Accueil!$AA$13),"")&amp; IF(D1131=Accueil!$Y$14,PRODUCT('Registre déchets'!G1131,Accueil!$AA$14),"")&amp; IF(D1131=Accueil!$Y$15,PRODUCT('Registre déchets'!G1131,Accueil!$AA$15),"")&amp; IF(D1131=Accueil!$Y$16,PRODUCT('Registre déchets'!G1131,Accueil!$AA$16),"")&amp; IF(D1131=Accueil!$Y$17,PRODUCT('Registre déchets'!G1131,Accueil!$AA$17),"")&amp; IF(D1131=Accueil!$Y$18,PRODUCT('Registre déchets'!G1131,Accueil!$AA$18),"")&amp; IF(D1131=Accueil!$Y$19,PRODUCT('Registre déchets'!G1131,Accueil!$AA$19),"")&amp; IF(D1131=Accueil!$Y$20,PRODUCT('Registre déchets'!G1131,Accueil!$AA$20),"")&amp; IF(D1131=Accueil!$Y$21,PRODUCT('Registre déchets'!G1131,Accueil!$AA$21),"")&amp; IF(D1131=Accueil!$Y$22,PRODUCT('Registre déchets'!G1131,Accueil!$AA$22),"")&amp; IF(D1131=Accueil!$Y$23,PRODUCT('Registre déchets'!G1131,Accueil!$AA$23),"")&amp; IF(D1131=Accueil!$Y$24,PRODUCT('Registre déchets'!G1131,Accueil!$AA$24),"")&amp; IF(D1131=Accueil!$Y$25,PRODUCT('Registre déchets'!G1131,Accueil!$AA$25),"")&amp; IF(D1131=Accueil!$Y$26,PRODUCT('Registre déchets'!G1131,Accueil!$AA$26),"")&amp; IF(D1131=Accueil!$Y$27,PRODUCT('Registre déchets'!G1131,Accueil!$AA$27),""))</f>
        <v/>
      </c>
      <c r="AQ1131" s="79">
        <f t="shared" si="177"/>
        <v>0</v>
      </c>
    </row>
    <row r="1132" spans="1:43" ht="50.1" customHeight="1" x14ac:dyDescent="0.25">
      <c r="A1132" s="90"/>
      <c r="B1132" s="222" t="str">
        <f t="shared" si="171"/>
        <v/>
      </c>
      <c r="C1132" s="221"/>
      <c r="D1132" s="220"/>
      <c r="E1132" s="80" t="str">
        <f t="shared" si="175"/>
        <v/>
      </c>
      <c r="F1132" s="81"/>
      <c r="G1132" s="82"/>
      <c r="H1132" s="241">
        <f t="shared" si="172"/>
        <v>0</v>
      </c>
      <c r="I1132" s="206"/>
      <c r="J1132" s="206"/>
      <c r="K1132" s="86"/>
      <c r="L1132" s="86"/>
      <c r="M1132" s="86"/>
      <c r="N1132" s="82"/>
      <c r="O1132" s="81"/>
      <c r="P1132" s="82"/>
      <c r="Q1132" s="207">
        <f t="shared" si="176"/>
        <v>0</v>
      </c>
      <c r="R1132" s="83">
        <f t="shared" si="173"/>
        <v>0</v>
      </c>
      <c r="S1132" s="83">
        <f t="shared" si="174"/>
        <v>0</v>
      </c>
      <c r="T1132" s="209"/>
      <c r="U1132" s="214"/>
      <c r="V1132" s="214"/>
      <c r="W1132" s="217" t="str">
        <f t="shared" si="169"/>
        <v/>
      </c>
      <c r="X1132" s="214"/>
      <c r="Y1132" s="224"/>
      <c r="Z1132" s="214"/>
      <c r="AA1132" s="214"/>
      <c r="AB1132" s="35" t="str">
        <f t="shared" si="170"/>
        <v/>
      </c>
      <c r="AC1132" s="35"/>
      <c r="AD1132" s="35"/>
      <c r="AE1132" s="35"/>
      <c r="AF1132" s="35"/>
      <c r="AG1132" s="35"/>
      <c r="AH1132" s="35"/>
      <c r="AI1132" s="35"/>
      <c r="AJ1132" s="35"/>
      <c r="AK1132" s="35"/>
      <c r="AL1132" s="35"/>
      <c r="AM1132" s="85" t="str">
        <f t="shared" si="178"/>
        <v/>
      </c>
      <c r="AN1132" s="35"/>
      <c r="AO1132" s="35"/>
      <c r="AP1132" s="77" t="str">
        <f>IF(D1132="","",IF(D1132=Accueil!$Q$7,PRODUCT('Registre déchets'!G1132,Accueil!$S$7),"") &amp; IF(D1132=Accueil!$Q$8,PRODUCT('Registre déchets'!G1132,Accueil!$S$8),"") &amp; IF(D1132=Accueil!$Q$9,PRODUCT('Registre déchets'!G1132,Accueil!$S$9),"")&amp; IF(D1132=Accueil!$Q$10,PRODUCT('Registre déchets'!G1132,Accueil!$S$10),"")&amp; IF(D1132=Accueil!$Q$11,PRODUCT('Registre déchets'!G1132,Accueil!$S$11),"")&amp; IF(D1132=Accueil!$Q$12,PRODUCT('Registre déchets'!G1132,Accueil!$S$12),"")&amp; IF(D1132=Accueil!$Q$13,PRODUCT('Registre déchets'!G1132,Accueil!$S$13),"")&amp; IF(D1132=Accueil!$Q$14,PRODUCT('Registre déchets'!G1132,Accueil!$S$14),"")&amp; IF(D1132=Accueil!$Q$15,PRODUCT('Registre déchets'!G1132,Accueil!$S$15),"")&amp; IF(D1132=Accueil!$Q$16,PRODUCT('Registre déchets'!G1132,Accueil!$S$16),"")&amp; IF(D1132=Accueil!$Q$17,PRODUCT('Registre déchets'!G1132,Accueil!$S$17),"")&amp; IF(D1132=Accueil!$Q$18,PRODUCT('Registre déchets'!G1132,Accueil!$S$18),"")&amp; IF(D1132=Accueil!$Q$19,PRODUCT('Registre déchets'!G1132,Accueil!$S$19),"")&amp; IF(D1132=Accueil!$Q$20,PRODUCT('Registre déchets'!G1132,Accueil!$S$20),"")&amp; IF(D1132=Accueil!$Q$21,PRODUCT('Registre déchets'!G1132,Accueil!$S$21),"")&amp; IF(D1132=Accueil!$Q$22,PRODUCT('Registre déchets'!G1132,Accueil!$S$22),"")&amp; IF(D1132=Accueil!$Q$23,PRODUCT('Registre déchets'!G1132,Accueil!$S$23),"")&amp; IF(D1132=Accueil!$Q$24,PRODUCT('Registre déchets'!G1132,Accueil!$S$24),"")&amp; IF(D1132=Accueil!$Q$25,PRODUCT('Registre déchets'!G1132,Accueil!$S$25),"")&amp; IF(D1132=Accueil!$Q$26,PRODUCT('Registre déchets'!G1132,Accueil!$S$26),"") &amp; IF(D1132=Accueil!$U$7,PRODUCT('Registre déchets'!G1132,Accueil!$W$7),"") &amp; IF(D1132=Accueil!$U$8,PRODUCT('Registre déchets'!G1132,Accueil!$W$8),"") &amp; IF(D1132=Accueil!$U$9,PRODUCT('Registre déchets'!G1132,Accueil!$W$9),"")&amp; IF(D1132=Accueil!$U$10,PRODUCT('Registre déchets'!G1132,Accueil!$W$10),"")&amp; IF(D1132=Accueil!$U$11,PRODUCT('Registre déchets'!G1132,Accueil!$W$11),"")&amp; IF(D1132=Accueil!$U$12,PRODUCT('Registre déchets'!G1132,Accueil!$W$12),"")&amp; IF(D1132=Accueil!$U$13,PRODUCT('Registre déchets'!G1132,Accueil!$W$13),"")&amp; IF(D1132=Accueil!$U$14,PRODUCT('Registre déchets'!G1132,Accueil!$W$14),"")&amp; IF(D1132=Accueil!$U$15,PRODUCT('Registre déchets'!G1132,Accueil!$W$15),"")&amp; IF(D1132=Accueil!$U$16,PRODUCT('Registre déchets'!G1132,Accueil!$W$16),"")&amp; IF(D1132=Accueil!$U$17,PRODUCT('Registre déchets'!G1132,Accueil!$W$17),"")&amp; IF(D1132=Accueil!$U$18,PRODUCT('Registre déchets'!G1132,Accueil!$W$18),"")&amp; IF(D1132=Accueil!$U$19,PRODUCT('Registre déchets'!G1132,Accueil!$W$19),"")&amp; IF(D1132=Accueil!$U$20,PRODUCT('Registre déchets'!G1132,Accueil!$W$20),"")&amp; IF(D1132=Accueil!$U$21,PRODUCT('Registre déchets'!G1132,Accueil!$W$21),"") &amp; IF(D1132=Accueil!$U$22,PRODUCT('Registre déchets'!G1132,Accueil!$W$22),"")&amp; IF(D1132=Accueil!$U$23,PRODUCT('Registre déchets'!G1132,Accueil!$W$23),"")&amp; IF(D1132=Accueil!$U$24,PRODUCT('Registre déchets'!G1132,Accueil!$W$24),"")&amp; IF(D1132=Accueil!$U$25,PRODUCT('Registre déchets'!G1132,Accueil!$W$25),"")&amp; IF(D1132=Accueil!$U$26,PRODUCT('Registre déchets'!G1132,Accueil!$W$26),"")&amp; IF(D1132=Accueil!$U$27,PRODUCT('Registre déchets'!G1132,Accueil!$W$27),"")&amp; IF(D1132=Accueil!$Y$7,PRODUCT('Registre déchets'!G1132,Accueil!$AA$7),"") &amp; IF(D1132=Accueil!$Y$8,PRODUCT('Registre déchets'!G1132,Accueil!$AA$8),"") &amp; IF(D1132=Accueil!$Y$9,PRODUCT('Registre déchets'!G1132,Accueil!$AA$9),"")&amp; IF(D1132=Accueil!$Y$10,PRODUCT('Registre déchets'!G1132,Accueil!$AA$10),"")&amp; IF(D1132=Accueil!$Y$11,PRODUCT('Registre déchets'!G1132,Accueil!$AA$11),"")&amp; IF(D1132=Accueil!$Y$12,PRODUCT('Registre déchets'!G1132,Accueil!$AA$12),"")&amp; IF(D1132=Accueil!$Y$13,PRODUCT('Registre déchets'!G1132,Accueil!$AA$13),"")&amp; IF(D1132=Accueil!$Y$14,PRODUCT('Registre déchets'!G1132,Accueil!$AA$14),"")&amp; IF(D1132=Accueil!$Y$15,PRODUCT('Registre déchets'!G1132,Accueil!$AA$15),"")&amp; IF(D1132=Accueil!$Y$16,PRODUCT('Registre déchets'!G1132,Accueil!$AA$16),"")&amp; IF(D1132=Accueil!$Y$17,PRODUCT('Registre déchets'!G1132,Accueil!$AA$17),"")&amp; IF(D1132=Accueil!$Y$18,PRODUCT('Registre déchets'!G1132,Accueil!$AA$18),"")&amp; IF(D1132=Accueil!$Y$19,PRODUCT('Registre déchets'!G1132,Accueil!$AA$19),"")&amp; IF(D1132=Accueil!$Y$20,PRODUCT('Registre déchets'!G1132,Accueil!$AA$20),"")&amp; IF(D1132=Accueil!$Y$21,PRODUCT('Registre déchets'!G1132,Accueil!$AA$21),"")&amp; IF(D1132=Accueil!$Y$22,PRODUCT('Registre déchets'!G1132,Accueil!$AA$22),"")&amp; IF(D1132=Accueil!$Y$23,PRODUCT('Registre déchets'!G1132,Accueil!$AA$23),"")&amp; IF(D1132=Accueil!$Y$24,PRODUCT('Registre déchets'!G1132,Accueil!$AA$24),"")&amp; IF(D1132=Accueil!$Y$25,PRODUCT('Registre déchets'!G1132,Accueil!$AA$25),"")&amp; IF(D1132=Accueil!$Y$26,PRODUCT('Registre déchets'!G1132,Accueil!$AA$26),"")&amp; IF(D1132=Accueil!$Y$27,PRODUCT('Registre déchets'!G1132,Accueil!$AA$27),""))</f>
        <v/>
      </c>
      <c r="AQ1132" s="79">
        <f t="shared" si="177"/>
        <v>0</v>
      </c>
    </row>
    <row r="1133" spans="1:43" ht="50.1" customHeight="1" x14ac:dyDescent="0.25">
      <c r="A1133" s="90"/>
      <c r="B1133" s="222" t="str">
        <f t="shared" si="171"/>
        <v/>
      </c>
      <c r="C1133" s="221"/>
      <c r="D1133" s="220"/>
      <c r="E1133" s="80" t="str">
        <f t="shared" si="175"/>
        <v/>
      </c>
      <c r="F1133" s="81"/>
      <c r="G1133" s="82"/>
      <c r="H1133" s="241">
        <f t="shared" si="172"/>
        <v>0</v>
      </c>
      <c r="I1133" s="206"/>
      <c r="J1133" s="206"/>
      <c r="K1133" s="86"/>
      <c r="L1133" s="86"/>
      <c r="M1133" s="86"/>
      <c r="N1133" s="82"/>
      <c r="O1133" s="81"/>
      <c r="P1133" s="82"/>
      <c r="Q1133" s="207">
        <f t="shared" si="176"/>
        <v>0</v>
      </c>
      <c r="R1133" s="83">
        <f t="shared" si="173"/>
        <v>0</v>
      </c>
      <c r="S1133" s="83">
        <f t="shared" si="174"/>
        <v>0</v>
      </c>
      <c r="T1133" s="209"/>
      <c r="U1133" s="214"/>
      <c r="V1133" s="214"/>
      <c r="W1133" s="217" t="str">
        <f t="shared" si="169"/>
        <v/>
      </c>
      <c r="X1133" s="214"/>
      <c r="Y1133" s="224"/>
      <c r="Z1133" s="214"/>
      <c r="AA1133" s="214"/>
      <c r="AB1133" s="35" t="str">
        <f t="shared" si="170"/>
        <v/>
      </c>
      <c r="AC1133" s="35"/>
      <c r="AD1133" s="35"/>
      <c r="AE1133" s="35"/>
      <c r="AF1133" s="35"/>
      <c r="AG1133" s="35"/>
      <c r="AH1133" s="35"/>
      <c r="AI1133" s="35"/>
      <c r="AJ1133" s="35"/>
      <c r="AK1133" s="35"/>
      <c r="AL1133" s="35"/>
      <c r="AM1133" s="85" t="str">
        <f t="shared" si="178"/>
        <v/>
      </c>
      <c r="AN1133" s="35"/>
      <c r="AO1133" s="35"/>
      <c r="AP1133" s="77" t="str">
        <f>IF(D1133="","",IF(D1133=Accueil!$Q$7,PRODUCT('Registre déchets'!G1133,Accueil!$S$7),"") &amp; IF(D1133=Accueil!$Q$8,PRODUCT('Registre déchets'!G1133,Accueil!$S$8),"") &amp; IF(D1133=Accueil!$Q$9,PRODUCT('Registre déchets'!G1133,Accueil!$S$9),"")&amp; IF(D1133=Accueil!$Q$10,PRODUCT('Registre déchets'!G1133,Accueil!$S$10),"")&amp; IF(D1133=Accueil!$Q$11,PRODUCT('Registre déchets'!G1133,Accueil!$S$11),"")&amp; IF(D1133=Accueil!$Q$12,PRODUCT('Registre déchets'!G1133,Accueil!$S$12),"")&amp; IF(D1133=Accueil!$Q$13,PRODUCT('Registre déchets'!G1133,Accueil!$S$13),"")&amp; IF(D1133=Accueil!$Q$14,PRODUCT('Registre déchets'!G1133,Accueil!$S$14),"")&amp; IF(D1133=Accueil!$Q$15,PRODUCT('Registre déchets'!G1133,Accueil!$S$15),"")&amp; IF(D1133=Accueil!$Q$16,PRODUCT('Registre déchets'!G1133,Accueil!$S$16),"")&amp; IF(D1133=Accueil!$Q$17,PRODUCT('Registre déchets'!G1133,Accueil!$S$17),"")&amp; IF(D1133=Accueil!$Q$18,PRODUCT('Registre déchets'!G1133,Accueil!$S$18),"")&amp; IF(D1133=Accueil!$Q$19,PRODUCT('Registre déchets'!G1133,Accueil!$S$19),"")&amp; IF(D1133=Accueil!$Q$20,PRODUCT('Registre déchets'!G1133,Accueil!$S$20),"")&amp; IF(D1133=Accueil!$Q$21,PRODUCT('Registre déchets'!G1133,Accueil!$S$21),"")&amp; IF(D1133=Accueil!$Q$22,PRODUCT('Registre déchets'!G1133,Accueil!$S$22),"")&amp; IF(D1133=Accueil!$Q$23,PRODUCT('Registre déchets'!G1133,Accueil!$S$23),"")&amp; IF(D1133=Accueil!$Q$24,PRODUCT('Registre déchets'!G1133,Accueil!$S$24),"")&amp; IF(D1133=Accueil!$Q$25,PRODUCT('Registre déchets'!G1133,Accueil!$S$25),"")&amp; IF(D1133=Accueil!$Q$26,PRODUCT('Registre déchets'!G1133,Accueil!$S$26),"") &amp; IF(D1133=Accueil!$U$7,PRODUCT('Registre déchets'!G1133,Accueil!$W$7),"") &amp; IF(D1133=Accueil!$U$8,PRODUCT('Registre déchets'!G1133,Accueil!$W$8),"") &amp; IF(D1133=Accueil!$U$9,PRODUCT('Registre déchets'!G1133,Accueil!$W$9),"")&amp; IF(D1133=Accueil!$U$10,PRODUCT('Registre déchets'!G1133,Accueil!$W$10),"")&amp; IF(D1133=Accueil!$U$11,PRODUCT('Registre déchets'!G1133,Accueil!$W$11),"")&amp; IF(D1133=Accueil!$U$12,PRODUCT('Registre déchets'!G1133,Accueil!$W$12),"")&amp; IF(D1133=Accueil!$U$13,PRODUCT('Registre déchets'!G1133,Accueil!$W$13),"")&amp; IF(D1133=Accueil!$U$14,PRODUCT('Registre déchets'!G1133,Accueil!$W$14),"")&amp; IF(D1133=Accueil!$U$15,PRODUCT('Registre déchets'!G1133,Accueil!$W$15),"")&amp; IF(D1133=Accueil!$U$16,PRODUCT('Registre déchets'!G1133,Accueil!$W$16),"")&amp; IF(D1133=Accueil!$U$17,PRODUCT('Registre déchets'!G1133,Accueil!$W$17),"")&amp; IF(D1133=Accueil!$U$18,PRODUCT('Registre déchets'!G1133,Accueil!$W$18),"")&amp; IF(D1133=Accueil!$U$19,PRODUCT('Registre déchets'!G1133,Accueil!$W$19),"")&amp; IF(D1133=Accueil!$U$20,PRODUCT('Registre déchets'!G1133,Accueil!$W$20),"")&amp; IF(D1133=Accueil!$U$21,PRODUCT('Registre déchets'!G1133,Accueil!$W$21),"") &amp; IF(D1133=Accueil!$U$22,PRODUCT('Registre déchets'!G1133,Accueil!$W$22),"")&amp; IF(D1133=Accueil!$U$23,PRODUCT('Registre déchets'!G1133,Accueil!$W$23),"")&amp; IF(D1133=Accueil!$U$24,PRODUCT('Registre déchets'!G1133,Accueil!$W$24),"")&amp; IF(D1133=Accueil!$U$25,PRODUCT('Registre déchets'!G1133,Accueil!$W$25),"")&amp; IF(D1133=Accueil!$U$26,PRODUCT('Registre déchets'!G1133,Accueil!$W$26),"")&amp; IF(D1133=Accueil!$U$27,PRODUCT('Registre déchets'!G1133,Accueil!$W$27),"")&amp; IF(D1133=Accueil!$Y$7,PRODUCT('Registre déchets'!G1133,Accueil!$AA$7),"") &amp; IF(D1133=Accueil!$Y$8,PRODUCT('Registre déchets'!G1133,Accueil!$AA$8),"") &amp; IF(D1133=Accueil!$Y$9,PRODUCT('Registre déchets'!G1133,Accueil!$AA$9),"")&amp; IF(D1133=Accueil!$Y$10,PRODUCT('Registre déchets'!G1133,Accueil!$AA$10),"")&amp; IF(D1133=Accueil!$Y$11,PRODUCT('Registre déchets'!G1133,Accueil!$AA$11),"")&amp; IF(D1133=Accueil!$Y$12,PRODUCT('Registre déchets'!G1133,Accueil!$AA$12),"")&amp; IF(D1133=Accueil!$Y$13,PRODUCT('Registre déchets'!G1133,Accueil!$AA$13),"")&amp; IF(D1133=Accueil!$Y$14,PRODUCT('Registre déchets'!G1133,Accueil!$AA$14),"")&amp; IF(D1133=Accueil!$Y$15,PRODUCT('Registre déchets'!G1133,Accueil!$AA$15),"")&amp; IF(D1133=Accueil!$Y$16,PRODUCT('Registre déchets'!G1133,Accueil!$AA$16),"")&amp; IF(D1133=Accueil!$Y$17,PRODUCT('Registre déchets'!G1133,Accueil!$AA$17),"")&amp; IF(D1133=Accueil!$Y$18,PRODUCT('Registre déchets'!G1133,Accueil!$AA$18),"")&amp; IF(D1133=Accueil!$Y$19,PRODUCT('Registre déchets'!G1133,Accueil!$AA$19),"")&amp; IF(D1133=Accueil!$Y$20,PRODUCT('Registre déchets'!G1133,Accueil!$AA$20),"")&amp; IF(D1133=Accueil!$Y$21,PRODUCT('Registre déchets'!G1133,Accueil!$AA$21),"")&amp; IF(D1133=Accueil!$Y$22,PRODUCT('Registre déchets'!G1133,Accueil!$AA$22),"")&amp; IF(D1133=Accueil!$Y$23,PRODUCT('Registre déchets'!G1133,Accueil!$AA$23),"")&amp; IF(D1133=Accueil!$Y$24,PRODUCT('Registre déchets'!G1133,Accueil!$AA$24),"")&amp; IF(D1133=Accueil!$Y$25,PRODUCT('Registre déchets'!G1133,Accueil!$AA$25),"")&amp; IF(D1133=Accueil!$Y$26,PRODUCT('Registre déchets'!G1133,Accueil!$AA$26),"")&amp; IF(D1133=Accueil!$Y$27,PRODUCT('Registre déchets'!G1133,Accueil!$AA$27),""))</f>
        <v/>
      </c>
      <c r="AQ1133" s="79">
        <f t="shared" si="177"/>
        <v>0</v>
      </c>
    </row>
    <row r="1134" spans="1:43" ht="50.1" customHeight="1" x14ac:dyDescent="0.25">
      <c r="A1134" s="90"/>
      <c r="B1134" s="222" t="str">
        <f t="shared" si="171"/>
        <v/>
      </c>
      <c r="C1134" s="221"/>
      <c r="D1134" s="220"/>
      <c r="E1134" s="80" t="str">
        <f t="shared" si="175"/>
        <v/>
      </c>
      <c r="F1134" s="81"/>
      <c r="G1134" s="82"/>
      <c r="H1134" s="241">
        <f t="shared" si="172"/>
        <v>0</v>
      </c>
      <c r="I1134" s="206"/>
      <c r="J1134" s="206"/>
      <c r="K1134" s="86"/>
      <c r="L1134" s="86"/>
      <c r="M1134" s="86"/>
      <c r="N1134" s="82"/>
      <c r="O1134" s="81"/>
      <c r="P1134" s="82"/>
      <c r="Q1134" s="207">
        <f t="shared" si="176"/>
        <v>0</v>
      </c>
      <c r="R1134" s="83">
        <f t="shared" si="173"/>
        <v>0</v>
      </c>
      <c r="S1134" s="83">
        <f t="shared" si="174"/>
        <v>0</v>
      </c>
      <c r="T1134" s="209"/>
      <c r="U1134" s="214"/>
      <c r="V1134" s="214"/>
      <c r="W1134" s="217" t="str">
        <f t="shared" si="169"/>
        <v/>
      </c>
      <c r="X1134" s="214"/>
      <c r="Y1134" s="224"/>
      <c r="Z1134" s="214"/>
      <c r="AA1134" s="214"/>
      <c r="AB1134" s="35" t="str">
        <f t="shared" si="170"/>
        <v/>
      </c>
      <c r="AC1134" s="35"/>
      <c r="AD1134" s="35"/>
      <c r="AE1134" s="35"/>
      <c r="AF1134" s="35"/>
      <c r="AG1134" s="35"/>
      <c r="AH1134" s="35"/>
      <c r="AI1134" s="35"/>
      <c r="AJ1134" s="35"/>
      <c r="AK1134" s="35"/>
      <c r="AL1134" s="35"/>
      <c r="AM1134" s="85" t="str">
        <f t="shared" si="178"/>
        <v/>
      </c>
      <c r="AN1134" s="35"/>
      <c r="AO1134" s="35"/>
      <c r="AP1134" s="77" t="str">
        <f>IF(D1134="","",IF(D1134=Accueil!$Q$7,PRODUCT('Registre déchets'!G1134,Accueil!$S$7),"") &amp; IF(D1134=Accueil!$Q$8,PRODUCT('Registre déchets'!G1134,Accueil!$S$8),"") &amp; IF(D1134=Accueil!$Q$9,PRODUCT('Registre déchets'!G1134,Accueil!$S$9),"")&amp; IF(D1134=Accueil!$Q$10,PRODUCT('Registre déchets'!G1134,Accueil!$S$10),"")&amp; IF(D1134=Accueil!$Q$11,PRODUCT('Registre déchets'!G1134,Accueil!$S$11),"")&amp; IF(D1134=Accueil!$Q$12,PRODUCT('Registre déchets'!G1134,Accueil!$S$12),"")&amp; IF(D1134=Accueil!$Q$13,PRODUCT('Registre déchets'!G1134,Accueil!$S$13),"")&amp; IF(D1134=Accueil!$Q$14,PRODUCT('Registre déchets'!G1134,Accueil!$S$14),"")&amp; IF(D1134=Accueil!$Q$15,PRODUCT('Registre déchets'!G1134,Accueil!$S$15),"")&amp; IF(D1134=Accueil!$Q$16,PRODUCT('Registre déchets'!G1134,Accueil!$S$16),"")&amp; IF(D1134=Accueil!$Q$17,PRODUCT('Registre déchets'!G1134,Accueil!$S$17),"")&amp; IF(D1134=Accueil!$Q$18,PRODUCT('Registre déchets'!G1134,Accueil!$S$18),"")&amp; IF(D1134=Accueil!$Q$19,PRODUCT('Registre déchets'!G1134,Accueil!$S$19),"")&amp; IF(D1134=Accueil!$Q$20,PRODUCT('Registre déchets'!G1134,Accueil!$S$20),"")&amp; IF(D1134=Accueil!$Q$21,PRODUCT('Registre déchets'!G1134,Accueil!$S$21),"")&amp; IF(D1134=Accueil!$Q$22,PRODUCT('Registre déchets'!G1134,Accueil!$S$22),"")&amp; IF(D1134=Accueil!$Q$23,PRODUCT('Registre déchets'!G1134,Accueil!$S$23),"")&amp; IF(D1134=Accueil!$Q$24,PRODUCT('Registre déchets'!G1134,Accueil!$S$24),"")&amp; IF(D1134=Accueil!$Q$25,PRODUCT('Registre déchets'!G1134,Accueil!$S$25),"")&amp; IF(D1134=Accueil!$Q$26,PRODUCT('Registre déchets'!G1134,Accueil!$S$26),"") &amp; IF(D1134=Accueil!$U$7,PRODUCT('Registre déchets'!G1134,Accueil!$W$7),"") &amp; IF(D1134=Accueil!$U$8,PRODUCT('Registre déchets'!G1134,Accueil!$W$8),"") &amp; IF(D1134=Accueil!$U$9,PRODUCT('Registre déchets'!G1134,Accueil!$W$9),"")&amp; IF(D1134=Accueil!$U$10,PRODUCT('Registre déchets'!G1134,Accueil!$W$10),"")&amp; IF(D1134=Accueil!$U$11,PRODUCT('Registre déchets'!G1134,Accueil!$W$11),"")&amp; IF(D1134=Accueil!$U$12,PRODUCT('Registre déchets'!G1134,Accueil!$W$12),"")&amp; IF(D1134=Accueil!$U$13,PRODUCT('Registre déchets'!G1134,Accueil!$W$13),"")&amp; IF(D1134=Accueil!$U$14,PRODUCT('Registre déchets'!G1134,Accueil!$W$14),"")&amp; IF(D1134=Accueil!$U$15,PRODUCT('Registre déchets'!G1134,Accueil!$W$15),"")&amp; IF(D1134=Accueil!$U$16,PRODUCT('Registre déchets'!G1134,Accueil!$W$16),"")&amp; IF(D1134=Accueil!$U$17,PRODUCT('Registre déchets'!G1134,Accueil!$W$17),"")&amp; IF(D1134=Accueil!$U$18,PRODUCT('Registre déchets'!G1134,Accueil!$W$18),"")&amp; IF(D1134=Accueil!$U$19,PRODUCT('Registre déchets'!G1134,Accueil!$W$19),"")&amp; IF(D1134=Accueil!$U$20,PRODUCT('Registre déchets'!G1134,Accueil!$W$20),"")&amp; IF(D1134=Accueil!$U$21,PRODUCT('Registre déchets'!G1134,Accueil!$W$21),"") &amp; IF(D1134=Accueil!$U$22,PRODUCT('Registre déchets'!G1134,Accueil!$W$22),"")&amp; IF(D1134=Accueil!$U$23,PRODUCT('Registre déchets'!G1134,Accueil!$W$23),"")&amp; IF(D1134=Accueil!$U$24,PRODUCT('Registre déchets'!G1134,Accueil!$W$24),"")&amp; IF(D1134=Accueil!$U$25,PRODUCT('Registre déchets'!G1134,Accueil!$W$25),"")&amp; IF(D1134=Accueil!$U$26,PRODUCT('Registre déchets'!G1134,Accueil!$W$26),"")&amp; IF(D1134=Accueil!$U$27,PRODUCT('Registre déchets'!G1134,Accueil!$W$27),"")&amp; IF(D1134=Accueil!$Y$7,PRODUCT('Registre déchets'!G1134,Accueil!$AA$7),"") &amp; IF(D1134=Accueil!$Y$8,PRODUCT('Registre déchets'!G1134,Accueil!$AA$8),"") &amp; IF(D1134=Accueil!$Y$9,PRODUCT('Registre déchets'!G1134,Accueil!$AA$9),"")&amp; IF(D1134=Accueil!$Y$10,PRODUCT('Registre déchets'!G1134,Accueil!$AA$10),"")&amp; IF(D1134=Accueil!$Y$11,PRODUCT('Registre déchets'!G1134,Accueil!$AA$11),"")&amp; IF(D1134=Accueil!$Y$12,PRODUCT('Registre déchets'!G1134,Accueil!$AA$12),"")&amp; IF(D1134=Accueil!$Y$13,PRODUCT('Registre déchets'!G1134,Accueil!$AA$13),"")&amp; IF(D1134=Accueil!$Y$14,PRODUCT('Registre déchets'!G1134,Accueil!$AA$14),"")&amp; IF(D1134=Accueil!$Y$15,PRODUCT('Registre déchets'!G1134,Accueil!$AA$15),"")&amp; IF(D1134=Accueil!$Y$16,PRODUCT('Registre déchets'!G1134,Accueil!$AA$16),"")&amp; IF(D1134=Accueil!$Y$17,PRODUCT('Registre déchets'!G1134,Accueil!$AA$17),"")&amp; IF(D1134=Accueil!$Y$18,PRODUCT('Registre déchets'!G1134,Accueil!$AA$18),"")&amp; IF(D1134=Accueil!$Y$19,PRODUCT('Registre déchets'!G1134,Accueil!$AA$19),"")&amp; IF(D1134=Accueil!$Y$20,PRODUCT('Registre déchets'!G1134,Accueil!$AA$20),"")&amp; IF(D1134=Accueil!$Y$21,PRODUCT('Registre déchets'!G1134,Accueil!$AA$21),"")&amp; IF(D1134=Accueil!$Y$22,PRODUCT('Registre déchets'!G1134,Accueil!$AA$22),"")&amp; IF(D1134=Accueil!$Y$23,PRODUCT('Registre déchets'!G1134,Accueil!$AA$23),"")&amp; IF(D1134=Accueil!$Y$24,PRODUCT('Registre déchets'!G1134,Accueil!$AA$24),"")&amp; IF(D1134=Accueil!$Y$25,PRODUCT('Registre déchets'!G1134,Accueil!$AA$25),"")&amp; IF(D1134=Accueil!$Y$26,PRODUCT('Registre déchets'!G1134,Accueil!$AA$26),"")&amp; IF(D1134=Accueil!$Y$27,PRODUCT('Registre déchets'!G1134,Accueil!$AA$27),""))</f>
        <v/>
      </c>
      <c r="AQ1134" s="79">
        <f t="shared" si="177"/>
        <v>0</v>
      </c>
    </row>
    <row r="1135" spans="1:43" ht="50.1" customHeight="1" x14ac:dyDescent="0.25">
      <c r="A1135" s="90"/>
      <c r="B1135" s="222" t="str">
        <f t="shared" si="171"/>
        <v/>
      </c>
      <c r="C1135" s="221"/>
      <c r="D1135" s="220"/>
      <c r="E1135" s="80" t="str">
        <f t="shared" si="175"/>
        <v/>
      </c>
      <c r="F1135" s="81"/>
      <c r="G1135" s="82"/>
      <c r="H1135" s="241">
        <f t="shared" si="172"/>
        <v>0</v>
      </c>
      <c r="I1135" s="206"/>
      <c r="J1135" s="206"/>
      <c r="K1135" s="86"/>
      <c r="L1135" s="86"/>
      <c r="M1135" s="86"/>
      <c r="N1135" s="82"/>
      <c r="O1135" s="81"/>
      <c r="P1135" s="82"/>
      <c r="Q1135" s="207">
        <f t="shared" si="176"/>
        <v>0</v>
      </c>
      <c r="R1135" s="83">
        <f t="shared" si="173"/>
        <v>0</v>
      </c>
      <c r="S1135" s="83">
        <f t="shared" si="174"/>
        <v>0</v>
      </c>
      <c r="T1135" s="209"/>
      <c r="U1135" s="214"/>
      <c r="V1135" s="214"/>
      <c r="W1135" s="217" t="str">
        <f t="shared" si="169"/>
        <v/>
      </c>
      <c r="X1135" s="214"/>
      <c r="Y1135" s="224"/>
      <c r="Z1135" s="214"/>
      <c r="AA1135" s="214"/>
      <c r="AB1135" s="35" t="str">
        <f t="shared" si="170"/>
        <v/>
      </c>
      <c r="AC1135" s="35"/>
      <c r="AD1135" s="35"/>
      <c r="AE1135" s="35"/>
      <c r="AF1135" s="35"/>
      <c r="AG1135" s="35"/>
      <c r="AH1135" s="35"/>
      <c r="AI1135" s="35"/>
      <c r="AJ1135" s="35"/>
      <c r="AK1135" s="35"/>
      <c r="AL1135" s="35"/>
      <c r="AM1135" s="85" t="str">
        <f t="shared" si="178"/>
        <v/>
      </c>
      <c r="AN1135" s="35"/>
      <c r="AO1135" s="35"/>
      <c r="AP1135" s="77" t="str">
        <f>IF(D1135="","",IF(D1135=Accueil!$Q$7,PRODUCT('Registre déchets'!G1135,Accueil!$S$7),"") &amp; IF(D1135=Accueil!$Q$8,PRODUCT('Registre déchets'!G1135,Accueil!$S$8),"") &amp; IF(D1135=Accueil!$Q$9,PRODUCT('Registre déchets'!G1135,Accueil!$S$9),"")&amp; IF(D1135=Accueil!$Q$10,PRODUCT('Registre déchets'!G1135,Accueil!$S$10),"")&amp; IF(D1135=Accueil!$Q$11,PRODUCT('Registre déchets'!G1135,Accueil!$S$11),"")&amp; IF(D1135=Accueil!$Q$12,PRODUCT('Registre déchets'!G1135,Accueil!$S$12),"")&amp; IF(D1135=Accueil!$Q$13,PRODUCT('Registre déchets'!G1135,Accueil!$S$13),"")&amp; IF(D1135=Accueil!$Q$14,PRODUCT('Registre déchets'!G1135,Accueil!$S$14),"")&amp; IF(D1135=Accueil!$Q$15,PRODUCT('Registre déchets'!G1135,Accueil!$S$15),"")&amp; IF(D1135=Accueil!$Q$16,PRODUCT('Registre déchets'!G1135,Accueil!$S$16),"")&amp; IF(D1135=Accueil!$Q$17,PRODUCT('Registre déchets'!G1135,Accueil!$S$17),"")&amp; IF(D1135=Accueil!$Q$18,PRODUCT('Registre déchets'!G1135,Accueil!$S$18),"")&amp; IF(D1135=Accueil!$Q$19,PRODUCT('Registre déchets'!G1135,Accueil!$S$19),"")&amp; IF(D1135=Accueil!$Q$20,PRODUCT('Registre déchets'!G1135,Accueil!$S$20),"")&amp; IF(D1135=Accueil!$Q$21,PRODUCT('Registre déchets'!G1135,Accueil!$S$21),"")&amp; IF(D1135=Accueil!$Q$22,PRODUCT('Registre déchets'!G1135,Accueil!$S$22),"")&amp; IF(D1135=Accueil!$Q$23,PRODUCT('Registre déchets'!G1135,Accueil!$S$23),"")&amp; IF(D1135=Accueil!$Q$24,PRODUCT('Registre déchets'!G1135,Accueil!$S$24),"")&amp; IF(D1135=Accueil!$Q$25,PRODUCT('Registre déchets'!G1135,Accueil!$S$25),"")&amp; IF(D1135=Accueil!$Q$26,PRODUCT('Registre déchets'!G1135,Accueil!$S$26),"") &amp; IF(D1135=Accueil!$U$7,PRODUCT('Registre déchets'!G1135,Accueil!$W$7),"") &amp; IF(D1135=Accueil!$U$8,PRODUCT('Registre déchets'!G1135,Accueil!$W$8),"") &amp; IF(D1135=Accueil!$U$9,PRODUCT('Registre déchets'!G1135,Accueil!$W$9),"")&amp; IF(D1135=Accueil!$U$10,PRODUCT('Registre déchets'!G1135,Accueil!$W$10),"")&amp; IF(D1135=Accueil!$U$11,PRODUCT('Registre déchets'!G1135,Accueil!$W$11),"")&amp; IF(D1135=Accueil!$U$12,PRODUCT('Registre déchets'!G1135,Accueil!$W$12),"")&amp; IF(D1135=Accueil!$U$13,PRODUCT('Registre déchets'!G1135,Accueil!$W$13),"")&amp; IF(D1135=Accueil!$U$14,PRODUCT('Registre déchets'!G1135,Accueil!$W$14),"")&amp; IF(D1135=Accueil!$U$15,PRODUCT('Registre déchets'!G1135,Accueil!$W$15),"")&amp; IF(D1135=Accueil!$U$16,PRODUCT('Registre déchets'!G1135,Accueil!$W$16),"")&amp; IF(D1135=Accueil!$U$17,PRODUCT('Registre déchets'!G1135,Accueil!$W$17),"")&amp; IF(D1135=Accueil!$U$18,PRODUCT('Registre déchets'!G1135,Accueil!$W$18),"")&amp; IF(D1135=Accueil!$U$19,PRODUCT('Registre déchets'!G1135,Accueil!$W$19),"")&amp; IF(D1135=Accueil!$U$20,PRODUCT('Registre déchets'!G1135,Accueil!$W$20),"")&amp; IF(D1135=Accueil!$U$21,PRODUCT('Registre déchets'!G1135,Accueil!$W$21),"") &amp; IF(D1135=Accueil!$U$22,PRODUCT('Registre déchets'!G1135,Accueil!$W$22),"")&amp; IF(D1135=Accueil!$U$23,PRODUCT('Registre déchets'!G1135,Accueil!$W$23),"")&amp; IF(D1135=Accueil!$U$24,PRODUCT('Registre déchets'!G1135,Accueil!$W$24),"")&amp; IF(D1135=Accueil!$U$25,PRODUCT('Registre déchets'!G1135,Accueil!$W$25),"")&amp; IF(D1135=Accueil!$U$26,PRODUCT('Registre déchets'!G1135,Accueil!$W$26),"")&amp; IF(D1135=Accueil!$U$27,PRODUCT('Registre déchets'!G1135,Accueil!$W$27),"")&amp; IF(D1135=Accueil!$Y$7,PRODUCT('Registre déchets'!G1135,Accueil!$AA$7),"") &amp; IF(D1135=Accueil!$Y$8,PRODUCT('Registre déchets'!G1135,Accueil!$AA$8),"") &amp; IF(D1135=Accueil!$Y$9,PRODUCT('Registre déchets'!G1135,Accueil!$AA$9),"")&amp; IF(D1135=Accueil!$Y$10,PRODUCT('Registre déchets'!G1135,Accueil!$AA$10),"")&amp; IF(D1135=Accueil!$Y$11,PRODUCT('Registre déchets'!G1135,Accueil!$AA$11),"")&amp; IF(D1135=Accueil!$Y$12,PRODUCT('Registre déchets'!G1135,Accueil!$AA$12),"")&amp; IF(D1135=Accueil!$Y$13,PRODUCT('Registre déchets'!G1135,Accueil!$AA$13),"")&amp; IF(D1135=Accueil!$Y$14,PRODUCT('Registre déchets'!G1135,Accueil!$AA$14),"")&amp; IF(D1135=Accueil!$Y$15,PRODUCT('Registre déchets'!G1135,Accueil!$AA$15),"")&amp; IF(D1135=Accueil!$Y$16,PRODUCT('Registre déchets'!G1135,Accueil!$AA$16),"")&amp; IF(D1135=Accueil!$Y$17,PRODUCT('Registre déchets'!G1135,Accueil!$AA$17),"")&amp; IF(D1135=Accueil!$Y$18,PRODUCT('Registre déchets'!G1135,Accueil!$AA$18),"")&amp; IF(D1135=Accueil!$Y$19,PRODUCT('Registre déchets'!G1135,Accueil!$AA$19),"")&amp; IF(D1135=Accueil!$Y$20,PRODUCT('Registre déchets'!G1135,Accueil!$AA$20),"")&amp; IF(D1135=Accueil!$Y$21,PRODUCT('Registre déchets'!G1135,Accueil!$AA$21),"")&amp; IF(D1135=Accueil!$Y$22,PRODUCT('Registre déchets'!G1135,Accueil!$AA$22),"")&amp; IF(D1135=Accueil!$Y$23,PRODUCT('Registre déchets'!G1135,Accueil!$AA$23),"")&amp; IF(D1135=Accueil!$Y$24,PRODUCT('Registre déchets'!G1135,Accueil!$AA$24),"")&amp; IF(D1135=Accueil!$Y$25,PRODUCT('Registre déchets'!G1135,Accueil!$AA$25),"")&amp; IF(D1135=Accueil!$Y$26,PRODUCT('Registre déchets'!G1135,Accueil!$AA$26),"")&amp; IF(D1135=Accueil!$Y$27,PRODUCT('Registre déchets'!G1135,Accueil!$AA$27),""))</f>
        <v/>
      </c>
      <c r="AQ1135" s="79">
        <f t="shared" si="177"/>
        <v>0</v>
      </c>
    </row>
    <row r="1136" spans="1:43" ht="50.1" customHeight="1" x14ac:dyDescent="0.25">
      <c r="A1136" s="90"/>
      <c r="B1136" s="222" t="str">
        <f t="shared" si="171"/>
        <v/>
      </c>
      <c r="C1136" s="221"/>
      <c r="D1136" s="220"/>
      <c r="E1136" s="80" t="str">
        <f t="shared" si="175"/>
        <v/>
      </c>
      <c r="F1136" s="81"/>
      <c r="G1136" s="82"/>
      <c r="H1136" s="241">
        <f t="shared" si="172"/>
        <v>0</v>
      </c>
      <c r="I1136" s="206"/>
      <c r="J1136" s="206"/>
      <c r="K1136" s="86"/>
      <c r="L1136" s="86"/>
      <c r="M1136" s="86"/>
      <c r="N1136" s="82"/>
      <c r="O1136" s="81"/>
      <c r="P1136" s="82"/>
      <c r="Q1136" s="207">
        <f t="shared" si="176"/>
        <v>0</v>
      </c>
      <c r="R1136" s="83">
        <f t="shared" si="173"/>
        <v>0</v>
      </c>
      <c r="S1136" s="83">
        <f t="shared" si="174"/>
        <v>0</v>
      </c>
      <c r="T1136" s="209"/>
      <c r="U1136" s="214"/>
      <c r="V1136" s="214"/>
      <c r="W1136" s="217" t="str">
        <f t="shared" si="169"/>
        <v/>
      </c>
      <c r="X1136" s="214"/>
      <c r="Y1136" s="224"/>
      <c r="Z1136" s="214"/>
      <c r="AA1136" s="214"/>
      <c r="AB1136" s="35" t="str">
        <f t="shared" si="170"/>
        <v/>
      </c>
      <c r="AC1136" s="35"/>
      <c r="AD1136" s="35"/>
      <c r="AE1136" s="35"/>
      <c r="AF1136" s="35"/>
      <c r="AG1136" s="35"/>
      <c r="AH1136" s="35"/>
      <c r="AI1136" s="35"/>
      <c r="AJ1136" s="35"/>
      <c r="AK1136" s="35"/>
      <c r="AL1136" s="35"/>
      <c r="AM1136" s="85" t="str">
        <f t="shared" si="178"/>
        <v/>
      </c>
      <c r="AN1136" s="35"/>
      <c r="AO1136" s="35"/>
      <c r="AP1136" s="77" t="str">
        <f>IF(D1136="","",IF(D1136=Accueil!$Q$7,PRODUCT('Registre déchets'!G1136,Accueil!$S$7),"") &amp; IF(D1136=Accueil!$Q$8,PRODUCT('Registre déchets'!G1136,Accueil!$S$8),"") &amp; IF(D1136=Accueil!$Q$9,PRODUCT('Registre déchets'!G1136,Accueil!$S$9),"")&amp; IF(D1136=Accueil!$Q$10,PRODUCT('Registre déchets'!G1136,Accueil!$S$10),"")&amp; IF(D1136=Accueil!$Q$11,PRODUCT('Registre déchets'!G1136,Accueil!$S$11),"")&amp; IF(D1136=Accueil!$Q$12,PRODUCT('Registre déchets'!G1136,Accueil!$S$12),"")&amp; IF(D1136=Accueil!$Q$13,PRODUCT('Registre déchets'!G1136,Accueil!$S$13),"")&amp; IF(D1136=Accueil!$Q$14,PRODUCT('Registre déchets'!G1136,Accueil!$S$14),"")&amp; IF(D1136=Accueil!$Q$15,PRODUCT('Registre déchets'!G1136,Accueil!$S$15),"")&amp; IF(D1136=Accueil!$Q$16,PRODUCT('Registre déchets'!G1136,Accueil!$S$16),"")&amp; IF(D1136=Accueil!$Q$17,PRODUCT('Registre déchets'!G1136,Accueil!$S$17),"")&amp; IF(D1136=Accueil!$Q$18,PRODUCT('Registre déchets'!G1136,Accueil!$S$18),"")&amp; IF(D1136=Accueil!$Q$19,PRODUCT('Registre déchets'!G1136,Accueil!$S$19),"")&amp; IF(D1136=Accueil!$Q$20,PRODUCT('Registre déchets'!G1136,Accueil!$S$20),"")&amp; IF(D1136=Accueil!$Q$21,PRODUCT('Registre déchets'!G1136,Accueil!$S$21),"")&amp; IF(D1136=Accueil!$Q$22,PRODUCT('Registre déchets'!G1136,Accueil!$S$22),"")&amp; IF(D1136=Accueil!$Q$23,PRODUCT('Registre déchets'!G1136,Accueil!$S$23),"")&amp; IF(D1136=Accueil!$Q$24,PRODUCT('Registre déchets'!G1136,Accueil!$S$24),"")&amp; IF(D1136=Accueil!$Q$25,PRODUCT('Registre déchets'!G1136,Accueil!$S$25),"")&amp; IF(D1136=Accueil!$Q$26,PRODUCT('Registre déchets'!G1136,Accueil!$S$26),"") &amp; IF(D1136=Accueil!$U$7,PRODUCT('Registre déchets'!G1136,Accueil!$W$7),"") &amp; IF(D1136=Accueil!$U$8,PRODUCT('Registre déchets'!G1136,Accueil!$W$8),"") &amp; IF(D1136=Accueil!$U$9,PRODUCT('Registre déchets'!G1136,Accueil!$W$9),"")&amp; IF(D1136=Accueil!$U$10,PRODUCT('Registre déchets'!G1136,Accueil!$W$10),"")&amp; IF(D1136=Accueil!$U$11,PRODUCT('Registre déchets'!G1136,Accueil!$W$11),"")&amp; IF(D1136=Accueil!$U$12,PRODUCT('Registre déchets'!G1136,Accueil!$W$12),"")&amp; IF(D1136=Accueil!$U$13,PRODUCT('Registre déchets'!G1136,Accueil!$W$13),"")&amp; IF(D1136=Accueil!$U$14,PRODUCT('Registre déchets'!G1136,Accueil!$W$14),"")&amp; IF(D1136=Accueil!$U$15,PRODUCT('Registre déchets'!G1136,Accueil!$W$15),"")&amp; IF(D1136=Accueil!$U$16,PRODUCT('Registre déchets'!G1136,Accueil!$W$16),"")&amp; IF(D1136=Accueil!$U$17,PRODUCT('Registre déchets'!G1136,Accueil!$W$17),"")&amp; IF(D1136=Accueil!$U$18,PRODUCT('Registre déchets'!G1136,Accueil!$W$18),"")&amp; IF(D1136=Accueil!$U$19,PRODUCT('Registre déchets'!G1136,Accueil!$W$19),"")&amp; IF(D1136=Accueil!$U$20,PRODUCT('Registre déchets'!G1136,Accueil!$W$20),"")&amp; IF(D1136=Accueil!$U$21,PRODUCT('Registre déchets'!G1136,Accueil!$W$21),"") &amp; IF(D1136=Accueil!$U$22,PRODUCT('Registre déchets'!G1136,Accueil!$W$22),"")&amp; IF(D1136=Accueil!$U$23,PRODUCT('Registre déchets'!G1136,Accueil!$W$23),"")&amp; IF(D1136=Accueil!$U$24,PRODUCT('Registre déchets'!G1136,Accueil!$W$24),"")&amp; IF(D1136=Accueil!$U$25,PRODUCT('Registre déchets'!G1136,Accueil!$W$25),"")&amp; IF(D1136=Accueil!$U$26,PRODUCT('Registre déchets'!G1136,Accueil!$W$26),"")&amp; IF(D1136=Accueil!$U$27,PRODUCT('Registre déchets'!G1136,Accueil!$W$27),"")&amp; IF(D1136=Accueil!$Y$7,PRODUCT('Registre déchets'!G1136,Accueil!$AA$7),"") &amp; IF(D1136=Accueil!$Y$8,PRODUCT('Registre déchets'!G1136,Accueil!$AA$8),"") &amp; IF(D1136=Accueil!$Y$9,PRODUCT('Registre déchets'!G1136,Accueil!$AA$9),"")&amp; IF(D1136=Accueil!$Y$10,PRODUCT('Registre déchets'!G1136,Accueil!$AA$10),"")&amp; IF(D1136=Accueil!$Y$11,PRODUCT('Registre déchets'!G1136,Accueil!$AA$11),"")&amp; IF(D1136=Accueil!$Y$12,PRODUCT('Registre déchets'!G1136,Accueil!$AA$12),"")&amp; IF(D1136=Accueil!$Y$13,PRODUCT('Registre déchets'!G1136,Accueil!$AA$13),"")&amp; IF(D1136=Accueil!$Y$14,PRODUCT('Registre déchets'!G1136,Accueil!$AA$14),"")&amp; IF(D1136=Accueil!$Y$15,PRODUCT('Registre déchets'!G1136,Accueil!$AA$15),"")&amp; IF(D1136=Accueil!$Y$16,PRODUCT('Registre déchets'!G1136,Accueil!$AA$16),"")&amp; IF(D1136=Accueil!$Y$17,PRODUCT('Registre déchets'!G1136,Accueil!$AA$17),"")&amp; IF(D1136=Accueil!$Y$18,PRODUCT('Registre déchets'!G1136,Accueil!$AA$18),"")&amp; IF(D1136=Accueil!$Y$19,PRODUCT('Registre déchets'!G1136,Accueil!$AA$19),"")&amp; IF(D1136=Accueil!$Y$20,PRODUCT('Registre déchets'!G1136,Accueil!$AA$20),"")&amp; IF(D1136=Accueil!$Y$21,PRODUCT('Registre déchets'!G1136,Accueil!$AA$21),"")&amp; IF(D1136=Accueil!$Y$22,PRODUCT('Registre déchets'!G1136,Accueil!$AA$22),"")&amp; IF(D1136=Accueil!$Y$23,PRODUCT('Registre déchets'!G1136,Accueil!$AA$23),"")&amp; IF(D1136=Accueil!$Y$24,PRODUCT('Registre déchets'!G1136,Accueil!$AA$24),"")&amp; IF(D1136=Accueil!$Y$25,PRODUCT('Registre déchets'!G1136,Accueil!$AA$25),"")&amp; IF(D1136=Accueil!$Y$26,PRODUCT('Registre déchets'!G1136,Accueil!$AA$26),"")&amp; IF(D1136=Accueil!$Y$27,PRODUCT('Registre déchets'!G1136,Accueil!$AA$27),""))</f>
        <v/>
      </c>
      <c r="AQ1136" s="79">
        <f t="shared" si="177"/>
        <v>0</v>
      </c>
    </row>
    <row r="1137" spans="1:43" ht="50.1" customHeight="1" x14ac:dyDescent="0.25">
      <c r="A1137" s="90"/>
      <c r="B1137" s="222" t="str">
        <f t="shared" si="171"/>
        <v/>
      </c>
      <c r="C1137" s="221"/>
      <c r="D1137" s="220"/>
      <c r="E1137" s="80" t="str">
        <f t="shared" si="175"/>
        <v/>
      </c>
      <c r="F1137" s="81"/>
      <c r="G1137" s="82"/>
      <c r="H1137" s="241">
        <f t="shared" si="172"/>
        <v>0</v>
      </c>
      <c r="I1137" s="206"/>
      <c r="J1137" s="206"/>
      <c r="K1137" s="86"/>
      <c r="L1137" s="86"/>
      <c r="M1137" s="86"/>
      <c r="N1137" s="82"/>
      <c r="O1137" s="81"/>
      <c r="P1137" s="82"/>
      <c r="Q1137" s="207">
        <f t="shared" si="176"/>
        <v>0</v>
      </c>
      <c r="R1137" s="83">
        <f t="shared" si="173"/>
        <v>0</v>
      </c>
      <c r="S1137" s="83">
        <f t="shared" si="174"/>
        <v>0</v>
      </c>
      <c r="T1137" s="209"/>
      <c r="U1137" s="214"/>
      <c r="V1137" s="214"/>
      <c r="W1137" s="217" t="str">
        <f t="shared" si="169"/>
        <v/>
      </c>
      <c r="X1137" s="214"/>
      <c r="Y1137" s="224"/>
      <c r="Z1137" s="214"/>
      <c r="AA1137" s="214"/>
      <c r="AB1137" s="35" t="str">
        <f t="shared" si="170"/>
        <v/>
      </c>
      <c r="AC1137" s="35"/>
      <c r="AD1137" s="35"/>
      <c r="AE1137" s="35"/>
      <c r="AF1137" s="35"/>
      <c r="AG1137" s="35"/>
      <c r="AH1137" s="35"/>
      <c r="AI1137" s="35"/>
      <c r="AJ1137" s="35"/>
      <c r="AK1137" s="35"/>
      <c r="AL1137" s="35"/>
      <c r="AM1137" s="85" t="str">
        <f t="shared" si="178"/>
        <v/>
      </c>
      <c r="AN1137" s="35"/>
      <c r="AO1137" s="35"/>
      <c r="AP1137" s="77" t="str">
        <f>IF(D1137="","",IF(D1137=Accueil!$Q$7,PRODUCT('Registre déchets'!G1137,Accueil!$S$7),"") &amp; IF(D1137=Accueil!$Q$8,PRODUCT('Registre déchets'!G1137,Accueil!$S$8),"") &amp; IF(D1137=Accueil!$Q$9,PRODUCT('Registre déchets'!G1137,Accueil!$S$9),"")&amp; IF(D1137=Accueil!$Q$10,PRODUCT('Registre déchets'!G1137,Accueil!$S$10),"")&amp; IF(D1137=Accueil!$Q$11,PRODUCT('Registre déchets'!G1137,Accueil!$S$11),"")&amp; IF(D1137=Accueil!$Q$12,PRODUCT('Registre déchets'!G1137,Accueil!$S$12),"")&amp; IF(D1137=Accueil!$Q$13,PRODUCT('Registre déchets'!G1137,Accueil!$S$13),"")&amp; IF(D1137=Accueil!$Q$14,PRODUCT('Registre déchets'!G1137,Accueil!$S$14),"")&amp; IF(D1137=Accueil!$Q$15,PRODUCT('Registre déchets'!G1137,Accueil!$S$15),"")&amp; IF(D1137=Accueil!$Q$16,PRODUCT('Registre déchets'!G1137,Accueil!$S$16),"")&amp; IF(D1137=Accueil!$Q$17,PRODUCT('Registre déchets'!G1137,Accueil!$S$17),"")&amp; IF(D1137=Accueil!$Q$18,PRODUCT('Registre déchets'!G1137,Accueil!$S$18),"")&amp; IF(D1137=Accueil!$Q$19,PRODUCT('Registre déchets'!G1137,Accueil!$S$19),"")&amp; IF(D1137=Accueil!$Q$20,PRODUCT('Registre déchets'!G1137,Accueil!$S$20),"")&amp; IF(D1137=Accueil!$Q$21,PRODUCT('Registre déchets'!G1137,Accueil!$S$21),"")&amp; IF(D1137=Accueil!$Q$22,PRODUCT('Registre déchets'!G1137,Accueil!$S$22),"")&amp; IF(D1137=Accueil!$Q$23,PRODUCT('Registre déchets'!G1137,Accueil!$S$23),"")&amp; IF(D1137=Accueil!$Q$24,PRODUCT('Registre déchets'!G1137,Accueil!$S$24),"")&amp; IF(D1137=Accueil!$Q$25,PRODUCT('Registre déchets'!G1137,Accueil!$S$25),"")&amp; IF(D1137=Accueil!$Q$26,PRODUCT('Registre déchets'!G1137,Accueil!$S$26),"") &amp; IF(D1137=Accueil!$U$7,PRODUCT('Registre déchets'!G1137,Accueil!$W$7),"") &amp; IF(D1137=Accueil!$U$8,PRODUCT('Registre déchets'!G1137,Accueil!$W$8),"") &amp; IF(D1137=Accueil!$U$9,PRODUCT('Registre déchets'!G1137,Accueil!$W$9),"")&amp; IF(D1137=Accueil!$U$10,PRODUCT('Registre déchets'!G1137,Accueil!$W$10),"")&amp; IF(D1137=Accueil!$U$11,PRODUCT('Registre déchets'!G1137,Accueil!$W$11),"")&amp; IF(D1137=Accueil!$U$12,PRODUCT('Registre déchets'!G1137,Accueil!$W$12),"")&amp; IF(D1137=Accueil!$U$13,PRODUCT('Registre déchets'!G1137,Accueil!$W$13),"")&amp; IF(D1137=Accueil!$U$14,PRODUCT('Registre déchets'!G1137,Accueil!$W$14),"")&amp; IF(D1137=Accueil!$U$15,PRODUCT('Registre déchets'!G1137,Accueil!$W$15),"")&amp; IF(D1137=Accueil!$U$16,PRODUCT('Registre déchets'!G1137,Accueil!$W$16),"")&amp; IF(D1137=Accueil!$U$17,PRODUCT('Registre déchets'!G1137,Accueil!$W$17),"")&amp; IF(D1137=Accueil!$U$18,PRODUCT('Registre déchets'!G1137,Accueil!$W$18),"")&amp; IF(D1137=Accueil!$U$19,PRODUCT('Registre déchets'!G1137,Accueil!$W$19),"")&amp; IF(D1137=Accueil!$U$20,PRODUCT('Registre déchets'!G1137,Accueil!$W$20),"")&amp; IF(D1137=Accueil!$U$21,PRODUCT('Registre déchets'!G1137,Accueil!$W$21),"") &amp; IF(D1137=Accueil!$U$22,PRODUCT('Registre déchets'!G1137,Accueil!$W$22),"")&amp; IF(D1137=Accueil!$U$23,PRODUCT('Registre déchets'!G1137,Accueil!$W$23),"")&amp; IF(D1137=Accueil!$U$24,PRODUCT('Registre déchets'!G1137,Accueil!$W$24),"")&amp; IF(D1137=Accueil!$U$25,PRODUCT('Registre déchets'!G1137,Accueil!$W$25),"")&amp; IF(D1137=Accueil!$U$26,PRODUCT('Registre déchets'!G1137,Accueil!$W$26),"")&amp; IF(D1137=Accueil!$U$27,PRODUCT('Registre déchets'!G1137,Accueil!$W$27),"")&amp; IF(D1137=Accueil!$Y$7,PRODUCT('Registre déchets'!G1137,Accueil!$AA$7),"") &amp; IF(D1137=Accueil!$Y$8,PRODUCT('Registre déchets'!G1137,Accueil!$AA$8),"") &amp; IF(D1137=Accueil!$Y$9,PRODUCT('Registre déchets'!G1137,Accueil!$AA$9),"")&amp; IF(D1137=Accueil!$Y$10,PRODUCT('Registre déchets'!G1137,Accueil!$AA$10),"")&amp; IF(D1137=Accueil!$Y$11,PRODUCT('Registre déchets'!G1137,Accueil!$AA$11),"")&amp; IF(D1137=Accueil!$Y$12,PRODUCT('Registre déchets'!G1137,Accueil!$AA$12),"")&amp; IF(D1137=Accueil!$Y$13,PRODUCT('Registre déchets'!G1137,Accueil!$AA$13),"")&amp; IF(D1137=Accueil!$Y$14,PRODUCT('Registre déchets'!G1137,Accueil!$AA$14),"")&amp; IF(D1137=Accueil!$Y$15,PRODUCT('Registre déchets'!G1137,Accueil!$AA$15),"")&amp; IF(D1137=Accueil!$Y$16,PRODUCT('Registre déchets'!G1137,Accueil!$AA$16),"")&amp; IF(D1137=Accueil!$Y$17,PRODUCT('Registre déchets'!G1137,Accueil!$AA$17),"")&amp; IF(D1137=Accueil!$Y$18,PRODUCT('Registre déchets'!G1137,Accueil!$AA$18),"")&amp; IF(D1137=Accueil!$Y$19,PRODUCT('Registre déchets'!G1137,Accueil!$AA$19),"")&amp; IF(D1137=Accueil!$Y$20,PRODUCT('Registre déchets'!G1137,Accueil!$AA$20),"")&amp; IF(D1137=Accueil!$Y$21,PRODUCT('Registre déchets'!G1137,Accueil!$AA$21),"")&amp; IF(D1137=Accueil!$Y$22,PRODUCT('Registre déchets'!G1137,Accueil!$AA$22),"")&amp; IF(D1137=Accueil!$Y$23,PRODUCT('Registre déchets'!G1137,Accueil!$AA$23),"")&amp; IF(D1137=Accueil!$Y$24,PRODUCT('Registre déchets'!G1137,Accueil!$AA$24),"")&amp; IF(D1137=Accueil!$Y$25,PRODUCT('Registre déchets'!G1137,Accueil!$AA$25),"")&amp; IF(D1137=Accueil!$Y$26,PRODUCT('Registre déchets'!G1137,Accueil!$AA$26),"")&amp; IF(D1137=Accueil!$Y$27,PRODUCT('Registre déchets'!G1137,Accueil!$AA$27),""))</f>
        <v/>
      </c>
      <c r="AQ1137" s="79">
        <f t="shared" si="177"/>
        <v>0</v>
      </c>
    </row>
    <row r="1138" spans="1:43" ht="50.1" customHeight="1" x14ac:dyDescent="0.25">
      <c r="A1138" s="90"/>
      <c r="B1138" s="222" t="str">
        <f t="shared" si="171"/>
        <v/>
      </c>
      <c r="C1138" s="221"/>
      <c r="D1138" s="220"/>
      <c r="E1138" s="80" t="str">
        <f t="shared" si="175"/>
        <v/>
      </c>
      <c r="F1138" s="81"/>
      <c r="G1138" s="82"/>
      <c r="H1138" s="241">
        <f t="shared" si="172"/>
        <v>0</v>
      </c>
      <c r="I1138" s="206"/>
      <c r="J1138" s="206"/>
      <c r="K1138" s="86"/>
      <c r="L1138" s="86"/>
      <c r="M1138" s="86"/>
      <c r="N1138" s="82"/>
      <c r="O1138" s="81"/>
      <c r="P1138" s="82"/>
      <c r="Q1138" s="207">
        <f t="shared" si="176"/>
        <v>0</v>
      </c>
      <c r="R1138" s="83">
        <f t="shared" si="173"/>
        <v>0</v>
      </c>
      <c r="S1138" s="83">
        <f t="shared" si="174"/>
        <v>0</v>
      </c>
      <c r="T1138" s="209"/>
      <c r="U1138" s="214"/>
      <c r="V1138" s="214"/>
      <c r="W1138" s="217" t="str">
        <f t="shared" si="169"/>
        <v/>
      </c>
      <c r="X1138" s="214"/>
      <c r="Y1138" s="224"/>
      <c r="Z1138" s="214"/>
      <c r="AA1138" s="214"/>
      <c r="AB1138" s="35" t="str">
        <f t="shared" si="170"/>
        <v/>
      </c>
      <c r="AC1138" s="35"/>
      <c r="AD1138" s="35"/>
      <c r="AE1138" s="35"/>
      <c r="AF1138" s="35"/>
      <c r="AG1138" s="35"/>
      <c r="AH1138" s="35"/>
      <c r="AI1138" s="35"/>
      <c r="AJ1138" s="35"/>
      <c r="AK1138" s="35"/>
      <c r="AL1138" s="35"/>
      <c r="AM1138" s="85" t="str">
        <f t="shared" si="178"/>
        <v/>
      </c>
      <c r="AN1138" s="35"/>
      <c r="AO1138" s="35"/>
      <c r="AP1138" s="77" t="str">
        <f>IF(D1138="","",IF(D1138=Accueil!$Q$7,PRODUCT('Registre déchets'!G1138,Accueil!$S$7),"") &amp; IF(D1138=Accueil!$Q$8,PRODUCT('Registre déchets'!G1138,Accueil!$S$8),"") &amp; IF(D1138=Accueil!$Q$9,PRODUCT('Registre déchets'!G1138,Accueil!$S$9),"")&amp; IF(D1138=Accueil!$Q$10,PRODUCT('Registre déchets'!G1138,Accueil!$S$10),"")&amp; IF(D1138=Accueil!$Q$11,PRODUCT('Registre déchets'!G1138,Accueil!$S$11),"")&amp; IF(D1138=Accueil!$Q$12,PRODUCT('Registre déchets'!G1138,Accueil!$S$12),"")&amp; IF(D1138=Accueil!$Q$13,PRODUCT('Registre déchets'!G1138,Accueil!$S$13),"")&amp; IF(D1138=Accueil!$Q$14,PRODUCT('Registre déchets'!G1138,Accueil!$S$14),"")&amp; IF(D1138=Accueil!$Q$15,PRODUCT('Registre déchets'!G1138,Accueil!$S$15),"")&amp; IF(D1138=Accueil!$Q$16,PRODUCT('Registre déchets'!G1138,Accueil!$S$16),"")&amp; IF(D1138=Accueil!$Q$17,PRODUCT('Registre déchets'!G1138,Accueil!$S$17),"")&amp; IF(D1138=Accueil!$Q$18,PRODUCT('Registre déchets'!G1138,Accueil!$S$18),"")&amp; IF(D1138=Accueil!$Q$19,PRODUCT('Registre déchets'!G1138,Accueil!$S$19),"")&amp; IF(D1138=Accueil!$Q$20,PRODUCT('Registre déchets'!G1138,Accueil!$S$20),"")&amp; IF(D1138=Accueil!$Q$21,PRODUCT('Registre déchets'!G1138,Accueil!$S$21),"")&amp; IF(D1138=Accueil!$Q$22,PRODUCT('Registre déchets'!G1138,Accueil!$S$22),"")&amp; IF(D1138=Accueil!$Q$23,PRODUCT('Registre déchets'!G1138,Accueil!$S$23),"")&amp; IF(D1138=Accueil!$Q$24,PRODUCT('Registre déchets'!G1138,Accueil!$S$24),"")&amp; IF(D1138=Accueil!$Q$25,PRODUCT('Registre déchets'!G1138,Accueil!$S$25),"")&amp; IF(D1138=Accueil!$Q$26,PRODUCT('Registre déchets'!G1138,Accueil!$S$26),"") &amp; IF(D1138=Accueil!$U$7,PRODUCT('Registre déchets'!G1138,Accueil!$W$7),"") &amp; IF(D1138=Accueil!$U$8,PRODUCT('Registre déchets'!G1138,Accueil!$W$8),"") &amp; IF(D1138=Accueil!$U$9,PRODUCT('Registre déchets'!G1138,Accueil!$W$9),"")&amp; IF(D1138=Accueil!$U$10,PRODUCT('Registre déchets'!G1138,Accueil!$W$10),"")&amp; IF(D1138=Accueil!$U$11,PRODUCT('Registre déchets'!G1138,Accueil!$W$11),"")&amp; IF(D1138=Accueil!$U$12,PRODUCT('Registre déchets'!G1138,Accueil!$W$12),"")&amp; IF(D1138=Accueil!$U$13,PRODUCT('Registre déchets'!G1138,Accueil!$W$13),"")&amp; IF(D1138=Accueil!$U$14,PRODUCT('Registre déchets'!G1138,Accueil!$W$14),"")&amp; IF(D1138=Accueil!$U$15,PRODUCT('Registre déchets'!G1138,Accueil!$W$15),"")&amp; IF(D1138=Accueil!$U$16,PRODUCT('Registre déchets'!G1138,Accueil!$W$16),"")&amp; IF(D1138=Accueil!$U$17,PRODUCT('Registre déchets'!G1138,Accueil!$W$17),"")&amp; IF(D1138=Accueil!$U$18,PRODUCT('Registre déchets'!G1138,Accueil!$W$18),"")&amp; IF(D1138=Accueil!$U$19,PRODUCT('Registre déchets'!G1138,Accueil!$W$19),"")&amp; IF(D1138=Accueil!$U$20,PRODUCT('Registre déchets'!G1138,Accueil!$W$20),"")&amp; IF(D1138=Accueil!$U$21,PRODUCT('Registre déchets'!G1138,Accueil!$W$21),"") &amp; IF(D1138=Accueil!$U$22,PRODUCT('Registre déchets'!G1138,Accueil!$W$22),"")&amp; IF(D1138=Accueil!$U$23,PRODUCT('Registre déchets'!G1138,Accueil!$W$23),"")&amp; IF(D1138=Accueil!$U$24,PRODUCT('Registre déchets'!G1138,Accueil!$W$24),"")&amp; IF(D1138=Accueil!$U$25,PRODUCT('Registre déchets'!G1138,Accueil!$W$25),"")&amp; IF(D1138=Accueil!$U$26,PRODUCT('Registre déchets'!G1138,Accueil!$W$26),"")&amp; IF(D1138=Accueil!$U$27,PRODUCT('Registre déchets'!G1138,Accueil!$W$27),"")&amp; IF(D1138=Accueil!$Y$7,PRODUCT('Registre déchets'!G1138,Accueil!$AA$7),"") &amp; IF(D1138=Accueil!$Y$8,PRODUCT('Registre déchets'!G1138,Accueil!$AA$8),"") &amp; IF(D1138=Accueil!$Y$9,PRODUCT('Registre déchets'!G1138,Accueil!$AA$9),"")&amp; IF(D1138=Accueil!$Y$10,PRODUCT('Registre déchets'!G1138,Accueil!$AA$10),"")&amp; IF(D1138=Accueil!$Y$11,PRODUCT('Registre déchets'!G1138,Accueil!$AA$11),"")&amp; IF(D1138=Accueil!$Y$12,PRODUCT('Registre déchets'!G1138,Accueil!$AA$12),"")&amp; IF(D1138=Accueil!$Y$13,PRODUCT('Registre déchets'!G1138,Accueil!$AA$13),"")&amp; IF(D1138=Accueil!$Y$14,PRODUCT('Registre déchets'!G1138,Accueil!$AA$14),"")&amp; IF(D1138=Accueil!$Y$15,PRODUCT('Registre déchets'!G1138,Accueil!$AA$15),"")&amp; IF(D1138=Accueil!$Y$16,PRODUCT('Registre déchets'!G1138,Accueil!$AA$16),"")&amp; IF(D1138=Accueil!$Y$17,PRODUCT('Registre déchets'!G1138,Accueil!$AA$17),"")&amp; IF(D1138=Accueil!$Y$18,PRODUCT('Registre déchets'!G1138,Accueil!$AA$18),"")&amp; IF(D1138=Accueil!$Y$19,PRODUCT('Registre déchets'!G1138,Accueil!$AA$19),"")&amp; IF(D1138=Accueil!$Y$20,PRODUCT('Registre déchets'!G1138,Accueil!$AA$20),"")&amp; IF(D1138=Accueil!$Y$21,PRODUCT('Registre déchets'!G1138,Accueil!$AA$21),"")&amp; IF(D1138=Accueil!$Y$22,PRODUCT('Registre déchets'!G1138,Accueil!$AA$22),"")&amp; IF(D1138=Accueil!$Y$23,PRODUCT('Registre déchets'!G1138,Accueil!$AA$23),"")&amp; IF(D1138=Accueil!$Y$24,PRODUCT('Registre déchets'!G1138,Accueil!$AA$24),"")&amp; IF(D1138=Accueil!$Y$25,PRODUCT('Registre déchets'!G1138,Accueil!$AA$25),"")&amp; IF(D1138=Accueil!$Y$26,PRODUCT('Registre déchets'!G1138,Accueil!$AA$26),"")&amp; IF(D1138=Accueil!$Y$27,PRODUCT('Registre déchets'!G1138,Accueil!$AA$27),""))</f>
        <v/>
      </c>
      <c r="AQ1138" s="79">
        <f t="shared" si="177"/>
        <v>0</v>
      </c>
    </row>
    <row r="1139" spans="1:43" ht="50.1" customHeight="1" x14ac:dyDescent="0.25">
      <c r="A1139" s="90"/>
      <c r="B1139" s="222" t="str">
        <f t="shared" si="171"/>
        <v/>
      </c>
      <c r="C1139" s="221"/>
      <c r="D1139" s="220"/>
      <c r="E1139" s="80" t="str">
        <f t="shared" si="175"/>
        <v/>
      </c>
      <c r="F1139" s="81"/>
      <c r="G1139" s="82"/>
      <c r="H1139" s="241">
        <f t="shared" si="172"/>
        <v>0</v>
      </c>
      <c r="I1139" s="206"/>
      <c r="J1139" s="206"/>
      <c r="K1139" s="86"/>
      <c r="L1139" s="86"/>
      <c r="M1139" s="86"/>
      <c r="N1139" s="82"/>
      <c r="O1139" s="81"/>
      <c r="P1139" s="82"/>
      <c r="Q1139" s="207">
        <f t="shared" si="176"/>
        <v>0</v>
      </c>
      <c r="R1139" s="83">
        <f t="shared" si="173"/>
        <v>0</v>
      </c>
      <c r="S1139" s="83">
        <f t="shared" si="174"/>
        <v>0</v>
      </c>
      <c r="T1139" s="209"/>
      <c r="U1139" s="214"/>
      <c r="V1139" s="214"/>
      <c r="W1139" s="217" t="str">
        <f t="shared" si="169"/>
        <v/>
      </c>
      <c r="X1139" s="214"/>
      <c r="Y1139" s="224"/>
      <c r="Z1139" s="214"/>
      <c r="AA1139" s="214"/>
      <c r="AB1139" s="35" t="str">
        <f t="shared" si="170"/>
        <v/>
      </c>
      <c r="AC1139" s="35"/>
      <c r="AD1139" s="35"/>
      <c r="AE1139" s="35"/>
      <c r="AF1139" s="35"/>
      <c r="AG1139" s="35"/>
      <c r="AH1139" s="35"/>
      <c r="AI1139" s="35"/>
      <c r="AJ1139" s="35"/>
      <c r="AK1139" s="35"/>
      <c r="AL1139" s="35"/>
      <c r="AM1139" s="85" t="str">
        <f t="shared" si="178"/>
        <v/>
      </c>
      <c r="AN1139" s="35"/>
      <c r="AO1139" s="35"/>
      <c r="AP1139" s="77" t="str">
        <f>IF(D1139="","",IF(D1139=Accueil!$Q$7,PRODUCT('Registre déchets'!G1139,Accueil!$S$7),"") &amp; IF(D1139=Accueil!$Q$8,PRODUCT('Registre déchets'!G1139,Accueil!$S$8),"") &amp; IF(D1139=Accueil!$Q$9,PRODUCT('Registre déchets'!G1139,Accueil!$S$9),"")&amp; IF(D1139=Accueil!$Q$10,PRODUCT('Registre déchets'!G1139,Accueil!$S$10),"")&amp; IF(D1139=Accueil!$Q$11,PRODUCT('Registre déchets'!G1139,Accueil!$S$11),"")&amp; IF(D1139=Accueil!$Q$12,PRODUCT('Registre déchets'!G1139,Accueil!$S$12),"")&amp; IF(D1139=Accueil!$Q$13,PRODUCT('Registre déchets'!G1139,Accueil!$S$13),"")&amp; IF(D1139=Accueil!$Q$14,PRODUCT('Registre déchets'!G1139,Accueil!$S$14),"")&amp; IF(D1139=Accueil!$Q$15,PRODUCT('Registre déchets'!G1139,Accueil!$S$15),"")&amp; IF(D1139=Accueil!$Q$16,PRODUCT('Registre déchets'!G1139,Accueil!$S$16),"")&amp; IF(D1139=Accueil!$Q$17,PRODUCT('Registre déchets'!G1139,Accueil!$S$17),"")&amp; IF(D1139=Accueil!$Q$18,PRODUCT('Registre déchets'!G1139,Accueil!$S$18),"")&amp; IF(D1139=Accueil!$Q$19,PRODUCT('Registre déchets'!G1139,Accueil!$S$19),"")&amp; IF(D1139=Accueil!$Q$20,PRODUCT('Registre déchets'!G1139,Accueil!$S$20),"")&amp; IF(D1139=Accueil!$Q$21,PRODUCT('Registre déchets'!G1139,Accueil!$S$21),"")&amp; IF(D1139=Accueil!$Q$22,PRODUCT('Registre déchets'!G1139,Accueil!$S$22),"")&amp; IF(D1139=Accueil!$Q$23,PRODUCT('Registre déchets'!G1139,Accueil!$S$23),"")&amp; IF(D1139=Accueil!$Q$24,PRODUCT('Registre déchets'!G1139,Accueil!$S$24),"")&amp; IF(D1139=Accueil!$Q$25,PRODUCT('Registre déchets'!G1139,Accueil!$S$25),"")&amp; IF(D1139=Accueil!$Q$26,PRODUCT('Registre déchets'!G1139,Accueil!$S$26),"") &amp; IF(D1139=Accueil!$U$7,PRODUCT('Registre déchets'!G1139,Accueil!$W$7),"") &amp; IF(D1139=Accueil!$U$8,PRODUCT('Registre déchets'!G1139,Accueil!$W$8),"") &amp; IF(D1139=Accueil!$U$9,PRODUCT('Registre déchets'!G1139,Accueil!$W$9),"")&amp; IF(D1139=Accueil!$U$10,PRODUCT('Registre déchets'!G1139,Accueil!$W$10),"")&amp; IF(D1139=Accueil!$U$11,PRODUCT('Registre déchets'!G1139,Accueil!$W$11),"")&amp; IF(D1139=Accueil!$U$12,PRODUCT('Registre déchets'!G1139,Accueil!$W$12),"")&amp; IF(D1139=Accueil!$U$13,PRODUCT('Registre déchets'!G1139,Accueil!$W$13),"")&amp; IF(D1139=Accueil!$U$14,PRODUCT('Registre déchets'!G1139,Accueil!$W$14),"")&amp; IF(D1139=Accueil!$U$15,PRODUCT('Registre déchets'!G1139,Accueil!$W$15),"")&amp; IF(D1139=Accueil!$U$16,PRODUCT('Registre déchets'!G1139,Accueil!$W$16),"")&amp; IF(D1139=Accueil!$U$17,PRODUCT('Registre déchets'!G1139,Accueil!$W$17),"")&amp; IF(D1139=Accueil!$U$18,PRODUCT('Registre déchets'!G1139,Accueil!$W$18),"")&amp; IF(D1139=Accueil!$U$19,PRODUCT('Registre déchets'!G1139,Accueil!$W$19),"")&amp; IF(D1139=Accueil!$U$20,PRODUCT('Registre déchets'!G1139,Accueil!$W$20),"")&amp; IF(D1139=Accueil!$U$21,PRODUCT('Registre déchets'!G1139,Accueil!$W$21),"") &amp; IF(D1139=Accueil!$U$22,PRODUCT('Registre déchets'!G1139,Accueil!$W$22),"")&amp; IF(D1139=Accueil!$U$23,PRODUCT('Registre déchets'!G1139,Accueil!$W$23),"")&amp; IF(D1139=Accueil!$U$24,PRODUCT('Registre déchets'!G1139,Accueil!$W$24),"")&amp; IF(D1139=Accueil!$U$25,PRODUCT('Registre déchets'!G1139,Accueil!$W$25),"")&amp; IF(D1139=Accueil!$U$26,PRODUCT('Registre déchets'!G1139,Accueil!$W$26),"")&amp; IF(D1139=Accueil!$U$27,PRODUCT('Registre déchets'!G1139,Accueil!$W$27),"")&amp; IF(D1139=Accueil!$Y$7,PRODUCT('Registre déchets'!G1139,Accueil!$AA$7),"") &amp; IF(D1139=Accueil!$Y$8,PRODUCT('Registre déchets'!G1139,Accueil!$AA$8),"") &amp; IF(D1139=Accueil!$Y$9,PRODUCT('Registre déchets'!G1139,Accueil!$AA$9),"")&amp; IF(D1139=Accueil!$Y$10,PRODUCT('Registre déchets'!G1139,Accueil!$AA$10),"")&amp; IF(D1139=Accueil!$Y$11,PRODUCT('Registre déchets'!G1139,Accueil!$AA$11),"")&amp; IF(D1139=Accueil!$Y$12,PRODUCT('Registre déchets'!G1139,Accueil!$AA$12),"")&amp; IF(D1139=Accueil!$Y$13,PRODUCT('Registre déchets'!G1139,Accueil!$AA$13),"")&amp; IF(D1139=Accueil!$Y$14,PRODUCT('Registre déchets'!G1139,Accueil!$AA$14),"")&amp; IF(D1139=Accueil!$Y$15,PRODUCT('Registre déchets'!G1139,Accueil!$AA$15),"")&amp; IF(D1139=Accueil!$Y$16,PRODUCT('Registre déchets'!G1139,Accueil!$AA$16),"")&amp; IF(D1139=Accueil!$Y$17,PRODUCT('Registre déchets'!G1139,Accueil!$AA$17),"")&amp; IF(D1139=Accueil!$Y$18,PRODUCT('Registre déchets'!G1139,Accueil!$AA$18),"")&amp; IF(D1139=Accueil!$Y$19,PRODUCT('Registre déchets'!G1139,Accueil!$AA$19),"")&amp; IF(D1139=Accueil!$Y$20,PRODUCT('Registre déchets'!G1139,Accueil!$AA$20),"")&amp; IF(D1139=Accueil!$Y$21,PRODUCT('Registre déchets'!G1139,Accueil!$AA$21),"")&amp; IF(D1139=Accueil!$Y$22,PRODUCT('Registre déchets'!G1139,Accueil!$AA$22),"")&amp; IF(D1139=Accueil!$Y$23,PRODUCT('Registre déchets'!G1139,Accueil!$AA$23),"")&amp; IF(D1139=Accueil!$Y$24,PRODUCT('Registre déchets'!G1139,Accueil!$AA$24),"")&amp; IF(D1139=Accueil!$Y$25,PRODUCT('Registre déchets'!G1139,Accueil!$AA$25),"")&amp; IF(D1139=Accueil!$Y$26,PRODUCT('Registre déchets'!G1139,Accueil!$AA$26),"")&amp; IF(D1139=Accueil!$Y$27,PRODUCT('Registre déchets'!G1139,Accueil!$AA$27),""))</f>
        <v/>
      </c>
      <c r="AQ1139" s="79">
        <f t="shared" si="177"/>
        <v>0</v>
      </c>
    </row>
    <row r="1140" spans="1:43" ht="50.1" customHeight="1" x14ac:dyDescent="0.25">
      <c r="A1140" s="90"/>
      <c r="B1140" s="222" t="str">
        <f t="shared" si="171"/>
        <v/>
      </c>
      <c r="C1140" s="221"/>
      <c r="D1140" s="220"/>
      <c r="E1140" s="80" t="str">
        <f t="shared" si="175"/>
        <v/>
      </c>
      <c r="F1140" s="81"/>
      <c r="G1140" s="82"/>
      <c r="H1140" s="241">
        <f t="shared" si="172"/>
        <v>0</v>
      </c>
      <c r="I1140" s="206"/>
      <c r="J1140" s="206"/>
      <c r="K1140" s="86"/>
      <c r="L1140" s="86"/>
      <c r="M1140" s="86"/>
      <c r="N1140" s="82"/>
      <c r="O1140" s="81"/>
      <c r="P1140" s="82"/>
      <c r="Q1140" s="207">
        <f t="shared" si="176"/>
        <v>0</v>
      </c>
      <c r="R1140" s="83">
        <f t="shared" si="173"/>
        <v>0</v>
      </c>
      <c r="S1140" s="83">
        <f t="shared" si="174"/>
        <v>0</v>
      </c>
      <c r="T1140" s="209"/>
      <c r="U1140" s="214"/>
      <c r="V1140" s="214"/>
      <c r="W1140" s="217" t="str">
        <f t="shared" si="169"/>
        <v/>
      </c>
      <c r="X1140" s="214"/>
      <c r="Y1140" s="224"/>
      <c r="Z1140" s="214"/>
      <c r="AA1140" s="214"/>
      <c r="AB1140" s="35" t="str">
        <f t="shared" si="170"/>
        <v/>
      </c>
      <c r="AC1140" s="35"/>
      <c r="AD1140" s="35"/>
      <c r="AE1140" s="35"/>
      <c r="AF1140" s="35"/>
      <c r="AG1140" s="35"/>
      <c r="AH1140" s="35"/>
      <c r="AI1140" s="35"/>
      <c r="AJ1140" s="35"/>
      <c r="AK1140" s="35"/>
      <c r="AL1140" s="35"/>
      <c r="AM1140" s="85" t="str">
        <f t="shared" si="178"/>
        <v/>
      </c>
      <c r="AN1140" s="35"/>
      <c r="AO1140" s="35"/>
      <c r="AP1140" s="77" t="str">
        <f>IF(D1140="","",IF(D1140=Accueil!$Q$7,PRODUCT('Registre déchets'!G1140,Accueil!$S$7),"") &amp; IF(D1140=Accueil!$Q$8,PRODUCT('Registre déchets'!G1140,Accueil!$S$8),"") &amp; IF(D1140=Accueil!$Q$9,PRODUCT('Registre déchets'!G1140,Accueil!$S$9),"")&amp; IF(D1140=Accueil!$Q$10,PRODUCT('Registre déchets'!G1140,Accueil!$S$10),"")&amp; IF(D1140=Accueil!$Q$11,PRODUCT('Registre déchets'!G1140,Accueil!$S$11),"")&amp; IF(D1140=Accueil!$Q$12,PRODUCT('Registre déchets'!G1140,Accueil!$S$12),"")&amp; IF(D1140=Accueil!$Q$13,PRODUCT('Registre déchets'!G1140,Accueil!$S$13),"")&amp; IF(D1140=Accueil!$Q$14,PRODUCT('Registre déchets'!G1140,Accueil!$S$14),"")&amp; IF(D1140=Accueil!$Q$15,PRODUCT('Registre déchets'!G1140,Accueil!$S$15),"")&amp; IF(D1140=Accueil!$Q$16,PRODUCT('Registre déchets'!G1140,Accueil!$S$16),"")&amp; IF(D1140=Accueil!$Q$17,PRODUCT('Registre déchets'!G1140,Accueil!$S$17),"")&amp; IF(D1140=Accueil!$Q$18,PRODUCT('Registre déchets'!G1140,Accueil!$S$18),"")&amp; IF(D1140=Accueil!$Q$19,PRODUCT('Registre déchets'!G1140,Accueil!$S$19),"")&amp; IF(D1140=Accueil!$Q$20,PRODUCT('Registre déchets'!G1140,Accueil!$S$20),"")&amp; IF(D1140=Accueil!$Q$21,PRODUCT('Registre déchets'!G1140,Accueil!$S$21),"")&amp; IF(D1140=Accueil!$Q$22,PRODUCT('Registre déchets'!G1140,Accueil!$S$22),"")&amp; IF(D1140=Accueil!$Q$23,PRODUCT('Registre déchets'!G1140,Accueil!$S$23),"")&amp; IF(D1140=Accueil!$Q$24,PRODUCT('Registre déchets'!G1140,Accueil!$S$24),"")&amp; IF(D1140=Accueil!$Q$25,PRODUCT('Registre déchets'!G1140,Accueil!$S$25),"")&amp; IF(D1140=Accueil!$Q$26,PRODUCT('Registre déchets'!G1140,Accueil!$S$26),"") &amp; IF(D1140=Accueil!$U$7,PRODUCT('Registre déchets'!G1140,Accueil!$W$7),"") &amp; IF(D1140=Accueil!$U$8,PRODUCT('Registre déchets'!G1140,Accueil!$W$8),"") &amp; IF(D1140=Accueil!$U$9,PRODUCT('Registre déchets'!G1140,Accueil!$W$9),"")&amp; IF(D1140=Accueil!$U$10,PRODUCT('Registre déchets'!G1140,Accueil!$W$10),"")&amp; IF(D1140=Accueil!$U$11,PRODUCT('Registre déchets'!G1140,Accueil!$W$11),"")&amp; IF(D1140=Accueil!$U$12,PRODUCT('Registre déchets'!G1140,Accueil!$W$12),"")&amp; IF(D1140=Accueil!$U$13,PRODUCT('Registre déchets'!G1140,Accueil!$W$13),"")&amp; IF(D1140=Accueil!$U$14,PRODUCT('Registre déchets'!G1140,Accueil!$W$14),"")&amp; IF(D1140=Accueil!$U$15,PRODUCT('Registre déchets'!G1140,Accueil!$W$15),"")&amp; IF(D1140=Accueil!$U$16,PRODUCT('Registre déchets'!G1140,Accueil!$W$16),"")&amp; IF(D1140=Accueil!$U$17,PRODUCT('Registre déchets'!G1140,Accueil!$W$17),"")&amp; IF(D1140=Accueil!$U$18,PRODUCT('Registre déchets'!G1140,Accueil!$W$18),"")&amp; IF(D1140=Accueil!$U$19,PRODUCT('Registre déchets'!G1140,Accueil!$W$19),"")&amp; IF(D1140=Accueil!$U$20,PRODUCT('Registre déchets'!G1140,Accueil!$W$20),"")&amp; IF(D1140=Accueil!$U$21,PRODUCT('Registre déchets'!G1140,Accueil!$W$21),"") &amp; IF(D1140=Accueil!$U$22,PRODUCT('Registre déchets'!G1140,Accueil!$W$22),"")&amp; IF(D1140=Accueil!$U$23,PRODUCT('Registre déchets'!G1140,Accueil!$W$23),"")&amp; IF(D1140=Accueil!$U$24,PRODUCT('Registre déchets'!G1140,Accueil!$W$24),"")&amp; IF(D1140=Accueil!$U$25,PRODUCT('Registre déchets'!G1140,Accueil!$W$25),"")&amp; IF(D1140=Accueil!$U$26,PRODUCT('Registre déchets'!G1140,Accueil!$W$26),"")&amp; IF(D1140=Accueil!$U$27,PRODUCT('Registre déchets'!G1140,Accueil!$W$27),"")&amp; IF(D1140=Accueil!$Y$7,PRODUCT('Registre déchets'!G1140,Accueil!$AA$7),"") &amp; IF(D1140=Accueil!$Y$8,PRODUCT('Registre déchets'!G1140,Accueil!$AA$8),"") &amp; IF(D1140=Accueil!$Y$9,PRODUCT('Registre déchets'!G1140,Accueil!$AA$9),"")&amp; IF(D1140=Accueil!$Y$10,PRODUCT('Registre déchets'!G1140,Accueil!$AA$10),"")&amp; IF(D1140=Accueil!$Y$11,PRODUCT('Registre déchets'!G1140,Accueil!$AA$11),"")&amp; IF(D1140=Accueil!$Y$12,PRODUCT('Registre déchets'!G1140,Accueil!$AA$12),"")&amp; IF(D1140=Accueil!$Y$13,PRODUCT('Registre déchets'!G1140,Accueil!$AA$13),"")&amp; IF(D1140=Accueil!$Y$14,PRODUCT('Registre déchets'!G1140,Accueil!$AA$14),"")&amp; IF(D1140=Accueil!$Y$15,PRODUCT('Registre déchets'!G1140,Accueil!$AA$15),"")&amp; IF(D1140=Accueil!$Y$16,PRODUCT('Registre déchets'!G1140,Accueil!$AA$16),"")&amp; IF(D1140=Accueil!$Y$17,PRODUCT('Registre déchets'!G1140,Accueil!$AA$17),"")&amp; IF(D1140=Accueil!$Y$18,PRODUCT('Registre déchets'!G1140,Accueil!$AA$18),"")&amp; IF(D1140=Accueil!$Y$19,PRODUCT('Registre déchets'!G1140,Accueil!$AA$19),"")&amp; IF(D1140=Accueil!$Y$20,PRODUCT('Registre déchets'!G1140,Accueil!$AA$20),"")&amp; IF(D1140=Accueil!$Y$21,PRODUCT('Registre déchets'!G1140,Accueil!$AA$21),"")&amp; IF(D1140=Accueil!$Y$22,PRODUCT('Registre déchets'!G1140,Accueil!$AA$22),"")&amp; IF(D1140=Accueil!$Y$23,PRODUCT('Registre déchets'!G1140,Accueil!$AA$23),"")&amp; IF(D1140=Accueil!$Y$24,PRODUCT('Registre déchets'!G1140,Accueil!$AA$24),"")&amp; IF(D1140=Accueil!$Y$25,PRODUCT('Registre déchets'!G1140,Accueil!$AA$25),"")&amp; IF(D1140=Accueil!$Y$26,PRODUCT('Registre déchets'!G1140,Accueil!$AA$26),"")&amp; IF(D1140=Accueil!$Y$27,PRODUCT('Registre déchets'!G1140,Accueil!$AA$27),""))</f>
        <v/>
      </c>
      <c r="AQ1140" s="79">
        <f t="shared" si="177"/>
        <v>0</v>
      </c>
    </row>
    <row r="1141" spans="1:43" ht="50.1" customHeight="1" x14ac:dyDescent="0.25">
      <c r="A1141" s="90"/>
      <c r="B1141" s="222" t="str">
        <f t="shared" si="171"/>
        <v/>
      </c>
      <c r="C1141" s="221"/>
      <c r="D1141" s="220"/>
      <c r="E1141" s="80" t="str">
        <f t="shared" si="175"/>
        <v/>
      </c>
      <c r="F1141" s="81"/>
      <c r="G1141" s="82"/>
      <c r="H1141" s="241">
        <f t="shared" si="172"/>
        <v>0</v>
      </c>
      <c r="I1141" s="206"/>
      <c r="J1141" s="206"/>
      <c r="K1141" s="86"/>
      <c r="L1141" s="86"/>
      <c r="M1141" s="86"/>
      <c r="N1141" s="82"/>
      <c r="O1141" s="81"/>
      <c r="P1141" s="82"/>
      <c r="Q1141" s="207">
        <f t="shared" si="176"/>
        <v>0</v>
      </c>
      <c r="R1141" s="83">
        <f t="shared" si="173"/>
        <v>0</v>
      </c>
      <c r="S1141" s="83">
        <f t="shared" si="174"/>
        <v>0</v>
      </c>
      <c r="T1141" s="209"/>
      <c r="U1141" s="214"/>
      <c r="V1141" s="214"/>
      <c r="W1141" s="217" t="str">
        <f t="shared" si="169"/>
        <v/>
      </c>
      <c r="X1141" s="214"/>
      <c r="Y1141" s="224"/>
      <c r="Z1141" s="214"/>
      <c r="AA1141" s="214"/>
      <c r="AB1141" s="35" t="str">
        <f t="shared" si="170"/>
        <v/>
      </c>
      <c r="AC1141" s="35"/>
      <c r="AD1141" s="35"/>
      <c r="AE1141" s="35"/>
      <c r="AF1141" s="35"/>
      <c r="AG1141" s="35"/>
      <c r="AH1141" s="35"/>
      <c r="AI1141" s="35"/>
      <c r="AJ1141" s="35"/>
      <c r="AK1141" s="35"/>
      <c r="AL1141" s="35"/>
      <c r="AM1141" s="85" t="str">
        <f t="shared" si="178"/>
        <v/>
      </c>
      <c r="AN1141" s="35"/>
      <c r="AO1141" s="35"/>
      <c r="AP1141" s="77" t="str">
        <f>IF(D1141="","",IF(D1141=Accueil!$Q$7,PRODUCT('Registre déchets'!G1141,Accueil!$S$7),"") &amp; IF(D1141=Accueil!$Q$8,PRODUCT('Registre déchets'!G1141,Accueil!$S$8),"") &amp; IF(D1141=Accueil!$Q$9,PRODUCT('Registre déchets'!G1141,Accueil!$S$9),"")&amp; IF(D1141=Accueil!$Q$10,PRODUCT('Registre déchets'!G1141,Accueil!$S$10),"")&amp; IF(D1141=Accueil!$Q$11,PRODUCT('Registre déchets'!G1141,Accueil!$S$11),"")&amp; IF(D1141=Accueil!$Q$12,PRODUCT('Registre déchets'!G1141,Accueil!$S$12),"")&amp; IF(D1141=Accueil!$Q$13,PRODUCT('Registre déchets'!G1141,Accueil!$S$13),"")&amp; IF(D1141=Accueil!$Q$14,PRODUCT('Registre déchets'!G1141,Accueil!$S$14),"")&amp; IF(D1141=Accueil!$Q$15,PRODUCT('Registre déchets'!G1141,Accueil!$S$15),"")&amp; IF(D1141=Accueil!$Q$16,PRODUCT('Registre déchets'!G1141,Accueil!$S$16),"")&amp; IF(D1141=Accueil!$Q$17,PRODUCT('Registre déchets'!G1141,Accueil!$S$17),"")&amp; IF(D1141=Accueil!$Q$18,PRODUCT('Registre déchets'!G1141,Accueil!$S$18),"")&amp; IF(D1141=Accueil!$Q$19,PRODUCT('Registre déchets'!G1141,Accueil!$S$19),"")&amp; IF(D1141=Accueil!$Q$20,PRODUCT('Registre déchets'!G1141,Accueil!$S$20),"")&amp; IF(D1141=Accueil!$Q$21,PRODUCT('Registre déchets'!G1141,Accueil!$S$21),"")&amp; IF(D1141=Accueil!$Q$22,PRODUCT('Registre déchets'!G1141,Accueil!$S$22),"")&amp; IF(D1141=Accueil!$Q$23,PRODUCT('Registre déchets'!G1141,Accueil!$S$23),"")&amp; IF(D1141=Accueil!$Q$24,PRODUCT('Registre déchets'!G1141,Accueil!$S$24),"")&amp; IF(D1141=Accueil!$Q$25,PRODUCT('Registre déchets'!G1141,Accueil!$S$25),"")&amp; IF(D1141=Accueil!$Q$26,PRODUCT('Registre déchets'!G1141,Accueil!$S$26),"") &amp; IF(D1141=Accueil!$U$7,PRODUCT('Registre déchets'!G1141,Accueil!$W$7),"") &amp; IF(D1141=Accueil!$U$8,PRODUCT('Registre déchets'!G1141,Accueil!$W$8),"") &amp; IF(D1141=Accueil!$U$9,PRODUCT('Registre déchets'!G1141,Accueil!$W$9),"")&amp; IF(D1141=Accueil!$U$10,PRODUCT('Registre déchets'!G1141,Accueil!$W$10),"")&amp; IF(D1141=Accueil!$U$11,PRODUCT('Registre déchets'!G1141,Accueil!$W$11),"")&amp; IF(D1141=Accueil!$U$12,PRODUCT('Registre déchets'!G1141,Accueil!$W$12),"")&amp; IF(D1141=Accueil!$U$13,PRODUCT('Registre déchets'!G1141,Accueil!$W$13),"")&amp; IF(D1141=Accueil!$U$14,PRODUCT('Registre déchets'!G1141,Accueil!$W$14),"")&amp; IF(D1141=Accueil!$U$15,PRODUCT('Registre déchets'!G1141,Accueil!$W$15),"")&amp; IF(D1141=Accueil!$U$16,PRODUCT('Registre déchets'!G1141,Accueil!$W$16),"")&amp; IF(D1141=Accueil!$U$17,PRODUCT('Registre déchets'!G1141,Accueil!$W$17),"")&amp; IF(D1141=Accueil!$U$18,PRODUCT('Registre déchets'!G1141,Accueil!$W$18),"")&amp; IF(D1141=Accueil!$U$19,PRODUCT('Registre déchets'!G1141,Accueil!$W$19),"")&amp; IF(D1141=Accueil!$U$20,PRODUCT('Registre déchets'!G1141,Accueil!$W$20),"")&amp; IF(D1141=Accueil!$U$21,PRODUCT('Registre déchets'!G1141,Accueil!$W$21),"") &amp; IF(D1141=Accueil!$U$22,PRODUCT('Registre déchets'!G1141,Accueil!$W$22),"")&amp; IF(D1141=Accueil!$U$23,PRODUCT('Registre déchets'!G1141,Accueil!$W$23),"")&amp; IF(D1141=Accueil!$U$24,PRODUCT('Registre déchets'!G1141,Accueil!$W$24),"")&amp; IF(D1141=Accueil!$U$25,PRODUCT('Registre déchets'!G1141,Accueil!$W$25),"")&amp; IF(D1141=Accueil!$U$26,PRODUCT('Registre déchets'!G1141,Accueil!$W$26),"")&amp; IF(D1141=Accueil!$U$27,PRODUCT('Registre déchets'!G1141,Accueil!$W$27),"")&amp; IF(D1141=Accueil!$Y$7,PRODUCT('Registre déchets'!G1141,Accueil!$AA$7),"") &amp; IF(D1141=Accueil!$Y$8,PRODUCT('Registre déchets'!G1141,Accueil!$AA$8),"") &amp; IF(D1141=Accueil!$Y$9,PRODUCT('Registre déchets'!G1141,Accueil!$AA$9),"")&amp; IF(D1141=Accueil!$Y$10,PRODUCT('Registre déchets'!G1141,Accueil!$AA$10),"")&amp; IF(D1141=Accueil!$Y$11,PRODUCT('Registre déchets'!G1141,Accueil!$AA$11),"")&amp; IF(D1141=Accueil!$Y$12,PRODUCT('Registre déchets'!G1141,Accueil!$AA$12),"")&amp; IF(D1141=Accueil!$Y$13,PRODUCT('Registre déchets'!G1141,Accueil!$AA$13),"")&amp; IF(D1141=Accueil!$Y$14,PRODUCT('Registre déchets'!G1141,Accueil!$AA$14),"")&amp; IF(D1141=Accueil!$Y$15,PRODUCT('Registre déchets'!G1141,Accueil!$AA$15),"")&amp; IF(D1141=Accueil!$Y$16,PRODUCT('Registre déchets'!G1141,Accueil!$AA$16),"")&amp; IF(D1141=Accueil!$Y$17,PRODUCT('Registre déchets'!G1141,Accueil!$AA$17),"")&amp; IF(D1141=Accueil!$Y$18,PRODUCT('Registre déchets'!G1141,Accueil!$AA$18),"")&amp; IF(D1141=Accueil!$Y$19,PRODUCT('Registre déchets'!G1141,Accueil!$AA$19),"")&amp; IF(D1141=Accueil!$Y$20,PRODUCT('Registre déchets'!G1141,Accueil!$AA$20),"")&amp; IF(D1141=Accueil!$Y$21,PRODUCT('Registre déchets'!G1141,Accueil!$AA$21),"")&amp; IF(D1141=Accueil!$Y$22,PRODUCT('Registre déchets'!G1141,Accueil!$AA$22),"")&amp; IF(D1141=Accueil!$Y$23,PRODUCT('Registre déchets'!G1141,Accueil!$AA$23),"")&amp; IF(D1141=Accueil!$Y$24,PRODUCT('Registre déchets'!G1141,Accueil!$AA$24),"")&amp; IF(D1141=Accueil!$Y$25,PRODUCT('Registre déchets'!G1141,Accueil!$AA$25),"")&amp; IF(D1141=Accueil!$Y$26,PRODUCT('Registre déchets'!G1141,Accueil!$AA$26),"")&amp; IF(D1141=Accueil!$Y$27,PRODUCT('Registre déchets'!G1141,Accueil!$AA$27),""))</f>
        <v/>
      </c>
      <c r="AQ1141" s="79">
        <f t="shared" si="177"/>
        <v>0</v>
      </c>
    </row>
    <row r="1142" spans="1:43" ht="50.1" customHeight="1" x14ac:dyDescent="0.25">
      <c r="A1142" s="90"/>
      <c r="B1142" s="222" t="str">
        <f t="shared" si="171"/>
        <v/>
      </c>
      <c r="C1142" s="221"/>
      <c r="D1142" s="220"/>
      <c r="E1142" s="80" t="str">
        <f t="shared" si="175"/>
        <v/>
      </c>
      <c r="F1142" s="81"/>
      <c r="G1142" s="82"/>
      <c r="H1142" s="241">
        <f t="shared" si="172"/>
        <v>0</v>
      </c>
      <c r="I1142" s="206"/>
      <c r="J1142" s="206"/>
      <c r="K1142" s="86"/>
      <c r="L1142" s="86"/>
      <c r="M1142" s="86"/>
      <c r="N1142" s="82"/>
      <c r="O1142" s="81"/>
      <c r="P1142" s="82"/>
      <c r="Q1142" s="207">
        <f t="shared" si="176"/>
        <v>0</v>
      </c>
      <c r="R1142" s="83">
        <f t="shared" si="173"/>
        <v>0</v>
      </c>
      <c r="S1142" s="83">
        <f t="shared" si="174"/>
        <v>0</v>
      </c>
      <c r="T1142" s="209"/>
      <c r="U1142" s="214"/>
      <c r="V1142" s="214"/>
      <c r="W1142" s="217" t="str">
        <f t="shared" si="169"/>
        <v/>
      </c>
      <c r="X1142" s="214"/>
      <c r="Y1142" s="224"/>
      <c r="Z1142" s="214"/>
      <c r="AA1142" s="214"/>
      <c r="AB1142" s="35" t="str">
        <f t="shared" si="170"/>
        <v/>
      </c>
      <c r="AC1142" s="35"/>
      <c r="AD1142" s="35"/>
      <c r="AE1142" s="35"/>
      <c r="AF1142" s="35"/>
      <c r="AG1142" s="35"/>
      <c r="AH1142" s="35"/>
      <c r="AI1142" s="35"/>
      <c r="AJ1142" s="35"/>
      <c r="AK1142" s="35"/>
      <c r="AL1142" s="35"/>
      <c r="AM1142" s="85" t="str">
        <f t="shared" si="178"/>
        <v/>
      </c>
      <c r="AN1142" s="35"/>
      <c r="AO1142" s="35"/>
      <c r="AP1142" s="77" t="str">
        <f>IF(D1142="","",IF(D1142=Accueil!$Q$7,PRODUCT('Registre déchets'!G1142,Accueil!$S$7),"") &amp; IF(D1142=Accueil!$Q$8,PRODUCT('Registre déchets'!G1142,Accueil!$S$8),"") &amp; IF(D1142=Accueil!$Q$9,PRODUCT('Registre déchets'!G1142,Accueil!$S$9),"")&amp; IF(D1142=Accueil!$Q$10,PRODUCT('Registre déchets'!G1142,Accueil!$S$10),"")&amp; IF(D1142=Accueil!$Q$11,PRODUCT('Registre déchets'!G1142,Accueil!$S$11),"")&amp; IF(D1142=Accueil!$Q$12,PRODUCT('Registre déchets'!G1142,Accueil!$S$12),"")&amp; IF(D1142=Accueil!$Q$13,PRODUCT('Registre déchets'!G1142,Accueil!$S$13),"")&amp; IF(D1142=Accueil!$Q$14,PRODUCT('Registre déchets'!G1142,Accueil!$S$14),"")&amp; IF(D1142=Accueil!$Q$15,PRODUCT('Registre déchets'!G1142,Accueil!$S$15),"")&amp; IF(D1142=Accueil!$Q$16,PRODUCT('Registre déchets'!G1142,Accueil!$S$16),"")&amp; IF(D1142=Accueil!$Q$17,PRODUCT('Registre déchets'!G1142,Accueil!$S$17),"")&amp; IF(D1142=Accueil!$Q$18,PRODUCT('Registre déchets'!G1142,Accueil!$S$18),"")&amp; IF(D1142=Accueil!$Q$19,PRODUCT('Registre déchets'!G1142,Accueil!$S$19),"")&amp; IF(D1142=Accueil!$Q$20,PRODUCT('Registre déchets'!G1142,Accueil!$S$20),"")&amp; IF(D1142=Accueil!$Q$21,PRODUCT('Registre déchets'!G1142,Accueil!$S$21),"")&amp; IF(D1142=Accueil!$Q$22,PRODUCT('Registre déchets'!G1142,Accueil!$S$22),"")&amp; IF(D1142=Accueil!$Q$23,PRODUCT('Registre déchets'!G1142,Accueil!$S$23),"")&amp; IF(D1142=Accueil!$Q$24,PRODUCT('Registre déchets'!G1142,Accueil!$S$24),"")&amp; IF(D1142=Accueil!$Q$25,PRODUCT('Registre déchets'!G1142,Accueil!$S$25),"")&amp; IF(D1142=Accueil!$Q$26,PRODUCT('Registre déchets'!G1142,Accueil!$S$26),"") &amp; IF(D1142=Accueil!$U$7,PRODUCT('Registre déchets'!G1142,Accueil!$W$7),"") &amp; IF(D1142=Accueil!$U$8,PRODUCT('Registre déchets'!G1142,Accueil!$W$8),"") &amp; IF(D1142=Accueil!$U$9,PRODUCT('Registre déchets'!G1142,Accueil!$W$9),"")&amp; IF(D1142=Accueil!$U$10,PRODUCT('Registre déchets'!G1142,Accueil!$W$10),"")&amp; IF(D1142=Accueil!$U$11,PRODUCT('Registre déchets'!G1142,Accueil!$W$11),"")&amp; IF(D1142=Accueil!$U$12,PRODUCT('Registre déchets'!G1142,Accueil!$W$12),"")&amp; IF(D1142=Accueil!$U$13,PRODUCT('Registre déchets'!G1142,Accueil!$W$13),"")&amp; IF(D1142=Accueil!$U$14,PRODUCT('Registre déchets'!G1142,Accueil!$W$14),"")&amp; IF(D1142=Accueil!$U$15,PRODUCT('Registre déchets'!G1142,Accueil!$W$15),"")&amp; IF(D1142=Accueil!$U$16,PRODUCT('Registre déchets'!G1142,Accueil!$W$16),"")&amp; IF(D1142=Accueil!$U$17,PRODUCT('Registre déchets'!G1142,Accueil!$W$17),"")&amp; IF(D1142=Accueil!$U$18,PRODUCT('Registre déchets'!G1142,Accueil!$W$18),"")&amp; IF(D1142=Accueil!$U$19,PRODUCT('Registre déchets'!G1142,Accueil!$W$19),"")&amp; IF(D1142=Accueil!$U$20,PRODUCT('Registre déchets'!G1142,Accueil!$W$20),"")&amp; IF(D1142=Accueil!$U$21,PRODUCT('Registre déchets'!G1142,Accueil!$W$21),"") &amp; IF(D1142=Accueil!$U$22,PRODUCT('Registre déchets'!G1142,Accueil!$W$22),"")&amp; IF(D1142=Accueil!$U$23,PRODUCT('Registre déchets'!G1142,Accueil!$W$23),"")&amp; IF(D1142=Accueil!$U$24,PRODUCT('Registre déchets'!G1142,Accueil!$W$24),"")&amp; IF(D1142=Accueil!$U$25,PRODUCT('Registre déchets'!G1142,Accueil!$W$25),"")&amp; IF(D1142=Accueil!$U$26,PRODUCT('Registre déchets'!G1142,Accueil!$W$26),"")&amp; IF(D1142=Accueil!$U$27,PRODUCT('Registre déchets'!G1142,Accueil!$W$27),"")&amp; IF(D1142=Accueil!$Y$7,PRODUCT('Registre déchets'!G1142,Accueil!$AA$7),"") &amp; IF(D1142=Accueil!$Y$8,PRODUCT('Registre déchets'!G1142,Accueil!$AA$8),"") &amp; IF(D1142=Accueil!$Y$9,PRODUCT('Registre déchets'!G1142,Accueil!$AA$9),"")&amp; IF(D1142=Accueil!$Y$10,PRODUCT('Registre déchets'!G1142,Accueil!$AA$10),"")&amp; IF(D1142=Accueil!$Y$11,PRODUCT('Registre déchets'!G1142,Accueil!$AA$11),"")&amp; IF(D1142=Accueil!$Y$12,PRODUCT('Registre déchets'!G1142,Accueil!$AA$12),"")&amp; IF(D1142=Accueil!$Y$13,PRODUCT('Registre déchets'!G1142,Accueil!$AA$13),"")&amp; IF(D1142=Accueil!$Y$14,PRODUCT('Registre déchets'!G1142,Accueil!$AA$14),"")&amp; IF(D1142=Accueil!$Y$15,PRODUCT('Registre déchets'!G1142,Accueil!$AA$15),"")&amp; IF(D1142=Accueil!$Y$16,PRODUCT('Registre déchets'!G1142,Accueil!$AA$16),"")&amp; IF(D1142=Accueil!$Y$17,PRODUCT('Registre déchets'!G1142,Accueil!$AA$17),"")&amp; IF(D1142=Accueil!$Y$18,PRODUCT('Registre déchets'!G1142,Accueil!$AA$18),"")&amp; IF(D1142=Accueil!$Y$19,PRODUCT('Registre déchets'!G1142,Accueil!$AA$19),"")&amp; IF(D1142=Accueil!$Y$20,PRODUCT('Registre déchets'!G1142,Accueil!$AA$20),"")&amp; IF(D1142=Accueil!$Y$21,PRODUCT('Registre déchets'!G1142,Accueil!$AA$21),"")&amp; IF(D1142=Accueil!$Y$22,PRODUCT('Registre déchets'!G1142,Accueil!$AA$22),"")&amp; IF(D1142=Accueil!$Y$23,PRODUCT('Registre déchets'!G1142,Accueil!$AA$23),"")&amp; IF(D1142=Accueil!$Y$24,PRODUCT('Registre déchets'!G1142,Accueil!$AA$24),"")&amp; IF(D1142=Accueil!$Y$25,PRODUCT('Registre déchets'!G1142,Accueil!$AA$25),"")&amp; IF(D1142=Accueil!$Y$26,PRODUCT('Registre déchets'!G1142,Accueil!$AA$26),"")&amp; IF(D1142=Accueil!$Y$27,PRODUCT('Registre déchets'!G1142,Accueil!$AA$27),""))</f>
        <v/>
      </c>
      <c r="AQ1142" s="79">
        <f t="shared" si="177"/>
        <v>0</v>
      </c>
    </row>
    <row r="1143" spans="1:43" ht="50.1" customHeight="1" x14ac:dyDescent="0.25">
      <c r="A1143" s="90"/>
      <c r="B1143" s="222" t="str">
        <f t="shared" si="171"/>
        <v/>
      </c>
      <c r="C1143" s="221"/>
      <c r="D1143" s="220"/>
      <c r="E1143" s="80" t="str">
        <f t="shared" si="175"/>
        <v/>
      </c>
      <c r="F1143" s="81"/>
      <c r="G1143" s="82"/>
      <c r="H1143" s="241">
        <f t="shared" si="172"/>
        <v>0</v>
      </c>
      <c r="I1143" s="206"/>
      <c r="J1143" s="206"/>
      <c r="K1143" s="86"/>
      <c r="L1143" s="86"/>
      <c r="M1143" s="86"/>
      <c r="N1143" s="82"/>
      <c r="O1143" s="81"/>
      <c r="P1143" s="82"/>
      <c r="Q1143" s="207">
        <f t="shared" si="176"/>
        <v>0</v>
      </c>
      <c r="R1143" s="83">
        <f t="shared" si="173"/>
        <v>0</v>
      </c>
      <c r="S1143" s="83">
        <f t="shared" si="174"/>
        <v>0</v>
      </c>
      <c r="T1143" s="209"/>
      <c r="U1143" s="214"/>
      <c r="V1143" s="214"/>
      <c r="W1143" s="217" t="str">
        <f t="shared" si="169"/>
        <v/>
      </c>
      <c r="X1143" s="214"/>
      <c r="Y1143" s="224"/>
      <c r="Z1143" s="214"/>
      <c r="AA1143" s="214"/>
      <c r="AB1143" s="35" t="str">
        <f t="shared" si="170"/>
        <v/>
      </c>
      <c r="AC1143" s="35"/>
      <c r="AD1143" s="35"/>
      <c r="AE1143" s="35"/>
      <c r="AF1143" s="35"/>
      <c r="AG1143" s="35"/>
      <c r="AH1143" s="35"/>
      <c r="AI1143" s="35"/>
      <c r="AJ1143" s="35"/>
      <c r="AK1143" s="35"/>
      <c r="AL1143" s="35"/>
      <c r="AM1143" s="85" t="str">
        <f t="shared" si="178"/>
        <v/>
      </c>
      <c r="AN1143" s="35"/>
      <c r="AO1143" s="35"/>
      <c r="AP1143" s="77" t="str">
        <f>IF(D1143="","",IF(D1143=Accueil!$Q$7,PRODUCT('Registre déchets'!G1143,Accueil!$S$7),"") &amp; IF(D1143=Accueil!$Q$8,PRODUCT('Registre déchets'!G1143,Accueil!$S$8),"") &amp; IF(D1143=Accueil!$Q$9,PRODUCT('Registre déchets'!G1143,Accueil!$S$9),"")&amp; IF(D1143=Accueil!$Q$10,PRODUCT('Registre déchets'!G1143,Accueil!$S$10),"")&amp; IF(D1143=Accueil!$Q$11,PRODUCT('Registre déchets'!G1143,Accueil!$S$11),"")&amp; IF(D1143=Accueil!$Q$12,PRODUCT('Registre déchets'!G1143,Accueil!$S$12),"")&amp; IF(D1143=Accueil!$Q$13,PRODUCT('Registre déchets'!G1143,Accueil!$S$13),"")&amp; IF(D1143=Accueil!$Q$14,PRODUCT('Registre déchets'!G1143,Accueil!$S$14),"")&amp; IF(D1143=Accueil!$Q$15,PRODUCT('Registre déchets'!G1143,Accueil!$S$15),"")&amp; IF(D1143=Accueil!$Q$16,PRODUCT('Registre déchets'!G1143,Accueil!$S$16),"")&amp; IF(D1143=Accueil!$Q$17,PRODUCT('Registre déchets'!G1143,Accueil!$S$17),"")&amp; IF(D1143=Accueil!$Q$18,PRODUCT('Registre déchets'!G1143,Accueil!$S$18),"")&amp; IF(D1143=Accueil!$Q$19,PRODUCT('Registre déchets'!G1143,Accueil!$S$19),"")&amp; IF(D1143=Accueil!$Q$20,PRODUCT('Registre déchets'!G1143,Accueil!$S$20),"")&amp; IF(D1143=Accueil!$Q$21,PRODUCT('Registre déchets'!G1143,Accueil!$S$21),"")&amp; IF(D1143=Accueil!$Q$22,PRODUCT('Registre déchets'!G1143,Accueil!$S$22),"")&amp; IF(D1143=Accueil!$Q$23,PRODUCT('Registre déchets'!G1143,Accueil!$S$23),"")&amp; IF(D1143=Accueil!$Q$24,PRODUCT('Registre déchets'!G1143,Accueil!$S$24),"")&amp; IF(D1143=Accueil!$Q$25,PRODUCT('Registre déchets'!G1143,Accueil!$S$25),"")&amp; IF(D1143=Accueil!$Q$26,PRODUCT('Registre déchets'!G1143,Accueil!$S$26),"") &amp; IF(D1143=Accueil!$U$7,PRODUCT('Registre déchets'!G1143,Accueil!$W$7),"") &amp; IF(D1143=Accueil!$U$8,PRODUCT('Registre déchets'!G1143,Accueil!$W$8),"") &amp; IF(D1143=Accueil!$U$9,PRODUCT('Registre déchets'!G1143,Accueil!$W$9),"")&amp; IF(D1143=Accueil!$U$10,PRODUCT('Registre déchets'!G1143,Accueil!$W$10),"")&amp; IF(D1143=Accueil!$U$11,PRODUCT('Registre déchets'!G1143,Accueil!$W$11),"")&amp; IF(D1143=Accueil!$U$12,PRODUCT('Registre déchets'!G1143,Accueil!$W$12),"")&amp; IF(D1143=Accueil!$U$13,PRODUCT('Registre déchets'!G1143,Accueil!$W$13),"")&amp; IF(D1143=Accueil!$U$14,PRODUCT('Registre déchets'!G1143,Accueil!$W$14),"")&amp; IF(D1143=Accueil!$U$15,PRODUCT('Registre déchets'!G1143,Accueil!$W$15),"")&amp; IF(D1143=Accueil!$U$16,PRODUCT('Registre déchets'!G1143,Accueil!$W$16),"")&amp; IF(D1143=Accueil!$U$17,PRODUCT('Registre déchets'!G1143,Accueil!$W$17),"")&amp; IF(D1143=Accueil!$U$18,PRODUCT('Registre déchets'!G1143,Accueil!$W$18),"")&amp; IF(D1143=Accueil!$U$19,PRODUCT('Registre déchets'!G1143,Accueil!$W$19),"")&amp; IF(D1143=Accueil!$U$20,PRODUCT('Registre déchets'!G1143,Accueil!$W$20),"")&amp; IF(D1143=Accueil!$U$21,PRODUCT('Registre déchets'!G1143,Accueil!$W$21),"") &amp; IF(D1143=Accueil!$U$22,PRODUCT('Registre déchets'!G1143,Accueil!$W$22),"")&amp; IF(D1143=Accueil!$U$23,PRODUCT('Registre déchets'!G1143,Accueil!$W$23),"")&amp; IF(D1143=Accueil!$U$24,PRODUCT('Registre déchets'!G1143,Accueil!$W$24),"")&amp; IF(D1143=Accueil!$U$25,PRODUCT('Registre déchets'!G1143,Accueil!$W$25),"")&amp; IF(D1143=Accueil!$U$26,PRODUCT('Registre déchets'!G1143,Accueil!$W$26),"")&amp; IF(D1143=Accueil!$U$27,PRODUCT('Registre déchets'!G1143,Accueil!$W$27),"")&amp; IF(D1143=Accueil!$Y$7,PRODUCT('Registre déchets'!G1143,Accueil!$AA$7),"") &amp; IF(D1143=Accueil!$Y$8,PRODUCT('Registre déchets'!G1143,Accueil!$AA$8),"") &amp; IF(D1143=Accueil!$Y$9,PRODUCT('Registre déchets'!G1143,Accueil!$AA$9),"")&amp; IF(D1143=Accueil!$Y$10,PRODUCT('Registre déchets'!G1143,Accueil!$AA$10),"")&amp; IF(D1143=Accueil!$Y$11,PRODUCT('Registre déchets'!G1143,Accueil!$AA$11),"")&amp; IF(D1143=Accueil!$Y$12,PRODUCT('Registre déchets'!G1143,Accueil!$AA$12),"")&amp; IF(D1143=Accueil!$Y$13,PRODUCT('Registre déchets'!G1143,Accueil!$AA$13),"")&amp; IF(D1143=Accueil!$Y$14,PRODUCT('Registre déchets'!G1143,Accueil!$AA$14),"")&amp; IF(D1143=Accueil!$Y$15,PRODUCT('Registre déchets'!G1143,Accueil!$AA$15),"")&amp; IF(D1143=Accueil!$Y$16,PRODUCT('Registre déchets'!G1143,Accueil!$AA$16),"")&amp; IF(D1143=Accueil!$Y$17,PRODUCT('Registre déchets'!G1143,Accueil!$AA$17),"")&amp; IF(D1143=Accueil!$Y$18,PRODUCT('Registre déchets'!G1143,Accueil!$AA$18),"")&amp; IF(D1143=Accueil!$Y$19,PRODUCT('Registre déchets'!G1143,Accueil!$AA$19),"")&amp; IF(D1143=Accueil!$Y$20,PRODUCT('Registre déchets'!G1143,Accueil!$AA$20),"")&amp; IF(D1143=Accueil!$Y$21,PRODUCT('Registre déchets'!G1143,Accueil!$AA$21),"")&amp; IF(D1143=Accueil!$Y$22,PRODUCT('Registre déchets'!G1143,Accueil!$AA$22),"")&amp; IF(D1143=Accueil!$Y$23,PRODUCT('Registre déchets'!G1143,Accueil!$AA$23),"")&amp; IF(D1143=Accueil!$Y$24,PRODUCT('Registre déchets'!G1143,Accueil!$AA$24),"")&amp; IF(D1143=Accueil!$Y$25,PRODUCT('Registre déchets'!G1143,Accueil!$AA$25),"")&amp; IF(D1143=Accueil!$Y$26,PRODUCT('Registre déchets'!G1143,Accueil!$AA$26),"")&amp; IF(D1143=Accueil!$Y$27,PRODUCT('Registre déchets'!G1143,Accueil!$AA$27),""))</f>
        <v/>
      </c>
      <c r="AQ1143" s="79">
        <f t="shared" si="177"/>
        <v>0</v>
      </c>
    </row>
    <row r="1144" spans="1:43" ht="50.1" customHeight="1" x14ac:dyDescent="0.25">
      <c r="A1144" s="90"/>
      <c r="B1144" s="222" t="str">
        <f t="shared" si="171"/>
        <v/>
      </c>
      <c r="C1144" s="221"/>
      <c r="D1144" s="220"/>
      <c r="E1144" s="80" t="str">
        <f t="shared" si="175"/>
        <v/>
      </c>
      <c r="F1144" s="81"/>
      <c r="G1144" s="82"/>
      <c r="H1144" s="241">
        <f t="shared" si="172"/>
        <v>0</v>
      </c>
      <c r="I1144" s="206"/>
      <c r="J1144" s="206"/>
      <c r="K1144" s="86"/>
      <c r="L1144" s="86"/>
      <c r="M1144" s="86"/>
      <c r="N1144" s="82"/>
      <c r="O1144" s="81"/>
      <c r="P1144" s="82"/>
      <c r="Q1144" s="207">
        <f t="shared" si="176"/>
        <v>0</v>
      </c>
      <c r="R1144" s="83">
        <f t="shared" si="173"/>
        <v>0</v>
      </c>
      <c r="S1144" s="83">
        <f t="shared" si="174"/>
        <v>0</v>
      </c>
      <c r="T1144" s="209"/>
      <c r="U1144" s="214"/>
      <c r="V1144" s="214"/>
      <c r="W1144" s="217" t="str">
        <f t="shared" si="169"/>
        <v/>
      </c>
      <c r="X1144" s="214"/>
      <c r="Y1144" s="224"/>
      <c r="Z1144" s="214"/>
      <c r="AA1144" s="214"/>
      <c r="AB1144" s="35" t="str">
        <f t="shared" si="170"/>
        <v/>
      </c>
      <c r="AC1144" s="35"/>
      <c r="AD1144" s="35"/>
      <c r="AE1144" s="35"/>
      <c r="AF1144" s="35"/>
      <c r="AG1144" s="35"/>
      <c r="AH1144" s="35"/>
      <c r="AI1144" s="35"/>
      <c r="AJ1144" s="35"/>
      <c r="AK1144" s="35"/>
      <c r="AL1144" s="35"/>
      <c r="AM1144" s="85" t="str">
        <f t="shared" si="178"/>
        <v/>
      </c>
      <c r="AN1144" s="35"/>
      <c r="AO1144" s="35"/>
      <c r="AP1144" s="77" t="str">
        <f>IF(D1144="","",IF(D1144=Accueil!$Q$7,PRODUCT('Registre déchets'!G1144,Accueil!$S$7),"") &amp; IF(D1144=Accueil!$Q$8,PRODUCT('Registre déchets'!G1144,Accueil!$S$8),"") &amp; IF(D1144=Accueil!$Q$9,PRODUCT('Registre déchets'!G1144,Accueil!$S$9),"")&amp; IF(D1144=Accueil!$Q$10,PRODUCT('Registre déchets'!G1144,Accueil!$S$10),"")&amp; IF(D1144=Accueil!$Q$11,PRODUCT('Registre déchets'!G1144,Accueil!$S$11),"")&amp; IF(D1144=Accueil!$Q$12,PRODUCT('Registre déchets'!G1144,Accueil!$S$12),"")&amp; IF(D1144=Accueil!$Q$13,PRODUCT('Registre déchets'!G1144,Accueil!$S$13),"")&amp; IF(D1144=Accueil!$Q$14,PRODUCT('Registre déchets'!G1144,Accueil!$S$14),"")&amp; IF(D1144=Accueil!$Q$15,PRODUCT('Registre déchets'!G1144,Accueil!$S$15),"")&amp; IF(D1144=Accueil!$Q$16,PRODUCT('Registre déchets'!G1144,Accueil!$S$16),"")&amp; IF(D1144=Accueil!$Q$17,PRODUCT('Registre déchets'!G1144,Accueil!$S$17),"")&amp; IF(D1144=Accueil!$Q$18,PRODUCT('Registre déchets'!G1144,Accueil!$S$18),"")&amp; IF(D1144=Accueil!$Q$19,PRODUCT('Registre déchets'!G1144,Accueil!$S$19),"")&amp; IF(D1144=Accueil!$Q$20,PRODUCT('Registre déchets'!G1144,Accueil!$S$20),"")&amp; IF(D1144=Accueil!$Q$21,PRODUCT('Registre déchets'!G1144,Accueil!$S$21),"")&amp; IF(D1144=Accueil!$Q$22,PRODUCT('Registre déchets'!G1144,Accueil!$S$22),"")&amp; IF(D1144=Accueil!$Q$23,PRODUCT('Registre déchets'!G1144,Accueil!$S$23),"")&amp; IF(D1144=Accueil!$Q$24,PRODUCT('Registre déchets'!G1144,Accueil!$S$24),"")&amp; IF(D1144=Accueil!$Q$25,PRODUCT('Registre déchets'!G1144,Accueil!$S$25),"")&amp; IF(D1144=Accueil!$Q$26,PRODUCT('Registre déchets'!G1144,Accueil!$S$26),"") &amp; IF(D1144=Accueil!$U$7,PRODUCT('Registre déchets'!G1144,Accueil!$W$7),"") &amp; IF(D1144=Accueil!$U$8,PRODUCT('Registre déchets'!G1144,Accueil!$W$8),"") &amp; IF(D1144=Accueil!$U$9,PRODUCT('Registre déchets'!G1144,Accueil!$W$9),"")&amp; IF(D1144=Accueil!$U$10,PRODUCT('Registre déchets'!G1144,Accueil!$W$10),"")&amp; IF(D1144=Accueil!$U$11,PRODUCT('Registre déchets'!G1144,Accueil!$W$11),"")&amp; IF(D1144=Accueil!$U$12,PRODUCT('Registre déchets'!G1144,Accueil!$W$12),"")&amp; IF(D1144=Accueil!$U$13,PRODUCT('Registre déchets'!G1144,Accueil!$W$13),"")&amp; IF(D1144=Accueil!$U$14,PRODUCT('Registre déchets'!G1144,Accueil!$W$14),"")&amp; IF(D1144=Accueil!$U$15,PRODUCT('Registre déchets'!G1144,Accueil!$W$15),"")&amp; IF(D1144=Accueil!$U$16,PRODUCT('Registre déchets'!G1144,Accueil!$W$16),"")&amp; IF(D1144=Accueil!$U$17,PRODUCT('Registre déchets'!G1144,Accueil!$W$17),"")&amp; IF(D1144=Accueil!$U$18,PRODUCT('Registre déchets'!G1144,Accueil!$W$18),"")&amp; IF(D1144=Accueil!$U$19,PRODUCT('Registre déchets'!G1144,Accueil!$W$19),"")&amp; IF(D1144=Accueil!$U$20,PRODUCT('Registre déchets'!G1144,Accueil!$W$20),"")&amp; IF(D1144=Accueil!$U$21,PRODUCT('Registre déchets'!G1144,Accueil!$W$21),"") &amp; IF(D1144=Accueil!$U$22,PRODUCT('Registre déchets'!G1144,Accueil!$W$22),"")&amp; IF(D1144=Accueil!$U$23,PRODUCT('Registre déchets'!G1144,Accueil!$W$23),"")&amp; IF(D1144=Accueil!$U$24,PRODUCT('Registre déchets'!G1144,Accueil!$W$24),"")&amp; IF(D1144=Accueil!$U$25,PRODUCT('Registre déchets'!G1144,Accueil!$W$25),"")&amp; IF(D1144=Accueil!$U$26,PRODUCT('Registre déchets'!G1144,Accueil!$W$26),"")&amp; IF(D1144=Accueil!$U$27,PRODUCT('Registre déchets'!G1144,Accueil!$W$27),"")&amp; IF(D1144=Accueil!$Y$7,PRODUCT('Registre déchets'!G1144,Accueil!$AA$7),"") &amp; IF(D1144=Accueil!$Y$8,PRODUCT('Registre déchets'!G1144,Accueil!$AA$8),"") &amp; IF(D1144=Accueil!$Y$9,PRODUCT('Registre déchets'!G1144,Accueil!$AA$9),"")&amp; IF(D1144=Accueil!$Y$10,PRODUCT('Registre déchets'!G1144,Accueil!$AA$10),"")&amp; IF(D1144=Accueil!$Y$11,PRODUCT('Registre déchets'!G1144,Accueil!$AA$11),"")&amp; IF(D1144=Accueil!$Y$12,PRODUCT('Registre déchets'!G1144,Accueil!$AA$12),"")&amp; IF(D1144=Accueil!$Y$13,PRODUCT('Registre déchets'!G1144,Accueil!$AA$13),"")&amp; IF(D1144=Accueil!$Y$14,PRODUCT('Registre déchets'!G1144,Accueil!$AA$14),"")&amp; IF(D1144=Accueil!$Y$15,PRODUCT('Registre déchets'!G1144,Accueil!$AA$15),"")&amp; IF(D1144=Accueil!$Y$16,PRODUCT('Registre déchets'!G1144,Accueil!$AA$16),"")&amp; IF(D1144=Accueil!$Y$17,PRODUCT('Registre déchets'!G1144,Accueil!$AA$17),"")&amp; IF(D1144=Accueil!$Y$18,PRODUCT('Registre déchets'!G1144,Accueil!$AA$18),"")&amp; IF(D1144=Accueil!$Y$19,PRODUCT('Registre déchets'!G1144,Accueil!$AA$19),"")&amp; IF(D1144=Accueil!$Y$20,PRODUCT('Registre déchets'!G1144,Accueil!$AA$20),"")&amp; IF(D1144=Accueil!$Y$21,PRODUCT('Registre déchets'!G1144,Accueil!$AA$21),"")&amp; IF(D1144=Accueil!$Y$22,PRODUCT('Registre déchets'!G1144,Accueil!$AA$22),"")&amp; IF(D1144=Accueil!$Y$23,PRODUCT('Registre déchets'!G1144,Accueil!$AA$23),"")&amp; IF(D1144=Accueil!$Y$24,PRODUCT('Registre déchets'!G1144,Accueil!$AA$24),"")&amp; IF(D1144=Accueil!$Y$25,PRODUCT('Registre déchets'!G1144,Accueil!$AA$25),"")&amp; IF(D1144=Accueil!$Y$26,PRODUCT('Registre déchets'!G1144,Accueil!$AA$26),"")&amp; IF(D1144=Accueil!$Y$27,PRODUCT('Registre déchets'!G1144,Accueil!$AA$27),""))</f>
        <v/>
      </c>
      <c r="AQ1144" s="79">
        <f t="shared" si="177"/>
        <v>0</v>
      </c>
    </row>
    <row r="1145" spans="1:43" ht="50.1" customHeight="1" x14ac:dyDescent="0.25">
      <c r="A1145" s="90"/>
      <c r="B1145" s="222" t="str">
        <f t="shared" si="171"/>
        <v/>
      </c>
      <c r="C1145" s="221"/>
      <c r="D1145" s="220"/>
      <c r="E1145" s="80" t="str">
        <f t="shared" si="175"/>
        <v/>
      </c>
      <c r="F1145" s="81"/>
      <c r="G1145" s="82"/>
      <c r="H1145" s="241">
        <f t="shared" si="172"/>
        <v>0</v>
      </c>
      <c r="I1145" s="206"/>
      <c r="J1145" s="206"/>
      <c r="K1145" s="86"/>
      <c r="L1145" s="86"/>
      <c r="M1145" s="86"/>
      <c r="N1145" s="82"/>
      <c r="O1145" s="81"/>
      <c r="P1145" s="82"/>
      <c r="Q1145" s="207">
        <f t="shared" si="176"/>
        <v>0</v>
      </c>
      <c r="R1145" s="83">
        <f t="shared" si="173"/>
        <v>0</v>
      </c>
      <c r="S1145" s="83">
        <f t="shared" si="174"/>
        <v>0</v>
      </c>
      <c r="T1145" s="209"/>
      <c r="U1145" s="214"/>
      <c r="V1145" s="214"/>
      <c r="W1145" s="217" t="str">
        <f t="shared" si="169"/>
        <v/>
      </c>
      <c r="X1145" s="214"/>
      <c r="Y1145" s="224"/>
      <c r="Z1145" s="214"/>
      <c r="AA1145" s="214"/>
      <c r="AB1145" s="35" t="str">
        <f t="shared" si="170"/>
        <v/>
      </c>
      <c r="AC1145" s="35"/>
      <c r="AD1145" s="35"/>
      <c r="AE1145" s="35"/>
      <c r="AF1145" s="35"/>
      <c r="AG1145" s="35"/>
      <c r="AH1145" s="35"/>
      <c r="AI1145" s="35"/>
      <c r="AJ1145" s="35"/>
      <c r="AK1145" s="35"/>
      <c r="AL1145" s="35"/>
      <c r="AM1145" s="85" t="str">
        <f t="shared" si="178"/>
        <v/>
      </c>
      <c r="AN1145" s="35"/>
      <c r="AO1145" s="35"/>
      <c r="AP1145" s="77" t="str">
        <f>IF(D1145="","",IF(D1145=Accueil!$Q$7,PRODUCT('Registre déchets'!G1145,Accueil!$S$7),"") &amp; IF(D1145=Accueil!$Q$8,PRODUCT('Registre déchets'!G1145,Accueil!$S$8),"") &amp; IF(D1145=Accueil!$Q$9,PRODUCT('Registre déchets'!G1145,Accueil!$S$9),"")&amp; IF(D1145=Accueil!$Q$10,PRODUCT('Registre déchets'!G1145,Accueil!$S$10),"")&amp; IF(D1145=Accueil!$Q$11,PRODUCT('Registre déchets'!G1145,Accueil!$S$11),"")&amp; IF(D1145=Accueil!$Q$12,PRODUCT('Registre déchets'!G1145,Accueil!$S$12),"")&amp; IF(D1145=Accueil!$Q$13,PRODUCT('Registre déchets'!G1145,Accueil!$S$13),"")&amp; IF(D1145=Accueil!$Q$14,PRODUCT('Registre déchets'!G1145,Accueil!$S$14),"")&amp; IF(D1145=Accueil!$Q$15,PRODUCT('Registre déchets'!G1145,Accueil!$S$15),"")&amp; IF(D1145=Accueil!$Q$16,PRODUCT('Registre déchets'!G1145,Accueil!$S$16),"")&amp; IF(D1145=Accueil!$Q$17,PRODUCT('Registre déchets'!G1145,Accueil!$S$17),"")&amp; IF(D1145=Accueil!$Q$18,PRODUCT('Registre déchets'!G1145,Accueil!$S$18),"")&amp; IF(D1145=Accueil!$Q$19,PRODUCT('Registre déchets'!G1145,Accueil!$S$19),"")&amp; IF(D1145=Accueil!$Q$20,PRODUCT('Registre déchets'!G1145,Accueil!$S$20),"")&amp; IF(D1145=Accueil!$Q$21,PRODUCT('Registre déchets'!G1145,Accueil!$S$21),"")&amp; IF(D1145=Accueil!$Q$22,PRODUCT('Registre déchets'!G1145,Accueil!$S$22),"")&amp; IF(D1145=Accueil!$Q$23,PRODUCT('Registre déchets'!G1145,Accueil!$S$23),"")&amp; IF(D1145=Accueil!$Q$24,PRODUCT('Registre déchets'!G1145,Accueil!$S$24),"")&amp; IF(D1145=Accueil!$Q$25,PRODUCT('Registre déchets'!G1145,Accueil!$S$25),"")&amp; IF(D1145=Accueil!$Q$26,PRODUCT('Registre déchets'!G1145,Accueil!$S$26),"") &amp; IF(D1145=Accueil!$U$7,PRODUCT('Registre déchets'!G1145,Accueil!$W$7),"") &amp; IF(D1145=Accueil!$U$8,PRODUCT('Registre déchets'!G1145,Accueil!$W$8),"") &amp; IF(D1145=Accueil!$U$9,PRODUCT('Registre déchets'!G1145,Accueil!$W$9),"")&amp; IF(D1145=Accueil!$U$10,PRODUCT('Registre déchets'!G1145,Accueil!$W$10),"")&amp; IF(D1145=Accueil!$U$11,PRODUCT('Registre déchets'!G1145,Accueil!$W$11),"")&amp; IF(D1145=Accueil!$U$12,PRODUCT('Registre déchets'!G1145,Accueil!$W$12),"")&amp; IF(D1145=Accueil!$U$13,PRODUCT('Registre déchets'!G1145,Accueil!$W$13),"")&amp; IF(D1145=Accueil!$U$14,PRODUCT('Registre déchets'!G1145,Accueil!$W$14),"")&amp; IF(D1145=Accueil!$U$15,PRODUCT('Registre déchets'!G1145,Accueil!$W$15),"")&amp; IF(D1145=Accueil!$U$16,PRODUCT('Registre déchets'!G1145,Accueil!$W$16),"")&amp; IF(D1145=Accueil!$U$17,PRODUCT('Registre déchets'!G1145,Accueil!$W$17),"")&amp; IF(D1145=Accueil!$U$18,PRODUCT('Registre déchets'!G1145,Accueil!$W$18),"")&amp; IF(D1145=Accueil!$U$19,PRODUCT('Registre déchets'!G1145,Accueil!$W$19),"")&amp; IF(D1145=Accueil!$U$20,PRODUCT('Registre déchets'!G1145,Accueil!$W$20),"")&amp; IF(D1145=Accueil!$U$21,PRODUCT('Registre déchets'!G1145,Accueil!$W$21),"") &amp; IF(D1145=Accueil!$U$22,PRODUCT('Registre déchets'!G1145,Accueil!$W$22),"")&amp; IF(D1145=Accueil!$U$23,PRODUCT('Registre déchets'!G1145,Accueil!$W$23),"")&amp; IF(D1145=Accueil!$U$24,PRODUCT('Registre déchets'!G1145,Accueil!$W$24),"")&amp; IF(D1145=Accueil!$U$25,PRODUCT('Registre déchets'!G1145,Accueil!$W$25),"")&amp; IF(D1145=Accueil!$U$26,PRODUCT('Registre déchets'!G1145,Accueil!$W$26),"")&amp; IF(D1145=Accueil!$U$27,PRODUCT('Registre déchets'!G1145,Accueil!$W$27),"")&amp; IF(D1145=Accueil!$Y$7,PRODUCT('Registre déchets'!G1145,Accueil!$AA$7),"") &amp; IF(D1145=Accueil!$Y$8,PRODUCT('Registre déchets'!G1145,Accueil!$AA$8),"") &amp; IF(D1145=Accueil!$Y$9,PRODUCT('Registre déchets'!G1145,Accueil!$AA$9),"")&amp; IF(D1145=Accueil!$Y$10,PRODUCT('Registre déchets'!G1145,Accueil!$AA$10),"")&amp; IF(D1145=Accueil!$Y$11,PRODUCT('Registre déchets'!G1145,Accueil!$AA$11),"")&amp; IF(D1145=Accueil!$Y$12,PRODUCT('Registre déchets'!G1145,Accueil!$AA$12),"")&amp; IF(D1145=Accueil!$Y$13,PRODUCT('Registre déchets'!G1145,Accueil!$AA$13),"")&amp; IF(D1145=Accueil!$Y$14,PRODUCT('Registre déchets'!G1145,Accueil!$AA$14),"")&amp; IF(D1145=Accueil!$Y$15,PRODUCT('Registre déchets'!G1145,Accueil!$AA$15),"")&amp; IF(D1145=Accueil!$Y$16,PRODUCT('Registre déchets'!G1145,Accueil!$AA$16),"")&amp; IF(D1145=Accueil!$Y$17,PRODUCT('Registre déchets'!G1145,Accueil!$AA$17),"")&amp; IF(D1145=Accueil!$Y$18,PRODUCT('Registre déchets'!G1145,Accueil!$AA$18),"")&amp; IF(D1145=Accueil!$Y$19,PRODUCT('Registre déchets'!G1145,Accueil!$AA$19),"")&amp; IF(D1145=Accueil!$Y$20,PRODUCT('Registre déchets'!G1145,Accueil!$AA$20),"")&amp; IF(D1145=Accueil!$Y$21,PRODUCT('Registre déchets'!G1145,Accueil!$AA$21),"")&amp; IF(D1145=Accueil!$Y$22,PRODUCT('Registre déchets'!G1145,Accueil!$AA$22),"")&amp; IF(D1145=Accueil!$Y$23,PRODUCT('Registre déchets'!G1145,Accueil!$AA$23),"")&amp; IF(D1145=Accueil!$Y$24,PRODUCT('Registre déchets'!G1145,Accueil!$AA$24),"")&amp; IF(D1145=Accueil!$Y$25,PRODUCT('Registre déchets'!G1145,Accueil!$AA$25),"")&amp; IF(D1145=Accueil!$Y$26,PRODUCT('Registre déchets'!G1145,Accueil!$AA$26),"")&amp; IF(D1145=Accueil!$Y$27,PRODUCT('Registre déchets'!G1145,Accueil!$AA$27),""))</f>
        <v/>
      </c>
      <c r="AQ1145" s="79">
        <f t="shared" si="177"/>
        <v>0</v>
      </c>
    </row>
    <row r="1146" spans="1:43" ht="50.1" customHeight="1" x14ac:dyDescent="0.25">
      <c r="A1146" s="90"/>
      <c r="B1146" s="222" t="str">
        <f t="shared" si="171"/>
        <v/>
      </c>
      <c r="C1146" s="221"/>
      <c r="D1146" s="220"/>
      <c r="E1146" s="80" t="str">
        <f t="shared" si="175"/>
        <v/>
      </c>
      <c r="F1146" s="81"/>
      <c r="G1146" s="82"/>
      <c r="H1146" s="241">
        <f t="shared" si="172"/>
        <v>0</v>
      </c>
      <c r="I1146" s="206"/>
      <c r="J1146" s="206"/>
      <c r="K1146" s="86"/>
      <c r="L1146" s="86"/>
      <c r="M1146" s="86"/>
      <c r="N1146" s="82"/>
      <c r="O1146" s="81"/>
      <c r="P1146" s="82"/>
      <c r="Q1146" s="207">
        <f t="shared" si="176"/>
        <v>0</v>
      </c>
      <c r="R1146" s="83">
        <f t="shared" si="173"/>
        <v>0</v>
      </c>
      <c r="S1146" s="83">
        <f t="shared" si="174"/>
        <v>0</v>
      </c>
      <c r="T1146" s="209"/>
      <c r="U1146" s="214"/>
      <c r="V1146" s="214"/>
      <c r="W1146" s="217" t="str">
        <f t="shared" si="169"/>
        <v/>
      </c>
      <c r="X1146" s="214"/>
      <c r="Y1146" s="224"/>
      <c r="Z1146" s="214"/>
      <c r="AA1146" s="214"/>
      <c r="AB1146" s="35" t="str">
        <f t="shared" si="170"/>
        <v/>
      </c>
      <c r="AC1146" s="35"/>
      <c r="AD1146" s="35"/>
      <c r="AE1146" s="35"/>
      <c r="AF1146" s="35"/>
      <c r="AG1146" s="35"/>
      <c r="AH1146" s="35"/>
      <c r="AI1146" s="35"/>
      <c r="AJ1146" s="35"/>
      <c r="AK1146" s="35"/>
      <c r="AL1146" s="35"/>
      <c r="AM1146" s="85" t="str">
        <f t="shared" si="178"/>
        <v/>
      </c>
      <c r="AN1146" s="35"/>
      <c r="AO1146" s="35"/>
      <c r="AP1146" s="77" t="str">
        <f>IF(D1146="","",IF(D1146=Accueil!$Q$7,PRODUCT('Registre déchets'!G1146,Accueil!$S$7),"") &amp; IF(D1146=Accueil!$Q$8,PRODUCT('Registre déchets'!G1146,Accueil!$S$8),"") &amp; IF(D1146=Accueil!$Q$9,PRODUCT('Registre déchets'!G1146,Accueil!$S$9),"")&amp; IF(D1146=Accueil!$Q$10,PRODUCT('Registre déchets'!G1146,Accueil!$S$10),"")&amp; IF(D1146=Accueil!$Q$11,PRODUCT('Registre déchets'!G1146,Accueil!$S$11),"")&amp; IF(D1146=Accueil!$Q$12,PRODUCT('Registre déchets'!G1146,Accueil!$S$12),"")&amp; IF(D1146=Accueil!$Q$13,PRODUCT('Registre déchets'!G1146,Accueil!$S$13),"")&amp; IF(D1146=Accueil!$Q$14,PRODUCT('Registre déchets'!G1146,Accueil!$S$14),"")&amp; IF(D1146=Accueil!$Q$15,PRODUCT('Registre déchets'!G1146,Accueil!$S$15),"")&amp; IF(D1146=Accueil!$Q$16,PRODUCT('Registre déchets'!G1146,Accueil!$S$16),"")&amp; IF(D1146=Accueil!$Q$17,PRODUCT('Registre déchets'!G1146,Accueil!$S$17),"")&amp; IF(D1146=Accueil!$Q$18,PRODUCT('Registre déchets'!G1146,Accueil!$S$18),"")&amp; IF(D1146=Accueil!$Q$19,PRODUCT('Registre déchets'!G1146,Accueil!$S$19),"")&amp; IF(D1146=Accueil!$Q$20,PRODUCT('Registre déchets'!G1146,Accueil!$S$20),"")&amp; IF(D1146=Accueil!$Q$21,PRODUCT('Registre déchets'!G1146,Accueil!$S$21),"")&amp; IF(D1146=Accueil!$Q$22,PRODUCT('Registre déchets'!G1146,Accueil!$S$22),"")&amp; IF(D1146=Accueil!$Q$23,PRODUCT('Registre déchets'!G1146,Accueil!$S$23),"")&amp; IF(D1146=Accueil!$Q$24,PRODUCT('Registre déchets'!G1146,Accueil!$S$24),"")&amp; IF(D1146=Accueil!$Q$25,PRODUCT('Registre déchets'!G1146,Accueil!$S$25),"")&amp; IF(D1146=Accueil!$Q$26,PRODUCT('Registre déchets'!G1146,Accueil!$S$26),"") &amp; IF(D1146=Accueil!$U$7,PRODUCT('Registre déchets'!G1146,Accueil!$W$7),"") &amp; IF(D1146=Accueil!$U$8,PRODUCT('Registre déchets'!G1146,Accueil!$W$8),"") &amp; IF(D1146=Accueil!$U$9,PRODUCT('Registre déchets'!G1146,Accueil!$W$9),"")&amp; IF(D1146=Accueil!$U$10,PRODUCT('Registre déchets'!G1146,Accueil!$W$10),"")&amp; IF(D1146=Accueil!$U$11,PRODUCT('Registre déchets'!G1146,Accueil!$W$11),"")&amp; IF(D1146=Accueil!$U$12,PRODUCT('Registre déchets'!G1146,Accueil!$W$12),"")&amp; IF(D1146=Accueil!$U$13,PRODUCT('Registre déchets'!G1146,Accueil!$W$13),"")&amp; IF(D1146=Accueil!$U$14,PRODUCT('Registre déchets'!G1146,Accueil!$W$14),"")&amp; IF(D1146=Accueil!$U$15,PRODUCT('Registre déchets'!G1146,Accueil!$W$15),"")&amp; IF(D1146=Accueil!$U$16,PRODUCT('Registre déchets'!G1146,Accueil!$W$16),"")&amp; IF(D1146=Accueil!$U$17,PRODUCT('Registre déchets'!G1146,Accueil!$W$17),"")&amp; IF(D1146=Accueil!$U$18,PRODUCT('Registre déchets'!G1146,Accueil!$W$18),"")&amp; IF(D1146=Accueil!$U$19,PRODUCT('Registre déchets'!G1146,Accueil!$W$19),"")&amp; IF(D1146=Accueil!$U$20,PRODUCT('Registre déchets'!G1146,Accueil!$W$20),"")&amp; IF(D1146=Accueil!$U$21,PRODUCT('Registre déchets'!G1146,Accueil!$W$21),"") &amp; IF(D1146=Accueil!$U$22,PRODUCT('Registre déchets'!G1146,Accueil!$W$22),"")&amp; IF(D1146=Accueil!$U$23,PRODUCT('Registre déchets'!G1146,Accueil!$W$23),"")&amp; IF(D1146=Accueil!$U$24,PRODUCT('Registre déchets'!G1146,Accueil!$W$24),"")&amp; IF(D1146=Accueil!$U$25,PRODUCT('Registre déchets'!G1146,Accueil!$W$25),"")&amp; IF(D1146=Accueil!$U$26,PRODUCT('Registre déchets'!G1146,Accueil!$W$26),"")&amp; IF(D1146=Accueil!$U$27,PRODUCT('Registre déchets'!G1146,Accueil!$W$27),"")&amp; IF(D1146=Accueil!$Y$7,PRODUCT('Registre déchets'!G1146,Accueil!$AA$7),"") &amp; IF(D1146=Accueil!$Y$8,PRODUCT('Registre déchets'!G1146,Accueil!$AA$8),"") &amp; IF(D1146=Accueil!$Y$9,PRODUCT('Registre déchets'!G1146,Accueil!$AA$9),"")&amp; IF(D1146=Accueil!$Y$10,PRODUCT('Registre déchets'!G1146,Accueil!$AA$10),"")&amp; IF(D1146=Accueil!$Y$11,PRODUCT('Registre déchets'!G1146,Accueil!$AA$11),"")&amp; IF(D1146=Accueil!$Y$12,PRODUCT('Registre déchets'!G1146,Accueil!$AA$12),"")&amp; IF(D1146=Accueil!$Y$13,PRODUCT('Registre déchets'!G1146,Accueil!$AA$13),"")&amp; IF(D1146=Accueil!$Y$14,PRODUCT('Registre déchets'!G1146,Accueil!$AA$14),"")&amp; IF(D1146=Accueil!$Y$15,PRODUCT('Registre déchets'!G1146,Accueil!$AA$15),"")&amp; IF(D1146=Accueil!$Y$16,PRODUCT('Registre déchets'!G1146,Accueil!$AA$16),"")&amp; IF(D1146=Accueil!$Y$17,PRODUCT('Registre déchets'!G1146,Accueil!$AA$17),"")&amp; IF(D1146=Accueil!$Y$18,PRODUCT('Registre déchets'!G1146,Accueil!$AA$18),"")&amp; IF(D1146=Accueil!$Y$19,PRODUCT('Registre déchets'!G1146,Accueil!$AA$19),"")&amp; IF(D1146=Accueil!$Y$20,PRODUCT('Registre déchets'!G1146,Accueil!$AA$20),"")&amp; IF(D1146=Accueil!$Y$21,PRODUCT('Registre déchets'!G1146,Accueil!$AA$21),"")&amp; IF(D1146=Accueil!$Y$22,PRODUCT('Registre déchets'!G1146,Accueil!$AA$22),"")&amp; IF(D1146=Accueil!$Y$23,PRODUCT('Registre déchets'!G1146,Accueil!$AA$23),"")&amp; IF(D1146=Accueil!$Y$24,PRODUCT('Registre déchets'!G1146,Accueil!$AA$24),"")&amp; IF(D1146=Accueil!$Y$25,PRODUCT('Registre déchets'!G1146,Accueil!$AA$25),"")&amp; IF(D1146=Accueil!$Y$26,PRODUCT('Registre déchets'!G1146,Accueil!$AA$26),"")&amp; IF(D1146=Accueil!$Y$27,PRODUCT('Registre déchets'!G1146,Accueil!$AA$27),""))</f>
        <v/>
      </c>
      <c r="AQ1146" s="79">
        <f t="shared" si="177"/>
        <v>0</v>
      </c>
    </row>
    <row r="1147" spans="1:43" ht="50.1" customHeight="1" x14ac:dyDescent="0.25">
      <c r="A1147" s="90"/>
      <c r="B1147" s="222" t="str">
        <f t="shared" si="171"/>
        <v/>
      </c>
      <c r="C1147" s="221"/>
      <c r="D1147" s="220"/>
      <c r="E1147" s="80" t="str">
        <f t="shared" si="175"/>
        <v/>
      </c>
      <c r="F1147" s="81"/>
      <c r="G1147" s="82"/>
      <c r="H1147" s="241">
        <f t="shared" si="172"/>
        <v>0</v>
      </c>
      <c r="I1147" s="206"/>
      <c r="J1147" s="206"/>
      <c r="K1147" s="86"/>
      <c r="L1147" s="86"/>
      <c r="M1147" s="86"/>
      <c r="N1147" s="82"/>
      <c r="O1147" s="81"/>
      <c r="P1147" s="82"/>
      <c r="Q1147" s="207">
        <f t="shared" si="176"/>
        <v>0</v>
      </c>
      <c r="R1147" s="83">
        <f t="shared" si="173"/>
        <v>0</v>
      </c>
      <c r="S1147" s="83">
        <f t="shared" si="174"/>
        <v>0</v>
      </c>
      <c r="T1147" s="209"/>
      <c r="U1147" s="214"/>
      <c r="V1147" s="214"/>
      <c r="W1147" s="217" t="str">
        <f t="shared" si="169"/>
        <v/>
      </c>
      <c r="X1147" s="214"/>
      <c r="Y1147" s="224"/>
      <c r="Z1147" s="214"/>
      <c r="AA1147" s="214"/>
      <c r="AB1147" s="35" t="str">
        <f t="shared" si="170"/>
        <v/>
      </c>
      <c r="AC1147" s="35"/>
      <c r="AD1147" s="35"/>
      <c r="AE1147" s="35"/>
      <c r="AF1147" s="35"/>
      <c r="AG1147" s="35"/>
      <c r="AH1147" s="35"/>
      <c r="AI1147" s="35"/>
      <c r="AJ1147" s="35"/>
      <c r="AK1147" s="35"/>
      <c r="AL1147" s="35"/>
      <c r="AM1147" s="85" t="str">
        <f t="shared" si="178"/>
        <v/>
      </c>
      <c r="AN1147" s="35"/>
      <c r="AO1147" s="35"/>
      <c r="AP1147" s="77" t="str">
        <f>IF(D1147="","",IF(D1147=Accueil!$Q$7,PRODUCT('Registre déchets'!G1147,Accueil!$S$7),"") &amp; IF(D1147=Accueil!$Q$8,PRODUCT('Registre déchets'!G1147,Accueil!$S$8),"") &amp; IF(D1147=Accueil!$Q$9,PRODUCT('Registre déchets'!G1147,Accueil!$S$9),"")&amp; IF(D1147=Accueil!$Q$10,PRODUCT('Registre déchets'!G1147,Accueil!$S$10),"")&amp; IF(D1147=Accueil!$Q$11,PRODUCT('Registre déchets'!G1147,Accueil!$S$11),"")&amp; IF(D1147=Accueil!$Q$12,PRODUCT('Registre déchets'!G1147,Accueil!$S$12),"")&amp; IF(D1147=Accueil!$Q$13,PRODUCT('Registre déchets'!G1147,Accueil!$S$13),"")&amp; IF(D1147=Accueil!$Q$14,PRODUCT('Registre déchets'!G1147,Accueil!$S$14),"")&amp; IF(D1147=Accueil!$Q$15,PRODUCT('Registre déchets'!G1147,Accueil!$S$15),"")&amp; IF(D1147=Accueil!$Q$16,PRODUCT('Registre déchets'!G1147,Accueil!$S$16),"")&amp; IF(D1147=Accueil!$Q$17,PRODUCT('Registre déchets'!G1147,Accueil!$S$17),"")&amp; IF(D1147=Accueil!$Q$18,PRODUCT('Registre déchets'!G1147,Accueil!$S$18),"")&amp; IF(D1147=Accueil!$Q$19,PRODUCT('Registre déchets'!G1147,Accueil!$S$19),"")&amp; IF(D1147=Accueil!$Q$20,PRODUCT('Registre déchets'!G1147,Accueil!$S$20),"")&amp; IF(D1147=Accueil!$Q$21,PRODUCT('Registre déchets'!G1147,Accueil!$S$21),"")&amp; IF(D1147=Accueil!$Q$22,PRODUCT('Registre déchets'!G1147,Accueil!$S$22),"")&amp; IF(D1147=Accueil!$Q$23,PRODUCT('Registre déchets'!G1147,Accueil!$S$23),"")&amp; IF(D1147=Accueil!$Q$24,PRODUCT('Registre déchets'!G1147,Accueil!$S$24),"")&amp; IF(D1147=Accueil!$Q$25,PRODUCT('Registre déchets'!G1147,Accueil!$S$25),"")&amp; IF(D1147=Accueil!$Q$26,PRODUCT('Registre déchets'!G1147,Accueil!$S$26),"") &amp; IF(D1147=Accueil!$U$7,PRODUCT('Registre déchets'!G1147,Accueil!$W$7),"") &amp; IF(D1147=Accueil!$U$8,PRODUCT('Registre déchets'!G1147,Accueil!$W$8),"") &amp; IF(D1147=Accueil!$U$9,PRODUCT('Registre déchets'!G1147,Accueil!$W$9),"")&amp; IF(D1147=Accueil!$U$10,PRODUCT('Registre déchets'!G1147,Accueil!$W$10),"")&amp; IF(D1147=Accueil!$U$11,PRODUCT('Registre déchets'!G1147,Accueil!$W$11),"")&amp; IF(D1147=Accueil!$U$12,PRODUCT('Registre déchets'!G1147,Accueil!$W$12),"")&amp; IF(D1147=Accueil!$U$13,PRODUCT('Registre déchets'!G1147,Accueil!$W$13),"")&amp; IF(D1147=Accueil!$U$14,PRODUCT('Registre déchets'!G1147,Accueil!$W$14),"")&amp; IF(D1147=Accueil!$U$15,PRODUCT('Registre déchets'!G1147,Accueil!$W$15),"")&amp; IF(D1147=Accueil!$U$16,PRODUCT('Registre déchets'!G1147,Accueil!$W$16),"")&amp; IF(D1147=Accueil!$U$17,PRODUCT('Registre déchets'!G1147,Accueil!$W$17),"")&amp; IF(D1147=Accueil!$U$18,PRODUCT('Registre déchets'!G1147,Accueil!$W$18),"")&amp; IF(D1147=Accueil!$U$19,PRODUCT('Registre déchets'!G1147,Accueil!$W$19),"")&amp; IF(D1147=Accueil!$U$20,PRODUCT('Registre déchets'!G1147,Accueil!$W$20),"")&amp; IF(D1147=Accueil!$U$21,PRODUCT('Registre déchets'!G1147,Accueil!$W$21),"") &amp; IF(D1147=Accueil!$U$22,PRODUCT('Registre déchets'!G1147,Accueil!$W$22),"")&amp; IF(D1147=Accueil!$U$23,PRODUCT('Registre déchets'!G1147,Accueil!$W$23),"")&amp; IF(D1147=Accueil!$U$24,PRODUCT('Registre déchets'!G1147,Accueil!$W$24),"")&amp; IF(D1147=Accueil!$U$25,PRODUCT('Registre déchets'!G1147,Accueil!$W$25),"")&amp; IF(D1147=Accueil!$U$26,PRODUCT('Registre déchets'!G1147,Accueil!$W$26),"")&amp; IF(D1147=Accueil!$U$27,PRODUCT('Registre déchets'!G1147,Accueil!$W$27),"")&amp; IF(D1147=Accueil!$Y$7,PRODUCT('Registre déchets'!G1147,Accueil!$AA$7),"") &amp; IF(D1147=Accueil!$Y$8,PRODUCT('Registre déchets'!G1147,Accueil!$AA$8),"") &amp; IF(D1147=Accueil!$Y$9,PRODUCT('Registre déchets'!G1147,Accueil!$AA$9),"")&amp; IF(D1147=Accueil!$Y$10,PRODUCT('Registre déchets'!G1147,Accueil!$AA$10),"")&amp; IF(D1147=Accueil!$Y$11,PRODUCT('Registre déchets'!G1147,Accueil!$AA$11),"")&amp; IF(D1147=Accueil!$Y$12,PRODUCT('Registre déchets'!G1147,Accueil!$AA$12),"")&amp; IF(D1147=Accueil!$Y$13,PRODUCT('Registre déchets'!G1147,Accueil!$AA$13),"")&amp; IF(D1147=Accueil!$Y$14,PRODUCT('Registre déchets'!G1147,Accueil!$AA$14),"")&amp; IF(D1147=Accueil!$Y$15,PRODUCT('Registre déchets'!G1147,Accueil!$AA$15),"")&amp; IF(D1147=Accueil!$Y$16,PRODUCT('Registre déchets'!G1147,Accueil!$AA$16),"")&amp; IF(D1147=Accueil!$Y$17,PRODUCT('Registre déchets'!G1147,Accueil!$AA$17),"")&amp; IF(D1147=Accueil!$Y$18,PRODUCT('Registre déchets'!G1147,Accueil!$AA$18),"")&amp; IF(D1147=Accueil!$Y$19,PRODUCT('Registre déchets'!G1147,Accueil!$AA$19),"")&amp; IF(D1147=Accueil!$Y$20,PRODUCT('Registre déchets'!G1147,Accueil!$AA$20),"")&amp; IF(D1147=Accueil!$Y$21,PRODUCT('Registre déchets'!G1147,Accueil!$AA$21),"")&amp; IF(D1147=Accueil!$Y$22,PRODUCT('Registre déchets'!G1147,Accueil!$AA$22),"")&amp; IF(D1147=Accueil!$Y$23,PRODUCT('Registre déchets'!G1147,Accueil!$AA$23),"")&amp; IF(D1147=Accueil!$Y$24,PRODUCT('Registre déchets'!G1147,Accueil!$AA$24),"")&amp; IF(D1147=Accueil!$Y$25,PRODUCT('Registre déchets'!G1147,Accueil!$AA$25),"")&amp; IF(D1147=Accueil!$Y$26,PRODUCT('Registre déchets'!G1147,Accueil!$AA$26),"")&amp; IF(D1147=Accueil!$Y$27,PRODUCT('Registre déchets'!G1147,Accueil!$AA$27),""))</f>
        <v/>
      </c>
      <c r="AQ1147" s="79">
        <f t="shared" si="177"/>
        <v>0</v>
      </c>
    </row>
    <row r="1148" spans="1:43" ht="50.1" customHeight="1" x14ac:dyDescent="0.25">
      <c r="A1148" s="90"/>
      <c r="B1148" s="222" t="str">
        <f t="shared" si="171"/>
        <v/>
      </c>
      <c r="C1148" s="221"/>
      <c r="D1148" s="220"/>
      <c r="E1148" s="80" t="str">
        <f t="shared" si="175"/>
        <v/>
      </c>
      <c r="F1148" s="81"/>
      <c r="G1148" s="82"/>
      <c r="H1148" s="241">
        <f t="shared" si="172"/>
        <v>0</v>
      </c>
      <c r="I1148" s="206"/>
      <c r="J1148" s="206"/>
      <c r="K1148" s="86"/>
      <c r="L1148" s="86"/>
      <c r="M1148" s="86"/>
      <c r="N1148" s="82"/>
      <c r="O1148" s="81"/>
      <c r="P1148" s="82"/>
      <c r="Q1148" s="207">
        <f t="shared" si="176"/>
        <v>0</v>
      </c>
      <c r="R1148" s="83">
        <f t="shared" si="173"/>
        <v>0</v>
      </c>
      <c r="S1148" s="83">
        <f t="shared" si="174"/>
        <v>0</v>
      </c>
      <c r="T1148" s="209"/>
      <c r="U1148" s="214"/>
      <c r="V1148" s="214"/>
      <c r="W1148" s="217" t="str">
        <f t="shared" si="169"/>
        <v/>
      </c>
      <c r="X1148" s="214"/>
      <c r="Y1148" s="224"/>
      <c r="Z1148" s="214"/>
      <c r="AA1148" s="214"/>
      <c r="AB1148" s="35" t="str">
        <f t="shared" si="170"/>
        <v/>
      </c>
      <c r="AC1148" s="35"/>
      <c r="AD1148" s="35"/>
      <c r="AE1148" s="35"/>
      <c r="AF1148" s="35"/>
      <c r="AG1148" s="35"/>
      <c r="AH1148" s="35"/>
      <c r="AI1148" s="35"/>
      <c r="AJ1148" s="35"/>
      <c r="AK1148" s="35"/>
      <c r="AL1148" s="35"/>
      <c r="AM1148" s="85" t="str">
        <f t="shared" si="178"/>
        <v/>
      </c>
      <c r="AN1148" s="35"/>
      <c r="AO1148" s="35"/>
      <c r="AP1148" s="77" t="str">
        <f>IF(D1148="","",IF(D1148=Accueil!$Q$7,PRODUCT('Registre déchets'!G1148,Accueil!$S$7),"") &amp; IF(D1148=Accueil!$Q$8,PRODUCT('Registre déchets'!G1148,Accueil!$S$8),"") &amp; IF(D1148=Accueil!$Q$9,PRODUCT('Registre déchets'!G1148,Accueil!$S$9),"")&amp; IF(D1148=Accueil!$Q$10,PRODUCT('Registre déchets'!G1148,Accueil!$S$10),"")&amp; IF(D1148=Accueil!$Q$11,PRODUCT('Registre déchets'!G1148,Accueil!$S$11),"")&amp; IF(D1148=Accueil!$Q$12,PRODUCT('Registre déchets'!G1148,Accueil!$S$12),"")&amp; IF(D1148=Accueil!$Q$13,PRODUCT('Registre déchets'!G1148,Accueil!$S$13),"")&amp; IF(D1148=Accueil!$Q$14,PRODUCT('Registre déchets'!G1148,Accueil!$S$14),"")&amp; IF(D1148=Accueil!$Q$15,PRODUCT('Registre déchets'!G1148,Accueil!$S$15),"")&amp; IF(D1148=Accueil!$Q$16,PRODUCT('Registre déchets'!G1148,Accueil!$S$16),"")&amp; IF(D1148=Accueil!$Q$17,PRODUCT('Registre déchets'!G1148,Accueil!$S$17),"")&amp; IF(D1148=Accueil!$Q$18,PRODUCT('Registre déchets'!G1148,Accueil!$S$18),"")&amp; IF(D1148=Accueil!$Q$19,PRODUCT('Registre déchets'!G1148,Accueil!$S$19),"")&amp; IF(D1148=Accueil!$Q$20,PRODUCT('Registre déchets'!G1148,Accueil!$S$20),"")&amp; IF(D1148=Accueil!$Q$21,PRODUCT('Registre déchets'!G1148,Accueil!$S$21),"")&amp; IF(D1148=Accueil!$Q$22,PRODUCT('Registre déchets'!G1148,Accueil!$S$22),"")&amp; IF(D1148=Accueil!$Q$23,PRODUCT('Registre déchets'!G1148,Accueil!$S$23),"")&amp; IF(D1148=Accueil!$Q$24,PRODUCT('Registre déchets'!G1148,Accueil!$S$24),"")&amp; IF(D1148=Accueil!$Q$25,PRODUCT('Registre déchets'!G1148,Accueil!$S$25),"")&amp; IF(D1148=Accueil!$Q$26,PRODUCT('Registre déchets'!G1148,Accueil!$S$26),"") &amp; IF(D1148=Accueil!$U$7,PRODUCT('Registre déchets'!G1148,Accueil!$W$7),"") &amp; IF(D1148=Accueil!$U$8,PRODUCT('Registre déchets'!G1148,Accueil!$W$8),"") &amp; IF(D1148=Accueil!$U$9,PRODUCT('Registre déchets'!G1148,Accueil!$W$9),"")&amp; IF(D1148=Accueil!$U$10,PRODUCT('Registre déchets'!G1148,Accueil!$W$10),"")&amp; IF(D1148=Accueil!$U$11,PRODUCT('Registre déchets'!G1148,Accueil!$W$11),"")&amp; IF(D1148=Accueil!$U$12,PRODUCT('Registre déchets'!G1148,Accueil!$W$12),"")&amp; IF(D1148=Accueil!$U$13,PRODUCT('Registre déchets'!G1148,Accueil!$W$13),"")&amp; IF(D1148=Accueil!$U$14,PRODUCT('Registre déchets'!G1148,Accueil!$W$14),"")&amp; IF(D1148=Accueil!$U$15,PRODUCT('Registre déchets'!G1148,Accueil!$W$15),"")&amp; IF(D1148=Accueil!$U$16,PRODUCT('Registre déchets'!G1148,Accueil!$W$16),"")&amp; IF(D1148=Accueil!$U$17,PRODUCT('Registre déchets'!G1148,Accueil!$W$17),"")&amp; IF(D1148=Accueil!$U$18,PRODUCT('Registre déchets'!G1148,Accueil!$W$18),"")&amp; IF(D1148=Accueil!$U$19,PRODUCT('Registre déchets'!G1148,Accueil!$W$19),"")&amp; IF(D1148=Accueil!$U$20,PRODUCT('Registre déchets'!G1148,Accueil!$W$20),"")&amp; IF(D1148=Accueil!$U$21,PRODUCT('Registre déchets'!G1148,Accueil!$W$21),"") &amp; IF(D1148=Accueil!$U$22,PRODUCT('Registre déchets'!G1148,Accueil!$W$22),"")&amp; IF(D1148=Accueil!$U$23,PRODUCT('Registre déchets'!G1148,Accueil!$W$23),"")&amp; IF(D1148=Accueil!$U$24,PRODUCT('Registre déchets'!G1148,Accueil!$W$24),"")&amp; IF(D1148=Accueil!$U$25,PRODUCT('Registre déchets'!G1148,Accueil!$W$25),"")&amp; IF(D1148=Accueil!$U$26,PRODUCT('Registre déchets'!G1148,Accueil!$W$26),"")&amp; IF(D1148=Accueil!$U$27,PRODUCT('Registre déchets'!G1148,Accueil!$W$27),"")&amp; IF(D1148=Accueil!$Y$7,PRODUCT('Registre déchets'!G1148,Accueil!$AA$7),"") &amp; IF(D1148=Accueil!$Y$8,PRODUCT('Registre déchets'!G1148,Accueil!$AA$8),"") &amp; IF(D1148=Accueil!$Y$9,PRODUCT('Registre déchets'!G1148,Accueil!$AA$9),"")&amp; IF(D1148=Accueil!$Y$10,PRODUCT('Registre déchets'!G1148,Accueil!$AA$10),"")&amp; IF(D1148=Accueil!$Y$11,PRODUCT('Registre déchets'!G1148,Accueil!$AA$11),"")&amp; IF(D1148=Accueil!$Y$12,PRODUCT('Registre déchets'!G1148,Accueil!$AA$12),"")&amp; IF(D1148=Accueil!$Y$13,PRODUCT('Registre déchets'!G1148,Accueil!$AA$13),"")&amp; IF(D1148=Accueil!$Y$14,PRODUCT('Registre déchets'!G1148,Accueil!$AA$14),"")&amp; IF(D1148=Accueil!$Y$15,PRODUCT('Registre déchets'!G1148,Accueil!$AA$15),"")&amp; IF(D1148=Accueil!$Y$16,PRODUCT('Registre déchets'!G1148,Accueil!$AA$16),"")&amp; IF(D1148=Accueil!$Y$17,PRODUCT('Registre déchets'!G1148,Accueil!$AA$17),"")&amp; IF(D1148=Accueil!$Y$18,PRODUCT('Registre déchets'!G1148,Accueil!$AA$18),"")&amp; IF(D1148=Accueil!$Y$19,PRODUCT('Registre déchets'!G1148,Accueil!$AA$19),"")&amp; IF(D1148=Accueil!$Y$20,PRODUCT('Registre déchets'!G1148,Accueil!$AA$20),"")&amp; IF(D1148=Accueil!$Y$21,PRODUCT('Registre déchets'!G1148,Accueil!$AA$21),"")&amp; IF(D1148=Accueil!$Y$22,PRODUCT('Registre déchets'!G1148,Accueil!$AA$22),"")&amp; IF(D1148=Accueil!$Y$23,PRODUCT('Registre déchets'!G1148,Accueil!$AA$23),"")&amp; IF(D1148=Accueil!$Y$24,PRODUCT('Registre déchets'!G1148,Accueil!$AA$24),"")&amp; IF(D1148=Accueil!$Y$25,PRODUCT('Registre déchets'!G1148,Accueil!$AA$25),"")&amp; IF(D1148=Accueil!$Y$26,PRODUCT('Registre déchets'!G1148,Accueil!$AA$26),"")&amp; IF(D1148=Accueil!$Y$27,PRODUCT('Registre déchets'!G1148,Accueil!$AA$27),""))</f>
        <v/>
      </c>
      <c r="AQ1148" s="79">
        <f t="shared" si="177"/>
        <v>0</v>
      </c>
    </row>
    <row r="1149" spans="1:43" ht="50.1" customHeight="1" x14ac:dyDescent="0.25">
      <c r="A1149" s="90"/>
      <c r="B1149" s="222" t="str">
        <f t="shared" si="171"/>
        <v/>
      </c>
      <c r="C1149" s="221"/>
      <c r="D1149" s="220"/>
      <c r="E1149" s="80" t="str">
        <f t="shared" si="175"/>
        <v/>
      </c>
      <c r="F1149" s="81"/>
      <c r="G1149" s="82"/>
      <c r="H1149" s="241">
        <f t="shared" si="172"/>
        <v>0</v>
      </c>
      <c r="I1149" s="206"/>
      <c r="J1149" s="206"/>
      <c r="K1149" s="86"/>
      <c r="L1149" s="86"/>
      <c r="M1149" s="86"/>
      <c r="N1149" s="82"/>
      <c r="O1149" s="81"/>
      <c r="P1149" s="82"/>
      <c r="Q1149" s="207">
        <f t="shared" si="176"/>
        <v>0</v>
      </c>
      <c r="R1149" s="83">
        <f t="shared" si="173"/>
        <v>0</v>
      </c>
      <c r="S1149" s="83">
        <f t="shared" si="174"/>
        <v>0</v>
      </c>
      <c r="T1149" s="209"/>
      <c r="U1149" s="214"/>
      <c r="V1149" s="214"/>
      <c r="W1149" s="217" t="str">
        <f t="shared" si="169"/>
        <v/>
      </c>
      <c r="X1149" s="214"/>
      <c r="Y1149" s="224"/>
      <c r="Z1149" s="214"/>
      <c r="AA1149" s="214"/>
      <c r="AB1149" s="35" t="str">
        <f t="shared" si="170"/>
        <v/>
      </c>
      <c r="AC1149" s="35"/>
      <c r="AD1149" s="35"/>
      <c r="AE1149" s="35"/>
      <c r="AF1149" s="35"/>
      <c r="AG1149" s="35"/>
      <c r="AH1149" s="35"/>
      <c r="AI1149" s="35"/>
      <c r="AJ1149" s="35"/>
      <c r="AK1149" s="35"/>
      <c r="AL1149" s="35"/>
      <c r="AM1149" s="85" t="str">
        <f t="shared" si="178"/>
        <v/>
      </c>
      <c r="AN1149" s="35"/>
      <c r="AO1149" s="35"/>
      <c r="AP1149" s="77" t="str">
        <f>IF(D1149="","",IF(D1149=Accueil!$Q$7,PRODUCT('Registre déchets'!G1149,Accueil!$S$7),"") &amp; IF(D1149=Accueil!$Q$8,PRODUCT('Registre déchets'!G1149,Accueil!$S$8),"") &amp; IF(D1149=Accueil!$Q$9,PRODUCT('Registre déchets'!G1149,Accueil!$S$9),"")&amp; IF(D1149=Accueil!$Q$10,PRODUCT('Registre déchets'!G1149,Accueil!$S$10),"")&amp; IF(D1149=Accueil!$Q$11,PRODUCT('Registre déchets'!G1149,Accueil!$S$11),"")&amp; IF(D1149=Accueil!$Q$12,PRODUCT('Registre déchets'!G1149,Accueil!$S$12),"")&amp; IF(D1149=Accueil!$Q$13,PRODUCT('Registre déchets'!G1149,Accueil!$S$13),"")&amp; IF(D1149=Accueil!$Q$14,PRODUCT('Registre déchets'!G1149,Accueil!$S$14),"")&amp; IF(D1149=Accueil!$Q$15,PRODUCT('Registre déchets'!G1149,Accueil!$S$15),"")&amp; IF(D1149=Accueil!$Q$16,PRODUCT('Registre déchets'!G1149,Accueil!$S$16),"")&amp; IF(D1149=Accueil!$Q$17,PRODUCT('Registre déchets'!G1149,Accueil!$S$17),"")&amp; IF(D1149=Accueil!$Q$18,PRODUCT('Registre déchets'!G1149,Accueil!$S$18),"")&amp; IF(D1149=Accueil!$Q$19,PRODUCT('Registre déchets'!G1149,Accueil!$S$19),"")&amp; IF(D1149=Accueil!$Q$20,PRODUCT('Registre déchets'!G1149,Accueil!$S$20),"")&amp; IF(D1149=Accueil!$Q$21,PRODUCT('Registre déchets'!G1149,Accueil!$S$21),"")&amp; IF(D1149=Accueil!$Q$22,PRODUCT('Registre déchets'!G1149,Accueil!$S$22),"")&amp; IF(D1149=Accueil!$Q$23,PRODUCT('Registre déchets'!G1149,Accueil!$S$23),"")&amp; IF(D1149=Accueil!$Q$24,PRODUCT('Registre déchets'!G1149,Accueil!$S$24),"")&amp; IF(D1149=Accueil!$Q$25,PRODUCT('Registre déchets'!G1149,Accueil!$S$25),"")&amp; IF(D1149=Accueil!$Q$26,PRODUCT('Registre déchets'!G1149,Accueil!$S$26),"") &amp; IF(D1149=Accueil!$U$7,PRODUCT('Registre déchets'!G1149,Accueil!$W$7),"") &amp; IF(D1149=Accueil!$U$8,PRODUCT('Registre déchets'!G1149,Accueil!$W$8),"") &amp; IF(D1149=Accueil!$U$9,PRODUCT('Registre déchets'!G1149,Accueil!$W$9),"")&amp; IF(D1149=Accueil!$U$10,PRODUCT('Registre déchets'!G1149,Accueil!$W$10),"")&amp; IF(D1149=Accueil!$U$11,PRODUCT('Registre déchets'!G1149,Accueil!$W$11),"")&amp; IF(D1149=Accueil!$U$12,PRODUCT('Registre déchets'!G1149,Accueil!$W$12),"")&amp; IF(D1149=Accueil!$U$13,PRODUCT('Registre déchets'!G1149,Accueil!$W$13),"")&amp; IF(D1149=Accueil!$U$14,PRODUCT('Registre déchets'!G1149,Accueil!$W$14),"")&amp; IF(D1149=Accueil!$U$15,PRODUCT('Registre déchets'!G1149,Accueil!$W$15),"")&amp; IF(D1149=Accueil!$U$16,PRODUCT('Registre déchets'!G1149,Accueil!$W$16),"")&amp; IF(D1149=Accueil!$U$17,PRODUCT('Registre déchets'!G1149,Accueil!$W$17),"")&amp; IF(D1149=Accueil!$U$18,PRODUCT('Registre déchets'!G1149,Accueil!$W$18),"")&amp; IF(D1149=Accueil!$U$19,PRODUCT('Registre déchets'!G1149,Accueil!$W$19),"")&amp; IF(D1149=Accueil!$U$20,PRODUCT('Registre déchets'!G1149,Accueil!$W$20),"")&amp; IF(D1149=Accueil!$U$21,PRODUCT('Registre déchets'!G1149,Accueil!$W$21),"") &amp; IF(D1149=Accueil!$U$22,PRODUCT('Registre déchets'!G1149,Accueil!$W$22),"")&amp; IF(D1149=Accueil!$U$23,PRODUCT('Registre déchets'!G1149,Accueil!$W$23),"")&amp; IF(D1149=Accueil!$U$24,PRODUCT('Registre déchets'!G1149,Accueil!$W$24),"")&amp; IF(D1149=Accueil!$U$25,PRODUCT('Registre déchets'!G1149,Accueil!$W$25),"")&amp; IF(D1149=Accueil!$U$26,PRODUCT('Registre déchets'!G1149,Accueil!$W$26),"")&amp; IF(D1149=Accueil!$U$27,PRODUCT('Registre déchets'!G1149,Accueil!$W$27),"")&amp; IF(D1149=Accueil!$Y$7,PRODUCT('Registre déchets'!G1149,Accueil!$AA$7),"") &amp; IF(D1149=Accueil!$Y$8,PRODUCT('Registre déchets'!G1149,Accueil!$AA$8),"") &amp; IF(D1149=Accueil!$Y$9,PRODUCT('Registre déchets'!G1149,Accueil!$AA$9),"")&amp; IF(D1149=Accueil!$Y$10,PRODUCT('Registre déchets'!G1149,Accueil!$AA$10),"")&amp; IF(D1149=Accueil!$Y$11,PRODUCT('Registre déchets'!G1149,Accueil!$AA$11),"")&amp; IF(D1149=Accueil!$Y$12,PRODUCT('Registre déchets'!G1149,Accueil!$AA$12),"")&amp; IF(D1149=Accueil!$Y$13,PRODUCT('Registre déchets'!G1149,Accueil!$AA$13),"")&amp; IF(D1149=Accueil!$Y$14,PRODUCT('Registre déchets'!G1149,Accueil!$AA$14),"")&amp; IF(D1149=Accueil!$Y$15,PRODUCT('Registre déchets'!G1149,Accueil!$AA$15),"")&amp; IF(D1149=Accueil!$Y$16,PRODUCT('Registre déchets'!G1149,Accueil!$AA$16),"")&amp; IF(D1149=Accueil!$Y$17,PRODUCT('Registre déchets'!G1149,Accueil!$AA$17),"")&amp; IF(D1149=Accueil!$Y$18,PRODUCT('Registre déchets'!G1149,Accueil!$AA$18),"")&amp; IF(D1149=Accueil!$Y$19,PRODUCT('Registre déchets'!G1149,Accueil!$AA$19),"")&amp; IF(D1149=Accueil!$Y$20,PRODUCT('Registre déchets'!G1149,Accueil!$AA$20),"")&amp; IF(D1149=Accueil!$Y$21,PRODUCT('Registre déchets'!G1149,Accueil!$AA$21),"")&amp; IF(D1149=Accueil!$Y$22,PRODUCT('Registre déchets'!G1149,Accueil!$AA$22),"")&amp; IF(D1149=Accueil!$Y$23,PRODUCT('Registre déchets'!G1149,Accueil!$AA$23),"")&amp; IF(D1149=Accueil!$Y$24,PRODUCT('Registre déchets'!G1149,Accueil!$AA$24),"")&amp; IF(D1149=Accueil!$Y$25,PRODUCT('Registre déchets'!G1149,Accueil!$AA$25),"")&amp; IF(D1149=Accueil!$Y$26,PRODUCT('Registre déchets'!G1149,Accueil!$AA$26),"")&amp; IF(D1149=Accueil!$Y$27,PRODUCT('Registre déchets'!G1149,Accueil!$AA$27),""))</f>
        <v/>
      </c>
      <c r="AQ1149" s="79">
        <f t="shared" si="177"/>
        <v>0</v>
      </c>
    </row>
    <row r="1150" spans="1:43" ht="50.1" customHeight="1" x14ac:dyDescent="0.25">
      <c r="A1150" s="90"/>
      <c r="B1150" s="222" t="str">
        <f t="shared" si="171"/>
        <v/>
      </c>
      <c r="C1150" s="221"/>
      <c r="D1150" s="220"/>
      <c r="E1150" s="80" t="str">
        <f t="shared" si="175"/>
        <v/>
      </c>
      <c r="F1150" s="81"/>
      <c r="G1150" s="82"/>
      <c r="H1150" s="241">
        <f t="shared" si="172"/>
        <v>0</v>
      </c>
      <c r="I1150" s="206"/>
      <c r="J1150" s="206"/>
      <c r="K1150" s="86"/>
      <c r="L1150" s="86"/>
      <c r="M1150" s="86"/>
      <c r="N1150" s="82"/>
      <c r="O1150" s="81"/>
      <c r="P1150" s="82"/>
      <c r="Q1150" s="207">
        <f t="shared" si="176"/>
        <v>0</v>
      </c>
      <c r="R1150" s="83">
        <f t="shared" si="173"/>
        <v>0</v>
      </c>
      <c r="S1150" s="83">
        <f t="shared" si="174"/>
        <v>0</v>
      </c>
      <c r="T1150" s="209"/>
      <c r="U1150" s="214"/>
      <c r="V1150" s="214"/>
      <c r="W1150" s="217" t="str">
        <f t="shared" si="169"/>
        <v/>
      </c>
      <c r="X1150" s="214"/>
      <c r="Y1150" s="224"/>
      <c r="Z1150" s="214"/>
      <c r="AA1150" s="214"/>
      <c r="AB1150" s="35" t="str">
        <f t="shared" si="170"/>
        <v/>
      </c>
      <c r="AC1150" s="35"/>
      <c r="AD1150" s="35"/>
      <c r="AE1150" s="35"/>
      <c r="AF1150" s="35"/>
      <c r="AG1150" s="35"/>
      <c r="AH1150" s="35"/>
      <c r="AI1150" s="35"/>
      <c r="AJ1150" s="35"/>
      <c r="AK1150" s="35"/>
      <c r="AL1150" s="35"/>
      <c r="AM1150" s="85" t="str">
        <f t="shared" si="178"/>
        <v/>
      </c>
      <c r="AN1150" s="35"/>
      <c r="AO1150" s="35"/>
      <c r="AP1150" s="77" t="str">
        <f>IF(D1150="","",IF(D1150=Accueil!$Q$7,PRODUCT('Registre déchets'!G1150,Accueil!$S$7),"") &amp; IF(D1150=Accueil!$Q$8,PRODUCT('Registre déchets'!G1150,Accueil!$S$8),"") &amp; IF(D1150=Accueil!$Q$9,PRODUCT('Registre déchets'!G1150,Accueil!$S$9),"")&amp; IF(D1150=Accueil!$Q$10,PRODUCT('Registre déchets'!G1150,Accueil!$S$10),"")&amp; IF(D1150=Accueil!$Q$11,PRODUCT('Registre déchets'!G1150,Accueil!$S$11),"")&amp; IF(D1150=Accueil!$Q$12,PRODUCT('Registre déchets'!G1150,Accueil!$S$12),"")&amp; IF(D1150=Accueil!$Q$13,PRODUCT('Registre déchets'!G1150,Accueil!$S$13),"")&amp; IF(D1150=Accueil!$Q$14,PRODUCT('Registre déchets'!G1150,Accueil!$S$14),"")&amp; IF(D1150=Accueil!$Q$15,PRODUCT('Registre déchets'!G1150,Accueil!$S$15),"")&amp; IF(D1150=Accueil!$Q$16,PRODUCT('Registre déchets'!G1150,Accueil!$S$16),"")&amp; IF(D1150=Accueil!$Q$17,PRODUCT('Registre déchets'!G1150,Accueil!$S$17),"")&amp; IF(D1150=Accueil!$Q$18,PRODUCT('Registre déchets'!G1150,Accueil!$S$18),"")&amp; IF(D1150=Accueil!$Q$19,PRODUCT('Registre déchets'!G1150,Accueil!$S$19),"")&amp; IF(D1150=Accueil!$Q$20,PRODUCT('Registre déchets'!G1150,Accueil!$S$20),"")&amp; IF(D1150=Accueil!$Q$21,PRODUCT('Registre déchets'!G1150,Accueil!$S$21),"")&amp; IF(D1150=Accueil!$Q$22,PRODUCT('Registre déchets'!G1150,Accueil!$S$22),"")&amp; IF(D1150=Accueil!$Q$23,PRODUCT('Registre déchets'!G1150,Accueil!$S$23),"")&amp; IF(D1150=Accueil!$Q$24,PRODUCT('Registre déchets'!G1150,Accueil!$S$24),"")&amp; IF(D1150=Accueil!$Q$25,PRODUCT('Registre déchets'!G1150,Accueil!$S$25),"")&amp; IF(D1150=Accueil!$Q$26,PRODUCT('Registre déchets'!G1150,Accueil!$S$26),"") &amp; IF(D1150=Accueil!$U$7,PRODUCT('Registre déchets'!G1150,Accueil!$W$7),"") &amp; IF(D1150=Accueil!$U$8,PRODUCT('Registre déchets'!G1150,Accueil!$W$8),"") &amp; IF(D1150=Accueil!$U$9,PRODUCT('Registre déchets'!G1150,Accueil!$W$9),"")&amp; IF(D1150=Accueil!$U$10,PRODUCT('Registre déchets'!G1150,Accueil!$W$10),"")&amp; IF(D1150=Accueil!$U$11,PRODUCT('Registre déchets'!G1150,Accueil!$W$11),"")&amp; IF(D1150=Accueil!$U$12,PRODUCT('Registre déchets'!G1150,Accueil!$W$12),"")&amp; IF(D1150=Accueil!$U$13,PRODUCT('Registre déchets'!G1150,Accueil!$W$13),"")&amp; IF(D1150=Accueil!$U$14,PRODUCT('Registre déchets'!G1150,Accueil!$W$14),"")&amp; IF(D1150=Accueil!$U$15,PRODUCT('Registre déchets'!G1150,Accueil!$W$15),"")&amp; IF(D1150=Accueil!$U$16,PRODUCT('Registre déchets'!G1150,Accueil!$W$16),"")&amp; IF(D1150=Accueil!$U$17,PRODUCT('Registre déchets'!G1150,Accueil!$W$17),"")&amp; IF(D1150=Accueil!$U$18,PRODUCT('Registre déchets'!G1150,Accueil!$W$18),"")&amp; IF(D1150=Accueil!$U$19,PRODUCT('Registre déchets'!G1150,Accueil!$W$19),"")&amp; IF(D1150=Accueil!$U$20,PRODUCT('Registre déchets'!G1150,Accueil!$W$20),"")&amp; IF(D1150=Accueil!$U$21,PRODUCT('Registre déchets'!G1150,Accueil!$W$21),"") &amp; IF(D1150=Accueil!$U$22,PRODUCT('Registre déchets'!G1150,Accueil!$W$22),"")&amp; IF(D1150=Accueil!$U$23,PRODUCT('Registre déchets'!G1150,Accueil!$W$23),"")&amp; IF(D1150=Accueil!$U$24,PRODUCT('Registre déchets'!G1150,Accueil!$W$24),"")&amp; IF(D1150=Accueil!$U$25,PRODUCT('Registre déchets'!G1150,Accueil!$W$25),"")&amp; IF(D1150=Accueil!$U$26,PRODUCT('Registre déchets'!G1150,Accueil!$W$26),"")&amp; IF(D1150=Accueil!$U$27,PRODUCT('Registre déchets'!G1150,Accueil!$W$27),"")&amp; IF(D1150=Accueil!$Y$7,PRODUCT('Registre déchets'!G1150,Accueil!$AA$7),"") &amp; IF(D1150=Accueil!$Y$8,PRODUCT('Registre déchets'!G1150,Accueil!$AA$8),"") &amp; IF(D1150=Accueil!$Y$9,PRODUCT('Registre déchets'!G1150,Accueil!$AA$9),"")&amp; IF(D1150=Accueil!$Y$10,PRODUCT('Registre déchets'!G1150,Accueil!$AA$10),"")&amp; IF(D1150=Accueil!$Y$11,PRODUCT('Registre déchets'!G1150,Accueil!$AA$11),"")&amp; IF(D1150=Accueil!$Y$12,PRODUCT('Registre déchets'!G1150,Accueil!$AA$12),"")&amp; IF(D1150=Accueil!$Y$13,PRODUCT('Registre déchets'!G1150,Accueil!$AA$13),"")&amp; IF(D1150=Accueil!$Y$14,PRODUCT('Registre déchets'!G1150,Accueil!$AA$14),"")&amp; IF(D1150=Accueil!$Y$15,PRODUCT('Registre déchets'!G1150,Accueil!$AA$15),"")&amp; IF(D1150=Accueil!$Y$16,PRODUCT('Registre déchets'!G1150,Accueil!$AA$16),"")&amp; IF(D1150=Accueil!$Y$17,PRODUCT('Registre déchets'!G1150,Accueil!$AA$17),"")&amp; IF(D1150=Accueil!$Y$18,PRODUCT('Registre déchets'!G1150,Accueil!$AA$18),"")&amp; IF(D1150=Accueil!$Y$19,PRODUCT('Registre déchets'!G1150,Accueil!$AA$19),"")&amp; IF(D1150=Accueil!$Y$20,PRODUCT('Registre déchets'!G1150,Accueil!$AA$20),"")&amp; IF(D1150=Accueil!$Y$21,PRODUCT('Registre déchets'!G1150,Accueil!$AA$21),"")&amp; IF(D1150=Accueil!$Y$22,PRODUCT('Registre déchets'!G1150,Accueil!$AA$22),"")&amp; IF(D1150=Accueil!$Y$23,PRODUCT('Registre déchets'!G1150,Accueil!$AA$23),"")&amp; IF(D1150=Accueil!$Y$24,PRODUCT('Registre déchets'!G1150,Accueil!$AA$24),"")&amp; IF(D1150=Accueil!$Y$25,PRODUCT('Registre déchets'!G1150,Accueil!$AA$25),"")&amp; IF(D1150=Accueil!$Y$26,PRODUCT('Registre déchets'!G1150,Accueil!$AA$26),"")&amp; IF(D1150=Accueil!$Y$27,PRODUCT('Registre déchets'!G1150,Accueil!$AA$27),""))</f>
        <v/>
      </c>
      <c r="AQ1150" s="79">
        <f t="shared" si="177"/>
        <v>0</v>
      </c>
    </row>
    <row r="1151" spans="1:43" ht="50.1" customHeight="1" x14ac:dyDescent="0.25">
      <c r="A1151" s="90"/>
      <c r="B1151" s="222" t="str">
        <f t="shared" si="171"/>
        <v/>
      </c>
      <c r="C1151" s="221"/>
      <c r="D1151" s="220"/>
      <c r="E1151" s="80" t="str">
        <f t="shared" si="175"/>
        <v/>
      </c>
      <c r="F1151" s="81"/>
      <c r="G1151" s="82"/>
      <c r="H1151" s="241">
        <f t="shared" si="172"/>
        <v>0</v>
      </c>
      <c r="I1151" s="206"/>
      <c r="J1151" s="206"/>
      <c r="K1151" s="86"/>
      <c r="L1151" s="86"/>
      <c r="M1151" s="86"/>
      <c r="N1151" s="82"/>
      <c r="O1151" s="81"/>
      <c r="P1151" s="82"/>
      <c r="Q1151" s="207">
        <f t="shared" si="176"/>
        <v>0</v>
      </c>
      <c r="R1151" s="83">
        <f t="shared" si="173"/>
        <v>0</v>
      </c>
      <c r="S1151" s="83">
        <f t="shared" si="174"/>
        <v>0</v>
      </c>
      <c r="T1151" s="209"/>
      <c r="U1151" s="214"/>
      <c r="V1151" s="214"/>
      <c r="W1151" s="217" t="str">
        <f t="shared" si="169"/>
        <v/>
      </c>
      <c r="X1151" s="214"/>
      <c r="Y1151" s="224"/>
      <c r="Z1151" s="214"/>
      <c r="AA1151" s="214"/>
      <c r="AB1151" s="35" t="str">
        <f t="shared" si="170"/>
        <v/>
      </c>
      <c r="AC1151" s="35"/>
      <c r="AD1151" s="35"/>
      <c r="AE1151" s="35"/>
      <c r="AF1151" s="35"/>
      <c r="AG1151" s="35"/>
      <c r="AH1151" s="35"/>
      <c r="AI1151" s="35"/>
      <c r="AJ1151" s="35"/>
      <c r="AK1151" s="35"/>
      <c r="AL1151" s="35"/>
      <c r="AM1151" s="85" t="str">
        <f t="shared" si="178"/>
        <v/>
      </c>
      <c r="AN1151" s="35"/>
      <c r="AO1151" s="35"/>
      <c r="AP1151" s="77" t="str">
        <f>IF(D1151="","",IF(D1151=Accueil!$Q$7,PRODUCT('Registre déchets'!G1151,Accueil!$S$7),"") &amp; IF(D1151=Accueil!$Q$8,PRODUCT('Registre déchets'!G1151,Accueil!$S$8),"") &amp; IF(D1151=Accueil!$Q$9,PRODUCT('Registre déchets'!G1151,Accueil!$S$9),"")&amp; IF(D1151=Accueil!$Q$10,PRODUCT('Registre déchets'!G1151,Accueil!$S$10),"")&amp; IF(D1151=Accueil!$Q$11,PRODUCT('Registre déchets'!G1151,Accueil!$S$11),"")&amp; IF(D1151=Accueil!$Q$12,PRODUCT('Registre déchets'!G1151,Accueil!$S$12),"")&amp; IF(D1151=Accueil!$Q$13,PRODUCT('Registre déchets'!G1151,Accueil!$S$13),"")&amp; IF(D1151=Accueil!$Q$14,PRODUCT('Registre déchets'!G1151,Accueil!$S$14),"")&amp; IF(D1151=Accueil!$Q$15,PRODUCT('Registre déchets'!G1151,Accueil!$S$15),"")&amp; IF(D1151=Accueil!$Q$16,PRODUCT('Registre déchets'!G1151,Accueil!$S$16),"")&amp; IF(D1151=Accueil!$Q$17,PRODUCT('Registre déchets'!G1151,Accueil!$S$17),"")&amp; IF(D1151=Accueil!$Q$18,PRODUCT('Registre déchets'!G1151,Accueil!$S$18),"")&amp; IF(D1151=Accueil!$Q$19,PRODUCT('Registre déchets'!G1151,Accueil!$S$19),"")&amp; IF(D1151=Accueil!$Q$20,PRODUCT('Registre déchets'!G1151,Accueil!$S$20),"")&amp; IF(D1151=Accueil!$Q$21,PRODUCT('Registre déchets'!G1151,Accueil!$S$21),"")&amp; IF(D1151=Accueil!$Q$22,PRODUCT('Registre déchets'!G1151,Accueil!$S$22),"")&amp; IF(D1151=Accueil!$Q$23,PRODUCT('Registre déchets'!G1151,Accueil!$S$23),"")&amp; IF(D1151=Accueil!$Q$24,PRODUCT('Registre déchets'!G1151,Accueil!$S$24),"")&amp; IF(D1151=Accueil!$Q$25,PRODUCT('Registre déchets'!G1151,Accueil!$S$25),"")&amp; IF(D1151=Accueil!$Q$26,PRODUCT('Registre déchets'!G1151,Accueil!$S$26),"") &amp; IF(D1151=Accueil!$U$7,PRODUCT('Registre déchets'!G1151,Accueil!$W$7),"") &amp; IF(D1151=Accueil!$U$8,PRODUCT('Registre déchets'!G1151,Accueil!$W$8),"") &amp; IF(D1151=Accueil!$U$9,PRODUCT('Registre déchets'!G1151,Accueil!$W$9),"")&amp; IF(D1151=Accueil!$U$10,PRODUCT('Registre déchets'!G1151,Accueil!$W$10),"")&amp; IF(D1151=Accueil!$U$11,PRODUCT('Registre déchets'!G1151,Accueil!$W$11),"")&amp; IF(D1151=Accueil!$U$12,PRODUCT('Registre déchets'!G1151,Accueil!$W$12),"")&amp; IF(D1151=Accueil!$U$13,PRODUCT('Registre déchets'!G1151,Accueil!$W$13),"")&amp; IF(D1151=Accueil!$U$14,PRODUCT('Registre déchets'!G1151,Accueil!$W$14),"")&amp; IF(D1151=Accueil!$U$15,PRODUCT('Registre déchets'!G1151,Accueil!$W$15),"")&amp; IF(D1151=Accueil!$U$16,PRODUCT('Registre déchets'!G1151,Accueil!$W$16),"")&amp; IF(D1151=Accueil!$U$17,PRODUCT('Registre déchets'!G1151,Accueil!$W$17),"")&amp; IF(D1151=Accueil!$U$18,PRODUCT('Registre déchets'!G1151,Accueil!$W$18),"")&amp; IF(D1151=Accueil!$U$19,PRODUCT('Registre déchets'!G1151,Accueil!$W$19),"")&amp; IF(D1151=Accueil!$U$20,PRODUCT('Registre déchets'!G1151,Accueil!$W$20),"")&amp; IF(D1151=Accueil!$U$21,PRODUCT('Registre déchets'!G1151,Accueil!$W$21),"") &amp; IF(D1151=Accueil!$U$22,PRODUCT('Registre déchets'!G1151,Accueil!$W$22),"")&amp; IF(D1151=Accueil!$U$23,PRODUCT('Registre déchets'!G1151,Accueil!$W$23),"")&amp; IF(D1151=Accueil!$U$24,PRODUCT('Registre déchets'!G1151,Accueil!$W$24),"")&amp; IF(D1151=Accueil!$U$25,PRODUCT('Registre déchets'!G1151,Accueil!$W$25),"")&amp; IF(D1151=Accueil!$U$26,PRODUCT('Registre déchets'!G1151,Accueil!$W$26),"")&amp; IF(D1151=Accueil!$U$27,PRODUCT('Registre déchets'!G1151,Accueil!$W$27),"")&amp; IF(D1151=Accueil!$Y$7,PRODUCT('Registre déchets'!G1151,Accueil!$AA$7),"") &amp; IF(D1151=Accueil!$Y$8,PRODUCT('Registre déchets'!G1151,Accueil!$AA$8),"") &amp; IF(D1151=Accueil!$Y$9,PRODUCT('Registre déchets'!G1151,Accueil!$AA$9),"")&amp; IF(D1151=Accueil!$Y$10,PRODUCT('Registre déchets'!G1151,Accueil!$AA$10),"")&amp; IF(D1151=Accueil!$Y$11,PRODUCT('Registre déchets'!G1151,Accueil!$AA$11),"")&amp; IF(D1151=Accueil!$Y$12,PRODUCT('Registre déchets'!G1151,Accueil!$AA$12),"")&amp; IF(D1151=Accueil!$Y$13,PRODUCT('Registre déchets'!G1151,Accueil!$AA$13),"")&amp; IF(D1151=Accueil!$Y$14,PRODUCT('Registre déchets'!G1151,Accueil!$AA$14),"")&amp; IF(D1151=Accueil!$Y$15,PRODUCT('Registre déchets'!G1151,Accueil!$AA$15),"")&amp; IF(D1151=Accueil!$Y$16,PRODUCT('Registre déchets'!G1151,Accueil!$AA$16),"")&amp; IF(D1151=Accueil!$Y$17,PRODUCT('Registre déchets'!G1151,Accueil!$AA$17),"")&amp; IF(D1151=Accueil!$Y$18,PRODUCT('Registre déchets'!G1151,Accueil!$AA$18),"")&amp; IF(D1151=Accueil!$Y$19,PRODUCT('Registre déchets'!G1151,Accueil!$AA$19),"")&amp; IF(D1151=Accueil!$Y$20,PRODUCT('Registre déchets'!G1151,Accueil!$AA$20),"")&amp; IF(D1151=Accueil!$Y$21,PRODUCT('Registre déchets'!G1151,Accueil!$AA$21),"")&amp; IF(D1151=Accueil!$Y$22,PRODUCT('Registre déchets'!G1151,Accueil!$AA$22),"")&amp; IF(D1151=Accueil!$Y$23,PRODUCT('Registre déchets'!G1151,Accueil!$AA$23),"")&amp; IF(D1151=Accueil!$Y$24,PRODUCT('Registre déchets'!G1151,Accueil!$AA$24),"")&amp; IF(D1151=Accueil!$Y$25,PRODUCT('Registre déchets'!G1151,Accueil!$AA$25),"")&amp; IF(D1151=Accueil!$Y$26,PRODUCT('Registre déchets'!G1151,Accueil!$AA$26),"")&amp; IF(D1151=Accueil!$Y$27,PRODUCT('Registre déchets'!G1151,Accueil!$AA$27),""))</f>
        <v/>
      </c>
      <c r="AQ1151" s="79">
        <f t="shared" si="177"/>
        <v>0</v>
      </c>
    </row>
    <row r="1152" spans="1:43" ht="50.1" customHeight="1" x14ac:dyDescent="0.25">
      <c r="A1152" s="90"/>
      <c r="B1152" s="222" t="str">
        <f t="shared" si="171"/>
        <v/>
      </c>
      <c r="C1152" s="221"/>
      <c r="D1152" s="220"/>
      <c r="E1152" s="80" t="str">
        <f t="shared" si="175"/>
        <v/>
      </c>
      <c r="F1152" s="81"/>
      <c r="G1152" s="82"/>
      <c r="H1152" s="241">
        <f t="shared" si="172"/>
        <v>0</v>
      </c>
      <c r="I1152" s="206"/>
      <c r="J1152" s="206"/>
      <c r="K1152" s="86"/>
      <c r="L1152" s="86"/>
      <c r="M1152" s="86"/>
      <c r="N1152" s="82"/>
      <c r="O1152" s="81"/>
      <c r="P1152" s="82"/>
      <c r="Q1152" s="207">
        <f t="shared" si="176"/>
        <v>0</v>
      </c>
      <c r="R1152" s="83">
        <f t="shared" si="173"/>
        <v>0</v>
      </c>
      <c r="S1152" s="83">
        <f t="shared" si="174"/>
        <v>0</v>
      </c>
      <c r="T1152" s="209"/>
      <c r="U1152" s="214"/>
      <c r="V1152" s="214"/>
      <c r="W1152" s="217" t="str">
        <f t="shared" si="169"/>
        <v/>
      </c>
      <c r="X1152" s="214"/>
      <c r="Y1152" s="224"/>
      <c r="Z1152" s="214"/>
      <c r="AA1152" s="214"/>
      <c r="AB1152" s="35" t="str">
        <f t="shared" si="170"/>
        <v/>
      </c>
      <c r="AC1152" s="35"/>
      <c r="AD1152" s="35"/>
      <c r="AE1152" s="35"/>
      <c r="AF1152" s="35"/>
      <c r="AG1152" s="35"/>
      <c r="AH1152" s="35"/>
      <c r="AI1152" s="35"/>
      <c r="AJ1152" s="35"/>
      <c r="AK1152" s="35"/>
      <c r="AL1152" s="35"/>
      <c r="AM1152" s="85" t="str">
        <f t="shared" si="178"/>
        <v/>
      </c>
      <c r="AN1152" s="35"/>
      <c r="AO1152" s="35"/>
      <c r="AP1152" s="77" t="str">
        <f>IF(D1152="","",IF(D1152=Accueil!$Q$7,PRODUCT('Registre déchets'!G1152,Accueil!$S$7),"") &amp; IF(D1152=Accueil!$Q$8,PRODUCT('Registre déchets'!G1152,Accueil!$S$8),"") &amp; IF(D1152=Accueil!$Q$9,PRODUCT('Registre déchets'!G1152,Accueil!$S$9),"")&amp; IF(D1152=Accueil!$Q$10,PRODUCT('Registre déchets'!G1152,Accueil!$S$10),"")&amp; IF(D1152=Accueil!$Q$11,PRODUCT('Registre déchets'!G1152,Accueil!$S$11),"")&amp; IF(D1152=Accueil!$Q$12,PRODUCT('Registre déchets'!G1152,Accueil!$S$12),"")&amp; IF(D1152=Accueil!$Q$13,PRODUCT('Registre déchets'!G1152,Accueil!$S$13),"")&amp; IF(D1152=Accueil!$Q$14,PRODUCT('Registre déchets'!G1152,Accueil!$S$14),"")&amp; IF(D1152=Accueil!$Q$15,PRODUCT('Registre déchets'!G1152,Accueil!$S$15),"")&amp; IF(D1152=Accueil!$Q$16,PRODUCT('Registre déchets'!G1152,Accueil!$S$16),"")&amp; IF(D1152=Accueil!$Q$17,PRODUCT('Registre déchets'!G1152,Accueil!$S$17),"")&amp; IF(D1152=Accueil!$Q$18,PRODUCT('Registre déchets'!G1152,Accueil!$S$18),"")&amp; IF(D1152=Accueil!$Q$19,PRODUCT('Registre déchets'!G1152,Accueil!$S$19),"")&amp; IF(D1152=Accueil!$Q$20,PRODUCT('Registre déchets'!G1152,Accueil!$S$20),"")&amp; IF(D1152=Accueil!$Q$21,PRODUCT('Registre déchets'!G1152,Accueil!$S$21),"")&amp; IF(D1152=Accueil!$Q$22,PRODUCT('Registre déchets'!G1152,Accueil!$S$22),"")&amp; IF(D1152=Accueil!$Q$23,PRODUCT('Registre déchets'!G1152,Accueil!$S$23),"")&amp; IF(D1152=Accueil!$Q$24,PRODUCT('Registre déchets'!G1152,Accueil!$S$24),"")&amp; IF(D1152=Accueil!$Q$25,PRODUCT('Registre déchets'!G1152,Accueil!$S$25),"")&amp; IF(D1152=Accueil!$Q$26,PRODUCT('Registre déchets'!G1152,Accueil!$S$26),"") &amp; IF(D1152=Accueil!$U$7,PRODUCT('Registre déchets'!G1152,Accueil!$W$7),"") &amp; IF(D1152=Accueil!$U$8,PRODUCT('Registre déchets'!G1152,Accueil!$W$8),"") &amp; IF(D1152=Accueil!$U$9,PRODUCT('Registre déchets'!G1152,Accueil!$W$9),"")&amp; IF(D1152=Accueil!$U$10,PRODUCT('Registre déchets'!G1152,Accueil!$W$10),"")&amp; IF(D1152=Accueil!$U$11,PRODUCT('Registre déchets'!G1152,Accueil!$W$11),"")&amp; IF(D1152=Accueil!$U$12,PRODUCT('Registre déchets'!G1152,Accueil!$W$12),"")&amp; IF(D1152=Accueil!$U$13,PRODUCT('Registre déchets'!G1152,Accueil!$W$13),"")&amp; IF(D1152=Accueil!$U$14,PRODUCT('Registre déchets'!G1152,Accueil!$W$14),"")&amp; IF(D1152=Accueil!$U$15,PRODUCT('Registre déchets'!G1152,Accueil!$W$15),"")&amp; IF(D1152=Accueil!$U$16,PRODUCT('Registre déchets'!G1152,Accueil!$W$16),"")&amp; IF(D1152=Accueil!$U$17,PRODUCT('Registre déchets'!G1152,Accueil!$W$17),"")&amp; IF(D1152=Accueil!$U$18,PRODUCT('Registre déchets'!G1152,Accueil!$W$18),"")&amp; IF(D1152=Accueil!$U$19,PRODUCT('Registre déchets'!G1152,Accueil!$W$19),"")&amp; IF(D1152=Accueil!$U$20,PRODUCT('Registre déchets'!G1152,Accueil!$W$20),"")&amp; IF(D1152=Accueil!$U$21,PRODUCT('Registre déchets'!G1152,Accueil!$W$21),"") &amp; IF(D1152=Accueil!$U$22,PRODUCT('Registre déchets'!G1152,Accueil!$W$22),"")&amp; IF(D1152=Accueil!$U$23,PRODUCT('Registre déchets'!G1152,Accueil!$W$23),"")&amp; IF(D1152=Accueil!$U$24,PRODUCT('Registre déchets'!G1152,Accueil!$W$24),"")&amp; IF(D1152=Accueil!$U$25,PRODUCT('Registre déchets'!G1152,Accueil!$W$25),"")&amp; IF(D1152=Accueil!$U$26,PRODUCT('Registre déchets'!G1152,Accueil!$W$26),"")&amp; IF(D1152=Accueil!$U$27,PRODUCT('Registre déchets'!G1152,Accueil!$W$27),"")&amp; IF(D1152=Accueil!$Y$7,PRODUCT('Registre déchets'!G1152,Accueil!$AA$7),"") &amp; IF(D1152=Accueil!$Y$8,PRODUCT('Registre déchets'!G1152,Accueil!$AA$8),"") &amp; IF(D1152=Accueil!$Y$9,PRODUCT('Registre déchets'!G1152,Accueil!$AA$9),"")&amp; IF(D1152=Accueil!$Y$10,PRODUCT('Registre déchets'!G1152,Accueil!$AA$10),"")&amp; IF(D1152=Accueil!$Y$11,PRODUCT('Registre déchets'!G1152,Accueil!$AA$11),"")&amp; IF(D1152=Accueil!$Y$12,PRODUCT('Registre déchets'!G1152,Accueil!$AA$12),"")&amp; IF(D1152=Accueil!$Y$13,PRODUCT('Registre déchets'!G1152,Accueil!$AA$13),"")&amp; IF(D1152=Accueil!$Y$14,PRODUCT('Registre déchets'!G1152,Accueil!$AA$14),"")&amp; IF(D1152=Accueil!$Y$15,PRODUCT('Registre déchets'!G1152,Accueil!$AA$15),"")&amp; IF(D1152=Accueil!$Y$16,PRODUCT('Registre déchets'!G1152,Accueil!$AA$16),"")&amp; IF(D1152=Accueil!$Y$17,PRODUCT('Registre déchets'!G1152,Accueil!$AA$17),"")&amp; IF(D1152=Accueil!$Y$18,PRODUCT('Registre déchets'!G1152,Accueil!$AA$18),"")&amp; IF(D1152=Accueil!$Y$19,PRODUCT('Registre déchets'!G1152,Accueil!$AA$19),"")&amp; IF(D1152=Accueil!$Y$20,PRODUCT('Registre déchets'!G1152,Accueil!$AA$20),"")&amp; IF(D1152=Accueil!$Y$21,PRODUCT('Registre déchets'!G1152,Accueil!$AA$21),"")&amp; IF(D1152=Accueil!$Y$22,PRODUCT('Registre déchets'!G1152,Accueil!$AA$22),"")&amp; IF(D1152=Accueil!$Y$23,PRODUCT('Registre déchets'!G1152,Accueil!$AA$23),"")&amp; IF(D1152=Accueil!$Y$24,PRODUCT('Registre déchets'!G1152,Accueil!$AA$24),"")&amp; IF(D1152=Accueil!$Y$25,PRODUCT('Registre déchets'!G1152,Accueil!$AA$25),"")&amp; IF(D1152=Accueil!$Y$26,PRODUCT('Registre déchets'!G1152,Accueil!$AA$26),"")&amp; IF(D1152=Accueil!$Y$27,PRODUCT('Registre déchets'!G1152,Accueil!$AA$27),""))</f>
        <v/>
      </c>
      <c r="AQ1152" s="79">
        <f t="shared" si="177"/>
        <v>0</v>
      </c>
    </row>
    <row r="1153" spans="1:43" ht="50.1" customHeight="1" x14ac:dyDescent="0.25">
      <c r="A1153" s="90"/>
      <c r="B1153" s="222" t="str">
        <f t="shared" si="171"/>
        <v/>
      </c>
      <c r="C1153" s="221"/>
      <c r="D1153" s="220"/>
      <c r="E1153" s="80" t="str">
        <f t="shared" si="175"/>
        <v/>
      </c>
      <c r="F1153" s="81"/>
      <c r="G1153" s="82"/>
      <c r="H1153" s="241">
        <f t="shared" si="172"/>
        <v>0</v>
      </c>
      <c r="I1153" s="206"/>
      <c r="J1153" s="206"/>
      <c r="K1153" s="86"/>
      <c r="L1153" s="86"/>
      <c r="M1153" s="86"/>
      <c r="N1153" s="82"/>
      <c r="O1153" s="81"/>
      <c r="P1153" s="82"/>
      <c r="Q1153" s="207">
        <f t="shared" si="176"/>
        <v>0</v>
      </c>
      <c r="R1153" s="83">
        <f t="shared" si="173"/>
        <v>0</v>
      </c>
      <c r="S1153" s="83">
        <f t="shared" si="174"/>
        <v>0</v>
      </c>
      <c r="T1153" s="209"/>
      <c r="U1153" s="214"/>
      <c r="V1153" s="214"/>
      <c r="W1153" s="217" t="str">
        <f t="shared" si="169"/>
        <v/>
      </c>
      <c r="X1153" s="214"/>
      <c r="Y1153" s="224"/>
      <c r="Z1153" s="214"/>
      <c r="AA1153" s="214"/>
      <c r="AB1153" s="35" t="str">
        <f t="shared" si="170"/>
        <v/>
      </c>
      <c r="AC1153" s="35"/>
      <c r="AD1153" s="35"/>
      <c r="AE1153" s="35"/>
      <c r="AF1153" s="35"/>
      <c r="AG1153" s="35"/>
      <c r="AH1153" s="35"/>
      <c r="AI1153" s="35"/>
      <c r="AJ1153" s="35"/>
      <c r="AK1153" s="35"/>
      <c r="AL1153" s="35"/>
      <c r="AM1153" s="85" t="str">
        <f t="shared" si="178"/>
        <v/>
      </c>
      <c r="AN1153" s="35"/>
      <c r="AO1153" s="35"/>
      <c r="AP1153" s="77" t="str">
        <f>IF(D1153="","",IF(D1153=Accueil!$Q$7,PRODUCT('Registre déchets'!G1153,Accueil!$S$7),"") &amp; IF(D1153=Accueil!$Q$8,PRODUCT('Registre déchets'!G1153,Accueil!$S$8),"") &amp; IF(D1153=Accueil!$Q$9,PRODUCT('Registre déchets'!G1153,Accueil!$S$9),"")&amp; IF(D1153=Accueil!$Q$10,PRODUCT('Registre déchets'!G1153,Accueil!$S$10),"")&amp; IF(D1153=Accueil!$Q$11,PRODUCT('Registre déchets'!G1153,Accueil!$S$11),"")&amp; IF(D1153=Accueil!$Q$12,PRODUCT('Registre déchets'!G1153,Accueil!$S$12),"")&amp; IF(D1153=Accueil!$Q$13,PRODUCT('Registre déchets'!G1153,Accueil!$S$13),"")&amp; IF(D1153=Accueil!$Q$14,PRODUCT('Registre déchets'!G1153,Accueil!$S$14),"")&amp; IF(D1153=Accueil!$Q$15,PRODUCT('Registre déchets'!G1153,Accueil!$S$15),"")&amp; IF(D1153=Accueil!$Q$16,PRODUCT('Registre déchets'!G1153,Accueil!$S$16),"")&amp; IF(D1153=Accueil!$Q$17,PRODUCT('Registre déchets'!G1153,Accueil!$S$17),"")&amp; IF(D1153=Accueil!$Q$18,PRODUCT('Registre déchets'!G1153,Accueil!$S$18),"")&amp; IF(D1153=Accueil!$Q$19,PRODUCT('Registre déchets'!G1153,Accueil!$S$19),"")&amp; IF(D1153=Accueil!$Q$20,PRODUCT('Registre déchets'!G1153,Accueil!$S$20),"")&amp; IF(D1153=Accueil!$Q$21,PRODUCT('Registre déchets'!G1153,Accueil!$S$21),"")&amp; IF(D1153=Accueil!$Q$22,PRODUCT('Registre déchets'!G1153,Accueil!$S$22),"")&amp; IF(D1153=Accueil!$Q$23,PRODUCT('Registre déchets'!G1153,Accueil!$S$23),"")&amp; IF(D1153=Accueil!$Q$24,PRODUCT('Registre déchets'!G1153,Accueil!$S$24),"")&amp; IF(D1153=Accueil!$Q$25,PRODUCT('Registre déchets'!G1153,Accueil!$S$25),"")&amp; IF(D1153=Accueil!$Q$26,PRODUCT('Registre déchets'!G1153,Accueil!$S$26),"") &amp; IF(D1153=Accueil!$U$7,PRODUCT('Registre déchets'!G1153,Accueil!$W$7),"") &amp; IF(D1153=Accueil!$U$8,PRODUCT('Registre déchets'!G1153,Accueil!$W$8),"") &amp; IF(D1153=Accueil!$U$9,PRODUCT('Registre déchets'!G1153,Accueil!$W$9),"")&amp; IF(D1153=Accueil!$U$10,PRODUCT('Registre déchets'!G1153,Accueil!$W$10),"")&amp; IF(D1153=Accueil!$U$11,PRODUCT('Registre déchets'!G1153,Accueil!$W$11),"")&amp; IF(D1153=Accueil!$U$12,PRODUCT('Registre déchets'!G1153,Accueil!$W$12),"")&amp; IF(D1153=Accueil!$U$13,PRODUCT('Registre déchets'!G1153,Accueil!$W$13),"")&amp; IF(D1153=Accueil!$U$14,PRODUCT('Registre déchets'!G1153,Accueil!$W$14),"")&amp; IF(D1153=Accueil!$U$15,PRODUCT('Registre déchets'!G1153,Accueil!$W$15),"")&amp; IF(D1153=Accueil!$U$16,PRODUCT('Registre déchets'!G1153,Accueil!$W$16),"")&amp; IF(D1153=Accueil!$U$17,PRODUCT('Registre déchets'!G1153,Accueil!$W$17),"")&amp; IF(D1153=Accueil!$U$18,PRODUCT('Registre déchets'!G1153,Accueil!$W$18),"")&amp; IF(D1153=Accueil!$U$19,PRODUCT('Registre déchets'!G1153,Accueil!$W$19),"")&amp; IF(D1153=Accueil!$U$20,PRODUCT('Registre déchets'!G1153,Accueil!$W$20),"")&amp; IF(D1153=Accueil!$U$21,PRODUCT('Registre déchets'!G1153,Accueil!$W$21),"") &amp; IF(D1153=Accueil!$U$22,PRODUCT('Registre déchets'!G1153,Accueil!$W$22),"")&amp; IF(D1153=Accueil!$U$23,PRODUCT('Registre déchets'!G1153,Accueil!$W$23),"")&amp; IF(D1153=Accueil!$U$24,PRODUCT('Registre déchets'!G1153,Accueil!$W$24),"")&amp; IF(D1153=Accueil!$U$25,PRODUCT('Registre déchets'!G1153,Accueil!$W$25),"")&amp; IF(D1153=Accueil!$U$26,PRODUCT('Registre déchets'!G1153,Accueil!$W$26),"")&amp; IF(D1153=Accueil!$U$27,PRODUCT('Registre déchets'!G1153,Accueil!$W$27),"")&amp; IF(D1153=Accueil!$Y$7,PRODUCT('Registre déchets'!G1153,Accueil!$AA$7),"") &amp; IF(D1153=Accueil!$Y$8,PRODUCT('Registre déchets'!G1153,Accueil!$AA$8),"") &amp; IF(D1153=Accueil!$Y$9,PRODUCT('Registre déchets'!G1153,Accueil!$AA$9),"")&amp; IF(D1153=Accueil!$Y$10,PRODUCT('Registre déchets'!G1153,Accueil!$AA$10),"")&amp; IF(D1153=Accueil!$Y$11,PRODUCT('Registre déchets'!G1153,Accueil!$AA$11),"")&amp; IF(D1153=Accueil!$Y$12,PRODUCT('Registre déchets'!G1153,Accueil!$AA$12),"")&amp; IF(D1153=Accueil!$Y$13,PRODUCT('Registre déchets'!G1153,Accueil!$AA$13),"")&amp; IF(D1153=Accueil!$Y$14,PRODUCT('Registre déchets'!G1153,Accueil!$AA$14),"")&amp; IF(D1153=Accueil!$Y$15,PRODUCT('Registre déchets'!G1153,Accueil!$AA$15),"")&amp; IF(D1153=Accueil!$Y$16,PRODUCT('Registre déchets'!G1153,Accueil!$AA$16),"")&amp; IF(D1153=Accueil!$Y$17,PRODUCT('Registre déchets'!G1153,Accueil!$AA$17),"")&amp; IF(D1153=Accueil!$Y$18,PRODUCT('Registre déchets'!G1153,Accueil!$AA$18),"")&amp; IF(D1153=Accueil!$Y$19,PRODUCT('Registre déchets'!G1153,Accueil!$AA$19),"")&amp; IF(D1153=Accueil!$Y$20,PRODUCT('Registre déchets'!G1153,Accueil!$AA$20),"")&amp; IF(D1153=Accueil!$Y$21,PRODUCT('Registre déchets'!G1153,Accueil!$AA$21),"")&amp; IF(D1153=Accueil!$Y$22,PRODUCT('Registre déchets'!G1153,Accueil!$AA$22),"")&amp; IF(D1153=Accueil!$Y$23,PRODUCT('Registre déchets'!G1153,Accueil!$AA$23),"")&amp; IF(D1153=Accueil!$Y$24,PRODUCT('Registre déchets'!G1153,Accueil!$AA$24),"")&amp; IF(D1153=Accueil!$Y$25,PRODUCT('Registre déchets'!G1153,Accueil!$AA$25),"")&amp; IF(D1153=Accueil!$Y$26,PRODUCT('Registre déchets'!G1153,Accueil!$AA$26),"")&amp; IF(D1153=Accueil!$Y$27,PRODUCT('Registre déchets'!G1153,Accueil!$AA$27),""))</f>
        <v/>
      </c>
      <c r="AQ1153" s="79">
        <f t="shared" si="177"/>
        <v>0</v>
      </c>
    </row>
    <row r="1154" spans="1:43" ht="50.1" customHeight="1" x14ac:dyDescent="0.25">
      <c r="A1154" s="90"/>
      <c r="B1154" s="222" t="str">
        <f t="shared" si="171"/>
        <v/>
      </c>
      <c r="C1154" s="221"/>
      <c r="D1154" s="220"/>
      <c r="E1154" s="80" t="str">
        <f t="shared" si="175"/>
        <v/>
      </c>
      <c r="F1154" s="81"/>
      <c r="G1154" s="82"/>
      <c r="H1154" s="241">
        <f t="shared" si="172"/>
        <v>0</v>
      </c>
      <c r="I1154" s="206"/>
      <c r="J1154" s="206"/>
      <c r="K1154" s="86"/>
      <c r="L1154" s="86"/>
      <c r="M1154" s="86"/>
      <c r="N1154" s="82"/>
      <c r="O1154" s="81"/>
      <c r="P1154" s="82"/>
      <c r="Q1154" s="207">
        <f t="shared" si="176"/>
        <v>0</v>
      </c>
      <c r="R1154" s="83">
        <f t="shared" si="173"/>
        <v>0</v>
      </c>
      <c r="S1154" s="83">
        <f t="shared" si="174"/>
        <v>0</v>
      </c>
      <c r="T1154" s="209"/>
      <c r="U1154" s="214"/>
      <c r="V1154" s="214"/>
      <c r="W1154" s="217" t="str">
        <f t="shared" si="169"/>
        <v/>
      </c>
      <c r="X1154" s="214"/>
      <c r="Y1154" s="224"/>
      <c r="Z1154" s="214"/>
      <c r="AA1154" s="214"/>
      <c r="AB1154" s="35" t="str">
        <f t="shared" si="170"/>
        <v/>
      </c>
      <c r="AC1154" s="35"/>
      <c r="AD1154" s="35"/>
      <c r="AE1154" s="35"/>
      <c r="AF1154" s="35"/>
      <c r="AG1154" s="35"/>
      <c r="AH1154" s="35"/>
      <c r="AI1154" s="35"/>
      <c r="AJ1154" s="35"/>
      <c r="AK1154" s="35"/>
      <c r="AL1154" s="35"/>
      <c r="AM1154" s="85" t="str">
        <f t="shared" si="178"/>
        <v/>
      </c>
      <c r="AN1154" s="35"/>
      <c r="AO1154" s="35"/>
      <c r="AP1154" s="77" t="str">
        <f>IF(D1154="","",IF(D1154=Accueil!$Q$7,PRODUCT('Registre déchets'!G1154,Accueil!$S$7),"") &amp; IF(D1154=Accueil!$Q$8,PRODUCT('Registre déchets'!G1154,Accueil!$S$8),"") &amp; IF(D1154=Accueil!$Q$9,PRODUCT('Registre déchets'!G1154,Accueil!$S$9),"")&amp; IF(D1154=Accueil!$Q$10,PRODUCT('Registre déchets'!G1154,Accueil!$S$10),"")&amp; IF(D1154=Accueil!$Q$11,PRODUCT('Registre déchets'!G1154,Accueil!$S$11),"")&amp; IF(D1154=Accueil!$Q$12,PRODUCT('Registre déchets'!G1154,Accueil!$S$12),"")&amp; IF(D1154=Accueil!$Q$13,PRODUCT('Registre déchets'!G1154,Accueil!$S$13),"")&amp; IF(D1154=Accueil!$Q$14,PRODUCT('Registre déchets'!G1154,Accueil!$S$14),"")&amp; IF(D1154=Accueil!$Q$15,PRODUCT('Registre déchets'!G1154,Accueil!$S$15),"")&amp; IF(D1154=Accueil!$Q$16,PRODUCT('Registre déchets'!G1154,Accueil!$S$16),"")&amp; IF(D1154=Accueil!$Q$17,PRODUCT('Registre déchets'!G1154,Accueil!$S$17),"")&amp; IF(D1154=Accueil!$Q$18,PRODUCT('Registre déchets'!G1154,Accueil!$S$18),"")&amp; IF(D1154=Accueil!$Q$19,PRODUCT('Registre déchets'!G1154,Accueil!$S$19),"")&amp; IF(D1154=Accueil!$Q$20,PRODUCT('Registre déchets'!G1154,Accueil!$S$20),"")&amp; IF(D1154=Accueil!$Q$21,PRODUCT('Registre déchets'!G1154,Accueil!$S$21),"")&amp; IF(D1154=Accueil!$Q$22,PRODUCT('Registre déchets'!G1154,Accueil!$S$22),"")&amp; IF(D1154=Accueil!$Q$23,PRODUCT('Registre déchets'!G1154,Accueil!$S$23),"")&amp; IF(D1154=Accueil!$Q$24,PRODUCT('Registre déchets'!G1154,Accueil!$S$24),"")&amp; IF(D1154=Accueil!$Q$25,PRODUCT('Registre déchets'!G1154,Accueil!$S$25),"")&amp; IF(D1154=Accueil!$Q$26,PRODUCT('Registre déchets'!G1154,Accueil!$S$26),"") &amp; IF(D1154=Accueil!$U$7,PRODUCT('Registre déchets'!G1154,Accueil!$W$7),"") &amp; IF(D1154=Accueil!$U$8,PRODUCT('Registre déchets'!G1154,Accueil!$W$8),"") &amp; IF(D1154=Accueil!$U$9,PRODUCT('Registre déchets'!G1154,Accueil!$W$9),"")&amp; IF(D1154=Accueil!$U$10,PRODUCT('Registre déchets'!G1154,Accueil!$W$10),"")&amp; IF(D1154=Accueil!$U$11,PRODUCT('Registre déchets'!G1154,Accueil!$W$11),"")&amp; IF(D1154=Accueil!$U$12,PRODUCT('Registre déchets'!G1154,Accueil!$W$12),"")&amp; IF(D1154=Accueil!$U$13,PRODUCT('Registre déchets'!G1154,Accueil!$W$13),"")&amp; IF(D1154=Accueil!$U$14,PRODUCT('Registre déchets'!G1154,Accueil!$W$14),"")&amp; IF(D1154=Accueil!$U$15,PRODUCT('Registre déchets'!G1154,Accueil!$W$15),"")&amp; IF(D1154=Accueil!$U$16,PRODUCT('Registre déchets'!G1154,Accueil!$W$16),"")&amp; IF(D1154=Accueil!$U$17,PRODUCT('Registre déchets'!G1154,Accueil!$W$17),"")&amp; IF(D1154=Accueil!$U$18,PRODUCT('Registre déchets'!G1154,Accueil!$W$18),"")&amp; IF(D1154=Accueil!$U$19,PRODUCT('Registre déchets'!G1154,Accueil!$W$19),"")&amp; IF(D1154=Accueil!$U$20,PRODUCT('Registre déchets'!G1154,Accueil!$W$20),"")&amp; IF(D1154=Accueil!$U$21,PRODUCT('Registre déchets'!G1154,Accueil!$W$21),"") &amp; IF(D1154=Accueil!$U$22,PRODUCT('Registre déchets'!G1154,Accueil!$W$22),"")&amp; IF(D1154=Accueil!$U$23,PRODUCT('Registre déchets'!G1154,Accueil!$W$23),"")&amp; IF(D1154=Accueil!$U$24,PRODUCT('Registre déchets'!G1154,Accueil!$W$24),"")&amp; IF(D1154=Accueil!$U$25,PRODUCT('Registre déchets'!G1154,Accueil!$W$25),"")&amp; IF(D1154=Accueil!$U$26,PRODUCT('Registre déchets'!G1154,Accueil!$W$26),"")&amp; IF(D1154=Accueil!$U$27,PRODUCT('Registre déchets'!G1154,Accueil!$W$27),"")&amp; IF(D1154=Accueil!$Y$7,PRODUCT('Registre déchets'!G1154,Accueil!$AA$7),"") &amp; IF(D1154=Accueil!$Y$8,PRODUCT('Registre déchets'!G1154,Accueil!$AA$8),"") &amp; IF(D1154=Accueil!$Y$9,PRODUCT('Registre déchets'!G1154,Accueil!$AA$9),"")&amp; IF(D1154=Accueil!$Y$10,PRODUCT('Registre déchets'!G1154,Accueil!$AA$10),"")&amp; IF(D1154=Accueil!$Y$11,PRODUCT('Registre déchets'!G1154,Accueil!$AA$11),"")&amp; IF(D1154=Accueil!$Y$12,PRODUCT('Registre déchets'!G1154,Accueil!$AA$12),"")&amp; IF(D1154=Accueil!$Y$13,PRODUCT('Registre déchets'!G1154,Accueil!$AA$13),"")&amp; IF(D1154=Accueil!$Y$14,PRODUCT('Registre déchets'!G1154,Accueil!$AA$14),"")&amp; IF(D1154=Accueil!$Y$15,PRODUCT('Registre déchets'!G1154,Accueil!$AA$15),"")&amp; IF(D1154=Accueil!$Y$16,PRODUCT('Registre déchets'!G1154,Accueil!$AA$16),"")&amp; IF(D1154=Accueil!$Y$17,PRODUCT('Registre déchets'!G1154,Accueil!$AA$17),"")&amp; IF(D1154=Accueil!$Y$18,PRODUCT('Registre déchets'!G1154,Accueil!$AA$18),"")&amp; IF(D1154=Accueil!$Y$19,PRODUCT('Registre déchets'!G1154,Accueil!$AA$19),"")&amp; IF(D1154=Accueil!$Y$20,PRODUCT('Registre déchets'!G1154,Accueil!$AA$20),"")&amp; IF(D1154=Accueil!$Y$21,PRODUCT('Registre déchets'!G1154,Accueil!$AA$21),"")&amp; IF(D1154=Accueil!$Y$22,PRODUCT('Registre déchets'!G1154,Accueil!$AA$22),"")&amp; IF(D1154=Accueil!$Y$23,PRODUCT('Registre déchets'!G1154,Accueil!$AA$23),"")&amp; IF(D1154=Accueil!$Y$24,PRODUCT('Registre déchets'!G1154,Accueil!$AA$24),"")&amp; IF(D1154=Accueil!$Y$25,PRODUCT('Registre déchets'!G1154,Accueil!$AA$25),"")&amp; IF(D1154=Accueil!$Y$26,PRODUCT('Registre déchets'!G1154,Accueil!$AA$26),"")&amp; IF(D1154=Accueil!$Y$27,PRODUCT('Registre déchets'!G1154,Accueil!$AA$27),""))</f>
        <v/>
      </c>
      <c r="AQ1154" s="79">
        <f t="shared" si="177"/>
        <v>0</v>
      </c>
    </row>
    <row r="1155" spans="1:43" ht="50.1" customHeight="1" x14ac:dyDescent="0.25">
      <c r="A1155" s="90"/>
      <c r="B1155" s="222" t="str">
        <f t="shared" si="171"/>
        <v/>
      </c>
      <c r="C1155" s="221"/>
      <c r="D1155" s="220"/>
      <c r="E1155" s="80" t="str">
        <f t="shared" si="175"/>
        <v/>
      </c>
      <c r="F1155" s="81"/>
      <c r="G1155" s="82"/>
      <c r="H1155" s="241">
        <f t="shared" si="172"/>
        <v>0</v>
      </c>
      <c r="I1155" s="206"/>
      <c r="J1155" s="206"/>
      <c r="K1155" s="86"/>
      <c r="L1155" s="86"/>
      <c r="M1155" s="86"/>
      <c r="N1155" s="82"/>
      <c r="O1155" s="81"/>
      <c r="P1155" s="82"/>
      <c r="Q1155" s="207">
        <f t="shared" si="176"/>
        <v>0</v>
      </c>
      <c r="R1155" s="83">
        <f t="shared" si="173"/>
        <v>0</v>
      </c>
      <c r="S1155" s="83">
        <f t="shared" si="174"/>
        <v>0</v>
      </c>
      <c r="T1155" s="209"/>
      <c r="U1155" s="214"/>
      <c r="V1155" s="214"/>
      <c r="W1155" s="217" t="str">
        <f t="shared" si="169"/>
        <v/>
      </c>
      <c r="X1155" s="214"/>
      <c r="Y1155" s="224"/>
      <c r="Z1155" s="214"/>
      <c r="AA1155" s="214"/>
      <c r="AB1155" s="35" t="str">
        <f t="shared" si="170"/>
        <v/>
      </c>
      <c r="AC1155" s="35"/>
      <c r="AD1155" s="35"/>
      <c r="AE1155" s="35"/>
      <c r="AF1155" s="35"/>
      <c r="AG1155" s="35"/>
      <c r="AH1155" s="35"/>
      <c r="AI1155" s="35"/>
      <c r="AJ1155" s="35"/>
      <c r="AK1155" s="35"/>
      <c r="AL1155" s="35"/>
      <c r="AM1155" s="85" t="str">
        <f t="shared" si="178"/>
        <v/>
      </c>
      <c r="AN1155" s="35"/>
      <c r="AO1155" s="35"/>
      <c r="AP1155" s="77" t="str">
        <f>IF(D1155="","",IF(D1155=Accueil!$Q$7,PRODUCT('Registre déchets'!G1155,Accueil!$S$7),"") &amp; IF(D1155=Accueil!$Q$8,PRODUCT('Registre déchets'!G1155,Accueil!$S$8),"") &amp; IF(D1155=Accueil!$Q$9,PRODUCT('Registre déchets'!G1155,Accueil!$S$9),"")&amp; IF(D1155=Accueil!$Q$10,PRODUCT('Registre déchets'!G1155,Accueil!$S$10),"")&amp; IF(D1155=Accueil!$Q$11,PRODUCT('Registre déchets'!G1155,Accueil!$S$11),"")&amp; IF(D1155=Accueil!$Q$12,PRODUCT('Registre déchets'!G1155,Accueil!$S$12),"")&amp; IF(D1155=Accueil!$Q$13,PRODUCT('Registre déchets'!G1155,Accueil!$S$13),"")&amp; IF(D1155=Accueil!$Q$14,PRODUCT('Registre déchets'!G1155,Accueil!$S$14),"")&amp; IF(D1155=Accueil!$Q$15,PRODUCT('Registre déchets'!G1155,Accueil!$S$15),"")&amp; IF(D1155=Accueil!$Q$16,PRODUCT('Registre déchets'!G1155,Accueil!$S$16),"")&amp; IF(D1155=Accueil!$Q$17,PRODUCT('Registre déchets'!G1155,Accueil!$S$17),"")&amp; IF(D1155=Accueil!$Q$18,PRODUCT('Registre déchets'!G1155,Accueil!$S$18),"")&amp; IF(D1155=Accueil!$Q$19,PRODUCT('Registre déchets'!G1155,Accueil!$S$19),"")&amp; IF(D1155=Accueil!$Q$20,PRODUCT('Registre déchets'!G1155,Accueil!$S$20),"")&amp; IF(D1155=Accueil!$Q$21,PRODUCT('Registre déchets'!G1155,Accueil!$S$21),"")&amp; IF(D1155=Accueil!$Q$22,PRODUCT('Registre déchets'!G1155,Accueil!$S$22),"")&amp; IF(D1155=Accueil!$Q$23,PRODUCT('Registre déchets'!G1155,Accueil!$S$23),"")&amp; IF(D1155=Accueil!$Q$24,PRODUCT('Registre déchets'!G1155,Accueil!$S$24),"")&amp; IF(D1155=Accueil!$Q$25,PRODUCT('Registre déchets'!G1155,Accueil!$S$25),"")&amp; IF(D1155=Accueil!$Q$26,PRODUCT('Registre déchets'!G1155,Accueil!$S$26),"") &amp; IF(D1155=Accueil!$U$7,PRODUCT('Registre déchets'!G1155,Accueil!$W$7),"") &amp; IF(D1155=Accueil!$U$8,PRODUCT('Registre déchets'!G1155,Accueil!$W$8),"") &amp; IF(D1155=Accueil!$U$9,PRODUCT('Registre déchets'!G1155,Accueil!$W$9),"")&amp; IF(D1155=Accueil!$U$10,PRODUCT('Registre déchets'!G1155,Accueil!$W$10),"")&amp; IF(D1155=Accueil!$U$11,PRODUCT('Registre déchets'!G1155,Accueil!$W$11),"")&amp; IF(D1155=Accueil!$U$12,PRODUCT('Registre déchets'!G1155,Accueil!$W$12),"")&amp; IF(D1155=Accueil!$U$13,PRODUCT('Registre déchets'!G1155,Accueil!$W$13),"")&amp; IF(D1155=Accueil!$U$14,PRODUCT('Registre déchets'!G1155,Accueil!$W$14),"")&amp; IF(D1155=Accueil!$U$15,PRODUCT('Registre déchets'!G1155,Accueil!$W$15),"")&amp; IF(D1155=Accueil!$U$16,PRODUCT('Registre déchets'!G1155,Accueil!$W$16),"")&amp; IF(D1155=Accueil!$U$17,PRODUCT('Registre déchets'!G1155,Accueil!$W$17),"")&amp; IF(D1155=Accueil!$U$18,PRODUCT('Registre déchets'!G1155,Accueil!$W$18),"")&amp; IF(D1155=Accueil!$U$19,PRODUCT('Registre déchets'!G1155,Accueil!$W$19),"")&amp; IF(D1155=Accueil!$U$20,PRODUCT('Registre déchets'!G1155,Accueil!$W$20),"")&amp; IF(D1155=Accueil!$U$21,PRODUCT('Registre déchets'!G1155,Accueil!$W$21),"") &amp; IF(D1155=Accueil!$U$22,PRODUCT('Registre déchets'!G1155,Accueil!$W$22),"")&amp; IF(D1155=Accueil!$U$23,PRODUCT('Registre déchets'!G1155,Accueil!$W$23),"")&amp; IF(D1155=Accueil!$U$24,PRODUCT('Registre déchets'!G1155,Accueil!$W$24),"")&amp; IF(D1155=Accueil!$U$25,PRODUCT('Registre déchets'!G1155,Accueil!$W$25),"")&amp; IF(D1155=Accueil!$U$26,PRODUCT('Registre déchets'!G1155,Accueil!$W$26),"")&amp; IF(D1155=Accueil!$U$27,PRODUCT('Registre déchets'!G1155,Accueil!$W$27),"")&amp; IF(D1155=Accueil!$Y$7,PRODUCT('Registre déchets'!G1155,Accueil!$AA$7),"") &amp; IF(D1155=Accueil!$Y$8,PRODUCT('Registre déchets'!G1155,Accueil!$AA$8),"") &amp; IF(D1155=Accueil!$Y$9,PRODUCT('Registre déchets'!G1155,Accueil!$AA$9),"")&amp; IF(D1155=Accueil!$Y$10,PRODUCT('Registre déchets'!G1155,Accueil!$AA$10),"")&amp; IF(D1155=Accueil!$Y$11,PRODUCT('Registre déchets'!G1155,Accueil!$AA$11),"")&amp; IF(D1155=Accueil!$Y$12,PRODUCT('Registre déchets'!G1155,Accueil!$AA$12),"")&amp; IF(D1155=Accueil!$Y$13,PRODUCT('Registre déchets'!G1155,Accueil!$AA$13),"")&amp; IF(D1155=Accueil!$Y$14,PRODUCT('Registre déchets'!G1155,Accueil!$AA$14),"")&amp; IF(D1155=Accueil!$Y$15,PRODUCT('Registre déchets'!G1155,Accueil!$AA$15),"")&amp; IF(D1155=Accueil!$Y$16,PRODUCT('Registre déchets'!G1155,Accueil!$AA$16),"")&amp; IF(D1155=Accueil!$Y$17,PRODUCT('Registre déchets'!G1155,Accueil!$AA$17),"")&amp; IF(D1155=Accueil!$Y$18,PRODUCT('Registre déchets'!G1155,Accueil!$AA$18),"")&amp; IF(D1155=Accueil!$Y$19,PRODUCT('Registre déchets'!G1155,Accueil!$AA$19),"")&amp; IF(D1155=Accueil!$Y$20,PRODUCT('Registre déchets'!G1155,Accueil!$AA$20),"")&amp; IF(D1155=Accueil!$Y$21,PRODUCT('Registre déchets'!G1155,Accueil!$AA$21),"")&amp; IF(D1155=Accueil!$Y$22,PRODUCT('Registre déchets'!G1155,Accueil!$AA$22),"")&amp; IF(D1155=Accueil!$Y$23,PRODUCT('Registre déchets'!G1155,Accueil!$AA$23),"")&amp; IF(D1155=Accueil!$Y$24,PRODUCT('Registre déchets'!G1155,Accueil!$AA$24),"")&amp; IF(D1155=Accueil!$Y$25,PRODUCT('Registre déchets'!G1155,Accueil!$AA$25),"")&amp; IF(D1155=Accueil!$Y$26,PRODUCT('Registre déchets'!G1155,Accueil!$AA$26),"")&amp; IF(D1155=Accueil!$Y$27,PRODUCT('Registre déchets'!G1155,Accueil!$AA$27),""))</f>
        <v/>
      </c>
      <c r="AQ1155" s="79">
        <f t="shared" si="177"/>
        <v>0</v>
      </c>
    </row>
    <row r="1156" spans="1:43" ht="50.1" customHeight="1" x14ac:dyDescent="0.25">
      <c r="A1156" s="90"/>
      <c r="B1156" s="222" t="str">
        <f t="shared" si="171"/>
        <v/>
      </c>
      <c r="C1156" s="221"/>
      <c r="D1156" s="220"/>
      <c r="E1156" s="80" t="str">
        <f t="shared" si="175"/>
        <v/>
      </c>
      <c r="F1156" s="81"/>
      <c r="G1156" s="82"/>
      <c r="H1156" s="241">
        <f t="shared" si="172"/>
        <v>0</v>
      </c>
      <c r="I1156" s="206"/>
      <c r="J1156" s="206"/>
      <c r="K1156" s="86"/>
      <c r="L1156" s="86"/>
      <c r="M1156" s="86"/>
      <c r="N1156" s="82"/>
      <c r="O1156" s="81"/>
      <c r="P1156" s="82"/>
      <c r="Q1156" s="207">
        <f t="shared" si="176"/>
        <v>0</v>
      </c>
      <c r="R1156" s="83">
        <f t="shared" si="173"/>
        <v>0</v>
      </c>
      <c r="S1156" s="83">
        <f t="shared" si="174"/>
        <v>0</v>
      </c>
      <c r="T1156" s="209"/>
      <c r="U1156" s="214"/>
      <c r="V1156" s="214"/>
      <c r="W1156" s="217" t="str">
        <f t="shared" si="169"/>
        <v/>
      </c>
      <c r="X1156" s="214"/>
      <c r="Y1156" s="224"/>
      <c r="Z1156" s="214"/>
      <c r="AA1156" s="214"/>
      <c r="AB1156" s="35" t="str">
        <f t="shared" si="170"/>
        <v/>
      </c>
      <c r="AC1156" s="35"/>
      <c r="AD1156" s="35"/>
      <c r="AE1156" s="35"/>
      <c r="AF1156" s="35"/>
      <c r="AG1156" s="35"/>
      <c r="AH1156" s="35"/>
      <c r="AI1156" s="35"/>
      <c r="AJ1156" s="35"/>
      <c r="AK1156" s="35"/>
      <c r="AL1156" s="35"/>
      <c r="AM1156" s="85" t="str">
        <f t="shared" si="178"/>
        <v/>
      </c>
      <c r="AN1156" s="35"/>
      <c r="AO1156" s="35"/>
      <c r="AP1156" s="77" t="str">
        <f>IF(D1156="","",IF(D1156=Accueil!$Q$7,PRODUCT('Registre déchets'!G1156,Accueil!$S$7),"") &amp; IF(D1156=Accueil!$Q$8,PRODUCT('Registre déchets'!G1156,Accueil!$S$8),"") &amp; IF(D1156=Accueil!$Q$9,PRODUCT('Registre déchets'!G1156,Accueil!$S$9),"")&amp; IF(D1156=Accueil!$Q$10,PRODUCT('Registre déchets'!G1156,Accueil!$S$10),"")&amp; IF(D1156=Accueil!$Q$11,PRODUCT('Registre déchets'!G1156,Accueil!$S$11),"")&amp; IF(D1156=Accueil!$Q$12,PRODUCT('Registre déchets'!G1156,Accueil!$S$12),"")&amp; IF(D1156=Accueil!$Q$13,PRODUCT('Registre déchets'!G1156,Accueil!$S$13),"")&amp; IF(D1156=Accueil!$Q$14,PRODUCT('Registre déchets'!G1156,Accueil!$S$14),"")&amp; IF(D1156=Accueil!$Q$15,PRODUCT('Registre déchets'!G1156,Accueil!$S$15),"")&amp; IF(D1156=Accueil!$Q$16,PRODUCT('Registre déchets'!G1156,Accueil!$S$16),"")&amp; IF(D1156=Accueil!$Q$17,PRODUCT('Registre déchets'!G1156,Accueil!$S$17),"")&amp; IF(D1156=Accueil!$Q$18,PRODUCT('Registre déchets'!G1156,Accueil!$S$18),"")&amp; IF(D1156=Accueil!$Q$19,PRODUCT('Registre déchets'!G1156,Accueil!$S$19),"")&amp; IF(D1156=Accueil!$Q$20,PRODUCT('Registre déchets'!G1156,Accueil!$S$20),"")&amp; IF(D1156=Accueil!$Q$21,PRODUCT('Registre déchets'!G1156,Accueil!$S$21),"")&amp; IF(D1156=Accueil!$Q$22,PRODUCT('Registre déchets'!G1156,Accueil!$S$22),"")&amp; IF(D1156=Accueil!$Q$23,PRODUCT('Registre déchets'!G1156,Accueil!$S$23),"")&amp; IF(D1156=Accueil!$Q$24,PRODUCT('Registre déchets'!G1156,Accueil!$S$24),"")&amp; IF(D1156=Accueil!$Q$25,PRODUCT('Registre déchets'!G1156,Accueil!$S$25),"")&amp; IF(D1156=Accueil!$Q$26,PRODUCT('Registre déchets'!G1156,Accueil!$S$26),"") &amp; IF(D1156=Accueil!$U$7,PRODUCT('Registre déchets'!G1156,Accueil!$W$7),"") &amp; IF(D1156=Accueil!$U$8,PRODUCT('Registre déchets'!G1156,Accueil!$W$8),"") &amp; IF(D1156=Accueil!$U$9,PRODUCT('Registre déchets'!G1156,Accueil!$W$9),"")&amp; IF(D1156=Accueil!$U$10,PRODUCT('Registre déchets'!G1156,Accueil!$W$10),"")&amp; IF(D1156=Accueil!$U$11,PRODUCT('Registre déchets'!G1156,Accueil!$W$11),"")&amp; IF(D1156=Accueil!$U$12,PRODUCT('Registre déchets'!G1156,Accueil!$W$12),"")&amp; IF(D1156=Accueil!$U$13,PRODUCT('Registre déchets'!G1156,Accueil!$W$13),"")&amp; IF(D1156=Accueil!$U$14,PRODUCT('Registre déchets'!G1156,Accueil!$W$14),"")&amp; IF(D1156=Accueil!$U$15,PRODUCT('Registre déchets'!G1156,Accueil!$W$15),"")&amp; IF(D1156=Accueil!$U$16,PRODUCT('Registre déchets'!G1156,Accueil!$W$16),"")&amp; IF(D1156=Accueil!$U$17,PRODUCT('Registre déchets'!G1156,Accueil!$W$17),"")&amp; IF(D1156=Accueil!$U$18,PRODUCT('Registre déchets'!G1156,Accueil!$W$18),"")&amp; IF(D1156=Accueil!$U$19,PRODUCT('Registre déchets'!G1156,Accueil!$W$19),"")&amp; IF(D1156=Accueil!$U$20,PRODUCT('Registre déchets'!G1156,Accueil!$W$20),"")&amp; IF(D1156=Accueil!$U$21,PRODUCT('Registre déchets'!G1156,Accueil!$W$21),"") &amp; IF(D1156=Accueil!$U$22,PRODUCT('Registre déchets'!G1156,Accueil!$W$22),"")&amp; IF(D1156=Accueil!$U$23,PRODUCT('Registre déchets'!G1156,Accueil!$W$23),"")&amp; IF(D1156=Accueil!$U$24,PRODUCT('Registre déchets'!G1156,Accueil!$W$24),"")&amp; IF(D1156=Accueil!$U$25,PRODUCT('Registre déchets'!G1156,Accueil!$W$25),"")&amp; IF(D1156=Accueil!$U$26,PRODUCT('Registre déchets'!G1156,Accueil!$W$26),"")&amp; IF(D1156=Accueil!$U$27,PRODUCT('Registre déchets'!G1156,Accueil!$W$27),"")&amp; IF(D1156=Accueil!$Y$7,PRODUCT('Registre déchets'!G1156,Accueil!$AA$7),"") &amp; IF(D1156=Accueil!$Y$8,PRODUCT('Registre déchets'!G1156,Accueil!$AA$8),"") &amp; IF(D1156=Accueil!$Y$9,PRODUCT('Registre déchets'!G1156,Accueil!$AA$9),"")&amp; IF(D1156=Accueil!$Y$10,PRODUCT('Registre déchets'!G1156,Accueil!$AA$10),"")&amp; IF(D1156=Accueil!$Y$11,PRODUCT('Registre déchets'!G1156,Accueil!$AA$11),"")&amp; IF(D1156=Accueil!$Y$12,PRODUCT('Registre déchets'!G1156,Accueil!$AA$12),"")&amp; IF(D1156=Accueil!$Y$13,PRODUCT('Registre déchets'!G1156,Accueil!$AA$13),"")&amp; IF(D1156=Accueil!$Y$14,PRODUCT('Registre déchets'!G1156,Accueil!$AA$14),"")&amp; IF(D1156=Accueil!$Y$15,PRODUCT('Registre déchets'!G1156,Accueil!$AA$15),"")&amp; IF(D1156=Accueil!$Y$16,PRODUCT('Registre déchets'!G1156,Accueil!$AA$16),"")&amp; IF(D1156=Accueil!$Y$17,PRODUCT('Registre déchets'!G1156,Accueil!$AA$17),"")&amp; IF(D1156=Accueil!$Y$18,PRODUCT('Registre déchets'!G1156,Accueil!$AA$18),"")&amp; IF(D1156=Accueil!$Y$19,PRODUCT('Registre déchets'!G1156,Accueil!$AA$19),"")&amp; IF(D1156=Accueil!$Y$20,PRODUCT('Registre déchets'!G1156,Accueil!$AA$20),"")&amp; IF(D1156=Accueil!$Y$21,PRODUCT('Registre déchets'!G1156,Accueil!$AA$21),"")&amp; IF(D1156=Accueil!$Y$22,PRODUCT('Registre déchets'!G1156,Accueil!$AA$22),"")&amp; IF(D1156=Accueil!$Y$23,PRODUCT('Registre déchets'!G1156,Accueil!$AA$23),"")&amp; IF(D1156=Accueil!$Y$24,PRODUCT('Registre déchets'!G1156,Accueil!$AA$24),"")&amp; IF(D1156=Accueil!$Y$25,PRODUCT('Registre déchets'!G1156,Accueil!$AA$25),"")&amp; IF(D1156=Accueil!$Y$26,PRODUCT('Registre déchets'!G1156,Accueil!$AA$26),"")&amp; IF(D1156=Accueil!$Y$27,PRODUCT('Registre déchets'!G1156,Accueil!$AA$27),""))</f>
        <v/>
      </c>
      <c r="AQ1156" s="79">
        <f t="shared" si="177"/>
        <v>0</v>
      </c>
    </row>
    <row r="1157" spans="1:43" ht="50.1" customHeight="1" x14ac:dyDescent="0.25">
      <c r="A1157" s="90"/>
      <c r="B1157" s="222" t="str">
        <f t="shared" si="171"/>
        <v/>
      </c>
      <c r="C1157" s="221"/>
      <c r="D1157" s="220"/>
      <c r="E1157" s="80" t="str">
        <f t="shared" si="175"/>
        <v/>
      </c>
      <c r="F1157" s="81"/>
      <c r="G1157" s="82"/>
      <c r="H1157" s="241">
        <f t="shared" si="172"/>
        <v>0</v>
      </c>
      <c r="I1157" s="206"/>
      <c r="J1157" s="206"/>
      <c r="K1157" s="86"/>
      <c r="L1157" s="86"/>
      <c r="M1157" s="86"/>
      <c r="N1157" s="82"/>
      <c r="O1157" s="81"/>
      <c r="P1157" s="82"/>
      <c r="Q1157" s="207">
        <f t="shared" si="176"/>
        <v>0</v>
      </c>
      <c r="R1157" s="83">
        <f t="shared" si="173"/>
        <v>0</v>
      </c>
      <c r="S1157" s="83">
        <f t="shared" si="174"/>
        <v>0</v>
      </c>
      <c r="T1157" s="209"/>
      <c r="U1157" s="214"/>
      <c r="V1157" s="214"/>
      <c r="W1157" s="217" t="str">
        <f t="shared" si="169"/>
        <v/>
      </c>
      <c r="X1157" s="214"/>
      <c r="Y1157" s="224"/>
      <c r="Z1157" s="214"/>
      <c r="AA1157" s="214"/>
      <c r="AB1157" s="35" t="str">
        <f t="shared" si="170"/>
        <v/>
      </c>
      <c r="AC1157" s="35"/>
      <c r="AD1157" s="35"/>
      <c r="AE1157" s="35"/>
      <c r="AF1157" s="35"/>
      <c r="AG1157" s="35"/>
      <c r="AH1157" s="35"/>
      <c r="AI1157" s="35"/>
      <c r="AJ1157" s="35"/>
      <c r="AK1157" s="35"/>
      <c r="AL1157" s="35"/>
      <c r="AM1157" s="85" t="str">
        <f t="shared" si="178"/>
        <v/>
      </c>
      <c r="AN1157" s="35"/>
      <c r="AO1157" s="35"/>
      <c r="AP1157" s="77" t="str">
        <f>IF(D1157="","",IF(D1157=Accueil!$Q$7,PRODUCT('Registre déchets'!G1157,Accueil!$S$7),"") &amp; IF(D1157=Accueil!$Q$8,PRODUCT('Registre déchets'!G1157,Accueil!$S$8),"") &amp; IF(D1157=Accueil!$Q$9,PRODUCT('Registre déchets'!G1157,Accueil!$S$9),"")&amp; IF(D1157=Accueil!$Q$10,PRODUCT('Registre déchets'!G1157,Accueil!$S$10),"")&amp; IF(D1157=Accueil!$Q$11,PRODUCT('Registre déchets'!G1157,Accueil!$S$11),"")&amp; IF(D1157=Accueil!$Q$12,PRODUCT('Registre déchets'!G1157,Accueil!$S$12),"")&amp; IF(D1157=Accueil!$Q$13,PRODUCT('Registre déchets'!G1157,Accueil!$S$13),"")&amp; IF(D1157=Accueil!$Q$14,PRODUCT('Registre déchets'!G1157,Accueil!$S$14),"")&amp; IF(D1157=Accueil!$Q$15,PRODUCT('Registre déchets'!G1157,Accueil!$S$15),"")&amp; IF(D1157=Accueil!$Q$16,PRODUCT('Registre déchets'!G1157,Accueil!$S$16),"")&amp; IF(D1157=Accueil!$Q$17,PRODUCT('Registre déchets'!G1157,Accueil!$S$17),"")&amp; IF(D1157=Accueil!$Q$18,PRODUCT('Registre déchets'!G1157,Accueil!$S$18),"")&amp; IF(D1157=Accueil!$Q$19,PRODUCT('Registre déchets'!G1157,Accueil!$S$19),"")&amp; IF(D1157=Accueil!$Q$20,PRODUCT('Registre déchets'!G1157,Accueil!$S$20),"")&amp; IF(D1157=Accueil!$Q$21,PRODUCT('Registre déchets'!G1157,Accueil!$S$21),"")&amp; IF(D1157=Accueil!$Q$22,PRODUCT('Registre déchets'!G1157,Accueil!$S$22),"")&amp; IF(D1157=Accueil!$Q$23,PRODUCT('Registre déchets'!G1157,Accueil!$S$23),"")&amp; IF(D1157=Accueil!$Q$24,PRODUCT('Registre déchets'!G1157,Accueil!$S$24),"")&amp; IF(D1157=Accueil!$Q$25,PRODUCT('Registre déchets'!G1157,Accueil!$S$25),"")&amp; IF(D1157=Accueil!$Q$26,PRODUCT('Registre déchets'!G1157,Accueil!$S$26),"") &amp; IF(D1157=Accueil!$U$7,PRODUCT('Registre déchets'!G1157,Accueil!$W$7),"") &amp; IF(D1157=Accueil!$U$8,PRODUCT('Registre déchets'!G1157,Accueil!$W$8),"") &amp; IF(D1157=Accueil!$U$9,PRODUCT('Registre déchets'!G1157,Accueil!$W$9),"")&amp; IF(D1157=Accueil!$U$10,PRODUCT('Registre déchets'!G1157,Accueil!$W$10),"")&amp; IF(D1157=Accueil!$U$11,PRODUCT('Registre déchets'!G1157,Accueil!$W$11),"")&amp; IF(D1157=Accueil!$U$12,PRODUCT('Registre déchets'!G1157,Accueil!$W$12),"")&amp; IF(D1157=Accueil!$U$13,PRODUCT('Registre déchets'!G1157,Accueil!$W$13),"")&amp; IF(D1157=Accueil!$U$14,PRODUCT('Registre déchets'!G1157,Accueil!$W$14),"")&amp; IF(D1157=Accueil!$U$15,PRODUCT('Registre déchets'!G1157,Accueil!$W$15),"")&amp; IF(D1157=Accueil!$U$16,PRODUCT('Registre déchets'!G1157,Accueil!$W$16),"")&amp; IF(D1157=Accueil!$U$17,PRODUCT('Registre déchets'!G1157,Accueil!$W$17),"")&amp; IF(D1157=Accueil!$U$18,PRODUCT('Registre déchets'!G1157,Accueil!$W$18),"")&amp; IF(D1157=Accueil!$U$19,PRODUCT('Registre déchets'!G1157,Accueil!$W$19),"")&amp; IF(D1157=Accueil!$U$20,PRODUCT('Registre déchets'!G1157,Accueil!$W$20),"")&amp; IF(D1157=Accueil!$U$21,PRODUCT('Registre déchets'!G1157,Accueil!$W$21),"") &amp; IF(D1157=Accueil!$U$22,PRODUCT('Registre déchets'!G1157,Accueil!$W$22),"")&amp; IF(D1157=Accueil!$U$23,PRODUCT('Registre déchets'!G1157,Accueil!$W$23),"")&amp; IF(D1157=Accueil!$U$24,PRODUCT('Registre déchets'!G1157,Accueil!$W$24),"")&amp; IF(D1157=Accueil!$U$25,PRODUCT('Registre déchets'!G1157,Accueil!$W$25),"")&amp; IF(D1157=Accueil!$U$26,PRODUCT('Registre déchets'!G1157,Accueil!$W$26),"")&amp; IF(D1157=Accueil!$U$27,PRODUCT('Registre déchets'!G1157,Accueil!$W$27),"")&amp; IF(D1157=Accueil!$Y$7,PRODUCT('Registre déchets'!G1157,Accueil!$AA$7),"") &amp; IF(D1157=Accueil!$Y$8,PRODUCT('Registre déchets'!G1157,Accueil!$AA$8),"") &amp; IF(D1157=Accueil!$Y$9,PRODUCT('Registre déchets'!G1157,Accueil!$AA$9),"")&amp; IF(D1157=Accueil!$Y$10,PRODUCT('Registre déchets'!G1157,Accueil!$AA$10),"")&amp; IF(D1157=Accueil!$Y$11,PRODUCT('Registre déchets'!G1157,Accueil!$AA$11),"")&amp; IF(D1157=Accueil!$Y$12,PRODUCT('Registre déchets'!G1157,Accueil!$AA$12),"")&amp; IF(D1157=Accueil!$Y$13,PRODUCT('Registre déchets'!G1157,Accueil!$AA$13),"")&amp; IF(D1157=Accueil!$Y$14,PRODUCT('Registre déchets'!G1157,Accueil!$AA$14),"")&amp; IF(D1157=Accueil!$Y$15,PRODUCT('Registre déchets'!G1157,Accueil!$AA$15),"")&amp; IF(D1157=Accueil!$Y$16,PRODUCT('Registre déchets'!G1157,Accueil!$AA$16),"")&amp; IF(D1157=Accueil!$Y$17,PRODUCT('Registre déchets'!G1157,Accueil!$AA$17),"")&amp; IF(D1157=Accueil!$Y$18,PRODUCT('Registre déchets'!G1157,Accueil!$AA$18),"")&amp; IF(D1157=Accueil!$Y$19,PRODUCT('Registre déchets'!G1157,Accueil!$AA$19),"")&amp; IF(D1157=Accueil!$Y$20,PRODUCT('Registre déchets'!G1157,Accueil!$AA$20),"")&amp; IF(D1157=Accueil!$Y$21,PRODUCT('Registre déchets'!G1157,Accueil!$AA$21),"")&amp; IF(D1157=Accueil!$Y$22,PRODUCT('Registre déchets'!G1157,Accueil!$AA$22),"")&amp; IF(D1157=Accueil!$Y$23,PRODUCT('Registre déchets'!G1157,Accueil!$AA$23),"")&amp; IF(D1157=Accueil!$Y$24,PRODUCT('Registre déchets'!G1157,Accueil!$AA$24),"")&amp; IF(D1157=Accueil!$Y$25,PRODUCT('Registre déchets'!G1157,Accueil!$AA$25),"")&amp; IF(D1157=Accueil!$Y$26,PRODUCT('Registre déchets'!G1157,Accueil!$AA$26),"")&amp; IF(D1157=Accueil!$Y$27,PRODUCT('Registre déchets'!G1157,Accueil!$AA$27),""))</f>
        <v/>
      </c>
      <c r="AQ1157" s="79">
        <f t="shared" si="177"/>
        <v>0</v>
      </c>
    </row>
    <row r="1158" spans="1:43" ht="50.1" customHeight="1" x14ac:dyDescent="0.25">
      <c r="A1158" s="90"/>
      <c r="B1158" s="222" t="str">
        <f t="shared" si="171"/>
        <v/>
      </c>
      <c r="C1158" s="221"/>
      <c r="D1158" s="220"/>
      <c r="E1158" s="80" t="str">
        <f t="shared" si="175"/>
        <v/>
      </c>
      <c r="F1158" s="81"/>
      <c r="G1158" s="82"/>
      <c r="H1158" s="241">
        <f t="shared" si="172"/>
        <v>0</v>
      </c>
      <c r="I1158" s="206"/>
      <c r="J1158" s="206"/>
      <c r="K1158" s="86"/>
      <c r="L1158" s="86"/>
      <c r="M1158" s="86"/>
      <c r="N1158" s="82"/>
      <c r="O1158" s="81"/>
      <c r="P1158" s="82"/>
      <c r="Q1158" s="207">
        <f t="shared" si="176"/>
        <v>0</v>
      </c>
      <c r="R1158" s="83">
        <f t="shared" si="173"/>
        <v>0</v>
      </c>
      <c r="S1158" s="83">
        <f t="shared" si="174"/>
        <v>0</v>
      </c>
      <c r="T1158" s="209"/>
      <c r="U1158" s="214"/>
      <c r="V1158" s="214"/>
      <c r="W1158" s="217" t="str">
        <f t="shared" si="169"/>
        <v/>
      </c>
      <c r="X1158" s="214"/>
      <c r="Y1158" s="224"/>
      <c r="Z1158" s="214"/>
      <c r="AA1158" s="214"/>
      <c r="AB1158" s="35" t="str">
        <f t="shared" si="170"/>
        <v/>
      </c>
      <c r="AC1158" s="35"/>
      <c r="AD1158" s="35"/>
      <c r="AE1158" s="35"/>
      <c r="AF1158" s="35"/>
      <c r="AG1158" s="35"/>
      <c r="AH1158" s="35"/>
      <c r="AI1158" s="35"/>
      <c r="AJ1158" s="35"/>
      <c r="AK1158" s="35"/>
      <c r="AL1158" s="35"/>
      <c r="AM1158" s="85" t="str">
        <f t="shared" si="178"/>
        <v/>
      </c>
      <c r="AN1158" s="35"/>
      <c r="AO1158" s="35"/>
      <c r="AP1158" s="77" t="str">
        <f>IF(D1158="","",IF(D1158=Accueil!$Q$7,PRODUCT('Registre déchets'!G1158,Accueil!$S$7),"") &amp; IF(D1158=Accueil!$Q$8,PRODUCT('Registre déchets'!G1158,Accueil!$S$8),"") &amp; IF(D1158=Accueil!$Q$9,PRODUCT('Registre déchets'!G1158,Accueil!$S$9),"")&amp; IF(D1158=Accueil!$Q$10,PRODUCT('Registre déchets'!G1158,Accueil!$S$10),"")&amp; IF(D1158=Accueil!$Q$11,PRODUCT('Registre déchets'!G1158,Accueil!$S$11),"")&amp; IF(D1158=Accueil!$Q$12,PRODUCT('Registre déchets'!G1158,Accueil!$S$12),"")&amp; IF(D1158=Accueil!$Q$13,PRODUCT('Registre déchets'!G1158,Accueil!$S$13),"")&amp; IF(D1158=Accueil!$Q$14,PRODUCT('Registre déchets'!G1158,Accueil!$S$14),"")&amp; IF(D1158=Accueil!$Q$15,PRODUCT('Registre déchets'!G1158,Accueil!$S$15),"")&amp; IF(D1158=Accueil!$Q$16,PRODUCT('Registre déchets'!G1158,Accueil!$S$16),"")&amp; IF(D1158=Accueil!$Q$17,PRODUCT('Registre déchets'!G1158,Accueil!$S$17),"")&amp; IF(D1158=Accueil!$Q$18,PRODUCT('Registre déchets'!G1158,Accueil!$S$18),"")&amp; IF(D1158=Accueil!$Q$19,PRODUCT('Registre déchets'!G1158,Accueil!$S$19),"")&amp; IF(D1158=Accueil!$Q$20,PRODUCT('Registre déchets'!G1158,Accueil!$S$20),"")&amp; IF(D1158=Accueil!$Q$21,PRODUCT('Registre déchets'!G1158,Accueil!$S$21),"")&amp; IF(D1158=Accueil!$Q$22,PRODUCT('Registre déchets'!G1158,Accueil!$S$22),"")&amp; IF(D1158=Accueil!$Q$23,PRODUCT('Registre déchets'!G1158,Accueil!$S$23),"")&amp; IF(D1158=Accueil!$Q$24,PRODUCT('Registre déchets'!G1158,Accueil!$S$24),"")&amp; IF(D1158=Accueil!$Q$25,PRODUCT('Registre déchets'!G1158,Accueil!$S$25),"")&amp; IF(D1158=Accueil!$Q$26,PRODUCT('Registre déchets'!G1158,Accueil!$S$26),"") &amp; IF(D1158=Accueil!$U$7,PRODUCT('Registre déchets'!G1158,Accueil!$W$7),"") &amp; IF(D1158=Accueil!$U$8,PRODUCT('Registre déchets'!G1158,Accueil!$W$8),"") &amp; IF(D1158=Accueil!$U$9,PRODUCT('Registre déchets'!G1158,Accueil!$W$9),"")&amp; IF(D1158=Accueil!$U$10,PRODUCT('Registre déchets'!G1158,Accueil!$W$10),"")&amp; IF(D1158=Accueil!$U$11,PRODUCT('Registre déchets'!G1158,Accueil!$W$11),"")&amp; IF(D1158=Accueil!$U$12,PRODUCT('Registre déchets'!G1158,Accueil!$W$12),"")&amp; IF(D1158=Accueil!$U$13,PRODUCT('Registre déchets'!G1158,Accueil!$W$13),"")&amp; IF(D1158=Accueil!$U$14,PRODUCT('Registre déchets'!G1158,Accueil!$W$14),"")&amp; IF(D1158=Accueil!$U$15,PRODUCT('Registre déchets'!G1158,Accueil!$W$15),"")&amp; IF(D1158=Accueil!$U$16,PRODUCT('Registre déchets'!G1158,Accueil!$W$16),"")&amp; IF(D1158=Accueil!$U$17,PRODUCT('Registre déchets'!G1158,Accueil!$W$17),"")&amp; IF(D1158=Accueil!$U$18,PRODUCT('Registre déchets'!G1158,Accueil!$W$18),"")&amp; IF(D1158=Accueil!$U$19,PRODUCT('Registre déchets'!G1158,Accueil!$W$19),"")&amp; IF(D1158=Accueil!$U$20,PRODUCT('Registre déchets'!G1158,Accueil!$W$20),"")&amp; IF(D1158=Accueil!$U$21,PRODUCT('Registre déchets'!G1158,Accueil!$W$21),"") &amp; IF(D1158=Accueil!$U$22,PRODUCT('Registre déchets'!G1158,Accueil!$W$22),"")&amp; IF(D1158=Accueil!$U$23,PRODUCT('Registre déchets'!G1158,Accueil!$W$23),"")&amp; IF(D1158=Accueil!$U$24,PRODUCT('Registre déchets'!G1158,Accueil!$W$24),"")&amp; IF(D1158=Accueil!$U$25,PRODUCT('Registre déchets'!G1158,Accueil!$W$25),"")&amp; IF(D1158=Accueil!$U$26,PRODUCT('Registre déchets'!G1158,Accueil!$W$26),"")&amp; IF(D1158=Accueil!$U$27,PRODUCT('Registre déchets'!G1158,Accueil!$W$27),"")&amp; IF(D1158=Accueil!$Y$7,PRODUCT('Registre déchets'!G1158,Accueil!$AA$7),"") &amp; IF(D1158=Accueil!$Y$8,PRODUCT('Registre déchets'!G1158,Accueil!$AA$8),"") &amp; IF(D1158=Accueil!$Y$9,PRODUCT('Registre déchets'!G1158,Accueil!$AA$9),"")&amp; IF(D1158=Accueil!$Y$10,PRODUCT('Registre déchets'!G1158,Accueil!$AA$10),"")&amp; IF(D1158=Accueil!$Y$11,PRODUCT('Registre déchets'!G1158,Accueil!$AA$11),"")&amp; IF(D1158=Accueil!$Y$12,PRODUCT('Registre déchets'!G1158,Accueil!$AA$12),"")&amp; IF(D1158=Accueil!$Y$13,PRODUCT('Registre déchets'!G1158,Accueil!$AA$13),"")&amp; IF(D1158=Accueil!$Y$14,PRODUCT('Registre déchets'!G1158,Accueil!$AA$14),"")&amp; IF(D1158=Accueil!$Y$15,PRODUCT('Registre déchets'!G1158,Accueil!$AA$15),"")&amp; IF(D1158=Accueil!$Y$16,PRODUCT('Registre déchets'!G1158,Accueil!$AA$16),"")&amp; IF(D1158=Accueil!$Y$17,PRODUCT('Registre déchets'!G1158,Accueil!$AA$17),"")&amp; IF(D1158=Accueil!$Y$18,PRODUCT('Registre déchets'!G1158,Accueil!$AA$18),"")&amp; IF(D1158=Accueil!$Y$19,PRODUCT('Registre déchets'!G1158,Accueil!$AA$19),"")&amp; IF(D1158=Accueil!$Y$20,PRODUCT('Registre déchets'!G1158,Accueil!$AA$20),"")&amp; IF(D1158=Accueil!$Y$21,PRODUCT('Registre déchets'!G1158,Accueil!$AA$21),"")&amp; IF(D1158=Accueil!$Y$22,PRODUCT('Registre déchets'!G1158,Accueil!$AA$22),"")&amp; IF(D1158=Accueil!$Y$23,PRODUCT('Registre déchets'!G1158,Accueil!$AA$23),"")&amp; IF(D1158=Accueil!$Y$24,PRODUCT('Registre déchets'!G1158,Accueil!$AA$24),"")&amp; IF(D1158=Accueil!$Y$25,PRODUCT('Registre déchets'!G1158,Accueil!$AA$25),"")&amp; IF(D1158=Accueil!$Y$26,PRODUCT('Registre déchets'!G1158,Accueil!$AA$26),"")&amp; IF(D1158=Accueil!$Y$27,PRODUCT('Registre déchets'!G1158,Accueil!$AA$27),""))</f>
        <v/>
      </c>
      <c r="AQ1158" s="79">
        <f t="shared" si="177"/>
        <v>0</v>
      </c>
    </row>
    <row r="1159" spans="1:43" ht="50.1" customHeight="1" x14ac:dyDescent="0.25">
      <c r="A1159" s="90"/>
      <c r="B1159" s="222" t="str">
        <f t="shared" si="171"/>
        <v/>
      </c>
      <c r="C1159" s="221"/>
      <c r="D1159" s="220"/>
      <c r="E1159" s="80" t="str">
        <f t="shared" si="175"/>
        <v/>
      </c>
      <c r="F1159" s="81"/>
      <c r="G1159" s="82"/>
      <c r="H1159" s="241">
        <f t="shared" si="172"/>
        <v>0</v>
      </c>
      <c r="I1159" s="206"/>
      <c r="J1159" s="206"/>
      <c r="K1159" s="86"/>
      <c r="L1159" s="86"/>
      <c r="M1159" s="86"/>
      <c r="N1159" s="82"/>
      <c r="O1159" s="81"/>
      <c r="P1159" s="82"/>
      <c r="Q1159" s="207">
        <f t="shared" si="176"/>
        <v>0</v>
      </c>
      <c r="R1159" s="83">
        <f t="shared" si="173"/>
        <v>0</v>
      </c>
      <c r="S1159" s="83">
        <f t="shared" si="174"/>
        <v>0</v>
      </c>
      <c r="T1159" s="209"/>
      <c r="U1159" s="214"/>
      <c r="V1159" s="214"/>
      <c r="W1159" s="217" t="str">
        <f t="shared" si="169"/>
        <v/>
      </c>
      <c r="X1159" s="214"/>
      <c r="Y1159" s="224"/>
      <c r="Z1159" s="214"/>
      <c r="AA1159" s="214"/>
      <c r="AB1159" s="35" t="str">
        <f t="shared" si="170"/>
        <v/>
      </c>
      <c r="AC1159" s="35"/>
      <c r="AD1159" s="35"/>
      <c r="AE1159" s="35"/>
      <c r="AF1159" s="35"/>
      <c r="AG1159" s="35"/>
      <c r="AH1159" s="35"/>
      <c r="AI1159" s="35"/>
      <c r="AJ1159" s="35"/>
      <c r="AK1159" s="35"/>
      <c r="AL1159" s="35"/>
      <c r="AM1159" s="85" t="str">
        <f t="shared" si="178"/>
        <v/>
      </c>
      <c r="AN1159" s="35"/>
      <c r="AO1159" s="35"/>
      <c r="AP1159" s="77" t="str">
        <f>IF(D1159="","",IF(D1159=Accueil!$Q$7,PRODUCT('Registre déchets'!G1159,Accueil!$S$7),"") &amp; IF(D1159=Accueil!$Q$8,PRODUCT('Registre déchets'!G1159,Accueil!$S$8),"") &amp; IF(D1159=Accueil!$Q$9,PRODUCT('Registre déchets'!G1159,Accueil!$S$9),"")&amp; IF(D1159=Accueil!$Q$10,PRODUCT('Registre déchets'!G1159,Accueil!$S$10),"")&amp; IF(D1159=Accueil!$Q$11,PRODUCT('Registre déchets'!G1159,Accueil!$S$11),"")&amp; IF(D1159=Accueil!$Q$12,PRODUCT('Registre déchets'!G1159,Accueil!$S$12),"")&amp; IF(D1159=Accueil!$Q$13,PRODUCT('Registre déchets'!G1159,Accueil!$S$13),"")&amp; IF(D1159=Accueil!$Q$14,PRODUCT('Registre déchets'!G1159,Accueil!$S$14),"")&amp; IF(D1159=Accueil!$Q$15,PRODUCT('Registre déchets'!G1159,Accueil!$S$15),"")&amp; IF(D1159=Accueil!$Q$16,PRODUCT('Registre déchets'!G1159,Accueil!$S$16),"")&amp; IF(D1159=Accueil!$Q$17,PRODUCT('Registre déchets'!G1159,Accueil!$S$17),"")&amp; IF(D1159=Accueil!$Q$18,PRODUCT('Registre déchets'!G1159,Accueil!$S$18),"")&amp; IF(D1159=Accueil!$Q$19,PRODUCT('Registre déchets'!G1159,Accueil!$S$19),"")&amp; IF(D1159=Accueil!$Q$20,PRODUCT('Registre déchets'!G1159,Accueil!$S$20),"")&amp; IF(D1159=Accueil!$Q$21,PRODUCT('Registre déchets'!G1159,Accueil!$S$21),"")&amp; IF(D1159=Accueil!$Q$22,PRODUCT('Registre déchets'!G1159,Accueil!$S$22),"")&amp; IF(D1159=Accueil!$Q$23,PRODUCT('Registre déchets'!G1159,Accueil!$S$23),"")&amp; IF(D1159=Accueil!$Q$24,PRODUCT('Registre déchets'!G1159,Accueil!$S$24),"")&amp; IF(D1159=Accueil!$Q$25,PRODUCT('Registre déchets'!G1159,Accueil!$S$25),"")&amp; IF(D1159=Accueil!$Q$26,PRODUCT('Registre déchets'!G1159,Accueil!$S$26),"") &amp; IF(D1159=Accueil!$U$7,PRODUCT('Registre déchets'!G1159,Accueil!$W$7),"") &amp; IF(D1159=Accueil!$U$8,PRODUCT('Registre déchets'!G1159,Accueil!$W$8),"") &amp; IF(D1159=Accueil!$U$9,PRODUCT('Registre déchets'!G1159,Accueil!$W$9),"")&amp; IF(D1159=Accueil!$U$10,PRODUCT('Registre déchets'!G1159,Accueil!$W$10),"")&amp; IF(D1159=Accueil!$U$11,PRODUCT('Registre déchets'!G1159,Accueil!$W$11),"")&amp; IF(D1159=Accueil!$U$12,PRODUCT('Registre déchets'!G1159,Accueil!$W$12),"")&amp; IF(D1159=Accueil!$U$13,PRODUCT('Registre déchets'!G1159,Accueil!$W$13),"")&amp; IF(D1159=Accueil!$U$14,PRODUCT('Registre déchets'!G1159,Accueil!$W$14),"")&amp; IF(D1159=Accueil!$U$15,PRODUCT('Registre déchets'!G1159,Accueil!$W$15),"")&amp; IF(D1159=Accueil!$U$16,PRODUCT('Registre déchets'!G1159,Accueil!$W$16),"")&amp; IF(D1159=Accueil!$U$17,PRODUCT('Registre déchets'!G1159,Accueil!$W$17),"")&amp; IF(D1159=Accueil!$U$18,PRODUCT('Registre déchets'!G1159,Accueil!$W$18),"")&amp; IF(D1159=Accueil!$U$19,PRODUCT('Registre déchets'!G1159,Accueil!$W$19),"")&amp; IF(D1159=Accueil!$U$20,PRODUCT('Registre déchets'!G1159,Accueil!$W$20),"")&amp; IF(D1159=Accueil!$U$21,PRODUCT('Registre déchets'!G1159,Accueil!$W$21),"") &amp; IF(D1159=Accueil!$U$22,PRODUCT('Registre déchets'!G1159,Accueil!$W$22),"")&amp; IF(D1159=Accueil!$U$23,PRODUCT('Registre déchets'!G1159,Accueil!$W$23),"")&amp; IF(D1159=Accueil!$U$24,PRODUCT('Registre déchets'!G1159,Accueil!$W$24),"")&amp; IF(D1159=Accueil!$U$25,PRODUCT('Registre déchets'!G1159,Accueil!$W$25),"")&amp; IF(D1159=Accueil!$U$26,PRODUCT('Registre déchets'!G1159,Accueil!$W$26),"")&amp; IF(D1159=Accueil!$U$27,PRODUCT('Registre déchets'!G1159,Accueil!$W$27),"")&amp; IF(D1159=Accueil!$Y$7,PRODUCT('Registre déchets'!G1159,Accueil!$AA$7),"") &amp; IF(D1159=Accueil!$Y$8,PRODUCT('Registre déchets'!G1159,Accueil!$AA$8),"") &amp; IF(D1159=Accueil!$Y$9,PRODUCT('Registre déchets'!G1159,Accueil!$AA$9),"")&amp; IF(D1159=Accueil!$Y$10,PRODUCT('Registre déchets'!G1159,Accueil!$AA$10),"")&amp; IF(D1159=Accueil!$Y$11,PRODUCT('Registre déchets'!G1159,Accueil!$AA$11),"")&amp; IF(D1159=Accueil!$Y$12,PRODUCT('Registre déchets'!G1159,Accueil!$AA$12),"")&amp; IF(D1159=Accueil!$Y$13,PRODUCT('Registre déchets'!G1159,Accueil!$AA$13),"")&amp; IF(D1159=Accueil!$Y$14,PRODUCT('Registre déchets'!G1159,Accueil!$AA$14),"")&amp; IF(D1159=Accueil!$Y$15,PRODUCT('Registre déchets'!G1159,Accueil!$AA$15),"")&amp; IF(D1159=Accueil!$Y$16,PRODUCT('Registre déchets'!G1159,Accueil!$AA$16),"")&amp; IF(D1159=Accueil!$Y$17,PRODUCT('Registre déchets'!G1159,Accueil!$AA$17),"")&amp; IF(D1159=Accueil!$Y$18,PRODUCT('Registre déchets'!G1159,Accueil!$AA$18),"")&amp; IF(D1159=Accueil!$Y$19,PRODUCT('Registre déchets'!G1159,Accueil!$AA$19),"")&amp; IF(D1159=Accueil!$Y$20,PRODUCT('Registre déchets'!G1159,Accueil!$AA$20),"")&amp; IF(D1159=Accueil!$Y$21,PRODUCT('Registre déchets'!G1159,Accueil!$AA$21),"")&amp; IF(D1159=Accueil!$Y$22,PRODUCT('Registre déchets'!G1159,Accueil!$AA$22),"")&amp; IF(D1159=Accueil!$Y$23,PRODUCT('Registre déchets'!G1159,Accueil!$AA$23),"")&amp; IF(D1159=Accueil!$Y$24,PRODUCT('Registre déchets'!G1159,Accueil!$AA$24),"")&amp; IF(D1159=Accueil!$Y$25,PRODUCT('Registre déchets'!G1159,Accueil!$AA$25),"")&amp; IF(D1159=Accueil!$Y$26,PRODUCT('Registre déchets'!G1159,Accueil!$AA$26),"")&amp; IF(D1159=Accueil!$Y$27,PRODUCT('Registre déchets'!G1159,Accueil!$AA$27),""))</f>
        <v/>
      </c>
      <c r="AQ1159" s="79">
        <f t="shared" si="177"/>
        <v>0</v>
      </c>
    </row>
    <row r="1160" spans="1:43" ht="50.1" customHeight="1" x14ac:dyDescent="0.25">
      <c r="A1160" s="90"/>
      <c r="B1160" s="222" t="str">
        <f t="shared" si="171"/>
        <v/>
      </c>
      <c r="C1160" s="221"/>
      <c r="D1160" s="220"/>
      <c r="E1160" s="80" t="str">
        <f t="shared" si="175"/>
        <v/>
      </c>
      <c r="F1160" s="81"/>
      <c r="G1160" s="82"/>
      <c r="H1160" s="241">
        <f t="shared" si="172"/>
        <v>0</v>
      </c>
      <c r="I1160" s="206"/>
      <c r="J1160" s="206"/>
      <c r="K1160" s="86"/>
      <c r="L1160" s="86"/>
      <c r="M1160" s="86"/>
      <c r="N1160" s="82"/>
      <c r="O1160" s="81"/>
      <c r="P1160" s="82"/>
      <c r="Q1160" s="207">
        <f t="shared" si="176"/>
        <v>0</v>
      </c>
      <c r="R1160" s="83">
        <f t="shared" si="173"/>
        <v>0</v>
      </c>
      <c r="S1160" s="83">
        <f t="shared" si="174"/>
        <v>0</v>
      </c>
      <c r="T1160" s="209"/>
      <c r="U1160" s="214"/>
      <c r="V1160" s="214"/>
      <c r="W1160" s="217" t="str">
        <f t="shared" ref="W1160:W1223" si="179">IF(T1160="Libre","Oui",IF(T1160="Lié","Non",""))</f>
        <v/>
      </c>
      <c r="X1160" s="214"/>
      <c r="Y1160" s="224"/>
      <c r="Z1160" s="214"/>
      <c r="AA1160" s="214"/>
      <c r="AB1160" s="35" t="str">
        <f t="shared" ref="AB1160:AB1223" si="180">IF(OR(D1160="Déchets dangereux (*)",D1160="Aérosols",D1160="Emballages souillés",D1160="Peintures",D1160="Absorbants, matériaux filtrants, chiffons d'essuyage et vêtements de protection souillés",D1160="Matériaux d'isolation contenant de l'amiante",D1160="Autres matériaux d'isolation à base de ou contenant des substances dangereuses",D1160="Matériaux de construction contenant de l'amiante",D1160="Bois, verre et matières plastiques contenant des substances dangereuses ou contaminés par de telles substances",D1160="Patins à freins contenant de l’amiante",D1160="Equipements mis au rebut contenant de l'amiante libre",D1160="Terres souillées",D1160="Huiles moteurs usagées",D1160="Huiles hydrauliques usagées",D1160="Métaux souillés",D1160="Boues de dragage souillées",D1160="Ballast de voie contenant des substances dangereuses",D1160="Mélanges bitumineux contenant du goudron",D1160="Matériaux de construction à base de gypse contaminés par des substances dangereuses",D1160="Autres déchets de construction et de démolition (y compris en mélange) contenant des substances dangereuses",D1160="Emballages métalliques contenant une matrice poreuse solide dangereuse (par exemple amiante), y compris des conteneurs à pression vides"),"ISDD",IF(OR(D1160="Déchets Non Dangereux (DIB)",D1160="DIB en mélange",D1160="Gravats Impurs en mélange (GIM)",D1160="Bois",D1160="Ferraille",D1160="Plâtre",D1160="Menuiseries PVC",D1160="Emballages en plastique",D1160="Emballages en carton/papier",D1160="Emballages en mélange",D1160="Polystyrène",D1160="DEEE"),"ISDND",IF(OR(D1160="Déchets Inertes",D1160="Béton",D1160="Terre non souillée",D1160="Verre",D1160="Briques",D1160="Tuiles et Céramiques",D1160="Terre végétale"),"ISDI","")))</f>
        <v/>
      </c>
      <c r="AC1160" s="35"/>
      <c r="AD1160" s="35"/>
      <c r="AE1160" s="35"/>
      <c r="AF1160" s="35"/>
      <c r="AG1160" s="35"/>
      <c r="AH1160" s="35"/>
      <c r="AI1160" s="35"/>
      <c r="AJ1160" s="35"/>
      <c r="AK1160" s="35"/>
      <c r="AL1160" s="35"/>
      <c r="AM1160" s="85" t="str">
        <f t="shared" si="178"/>
        <v/>
      </c>
      <c r="AN1160" s="35"/>
      <c r="AO1160" s="35"/>
      <c r="AP1160" s="77" t="str">
        <f>IF(D1160="","",IF(D1160=Accueil!$Q$7,PRODUCT('Registre déchets'!G1160,Accueil!$S$7),"") &amp; IF(D1160=Accueil!$Q$8,PRODUCT('Registre déchets'!G1160,Accueil!$S$8),"") &amp; IF(D1160=Accueil!$Q$9,PRODUCT('Registre déchets'!G1160,Accueil!$S$9),"")&amp; IF(D1160=Accueil!$Q$10,PRODUCT('Registre déchets'!G1160,Accueil!$S$10),"")&amp; IF(D1160=Accueil!$Q$11,PRODUCT('Registre déchets'!G1160,Accueil!$S$11),"")&amp; IF(D1160=Accueil!$Q$12,PRODUCT('Registre déchets'!G1160,Accueil!$S$12),"")&amp; IF(D1160=Accueil!$Q$13,PRODUCT('Registre déchets'!G1160,Accueil!$S$13),"")&amp; IF(D1160=Accueil!$Q$14,PRODUCT('Registre déchets'!G1160,Accueil!$S$14),"")&amp; IF(D1160=Accueil!$Q$15,PRODUCT('Registre déchets'!G1160,Accueil!$S$15),"")&amp; IF(D1160=Accueil!$Q$16,PRODUCT('Registre déchets'!G1160,Accueil!$S$16),"")&amp; IF(D1160=Accueil!$Q$17,PRODUCT('Registre déchets'!G1160,Accueil!$S$17),"")&amp; IF(D1160=Accueil!$Q$18,PRODUCT('Registre déchets'!G1160,Accueil!$S$18),"")&amp; IF(D1160=Accueil!$Q$19,PRODUCT('Registre déchets'!G1160,Accueil!$S$19),"")&amp; IF(D1160=Accueil!$Q$20,PRODUCT('Registre déchets'!G1160,Accueil!$S$20),"")&amp; IF(D1160=Accueil!$Q$21,PRODUCT('Registre déchets'!G1160,Accueil!$S$21),"")&amp; IF(D1160=Accueil!$Q$22,PRODUCT('Registre déchets'!G1160,Accueil!$S$22),"")&amp; IF(D1160=Accueil!$Q$23,PRODUCT('Registre déchets'!G1160,Accueil!$S$23),"")&amp; IF(D1160=Accueil!$Q$24,PRODUCT('Registre déchets'!G1160,Accueil!$S$24),"")&amp; IF(D1160=Accueil!$Q$25,PRODUCT('Registre déchets'!G1160,Accueil!$S$25),"")&amp; IF(D1160=Accueil!$Q$26,PRODUCT('Registre déchets'!G1160,Accueil!$S$26),"") &amp; IF(D1160=Accueil!$U$7,PRODUCT('Registre déchets'!G1160,Accueil!$W$7),"") &amp; IF(D1160=Accueil!$U$8,PRODUCT('Registre déchets'!G1160,Accueil!$W$8),"") &amp; IF(D1160=Accueil!$U$9,PRODUCT('Registre déchets'!G1160,Accueil!$W$9),"")&amp; IF(D1160=Accueil!$U$10,PRODUCT('Registre déchets'!G1160,Accueil!$W$10),"")&amp; IF(D1160=Accueil!$U$11,PRODUCT('Registre déchets'!G1160,Accueil!$W$11),"")&amp; IF(D1160=Accueil!$U$12,PRODUCT('Registre déchets'!G1160,Accueil!$W$12),"")&amp; IF(D1160=Accueil!$U$13,PRODUCT('Registre déchets'!G1160,Accueil!$W$13),"")&amp; IF(D1160=Accueil!$U$14,PRODUCT('Registre déchets'!G1160,Accueil!$W$14),"")&amp; IF(D1160=Accueil!$U$15,PRODUCT('Registre déchets'!G1160,Accueil!$W$15),"")&amp; IF(D1160=Accueil!$U$16,PRODUCT('Registre déchets'!G1160,Accueil!$W$16),"")&amp; IF(D1160=Accueil!$U$17,PRODUCT('Registre déchets'!G1160,Accueil!$W$17),"")&amp; IF(D1160=Accueil!$U$18,PRODUCT('Registre déchets'!G1160,Accueil!$W$18),"")&amp; IF(D1160=Accueil!$U$19,PRODUCT('Registre déchets'!G1160,Accueil!$W$19),"")&amp; IF(D1160=Accueil!$U$20,PRODUCT('Registre déchets'!G1160,Accueil!$W$20),"")&amp; IF(D1160=Accueil!$U$21,PRODUCT('Registre déchets'!G1160,Accueil!$W$21),"") &amp; IF(D1160=Accueil!$U$22,PRODUCT('Registre déchets'!G1160,Accueil!$W$22),"")&amp; IF(D1160=Accueil!$U$23,PRODUCT('Registre déchets'!G1160,Accueil!$W$23),"")&amp; IF(D1160=Accueil!$U$24,PRODUCT('Registre déchets'!G1160,Accueil!$W$24),"")&amp; IF(D1160=Accueil!$U$25,PRODUCT('Registre déchets'!G1160,Accueil!$W$25),"")&amp; IF(D1160=Accueil!$U$26,PRODUCT('Registre déchets'!G1160,Accueil!$W$26),"")&amp; IF(D1160=Accueil!$U$27,PRODUCT('Registre déchets'!G1160,Accueil!$W$27),"")&amp; IF(D1160=Accueil!$Y$7,PRODUCT('Registre déchets'!G1160,Accueil!$AA$7),"") &amp; IF(D1160=Accueil!$Y$8,PRODUCT('Registre déchets'!G1160,Accueil!$AA$8),"") &amp; IF(D1160=Accueil!$Y$9,PRODUCT('Registre déchets'!G1160,Accueil!$AA$9),"")&amp; IF(D1160=Accueil!$Y$10,PRODUCT('Registre déchets'!G1160,Accueil!$AA$10),"")&amp; IF(D1160=Accueil!$Y$11,PRODUCT('Registre déchets'!G1160,Accueil!$AA$11),"")&amp; IF(D1160=Accueil!$Y$12,PRODUCT('Registre déchets'!G1160,Accueil!$AA$12),"")&amp; IF(D1160=Accueil!$Y$13,PRODUCT('Registre déchets'!G1160,Accueil!$AA$13),"")&amp; IF(D1160=Accueil!$Y$14,PRODUCT('Registre déchets'!G1160,Accueil!$AA$14),"")&amp; IF(D1160=Accueil!$Y$15,PRODUCT('Registre déchets'!G1160,Accueil!$AA$15),"")&amp; IF(D1160=Accueil!$Y$16,PRODUCT('Registre déchets'!G1160,Accueil!$AA$16),"")&amp; IF(D1160=Accueil!$Y$17,PRODUCT('Registre déchets'!G1160,Accueil!$AA$17),"")&amp; IF(D1160=Accueil!$Y$18,PRODUCT('Registre déchets'!G1160,Accueil!$AA$18),"")&amp; IF(D1160=Accueil!$Y$19,PRODUCT('Registre déchets'!G1160,Accueil!$AA$19),"")&amp; IF(D1160=Accueil!$Y$20,PRODUCT('Registre déchets'!G1160,Accueil!$AA$20),"")&amp; IF(D1160=Accueil!$Y$21,PRODUCT('Registre déchets'!G1160,Accueil!$AA$21),"")&amp; IF(D1160=Accueil!$Y$22,PRODUCT('Registre déchets'!G1160,Accueil!$AA$22),"")&amp; IF(D1160=Accueil!$Y$23,PRODUCT('Registre déchets'!G1160,Accueil!$AA$23),"")&amp; IF(D1160=Accueil!$Y$24,PRODUCT('Registre déchets'!G1160,Accueil!$AA$24),"")&amp; IF(D1160=Accueil!$Y$25,PRODUCT('Registre déchets'!G1160,Accueil!$AA$25),"")&amp; IF(D1160=Accueil!$Y$26,PRODUCT('Registre déchets'!G1160,Accueil!$AA$26),"")&amp; IF(D1160=Accueil!$Y$27,PRODUCT('Registre déchets'!G1160,Accueil!$AA$27),""))</f>
        <v/>
      </c>
      <c r="AQ1160" s="79">
        <f t="shared" si="177"/>
        <v>0</v>
      </c>
    </row>
    <row r="1161" spans="1:43" ht="50.1" customHeight="1" x14ac:dyDescent="0.25">
      <c r="A1161" s="90"/>
      <c r="B1161" s="222" t="str">
        <f t="shared" ref="B1161:B1224" si="181">IF(OR(D1161="Déchets dangereux (*)",D1161="Aérosols",D1161="Emballages souillés",D1161="Peintures",D1161="Absorbants, matériaux filtrants, chiffons d'essuyage et vêtements de protection souillés",D1161="Matériaux d'isolation contenant de l'amiante",D1161="Autres matériaux d'isolation à base de ou contenant des substances dangereuses",D1161="Matériaux de construction contenant de l'amiante",D1161="Bois, verre et matières plastiques contenant des substances dangereuses ou contaminés par de telles substances",D1161="Patins à freins contenant de l’amiante",D1161="Equipements mis au rebut contenant de l'amiante libre",D1161="Terres souillées",D1161="Huiles moteurs usagées",D1161="Huiles hydrauliques usagées",D1161="Métaux souillés",D1161="Boues de dragage souillées",D1161="Ballast de voie contenant des substances dangereuses",D1161="Mélanges bitumineux contenant du goudron",D1161="Matériaux de construction à base de gypse contaminés par des substances dangereuses",D1161="Emballages métalliques contenant une matrice poreuse solide dangereuse (par exemple amiante), y compris des conteneurs à pression vides"),"DD",IF(OR(D1161="Déchets Non Dangereux (DIB)",D1161="DIB en mélange",D1161="Gravats Impurs en mélange (GIM)",D1161="Bois",D1161="Ferraille",D1161="Plâtre",D1161="Menuiseries PVC",D1161="Emballages en plastique",D1161="Emballages en carton/papier",D1161="Emballages en mélange",D1161="Polystyrène",D1161="DEEE",D1161="Pneus hors d'usage"),"DND",IF(OR(D1161="Déchets Inertes",D1161="Béton",D1161="Terre non souillée",D1161="Verre",D1161="Briques",D1161="Tuiles et Céramiques",D1161="Terre végétale"),"DI","")))</f>
        <v/>
      </c>
      <c r="C1161" s="221"/>
      <c r="D1161" s="220"/>
      <c r="E1161" s="80" t="str">
        <f t="shared" si="175"/>
        <v/>
      </c>
      <c r="F1161" s="81"/>
      <c r="G1161" s="82"/>
      <c r="H1161" s="241">
        <f t="shared" ref="H1161:H1224" si="182">AQ1161</f>
        <v>0</v>
      </c>
      <c r="I1161" s="206"/>
      <c r="J1161" s="206"/>
      <c r="K1161" s="86"/>
      <c r="L1161" s="86"/>
      <c r="M1161" s="86"/>
      <c r="N1161" s="82"/>
      <c r="O1161" s="81"/>
      <c r="P1161" s="82"/>
      <c r="Q1161" s="207">
        <f t="shared" si="176"/>
        <v>0</v>
      </c>
      <c r="R1161" s="83">
        <f t="shared" ref="R1161:R1224" si="183">IF(H1161="",0,H1161*Q1161)</f>
        <v>0</v>
      </c>
      <c r="S1161" s="83">
        <f t="shared" ref="S1161:S1224" si="184">IF(H1161="",0,H1161-R1161)</f>
        <v>0</v>
      </c>
      <c r="T1161" s="209"/>
      <c r="U1161" s="214"/>
      <c r="V1161" s="214"/>
      <c r="W1161" s="217" t="str">
        <f t="shared" si="179"/>
        <v/>
      </c>
      <c r="X1161" s="214"/>
      <c r="Y1161" s="224"/>
      <c r="Z1161" s="214"/>
      <c r="AA1161" s="214"/>
      <c r="AB1161" s="35" t="str">
        <f t="shared" si="180"/>
        <v/>
      </c>
      <c r="AC1161" s="35"/>
      <c r="AD1161" s="35"/>
      <c r="AE1161" s="35"/>
      <c r="AF1161" s="35"/>
      <c r="AG1161" s="35"/>
      <c r="AH1161" s="35"/>
      <c r="AI1161" s="35"/>
      <c r="AJ1161" s="35"/>
      <c r="AK1161" s="35"/>
      <c r="AL1161" s="35"/>
      <c r="AM1161" s="85" t="str">
        <f t="shared" si="178"/>
        <v/>
      </c>
      <c r="AN1161" s="35"/>
      <c r="AO1161" s="35"/>
      <c r="AP1161" s="77" t="str">
        <f>IF(D1161="","",IF(D1161=Accueil!$Q$7,PRODUCT('Registre déchets'!G1161,Accueil!$S$7),"") &amp; IF(D1161=Accueil!$Q$8,PRODUCT('Registre déchets'!G1161,Accueil!$S$8),"") &amp; IF(D1161=Accueil!$Q$9,PRODUCT('Registre déchets'!G1161,Accueil!$S$9),"")&amp; IF(D1161=Accueil!$Q$10,PRODUCT('Registre déchets'!G1161,Accueil!$S$10),"")&amp; IF(D1161=Accueil!$Q$11,PRODUCT('Registre déchets'!G1161,Accueil!$S$11),"")&amp; IF(D1161=Accueil!$Q$12,PRODUCT('Registre déchets'!G1161,Accueil!$S$12),"")&amp; IF(D1161=Accueil!$Q$13,PRODUCT('Registre déchets'!G1161,Accueil!$S$13),"")&amp; IF(D1161=Accueil!$Q$14,PRODUCT('Registre déchets'!G1161,Accueil!$S$14),"")&amp; IF(D1161=Accueil!$Q$15,PRODUCT('Registre déchets'!G1161,Accueil!$S$15),"")&amp; IF(D1161=Accueil!$Q$16,PRODUCT('Registre déchets'!G1161,Accueil!$S$16),"")&amp; IF(D1161=Accueil!$Q$17,PRODUCT('Registre déchets'!G1161,Accueil!$S$17),"")&amp; IF(D1161=Accueil!$Q$18,PRODUCT('Registre déchets'!G1161,Accueil!$S$18),"")&amp; IF(D1161=Accueil!$Q$19,PRODUCT('Registre déchets'!G1161,Accueil!$S$19),"")&amp; IF(D1161=Accueil!$Q$20,PRODUCT('Registre déchets'!G1161,Accueil!$S$20),"")&amp; IF(D1161=Accueil!$Q$21,PRODUCT('Registre déchets'!G1161,Accueil!$S$21),"")&amp; IF(D1161=Accueil!$Q$22,PRODUCT('Registre déchets'!G1161,Accueil!$S$22),"")&amp; IF(D1161=Accueil!$Q$23,PRODUCT('Registre déchets'!G1161,Accueil!$S$23),"")&amp; IF(D1161=Accueil!$Q$24,PRODUCT('Registre déchets'!G1161,Accueil!$S$24),"")&amp; IF(D1161=Accueil!$Q$25,PRODUCT('Registre déchets'!G1161,Accueil!$S$25),"")&amp; IF(D1161=Accueil!$Q$26,PRODUCT('Registre déchets'!G1161,Accueil!$S$26),"") &amp; IF(D1161=Accueil!$U$7,PRODUCT('Registre déchets'!G1161,Accueil!$W$7),"") &amp; IF(D1161=Accueil!$U$8,PRODUCT('Registre déchets'!G1161,Accueil!$W$8),"") &amp; IF(D1161=Accueil!$U$9,PRODUCT('Registre déchets'!G1161,Accueil!$W$9),"")&amp; IF(D1161=Accueil!$U$10,PRODUCT('Registre déchets'!G1161,Accueil!$W$10),"")&amp; IF(D1161=Accueil!$U$11,PRODUCT('Registre déchets'!G1161,Accueil!$W$11),"")&amp; IF(D1161=Accueil!$U$12,PRODUCT('Registre déchets'!G1161,Accueil!$W$12),"")&amp; IF(D1161=Accueil!$U$13,PRODUCT('Registre déchets'!G1161,Accueil!$W$13),"")&amp; IF(D1161=Accueil!$U$14,PRODUCT('Registre déchets'!G1161,Accueil!$W$14),"")&amp; IF(D1161=Accueil!$U$15,PRODUCT('Registre déchets'!G1161,Accueil!$W$15),"")&amp; IF(D1161=Accueil!$U$16,PRODUCT('Registre déchets'!G1161,Accueil!$W$16),"")&amp; IF(D1161=Accueil!$U$17,PRODUCT('Registre déchets'!G1161,Accueil!$W$17),"")&amp; IF(D1161=Accueil!$U$18,PRODUCT('Registre déchets'!G1161,Accueil!$W$18),"")&amp; IF(D1161=Accueil!$U$19,PRODUCT('Registre déchets'!G1161,Accueil!$W$19),"")&amp; IF(D1161=Accueil!$U$20,PRODUCT('Registre déchets'!G1161,Accueil!$W$20),"")&amp; IF(D1161=Accueil!$U$21,PRODUCT('Registre déchets'!G1161,Accueil!$W$21),"") &amp; IF(D1161=Accueil!$U$22,PRODUCT('Registre déchets'!G1161,Accueil!$W$22),"")&amp; IF(D1161=Accueil!$U$23,PRODUCT('Registre déchets'!G1161,Accueil!$W$23),"")&amp; IF(D1161=Accueil!$U$24,PRODUCT('Registre déchets'!G1161,Accueil!$W$24),"")&amp; IF(D1161=Accueil!$U$25,PRODUCT('Registre déchets'!G1161,Accueil!$W$25),"")&amp; IF(D1161=Accueil!$U$26,PRODUCT('Registre déchets'!G1161,Accueil!$W$26),"")&amp; IF(D1161=Accueil!$U$27,PRODUCT('Registre déchets'!G1161,Accueil!$W$27),"")&amp; IF(D1161=Accueil!$Y$7,PRODUCT('Registre déchets'!G1161,Accueil!$AA$7),"") &amp; IF(D1161=Accueil!$Y$8,PRODUCT('Registre déchets'!G1161,Accueil!$AA$8),"") &amp; IF(D1161=Accueil!$Y$9,PRODUCT('Registre déchets'!G1161,Accueil!$AA$9),"")&amp; IF(D1161=Accueil!$Y$10,PRODUCT('Registre déchets'!G1161,Accueil!$AA$10),"")&amp; IF(D1161=Accueil!$Y$11,PRODUCT('Registre déchets'!G1161,Accueil!$AA$11),"")&amp; IF(D1161=Accueil!$Y$12,PRODUCT('Registre déchets'!G1161,Accueil!$AA$12),"")&amp; IF(D1161=Accueil!$Y$13,PRODUCT('Registre déchets'!G1161,Accueil!$AA$13),"")&amp; IF(D1161=Accueil!$Y$14,PRODUCT('Registre déchets'!G1161,Accueil!$AA$14),"")&amp; IF(D1161=Accueil!$Y$15,PRODUCT('Registre déchets'!G1161,Accueil!$AA$15),"")&amp; IF(D1161=Accueil!$Y$16,PRODUCT('Registre déchets'!G1161,Accueil!$AA$16),"")&amp; IF(D1161=Accueil!$Y$17,PRODUCT('Registre déchets'!G1161,Accueil!$AA$17),"")&amp; IF(D1161=Accueil!$Y$18,PRODUCT('Registre déchets'!G1161,Accueil!$AA$18),"")&amp; IF(D1161=Accueil!$Y$19,PRODUCT('Registre déchets'!G1161,Accueil!$AA$19),"")&amp; IF(D1161=Accueil!$Y$20,PRODUCT('Registre déchets'!G1161,Accueil!$AA$20),"")&amp; IF(D1161=Accueil!$Y$21,PRODUCT('Registre déchets'!G1161,Accueil!$AA$21),"")&amp; IF(D1161=Accueil!$Y$22,PRODUCT('Registre déchets'!G1161,Accueil!$AA$22),"")&amp; IF(D1161=Accueil!$Y$23,PRODUCT('Registre déchets'!G1161,Accueil!$AA$23),"")&amp; IF(D1161=Accueil!$Y$24,PRODUCT('Registre déchets'!G1161,Accueil!$AA$24),"")&amp; IF(D1161=Accueil!$Y$25,PRODUCT('Registre déchets'!G1161,Accueil!$AA$25),"")&amp; IF(D1161=Accueil!$Y$26,PRODUCT('Registre déchets'!G1161,Accueil!$AA$26),"")&amp; IF(D1161=Accueil!$Y$27,PRODUCT('Registre déchets'!G1161,Accueil!$AA$27),""))</f>
        <v/>
      </c>
      <c r="AQ1161" s="79">
        <f t="shared" si="177"/>
        <v>0</v>
      </c>
    </row>
    <row r="1162" spans="1:43" ht="50.1" customHeight="1" x14ac:dyDescent="0.25">
      <c r="A1162" s="90"/>
      <c r="B1162" s="222" t="str">
        <f t="shared" si="181"/>
        <v/>
      </c>
      <c r="C1162" s="221"/>
      <c r="D1162" s="220"/>
      <c r="E1162" s="80" t="str">
        <f t="shared" si="175"/>
        <v/>
      </c>
      <c r="F1162" s="81"/>
      <c r="G1162" s="82"/>
      <c r="H1162" s="241">
        <f t="shared" si="182"/>
        <v>0</v>
      </c>
      <c r="I1162" s="206"/>
      <c r="J1162" s="206"/>
      <c r="K1162" s="86"/>
      <c r="L1162" s="86"/>
      <c r="M1162" s="86"/>
      <c r="N1162" s="82"/>
      <c r="O1162" s="81"/>
      <c r="P1162" s="82"/>
      <c r="Q1162" s="207">
        <f t="shared" si="176"/>
        <v>0</v>
      </c>
      <c r="R1162" s="83">
        <f t="shared" si="183"/>
        <v>0</v>
      </c>
      <c r="S1162" s="83">
        <f t="shared" si="184"/>
        <v>0</v>
      </c>
      <c r="T1162" s="209"/>
      <c r="U1162" s="214"/>
      <c r="V1162" s="214"/>
      <c r="W1162" s="217" t="str">
        <f t="shared" si="179"/>
        <v/>
      </c>
      <c r="X1162" s="214"/>
      <c r="Y1162" s="224"/>
      <c r="Z1162" s="214"/>
      <c r="AA1162" s="214"/>
      <c r="AB1162" s="35" t="str">
        <f t="shared" si="180"/>
        <v/>
      </c>
      <c r="AC1162" s="35"/>
      <c r="AD1162" s="35"/>
      <c r="AE1162" s="35"/>
      <c r="AF1162" s="35"/>
      <c r="AG1162" s="35"/>
      <c r="AH1162" s="35"/>
      <c r="AI1162" s="35"/>
      <c r="AJ1162" s="35"/>
      <c r="AK1162" s="35"/>
      <c r="AL1162" s="35"/>
      <c r="AM1162" s="85" t="str">
        <f t="shared" si="178"/>
        <v/>
      </c>
      <c r="AN1162" s="35"/>
      <c r="AO1162" s="35"/>
      <c r="AP1162" s="77" t="str">
        <f>IF(D1162="","",IF(D1162=Accueil!$Q$7,PRODUCT('Registre déchets'!G1162,Accueil!$S$7),"") &amp; IF(D1162=Accueil!$Q$8,PRODUCT('Registre déchets'!G1162,Accueil!$S$8),"") &amp; IF(D1162=Accueil!$Q$9,PRODUCT('Registre déchets'!G1162,Accueil!$S$9),"")&amp; IF(D1162=Accueil!$Q$10,PRODUCT('Registre déchets'!G1162,Accueil!$S$10),"")&amp; IF(D1162=Accueil!$Q$11,PRODUCT('Registre déchets'!G1162,Accueil!$S$11),"")&amp; IF(D1162=Accueil!$Q$12,PRODUCT('Registre déchets'!G1162,Accueil!$S$12),"")&amp; IF(D1162=Accueil!$Q$13,PRODUCT('Registre déchets'!G1162,Accueil!$S$13),"")&amp; IF(D1162=Accueil!$Q$14,PRODUCT('Registre déchets'!G1162,Accueil!$S$14),"")&amp; IF(D1162=Accueil!$Q$15,PRODUCT('Registre déchets'!G1162,Accueil!$S$15),"")&amp; IF(D1162=Accueil!$Q$16,PRODUCT('Registre déchets'!G1162,Accueil!$S$16),"")&amp; IF(D1162=Accueil!$Q$17,PRODUCT('Registre déchets'!G1162,Accueil!$S$17),"")&amp; IF(D1162=Accueil!$Q$18,PRODUCT('Registre déchets'!G1162,Accueil!$S$18),"")&amp; IF(D1162=Accueil!$Q$19,PRODUCT('Registre déchets'!G1162,Accueil!$S$19),"")&amp; IF(D1162=Accueil!$Q$20,PRODUCT('Registre déchets'!G1162,Accueil!$S$20),"")&amp; IF(D1162=Accueil!$Q$21,PRODUCT('Registre déchets'!G1162,Accueil!$S$21),"")&amp; IF(D1162=Accueil!$Q$22,PRODUCT('Registre déchets'!G1162,Accueil!$S$22),"")&amp; IF(D1162=Accueil!$Q$23,PRODUCT('Registre déchets'!G1162,Accueil!$S$23),"")&amp; IF(D1162=Accueil!$Q$24,PRODUCT('Registre déchets'!G1162,Accueil!$S$24),"")&amp; IF(D1162=Accueil!$Q$25,PRODUCT('Registre déchets'!G1162,Accueil!$S$25),"")&amp; IF(D1162=Accueil!$Q$26,PRODUCT('Registre déchets'!G1162,Accueil!$S$26),"") &amp; IF(D1162=Accueil!$U$7,PRODUCT('Registre déchets'!G1162,Accueil!$W$7),"") &amp; IF(D1162=Accueil!$U$8,PRODUCT('Registre déchets'!G1162,Accueil!$W$8),"") &amp; IF(D1162=Accueil!$U$9,PRODUCT('Registre déchets'!G1162,Accueil!$W$9),"")&amp; IF(D1162=Accueil!$U$10,PRODUCT('Registre déchets'!G1162,Accueil!$W$10),"")&amp; IF(D1162=Accueil!$U$11,PRODUCT('Registre déchets'!G1162,Accueil!$W$11),"")&amp; IF(D1162=Accueil!$U$12,PRODUCT('Registre déchets'!G1162,Accueil!$W$12),"")&amp; IF(D1162=Accueil!$U$13,PRODUCT('Registre déchets'!G1162,Accueil!$W$13),"")&amp; IF(D1162=Accueil!$U$14,PRODUCT('Registre déchets'!G1162,Accueil!$W$14),"")&amp; IF(D1162=Accueil!$U$15,PRODUCT('Registre déchets'!G1162,Accueil!$W$15),"")&amp; IF(D1162=Accueil!$U$16,PRODUCT('Registre déchets'!G1162,Accueil!$W$16),"")&amp; IF(D1162=Accueil!$U$17,PRODUCT('Registre déchets'!G1162,Accueil!$W$17),"")&amp; IF(D1162=Accueil!$U$18,PRODUCT('Registre déchets'!G1162,Accueil!$W$18),"")&amp; IF(D1162=Accueil!$U$19,PRODUCT('Registre déchets'!G1162,Accueil!$W$19),"")&amp; IF(D1162=Accueil!$U$20,PRODUCT('Registre déchets'!G1162,Accueil!$W$20),"")&amp; IF(D1162=Accueil!$U$21,PRODUCT('Registre déchets'!G1162,Accueil!$W$21),"") &amp; IF(D1162=Accueil!$U$22,PRODUCT('Registre déchets'!G1162,Accueil!$W$22),"")&amp; IF(D1162=Accueil!$U$23,PRODUCT('Registre déchets'!G1162,Accueil!$W$23),"")&amp; IF(D1162=Accueil!$U$24,PRODUCT('Registre déchets'!G1162,Accueil!$W$24),"")&amp; IF(D1162=Accueil!$U$25,PRODUCT('Registre déchets'!G1162,Accueil!$W$25),"")&amp; IF(D1162=Accueil!$U$26,PRODUCT('Registre déchets'!G1162,Accueil!$W$26),"")&amp; IF(D1162=Accueil!$U$27,PRODUCT('Registre déchets'!G1162,Accueil!$W$27),"")&amp; IF(D1162=Accueil!$Y$7,PRODUCT('Registre déchets'!G1162,Accueil!$AA$7),"") &amp; IF(D1162=Accueil!$Y$8,PRODUCT('Registre déchets'!G1162,Accueil!$AA$8),"") &amp; IF(D1162=Accueil!$Y$9,PRODUCT('Registre déchets'!G1162,Accueil!$AA$9),"")&amp; IF(D1162=Accueil!$Y$10,PRODUCT('Registre déchets'!G1162,Accueil!$AA$10),"")&amp; IF(D1162=Accueil!$Y$11,PRODUCT('Registre déchets'!G1162,Accueil!$AA$11),"")&amp; IF(D1162=Accueil!$Y$12,PRODUCT('Registre déchets'!G1162,Accueil!$AA$12),"")&amp; IF(D1162=Accueil!$Y$13,PRODUCT('Registre déchets'!G1162,Accueil!$AA$13),"")&amp; IF(D1162=Accueil!$Y$14,PRODUCT('Registre déchets'!G1162,Accueil!$AA$14),"")&amp; IF(D1162=Accueil!$Y$15,PRODUCT('Registre déchets'!G1162,Accueil!$AA$15),"")&amp; IF(D1162=Accueil!$Y$16,PRODUCT('Registre déchets'!G1162,Accueil!$AA$16),"")&amp; IF(D1162=Accueil!$Y$17,PRODUCT('Registre déchets'!G1162,Accueil!$AA$17),"")&amp; IF(D1162=Accueil!$Y$18,PRODUCT('Registre déchets'!G1162,Accueil!$AA$18),"")&amp; IF(D1162=Accueil!$Y$19,PRODUCT('Registre déchets'!G1162,Accueil!$AA$19),"")&amp; IF(D1162=Accueil!$Y$20,PRODUCT('Registre déchets'!G1162,Accueil!$AA$20),"")&amp; IF(D1162=Accueil!$Y$21,PRODUCT('Registre déchets'!G1162,Accueil!$AA$21),"")&amp; IF(D1162=Accueil!$Y$22,PRODUCT('Registre déchets'!G1162,Accueil!$AA$22),"")&amp; IF(D1162=Accueil!$Y$23,PRODUCT('Registre déchets'!G1162,Accueil!$AA$23),"")&amp; IF(D1162=Accueil!$Y$24,PRODUCT('Registre déchets'!G1162,Accueil!$AA$24),"")&amp; IF(D1162=Accueil!$Y$25,PRODUCT('Registre déchets'!G1162,Accueil!$AA$25),"")&amp; IF(D1162=Accueil!$Y$26,PRODUCT('Registre déchets'!G1162,Accueil!$AA$26),"")&amp; IF(D1162=Accueil!$Y$27,PRODUCT('Registre déchets'!G1162,Accueil!$AA$27),""))</f>
        <v/>
      </c>
      <c r="AQ1162" s="79">
        <f t="shared" si="177"/>
        <v>0</v>
      </c>
    </row>
    <row r="1163" spans="1:43" ht="50.1" customHeight="1" x14ac:dyDescent="0.25">
      <c r="A1163" s="90"/>
      <c r="B1163" s="222" t="str">
        <f t="shared" si="181"/>
        <v/>
      </c>
      <c r="C1163" s="221"/>
      <c r="D1163" s="220"/>
      <c r="E1163" s="80" t="str">
        <f t="shared" ref="E1163:E1226" si="185">IF(D1163=$AD$9,$AE$9,"") &amp; IF(D1163=$AD$10,$AE$10,"") &amp; IF(D1163=$AD$11,$AE$11,"") &amp; IF(D1163=$AD$12,$AE$12,"") &amp; IF(D1163=$AD$13,$AE$13,"") &amp; IF(D1163=$AD$14,$AE$14,"") &amp; IF(D1163=$AD$15,$AE$15,"") &amp; IF(D1163=$AD$16,$AE$16,"") &amp; IF(D1163=$AD$17,$AE$17,"") &amp; IF(D1163=$AD$18,$AE$18,"") &amp; IF(D1163=$AD$19,$AE$19,"") &amp; IF(D1163=$AD$20,$AE$20,"") &amp; IF(D1163=$AD$21,$AE$21,"") &amp; IF(D1163=$AD$22,$AE$22,"") &amp; IF(D1163=$AD$23,$AE$23,"") &amp; IF(D1163=$AD$24,$AE$24,"") &amp; IF(D1163=$AD$25,$AE$25,"") &amp; IF(D1163=$AD$26,$AE$26,"") &amp; IF(D1163=$AD$27,$AE$27,"") &amp; IF(D1163=$AD$28,$AE$28,"") &amp; IF(D1163=$AD$29,$AE$29,"") &amp; IF(D1163=$AD$30,$AE$30,"") &amp; IF(D1163=$AD$31,$AE$31,"") &amp; IF(D1163=$AD$33,$AE$33,"") &amp; IF(D1163=$AD$34,$AE$34,"") &amp; IF(D1163=$AD$35,$AE$35,"") &amp; IF(D1163=$AD$36,$AE$36,"") &amp; IF(D1163=$AD$37,$AE$37,"") &amp; IF(D1163=$AD$38,$AE$38,"") &amp; IF(D1163=$AD$39,$AE$39,"") &amp; IF(D1163=$AD$40,$AE$40,"") &amp; IF(D1163=$AD$41,$AE$41,"") &amp; IF(D1163=$AD$42,$AE$42,"") &amp; IF(D1163=$AD$43,$AE$43,"") &amp; IF(D1163=$AD$44,$AE$44,"") &amp; IF(D1163=$AD$45,$AE$45,"") &amp; IF(D1163=$AD$46,$AE$46,"") &amp; IF(D1163=$AD$48,$AE$48,"") &amp; IF(D1163=$AD$49,$AE$49,"") &amp; IF(D1163=$AD$50,$AE$50,"") &amp; IF(D1163=$AD$51,$AE$51,"") &amp; IF(D1163=$AD$52,$AE$52,"") &amp; IF(D1163=$AD$53,$AE$53,"") &amp; IF(D1163=$AD$54,$AE$54,"") &amp; IF(D1163=$AD$55,$AE$55,"") &amp; IF(D1163=$AD$56,$AE$56,"") &amp; IF(D1163=$AD$57,$AE$57,"") &amp; IF(D1163=$AD$58,$AE$58,"") &amp; IF(D1163=$AD$59,$AE$59,"") &amp; IF(D1163=$AD$60,$AE$60,"") &amp; IF(D1163=$AD$61,$AE$61,"")</f>
        <v/>
      </c>
      <c r="F1163" s="81"/>
      <c r="G1163" s="82"/>
      <c r="H1163" s="241">
        <f t="shared" si="182"/>
        <v>0</v>
      </c>
      <c r="I1163" s="206"/>
      <c r="J1163" s="206"/>
      <c r="K1163" s="86"/>
      <c r="L1163" s="86"/>
      <c r="M1163" s="86"/>
      <c r="N1163" s="82"/>
      <c r="O1163" s="81"/>
      <c r="P1163" s="82"/>
      <c r="Q1163" s="207">
        <f t="shared" si="176"/>
        <v>0</v>
      </c>
      <c r="R1163" s="83">
        <f t="shared" si="183"/>
        <v>0</v>
      </c>
      <c r="S1163" s="83">
        <f t="shared" si="184"/>
        <v>0</v>
      </c>
      <c r="T1163" s="209"/>
      <c r="U1163" s="214"/>
      <c r="V1163" s="214"/>
      <c r="W1163" s="217" t="str">
        <f t="shared" si="179"/>
        <v/>
      </c>
      <c r="X1163" s="214"/>
      <c r="Y1163" s="224"/>
      <c r="Z1163" s="214"/>
      <c r="AA1163" s="214"/>
      <c r="AB1163" s="35" t="str">
        <f t="shared" si="180"/>
        <v/>
      </c>
      <c r="AC1163" s="35"/>
      <c r="AD1163" s="35"/>
      <c r="AE1163" s="35"/>
      <c r="AF1163" s="35"/>
      <c r="AG1163" s="35"/>
      <c r="AH1163" s="35"/>
      <c r="AI1163" s="35"/>
      <c r="AJ1163" s="35"/>
      <c r="AK1163" s="35"/>
      <c r="AL1163" s="35"/>
      <c r="AM1163" s="85" t="str">
        <f t="shared" si="178"/>
        <v/>
      </c>
      <c r="AN1163" s="35"/>
      <c r="AO1163" s="35"/>
      <c r="AP1163" s="77" t="str">
        <f>IF(D1163="","",IF(D1163=Accueil!$Q$7,PRODUCT('Registre déchets'!G1163,Accueil!$S$7),"") &amp; IF(D1163=Accueil!$Q$8,PRODUCT('Registre déchets'!G1163,Accueil!$S$8),"") &amp; IF(D1163=Accueil!$Q$9,PRODUCT('Registre déchets'!G1163,Accueil!$S$9),"")&amp; IF(D1163=Accueil!$Q$10,PRODUCT('Registre déchets'!G1163,Accueil!$S$10),"")&amp; IF(D1163=Accueil!$Q$11,PRODUCT('Registre déchets'!G1163,Accueil!$S$11),"")&amp; IF(D1163=Accueil!$Q$12,PRODUCT('Registre déchets'!G1163,Accueil!$S$12),"")&amp; IF(D1163=Accueil!$Q$13,PRODUCT('Registre déchets'!G1163,Accueil!$S$13),"")&amp; IF(D1163=Accueil!$Q$14,PRODUCT('Registre déchets'!G1163,Accueil!$S$14),"")&amp; IF(D1163=Accueil!$Q$15,PRODUCT('Registre déchets'!G1163,Accueil!$S$15),"")&amp; IF(D1163=Accueil!$Q$16,PRODUCT('Registre déchets'!G1163,Accueil!$S$16),"")&amp; IF(D1163=Accueil!$Q$17,PRODUCT('Registre déchets'!G1163,Accueil!$S$17),"")&amp; IF(D1163=Accueil!$Q$18,PRODUCT('Registre déchets'!G1163,Accueil!$S$18),"")&amp; IF(D1163=Accueil!$Q$19,PRODUCT('Registre déchets'!G1163,Accueil!$S$19),"")&amp; IF(D1163=Accueil!$Q$20,PRODUCT('Registre déchets'!G1163,Accueil!$S$20),"")&amp; IF(D1163=Accueil!$Q$21,PRODUCT('Registre déchets'!G1163,Accueil!$S$21),"")&amp; IF(D1163=Accueil!$Q$22,PRODUCT('Registre déchets'!G1163,Accueil!$S$22),"")&amp; IF(D1163=Accueil!$Q$23,PRODUCT('Registre déchets'!G1163,Accueil!$S$23),"")&amp; IF(D1163=Accueil!$Q$24,PRODUCT('Registre déchets'!G1163,Accueil!$S$24),"")&amp; IF(D1163=Accueil!$Q$25,PRODUCT('Registre déchets'!G1163,Accueil!$S$25),"")&amp; IF(D1163=Accueil!$Q$26,PRODUCT('Registre déchets'!G1163,Accueil!$S$26),"") &amp; IF(D1163=Accueil!$U$7,PRODUCT('Registre déchets'!G1163,Accueil!$W$7),"") &amp; IF(D1163=Accueil!$U$8,PRODUCT('Registre déchets'!G1163,Accueil!$W$8),"") &amp; IF(D1163=Accueil!$U$9,PRODUCT('Registre déchets'!G1163,Accueil!$W$9),"")&amp; IF(D1163=Accueil!$U$10,PRODUCT('Registre déchets'!G1163,Accueil!$W$10),"")&amp; IF(D1163=Accueil!$U$11,PRODUCT('Registre déchets'!G1163,Accueil!$W$11),"")&amp; IF(D1163=Accueil!$U$12,PRODUCT('Registre déchets'!G1163,Accueil!$W$12),"")&amp; IF(D1163=Accueil!$U$13,PRODUCT('Registre déchets'!G1163,Accueil!$W$13),"")&amp; IF(D1163=Accueil!$U$14,PRODUCT('Registre déchets'!G1163,Accueil!$W$14),"")&amp; IF(D1163=Accueil!$U$15,PRODUCT('Registre déchets'!G1163,Accueil!$W$15),"")&amp; IF(D1163=Accueil!$U$16,PRODUCT('Registre déchets'!G1163,Accueil!$W$16),"")&amp; IF(D1163=Accueil!$U$17,PRODUCT('Registre déchets'!G1163,Accueil!$W$17),"")&amp; IF(D1163=Accueil!$U$18,PRODUCT('Registre déchets'!G1163,Accueil!$W$18),"")&amp; IF(D1163=Accueil!$U$19,PRODUCT('Registre déchets'!G1163,Accueil!$W$19),"")&amp; IF(D1163=Accueil!$U$20,PRODUCT('Registre déchets'!G1163,Accueil!$W$20),"")&amp; IF(D1163=Accueil!$U$21,PRODUCT('Registre déchets'!G1163,Accueil!$W$21),"") &amp; IF(D1163=Accueil!$U$22,PRODUCT('Registre déchets'!G1163,Accueil!$W$22),"")&amp; IF(D1163=Accueil!$U$23,PRODUCT('Registre déchets'!G1163,Accueil!$W$23),"")&amp; IF(D1163=Accueil!$U$24,PRODUCT('Registre déchets'!G1163,Accueil!$W$24),"")&amp; IF(D1163=Accueil!$U$25,PRODUCT('Registre déchets'!G1163,Accueil!$W$25),"")&amp; IF(D1163=Accueil!$U$26,PRODUCT('Registre déchets'!G1163,Accueil!$W$26),"")&amp; IF(D1163=Accueil!$U$27,PRODUCT('Registre déchets'!G1163,Accueil!$W$27),"")&amp; IF(D1163=Accueil!$Y$7,PRODUCT('Registre déchets'!G1163,Accueil!$AA$7),"") &amp; IF(D1163=Accueil!$Y$8,PRODUCT('Registre déchets'!G1163,Accueil!$AA$8),"") &amp; IF(D1163=Accueil!$Y$9,PRODUCT('Registre déchets'!G1163,Accueil!$AA$9),"")&amp; IF(D1163=Accueil!$Y$10,PRODUCT('Registre déchets'!G1163,Accueil!$AA$10),"")&amp; IF(D1163=Accueil!$Y$11,PRODUCT('Registre déchets'!G1163,Accueil!$AA$11),"")&amp; IF(D1163=Accueil!$Y$12,PRODUCT('Registre déchets'!G1163,Accueil!$AA$12),"")&amp; IF(D1163=Accueil!$Y$13,PRODUCT('Registre déchets'!G1163,Accueil!$AA$13),"")&amp; IF(D1163=Accueil!$Y$14,PRODUCT('Registre déchets'!G1163,Accueil!$AA$14),"")&amp; IF(D1163=Accueil!$Y$15,PRODUCT('Registre déchets'!G1163,Accueil!$AA$15),"")&amp; IF(D1163=Accueil!$Y$16,PRODUCT('Registre déchets'!G1163,Accueil!$AA$16),"")&amp; IF(D1163=Accueil!$Y$17,PRODUCT('Registre déchets'!G1163,Accueil!$AA$17),"")&amp; IF(D1163=Accueil!$Y$18,PRODUCT('Registre déchets'!G1163,Accueil!$AA$18),"")&amp; IF(D1163=Accueil!$Y$19,PRODUCT('Registre déchets'!G1163,Accueil!$AA$19),"")&amp; IF(D1163=Accueil!$Y$20,PRODUCT('Registre déchets'!G1163,Accueil!$AA$20),"")&amp; IF(D1163=Accueil!$Y$21,PRODUCT('Registre déchets'!G1163,Accueil!$AA$21),"")&amp; IF(D1163=Accueil!$Y$22,PRODUCT('Registre déchets'!G1163,Accueil!$AA$22),"")&amp; IF(D1163=Accueil!$Y$23,PRODUCT('Registre déchets'!G1163,Accueil!$AA$23),"")&amp; IF(D1163=Accueil!$Y$24,PRODUCT('Registre déchets'!G1163,Accueil!$AA$24),"")&amp; IF(D1163=Accueil!$Y$25,PRODUCT('Registre déchets'!G1163,Accueil!$AA$25),"")&amp; IF(D1163=Accueil!$Y$26,PRODUCT('Registre déchets'!G1163,Accueil!$AA$26),"")&amp; IF(D1163=Accueil!$Y$27,PRODUCT('Registre déchets'!G1163,Accueil!$AA$27),""))</f>
        <v/>
      </c>
      <c r="AQ1163" s="79">
        <f t="shared" si="177"/>
        <v>0</v>
      </c>
    </row>
    <row r="1164" spans="1:43" ht="50.1" customHeight="1" x14ac:dyDescent="0.25">
      <c r="A1164" s="90"/>
      <c r="B1164" s="222" t="str">
        <f t="shared" si="181"/>
        <v/>
      </c>
      <c r="C1164" s="221"/>
      <c r="D1164" s="220"/>
      <c r="E1164" s="80" t="str">
        <f t="shared" si="185"/>
        <v/>
      </c>
      <c r="F1164" s="81"/>
      <c r="G1164" s="82"/>
      <c r="H1164" s="241">
        <f t="shared" si="182"/>
        <v>0</v>
      </c>
      <c r="I1164" s="206"/>
      <c r="J1164" s="206"/>
      <c r="K1164" s="86"/>
      <c r="L1164" s="86"/>
      <c r="M1164" s="86"/>
      <c r="N1164" s="82"/>
      <c r="O1164" s="81"/>
      <c r="P1164" s="82"/>
      <c r="Q1164" s="207">
        <f t="shared" si="176"/>
        <v>0</v>
      </c>
      <c r="R1164" s="83">
        <f t="shared" si="183"/>
        <v>0</v>
      </c>
      <c r="S1164" s="83">
        <f t="shared" si="184"/>
        <v>0</v>
      </c>
      <c r="T1164" s="209"/>
      <c r="U1164" s="214"/>
      <c r="V1164" s="214"/>
      <c r="W1164" s="217" t="str">
        <f t="shared" si="179"/>
        <v/>
      </c>
      <c r="X1164" s="214"/>
      <c r="Y1164" s="224"/>
      <c r="Z1164" s="214"/>
      <c r="AA1164" s="214"/>
      <c r="AB1164" s="35" t="str">
        <f t="shared" si="180"/>
        <v/>
      </c>
      <c r="AC1164" s="35"/>
      <c r="AD1164" s="35"/>
      <c r="AE1164" s="35"/>
      <c r="AF1164" s="35"/>
      <c r="AG1164" s="35"/>
      <c r="AH1164" s="35"/>
      <c r="AI1164" s="35"/>
      <c r="AJ1164" s="35"/>
      <c r="AK1164" s="35"/>
      <c r="AL1164" s="35"/>
      <c r="AM1164" s="85" t="str">
        <f t="shared" si="178"/>
        <v/>
      </c>
      <c r="AN1164" s="35"/>
      <c r="AO1164" s="35"/>
      <c r="AP1164" s="77" t="str">
        <f>IF(D1164="","",IF(D1164=Accueil!$Q$7,PRODUCT('Registre déchets'!G1164,Accueil!$S$7),"") &amp; IF(D1164=Accueil!$Q$8,PRODUCT('Registre déchets'!G1164,Accueil!$S$8),"") &amp; IF(D1164=Accueil!$Q$9,PRODUCT('Registre déchets'!G1164,Accueil!$S$9),"")&amp; IF(D1164=Accueil!$Q$10,PRODUCT('Registre déchets'!G1164,Accueil!$S$10),"")&amp; IF(D1164=Accueil!$Q$11,PRODUCT('Registre déchets'!G1164,Accueil!$S$11),"")&amp; IF(D1164=Accueil!$Q$12,PRODUCT('Registre déchets'!G1164,Accueil!$S$12),"")&amp; IF(D1164=Accueil!$Q$13,PRODUCT('Registre déchets'!G1164,Accueil!$S$13),"")&amp; IF(D1164=Accueil!$Q$14,PRODUCT('Registre déchets'!G1164,Accueil!$S$14),"")&amp; IF(D1164=Accueil!$Q$15,PRODUCT('Registre déchets'!G1164,Accueil!$S$15),"")&amp; IF(D1164=Accueil!$Q$16,PRODUCT('Registre déchets'!G1164,Accueil!$S$16),"")&amp; IF(D1164=Accueil!$Q$17,PRODUCT('Registre déchets'!G1164,Accueil!$S$17),"")&amp; IF(D1164=Accueil!$Q$18,PRODUCT('Registre déchets'!G1164,Accueil!$S$18),"")&amp; IF(D1164=Accueil!$Q$19,PRODUCT('Registre déchets'!G1164,Accueil!$S$19),"")&amp; IF(D1164=Accueil!$Q$20,PRODUCT('Registre déchets'!G1164,Accueil!$S$20),"")&amp; IF(D1164=Accueil!$Q$21,PRODUCT('Registre déchets'!G1164,Accueil!$S$21),"")&amp; IF(D1164=Accueil!$Q$22,PRODUCT('Registre déchets'!G1164,Accueil!$S$22),"")&amp; IF(D1164=Accueil!$Q$23,PRODUCT('Registre déchets'!G1164,Accueil!$S$23),"")&amp; IF(D1164=Accueil!$Q$24,PRODUCT('Registre déchets'!G1164,Accueil!$S$24),"")&amp; IF(D1164=Accueil!$Q$25,PRODUCT('Registre déchets'!G1164,Accueil!$S$25),"")&amp; IF(D1164=Accueil!$Q$26,PRODUCT('Registre déchets'!G1164,Accueil!$S$26),"") &amp; IF(D1164=Accueil!$U$7,PRODUCT('Registre déchets'!G1164,Accueil!$W$7),"") &amp; IF(D1164=Accueil!$U$8,PRODUCT('Registre déchets'!G1164,Accueil!$W$8),"") &amp; IF(D1164=Accueil!$U$9,PRODUCT('Registre déchets'!G1164,Accueil!$W$9),"")&amp; IF(D1164=Accueil!$U$10,PRODUCT('Registre déchets'!G1164,Accueil!$W$10),"")&amp; IF(D1164=Accueil!$U$11,PRODUCT('Registre déchets'!G1164,Accueil!$W$11),"")&amp; IF(D1164=Accueil!$U$12,PRODUCT('Registre déchets'!G1164,Accueil!$W$12),"")&amp; IF(D1164=Accueil!$U$13,PRODUCT('Registre déchets'!G1164,Accueil!$W$13),"")&amp; IF(D1164=Accueil!$U$14,PRODUCT('Registre déchets'!G1164,Accueil!$W$14),"")&amp; IF(D1164=Accueil!$U$15,PRODUCT('Registre déchets'!G1164,Accueil!$W$15),"")&amp; IF(D1164=Accueil!$U$16,PRODUCT('Registre déchets'!G1164,Accueil!$W$16),"")&amp; IF(D1164=Accueil!$U$17,PRODUCT('Registre déchets'!G1164,Accueil!$W$17),"")&amp; IF(D1164=Accueil!$U$18,PRODUCT('Registre déchets'!G1164,Accueil!$W$18),"")&amp; IF(D1164=Accueil!$U$19,PRODUCT('Registre déchets'!G1164,Accueil!$W$19),"")&amp; IF(D1164=Accueil!$U$20,PRODUCT('Registre déchets'!G1164,Accueil!$W$20),"")&amp; IF(D1164=Accueil!$U$21,PRODUCT('Registre déchets'!G1164,Accueil!$W$21),"") &amp; IF(D1164=Accueil!$U$22,PRODUCT('Registre déchets'!G1164,Accueil!$W$22),"")&amp; IF(D1164=Accueil!$U$23,PRODUCT('Registre déchets'!G1164,Accueil!$W$23),"")&amp; IF(D1164=Accueil!$U$24,PRODUCT('Registre déchets'!G1164,Accueil!$W$24),"")&amp; IF(D1164=Accueil!$U$25,PRODUCT('Registre déchets'!G1164,Accueil!$W$25),"")&amp; IF(D1164=Accueil!$U$26,PRODUCT('Registre déchets'!G1164,Accueil!$W$26),"")&amp; IF(D1164=Accueil!$U$27,PRODUCT('Registre déchets'!G1164,Accueil!$W$27),"")&amp; IF(D1164=Accueil!$Y$7,PRODUCT('Registre déchets'!G1164,Accueil!$AA$7),"") &amp; IF(D1164=Accueil!$Y$8,PRODUCT('Registre déchets'!G1164,Accueil!$AA$8),"") &amp; IF(D1164=Accueil!$Y$9,PRODUCT('Registre déchets'!G1164,Accueil!$AA$9),"")&amp; IF(D1164=Accueil!$Y$10,PRODUCT('Registre déchets'!G1164,Accueil!$AA$10),"")&amp; IF(D1164=Accueil!$Y$11,PRODUCT('Registre déchets'!G1164,Accueil!$AA$11),"")&amp; IF(D1164=Accueil!$Y$12,PRODUCT('Registre déchets'!G1164,Accueil!$AA$12),"")&amp; IF(D1164=Accueil!$Y$13,PRODUCT('Registre déchets'!G1164,Accueil!$AA$13),"")&amp; IF(D1164=Accueil!$Y$14,PRODUCT('Registre déchets'!G1164,Accueil!$AA$14),"")&amp; IF(D1164=Accueil!$Y$15,PRODUCT('Registre déchets'!G1164,Accueil!$AA$15),"")&amp; IF(D1164=Accueil!$Y$16,PRODUCT('Registre déchets'!G1164,Accueil!$AA$16),"")&amp; IF(D1164=Accueil!$Y$17,PRODUCT('Registre déchets'!G1164,Accueil!$AA$17),"")&amp; IF(D1164=Accueil!$Y$18,PRODUCT('Registre déchets'!G1164,Accueil!$AA$18),"")&amp; IF(D1164=Accueil!$Y$19,PRODUCT('Registre déchets'!G1164,Accueil!$AA$19),"")&amp; IF(D1164=Accueil!$Y$20,PRODUCT('Registre déchets'!G1164,Accueil!$AA$20),"")&amp; IF(D1164=Accueil!$Y$21,PRODUCT('Registre déchets'!G1164,Accueil!$AA$21),"")&amp; IF(D1164=Accueil!$Y$22,PRODUCT('Registre déchets'!G1164,Accueil!$AA$22),"")&amp; IF(D1164=Accueil!$Y$23,PRODUCT('Registre déchets'!G1164,Accueil!$AA$23),"")&amp; IF(D1164=Accueil!$Y$24,PRODUCT('Registre déchets'!G1164,Accueil!$AA$24),"")&amp; IF(D1164=Accueil!$Y$25,PRODUCT('Registre déchets'!G1164,Accueil!$AA$25),"")&amp; IF(D1164=Accueil!$Y$26,PRODUCT('Registre déchets'!G1164,Accueil!$AA$26),"")&amp; IF(D1164=Accueil!$Y$27,PRODUCT('Registre déchets'!G1164,Accueil!$AA$27),""))</f>
        <v/>
      </c>
      <c r="AQ1164" s="79">
        <f t="shared" si="177"/>
        <v>0</v>
      </c>
    </row>
    <row r="1165" spans="1:43" ht="50.1" customHeight="1" x14ac:dyDescent="0.25">
      <c r="A1165" s="90"/>
      <c r="B1165" s="222" t="str">
        <f t="shared" si="181"/>
        <v/>
      </c>
      <c r="C1165" s="221"/>
      <c r="D1165" s="220"/>
      <c r="E1165" s="80" t="str">
        <f t="shared" si="185"/>
        <v/>
      </c>
      <c r="F1165" s="81"/>
      <c r="G1165" s="82"/>
      <c r="H1165" s="241">
        <f t="shared" si="182"/>
        <v>0</v>
      </c>
      <c r="I1165" s="206"/>
      <c r="J1165" s="206"/>
      <c r="K1165" s="86"/>
      <c r="L1165" s="86"/>
      <c r="M1165" s="86"/>
      <c r="N1165" s="82"/>
      <c r="O1165" s="81"/>
      <c r="P1165" s="82"/>
      <c r="Q1165" s="207">
        <f t="shared" ref="Q1165:Q1228" si="186">IF(AM1166="",,VALUE(AM1166))</f>
        <v>0</v>
      </c>
      <c r="R1165" s="83">
        <f t="shared" si="183"/>
        <v>0</v>
      </c>
      <c r="S1165" s="83">
        <f t="shared" si="184"/>
        <v>0</v>
      </c>
      <c r="T1165" s="209"/>
      <c r="U1165" s="214"/>
      <c r="V1165" s="214"/>
      <c r="W1165" s="217" t="str">
        <f t="shared" si="179"/>
        <v/>
      </c>
      <c r="X1165" s="214"/>
      <c r="Y1165" s="224"/>
      <c r="Z1165" s="214"/>
      <c r="AA1165" s="214"/>
      <c r="AB1165" s="35" t="str">
        <f t="shared" si="180"/>
        <v/>
      </c>
      <c r="AC1165" s="35"/>
      <c r="AD1165" s="35"/>
      <c r="AE1165" s="35"/>
      <c r="AF1165" s="35"/>
      <c r="AG1165" s="35"/>
      <c r="AH1165" s="35"/>
      <c r="AI1165" s="35"/>
      <c r="AJ1165" s="35"/>
      <c r="AK1165" s="35"/>
      <c r="AL1165" s="35"/>
      <c r="AM1165" s="85" t="str">
        <f t="shared" si="178"/>
        <v/>
      </c>
      <c r="AN1165" s="35"/>
      <c r="AO1165" s="35"/>
      <c r="AP1165" s="77" t="str">
        <f>IF(D1165="","",IF(D1165=Accueil!$Q$7,PRODUCT('Registre déchets'!G1165,Accueil!$S$7),"") &amp; IF(D1165=Accueil!$Q$8,PRODUCT('Registre déchets'!G1165,Accueil!$S$8),"") &amp; IF(D1165=Accueil!$Q$9,PRODUCT('Registre déchets'!G1165,Accueil!$S$9),"")&amp; IF(D1165=Accueil!$Q$10,PRODUCT('Registre déchets'!G1165,Accueil!$S$10),"")&amp; IF(D1165=Accueil!$Q$11,PRODUCT('Registre déchets'!G1165,Accueil!$S$11),"")&amp; IF(D1165=Accueil!$Q$12,PRODUCT('Registre déchets'!G1165,Accueil!$S$12),"")&amp; IF(D1165=Accueil!$Q$13,PRODUCT('Registre déchets'!G1165,Accueil!$S$13),"")&amp; IF(D1165=Accueil!$Q$14,PRODUCT('Registre déchets'!G1165,Accueil!$S$14),"")&amp; IF(D1165=Accueil!$Q$15,PRODUCT('Registre déchets'!G1165,Accueil!$S$15),"")&amp; IF(D1165=Accueil!$Q$16,PRODUCT('Registre déchets'!G1165,Accueil!$S$16),"")&amp; IF(D1165=Accueil!$Q$17,PRODUCT('Registre déchets'!G1165,Accueil!$S$17),"")&amp; IF(D1165=Accueil!$Q$18,PRODUCT('Registre déchets'!G1165,Accueil!$S$18),"")&amp; IF(D1165=Accueil!$Q$19,PRODUCT('Registre déchets'!G1165,Accueil!$S$19),"")&amp; IF(D1165=Accueil!$Q$20,PRODUCT('Registre déchets'!G1165,Accueil!$S$20),"")&amp; IF(D1165=Accueil!$Q$21,PRODUCT('Registre déchets'!G1165,Accueil!$S$21),"")&amp; IF(D1165=Accueil!$Q$22,PRODUCT('Registre déchets'!G1165,Accueil!$S$22),"")&amp; IF(D1165=Accueil!$Q$23,PRODUCT('Registre déchets'!G1165,Accueil!$S$23),"")&amp; IF(D1165=Accueil!$Q$24,PRODUCT('Registre déchets'!G1165,Accueil!$S$24),"")&amp; IF(D1165=Accueil!$Q$25,PRODUCT('Registre déchets'!G1165,Accueil!$S$25),"")&amp; IF(D1165=Accueil!$Q$26,PRODUCT('Registre déchets'!G1165,Accueil!$S$26),"") &amp; IF(D1165=Accueil!$U$7,PRODUCT('Registre déchets'!G1165,Accueil!$W$7),"") &amp; IF(D1165=Accueil!$U$8,PRODUCT('Registre déchets'!G1165,Accueil!$W$8),"") &amp; IF(D1165=Accueil!$U$9,PRODUCT('Registre déchets'!G1165,Accueil!$W$9),"")&amp; IF(D1165=Accueil!$U$10,PRODUCT('Registre déchets'!G1165,Accueil!$W$10),"")&amp; IF(D1165=Accueil!$U$11,PRODUCT('Registre déchets'!G1165,Accueil!$W$11),"")&amp; IF(D1165=Accueil!$U$12,PRODUCT('Registre déchets'!G1165,Accueil!$W$12),"")&amp; IF(D1165=Accueil!$U$13,PRODUCT('Registre déchets'!G1165,Accueil!$W$13),"")&amp; IF(D1165=Accueil!$U$14,PRODUCT('Registre déchets'!G1165,Accueil!$W$14),"")&amp; IF(D1165=Accueil!$U$15,PRODUCT('Registre déchets'!G1165,Accueil!$W$15),"")&amp; IF(D1165=Accueil!$U$16,PRODUCT('Registre déchets'!G1165,Accueil!$W$16),"")&amp; IF(D1165=Accueil!$U$17,PRODUCT('Registre déchets'!G1165,Accueil!$W$17),"")&amp; IF(D1165=Accueil!$U$18,PRODUCT('Registre déchets'!G1165,Accueil!$W$18),"")&amp; IF(D1165=Accueil!$U$19,PRODUCT('Registre déchets'!G1165,Accueil!$W$19),"")&amp; IF(D1165=Accueil!$U$20,PRODUCT('Registre déchets'!G1165,Accueil!$W$20),"")&amp; IF(D1165=Accueil!$U$21,PRODUCT('Registre déchets'!G1165,Accueil!$W$21),"") &amp; IF(D1165=Accueil!$U$22,PRODUCT('Registre déchets'!G1165,Accueil!$W$22),"")&amp; IF(D1165=Accueil!$U$23,PRODUCT('Registre déchets'!G1165,Accueil!$W$23),"")&amp; IF(D1165=Accueil!$U$24,PRODUCT('Registre déchets'!G1165,Accueil!$W$24),"")&amp; IF(D1165=Accueil!$U$25,PRODUCT('Registre déchets'!G1165,Accueil!$W$25),"")&amp; IF(D1165=Accueil!$U$26,PRODUCT('Registre déchets'!G1165,Accueil!$W$26),"")&amp; IF(D1165=Accueil!$U$27,PRODUCT('Registre déchets'!G1165,Accueil!$W$27),"")&amp; IF(D1165=Accueil!$Y$7,PRODUCT('Registre déchets'!G1165,Accueil!$AA$7),"") &amp; IF(D1165=Accueil!$Y$8,PRODUCT('Registre déchets'!G1165,Accueil!$AA$8),"") &amp; IF(D1165=Accueil!$Y$9,PRODUCT('Registre déchets'!G1165,Accueil!$AA$9),"")&amp; IF(D1165=Accueil!$Y$10,PRODUCT('Registre déchets'!G1165,Accueil!$AA$10),"")&amp; IF(D1165=Accueil!$Y$11,PRODUCT('Registre déchets'!G1165,Accueil!$AA$11),"")&amp; IF(D1165=Accueil!$Y$12,PRODUCT('Registre déchets'!G1165,Accueil!$AA$12),"")&amp; IF(D1165=Accueil!$Y$13,PRODUCT('Registre déchets'!G1165,Accueil!$AA$13),"")&amp; IF(D1165=Accueil!$Y$14,PRODUCT('Registre déchets'!G1165,Accueil!$AA$14),"")&amp; IF(D1165=Accueil!$Y$15,PRODUCT('Registre déchets'!G1165,Accueil!$AA$15),"")&amp; IF(D1165=Accueil!$Y$16,PRODUCT('Registre déchets'!G1165,Accueil!$AA$16),"")&amp; IF(D1165=Accueil!$Y$17,PRODUCT('Registre déchets'!G1165,Accueil!$AA$17),"")&amp; IF(D1165=Accueil!$Y$18,PRODUCT('Registre déchets'!G1165,Accueil!$AA$18),"")&amp; IF(D1165=Accueil!$Y$19,PRODUCT('Registre déchets'!G1165,Accueil!$AA$19),"")&amp; IF(D1165=Accueil!$Y$20,PRODUCT('Registre déchets'!G1165,Accueil!$AA$20),"")&amp; IF(D1165=Accueil!$Y$21,PRODUCT('Registre déchets'!G1165,Accueil!$AA$21),"")&amp; IF(D1165=Accueil!$Y$22,PRODUCT('Registre déchets'!G1165,Accueil!$AA$22),"")&amp; IF(D1165=Accueil!$Y$23,PRODUCT('Registre déchets'!G1165,Accueil!$AA$23),"")&amp; IF(D1165=Accueil!$Y$24,PRODUCT('Registre déchets'!G1165,Accueil!$AA$24),"")&amp; IF(D1165=Accueil!$Y$25,PRODUCT('Registre déchets'!G1165,Accueil!$AA$25),"")&amp; IF(D1165=Accueil!$Y$26,PRODUCT('Registre déchets'!G1165,Accueil!$AA$26),"")&amp; IF(D1165=Accueil!$Y$27,PRODUCT('Registre déchets'!G1165,Accueil!$AA$27),""))</f>
        <v/>
      </c>
      <c r="AQ1165" s="79">
        <f t="shared" ref="AQ1165:AQ1228" si="187">IF(AP1165="",0,VALUE(AP1165))</f>
        <v>0</v>
      </c>
    </row>
    <row r="1166" spans="1:43" ht="50.1" customHeight="1" x14ac:dyDescent="0.25">
      <c r="A1166" s="90"/>
      <c r="B1166" s="222" t="str">
        <f t="shared" si="181"/>
        <v/>
      </c>
      <c r="C1166" s="221"/>
      <c r="D1166" s="220"/>
      <c r="E1166" s="80" t="str">
        <f t="shared" si="185"/>
        <v/>
      </c>
      <c r="F1166" s="81"/>
      <c r="G1166" s="82"/>
      <c r="H1166" s="241">
        <f t="shared" si="182"/>
        <v>0</v>
      </c>
      <c r="I1166" s="206"/>
      <c r="J1166" s="206"/>
      <c r="K1166" s="86"/>
      <c r="L1166" s="86"/>
      <c r="M1166" s="86"/>
      <c r="N1166" s="82"/>
      <c r="O1166" s="81"/>
      <c r="P1166" s="82"/>
      <c r="Q1166" s="207">
        <f t="shared" si="186"/>
        <v>0</v>
      </c>
      <c r="R1166" s="83">
        <f t="shared" si="183"/>
        <v>0</v>
      </c>
      <c r="S1166" s="83">
        <f t="shared" si="184"/>
        <v>0</v>
      </c>
      <c r="T1166" s="209"/>
      <c r="U1166" s="214"/>
      <c r="V1166" s="214"/>
      <c r="W1166" s="217" t="str">
        <f t="shared" si="179"/>
        <v/>
      </c>
      <c r="X1166" s="214"/>
      <c r="Y1166" s="224"/>
      <c r="Z1166" s="214"/>
      <c r="AA1166" s="214"/>
      <c r="AB1166" s="35" t="str">
        <f t="shared" si="180"/>
        <v/>
      </c>
      <c r="AC1166" s="35"/>
      <c r="AD1166" s="35"/>
      <c r="AE1166" s="35"/>
      <c r="AF1166" s="35"/>
      <c r="AG1166" s="35"/>
      <c r="AH1166" s="35"/>
      <c r="AI1166" s="35"/>
      <c r="AJ1166" s="35"/>
      <c r="AK1166" s="35"/>
      <c r="AL1166" s="35"/>
      <c r="AM1166" s="85" t="str">
        <f t="shared" si="178"/>
        <v/>
      </c>
      <c r="AN1166" s="35"/>
      <c r="AO1166" s="35"/>
      <c r="AP1166" s="77" t="str">
        <f>IF(D1166="","",IF(D1166=Accueil!$Q$7,PRODUCT('Registre déchets'!G1166,Accueil!$S$7),"") &amp; IF(D1166=Accueil!$Q$8,PRODUCT('Registre déchets'!G1166,Accueil!$S$8),"") &amp; IF(D1166=Accueil!$Q$9,PRODUCT('Registre déchets'!G1166,Accueil!$S$9),"")&amp; IF(D1166=Accueil!$Q$10,PRODUCT('Registre déchets'!G1166,Accueil!$S$10),"")&amp; IF(D1166=Accueil!$Q$11,PRODUCT('Registre déchets'!G1166,Accueil!$S$11),"")&amp; IF(D1166=Accueil!$Q$12,PRODUCT('Registre déchets'!G1166,Accueil!$S$12),"")&amp; IF(D1166=Accueil!$Q$13,PRODUCT('Registre déchets'!G1166,Accueil!$S$13),"")&amp; IF(D1166=Accueil!$Q$14,PRODUCT('Registre déchets'!G1166,Accueil!$S$14),"")&amp; IF(D1166=Accueil!$Q$15,PRODUCT('Registre déchets'!G1166,Accueil!$S$15),"")&amp; IF(D1166=Accueil!$Q$16,PRODUCT('Registre déchets'!G1166,Accueil!$S$16),"")&amp; IF(D1166=Accueil!$Q$17,PRODUCT('Registre déchets'!G1166,Accueil!$S$17),"")&amp; IF(D1166=Accueil!$Q$18,PRODUCT('Registre déchets'!G1166,Accueil!$S$18),"")&amp; IF(D1166=Accueil!$Q$19,PRODUCT('Registre déchets'!G1166,Accueil!$S$19),"")&amp; IF(D1166=Accueil!$Q$20,PRODUCT('Registre déchets'!G1166,Accueil!$S$20),"")&amp; IF(D1166=Accueil!$Q$21,PRODUCT('Registre déchets'!G1166,Accueil!$S$21),"")&amp; IF(D1166=Accueil!$Q$22,PRODUCT('Registre déchets'!G1166,Accueil!$S$22),"")&amp; IF(D1166=Accueil!$Q$23,PRODUCT('Registre déchets'!G1166,Accueil!$S$23),"")&amp; IF(D1166=Accueil!$Q$24,PRODUCT('Registre déchets'!G1166,Accueil!$S$24),"")&amp; IF(D1166=Accueil!$Q$25,PRODUCT('Registre déchets'!G1166,Accueil!$S$25),"")&amp; IF(D1166=Accueil!$Q$26,PRODUCT('Registre déchets'!G1166,Accueil!$S$26),"") &amp; IF(D1166=Accueil!$U$7,PRODUCT('Registre déchets'!G1166,Accueil!$W$7),"") &amp; IF(D1166=Accueil!$U$8,PRODUCT('Registre déchets'!G1166,Accueil!$W$8),"") &amp; IF(D1166=Accueil!$U$9,PRODUCT('Registre déchets'!G1166,Accueil!$W$9),"")&amp; IF(D1166=Accueil!$U$10,PRODUCT('Registre déchets'!G1166,Accueil!$W$10),"")&amp; IF(D1166=Accueil!$U$11,PRODUCT('Registre déchets'!G1166,Accueil!$W$11),"")&amp; IF(D1166=Accueil!$U$12,PRODUCT('Registre déchets'!G1166,Accueil!$W$12),"")&amp; IF(D1166=Accueil!$U$13,PRODUCT('Registre déchets'!G1166,Accueil!$W$13),"")&amp; IF(D1166=Accueil!$U$14,PRODUCT('Registre déchets'!G1166,Accueil!$W$14),"")&amp; IF(D1166=Accueil!$U$15,PRODUCT('Registre déchets'!G1166,Accueil!$W$15),"")&amp; IF(D1166=Accueil!$U$16,PRODUCT('Registre déchets'!G1166,Accueil!$W$16),"")&amp; IF(D1166=Accueil!$U$17,PRODUCT('Registre déchets'!G1166,Accueil!$W$17),"")&amp; IF(D1166=Accueil!$U$18,PRODUCT('Registre déchets'!G1166,Accueil!$W$18),"")&amp; IF(D1166=Accueil!$U$19,PRODUCT('Registre déchets'!G1166,Accueil!$W$19),"")&amp; IF(D1166=Accueil!$U$20,PRODUCT('Registre déchets'!G1166,Accueil!$W$20),"")&amp; IF(D1166=Accueil!$U$21,PRODUCT('Registre déchets'!G1166,Accueil!$W$21),"") &amp; IF(D1166=Accueil!$U$22,PRODUCT('Registre déchets'!G1166,Accueil!$W$22),"")&amp; IF(D1166=Accueil!$U$23,PRODUCT('Registre déchets'!G1166,Accueil!$W$23),"")&amp; IF(D1166=Accueil!$U$24,PRODUCT('Registre déchets'!G1166,Accueil!$W$24),"")&amp; IF(D1166=Accueil!$U$25,PRODUCT('Registre déchets'!G1166,Accueil!$W$25),"")&amp; IF(D1166=Accueil!$U$26,PRODUCT('Registre déchets'!G1166,Accueil!$W$26),"")&amp; IF(D1166=Accueil!$U$27,PRODUCT('Registre déchets'!G1166,Accueil!$W$27),"")&amp; IF(D1166=Accueil!$Y$7,PRODUCT('Registre déchets'!G1166,Accueil!$AA$7),"") &amp; IF(D1166=Accueil!$Y$8,PRODUCT('Registre déchets'!G1166,Accueil!$AA$8),"") &amp; IF(D1166=Accueil!$Y$9,PRODUCT('Registre déchets'!G1166,Accueil!$AA$9),"")&amp; IF(D1166=Accueil!$Y$10,PRODUCT('Registre déchets'!G1166,Accueil!$AA$10),"")&amp; IF(D1166=Accueil!$Y$11,PRODUCT('Registre déchets'!G1166,Accueil!$AA$11),"")&amp; IF(D1166=Accueil!$Y$12,PRODUCT('Registre déchets'!G1166,Accueil!$AA$12),"")&amp; IF(D1166=Accueil!$Y$13,PRODUCT('Registre déchets'!G1166,Accueil!$AA$13),"")&amp; IF(D1166=Accueil!$Y$14,PRODUCT('Registre déchets'!G1166,Accueil!$AA$14),"")&amp; IF(D1166=Accueil!$Y$15,PRODUCT('Registre déchets'!G1166,Accueil!$AA$15),"")&amp; IF(D1166=Accueil!$Y$16,PRODUCT('Registre déchets'!G1166,Accueil!$AA$16),"")&amp; IF(D1166=Accueil!$Y$17,PRODUCT('Registre déchets'!G1166,Accueil!$AA$17),"")&amp; IF(D1166=Accueil!$Y$18,PRODUCT('Registre déchets'!G1166,Accueil!$AA$18),"")&amp; IF(D1166=Accueil!$Y$19,PRODUCT('Registre déchets'!G1166,Accueil!$AA$19),"")&amp; IF(D1166=Accueil!$Y$20,PRODUCT('Registre déchets'!G1166,Accueil!$AA$20),"")&amp; IF(D1166=Accueil!$Y$21,PRODUCT('Registre déchets'!G1166,Accueil!$AA$21),"")&amp; IF(D1166=Accueil!$Y$22,PRODUCT('Registre déchets'!G1166,Accueil!$AA$22),"")&amp; IF(D1166=Accueil!$Y$23,PRODUCT('Registre déchets'!G1166,Accueil!$AA$23),"")&amp; IF(D1166=Accueil!$Y$24,PRODUCT('Registre déchets'!G1166,Accueil!$AA$24),"")&amp; IF(D1166=Accueil!$Y$25,PRODUCT('Registre déchets'!G1166,Accueil!$AA$25),"")&amp; IF(D1166=Accueil!$Y$26,PRODUCT('Registre déchets'!G1166,Accueil!$AA$26),"")&amp; IF(D1166=Accueil!$Y$27,PRODUCT('Registre déchets'!G1166,Accueil!$AA$27),""))</f>
        <v/>
      </c>
      <c r="AQ1166" s="79">
        <f t="shared" si="187"/>
        <v>0</v>
      </c>
    </row>
    <row r="1167" spans="1:43" ht="50.1" customHeight="1" x14ac:dyDescent="0.25">
      <c r="A1167" s="90"/>
      <c r="B1167" s="222" t="str">
        <f t="shared" si="181"/>
        <v/>
      </c>
      <c r="C1167" s="221"/>
      <c r="D1167" s="220"/>
      <c r="E1167" s="80" t="str">
        <f t="shared" si="185"/>
        <v/>
      </c>
      <c r="F1167" s="81"/>
      <c r="G1167" s="82"/>
      <c r="H1167" s="241">
        <f t="shared" si="182"/>
        <v>0</v>
      </c>
      <c r="I1167" s="206"/>
      <c r="J1167" s="206"/>
      <c r="K1167" s="86"/>
      <c r="L1167" s="86"/>
      <c r="M1167" s="86"/>
      <c r="N1167" s="82"/>
      <c r="O1167" s="81"/>
      <c r="P1167" s="82"/>
      <c r="Q1167" s="207">
        <f t="shared" si="186"/>
        <v>0</v>
      </c>
      <c r="R1167" s="83">
        <f t="shared" si="183"/>
        <v>0</v>
      </c>
      <c r="S1167" s="83">
        <f t="shared" si="184"/>
        <v>0</v>
      </c>
      <c r="T1167" s="209"/>
      <c r="U1167" s="214"/>
      <c r="V1167" s="214"/>
      <c r="W1167" s="217" t="str">
        <f t="shared" si="179"/>
        <v/>
      </c>
      <c r="X1167" s="214"/>
      <c r="Y1167" s="224"/>
      <c r="Z1167" s="214"/>
      <c r="AA1167" s="214"/>
      <c r="AB1167" s="35" t="str">
        <f t="shared" si="180"/>
        <v/>
      </c>
      <c r="AC1167" s="35"/>
      <c r="AD1167" s="35"/>
      <c r="AE1167" s="35"/>
      <c r="AF1167" s="35"/>
      <c r="AG1167" s="35"/>
      <c r="AH1167" s="35"/>
      <c r="AI1167" s="35"/>
      <c r="AJ1167" s="35"/>
      <c r="AK1167" s="35"/>
      <c r="AL1167" s="35"/>
      <c r="AM1167" s="85" t="str">
        <f t="shared" si="178"/>
        <v/>
      </c>
      <c r="AN1167" s="35"/>
      <c r="AO1167" s="35"/>
      <c r="AP1167" s="77" t="str">
        <f>IF(D1167="","",IF(D1167=Accueil!$Q$7,PRODUCT('Registre déchets'!G1167,Accueil!$S$7),"") &amp; IF(D1167=Accueil!$Q$8,PRODUCT('Registre déchets'!G1167,Accueil!$S$8),"") &amp; IF(D1167=Accueil!$Q$9,PRODUCT('Registre déchets'!G1167,Accueil!$S$9),"")&amp; IF(D1167=Accueil!$Q$10,PRODUCT('Registre déchets'!G1167,Accueil!$S$10),"")&amp; IF(D1167=Accueil!$Q$11,PRODUCT('Registre déchets'!G1167,Accueil!$S$11),"")&amp; IF(D1167=Accueil!$Q$12,PRODUCT('Registre déchets'!G1167,Accueil!$S$12),"")&amp; IF(D1167=Accueil!$Q$13,PRODUCT('Registre déchets'!G1167,Accueil!$S$13),"")&amp; IF(D1167=Accueil!$Q$14,PRODUCT('Registre déchets'!G1167,Accueil!$S$14),"")&amp; IF(D1167=Accueil!$Q$15,PRODUCT('Registre déchets'!G1167,Accueil!$S$15),"")&amp; IF(D1167=Accueil!$Q$16,PRODUCT('Registre déchets'!G1167,Accueil!$S$16),"")&amp; IF(D1167=Accueil!$Q$17,PRODUCT('Registre déchets'!G1167,Accueil!$S$17),"")&amp; IF(D1167=Accueil!$Q$18,PRODUCT('Registre déchets'!G1167,Accueil!$S$18),"")&amp; IF(D1167=Accueil!$Q$19,PRODUCT('Registre déchets'!G1167,Accueil!$S$19),"")&amp; IF(D1167=Accueil!$Q$20,PRODUCT('Registre déchets'!G1167,Accueil!$S$20),"")&amp; IF(D1167=Accueil!$Q$21,PRODUCT('Registre déchets'!G1167,Accueil!$S$21),"")&amp; IF(D1167=Accueil!$Q$22,PRODUCT('Registre déchets'!G1167,Accueil!$S$22),"")&amp; IF(D1167=Accueil!$Q$23,PRODUCT('Registre déchets'!G1167,Accueil!$S$23),"")&amp; IF(D1167=Accueil!$Q$24,PRODUCT('Registre déchets'!G1167,Accueil!$S$24),"")&amp; IF(D1167=Accueil!$Q$25,PRODUCT('Registre déchets'!G1167,Accueil!$S$25),"")&amp; IF(D1167=Accueil!$Q$26,PRODUCT('Registre déchets'!G1167,Accueil!$S$26),"") &amp; IF(D1167=Accueil!$U$7,PRODUCT('Registre déchets'!G1167,Accueil!$W$7),"") &amp; IF(D1167=Accueil!$U$8,PRODUCT('Registre déchets'!G1167,Accueil!$W$8),"") &amp; IF(D1167=Accueil!$U$9,PRODUCT('Registre déchets'!G1167,Accueil!$W$9),"")&amp; IF(D1167=Accueil!$U$10,PRODUCT('Registre déchets'!G1167,Accueil!$W$10),"")&amp; IF(D1167=Accueil!$U$11,PRODUCT('Registre déchets'!G1167,Accueil!$W$11),"")&amp; IF(D1167=Accueil!$U$12,PRODUCT('Registre déchets'!G1167,Accueil!$W$12),"")&amp; IF(D1167=Accueil!$U$13,PRODUCT('Registre déchets'!G1167,Accueil!$W$13),"")&amp; IF(D1167=Accueil!$U$14,PRODUCT('Registre déchets'!G1167,Accueil!$W$14),"")&amp; IF(D1167=Accueil!$U$15,PRODUCT('Registre déchets'!G1167,Accueil!$W$15),"")&amp; IF(D1167=Accueil!$U$16,PRODUCT('Registre déchets'!G1167,Accueil!$W$16),"")&amp; IF(D1167=Accueil!$U$17,PRODUCT('Registre déchets'!G1167,Accueil!$W$17),"")&amp; IF(D1167=Accueil!$U$18,PRODUCT('Registre déchets'!G1167,Accueil!$W$18),"")&amp; IF(D1167=Accueil!$U$19,PRODUCT('Registre déchets'!G1167,Accueil!$W$19),"")&amp; IF(D1167=Accueil!$U$20,PRODUCT('Registre déchets'!G1167,Accueil!$W$20),"")&amp; IF(D1167=Accueil!$U$21,PRODUCT('Registre déchets'!G1167,Accueil!$W$21),"") &amp; IF(D1167=Accueil!$U$22,PRODUCT('Registre déchets'!G1167,Accueil!$W$22),"")&amp; IF(D1167=Accueil!$U$23,PRODUCT('Registre déchets'!G1167,Accueil!$W$23),"")&amp; IF(D1167=Accueil!$U$24,PRODUCT('Registre déchets'!G1167,Accueil!$W$24),"")&amp; IF(D1167=Accueil!$U$25,PRODUCT('Registre déchets'!G1167,Accueil!$W$25),"")&amp; IF(D1167=Accueil!$U$26,PRODUCT('Registre déchets'!G1167,Accueil!$W$26),"")&amp; IF(D1167=Accueil!$U$27,PRODUCT('Registre déchets'!G1167,Accueil!$W$27),"")&amp; IF(D1167=Accueil!$Y$7,PRODUCT('Registre déchets'!G1167,Accueil!$AA$7),"") &amp; IF(D1167=Accueil!$Y$8,PRODUCT('Registre déchets'!G1167,Accueil!$AA$8),"") &amp; IF(D1167=Accueil!$Y$9,PRODUCT('Registre déchets'!G1167,Accueil!$AA$9),"")&amp; IF(D1167=Accueil!$Y$10,PRODUCT('Registre déchets'!G1167,Accueil!$AA$10),"")&amp; IF(D1167=Accueil!$Y$11,PRODUCT('Registre déchets'!G1167,Accueil!$AA$11),"")&amp; IF(D1167=Accueil!$Y$12,PRODUCT('Registre déchets'!G1167,Accueil!$AA$12),"")&amp; IF(D1167=Accueil!$Y$13,PRODUCT('Registre déchets'!G1167,Accueil!$AA$13),"")&amp; IF(D1167=Accueil!$Y$14,PRODUCT('Registre déchets'!G1167,Accueil!$AA$14),"")&amp; IF(D1167=Accueil!$Y$15,PRODUCT('Registre déchets'!G1167,Accueil!$AA$15),"")&amp; IF(D1167=Accueil!$Y$16,PRODUCT('Registre déchets'!G1167,Accueil!$AA$16),"")&amp; IF(D1167=Accueil!$Y$17,PRODUCT('Registre déchets'!G1167,Accueil!$AA$17),"")&amp; IF(D1167=Accueil!$Y$18,PRODUCT('Registre déchets'!G1167,Accueil!$AA$18),"")&amp; IF(D1167=Accueil!$Y$19,PRODUCT('Registre déchets'!G1167,Accueil!$AA$19),"")&amp; IF(D1167=Accueil!$Y$20,PRODUCT('Registre déchets'!G1167,Accueil!$AA$20),"")&amp; IF(D1167=Accueil!$Y$21,PRODUCT('Registre déchets'!G1167,Accueil!$AA$21),"")&amp; IF(D1167=Accueil!$Y$22,PRODUCT('Registre déchets'!G1167,Accueil!$AA$22),"")&amp; IF(D1167=Accueil!$Y$23,PRODUCT('Registre déchets'!G1167,Accueil!$AA$23),"")&amp; IF(D1167=Accueil!$Y$24,PRODUCT('Registre déchets'!G1167,Accueil!$AA$24),"")&amp; IF(D1167=Accueil!$Y$25,PRODUCT('Registre déchets'!G1167,Accueil!$AA$25),"")&amp; IF(D1167=Accueil!$Y$26,PRODUCT('Registre déchets'!G1167,Accueil!$AA$26),"")&amp; IF(D1167=Accueil!$Y$27,PRODUCT('Registre déchets'!G1167,Accueil!$AA$27),""))</f>
        <v/>
      </c>
      <c r="AQ1167" s="79">
        <f t="shared" si="187"/>
        <v>0</v>
      </c>
    </row>
    <row r="1168" spans="1:43" ht="50.1" customHeight="1" x14ac:dyDescent="0.25">
      <c r="A1168" s="90"/>
      <c r="B1168" s="222" t="str">
        <f t="shared" si="181"/>
        <v/>
      </c>
      <c r="C1168" s="221"/>
      <c r="D1168" s="220"/>
      <c r="E1168" s="80" t="str">
        <f t="shared" si="185"/>
        <v/>
      </c>
      <c r="F1168" s="81"/>
      <c r="G1168" s="82"/>
      <c r="H1168" s="241">
        <f t="shared" si="182"/>
        <v>0</v>
      </c>
      <c r="I1168" s="206"/>
      <c r="J1168" s="206"/>
      <c r="K1168" s="86"/>
      <c r="L1168" s="86"/>
      <c r="M1168" s="86"/>
      <c r="N1168" s="82"/>
      <c r="O1168" s="81"/>
      <c r="P1168" s="82"/>
      <c r="Q1168" s="207">
        <f t="shared" si="186"/>
        <v>0</v>
      </c>
      <c r="R1168" s="83">
        <f t="shared" si="183"/>
        <v>0</v>
      </c>
      <c r="S1168" s="83">
        <f t="shared" si="184"/>
        <v>0</v>
      </c>
      <c r="T1168" s="209"/>
      <c r="U1168" s="214"/>
      <c r="V1168" s="214"/>
      <c r="W1168" s="217" t="str">
        <f t="shared" si="179"/>
        <v/>
      </c>
      <c r="X1168" s="214"/>
      <c r="Y1168" s="224"/>
      <c r="Z1168" s="214"/>
      <c r="AA1168" s="214"/>
      <c r="AB1168" s="35" t="str">
        <f t="shared" si="180"/>
        <v/>
      </c>
      <c r="AC1168" s="35"/>
      <c r="AD1168" s="35"/>
      <c r="AE1168" s="35"/>
      <c r="AF1168" s="35"/>
      <c r="AG1168" s="35"/>
      <c r="AH1168" s="35"/>
      <c r="AI1168" s="35"/>
      <c r="AJ1168" s="35"/>
      <c r="AK1168" s="35"/>
      <c r="AL1168" s="35"/>
      <c r="AM1168" s="85" t="str">
        <f t="shared" si="178"/>
        <v/>
      </c>
      <c r="AN1168" s="35"/>
      <c r="AO1168" s="35"/>
      <c r="AP1168" s="77" t="str">
        <f>IF(D1168="","",IF(D1168=Accueil!$Q$7,PRODUCT('Registre déchets'!G1168,Accueil!$S$7),"") &amp; IF(D1168=Accueil!$Q$8,PRODUCT('Registre déchets'!G1168,Accueil!$S$8),"") &amp; IF(D1168=Accueil!$Q$9,PRODUCT('Registre déchets'!G1168,Accueil!$S$9),"")&amp; IF(D1168=Accueil!$Q$10,PRODUCT('Registre déchets'!G1168,Accueil!$S$10),"")&amp; IF(D1168=Accueil!$Q$11,PRODUCT('Registre déchets'!G1168,Accueil!$S$11),"")&amp; IF(D1168=Accueil!$Q$12,PRODUCT('Registre déchets'!G1168,Accueil!$S$12),"")&amp; IF(D1168=Accueil!$Q$13,PRODUCT('Registre déchets'!G1168,Accueil!$S$13),"")&amp; IF(D1168=Accueil!$Q$14,PRODUCT('Registre déchets'!G1168,Accueil!$S$14),"")&amp; IF(D1168=Accueil!$Q$15,PRODUCT('Registre déchets'!G1168,Accueil!$S$15),"")&amp; IF(D1168=Accueil!$Q$16,PRODUCT('Registre déchets'!G1168,Accueil!$S$16),"")&amp; IF(D1168=Accueil!$Q$17,PRODUCT('Registre déchets'!G1168,Accueil!$S$17),"")&amp; IF(D1168=Accueil!$Q$18,PRODUCT('Registre déchets'!G1168,Accueil!$S$18),"")&amp; IF(D1168=Accueil!$Q$19,PRODUCT('Registre déchets'!G1168,Accueil!$S$19),"")&amp; IF(D1168=Accueil!$Q$20,PRODUCT('Registre déchets'!G1168,Accueil!$S$20),"")&amp; IF(D1168=Accueil!$Q$21,PRODUCT('Registre déchets'!G1168,Accueil!$S$21),"")&amp; IF(D1168=Accueil!$Q$22,PRODUCT('Registre déchets'!G1168,Accueil!$S$22),"")&amp; IF(D1168=Accueil!$Q$23,PRODUCT('Registre déchets'!G1168,Accueil!$S$23),"")&amp; IF(D1168=Accueil!$Q$24,PRODUCT('Registre déchets'!G1168,Accueil!$S$24),"")&amp; IF(D1168=Accueil!$Q$25,PRODUCT('Registre déchets'!G1168,Accueil!$S$25),"")&amp; IF(D1168=Accueil!$Q$26,PRODUCT('Registre déchets'!G1168,Accueil!$S$26),"") &amp; IF(D1168=Accueil!$U$7,PRODUCT('Registre déchets'!G1168,Accueil!$W$7),"") &amp; IF(D1168=Accueil!$U$8,PRODUCT('Registre déchets'!G1168,Accueil!$W$8),"") &amp; IF(D1168=Accueil!$U$9,PRODUCT('Registre déchets'!G1168,Accueil!$W$9),"")&amp; IF(D1168=Accueil!$U$10,PRODUCT('Registre déchets'!G1168,Accueil!$W$10),"")&amp; IF(D1168=Accueil!$U$11,PRODUCT('Registre déchets'!G1168,Accueil!$W$11),"")&amp; IF(D1168=Accueil!$U$12,PRODUCT('Registre déchets'!G1168,Accueil!$W$12),"")&amp; IF(D1168=Accueil!$U$13,PRODUCT('Registre déchets'!G1168,Accueil!$W$13),"")&amp; IF(D1168=Accueil!$U$14,PRODUCT('Registre déchets'!G1168,Accueil!$W$14),"")&amp; IF(D1168=Accueil!$U$15,PRODUCT('Registre déchets'!G1168,Accueil!$W$15),"")&amp; IF(D1168=Accueil!$U$16,PRODUCT('Registre déchets'!G1168,Accueil!$W$16),"")&amp; IF(D1168=Accueil!$U$17,PRODUCT('Registre déchets'!G1168,Accueil!$W$17),"")&amp; IF(D1168=Accueil!$U$18,PRODUCT('Registre déchets'!G1168,Accueil!$W$18),"")&amp; IF(D1168=Accueil!$U$19,PRODUCT('Registre déchets'!G1168,Accueil!$W$19),"")&amp; IF(D1168=Accueil!$U$20,PRODUCT('Registre déchets'!G1168,Accueil!$W$20),"")&amp; IF(D1168=Accueil!$U$21,PRODUCT('Registre déchets'!G1168,Accueil!$W$21),"") &amp; IF(D1168=Accueil!$U$22,PRODUCT('Registre déchets'!G1168,Accueil!$W$22),"")&amp; IF(D1168=Accueil!$U$23,PRODUCT('Registre déchets'!G1168,Accueil!$W$23),"")&amp; IF(D1168=Accueil!$U$24,PRODUCT('Registre déchets'!G1168,Accueil!$W$24),"")&amp; IF(D1168=Accueil!$U$25,PRODUCT('Registre déchets'!G1168,Accueil!$W$25),"")&amp; IF(D1168=Accueil!$U$26,PRODUCT('Registre déchets'!G1168,Accueil!$W$26),"")&amp; IF(D1168=Accueil!$U$27,PRODUCT('Registre déchets'!G1168,Accueil!$W$27),"")&amp; IF(D1168=Accueil!$Y$7,PRODUCT('Registre déchets'!G1168,Accueil!$AA$7),"") &amp; IF(D1168=Accueil!$Y$8,PRODUCT('Registre déchets'!G1168,Accueil!$AA$8),"") &amp; IF(D1168=Accueil!$Y$9,PRODUCT('Registre déchets'!G1168,Accueil!$AA$9),"")&amp; IF(D1168=Accueil!$Y$10,PRODUCT('Registre déchets'!G1168,Accueil!$AA$10),"")&amp; IF(D1168=Accueil!$Y$11,PRODUCT('Registre déchets'!G1168,Accueil!$AA$11),"")&amp; IF(D1168=Accueil!$Y$12,PRODUCT('Registre déchets'!G1168,Accueil!$AA$12),"")&amp; IF(D1168=Accueil!$Y$13,PRODUCT('Registre déchets'!G1168,Accueil!$AA$13),"")&amp; IF(D1168=Accueil!$Y$14,PRODUCT('Registre déchets'!G1168,Accueil!$AA$14),"")&amp; IF(D1168=Accueil!$Y$15,PRODUCT('Registre déchets'!G1168,Accueil!$AA$15),"")&amp; IF(D1168=Accueil!$Y$16,PRODUCT('Registre déchets'!G1168,Accueil!$AA$16),"")&amp; IF(D1168=Accueil!$Y$17,PRODUCT('Registre déchets'!G1168,Accueil!$AA$17),"")&amp; IF(D1168=Accueil!$Y$18,PRODUCT('Registre déchets'!G1168,Accueil!$AA$18),"")&amp; IF(D1168=Accueil!$Y$19,PRODUCT('Registre déchets'!G1168,Accueil!$AA$19),"")&amp; IF(D1168=Accueil!$Y$20,PRODUCT('Registre déchets'!G1168,Accueil!$AA$20),"")&amp; IF(D1168=Accueil!$Y$21,PRODUCT('Registre déchets'!G1168,Accueil!$AA$21),"")&amp; IF(D1168=Accueil!$Y$22,PRODUCT('Registre déchets'!G1168,Accueil!$AA$22),"")&amp; IF(D1168=Accueil!$Y$23,PRODUCT('Registre déchets'!G1168,Accueil!$AA$23),"")&amp; IF(D1168=Accueil!$Y$24,PRODUCT('Registre déchets'!G1168,Accueil!$AA$24),"")&amp; IF(D1168=Accueil!$Y$25,PRODUCT('Registre déchets'!G1168,Accueil!$AA$25),"")&amp; IF(D1168=Accueil!$Y$26,PRODUCT('Registre déchets'!G1168,Accueil!$AA$26),"")&amp; IF(D1168=Accueil!$Y$27,PRODUCT('Registre déchets'!G1168,Accueil!$AA$27),""))</f>
        <v/>
      </c>
      <c r="AQ1168" s="79">
        <f t="shared" si="187"/>
        <v>0</v>
      </c>
    </row>
    <row r="1169" spans="1:43" ht="50.1" customHeight="1" x14ac:dyDescent="0.25">
      <c r="A1169" s="90"/>
      <c r="B1169" s="222" t="str">
        <f t="shared" si="181"/>
        <v/>
      </c>
      <c r="C1169" s="221"/>
      <c r="D1169" s="220"/>
      <c r="E1169" s="80" t="str">
        <f t="shared" si="185"/>
        <v/>
      </c>
      <c r="F1169" s="81"/>
      <c r="G1169" s="82"/>
      <c r="H1169" s="241">
        <f t="shared" si="182"/>
        <v>0</v>
      </c>
      <c r="I1169" s="206"/>
      <c r="J1169" s="206"/>
      <c r="K1169" s="86"/>
      <c r="L1169" s="86"/>
      <c r="M1169" s="86"/>
      <c r="N1169" s="82"/>
      <c r="O1169" s="81"/>
      <c r="P1169" s="82"/>
      <c r="Q1169" s="207">
        <f t="shared" si="186"/>
        <v>0</v>
      </c>
      <c r="R1169" s="83">
        <f t="shared" si="183"/>
        <v>0</v>
      </c>
      <c r="S1169" s="83">
        <f t="shared" si="184"/>
        <v>0</v>
      </c>
      <c r="T1169" s="209"/>
      <c r="U1169" s="214"/>
      <c r="V1169" s="214"/>
      <c r="W1169" s="217" t="str">
        <f t="shared" si="179"/>
        <v/>
      </c>
      <c r="X1169" s="214"/>
      <c r="Y1169" s="224"/>
      <c r="Z1169" s="214"/>
      <c r="AA1169" s="214"/>
      <c r="AB1169" s="35" t="str">
        <f t="shared" si="180"/>
        <v/>
      </c>
      <c r="AC1169" s="35"/>
      <c r="AD1169" s="35"/>
      <c r="AE1169" s="35"/>
      <c r="AF1169" s="35"/>
      <c r="AG1169" s="35"/>
      <c r="AH1169" s="35"/>
      <c r="AI1169" s="35"/>
      <c r="AJ1169" s="35"/>
      <c r="AK1169" s="35"/>
      <c r="AL1169" s="35"/>
      <c r="AM1169" s="85" t="str">
        <f t="shared" si="178"/>
        <v/>
      </c>
      <c r="AN1169" s="35"/>
      <c r="AO1169" s="35"/>
      <c r="AP1169" s="77" t="str">
        <f>IF(D1169="","",IF(D1169=Accueil!$Q$7,PRODUCT('Registre déchets'!G1169,Accueil!$S$7),"") &amp; IF(D1169=Accueil!$Q$8,PRODUCT('Registre déchets'!G1169,Accueil!$S$8),"") &amp; IF(D1169=Accueil!$Q$9,PRODUCT('Registre déchets'!G1169,Accueil!$S$9),"")&amp; IF(D1169=Accueil!$Q$10,PRODUCT('Registre déchets'!G1169,Accueil!$S$10),"")&amp; IF(D1169=Accueil!$Q$11,PRODUCT('Registre déchets'!G1169,Accueil!$S$11),"")&amp; IF(D1169=Accueil!$Q$12,PRODUCT('Registre déchets'!G1169,Accueil!$S$12),"")&amp; IF(D1169=Accueil!$Q$13,PRODUCT('Registre déchets'!G1169,Accueil!$S$13),"")&amp; IF(D1169=Accueil!$Q$14,PRODUCT('Registre déchets'!G1169,Accueil!$S$14),"")&amp; IF(D1169=Accueil!$Q$15,PRODUCT('Registre déchets'!G1169,Accueil!$S$15),"")&amp; IF(D1169=Accueil!$Q$16,PRODUCT('Registre déchets'!G1169,Accueil!$S$16),"")&amp; IF(D1169=Accueil!$Q$17,PRODUCT('Registre déchets'!G1169,Accueil!$S$17),"")&amp; IF(D1169=Accueil!$Q$18,PRODUCT('Registre déchets'!G1169,Accueil!$S$18),"")&amp; IF(D1169=Accueil!$Q$19,PRODUCT('Registre déchets'!G1169,Accueil!$S$19),"")&amp; IF(D1169=Accueil!$Q$20,PRODUCT('Registre déchets'!G1169,Accueil!$S$20),"")&amp; IF(D1169=Accueil!$Q$21,PRODUCT('Registre déchets'!G1169,Accueil!$S$21),"")&amp; IF(D1169=Accueil!$Q$22,PRODUCT('Registre déchets'!G1169,Accueil!$S$22),"")&amp; IF(D1169=Accueil!$Q$23,PRODUCT('Registre déchets'!G1169,Accueil!$S$23),"")&amp; IF(D1169=Accueil!$Q$24,PRODUCT('Registre déchets'!G1169,Accueil!$S$24),"")&amp; IF(D1169=Accueil!$Q$25,PRODUCT('Registre déchets'!G1169,Accueil!$S$25),"")&amp; IF(D1169=Accueil!$Q$26,PRODUCT('Registre déchets'!G1169,Accueil!$S$26),"") &amp; IF(D1169=Accueil!$U$7,PRODUCT('Registre déchets'!G1169,Accueil!$W$7),"") &amp; IF(D1169=Accueil!$U$8,PRODUCT('Registre déchets'!G1169,Accueil!$W$8),"") &amp; IF(D1169=Accueil!$U$9,PRODUCT('Registre déchets'!G1169,Accueil!$W$9),"")&amp; IF(D1169=Accueil!$U$10,PRODUCT('Registre déchets'!G1169,Accueil!$W$10),"")&amp; IF(D1169=Accueil!$U$11,PRODUCT('Registre déchets'!G1169,Accueil!$W$11),"")&amp; IF(D1169=Accueil!$U$12,PRODUCT('Registre déchets'!G1169,Accueil!$W$12),"")&amp; IF(D1169=Accueil!$U$13,PRODUCT('Registre déchets'!G1169,Accueil!$W$13),"")&amp; IF(D1169=Accueil!$U$14,PRODUCT('Registre déchets'!G1169,Accueil!$W$14),"")&amp; IF(D1169=Accueil!$U$15,PRODUCT('Registre déchets'!G1169,Accueil!$W$15),"")&amp; IF(D1169=Accueil!$U$16,PRODUCT('Registre déchets'!G1169,Accueil!$W$16),"")&amp; IF(D1169=Accueil!$U$17,PRODUCT('Registre déchets'!G1169,Accueil!$W$17),"")&amp; IF(D1169=Accueil!$U$18,PRODUCT('Registre déchets'!G1169,Accueil!$W$18),"")&amp; IF(D1169=Accueil!$U$19,PRODUCT('Registre déchets'!G1169,Accueil!$W$19),"")&amp; IF(D1169=Accueil!$U$20,PRODUCT('Registre déchets'!G1169,Accueil!$W$20),"")&amp; IF(D1169=Accueil!$U$21,PRODUCT('Registre déchets'!G1169,Accueil!$W$21),"") &amp; IF(D1169=Accueil!$U$22,PRODUCT('Registre déchets'!G1169,Accueil!$W$22),"")&amp; IF(D1169=Accueil!$U$23,PRODUCT('Registre déchets'!G1169,Accueil!$W$23),"")&amp; IF(D1169=Accueil!$U$24,PRODUCT('Registre déchets'!G1169,Accueil!$W$24),"")&amp; IF(D1169=Accueil!$U$25,PRODUCT('Registre déchets'!G1169,Accueil!$W$25),"")&amp; IF(D1169=Accueil!$U$26,PRODUCT('Registre déchets'!G1169,Accueil!$W$26),"")&amp; IF(D1169=Accueil!$U$27,PRODUCT('Registre déchets'!G1169,Accueil!$W$27),"")&amp; IF(D1169=Accueil!$Y$7,PRODUCT('Registre déchets'!G1169,Accueil!$AA$7),"") &amp; IF(D1169=Accueil!$Y$8,PRODUCT('Registre déchets'!G1169,Accueil!$AA$8),"") &amp; IF(D1169=Accueil!$Y$9,PRODUCT('Registre déchets'!G1169,Accueil!$AA$9),"")&amp; IF(D1169=Accueil!$Y$10,PRODUCT('Registre déchets'!G1169,Accueil!$AA$10),"")&amp; IF(D1169=Accueil!$Y$11,PRODUCT('Registre déchets'!G1169,Accueil!$AA$11),"")&amp; IF(D1169=Accueil!$Y$12,PRODUCT('Registre déchets'!G1169,Accueil!$AA$12),"")&amp; IF(D1169=Accueil!$Y$13,PRODUCT('Registre déchets'!G1169,Accueil!$AA$13),"")&amp; IF(D1169=Accueil!$Y$14,PRODUCT('Registre déchets'!G1169,Accueil!$AA$14),"")&amp; IF(D1169=Accueil!$Y$15,PRODUCT('Registre déchets'!G1169,Accueil!$AA$15),"")&amp; IF(D1169=Accueil!$Y$16,PRODUCT('Registre déchets'!G1169,Accueil!$AA$16),"")&amp; IF(D1169=Accueil!$Y$17,PRODUCT('Registre déchets'!G1169,Accueil!$AA$17),"")&amp; IF(D1169=Accueil!$Y$18,PRODUCT('Registre déchets'!G1169,Accueil!$AA$18),"")&amp; IF(D1169=Accueil!$Y$19,PRODUCT('Registre déchets'!G1169,Accueil!$AA$19),"")&amp; IF(D1169=Accueil!$Y$20,PRODUCT('Registre déchets'!G1169,Accueil!$AA$20),"")&amp; IF(D1169=Accueil!$Y$21,PRODUCT('Registre déchets'!G1169,Accueil!$AA$21),"")&amp; IF(D1169=Accueil!$Y$22,PRODUCT('Registre déchets'!G1169,Accueil!$AA$22),"")&amp; IF(D1169=Accueil!$Y$23,PRODUCT('Registre déchets'!G1169,Accueil!$AA$23),"")&amp; IF(D1169=Accueil!$Y$24,PRODUCT('Registre déchets'!G1169,Accueil!$AA$24),"")&amp; IF(D1169=Accueil!$Y$25,PRODUCT('Registre déchets'!G1169,Accueil!$AA$25),"")&amp; IF(D1169=Accueil!$Y$26,PRODUCT('Registre déchets'!G1169,Accueil!$AA$26),"")&amp; IF(D1169=Accueil!$Y$27,PRODUCT('Registre déchets'!G1169,Accueil!$AA$27),""))</f>
        <v/>
      </c>
      <c r="AQ1169" s="79">
        <f t="shared" si="187"/>
        <v>0</v>
      </c>
    </row>
    <row r="1170" spans="1:43" ht="50.1" customHeight="1" x14ac:dyDescent="0.25">
      <c r="A1170" s="90"/>
      <c r="B1170" s="222" t="str">
        <f t="shared" si="181"/>
        <v/>
      </c>
      <c r="C1170" s="221"/>
      <c r="D1170" s="220"/>
      <c r="E1170" s="80" t="str">
        <f t="shared" si="185"/>
        <v/>
      </c>
      <c r="F1170" s="81"/>
      <c r="G1170" s="82"/>
      <c r="H1170" s="241">
        <f t="shared" si="182"/>
        <v>0</v>
      </c>
      <c r="I1170" s="206"/>
      <c r="J1170" s="206"/>
      <c r="K1170" s="86"/>
      <c r="L1170" s="86"/>
      <c r="M1170" s="86"/>
      <c r="N1170" s="82"/>
      <c r="O1170" s="81"/>
      <c r="P1170" s="82"/>
      <c r="Q1170" s="207">
        <f t="shared" si="186"/>
        <v>0</v>
      </c>
      <c r="R1170" s="83">
        <f t="shared" si="183"/>
        <v>0</v>
      </c>
      <c r="S1170" s="83">
        <f t="shared" si="184"/>
        <v>0</v>
      </c>
      <c r="T1170" s="209"/>
      <c r="U1170" s="214"/>
      <c r="V1170" s="214"/>
      <c r="W1170" s="217" t="str">
        <f t="shared" si="179"/>
        <v/>
      </c>
      <c r="X1170" s="214"/>
      <c r="Y1170" s="224"/>
      <c r="Z1170" s="214"/>
      <c r="AA1170" s="214"/>
      <c r="AB1170" s="35" t="str">
        <f t="shared" si="180"/>
        <v/>
      </c>
      <c r="AC1170" s="35"/>
      <c r="AD1170" s="35"/>
      <c r="AE1170" s="35"/>
      <c r="AF1170" s="35"/>
      <c r="AG1170" s="35"/>
      <c r="AH1170" s="35"/>
      <c r="AI1170" s="35"/>
      <c r="AJ1170" s="35"/>
      <c r="AK1170" s="35"/>
      <c r="AL1170" s="35"/>
      <c r="AM1170" s="85" t="str">
        <f t="shared" si="178"/>
        <v/>
      </c>
      <c r="AN1170" s="35"/>
      <c r="AO1170" s="35"/>
      <c r="AP1170" s="77" t="str">
        <f>IF(D1170="","",IF(D1170=Accueil!$Q$7,PRODUCT('Registre déchets'!G1170,Accueil!$S$7),"") &amp; IF(D1170=Accueil!$Q$8,PRODUCT('Registre déchets'!G1170,Accueil!$S$8),"") &amp; IF(D1170=Accueil!$Q$9,PRODUCT('Registre déchets'!G1170,Accueil!$S$9),"")&amp; IF(D1170=Accueil!$Q$10,PRODUCT('Registre déchets'!G1170,Accueil!$S$10),"")&amp; IF(D1170=Accueil!$Q$11,PRODUCT('Registre déchets'!G1170,Accueil!$S$11),"")&amp; IF(D1170=Accueil!$Q$12,PRODUCT('Registre déchets'!G1170,Accueil!$S$12),"")&amp; IF(D1170=Accueil!$Q$13,PRODUCT('Registre déchets'!G1170,Accueil!$S$13),"")&amp; IF(D1170=Accueil!$Q$14,PRODUCT('Registre déchets'!G1170,Accueil!$S$14),"")&amp; IF(D1170=Accueil!$Q$15,PRODUCT('Registre déchets'!G1170,Accueil!$S$15),"")&amp; IF(D1170=Accueil!$Q$16,PRODUCT('Registre déchets'!G1170,Accueil!$S$16),"")&amp; IF(D1170=Accueil!$Q$17,PRODUCT('Registre déchets'!G1170,Accueil!$S$17),"")&amp; IF(D1170=Accueil!$Q$18,PRODUCT('Registre déchets'!G1170,Accueil!$S$18),"")&amp; IF(D1170=Accueil!$Q$19,PRODUCT('Registre déchets'!G1170,Accueil!$S$19),"")&amp; IF(D1170=Accueil!$Q$20,PRODUCT('Registre déchets'!G1170,Accueil!$S$20),"")&amp; IF(D1170=Accueil!$Q$21,PRODUCT('Registre déchets'!G1170,Accueil!$S$21),"")&amp; IF(D1170=Accueil!$Q$22,PRODUCT('Registre déchets'!G1170,Accueil!$S$22),"")&amp; IF(D1170=Accueil!$Q$23,PRODUCT('Registre déchets'!G1170,Accueil!$S$23),"")&amp; IF(D1170=Accueil!$Q$24,PRODUCT('Registre déchets'!G1170,Accueil!$S$24),"")&amp; IF(D1170=Accueil!$Q$25,PRODUCT('Registre déchets'!G1170,Accueil!$S$25),"")&amp; IF(D1170=Accueil!$Q$26,PRODUCT('Registre déchets'!G1170,Accueil!$S$26),"") &amp; IF(D1170=Accueil!$U$7,PRODUCT('Registre déchets'!G1170,Accueil!$W$7),"") &amp; IF(D1170=Accueil!$U$8,PRODUCT('Registre déchets'!G1170,Accueil!$W$8),"") &amp; IF(D1170=Accueil!$U$9,PRODUCT('Registre déchets'!G1170,Accueil!$W$9),"")&amp; IF(D1170=Accueil!$U$10,PRODUCT('Registre déchets'!G1170,Accueil!$W$10),"")&amp; IF(D1170=Accueil!$U$11,PRODUCT('Registre déchets'!G1170,Accueil!$W$11),"")&amp; IF(D1170=Accueil!$U$12,PRODUCT('Registre déchets'!G1170,Accueil!$W$12),"")&amp; IF(D1170=Accueil!$U$13,PRODUCT('Registre déchets'!G1170,Accueil!$W$13),"")&amp; IF(D1170=Accueil!$U$14,PRODUCT('Registre déchets'!G1170,Accueil!$W$14),"")&amp; IF(D1170=Accueil!$U$15,PRODUCT('Registre déchets'!G1170,Accueil!$W$15),"")&amp; IF(D1170=Accueil!$U$16,PRODUCT('Registre déchets'!G1170,Accueil!$W$16),"")&amp; IF(D1170=Accueil!$U$17,PRODUCT('Registre déchets'!G1170,Accueil!$W$17),"")&amp; IF(D1170=Accueil!$U$18,PRODUCT('Registre déchets'!G1170,Accueil!$W$18),"")&amp; IF(D1170=Accueil!$U$19,PRODUCT('Registre déchets'!G1170,Accueil!$W$19),"")&amp; IF(D1170=Accueil!$U$20,PRODUCT('Registre déchets'!G1170,Accueil!$W$20),"")&amp; IF(D1170=Accueil!$U$21,PRODUCT('Registre déchets'!G1170,Accueil!$W$21),"") &amp; IF(D1170=Accueil!$U$22,PRODUCT('Registre déchets'!G1170,Accueil!$W$22),"")&amp; IF(D1170=Accueil!$U$23,PRODUCT('Registre déchets'!G1170,Accueil!$W$23),"")&amp; IF(D1170=Accueil!$U$24,PRODUCT('Registre déchets'!G1170,Accueil!$W$24),"")&amp; IF(D1170=Accueil!$U$25,PRODUCT('Registre déchets'!G1170,Accueil!$W$25),"")&amp; IF(D1170=Accueil!$U$26,PRODUCT('Registre déchets'!G1170,Accueil!$W$26),"")&amp; IF(D1170=Accueil!$U$27,PRODUCT('Registre déchets'!G1170,Accueil!$W$27),"")&amp; IF(D1170=Accueil!$Y$7,PRODUCT('Registre déchets'!G1170,Accueil!$AA$7),"") &amp; IF(D1170=Accueil!$Y$8,PRODUCT('Registre déchets'!G1170,Accueil!$AA$8),"") &amp; IF(D1170=Accueil!$Y$9,PRODUCT('Registre déchets'!G1170,Accueil!$AA$9),"")&amp; IF(D1170=Accueil!$Y$10,PRODUCT('Registre déchets'!G1170,Accueil!$AA$10),"")&amp; IF(D1170=Accueil!$Y$11,PRODUCT('Registre déchets'!G1170,Accueil!$AA$11),"")&amp; IF(D1170=Accueil!$Y$12,PRODUCT('Registre déchets'!G1170,Accueil!$AA$12),"")&amp; IF(D1170=Accueil!$Y$13,PRODUCT('Registre déchets'!G1170,Accueil!$AA$13),"")&amp; IF(D1170=Accueil!$Y$14,PRODUCT('Registre déchets'!G1170,Accueil!$AA$14),"")&amp; IF(D1170=Accueil!$Y$15,PRODUCT('Registre déchets'!G1170,Accueil!$AA$15),"")&amp; IF(D1170=Accueil!$Y$16,PRODUCT('Registre déchets'!G1170,Accueil!$AA$16),"")&amp; IF(D1170=Accueil!$Y$17,PRODUCT('Registre déchets'!G1170,Accueil!$AA$17),"")&amp; IF(D1170=Accueil!$Y$18,PRODUCT('Registre déchets'!G1170,Accueil!$AA$18),"")&amp; IF(D1170=Accueil!$Y$19,PRODUCT('Registre déchets'!G1170,Accueil!$AA$19),"")&amp; IF(D1170=Accueil!$Y$20,PRODUCT('Registre déchets'!G1170,Accueil!$AA$20),"")&amp; IF(D1170=Accueil!$Y$21,PRODUCT('Registre déchets'!G1170,Accueil!$AA$21),"")&amp; IF(D1170=Accueil!$Y$22,PRODUCT('Registre déchets'!G1170,Accueil!$AA$22),"")&amp; IF(D1170=Accueil!$Y$23,PRODUCT('Registre déchets'!G1170,Accueil!$AA$23),"")&amp; IF(D1170=Accueil!$Y$24,PRODUCT('Registre déchets'!G1170,Accueil!$AA$24),"")&amp; IF(D1170=Accueil!$Y$25,PRODUCT('Registre déchets'!G1170,Accueil!$AA$25),"")&amp; IF(D1170=Accueil!$Y$26,PRODUCT('Registre déchets'!G1170,Accueil!$AA$26),"")&amp; IF(D1170=Accueil!$Y$27,PRODUCT('Registre déchets'!G1170,Accueil!$AA$27),""))</f>
        <v/>
      </c>
      <c r="AQ1170" s="79">
        <f t="shared" si="187"/>
        <v>0</v>
      </c>
    </row>
    <row r="1171" spans="1:43" ht="50.1" customHeight="1" x14ac:dyDescent="0.25">
      <c r="A1171" s="90"/>
      <c r="B1171" s="222" t="str">
        <f t="shared" si="181"/>
        <v/>
      </c>
      <c r="C1171" s="221"/>
      <c r="D1171" s="220"/>
      <c r="E1171" s="80" t="str">
        <f t="shared" si="185"/>
        <v/>
      </c>
      <c r="F1171" s="81"/>
      <c r="G1171" s="82"/>
      <c r="H1171" s="241">
        <f t="shared" si="182"/>
        <v>0</v>
      </c>
      <c r="I1171" s="206"/>
      <c r="J1171" s="206"/>
      <c r="K1171" s="86"/>
      <c r="L1171" s="86"/>
      <c r="M1171" s="86"/>
      <c r="N1171" s="82"/>
      <c r="O1171" s="81"/>
      <c r="P1171" s="82"/>
      <c r="Q1171" s="207">
        <f t="shared" si="186"/>
        <v>0</v>
      </c>
      <c r="R1171" s="83">
        <f t="shared" si="183"/>
        <v>0</v>
      </c>
      <c r="S1171" s="83">
        <f t="shared" si="184"/>
        <v>0</v>
      </c>
      <c r="T1171" s="209"/>
      <c r="U1171" s="214"/>
      <c r="V1171" s="214"/>
      <c r="W1171" s="217" t="str">
        <f t="shared" si="179"/>
        <v/>
      </c>
      <c r="X1171" s="214"/>
      <c r="Y1171" s="224"/>
      <c r="Z1171" s="214"/>
      <c r="AA1171" s="214"/>
      <c r="AB1171" s="35" t="str">
        <f t="shared" si="180"/>
        <v/>
      </c>
      <c r="AC1171" s="35"/>
      <c r="AD1171" s="35"/>
      <c r="AE1171" s="35"/>
      <c r="AF1171" s="35"/>
      <c r="AG1171" s="35"/>
      <c r="AH1171" s="35"/>
      <c r="AI1171" s="35"/>
      <c r="AJ1171" s="35"/>
      <c r="AK1171" s="35"/>
      <c r="AL1171" s="35"/>
      <c r="AM1171" s="85" t="str">
        <f t="shared" si="178"/>
        <v/>
      </c>
      <c r="AN1171" s="35"/>
      <c r="AO1171" s="35"/>
      <c r="AP1171" s="77" t="str">
        <f>IF(D1171="","",IF(D1171=Accueil!$Q$7,PRODUCT('Registre déchets'!G1171,Accueil!$S$7),"") &amp; IF(D1171=Accueil!$Q$8,PRODUCT('Registre déchets'!G1171,Accueil!$S$8),"") &amp; IF(D1171=Accueil!$Q$9,PRODUCT('Registre déchets'!G1171,Accueil!$S$9),"")&amp; IF(D1171=Accueil!$Q$10,PRODUCT('Registre déchets'!G1171,Accueil!$S$10),"")&amp; IF(D1171=Accueil!$Q$11,PRODUCT('Registre déchets'!G1171,Accueil!$S$11),"")&amp; IF(D1171=Accueil!$Q$12,PRODUCT('Registre déchets'!G1171,Accueil!$S$12),"")&amp; IF(D1171=Accueil!$Q$13,PRODUCT('Registre déchets'!G1171,Accueil!$S$13),"")&amp; IF(D1171=Accueil!$Q$14,PRODUCT('Registre déchets'!G1171,Accueil!$S$14),"")&amp; IF(D1171=Accueil!$Q$15,PRODUCT('Registre déchets'!G1171,Accueil!$S$15),"")&amp; IF(D1171=Accueil!$Q$16,PRODUCT('Registre déchets'!G1171,Accueil!$S$16),"")&amp; IF(D1171=Accueil!$Q$17,PRODUCT('Registre déchets'!G1171,Accueil!$S$17),"")&amp; IF(D1171=Accueil!$Q$18,PRODUCT('Registre déchets'!G1171,Accueil!$S$18),"")&amp; IF(D1171=Accueil!$Q$19,PRODUCT('Registre déchets'!G1171,Accueil!$S$19),"")&amp; IF(D1171=Accueil!$Q$20,PRODUCT('Registre déchets'!G1171,Accueil!$S$20),"")&amp; IF(D1171=Accueil!$Q$21,PRODUCT('Registre déchets'!G1171,Accueil!$S$21),"")&amp; IF(D1171=Accueil!$Q$22,PRODUCT('Registre déchets'!G1171,Accueil!$S$22),"")&amp; IF(D1171=Accueil!$Q$23,PRODUCT('Registre déchets'!G1171,Accueil!$S$23),"")&amp; IF(D1171=Accueil!$Q$24,PRODUCT('Registre déchets'!G1171,Accueil!$S$24),"")&amp; IF(D1171=Accueil!$Q$25,PRODUCT('Registre déchets'!G1171,Accueil!$S$25),"")&amp; IF(D1171=Accueil!$Q$26,PRODUCT('Registre déchets'!G1171,Accueil!$S$26),"") &amp; IF(D1171=Accueil!$U$7,PRODUCT('Registre déchets'!G1171,Accueil!$W$7),"") &amp; IF(D1171=Accueil!$U$8,PRODUCT('Registre déchets'!G1171,Accueil!$W$8),"") &amp; IF(D1171=Accueil!$U$9,PRODUCT('Registre déchets'!G1171,Accueil!$W$9),"")&amp; IF(D1171=Accueil!$U$10,PRODUCT('Registre déchets'!G1171,Accueil!$W$10),"")&amp; IF(D1171=Accueil!$U$11,PRODUCT('Registre déchets'!G1171,Accueil!$W$11),"")&amp; IF(D1171=Accueil!$U$12,PRODUCT('Registre déchets'!G1171,Accueil!$W$12),"")&amp; IF(D1171=Accueil!$U$13,PRODUCT('Registre déchets'!G1171,Accueil!$W$13),"")&amp; IF(D1171=Accueil!$U$14,PRODUCT('Registre déchets'!G1171,Accueil!$W$14),"")&amp; IF(D1171=Accueil!$U$15,PRODUCT('Registre déchets'!G1171,Accueil!$W$15),"")&amp; IF(D1171=Accueil!$U$16,PRODUCT('Registre déchets'!G1171,Accueil!$W$16),"")&amp; IF(D1171=Accueil!$U$17,PRODUCT('Registre déchets'!G1171,Accueil!$W$17),"")&amp; IF(D1171=Accueil!$U$18,PRODUCT('Registre déchets'!G1171,Accueil!$W$18),"")&amp; IF(D1171=Accueil!$U$19,PRODUCT('Registre déchets'!G1171,Accueil!$W$19),"")&amp; IF(D1171=Accueil!$U$20,PRODUCT('Registre déchets'!G1171,Accueil!$W$20),"")&amp; IF(D1171=Accueil!$U$21,PRODUCT('Registre déchets'!G1171,Accueil!$W$21),"") &amp; IF(D1171=Accueil!$U$22,PRODUCT('Registre déchets'!G1171,Accueil!$W$22),"")&amp; IF(D1171=Accueil!$U$23,PRODUCT('Registre déchets'!G1171,Accueil!$W$23),"")&amp; IF(D1171=Accueil!$U$24,PRODUCT('Registre déchets'!G1171,Accueil!$W$24),"")&amp; IF(D1171=Accueil!$U$25,PRODUCT('Registre déchets'!G1171,Accueil!$W$25),"")&amp; IF(D1171=Accueil!$U$26,PRODUCT('Registre déchets'!G1171,Accueil!$W$26),"")&amp; IF(D1171=Accueil!$U$27,PRODUCT('Registre déchets'!G1171,Accueil!$W$27),"")&amp; IF(D1171=Accueil!$Y$7,PRODUCT('Registre déchets'!G1171,Accueil!$AA$7),"") &amp; IF(D1171=Accueil!$Y$8,PRODUCT('Registre déchets'!G1171,Accueil!$AA$8),"") &amp; IF(D1171=Accueil!$Y$9,PRODUCT('Registre déchets'!G1171,Accueil!$AA$9),"")&amp; IF(D1171=Accueil!$Y$10,PRODUCT('Registre déchets'!G1171,Accueil!$AA$10),"")&amp; IF(D1171=Accueil!$Y$11,PRODUCT('Registre déchets'!G1171,Accueil!$AA$11),"")&amp; IF(D1171=Accueil!$Y$12,PRODUCT('Registre déchets'!G1171,Accueil!$AA$12),"")&amp; IF(D1171=Accueil!$Y$13,PRODUCT('Registre déchets'!G1171,Accueil!$AA$13),"")&amp; IF(D1171=Accueil!$Y$14,PRODUCT('Registre déchets'!G1171,Accueil!$AA$14),"")&amp; IF(D1171=Accueil!$Y$15,PRODUCT('Registre déchets'!G1171,Accueil!$AA$15),"")&amp; IF(D1171=Accueil!$Y$16,PRODUCT('Registre déchets'!G1171,Accueil!$AA$16),"")&amp; IF(D1171=Accueil!$Y$17,PRODUCT('Registre déchets'!G1171,Accueil!$AA$17),"")&amp; IF(D1171=Accueil!$Y$18,PRODUCT('Registre déchets'!G1171,Accueil!$AA$18),"")&amp; IF(D1171=Accueil!$Y$19,PRODUCT('Registre déchets'!G1171,Accueil!$AA$19),"")&amp; IF(D1171=Accueil!$Y$20,PRODUCT('Registre déchets'!G1171,Accueil!$AA$20),"")&amp; IF(D1171=Accueil!$Y$21,PRODUCT('Registre déchets'!G1171,Accueil!$AA$21),"")&amp; IF(D1171=Accueil!$Y$22,PRODUCT('Registre déchets'!G1171,Accueil!$AA$22),"")&amp; IF(D1171=Accueil!$Y$23,PRODUCT('Registre déchets'!G1171,Accueil!$AA$23),"")&amp; IF(D1171=Accueil!$Y$24,PRODUCT('Registre déchets'!G1171,Accueil!$AA$24),"")&amp; IF(D1171=Accueil!$Y$25,PRODUCT('Registre déchets'!G1171,Accueil!$AA$25),"")&amp; IF(D1171=Accueil!$Y$26,PRODUCT('Registre déchets'!G1171,Accueil!$AA$26),"")&amp; IF(D1171=Accueil!$Y$27,PRODUCT('Registre déchets'!G1171,Accueil!$AA$27),""))</f>
        <v/>
      </c>
      <c r="AQ1171" s="79">
        <f t="shared" si="187"/>
        <v>0</v>
      </c>
    </row>
    <row r="1172" spans="1:43" ht="50.1" customHeight="1" x14ac:dyDescent="0.25">
      <c r="A1172" s="90"/>
      <c r="B1172" s="222" t="str">
        <f t="shared" si="181"/>
        <v/>
      </c>
      <c r="C1172" s="221"/>
      <c r="D1172" s="220"/>
      <c r="E1172" s="80" t="str">
        <f t="shared" si="185"/>
        <v/>
      </c>
      <c r="F1172" s="81"/>
      <c r="G1172" s="82"/>
      <c r="H1172" s="241">
        <f t="shared" si="182"/>
        <v>0</v>
      </c>
      <c r="I1172" s="206"/>
      <c r="J1172" s="206"/>
      <c r="K1172" s="86"/>
      <c r="L1172" s="86"/>
      <c r="M1172" s="86"/>
      <c r="N1172" s="82"/>
      <c r="O1172" s="81"/>
      <c r="P1172" s="82"/>
      <c r="Q1172" s="207">
        <f t="shared" si="186"/>
        <v>0</v>
      </c>
      <c r="R1172" s="83">
        <f t="shared" si="183"/>
        <v>0</v>
      </c>
      <c r="S1172" s="83">
        <f t="shared" si="184"/>
        <v>0</v>
      </c>
      <c r="T1172" s="209"/>
      <c r="U1172" s="214"/>
      <c r="V1172" s="214"/>
      <c r="W1172" s="217" t="str">
        <f t="shared" si="179"/>
        <v/>
      </c>
      <c r="X1172" s="214"/>
      <c r="Y1172" s="224"/>
      <c r="Z1172" s="214"/>
      <c r="AA1172" s="214"/>
      <c r="AB1172" s="35" t="str">
        <f t="shared" si="180"/>
        <v/>
      </c>
      <c r="AC1172" s="35"/>
      <c r="AD1172" s="35"/>
      <c r="AE1172" s="35"/>
      <c r="AF1172" s="35"/>
      <c r="AG1172" s="35"/>
      <c r="AH1172" s="35"/>
      <c r="AI1172" s="35"/>
      <c r="AJ1172" s="35"/>
      <c r="AK1172" s="35"/>
      <c r="AL1172" s="35"/>
      <c r="AM1172" s="85" t="str">
        <f t="shared" si="178"/>
        <v/>
      </c>
      <c r="AN1172" s="35"/>
      <c r="AO1172" s="35"/>
      <c r="AP1172" s="77" t="str">
        <f>IF(D1172="","",IF(D1172=Accueil!$Q$7,PRODUCT('Registre déchets'!G1172,Accueil!$S$7),"") &amp; IF(D1172=Accueil!$Q$8,PRODUCT('Registre déchets'!G1172,Accueil!$S$8),"") &amp; IF(D1172=Accueil!$Q$9,PRODUCT('Registre déchets'!G1172,Accueil!$S$9),"")&amp; IF(D1172=Accueil!$Q$10,PRODUCT('Registre déchets'!G1172,Accueil!$S$10),"")&amp; IF(D1172=Accueil!$Q$11,PRODUCT('Registre déchets'!G1172,Accueil!$S$11),"")&amp; IF(D1172=Accueil!$Q$12,PRODUCT('Registre déchets'!G1172,Accueil!$S$12),"")&amp; IF(D1172=Accueil!$Q$13,PRODUCT('Registre déchets'!G1172,Accueil!$S$13),"")&amp; IF(D1172=Accueil!$Q$14,PRODUCT('Registre déchets'!G1172,Accueil!$S$14),"")&amp; IF(D1172=Accueil!$Q$15,PRODUCT('Registre déchets'!G1172,Accueil!$S$15),"")&amp; IF(D1172=Accueil!$Q$16,PRODUCT('Registre déchets'!G1172,Accueil!$S$16),"")&amp; IF(D1172=Accueil!$Q$17,PRODUCT('Registre déchets'!G1172,Accueil!$S$17),"")&amp; IF(D1172=Accueil!$Q$18,PRODUCT('Registre déchets'!G1172,Accueil!$S$18),"")&amp; IF(D1172=Accueil!$Q$19,PRODUCT('Registre déchets'!G1172,Accueil!$S$19),"")&amp; IF(D1172=Accueil!$Q$20,PRODUCT('Registre déchets'!G1172,Accueil!$S$20),"")&amp; IF(D1172=Accueil!$Q$21,PRODUCT('Registre déchets'!G1172,Accueil!$S$21),"")&amp; IF(D1172=Accueil!$Q$22,PRODUCT('Registre déchets'!G1172,Accueil!$S$22),"")&amp; IF(D1172=Accueil!$Q$23,PRODUCT('Registre déchets'!G1172,Accueil!$S$23),"")&amp; IF(D1172=Accueil!$Q$24,PRODUCT('Registre déchets'!G1172,Accueil!$S$24),"")&amp; IF(D1172=Accueil!$Q$25,PRODUCT('Registre déchets'!G1172,Accueil!$S$25),"")&amp; IF(D1172=Accueil!$Q$26,PRODUCT('Registre déchets'!G1172,Accueil!$S$26),"") &amp; IF(D1172=Accueil!$U$7,PRODUCT('Registre déchets'!G1172,Accueil!$W$7),"") &amp; IF(D1172=Accueil!$U$8,PRODUCT('Registre déchets'!G1172,Accueil!$W$8),"") &amp; IF(D1172=Accueil!$U$9,PRODUCT('Registre déchets'!G1172,Accueil!$W$9),"")&amp; IF(D1172=Accueil!$U$10,PRODUCT('Registre déchets'!G1172,Accueil!$W$10),"")&amp; IF(D1172=Accueil!$U$11,PRODUCT('Registre déchets'!G1172,Accueil!$W$11),"")&amp; IF(D1172=Accueil!$U$12,PRODUCT('Registre déchets'!G1172,Accueil!$W$12),"")&amp; IF(D1172=Accueil!$U$13,PRODUCT('Registre déchets'!G1172,Accueil!$W$13),"")&amp; IF(D1172=Accueil!$U$14,PRODUCT('Registre déchets'!G1172,Accueil!$W$14),"")&amp; IF(D1172=Accueil!$U$15,PRODUCT('Registre déchets'!G1172,Accueil!$W$15),"")&amp; IF(D1172=Accueil!$U$16,PRODUCT('Registre déchets'!G1172,Accueil!$W$16),"")&amp; IF(D1172=Accueil!$U$17,PRODUCT('Registre déchets'!G1172,Accueil!$W$17),"")&amp; IF(D1172=Accueil!$U$18,PRODUCT('Registre déchets'!G1172,Accueil!$W$18),"")&amp; IF(D1172=Accueil!$U$19,PRODUCT('Registre déchets'!G1172,Accueil!$W$19),"")&amp; IF(D1172=Accueil!$U$20,PRODUCT('Registre déchets'!G1172,Accueil!$W$20),"")&amp; IF(D1172=Accueil!$U$21,PRODUCT('Registre déchets'!G1172,Accueil!$W$21),"") &amp; IF(D1172=Accueil!$U$22,PRODUCT('Registre déchets'!G1172,Accueil!$W$22),"")&amp; IF(D1172=Accueil!$U$23,PRODUCT('Registre déchets'!G1172,Accueil!$W$23),"")&amp; IF(D1172=Accueil!$U$24,PRODUCT('Registre déchets'!G1172,Accueil!$W$24),"")&amp; IF(D1172=Accueil!$U$25,PRODUCT('Registre déchets'!G1172,Accueil!$W$25),"")&amp; IF(D1172=Accueil!$U$26,PRODUCT('Registre déchets'!G1172,Accueil!$W$26),"")&amp; IF(D1172=Accueil!$U$27,PRODUCT('Registre déchets'!G1172,Accueil!$W$27),"")&amp; IF(D1172=Accueil!$Y$7,PRODUCT('Registre déchets'!G1172,Accueil!$AA$7),"") &amp; IF(D1172=Accueil!$Y$8,PRODUCT('Registre déchets'!G1172,Accueil!$AA$8),"") &amp; IF(D1172=Accueil!$Y$9,PRODUCT('Registre déchets'!G1172,Accueil!$AA$9),"")&amp; IF(D1172=Accueil!$Y$10,PRODUCT('Registre déchets'!G1172,Accueil!$AA$10),"")&amp; IF(D1172=Accueil!$Y$11,PRODUCT('Registre déchets'!G1172,Accueil!$AA$11),"")&amp; IF(D1172=Accueil!$Y$12,PRODUCT('Registre déchets'!G1172,Accueil!$AA$12),"")&amp; IF(D1172=Accueil!$Y$13,PRODUCT('Registre déchets'!G1172,Accueil!$AA$13),"")&amp; IF(D1172=Accueil!$Y$14,PRODUCT('Registre déchets'!G1172,Accueil!$AA$14),"")&amp; IF(D1172=Accueil!$Y$15,PRODUCT('Registre déchets'!G1172,Accueil!$AA$15),"")&amp; IF(D1172=Accueil!$Y$16,PRODUCT('Registre déchets'!G1172,Accueil!$AA$16),"")&amp; IF(D1172=Accueil!$Y$17,PRODUCT('Registre déchets'!G1172,Accueil!$AA$17),"")&amp; IF(D1172=Accueil!$Y$18,PRODUCT('Registre déchets'!G1172,Accueil!$AA$18),"")&amp; IF(D1172=Accueil!$Y$19,PRODUCT('Registre déchets'!G1172,Accueil!$AA$19),"")&amp; IF(D1172=Accueil!$Y$20,PRODUCT('Registre déchets'!G1172,Accueil!$AA$20),"")&amp; IF(D1172=Accueil!$Y$21,PRODUCT('Registre déchets'!G1172,Accueil!$AA$21),"")&amp; IF(D1172=Accueil!$Y$22,PRODUCT('Registre déchets'!G1172,Accueil!$AA$22),"")&amp; IF(D1172=Accueil!$Y$23,PRODUCT('Registre déchets'!G1172,Accueil!$AA$23),"")&amp; IF(D1172=Accueil!$Y$24,PRODUCT('Registre déchets'!G1172,Accueil!$AA$24),"")&amp; IF(D1172=Accueil!$Y$25,PRODUCT('Registre déchets'!G1172,Accueil!$AA$25),"")&amp; IF(D1172=Accueil!$Y$26,PRODUCT('Registre déchets'!G1172,Accueil!$AA$26),"")&amp; IF(D1172=Accueil!$Y$27,PRODUCT('Registre déchets'!G1172,Accueil!$AA$27),""))</f>
        <v/>
      </c>
      <c r="AQ1172" s="79">
        <f t="shared" si="187"/>
        <v>0</v>
      </c>
    </row>
    <row r="1173" spans="1:43" ht="50.1" customHeight="1" x14ac:dyDescent="0.25">
      <c r="A1173" s="90"/>
      <c r="B1173" s="222" t="str">
        <f t="shared" si="181"/>
        <v/>
      </c>
      <c r="C1173" s="221"/>
      <c r="D1173" s="220"/>
      <c r="E1173" s="80" t="str">
        <f t="shared" si="185"/>
        <v/>
      </c>
      <c r="F1173" s="81"/>
      <c r="G1173" s="82"/>
      <c r="H1173" s="241">
        <f t="shared" si="182"/>
        <v>0</v>
      </c>
      <c r="I1173" s="206"/>
      <c r="J1173" s="206"/>
      <c r="K1173" s="86"/>
      <c r="L1173" s="86"/>
      <c r="M1173" s="86"/>
      <c r="N1173" s="82"/>
      <c r="O1173" s="81"/>
      <c r="P1173" s="82"/>
      <c r="Q1173" s="207">
        <f t="shared" si="186"/>
        <v>0</v>
      </c>
      <c r="R1173" s="83">
        <f t="shared" si="183"/>
        <v>0</v>
      </c>
      <c r="S1173" s="83">
        <f t="shared" si="184"/>
        <v>0</v>
      </c>
      <c r="T1173" s="209"/>
      <c r="U1173" s="214"/>
      <c r="V1173" s="214"/>
      <c r="W1173" s="217" t="str">
        <f t="shared" si="179"/>
        <v/>
      </c>
      <c r="X1173" s="214"/>
      <c r="Y1173" s="224"/>
      <c r="Z1173" s="214"/>
      <c r="AA1173" s="214"/>
      <c r="AB1173" s="35" t="str">
        <f t="shared" si="180"/>
        <v/>
      </c>
      <c r="AC1173" s="35"/>
      <c r="AD1173" s="35"/>
      <c r="AE1173" s="35"/>
      <c r="AF1173" s="35"/>
      <c r="AG1173" s="35"/>
      <c r="AH1173" s="35"/>
      <c r="AI1173" s="35"/>
      <c r="AJ1173" s="35"/>
      <c r="AK1173" s="35"/>
      <c r="AL1173" s="35"/>
      <c r="AM1173" s="85" t="str">
        <f t="shared" si="178"/>
        <v/>
      </c>
      <c r="AN1173" s="35"/>
      <c r="AO1173" s="35"/>
      <c r="AP1173" s="77" t="str">
        <f>IF(D1173="","",IF(D1173=Accueil!$Q$7,PRODUCT('Registre déchets'!G1173,Accueil!$S$7),"") &amp; IF(D1173=Accueil!$Q$8,PRODUCT('Registre déchets'!G1173,Accueil!$S$8),"") &amp; IF(D1173=Accueil!$Q$9,PRODUCT('Registre déchets'!G1173,Accueil!$S$9),"")&amp; IF(D1173=Accueil!$Q$10,PRODUCT('Registre déchets'!G1173,Accueil!$S$10),"")&amp; IF(D1173=Accueil!$Q$11,PRODUCT('Registre déchets'!G1173,Accueil!$S$11),"")&amp; IF(D1173=Accueil!$Q$12,PRODUCT('Registre déchets'!G1173,Accueil!$S$12),"")&amp; IF(D1173=Accueil!$Q$13,PRODUCT('Registre déchets'!G1173,Accueil!$S$13),"")&amp; IF(D1173=Accueil!$Q$14,PRODUCT('Registre déchets'!G1173,Accueil!$S$14),"")&amp; IF(D1173=Accueil!$Q$15,PRODUCT('Registre déchets'!G1173,Accueil!$S$15),"")&amp; IF(D1173=Accueil!$Q$16,PRODUCT('Registre déchets'!G1173,Accueil!$S$16),"")&amp; IF(D1173=Accueil!$Q$17,PRODUCT('Registre déchets'!G1173,Accueil!$S$17),"")&amp; IF(D1173=Accueil!$Q$18,PRODUCT('Registre déchets'!G1173,Accueil!$S$18),"")&amp; IF(D1173=Accueil!$Q$19,PRODUCT('Registre déchets'!G1173,Accueil!$S$19),"")&amp; IF(D1173=Accueil!$Q$20,PRODUCT('Registre déchets'!G1173,Accueil!$S$20),"")&amp; IF(D1173=Accueil!$Q$21,PRODUCT('Registre déchets'!G1173,Accueil!$S$21),"")&amp; IF(D1173=Accueil!$Q$22,PRODUCT('Registre déchets'!G1173,Accueil!$S$22),"")&amp; IF(D1173=Accueil!$Q$23,PRODUCT('Registre déchets'!G1173,Accueil!$S$23),"")&amp; IF(D1173=Accueil!$Q$24,PRODUCT('Registre déchets'!G1173,Accueil!$S$24),"")&amp; IF(D1173=Accueil!$Q$25,PRODUCT('Registre déchets'!G1173,Accueil!$S$25),"")&amp; IF(D1173=Accueil!$Q$26,PRODUCT('Registre déchets'!G1173,Accueil!$S$26),"") &amp; IF(D1173=Accueil!$U$7,PRODUCT('Registre déchets'!G1173,Accueil!$W$7),"") &amp; IF(D1173=Accueil!$U$8,PRODUCT('Registre déchets'!G1173,Accueil!$W$8),"") &amp; IF(D1173=Accueil!$U$9,PRODUCT('Registre déchets'!G1173,Accueil!$W$9),"")&amp; IF(D1173=Accueil!$U$10,PRODUCT('Registre déchets'!G1173,Accueil!$W$10),"")&amp; IF(D1173=Accueil!$U$11,PRODUCT('Registre déchets'!G1173,Accueil!$W$11),"")&amp; IF(D1173=Accueil!$U$12,PRODUCT('Registre déchets'!G1173,Accueil!$W$12),"")&amp; IF(D1173=Accueil!$U$13,PRODUCT('Registre déchets'!G1173,Accueil!$W$13),"")&amp; IF(D1173=Accueil!$U$14,PRODUCT('Registre déchets'!G1173,Accueil!$W$14),"")&amp; IF(D1173=Accueil!$U$15,PRODUCT('Registre déchets'!G1173,Accueil!$W$15),"")&amp; IF(D1173=Accueil!$U$16,PRODUCT('Registre déchets'!G1173,Accueil!$W$16),"")&amp; IF(D1173=Accueil!$U$17,PRODUCT('Registre déchets'!G1173,Accueil!$W$17),"")&amp; IF(D1173=Accueil!$U$18,PRODUCT('Registre déchets'!G1173,Accueil!$W$18),"")&amp; IF(D1173=Accueil!$U$19,PRODUCT('Registre déchets'!G1173,Accueil!$W$19),"")&amp; IF(D1173=Accueil!$U$20,PRODUCT('Registre déchets'!G1173,Accueil!$W$20),"")&amp; IF(D1173=Accueil!$U$21,PRODUCT('Registre déchets'!G1173,Accueil!$W$21),"") &amp; IF(D1173=Accueil!$U$22,PRODUCT('Registre déchets'!G1173,Accueil!$W$22),"")&amp; IF(D1173=Accueil!$U$23,PRODUCT('Registre déchets'!G1173,Accueil!$W$23),"")&amp; IF(D1173=Accueil!$U$24,PRODUCT('Registre déchets'!G1173,Accueil!$W$24),"")&amp; IF(D1173=Accueil!$U$25,PRODUCT('Registre déchets'!G1173,Accueil!$W$25),"")&amp; IF(D1173=Accueil!$U$26,PRODUCT('Registre déchets'!G1173,Accueil!$W$26),"")&amp; IF(D1173=Accueil!$U$27,PRODUCT('Registre déchets'!G1173,Accueil!$W$27),"")&amp; IF(D1173=Accueil!$Y$7,PRODUCT('Registre déchets'!G1173,Accueil!$AA$7),"") &amp; IF(D1173=Accueil!$Y$8,PRODUCT('Registre déchets'!G1173,Accueil!$AA$8),"") &amp; IF(D1173=Accueil!$Y$9,PRODUCT('Registre déchets'!G1173,Accueil!$AA$9),"")&amp; IF(D1173=Accueil!$Y$10,PRODUCT('Registre déchets'!G1173,Accueil!$AA$10),"")&amp; IF(D1173=Accueil!$Y$11,PRODUCT('Registre déchets'!G1173,Accueil!$AA$11),"")&amp; IF(D1173=Accueil!$Y$12,PRODUCT('Registre déchets'!G1173,Accueil!$AA$12),"")&amp; IF(D1173=Accueil!$Y$13,PRODUCT('Registre déchets'!G1173,Accueil!$AA$13),"")&amp; IF(D1173=Accueil!$Y$14,PRODUCT('Registre déchets'!G1173,Accueil!$AA$14),"")&amp; IF(D1173=Accueil!$Y$15,PRODUCT('Registre déchets'!G1173,Accueil!$AA$15),"")&amp; IF(D1173=Accueil!$Y$16,PRODUCT('Registre déchets'!G1173,Accueil!$AA$16),"")&amp; IF(D1173=Accueil!$Y$17,PRODUCT('Registre déchets'!G1173,Accueil!$AA$17),"")&amp; IF(D1173=Accueil!$Y$18,PRODUCT('Registre déchets'!G1173,Accueil!$AA$18),"")&amp; IF(D1173=Accueil!$Y$19,PRODUCT('Registre déchets'!G1173,Accueil!$AA$19),"")&amp; IF(D1173=Accueil!$Y$20,PRODUCT('Registre déchets'!G1173,Accueil!$AA$20),"")&amp; IF(D1173=Accueil!$Y$21,PRODUCT('Registre déchets'!G1173,Accueil!$AA$21),"")&amp; IF(D1173=Accueil!$Y$22,PRODUCT('Registre déchets'!G1173,Accueil!$AA$22),"")&amp; IF(D1173=Accueil!$Y$23,PRODUCT('Registre déchets'!G1173,Accueil!$AA$23),"")&amp; IF(D1173=Accueil!$Y$24,PRODUCT('Registre déchets'!G1173,Accueil!$AA$24),"")&amp; IF(D1173=Accueil!$Y$25,PRODUCT('Registre déchets'!G1173,Accueil!$AA$25),"")&amp; IF(D1173=Accueil!$Y$26,PRODUCT('Registre déchets'!G1173,Accueil!$AA$26),"")&amp; IF(D1173=Accueil!$Y$27,PRODUCT('Registre déchets'!G1173,Accueil!$AA$27),""))</f>
        <v/>
      </c>
      <c r="AQ1173" s="79">
        <f t="shared" si="187"/>
        <v>0</v>
      </c>
    </row>
    <row r="1174" spans="1:43" ht="50.1" customHeight="1" x14ac:dyDescent="0.25">
      <c r="A1174" s="90"/>
      <c r="B1174" s="222" t="str">
        <f t="shared" si="181"/>
        <v/>
      </c>
      <c r="C1174" s="221"/>
      <c r="D1174" s="220"/>
      <c r="E1174" s="80" t="str">
        <f t="shared" si="185"/>
        <v/>
      </c>
      <c r="F1174" s="81"/>
      <c r="G1174" s="82"/>
      <c r="H1174" s="241">
        <f t="shared" si="182"/>
        <v>0</v>
      </c>
      <c r="I1174" s="206"/>
      <c r="J1174" s="206"/>
      <c r="K1174" s="86"/>
      <c r="L1174" s="86"/>
      <c r="M1174" s="86"/>
      <c r="N1174" s="82"/>
      <c r="O1174" s="81"/>
      <c r="P1174" s="82"/>
      <c r="Q1174" s="207">
        <f t="shared" si="186"/>
        <v>0</v>
      </c>
      <c r="R1174" s="83">
        <f t="shared" si="183"/>
        <v>0</v>
      </c>
      <c r="S1174" s="83">
        <f t="shared" si="184"/>
        <v>0</v>
      </c>
      <c r="T1174" s="209"/>
      <c r="U1174" s="214"/>
      <c r="V1174" s="214"/>
      <c r="W1174" s="217" t="str">
        <f t="shared" si="179"/>
        <v/>
      </c>
      <c r="X1174" s="214"/>
      <c r="Y1174" s="224"/>
      <c r="Z1174" s="214"/>
      <c r="AA1174" s="214"/>
      <c r="AB1174" s="35" t="str">
        <f t="shared" si="180"/>
        <v/>
      </c>
      <c r="AC1174" s="35"/>
      <c r="AD1174" s="35"/>
      <c r="AE1174" s="35"/>
      <c r="AF1174" s="35"/>
      <c r="AG1174" s="35"/>
      <c r="AH1174" s="35"/>
      <c r="AI1174" s="35"/>
      <c r="AJ1174" s="35"/>
      <c r="AK1174" s="35"/>
      <c r="AL1174" s="35"/>
      <c r="AM1174" s="85" t="str">
        <f t="shared" si="178"/>
        <v/>
      </c>
      <c r="AN1174" s="35"/>
      <c r="AO1174" s="35"/>
      <c r="AP1174" s="77" t="str">
        <f>IF(D1174="","",IF(D1174=Accueil!$Q$7,PRODUCT('Registre déchets'!G1174,Accueil!$S$7),"") &amp; IF(D1174=Accueil!$Q$8,PRODUCT('Registre déchets'!G1174,Accueil!$S$8),"") &amp; IF(D1174=Accueil!$Q$9,PRODUCT('Registre déchets'!G1174,Accueil!$S$9),"")&amp; IF(D1174=Accueil!$Q$10,PRODUCT('Registre déchets'!G1174,Accueil!$S$10),"")&amp; IF(D1174=Accueil!$Q$11,PRODUCT('Registre déchets'!G1174,Accueil!$S$11),"")&amp; IF(D1174=Accueil!$Q$12,PRODUCT('Registre déchets'!G1174,Accueil!$S$12),"")&amp; IF(D1174=Accueil!$Q$13,PRODUCT('Registre déchets'!G1174,Accueil!$S$13),"")&amp; IF(D1174=Accueil!$Q$14,PRODUCT('Registre déchets'!G1174,Accueil!$S$14),"")&amp; IF(D1174=Accueil!$Q$15,PRODUCT('Registre déchets'!G1174,Accueil!$S$15),"")&amp; IF(D1174=Accueil!$Q$16,PRODUCT('Registre déchets'!G1174,Accueil!$S$16),"")&amp; IF(D1174=Accueil!$Q$17,PRODUCT('Registre déchets'!G1174,Accueil!$S$17),"")&amp; IF(D1174=Accueil!$Q$18,PRODUCT('Registre déchets'!G1174,Accueil!$S$18),"")&amp; IF(D1174=Accueil!$Q$19,PRODUCT('Registre déchets'!G1174,Accueil!$S$19),"")&amp; IF(D1174=Accueil!$Q$20,PRODUCT('Registre déchets'!G1174,Accueil!$S$20),"")&amp; IF(D1174=Accueil!$Q$21,PRODUCT('Registre déchets'!G1174,Accueil!$S$21),"")&amp; IF(D1174=Accueil!$Q$22,PRODUCT('Registre déchets'!G1174,Accueil!$S$22),"")&amp; IF(D1174=Accueil!$Q$23,PRODUCT('Registre déchets'!G1174,Accueil!$S$23),"")&amp; IF(D1174=Accueil!$Q$24,PRODUCT('Registre déchets'!G1174,Accueil!$S$24),"")&amp; IF(D1174=Accueil!$Q$25,PRODUCT('Registre déchets'!G1174,Accueil!$S$25),"")&amp; IF(D1174=Accueil!$Q$26,PRODUCT('Registre déchets'!G1174,Accueil!$S$26),"") &amp; IF(D1174=Accueil!$U$7,PRODUCT('Registre déchets'!G1174,Accueil!$W$7),"") &amp; IF(D1174=Accueil!$U$8,PRODUCT('Registre déchets'!G1174,Accueil!$W$8),"") &amp; IF(D1174=Accueil!$U$9,PRODUCT('Registre déchets'!G1174,Accueil!$W$9),"")&amp; IF(D1174=Accueil!$U$10,PRODUCT('Registre déchets'!G1174,Accueil!$W$10),"")&amp; IF(D1174=Accueil!$U$11,PRODUCT('Registre déchets'!G1174,Accueil!$W$11),"")&amp; IF(D1174=Accueil!$U$12,PRODUCT('Registre déchets'!G1174,Accueil!$W$12),"")&amp; IF(D1174=Accueil!$U$13,PRODUCT('Registre déchets'!G1174,Accueil!$W$13),"")&amp; IF(D1174=Accueil!$U$14,PRODUCT('Registre déchets'!G1174,Accueil!$W$14),"")&amp; IF(D1174=Accueil!$U$15,PRODUCT('Registre déchets'!G1174,Accueil!$W$15),"")&amp; IF(D1174=Accueil!$U$16,PRODUCT('Registre déchets'!G1174,Accueil!$W$16),"")&amp; IF(D1174=Accueil!$U$17,PRODUCT('Registre déchets'!G1174,Accueil!$W$17),"")&amp; IF(D1174=Accueil!$U$18,PRODUCT('Registre déchets'!G1174,Accueil!$W$18),"")&amp; IF(D1174=Accueil!$U$19,PRODUCT('Registre déchets'!G1174,Accueil!$W$19),"")&amp; IF(D1174=Accueil!$U$20,PRODUCT('Registre déchets'!G1174,Accueil!$W$20),"")&amp; IF(D1174=Accueil!$U$21,PRODUCT('Registre déchets'!G1174,Accueil!$W$21),"") &amp; IF(D1174=Accueil!$U$22,PRODUCT('Registre déchets'!G1174,Accueil!$W$22),"")&amp; IF(D1174=Accueil!$U$23,PRODUCT('Registre déchets'!G1174,Accueil!$W$23),"")&amp; IF(D1174=Accueil!$U$24,PRODUCT('Registre déchets'!G1174,Accueil!$W$24),"")&amp; IF(D1174=Accueil!$U$25,PRODUCT('Registre déchets'!G1174,Accueil!$W$25),"")&amp; IF(D1174=Accueil!$U$26,PRODUCT('Registre déchets'!G1174,Accueil!$W$26),"")&amp; IF(D1174=Accueil!$U$27,PRODUCT('Registre déchets'!G1174,Accueil!$W$27),"")&amp; IF(D1174=Accueil!$Y$7,PRODUCT('Registre déchets'!G1174,Accueil!$AA$7),"") &amp; IF(D1174=Accueil!$Y$8,PRODUCT('Registre déchets'!G1174,Accueil!$AA$8),"") &amp; IF(D1174=Accueil!$Y$9,PRODUCT('Registre déchets'!G1174,Accueil!$AA$9),"")&amp; IF(D1174=Accueil!$Y$10,PRODUCT('Registre déchets'!G1174,Accueil!$AA$10),"")&amp; IF(D1174=Accueil!$Y$11,PRODUCT('Registre déchets'!G1174,Accueil!$AA$11),"")&amp; IF(D1174=Accueil!$Y$12,PRODUCT('Registre déchets'!G1174,Accueil!$AA$12),"")&amp; IF(D1174=Accueil!$Y$13,PRODUCT('Registre déchets'!G1174,Accueil!$AA$13),"")&amp; IF(D1174=Accueil!$Y$14,PRODUCT('Registre déchets'!G1174,Accueil!$AA$14),"")&amp; IF(D1174=Accueil!$Y$15,PRODUCT('Registre déchets'!G1174,Accueil!$AA$15),"")&amp; IF(D1174=Accueil!$Y$16,PRODUCT('Registre déchets'!G1174,Accueil!$AA$16),"")&amp; IF(D1174=Accueil!$Y$17,PRODUCT('Registre déchets'!G1174,Accueil!$AA$17),"")&amp; IF(D1174=Accueil!$Y$18,PRODUCT('Registre déchets'!G1174,Accueil!$AA$18),"")&amp; IF(D1174=Accueil!$Y$19,PRODUCT('Registre déchets'!G1174,Accueil!$AA$19),"")&amp; IF(D1174=Accueil!$Y$20,PRODUCT('Registre déchets'!G1174,Accueil!$AA$20),"")&amp; IF(D1174=Accueil!$Y$21,PRODUCT('Registre déchets'!G1174,Accueil!$AA$21),"")&amp; IF(D1174=Accueil!$Y$22,PRODUCT('Registre déchets'!G1174,Accueil!$AA$22),"")&amp; IF(D1174=Accueil!$Y$23,PRODUCT('Registre déchets'!G1174,Accueil!$AA$23),"")&amp; IF(D1174=Accueil!$Y$24,PRODUCT('Registre déchets'!G1174,Accueil!$AA$24),"")&amp; IF(D1174=Accueil!$Y$25,PRODUCT('Registre déchets'!G1174,Accueil!$AA$25),"")&amp; IF(D1174=Accueil!$Y$26,PRODUCT('Registre déchets'!G1174,Accueil!$AA$26),"")&amp; IF(D1174=Accueil!$Y$27,PRODUCT('Registre déchets'!G1174,Accueil!$AA$27),""))</f>
        <v/>
      </c>
      <c r="AQ1174" s="79">
        <f t="shared" si="187"/>
        <v>0</v>
      </c>
    </row>
    <row r="1175" spans="1:43" ht="50.1" customHeight="1" x14ac:dyDescent="0.25">
      <c r="A1175" s="90"/>
      <c r="B1175" s="222" t="str">
        <f t="shared" si="181"/>
        <v/>
      </c>
      <c r="C1175" s="221"/>
      <c r="D1175" s="220"/>
      <c r="E1175" s="80" t="str">
        <f t="shared" si="185"/>
        <v/>
      </c>
      <c r="F1175" s="81"/>
      <c r="G1175" s="82"/>
      <c r="H1175" s="241">
        <f t="shared" si="182"/>
        <v>0</v>
      </c>
      <c r="I1175" s="206"/>
      <c r="J1175" s="206"/>
      <c r="K1175" s="86"/>
      <c r="L1175" s="86"/>
      <c r="M1175" s="86"/>
      <c r="N1175" s="82"/>
      <c r="O1175" s="81"/>
      <c r="P1175" s="82"/>
      <c r="Q1175" s="207">
        <f t="shared" si="186"/>
        <v>0</v>
      </c>
      <c r="R1175" s="83">
        <f t="shared" si="183"/>
        <v>0</v>
      </c>
      <c r="S1175" s="83">
        <f t="shared" si="184"/>
        <v>0</v>
      </c>
      <c r="T1175" s="209"/>
      <c r="U1175" s="214"/>
      <c r="V1175" s="214"/>
      <c r="W1175" s="217" t="str">
        <f t="shared" si="179"/>
        <v/>
      </c>
      <c r="X1175" s="214"/>
      <c r="Y1175" s="224"/>
      <c r="Z1175" s="214"/>
      <c r="AA1175" s="214"/>
      <c r="AB1175" s="35" t="str">
        <f t="shared" si="180"/>
        <v/>
      </c>
      <c r="AC1175" s="35"/>
      <c r="AD1175" s="35"/>
      <c r="AE1175" s="35"/>
      <c r="AF1175" s="35"/>
      <c r="AG1175" s="35"/>
      <c r="AH1175" s="35"/>
      <c r="AI1175" s="35"/>
      <c r="AJ1175" s="35"/>
      <c r="AK1175" s="35"/>
      <c r="AL1175" s="35"/>
      <c r="AM1175" s="85" t="str">
        <f t="shared" si="178"/>
        <v/>
      </c>
      <c r="AN1175" s="35"/>
      <c r="AO1175" s="35"/>
      <c r="AP1175" s="77" t="str">
        <f>IF(D1175="","",IF(D1175=Accueil!$Q$7,PRODUCT('Registre déchets'!G1175,Accueil!$S$7),"") &amp; IF(D1175=Accueil!$Q$8,PRODUCT('Registre déchets'!G1175,Accueil!$S$8),"") &amp; IF(D1175=Accueil!$Q$9,PRODUCT('Registre déchets'!G1175,Accueil!$S$9),"")&amp; IF(D1175=Accueil!$Q$10,PRODUCT('Registre déchets'!G1175,Accueil!$S$10),"")&amp; IF(D1175=Accueil!$Q$11,PRODUCT('Registre déchets'!G1175,Accueil!$S$11),"")&amp; IF(D1175=Accueil!$Q$12,PRODUCT('Registre déchets'!G1175,Accueil!$S$12),"")&amp; IF(D1175=Accueil!$Q$13,PRODUCT('Registre déchets'!G1175,Accueil!$S$13),"")&amp; IF(D1175=Accueil!$Q$14,PRODUCT('Registre déchets'!G1175,Accueil!$S$14),"")&amp; IF(D1175=Accueil!$Q$15,PRODUCT('Registre déchets'!G1175,Accueil!$S$15),"")&amp; IF(D1175=Accueil!$Q$16,PRODUCT('Registre déchets'!G1175,Accueil!$S$16),"")&amp; IF(D1175=Accueil!$Q$17,PRODUCT('Registre déchets'!G1175,Accueil!$S$17),"")&amp; IF(D1175=Accueil!$Q$18,PRODUCT('Registre déchets'!G1175,Accueil!$S$18),"")&amp; IF(D1175=Accueil!$Q$19,PRODUCT('Registre déchets'!G1175,Accueil!$S$19),"")&amp; IF(D1175=Accueil!$Q$20,PRODUCT('Registre déchets'!G1175,Accueil!$S$20),"")&amp; IF(D1175=Accueil!$Q$21,PRODUCT('Registre déchets'!G1175,Accueil!$S$21),"")&amp; IF(D1175=Accueil!$Q$22,PRODUCT('Registre déchets'!G1175,Accueil!$S$22),"")&amp; IF(D1175=Accueil!$Q$23,PRODUCT('Registre déchets'!G1175,Accueil!$S$23),"")&amp; IF(D1175=Accueil!$Q$24,PRODUCT('Registre déchets'!G1175,Accueil!$S$24),"")&amp; IF(D1175=Accueil!$Q$25,PRODUCT('Registre déchets'!G1175,Accueil!$S$25),"")&amp; IF(D1175=Accueil!$Q$26,PRODUCT('Registre déchets'!G1175,Accueil!$S$26),"") &amp; IF(D1175=Accueil!$U$7,PRODUCT('Registre déchets'!G1175,Accueil!$W$7),"") &amp; IF(D1175=Accueil!$U$8,PRODUCT('Registre déchets'!G1175,Accueil!$W$8),"") &amp; IF(D1175=Accueil!$U$9,PRODUCT('Registre déchets'!G1175,Accueil!$W$9),"")&amp; IF(D1175=Accueil!$U$10,PRODUCT('Registre déchets'!G1175,Accueil!$W$10),"")&amp; IF(D1175=Accueil!$U$11,PRODUCT('Registre déchets'!G1175,Accueil!$W$11),"")&amp; IF(D1175=Accueil!$U$12,PRODUCT('Registre déchets'!G1175,Accueil!$W$12),"")&amp; IF(D1175=Accueil!$U$13,PRODUCT('Registre déchets'!G1175,Accueil!$W$13),"")&amp; IF(D1175=Accueil!$U$14,PRODUCT('Registre déchets'!G1175,Accueil!$W$14),"")&amp; IF(D1175=Accueil!$U$15,PRODUCT('Registre déchets'!G1175,Accueil!$W$15),"")&amp; IF(D1175=Accueil!$U$16,PRODUCT('Registre déchets'!G1175,Accueil!$W$16),"")&amp; IF(D1175=Accueil!$U$17,PRODUCT('Registre déchets'!G1175,Accueil!$W$17),"")&amp; IF(D1175=Accueil!$U$18,PRODUCT('Registre déchets'!G1175,Accueil!$W$18),"")&amp; IF(D1175=Accueil!$U$19,PRODUCT('Registre déchets'!G1175,Accueil!$W$19),"")&amp; IF(D1175=Accueil!$U$20,PRODUCT('Registre déchets'!G1175,Accueil!$W$20),"")&amp; IF(D1175=Accueil!$U$21,PRODUCT('Registre déchets'!G1175,Accueil!$W$21),"") &amp; IF(D1175=Accueil!$U$22,PRODUCT('Registre déchets'!G1175,Accueil!$W$22),"")&amp; IF(D1175=Accueil!$U$23,PRODUCT('Registre déchets'!G1175,Accueil!$W$23),"")&amp; IF(D1175=Accueil!$U$24,PRODUCT('Registre déchets'!G1175,Accueil!$W$24),"")&amp; IF(D1175=Accueil!$U$25,PRODUCT('Registre déchets'!G1175,Accueil!$W$25),"")&amp; IF(D1175=Accueil!$U$26,PRODUCT('Registre déchets'!G1175,Accueil!$W$26),"")&amp; IF(D1175=Accueil!$U$27,PRODUCT('Registre déchets'!G1175,Accueil!$W$27),"")&amp; IF(D1175=Accueil!$Y$7,PRODUCT('Registre déchets'!G1175,Accueil!$AA$7),"") &amp; IF(D1175=Accueil!$Y$8,PRODUCT('Registre déchets'!G1175,Accueil!$AA$8),"") &amp; IF(D1175=Accueil!$Y$9,PRODUCT('Registre déchets'!G1175,Accueil!$AA$9),"")&amp; IF(D1175=Accueil!$Y$10,PRODUCT('Registre déchets'!G1175,Accueil!$AA$10),"")&amp; IF(D1175=Accueil!$Y$11,PRODUCT('Registre déchets'!G1175,Accueil!$AA$11),"")&amp; IF(D1175=Accueil!$Y$12,PRODUCT('Registre déchets'!G1175,Accueil!$AA$12),"")&amp; IF(D1175=Accueil!$Y$13,PRODUCT('Registre déchets'!G1175,Accueil!$AA$13),"")&amp; IF(D1175=Accueil!$Y$14,PRODUCT('Registre déchets'!G1175,Accueil!$AA$14),"")&amp; IF(D1175=Accueil!$Y$15,PRODUCT('Registre déchets'!G1175,Accueil!$AA$15),"")&amp; IF(D1175=Accueil!$Y$16,PRODUCT('Registre déchets'!G1175,Accueil!$AA$16),"")&amp; IF(D1175=Accueil!$Y$17,PRODUCT('Registre déchets'!G1175,Accueil!$AA$17),"")&amp; IF(D1175=Accueil!$Y$18,PRODUCT('Registre déchets'!G1175,Accueil!$AA$18),"")&amp; IF(D1175=Accueil!$Y$19,PRODUCT('Registre déchets'!G1175,Accueil!$AA$19),"")&amp; IF(D1175=Accueil!$Y$20,PRODUCT('Registre déchets'!G1175,Accueil!$AA$20),"")&amp; IF(D1175=Accueil!$Y$21,PRODUCT('Registre déchets'!G1175,Accueil!$AA$21),"")&amp; IF(D1175=Accueil!$Y$22,PRODUCT('Registre déchets'!G1175,Accueil!$AA$22),"")&amp; IF(D1175=Accueil!$Y$23,PRODUCT('Registre déchets'!G1175,Accueil!$AA$23),"")&amp; IF(D1175=Accueil!$Y$24,PRODUCT('Registre déchets'!G1175,Accueil!$AA$24),"")&amp; IF(D1175=Accueil!$Y$25,PRODUCT('Registre déchets'!G1175,Accueil!$AA$25),"")&amp; IF(D1175=Accueil!$Y$26,PRODUCT('Registre déchets'!G1175,Accueil!$AA$26),"")&amp; IF(D1175=Accueil!$Y$27,PRODUCT('Registre déchets'!G1175,Accueil!$AA$27),""))</f>
        <v/>
      </c>
      <c r="AQ1175" s="79">
        <f t="shared" si="187"/>
        <v>0</v>
      </c>
    </row>
    <row r="1176" spans="1:43" ht="50.1" customHeight="1" x14ac:dyDescent="0.25">
      <c r="A1176" s="90"/>
      <c r="B1176" s="222" t="str">
        <f t="shared" si="181"/>
        <v/>
      </c>
      <c r="C1176" s="221"/>
      <c r="D1176" s="220"/>
      <c r="E1176" s="80" t="str">
        <f t="shared" si="185"/>
        <v/>
      </c>
      <c r="F1176" s="81"/>
      <c r="G1176" s="82"/>
      <c r="H1176" s="241">
        <f t="shared" si="182"/>
        <v>0</v>
      </c>
      <c r="I1176" s="206"/>
      <c r="J1176" s="206"/>
      <c r="K1176" s="86"/>
      <c r="L1176" s="86"/>
      <c r="M1176" s="86"/>
      <c r="N1176" s="82"/>
      <c r="O1176" s="81"/>
      <c r="P1176" s="82"/>
      <c r="Q1176" s="207">
        <f t="shared" si="186"/>
        <v>0</v>
      </c>
      <c r="R1176" s="83">
        <f t="shared" si="183"/>
        <v>0</v>
      </c>
      <c r="S1176" s="83">
        <f t="shared" si="184"/>
        <v>0</v>
      </c>
      <c r="T1176" s="209"/>
      <c r="U1176" s="214"/>
      <c r="V1176" s="214"/>
      <c r="W1176" s="217" t="str">
        <f t="shared" si="179"/>
        <v/>
      </c>
      <c r="X1176" s="214"/>
      <c r="Y1176" s="224"/>
      <c r="Z1176" s="214"/>
      <c r="AA1176" s="214"/>
      <c r="AB1176" s="35" t="str">
        <f t="shared" si="180"/>
        <v/>
      </c>
      <c r="AC1176" s="35"/>
      <c r="AD1176" s="35"/>
      <c r="AE1176" s="35"/>
      <c r="AF1176" s="35"/>
      <c r="AG1176" s="35"/>
      <c r="AH1176" s="35"/>
      <c r="AI1176" s="35"/>
      <c r="AJ1176" s="35"/>
      <c r="AK1176" s="35"/>
      <c r="AL1176" s="35"/>
      <c r="AM1176" s="85" t="str">
        <f t="shared" si="178"/>
        <v/>
      </c>
      <c r="AN1176" s="35"/>
      <c r="AO1176" s="35"/>
      <c r="AP1176" s="77" t="str">
        <f>IF(D1176="","",IF(D1176=Accueil!$Q$7,PRODUCT('Registre déchets'!G1176,Accueil!$S$7),"") &amp; IF(D1176=Accueil!$Q$8,PRODUCT('Registre déchets'!G1176,Accueil!$S$8),"") &amp; IF(D1176=Accueil!$Q$9,PRODUCT('Registre déchets'!G1176,Accueil!$S$9),"")&amp; IF(D1176=Accueil!$Q$10,PRODUCT('Registre déchets'!G1176,Accueil!$S$10),"")&amp; IF(D1176=Accueil!$Q$11,PRODUCT('Registre déchets'!G1176,Accueil!$S$11),"")&amp; IF(D1176=Accueil!$Q$12,PRODUCT('Registre déchets'!G1176,Accueil!$S$12),"")&amp; IF(D1176=Accueil!$Q$13,PRODUCT('Registre déchets'!G1176,Accueil!$S$13),"")&amp; IF(D1176=Accueil!$Q$14,PRODUCT('Registre déchets'!G1176,Accueil!$S$14),"")&amp; IF(D1176=Accueil!$Q$15,PRODUCT('Registre déchets'!G1176,Accueil!$S$15),"")&amp; IF(D1176=Accueil!$Q$16,PRODUCT('Registre déchets'!G1176,Accueil!$S$16),"")&amp; IF(D1176=Accueil!$Q$17,PRODUCT('Registre déchets'!G1176,Accueil!$S$17),"")&amp; IF(D1176=Accueil!$Q$18,PRODUCT('Registre déchets'!G1176,Accueil!$S$18),"")&amp; IF(D1176=Accueil!$Q$19,PRODUCT('Registre déchets'!G1176,Accueil!$S$19),"")&amp; IF(D1176=Accueil!$Q$20,PRODUCT('Registre déchets'!G1176,Accueil!$S$20),"")&amp; IF(D1176=Accueil!$Q$21,PRODUCT('Registre déchets'!G1176,Accueil!$S$21),"")&amp; IF(D1176=Accueil!$Q$22,PRODUCT('Registre déchets'!G1176,Accueil!$S$22),"")&amp; IF(D1176=Accueil!$Q$23,PRODUCT('Registre déchets'!G1176,Accueil!$S$23),"")&amp; IF(D1176=Accueil!$Q$24,PRODUCT('Registre déchets'!G1176,Accueil!$S$24),"")&amp; IF(D1176=Accueil!$Q$25,PRODUCT('Registre déchets'!G1176,Accueil!$S$25),"")&amp; IF(D1176=Accueil!$Q$26,PRODUCT('Registre déchets'!G1176,Accueil!$S$26),"") &amp; IF(D1176=Accueil!$U$7,PRODUCT('Registre déchets'!G1176,Accueil!$W$7),"") &amp; IF(D1176=Accueil!$U$8,PRODUCT('Registre déchets'!G1176,Accueil!$W$8),"") &amp; IF(D1176=Accueil!$U$9,PRODUCT('Registre déchets'!G1176,Accueil!$W$9),"")&amp; IF(D1176=Accueil!$U$10,PRODUCT('Registre déchets'!G1176,Accueil!$W$10),"")&amp; IF(D1176=Accueil!$U$11,PRODUCT('Registre déchets'!G1176,Accueil!$W$11),"")&amp; IF(D1176=Accueil!$U$12,PRODUCT('Registre déchets'!G1176,Accueil!$W$12),"")&amp; IF(D1176=Accueil!$U$13,PRODUCT('Registre déchets'!G1176,Accueil!$W$13),"")&amp; IF(D1176=Accueil!$U$14,PRODUCT('Registre déchets'!G1176,Accueil!$W$14),"")&amp; IF(D1176=Accueil!$U$15,PRODUCT('Registre déchets'!G1176,Accueil!$W$15),"")&amp; IF(D1176=Accueil!$U$16,PRODUCT('Registre déchets'!G1176,Accueil!$W$16),"")&amp; IF(D1176=Accueil!$U$17,PRODUCT('Registre déchets'!G1176,Accueil!$W$17),"")&amp; IF(D1176=Accueil!$U$18,PRODUCT('Registre déchets'!G1176,Accueil!$W$18),"")&amp; IF(D1176=Accueil!$U$19,PRODUCT('Registre déchets'!G1176,Accueil!$W$19),"")&amp; IF(D1176=Accueil!$U$20,PRODUCT('Registre déchets'!G1176,Accueil!$W$20),"")&amp; IF(D1176=Accueil!$U$21,PRODUCT('Registre déchets'!G1176,Accueil!$W$21),"") &amp; IF(D1176=Accueil!$U$22,PRODUCT('Registre déchets'!G1176,Accueil!$W$22),"")&amp; IF(D1176=Accueil!$U$23,PRODUCT('Registre déchets'!G1176,Accueil!$W$23),"")&amp; IF(D1176=Accueil!$U$24,PRODUCT('Registre déchets'!G1176,Accueil!$W$24),"")&amp; IF(D1176=Accueil!$U$25,PRODUCT('Registre déchets'!G1176,Accueil!$W$25),"")&amp; IF(D1176=Accueil!$U$26,PRODUCT('Registre déchets'!G1176,Accueil!$W$26),"")&amp; IF(D1176=Accueil!$U$27,PRODUCT('Registre déchets'!G1176,Accueil!$W$27),"")&amp; IF(D1176=Accueil!$Y$7,PRODUCT('Registre déchets'!G1176,Accueil!$AA$7),"") &amp; IF(D1176=Accueil!$Y$8,PRODUCT('Registre déchets'!G1176,Accueil!$AA$8),"") &amp; IF(D1176=Accueil!$Y$9,PRODUCT('Registre déchets'!G1176,Accueil!$AA$9),"")&amp; IF(D1176=Accueil!$Y$10,PRODUCT('Registre déchets'!G1176,Accueil!$AA$10),"")&amp; IF(D1176=Accueil!$Y$11,PRODUCT('Registre déchets'!G1176,Accueil!$AA$11),"")&amp; IF(D1176=Accueil!$Y$12,PRODUCT('Registre déchets'!G1176,Accueil!$AA$12),"")&amp; IF(D1176=Accueil!$Y$13,PRODUCT('Registre déchets'!G1176,Accueil!$AA$13),"")&amp; IF(D1176=Accueil!$Y$14,PRODUCT('Registre déchets'!G1176,Accueil!$AA$14),"")&amp; IF(D1176=Accueil!$Y$15,PRODUCT('Registre déchets'!G1176,Accueil!$AA$15),"")&amp; IF(D1176=Accueil!$Y$16,PRODUCT('Registre déchets'!G1176,Accueil!$AA$16),"")&amp; IF(D1176=Accueil!$Y$17,PRODUCT('Registre déchets'!G1176,Accueil!$AA$17),"")&amp; IF(D1176=Accueil!$Y$18,PRODUCT('Registre déchets'!G1176,Accueil!$AA$18),"")&amp; IF(D1176=Accueil!$Y$19,PRODUCT('Registre déchets'!G1176,Accueil!$AA$19),"")&amp; IF(D1176=Accueil!$Y$20,PRODUCT('Registre déchets'!G1176,Accueil!$AA$20),"")&amp; IF(D1176=Accueil!$Y$21,PRODUCT('Registre déchets'!G1176,Accueil!$AA$21),"")&amp; IF(D1176=Accueil!$Y$22,PRODUCT('Registre déchets'!G1176,Accueil!$AA$22),"")&amp; IF(D1176=Accueil!$Y$23,PRODUCT('Registre déchets'!G1176,Accueil!$AA$23),"")&amp; IF(D1176=Accueil!$Y$24,PRODUCT('Registre déchets'!G1176,Accueil!$AA$24),"")&amp; IF(D1176=Accueil!$Y$25,PRODUCT('Registre déchets'!G1176,Accueil!$AA$25),"")&amp; IF(D1176=Accueil!$Y$26,PRODUCT('Registre déchets'!G1176,Accueil!$AA$26),"")&amp; IF(D1176=Accueil!$Y$27,PRODUCT('Registre déchets'!G1176,Accueil!$AA$27),""))</f>
        <v/>
      </c>
      <c r="AQ1176" s="79">
        <f t="shared" si="187"/>
        <v>0</v>
      </c>
    </row>
    <row r="1177" spans="1:43" ht="50.1" customHeight="1" x14ac:dyDescent="0.25">
      <c r="A1177" s="90"/>
      <c r="B1177" s="222" t="str">
        <f t="shared" si="181"/>
        <v/>
      </c>
      <c r="C1177" s="221"/>
      <c r="D1177" s="220"/>
      <c r="E1177" s="80" t="str">
        <f t="shared" si="185"/>
        <v/>
      </c>
      <c r="F1177" s="81"/>
      <c r="G1177" s="82"/>
      <c r="H1177" s="241">
        <f t="shared" si="182"/>
        <v>0</v>
      </c>
      <c r="I1177" s="206"/>
      <c r="J1177" s="206"/>
      <c r="K1177" s="86"/>
      <c r="L1177" s="86"/>
      <c r="M1177" s="86"/>
      <c r="N1177" s="82"/>
      <c r="O1177" s="81"/>
      <c r="P1177" s="82"/>
      <c r="Q1177" s="207">
        <f t="shared" si="186"/>
        <v>0</v>
      </c>
      <c r="R1177" s="83">
        <f t="shared" si="183"/>
        <v>0</v>
      </c>
      <c r="S1177" s="83">
        <f t="shared" si="184"/>
        <v>0</v>
      </c>
      <c r="T1177" s="209"/>
      <c r="U1177" s="214"/>
      <c r="V1177" s="214"/>
      <c r="W1177" s="217" t="str">
        <f t="shared" si="179"/>
        <v/>
      </c>
      <c r="X1177" s="214"/>
      <c r="Y1177" s="224"/>
      <c r="Z1177" s="214"/>
      <c r="AA1177" s="214"/>
      <c r="AB1177" s="35" t="str">
        <f t="shared" si="180"/>
        <v/>
      </c>
      <c r="AC1177" s="35"/>
      <c r="AD1177" s="35"/>
      <c r="AE1177" s="35"/>
      <c r="AF1177" s="35"/>
      <c r="AG1177" s="35"/>
      <c r="AH1177" s="35"/>
      <c r="AI1177" s="35"/>
      <c r="AJ1177" s="35"/>
      <c r="AK1177" s="35"/>
      <c r="AL1177" s="35"/>
      <c r="AM1177" s="85" t="str">
        <f t="shared" si="178"/>
        <v/>
      </c>
      <c r="AN1177" s="35"/>
      <c r="AO1177" s="35"/>
      <c r="AP1177" s="77" t="str">
        <f>IF(D1177="","",IF(D1177=Accueil!$Q$7,PRODUCT('Registre déchets'!G1177,Accueil!$S$7),"") &amp; IF(D1177=Accueil!$Q$8,PRODUCT('Registre déchets'!G1177,Accueil!$S$8),"") &amp; IF(D1177=Accueil!$Q$9,PRODUCT('Registre déchets'!G1177,Accueil!$S$9),"")&amp; IF(D1177=Accueil!$Q$10,PRODUCT('Registre déchets'!G1177,Accueil!$S$10),"")&amp; IF(D1177=Accueil!$Q$11,PRODUCT('Registre déchets'!G1177,Accueil!$S$11),"")&amp; IF(D1177=Accueil!$Q$12,PRODUCT('Registre déchets'!G1177,Accueil!$S$12),"")&amp; IF(D1177=Accueil!$Q$13,PRODUCT('Registre déchets'!G1177,Accueil!$S$13),"")&amp; IF(D1177=Accueil!$Q$14,PRODUCT('Registre déchets'!G1177,Accueil!$S$14),"")&amp; IF(D1177=Accueil!$Q$15,PRODUCT('Registre déchets'!G1177,Accueil!$S$15),"")&amp; IF(D1177=Accueil!$Q$16,PRODUCT('Registre déchets'!G1177,Accueil!$S$16),"")&amp; IF(D1177=Accueil!$Q$17,PRODUCT('Registre déchets'!G1177,Accueil!$S$17),"")&amp; IF(D1177=Accueil!$Q$18,PRODUCT('Registre déchets'!G1177,Accueil!$S$18),"")&amp; IF(D1177=Accueil!$Q$19,PRODUCT('Registre déchets'!G1177,Accueil!$S$19),"")&amp; IF(D1177=Accueil!$Q$20,PRODUCT('Registre déchets'!G1177,Accueil!$S$20),"")&amp; IF(D1177=Accueil!$Q$21,PRODUCT('Registre déchets'!G1177,Accueil!$S$21),"")&amp; IF(D1177=Accueil!$Q$22,PRODUCT('Registre déchets'!G1177,Accueil!$S$22),"")&amp; IF(D1177=Accueil!$Q$23,PRODUCT('Registre déchets'!G1177,Accueil!$S$23),"")&amp; IF(D1177=Accueil!$Q$24,PRODUCT('Registre déchets'!G1177,Accueil!$S$24),"")&amp; IF(D1177=Accueil!$Q$25,PRODUCT('Registre déchets'!G1177,Accueil!$S$25),"")&amp; IF(D1177=Accueil!$Q$26,PRODUCT('Registre déchets'!G1177,Accueil!$S$26),"") &amp; IF(D1177=Accueil!$U$7,PRODUCT('Registre déchets'!G1177,Accueil!$W$7),"") &amp; IF(D1177=Accueil!$U$8,PRODUCT('Registre déchets'!G1177,Accueil!$W$8),"") &amp; IF(D1177=Accueil!$U$9,PRODUCT('Registre déchets'!G1177,Accueil!$W$9),"")&amp; IF(D1177=Accueil!$U$10,PRODUCT('Registre déchets'!G1177,Accueil!$W$10),"")&amp; IF(D1177=Accueil!$U$11,PRODUCT('Registre déchets'!G1177,Accueil!$W$11),"")&amp; IF(D1177=Accueil!$U$12,PRODUCT('Registre déchets'!G1177,Accueil!$W$12),"")&amp; IF(D1177=Accueil!$U$13,PRODUCT('Registre déchets'!G1177,Accueil!$W$13),"")&amp; IF(D1177=Accueil!$U$14,PRODUCT('Registre déchets'!G1177,Accueil!$W$14),"")&amp; IF(D1177=Accueil!$U$15,PRODUCT('Registre déchets'!G1177,Accueil!$W$15),"")&amp; IF(D1177=Accueil!$U$16,PRODUCT('Registre déchets'!G1177,Accueil!$W$16),"")&amp; IF(D1177=Accueil!$U$17,PRODUCT('Registre déchets'!G1177,Accueil!$W$17),"")&amp; IF(D1177=Accueil!$U$18,PRODUCT('Registre déchets'!G1177,Accueil!$W$18),"")&amp; IF(D1177=Accueil!$U$19,PRODUCT('Registre déchets'!G1177,Accueil!$W$19),"")&amp; IF(D1177=Accueil!$U$20,PRODUCT('Registre déchets'!G1177,Accueil!$W$20),"")&amp; IF(D1177=Accueil!$U$21,PRODUCT('Registre déchets'!G1177,Accueil!$W$21),"") &amp; IF(D1177=Accueil!$U$22,PRODUCT('Registre déchets'!G1177,Accueil!$W$22),"")&amp; IF(D1177=Accueil!$U$23,PRODUCT('Registre déchets'!G1177,Accueil!$W$23),"")&amp; IF(D1177=Accueil!$U$24,PRODUCT('Registre déchets'!G1177,Accueil!$W$24),"")&amp; IF(D1177=Accueil!$U$25,PRODUCT('Registre déchets'!G1177,Accueil!$W$25),"")&amp; IF(D1177=Accueil!$U$26,PRODUCT('Registre déchets'!G1177,Accueil!$W$26),"")&amp; IF(D1177=Accueil!$U$27,PRODUCT('Registre déchets'!G1177,Accueil!$W$27),"")&amp; IF(D1177=Accueil!$Y$7,PRODUCT('Registre déchets'!G1177,Accueil!$AA$7),"") &amp; IF(D1177=Accueil!$Y$8,PRODUCT('Registre déchets'!G1177,Accueil!$AA$8),"") &amp; IF(D1177=Accueil!$Y$9,PRODUCT('Registre déchets'!G1177,Accueil!$AA$9),"")&amp; IF(D1177=Accueil!$Y$10,PRODUCT('Registre déchets'!G1177,Accueil!$AA$10),"")&amp; IF(D1177=Accueil!$Y$11,PRODUCT('Registre déchets'!G1177,Accueil!$AA$11),"")&amp; IF(D1177=Accueil!$Y$12,PRODUCT('Registre déchets'!G1177,Accueil!$AA$12),"")&amp; IF(D1177=Accueil!$Y$13,PRODUCT('Registre déchets'!G1177,Accueil!$AA$13),"")&amp; IF(D1177=Accueil!$Y$14,PRODUCT('Registre déchets'!G1177,Accueil!$AA$14),"")&amp; IF(D1177=Accueil!$Y$15,PRODUCT('Registre déchets'!G1177,Accueil!$AA$15),"")&amp; IF(D1177=Accueil!$Y$16,PRODUCT('Registre déchets'!G1177,Accueil!$AA$16),"")&amp; IF(D1177=Accueil!$Y$17,PRODUCT('Registre déchets'!G1177,Accueil!$AA$17),"")&amp; IF(D1177=Accueil!$Y$18,PRODUCT('Registre déchets'!G1177,Accueil!$AA$18),"")&amp; IF(D1177=Accueil!$Y$19,PRODUCT('Registre déchets'!G1177,Accueil!$AA$19),"")&amp; IF(D1177=Accueil!$Y$20,PRODUCT('Registre déchets'!G1177,Accueil!$AA$20),"")&amp; IF(D1177=Accueil!$Y$21,PRODUCT('Registre déchets'!G1177,Accueil!$AA$21),"")&amp; IF(D1177=Accueil!$Y$22,PRODUCT('Registre déchets'!G1177,Accueil!$AA$22),"")&amp; IF(D1177=Accueil!$Y$23,PRODUCT('Registre déchets'!G1177,Accueil!$AA$23),"")&amp; IF(D1177=Accueil!$Y$24,PRODUCT('Registre déchets'!G1177,Accueil!$AA$24),"")&amp; IF(D1177=Accueil!$Y$25,PRODUCT('Registre déchets'!G1177,Accueil!$AA$25),"")&amp; IF(D1177=Accueil!$Y$26,PRODUCT('Registre déchets'!G1177,Accueil!$AA$26),"")&amp; IF(D1177=Accueil!$Y$27,PRODUCT('Registre déchets'!G1177,Accueil!$AA$27),""))</f>
        <v/>
      </c>
      <c r="AQ1177" s="79">
        <f t="shared" si="187"/>
        <v>0</v>
      </c>
    </row>
    <row r="1178" spans="1:43" ht="50.1" customHeight="1" x14ac:dyDescent="0.25">
      <c r="A1178" s="90"/>
      <c r="B1178" s="222" t="str">
        <f t="shared" si="181"/>
        <v/>
      </c>
      <c r="C1178" s="221"/>
      <c r="D1178" s="220"/>
      <c r="E1178" s="80" t="str">
        <f t="shared" si="185"/>
        <v/>
      </c>
      <c r="F1178" s="81"/>
      <c r="G1178" s="82"/>
      <c r="H1178" s="241">
        <f t="shared" si="182"/>
        <v>0</v>
      </c>
      <c r="I1178" s="206"/>
      <c r="J1178" s="206"/>
      <c r="K1178" s="86"/>
      <c r="L1178" s="86"/>
      <c r="M1178" s="86"/>
      <c r="N1178" s="82"/>
      <c r="O1178" s="81"/>
      <c r="P1178" s="82"/>
      <c r="Q1178" s="207">
        <f t="shared" si="186"/>
        <v>0</v>
      </c>
      <c r="R1178" s="83">
        <f t="shared" si="183"/>
        <v>0</v>
      </c>
      <c r="S1178" s="83">
        <f t="shared" si="184"/>
        <v>0</v>
      </c>
      <c r="T1178" s="209"/>
      <c r="U1178" s="214"/>
      <c r="V1178" s="214"/>
      <c r="W1178" s="217" t="str">
        <f t="shared" si="179"/>
        <v/>
      </c>
      <c r="X1178" s="214"/>
      <c r="Y1178" s="224"/>
      <c r="Z1178" s="214"/>
      <c r="AA1178" s="214"/>
      <c r="AB1178" s="35" t="str">
        <f t="shared" si="180"/>
        <v/>
      </c>
      <c r="AC1178" s="35"/>
      <c r="AD1178" s="35"/>
      <c r="AE1178" s="35"/>
      <c r="AF1178" s="35"/>
      <c r="AG1178" s="35"/>
      <c r="AH1178" s="35"/>
      <c r="AI1178" s="35"/>
      <c r="AJ1178" s="35"/>
      <c r="AK1178" s="35"/>
      <c r="AL1178" s="35"/>
      <c r="AM1178" s="85" t="str">
        <f t="shared" si="178"/>
        <v/>
      </c>
      <c r="AN1178" s="35"/>
      <c r="AO1178" s="35"/>
      <c r="AP1178" s="77" t="str">
        <f>IF(D1178="","",IF(D1178=Accueil!$Q$7,PRODUCT('Registre déchets'!G1178,Accueil!$S$7),"") &amp; IF(D1178=Accueil!$Q$8,PRODUCT('Registre déchets'!G1178,Accueil!$S$8),"") &amp; IF(D1178=Accueil!$Q$9,PRODUCT('Registre déchets'!G1178,Accueil!$S$9),"")&amp; IF(D1178=Accueil!$Q$10,PRODUCT('Registre déchets'!G1178,Accueil!$S$10),"")&amp; IF(D1178=Accueil!$Q$11,PRODUCT('Registre déchets'!G1178,Accueil!$S$11),"")&amp; IF(D1178=Accueil!$Q$12,PRODUCT('Registre déchets'!G1178,Accueil!$S$12),"")&amp; IF(D1178=Accueil!$Q$13,PRODUCT('Registre déchets'!G1178,Accueil!$S$13),"")&amp; IF(D1178=Accueil!$Q$14,PRODUCT('Registre déchets'!G1178,Accueil!$S$14),"")&amp; IF(D1178=Accueil!$Q$15,PRODUCT('Registre déchets'!G1178,Accueil!$S$15),"")&amp; IF(D1178=Accueil!$Q$16,PRODUCT('Registre déchets'!G1178,Accueil!$S$16),"")&amp; IF(D1178=Accueil!$Q$17,PRODUCT('Registre déchets'!G1178,Accueil!$S$17),"")&amp; IF(D1178=Accueil!$Q$18,PRODUCT('Registre déchets'!G1178,Accueil!$S$18),"")&amp; IF(D1178=Accueil!$Q$19,PRODUCT('Registre déchets'!G1178,Accueil!$S$19),"")&amp; IF(D1178=Accueil!$Q$20,PRODUCT('Registre déchets'!G1178,Accueil!$S$20),"")&amp; IF(D1178=Accueil!$Q$21,PRODUCT('Registre déchets'!G1178,Accueil!$S$21),"")&amp; IF(D1178=Accueil!$Q$22,PRODUCT('Registre déchets'!G1178,Accueil!$S$22),"")&amp; IF(D1178=Accueil!$Q$23,PRODUCT('Registre déchets'!G1178,Accueil!$S$23),"")&amp; IF(D1178=Accueil!$Q$24,PRODUCT('Registre déchets'!G1178,Accueil!$S$24),"")&amp; IF(D1178=Accueil!$Q$25,PRODUCT('Registre déchets'!G1178,Accueil!$S$25),"")&amp; IF(D1178=Accueil!$Q$26,PRODUCT('Registre déchets'!G1178,Accueil!$S$26),"") &amp; IF(D1178=Accueil!$U$7,PRODUCT('Registre déchets'!G1178,Accueil!$W$7),"") &amp; IF(D1178=Accueil!$U$8,PRODUCT('Registre déchets'!G1178,Accueil!$W$8),"") &amp; IF(D1178=Accueil!$U$9,PRODUCT('Registre déchets'!G1178,Accueil!$W$9),"")&amp; IF(D1178=Accueil!$U$10,PRODUCT('Registre déchets'!G1178,Accueil!$W$10),"")&amp; IF(D1178=Accueil!$U$11,PRODUCT('Registre déchets'!G1178,Accueil!$W$11),"")&amp; IF(D1178=Accueil!$U$12,PRODUCT('Registre déchets'!G1178,Accueil!$W$12),"")&amp; IF(D1178=Accueil!$U$13,PRODUCT('Registre déchets'!G1178,Accueil!$W$13),"")&amp; IF(D1178=Accueil!$U$14,PRODUCT('Registre déchets'!G1178,Accueil!$W$14),"")&amp; IF(D1178=Accueil!$U$15,PRODUCT('Registre déchets'!G1178,Accueil!$W$15),"")&amp; IF(D1178=Accueil!$U$16,PRODUCT('Registre déchets'!G1178,Accueil!$W$16),"")&amp; IF(D1178=Accueil!$U$17,PRODUCT('Registre déchets'!G1178,Accueil!$W$17),"")&amp; IF(D1178=Accueil!$U$18,PRODUCT('Registre déchets'!G1178,Accueil!$W$18),"")&amp; IF(D1178=Accueil!$U$19,PRODUCT('Registre déchets'!G1178,Accueil!$W$19),"")&amp; IF(D1178=Accueil!$U$20,PRODUCT('Registre déchets'!G1178,Accueil!$W$20),"")&amp; IF(D1178=Accueil!$U$21,PRODUCT('Registre déchets'!G1178,Accueil!$W$21),"") &amp; IF(D1178=Accueil!$U$22,PRODUCT('Registre déchets'!G1178,Accueil!$W$22),"")&amp; IF(D1178=Accueil!$U$23,PRODUCT('Registre déchets'!G1178,Accueil!$W$23),"")&amp; IF(D1178=Accueil!$U$24,PRODUCT('Registre déchets'!G1178,Accueil!$W$24),"")&amp; IF(D1178=Accueil!$U$25,PRODUCT('Registre déchets'!G1178,Accueil!$W$25),"")&amp; IF(D1178=Accueil!$U$26,PRODUCT('Registre déchets'!G1178,Accueil!$W$26),"")&amp; IF(D1178=Accueil!$U$27,PRODUCT('Registre déchets'!G1178,Accueil!$W$27),"")&amp; IF(D1178=Accueil!$Y$7,PRODUCT('Registre déchets'!G1178,Accueil!$AA$7),"") &amp; IF(D1178=Accueil!$Y$8,PRODUCT('Registre déchets'!G1178,Accueil!$AA$8),"") &amp; IF(D1178=Accueil!$Y$9,PRODUCT('Registre déchets'!G1178,Accueil!$AA$9),"")&amp; IF(D1178=Accueil!$Y$10,PRODUCT('Registre déchets'!G1178,Accueil!$AA$10),"")&amp; IF(D1178=Accueil!$Y$11,PRODUCT('Registre déchets'!G1178,Accueil!$AA$11),"")&amp; IF(D1178=Accueil!$Y$12,PRODUCT('Registre déchets'!G1178,Accueil!$AA$12),"")&amp; IF(D1178=Accueil!$Y$13,PRODUCT('Registre déchets'!G1178,Accueil!$AA$13),"")&amp; IF(D1178=Accueil!$Y$14,PRODUCT('Registre déchets'!G1178,Accueil!$AA$14),"")&amp; IF(D1178=Accueil!$Y$15,PRODUCT('Registre déchets'!G1178,Accueil!$AA$15),"")&amp; IF(D1178=Accueil!$Y$16,PRODUCT('Registre déchets'!G1178,Accueil!$AA$16),"")&amp; IF(D1178=Accueil!$Y$17,PRODUCT('Registre déchets'!G1178,Accueil!$AA$17),"")&amp; IF(D1178=Accueil!$Y$18,PRODUCT('Registre déchets'!G1178,Accueil!$AA$18),"")&amp; IF(D1178=Accueil!$Y$19,PRODUCT('Registre déchets'!G1178,Accueil!$AA$19),"")&amp; IF(D1178=Accueil!$Y$20,PRODUCT('Registre déchets'!G1178,Accueil!$AA$20),"")&amp; IF(D1178=Accueil!$Y$21,PRODUCT('Registre déchets'!G1178,Accueil!$AA$21),"")&amp; IF(D1178=Accueil!$Y$22,PRODUCT('Registre déchets'!G1178,Accueil!$AA$22),"")&amp; IF(D1178=Accueil!$Y$23,PRODUCT('Registre déchets'!G1178,Accueil!$AA$23),"")&amp; IF(D1178=Accueil!$Y$24,PRODUCT('Registre déchets'!G1178,Accueil!$AA$24),"")&amp; IF(D1178=Accueil!$Y$25,PRODUCT('Registre déchets'!G1178,Accueil!$AA$25),"")&amp; IF(D1178=Accueil!$Y$26,PRODUCT('Registre déchets'!G1178,Accueil!$AA$26),"")&amp; IF(D1178=Accueil!$Y$27,PRODUCT('Registre déchets'!G1178,Accueil!$AA$27),""))</f>
        <v/>
      </c>
      <c r="AQ1178" s="79">
        <f t="shared" si="187"/>
        <v>0</v>
      </c>
    </row>
    <row r="1179" spans="1:43" ht="50.1" customHeight="1" x14ac:dyDescent="0.25">
      <c r="A1179" s="90"/>
      <c r="B1179" s="222" t="str">
        <f t="shared" si="181"/>
        <v/>
      </c>
      <c r="C1179" s="221"/>
      <c r="D1179" s="220"/>
      <c r="E1179" s="80" t="str">
        <f t="shared" si="185"/>
        <v/>
      </c>
      <c r="F1179" s="81"/>
      <c r="G1179" s="82"/>
      <c r="H1179" s="241">
        <f t="shared" si="182"/>
        <v>0</v>
      </c>
      <c r="I1179" s="206"/>
      <c r="J1179" s="206"/>
      <c r="K1179" s="86"/>
      <c r="L1179" s="86"/>
      <c r="M1179" s="86"/>
      <c r="N1179" s="82"/>
      <c r="O1179" s="81"/>
      <c r="P1179" s="82"/>
      <c r="Q1179" s="207">
        <f t="shared" si="186"/>
        <v>0</v>
      </c>
      <c r="R1179" s="83">
        <f t="shared" si="183"/>
        <v>0</v>
      </c>
      <c r="S1179" s="83">
        <f t="shared" si="184"/>
        <v>0</v>
      </c>
      <c r="T1179" s="209"/>
      <c r="U1179" s="214"/>
      <c r="V1179" s="214"/>
      <c r="W1179" s="217" t="str">
        <f t="shared" si="179"/>
        <v/>
      </c>
      <c r="X1179" s="214"/>
      <c r="Y1179" s="224"/>
      <c r="Z1179" s="214"/>
      <c r="AA1179" s="214"/>
      <c r="AB1179" s="35" t="str">
        <f t="shared" si="180"/>
        <v/>
      </c>
      <c r="AC1179" s="35"/>
      <c r="AD1179" s="35"/>
      <c r="AE1179" s="35"/>
      <c r="AF1179" s="35"/>
      <c r="AG1179" s="35"/>
      <c r="AH1179" s="35"/>
      <c r="AI1179" s="35"/>
      <c r="AJ1179" s="35"/>
      <c r="AK1179" s="35"/>
      <c r="AL1179" s="35"/>
      <c r="AM1179" s="85" t="str">
        <f t="shared" si="178"/>
        <v/>
      </c>
      <c r="AN1179" s="35"/>
      <c r="AO1179" s="35"/>
      <c r="AP1179" s="77" t="str">
        <f>IF(D1179="","",IF(D1179=Accueil!$Q$7,PRODUCT('Registre déchets'!G1179,Accueil!$S$7),"") &amp; IF(D1179=Accueil!$Q$8,PRODUCT('Registre déchets'!G1179,Accueil!$S$8),"") &amp; IF(D1179=Accueil!$Q$9,PRODUCT('Registre déchets'!G1179,Accueil!$S$9),"")&amp; IF(D1179=Accueil!$Q$10,PRODUCT('Registre déchets'!G1179,Accueil!$S$10),"")&amp; IF(D1179=Accueil!$Q$11,PRODUCT('Registre déchets'!G1179,Accueil!$S$11),"")&amp; IF(D1179=Accueil!$Q$12,PRODUCT('Registre déchets'!G1179,Accueil!$S$12),"")&amp; IF(D1179=Accueil!$Q$13,PRODUCT('Registre déchets'!G1179,Accueil!$S$13),"")&amp; IF(D1179=Accueil!$Q$14,PRODUCT('Registre déchets'!G1179,Accueil!$S$14),"")&amp; IF(D1179=Accueil!$Q$15,PRODUCT('Registre déchets'!G1179,Accueil!$S$15),"")&amp; IF(D1179=Accueil!$Q$16,PRODUCT('Registre déchets'!G1179,Accueil!$S$16),"")&amp; IF(D1179=Accueil!$Q$17,PRODUCT('Registre déchets'!G1179,Accueil!$S$17),"")&amp; IF(D1179=Accueil!$Q$18,PRODUCT('Registre déchets'!G1179,Accueil!$S$18),"")&amp; IF(D1179=Accueil!$Q$19,PRODUCT('Registre déchets'!G1179,Accueil!$S$19),"")&amp; IF(D1179=Accueil!$Q$20,PRODUCT('Registre déchets'!G1179,Accueil!$S$20),"")&amp; IF(D1179=Accueil!$Q$21,PRODUCT('Registre déchets'!G1179,Accueil!$S$21),"")&amp; IF(D1179=Accueil!$Q$22,PRODUCT('Registre déchets'!G1179,Accueil!$S$22),"")&amp; IF(D1179=Accueil!$Q$23,PRODUCT('Registre déchets'!G1179,Accueil!$S$23),"")&amp; IF(D1179=Accueil!$Q$24,PRODUCT('Registre déchets'!G1179,Accueil!$S$24),"")&amp; IF(D1179=Accueil!$Q$25,PRODUCT('Registre déchets'!G1179,Accueil!$S$25),"")&amp; IF(D1179=Accueil!$Q$26,PRODUCT('Registre déchets'!G1179,Accueil!$S$26),"") &amp; IF(D1179=Accueil!$U$7,PRODUCT('Registre déchets'!G1179,Accueil!$W$7),"") &amp; IF(D1179=Accueil!$U$8,PRODUCT('Registre déchets'!G1179,Accueil!$W$8),"") &amp; IF(D1179=Accueil!$U$9,PRODUCT('Registre déchets'!G1179,Accueil!$W$9),"")&amp; IF(D1179=Accueil!$U$10,PRODUCT('Registre déchets'!G1179,Accueil!$W$10),"")&amp; IF(D1179=Accueil!$U$11,PRODUCT('Registre déchets'!G1179,Accueil!$W$11),"")&amp; IF(D1179=Accueil!$U$12,PRODUCT('Registre déchets'!G1179,Accueil!$W$12),"")&amp; IF(D1179=Accueil!$U$13,PRODUCT('Registre déchets'!G1179,Accueil!$W$13),"")&amp; IF(D1179=Accueil!$U$14,PRODUCT('Registre déchets'!G1179,Accueil!$W$14),"")&amp; IF(D1179=Accueil!$U$15,PRODUCT('Registre déchets'!G1179,Accueil!$W$15),"")&amp; IF(D1179=Accueil!$U$16,PRODUCT('Registre déchets'!G1179,Accueil!$W$16),"")&amp; IF(D1179=Accueil!$U$17,PRODUCT('Registre déchets'!G1179,Accueil!$W$17),"")&amp; IF(D1179=Accueil!$U$18,PRODUCT('Registre déchets'!G1179,Accueil!$W$18),"")&amp; IF(D1179=Accueil!$U$19,PRODUCT('Registre déchets'!G1179,Accueil!$W$19),"")&amp; IF(D1179=Accueil!$U$20,PRODUCT('Registre déchets'!G1179,Accueil!$W$20),"")&amp; IF(D1179=Accueil!$U$21,PRODUCT('Registre déchets'!G1179,Accueil!$W$21),"") &amp; IF(D1179=Accueil!$U$22,PRODUCT('Registre déchets'!G1179,Accueil!$W$22),"")&amp; IF(D1179=Accueil!$U$23,PRODUCT('Registre déchets'!G1179,Accueil!$W$23),"")&amp; IF(D1179=Accueil!$U$24,PRODUCT('Registre déchets'!G1179,Accueil!$W$24),"")&amp; IF(D1179=Accueil!$U$25,PRODUCT('Registre déchets'!G1179,Accueil!$W$25),"")&amp; IF(D1179=Accueil!$U$26,PRODUCT('Registre déchets'!G1179,Accueil!$W$26),"")&amp; IF(D1179=Accueil!$U$27,PRODUCT('Registre déchets'!G1179,Accueil!$W$27),"")&amp; IF(D1179=Accueil!$Y$7,PRODUCT('Registre déchets'!G1179,Accueil!$AA$7),"") &amp; IF(D1179=Accueil!$Y$8,PRODUCT('Registre déchets'!G1179,Accueil!$AA$8),"") &amp; IF(D1179=Accueil!$Y$9,PRODUCT('Registre déchets'!G1179,Accueil!$AA$9),"")&amp; IF(D1179=Accueil!$Y$10,PRODUCT('Registre déchets'!G1179,Accueil!$AA$10),"")&amp; IF(D1179=Accueil!$Y$11,PRODUCT('Registre déchets'!G1179,Accueil!$AA$11),"")&amp; IF(D1179=Accueil!$Y$12,PRODUCT('Registre déchets'!G1179,Accueil!$AA$12),"")&amp; IF(D1179=Accueil!$Y$13,PRODUCT('Registre déchets'!G1179,Accueil!$AA$13),"")&amp; IF(D1179=Accueil!$Y$14,PRODUCT('Registre déchets'!G1179,Accueil!$AA$14),"")&amp; IF(D1179=Accueil!$Y$15,PRODUCT('Registre déchets'!G1179,Accueil!$AA$15),"")&amp; IF(D1179=Accueil!$Y$16,PRODUCT('Registre déchets'!G1179,Accueil!$AA$16),"")&amp; IF(D1179=Accueil!$Y$17,PRODUCT('Registre déchets'!G1179,Accueil!$AA$17),"")&amp; IF(D1179=Accueil!$Y$18,PRODUCT('Registre déchets'!G1179,Accueil!$AA$18),"")&amp; IF(D1179=Accueil!$Y$19,PRODUCT('Registre déchets'!G1179,Accueil!$AA$19),"")&amp; IF(D1179=Accueil!$Y$20,PRODUCT('Registre déchets'!G1179,Accueil!$AA$20),"")&amp; IF(D1179=Accueil!$Y$21,PRODUCT('Registre déchets'!G1179,Accueil!$AA$21),"")&amp; IF(D1179=Accueil!$Y$22,PRODUCT('Registre déchets'!G1179,Accueil!$AA$22),"")&amp; IF(D1179=Accueil!$Y$23,PRODUCT('Registre déchets'!G1179,Accueil!$AA$23),"")&amp; IF(D1179=Accueil!$Y$24,PRODUCT('Registre déchets'!G1179,Accueil!$AA$24),"")&amp; IF(D1179=Accueil!$Y$25,PRODUCT('Registre déchets'!G1179,Accueil!$AA$25),"")&amp; IF(D1179=Accueil!$Y$26,PRODUCT('Registre déchets'!G1179,Accueil!$AA$26),"")&amp; IF(D1179=Accueil!$Y$27,PRODUCT('Registre déchets'!G1179,Accueil!$AA$27),""))</f>
        <v/>
      </c>
      <c r="AQ1179" s="79">
        <f t="shared" si="187"/>
        <v>0</v>
      </c>
    </row>
    <row r="1180" spans="1:43" ht="50.1" customHeight="1" x14ac:dyDescent="0.25">
      <c r="A1180" s="90"/>
      <c r="B1180" s="222" t="str">
        <f t="shared" si="181"/>
        <v/>
      </c>
      <c r="C1180" s="221"/>
      <c r="D1180" s="220"/>
      <c r="E1180" s="80" t="str">
        <f t="shared" si="185"/>
        <v/>
      </c>
      <c r="F1180" s="81"/>
      <c r="G1180" s="82"/>
      <c r="H1180" s="241">
        <f t="shared" si="182"/>
        <v>0</v>
      </c>
      <c r="I1180" s="206"/>
      <c r="J1180" s="206"/>
      <c r="K1180" s="86"/>
      <c r="L1180" s="86"/>
      <c r="M1180" s="86"/>
      <c r="N1180" s="82"/>
      <c r="O1180" s="81"/>
      <c r="P1180" s="82"/>
      <c r="Q1180" s="207">
        <f t="shared" si="186"/>
        <v>0</v>
      </c>
      <c r="R1180" s="83">
        <f t="shared" si="183"/>
        <v>0</v>
      </c>
      <c r="S1180" s="83">
        <f t="shared" si="184"/>
        <v>0</v>
      </c>
      <c r="T1180" s="209"/>
      <c r="U1180" s="214"/>
      <c r="V1180" s="214"/>
      <c r="W1180" s="217" t="str">
        <f t="shared" si="179"/>
        <v/>
      </c>
      <c r="X1180" s="214"/>
      <c r="Y1180" s="224"/>
      <c r="Z1180" s="214"/>
      <c r="AA1180" s="214"/>
      <c r="AB1180" s="35" t="str">
        <f t="shared" si="180"/>
        <v/>
      </c>
      <c r="AC1180" s="35"/>
      <c r="AD1180" s="35"/>
      <c r="AE1180" s="35"/>
      <c r="AF1180" s="35"/>
      <c r="AG1180" s="35"/>
      <c r="AH1180" s="35"/>
      <c r="AI1180" s="35"/>
      <c r="AJ1180" s="35"/>
      <c r="AK1180" s="35"/>
      <c r="AL1180" s="35"/>
      <c r="AM1180" s="85" t="str">
        <f t="shared" si="178"/>
        <v/>
      </c>
      <c r="AN1180" s="35"/>
      <c r="AO1180" s="35"/>
      <c r="AP1180" s="77" t="str">
        <f>IF(D1180="","",IF(D1180=Accueil!$Q$7,PRODUCT('Registre déchets'!G1180,Accueil!$S$7),"") &amp; IF(D1180=Accueil!$Q$8,PRODUCT('Registre déchets'!G1180,Accueil!$S$8),"") &amp; IF(D1180=Accueil!$Q$9,PRODUCT('Registre déchets'!G1180,Accueil!$S$9),"")&amp; IF(D1180=Accueil!$Q$10,PRODUCT('Registre déchets'!G1180,Accueil!$S$10),"")&amp; IF(D1180=Accueil!$Q$11,PRODUCT('Registre déchets'!G1180,Accueil!$S$11),"")&amp; IF(D1180=Accueil!$Q$12,PRODUCT('Registre déchets'!G1180,Accueil!$S$12),"")&amp; IF(D1180=Accueil!$Q$13,PRODUCT('Registre déchets'!G1180,Accueil!$S$13),"")&amp; IF(D1180=Accueil!$Q$14,PRODUCT('Registre déchets'!G1180,Accueil!$S$14),"")&amp; IF(D1180=Accueil!$Q$15,PRODUCT('Registre déchets'!G1180,Accueil!$S$15),"")&amp; IF(D1180=Accueil!$Q$16,PRODUCT('Registre déchets'!G1180,Accueil!$S$16),"")&amp; IF(D1180=Accueil!$Q$17,PRODUCT('Registre déchets'!G1180,Accueil!$S$17),"")&amp; IF(D1180=Accueil!$Q$18,PRODUCT('Registre déchets'!G1180,Accueil!$S$18),"")&amp; IF(D1180=Accueil!$Q$19,PRODUCT('Registre déchets'!G1180,Accueil!$S$19),"")&amp; IF(D1180=Accueil!$Q$20,PRODUCT('Registre déchets'!G1180,Accueil!$S$20),"")&amp; IF(D1180=Accueil!$Q$21,PRODUCT('Registre déchets'!G1180,Accueil!$S$21),"")&amp; IF(D1180=Accueil!$Q$22,PRODUCT('Registre déchets'!G1180,Accueil!$S$22),"")&amp; IF(D1180=Accueil!$Q$23,PRODUCT('Registre déchets'!G1180,Accueil!$S$23),"")&amp; IF(D1180=Accueil!$Q$24,PRODUCT('Registre déchets'!G1180,Accueil!$S$24),"")&amp; IF(D1180=Accueil!$Q$25,PRODUCT('Registre déchets'!G1180,Accueil!$S$25),"")&amp; IF(D1180=Accueil!$Q$26,PRODUCT('Registre déchets'!G1180,Accueil!$S$26),"") &amp; IF(D1180=Accueil!$U$7,PRODUCT('Registre déchets'!G1180,Accueil!$W$7),"") &amp; IF(D1180=Accueil!$U$8,PRODUCT('Registre déchets'!G1180,Accueil!$W$8),"") &amp; IF(D1180=Accueil!$U$9,PRODUCT('Registre déchets'!G1180,Accueil!$W$9),"")&amp; IF(D1180=Accueil!$U$10,PRODUCT('Registre déchets'!G1180,Accueil!$W$10),"")&amp; IF(D1180=Accueil!$U$11,PRODUCT('Registre déchets'!G1180,Accueil!$W$11),"")&amp; IF(D1180=Accueil!$U$12,PRODUCT('Registre déchets'!G1180,Accueil!$W$12),"")&amp; IF(D1180=Accueil!$U$13,PRODUCT('Registre déchets'!G1180,Accueil!$W$13),"")&amp; IF(D1180=Accueil!$U$14,PRODUCT('Registre déchets'!G1180,Accueil!$W$14),"")&amp; IF(D1180=Accueil!$U$15,PRODUCT('Registre déchets'!G1180,Accueil!$W$15),"")&amp; IF(D1180=Accueil!$U$16,PRODUCT('Registre déchets'!G1180,Accueil!$W$16),"")&amp; IF(D1180=Accueil!$U$17,PRODUCT('Registre déchets'!G1180,Accueil!$W$17),"")&amp; IF(D1180=Accueil!$U$18,PRODUCT('Registre déchets'!G1180,Accueil!$W$18),"")&amp; IF(D1180=Accueil!$U$19,PRODUCT('Registre déchets'!G1180,Accueil!$W$19),"")&amp; IF(D1180=Accueil!$U$20,PRODUCT('Registre déchets'!G1180,Accueil!$W$20),"")&amp; IF(D1180=Accueil!$U$21,PRODUCT('Registre déchets'!G1180,Accueil!$W$21),"") &amp; IF(D1180=Accueil!$U$22,PRODUCT('Registre déchets'!G1180,Accueil!$W$22),"")&amp; IF(D1180=Accueil!$U$23,PRODUCT('Registre déchets'!G1180,Accueil!$W$23),"")&amp; IF(D1180=Accueil!$U$24,PRODUCT('Registre déchets'!G1180,Accueil!$W$24),"")&amp; IF(D1180=Accueil!$U$25,PRODUCT('Registre déchets'!G1180,Accueil!$W$25),"")&amp; IF(D1180=Accueil!$U$26,PRODUCT('Registre déchets'!G1180,Accueil!$W$26),"")&amp; IF(D1180=Accueil!$U$27,PRODUCT('Registre déchets'!G1180,Accueil!$W$27),"")&amp; IF(D1180=Accueil!$Y$7,PRODUCT('Registre déchets'!G1180,Accueil!$AA$7),"") &amp; IF(D1180=Accueil!$Y$8,PRODUCT('Registre déchets'!G1180,Accueil!$AA$8),"") &amp; IF(D1180=Accueil!$Y$9,PRODUCT('Registre déchets'!G1180,Accueil!$AA$9),"")&amp; IF(D1180=Accueil!$Y$10,PRODUCT('Registre déchets'!G1180,Accueil!$AA$10),"")&amp; IF(D1180=Accueil!$Y$11,PRODUCT('Registre déchets'!G1180,Accueil!$AA$11),"")&amp; IF(D1180=Accueil!$Y$12,PRODUCT('Registre déchets'!G1180,Accueil!$AA$12),"")&amp; IF(D1180=Accueil!$Y$13,PRODUCT('Registre déchets'!G1180,Accueil!$AA$13),"")&amp; IF(D1180=Accueil!$Y$14,PRODUCT('Registre déchets'!G1180,Accueil!$AA$14),"")&amp; IF(D1180=Accueil!$Y$15,PRODUCT('Registre déchets'!G1180,Accueil!$AA$15),"")&amp; IF(D1180=Accueil!$Y$16,PRODUCT('Registre déchets'!G1180,Accueil!$AA$16),"")&amp; IF(D1180=Accueil!$Y$17,PRODUCT('Registre déchets'!G1180,Accueil!$AA$17),"")&amp; IF(D1180=Accueil!$Y$18,PRODUCT('Registre déchets'!G1180,Accueil!$AA$18),"")&amp; IF(D1180=Accueil!$Y$19,PRODUCT('Registre déchets'!G1180,Accueil!$AA$19),"")&amp; IF(D1180=Accueil!$Y$20,PRODUCT('Registre déchets'!G1180,Accueil!$AA$20),"")&amp; IF(D1180=Accueil!$Y$21,PRODUCT('Registre déchets'!G1180,Accueil!$AA$21),"")&amp; IF(D1180=Accueil!$Y$22,PRODUCT('Registre déchets'!G1180,Accueil!$AA$22),"")&amp; IF(D1180=Accueil!$Y$23,PRODUCT('Registre déchets'!G1180,Accueil!$AA$23),"")&amp; IF(D1180=Accueil!$Y$24,PRODUCT('Registre déchets'!G1180,Accueil!$AA$24),"")&amp; IF(D1180=Accueil!$Y$25,PRODUCT('Registre déchets'!G1180,Accueil!$AA$25),"")&amp; IF(D1180=Accueil!$Y$26,PRODUCT('Registre déchets'!G1180,Accueil!$AA$26),"")&amp; IF(D1180=Accueil!$Y$27,PRODUCT('Registre déchets'!G1180,Accueil!$AA$27),""))</f>
        <v/>
      </c>
      <c r="AQ1180" s="79">
        <f t="shared" si="187"/>
        <v>0</v>
      </c>
    </row>
    <row r="1181" spans="1:43" ht="50.1" customHeight="1" x14ac:dyDescent="0.25">
      <c r="A1181" s="90"/>
      <c r="B1181" s="222" t="str">
        <f t="shared" si="181"/>
        <v/>
      </c>
      <c r="C1181" s="221"/>
      <c r="D1181" s="220"/>
      <c r="E1181" s="80" t="str">
        <f t="shared" si="185"/>
        <v/>
      </c>
      <c r="F1181" s="81"/>
      <c r="G1181" s="82"/>
      <c r="H1181" s="241">
        <f t="shared" si="182"/>
        <v>0</v>
      </c>
      <c r="I1181" s="206"/>
      <c r="J1181" s="206"/>
      <c r="K1181" s="86"/>
      <c r="L1181" s="86"/>
      <c r="M1181" s="86"/>
      <c r="N1181" s="82"/>
      <c r="O1181" s="81"/>
      <c r="P1181" s="82"/>
      <c r="Q1181" s="207">
        <f t="shared" si="186"/>
        <v>0</v>
      </c>
      <c r="R1181" s="83">
        <f t="shared" si="183"/>
        <v>0</v>
      </c>
      <c r="S1181" s="83">
        <f t="shared" si="184"/>
        <v>0</v>
      </c>
      <c r="T1181" s="209"/>
      <c r="U1181" s="214"/>
      <c r="V1181" s="214"/>
      <c r="W1181" s="217" t="str">
        <f t="shared" si="179"/>
        <v/>
      </c>
      <c r="X1181" s="214"/>
      <c r="Y1181" s="224"/>
      <c r="Z1181" s="214"/>
      <c r="AA1181" s="214"/>
      <c r="AB1181" s="35" t="str">
        <f t="shared" si="180"/>
        <v/>
      </c>
      <c r="AC1181" s="35"/>
      <c r="AD1181" s="35"/>
      <c r="AE1181" s="35"/>
      <c r="AF1181" s="35"/>
      <c r="AG1181" s="35"/>
      <c r="AH1181" s="35"/>
      <c r="AI1181" s="35"/>
      <c r="AJ1181" s="35"/>
      <c r="AK1181" s="35"/>
      <c r="AL1181" s="35"/>
      <c r="AM1181" s="85" t="str">
        <f t="shared" si="178"/>
        <v/>
      </c>
      <c r="AN1181" s="35"/>
      <c r="AO1181" s="35"/>
      <c r="AP1181" s="77" t="str">
        <f>IF(D1181="","",IF(D1181=Accueil!$Q$7,PRODUCT('Registre déchets'!G1181,Accueil!$S$7),"") &amp; IF(D1181=Accueil!$Q$8,PRODUCT('Registre déchets'!G1181,Accueil!$S$8),"") &amp; IF(D1181=Accueil!$Q$9,PRODUCT('Registre déchets'!G1181,Accueil!$S$9),"")&amp; IF(D1181=Accueil!$Q$10,PRODUCT('Registre déchets'!G1181,Accueil!$S$10),"")&amp; IF(D1181=Accueil!$Q$11,PRODUCT('Registre déchets'!G1181,Accueil!$S$11),"")&amp; IF(D1181=Accueil!$Q$12,PRODUCT('Registre déchets'!G1181,Accueil!$S$12),"")&amp; IF(D1181=Accueil!$Q$13,PRODUCT('Registre déchets'!G1181,Accueil!$S$13),"")&amp; IF(D1181=Accueil!$Q$14,PRODUCT('Registre déchets'!G1181,Accueil!$S$14),"")&amp; IF(D1181=Accueil!$Q$15,PRODUCT('Registre déchets'!G1181,Accueil!$S$15),"")&amp; IF(D1181=Accueil!$Q$16,PRODUCT('Registre déchets'!G1181,Accueil!$S$16),"")&amp; IF(D1181=Accueil!$Q$17,PRODUCT('Registre déchets'!G1181,Accueil!$S$17),"")&amp; IF(D1181=Accueil!$Q$18,PRODUCT('Registre déchets'!G1181,Accueil!$S$18),"")&amp; IF(D1181=Accueil!$Q$19,PRODUCT('Registre déchets'!G1181,Accueil!$S$19),"")&amp; IF(D1181=Accueil!$Q$20,PRODUCT('Registre déchets'!G1181,Accueil!$S$20),"")&amp; IF(D1181=Accueil!$Q$21,PRODUCT('Registre déchets'!G1181,Accueil!$S$21),"")&amp; IF(D1181=Accueil!$Q$22,PRODUCT('Registre déchets'!G1181,Accueil!$S$22),"")&amp; IF(D1181=Accueil!$Q$23,PRODUCT('Registre déchets'!G1181,Accueil!$S$23),"")&amp; IF(D1181=Accueil!$Q$24,PRODUCT('Registre déchets'!G1181,Accueil!$S$24),"")&amp; IF(D1181=Accueil!$Q$25,PRODUCT('Registre déchets'!G1181,Accueil!$S$25),"")&amp; IF(D1181=Accueil!$Q$26,PRODUCT('Registre déchets'!G1181,Accueil!$S$26),"") &amp; IF(D1181=Accueil!$U$7,PRODUCT('Registre déchets'!G1181,Accueil!$W$7),"") &amp; IF(D1181=Accueil!$U$8,PRODUCT('Registre déchets'!G1181,Accueil!$W$8),"") &amp; IF(D1181=Accueil!$U$9,PRODUCT('Registre déchets'!G1181,Accueil!$W$9),"")&amp; IF(D1181=Accueil!$U$10,PRODUCT('Registre déchets'!G1181,Accueil!$W$10),"")&amp; IF(D1181=Accueil!$U$11,PRODUCT('Registre déchets'!G1181,Accueil!$W$11),"")&amp; IF(D1181=Accueil!$U$12,PRODUCT('Registre déchets'!G1181,Accueil!$W$12),"")&amp; IF(D1181=Accueil!$U$13,PRODUCT('Registre déchets'!G1181,Accueil!$W$13),"")&amp; IF(D1181=Accueil!$U$14,PRODUCT('Registre déchets'!G1181,Accueil!$W$14),"")&amp; IF(D1181=Accueil!$U$15,PRODUCT('Registre déchets'!G1181,Accueil!$W$15),"")&amp; IF(D1181=Accueil!$U$16,PRODUCT('Registre déchets'!G1181,Accueil!$W$16),"")&amp; IF(D1181=Accueil!$U$17,PRODUCT('Registre déchets'!G1181,Accueil!$W$17),"")&amp; IF(D1181=Accueil!$U$18,PRODUCT('Registre déchets'!G1181,Accueil!$W$18),"")&amp; IF(D1181=Accueil!$U$19,PRODUCT('Registre déchets'!G1181,Accueil!$W$19),"")&amp; IF(D1181=Accueil!$U$20,PRODUCT('Registre déchets'!G1181,Accueil!$W$20),"")&amp; IF(D1181=Accueil!$U$21,PRODUCT('Registre déchets'!G1181,Accueil!$W$21),"") &amp; IF(D1181=Accueil!$U$22,PRODUCT('Registre déchets'!G1181,Accueil!$W$22),"")&amp; IF(D1181=Accueil!$U$23,PRODUCT('Registre déchets'!G1181,Accueil!$W$23),"")&amp; IF(D1181=Accueil!$U$24,PRODUCT('Registre déchets'!G1181,Accueil!$W$24),"")&amp; IF(D1181=Accueil!$U$25,PRODUCT('Registre déchets'!G1181,Accueil!$W$25),"")&amp; IF(D1181=Accueil!$U$26,PRODUCT('Registre déchets'!G1181,Accueil!$W$26),"")&amp; IF(D1181=Accueil!$U$27,PRODUCT('Registre déchets'!G1181,Accueil!$W$27),"")&amp; IF(D1181=Accueil!$Y$7,PRODUCT('Registre déchets'!G1181,Accueil!$AA$7),"") &amp; IF(D1181=Accueil!$Y$8,PRODUCT('Registre déchets'!G1181,Accueil!$AA$8),"") &amp; IF(D1181=Accueil!$Y$9,PRODUCT('Registre déchets'!G1181,Accueil!$AA$9),"")&amp; IF(D1181=Accueil!$Y$10,PRODUCT('Registre déchets'!G1181,Accueil!$AA$10),"")&amp; IF(D1181=Accueil!$Y$11,PRODUCT('Registre déchets'!G1181,Accueil!$AA$11),"")&amp; IF(D1181=Accueil!$Y$12,PRODUCT('Registre déchets'!G1181,Accueil!$AA$12),"")&amp; IF(D1181=Accueil!$Y$13,PRODUCT('Registre déchets'!G1181,Accueil!$AA$13),"")&amp; IF(D1181=Accueil!$Y$14,PRODUCT('Registre déchets'!G1181,Accueil!$AA$14),"")&amp; IF(D1181=Accueil!$Y$15,PRODUCT('Registre déchets'!G1181,Accueil!$AA$15),"")&amp; IF(D1181=Accueil!$Y$16,PRODUCT('Registre déchets'!G1181,Accueil!$AA$16),"")&amp; IF(D1181=Accueil!$Y$17,PRODUCT('Registre déchets'!G1181,Accueil!$AA$17),"")&amp; IF(D1181=Accueil!$Y$18,PRODUCT('Registre déchets'!G1181,Accueil!$AA$18),"")&amp; IF(D1181=Accueil!$Y$19,PRODUCT('Registre déchets'!G1181,Accueil!$AA$19),"")&amp; IF(D1181=Accueil!$Y$20,PRODUCT('Registre déchets'!G1181,Accueil!$AA$20),"")&amp; IF(D1181=Accueil!$Y$21,PRODUCT('Registre déchets'!G1181,Accueil!$AA$21),"")&amp; IF(D1181=Accueil!$Y$22,PRODUCT('Registre déchets'!G1181,Accueil!$AA$22),"")&amp; IF(D1181=Accueil!$Y$23,PRODUCT('Registre déchets'!G1181,Accueil!$AA$23),"")&amp; IF(D1181=Accueil!$Y$24,PRODUCT('Registre déchets'!G1181,Accueil!$AA$24),"")&amp; IF(D1181=Accueil!$Y$25,PRODUCT('Registre déchets'!G1181,Accueil!$AA$25),"")&amp; IF(D1181=Accueil!$Y$26,PRODUCT('Registre déchets'!G1181,Accueil!$AA$26),"")&amp; IF(D1181=Accueil!$Y$27,PRODUCT('Registre déchets'!G1181,Accueil!$AA$27),""))</f>
        <v/>
      </c>
      <c r="AQ1181" s="79">
        <f t="shared" si="187"/>
        <v>0</v>
      </c>
    </row>
    <row r="1182" spans="1:43" ht="50.1" customHeight="1" x14ac:dyDescent="0.25">
      <c r="A1182" s="90"/>
      <c r="B1182" s="222" t="str">
        <f t="shared" si="181"/>
        <v/>
      </c>
      <c r="C1182" s="221"/>
      <c r="D1182" s="220"/>
      <c r="E1182" s="80" t="str">
        <f t="shared" si="185"/>
        <v/>
      </c>
      <c r="F1182" s="81"/>
      <c r="G1182" s="82"/>
      <c r="H1182" s="241">
        <f t="shared" si="182"/>
        <v>0</v>
      </c>
      <c r="I1182" s="206"/>
      <c r="J1182" s="206"/>
      <c r="K1182" s="86"/>
      <c r="L1182" s="86"/>
      <c r="M1182" s="86"/>
      <c r="N1182" s="82"/>
      <c r="O1182" s="81"/>
      <c r="P1182" s="82"/>
      <c r="Q1182" s="207">
        <f t="shared" si="186"/>
        <v>0</v>
      </c>
      <c r="R1182" s="83">
        <f t="shared" si="183"/>
        <v>0</v>
      </c>
      <c r="S1182" s="83">
        <f t="shared" si="184"/>
        <v>0</v>
      </c>
      <c r="T1182" s="209"/>
      <c r="U1182" s="214"/>
      <c r="V1182" s="214"/>
      <c r="W1182" s="217" t="str">
        <f t="shared" si="179"/>
        <v/>
      </c>
      <c r="X1182" s="214"/>
      <c r="Y1182" s="224"/>
      <c r="Z1182" s="214"/>
      <c r="AA1182" s="214"/>
      <c r="AB1182" s="35" t="str">
        <f t="shared" si="180"/>
        <v/>
      </c>
      <c r="AC1182" s="35"/>
      <c r="AD1182" s="35"/>
      <c r="AE1182" s="35"/>
      <c r="AF1182" s="35"/>
      <c r="AG1182" s="35"/>
      <c r="AH1182" s="35"/>
      <c r="AI1182" s="35"/>
      <c r="AJ1182" s="35"/>
      <c r="AK1182" s="35"/>
      <c r="AL1182" s="35"/>
      <c r="AM1182" s="85" t="str">
        <f t="shared" si="178"/>
        <v/>
      </c>
      <c r="AN1182" s="35"/>
      <c r="AO1182" s="35"/>
      <c r="AP1182" s="77" t="str">
        <f>IF(D1182="","",IF(D1182=Accueil!$Q$7,PRODUCT('Registre déchets'!G1182,Accueil!$S$7),"") &amp; IF(D1182=Accueil!$Q$8,PRODUCT('Registre déchets'!G1182,Accueil!$S$8),"") &amp; IF(D1182=Accueil!$Q$9,PRODUCT('Registre déchets'!G1182,Accueil!$S$9),"")&amp; IF(D1182=Accueil!$Q$10,PRODUCT('Registre déchets'!G1182,Accueil!$S$10),"")&amp; IF(D1182=Accueil!$Q$11,PRODUCT('Registre déchets'!G1182,Accueil!$S$11),"")&amp; IF(D1182=Accueil!$Q$12,PRODUCT('Registre déchets'!G1182,Accueil!$S$12),"")&amp; IF(D1182=Accueil!$Q$13,PRODUCT('Registre déchets'!G1182,Accueil!$S$13),"")&amp; IF(D1182=Accueil!$Q$14,PRODUCT('Registre déchets'!G1182,Accueil!$S$14),"")&amp; IF(D1182=Accueil!$Q$15,PRODUCT('Registre déchets'!G1182,Accueil!$S$15),"")&amp; IF(D1182=Accueil!$Q$16,PRODUCT('Registre déchets'!G1182,Accueil!$S$16),"")&amp; IF(D1182=Accueil!$Q$17,PRODUCT('Registre déchets'!G1182,Accueil!$S$17),"")&amp; IF(D1182=Accueil!$Q$18,PRODUCT('Registre déchets'!G1182,Accueil!$S$18),"")&amp; IF(D1182=Accueil!$Q$19,PRODUCT('Registre déchets'!G1182,Accueil!$S$19),"")&amp; IF(D1182=Accueil!$Q$20,PRODUCT('Registre déchets'!G1182,Accueil!$S$20),"")&amp; IF(D1182=Accueil!$Q$21,PRODUCT('Registre déchets'!G1182,Accueil!$S$21),"")&amp; IF(D1182=Accueil!$Q$22,PRODUCT('Registre déchets'!G1182,Accueil!$S$22),"")&amp; IF(D1182=Accueil!$Q$23,PRODUCT('Registre déchets'!G1182,Accueil!$S$23),"")&amp; IF(D1182=Accueil!$Q$24,PRODUCT('Registre déchets'!G1182,Accueil!$S$24),"")&amp; IF(D1182=Accueil!$Q$25,PRODUCT('Registre déchets'!G1182,Accueil!$S$25),"")&amp; IF(D1182=Accueil!$Q$26,PRODUCT('Registre déchets'!G1182,Accueil!$S$26),"") &amp; IF(D1182=Accueil!$U$7,PRODUCT('Registre déchets'!G1182,Accueil!$W$7),"") &amp; IF(D1182=Accueil!$U$8,PRODUCT('Registre déchets'!G1182,Accueil!$W$8),"") &amp; IF(D1182=Accueil!$U$9,PRODUCT('Registre déchets'!G1182,Accueil!$W$9),"")&amp; IF(D1182=Accueil!$U$10,PRODUCT('Registre déchets'!G1182,Accueil!$W$10),"")&amp; IF(D1182=Accueil!$U$11,PRODUCT('Registre déchets'!G1182,Accueil!$W$11),"")&amp; IF(D1182=Accueil!$U$12,PRODUCT('Registre déchets'!G1182,Accueil!$W$12),"")&amp; IF(D1182=Accueil!$U$13,PRODUCT('Registre déchets'!G1182,Accueil!$W$13),"")&amp; IF(D1182=Accueil!$U$14,PRODUCT('Registre déchets'!G1182,Accueil!$W$14),"")&amp; IF(D1182=Accueil!$U$15,PRODUCT('Registre déchets'!G1182,Accueil!$W$15),"")&amp; IF(D1182=Accueil!$U$16,PRODUCT('Registre déchets'!G1182,Accueil!$W$16),"")&amp; IF(D1182=Accueil!$U$17,PRODUCT('Registre déchets'!G1182,Accueil!$W$17),"")&amp; IF(D1182=Accueil!$U$18,PRODUCT('Registre déchets'!G1182,Accueil!$W$18),"")&amp; IF(D1182=Accueil!$U$19,PRODUCT('Registre déchets'!G1182,Accueil!$W$19),"")&amp; IF(D1182=Accueil!$U$20,PRODUCT('Registre déchets'!G1182,Accueil!$W$20),"")&amp; IF(D1182=Accueil!$U$21,PRODUCT('Registre déchets'!G1182,Accueil!$W$21),"") &amp; IF(D1182=Accueil!$U$22,PRODUCT('Registre déchets'!G1182,Accueil!$W$22),"")&amp; IF(D1182=Accueil!$U$23,PRODUCT('Registre déchets'!G1182,Accueil!$W$23),"")&amp; IF(D1182=Accueil!$U$24,PRODUCT('Registre déchets'!G1182,Accueil!$W$24),"")&amp; IF(D1182=Accueil!$U$25,PRODUCT('Registre déchets'!G1182,Accueil!$W$25),"")&amp; IF(D1182=Accueil!$U$26,PRODUCT('Registre déchets'!G1182,Accueil!$W$26),"")&amp; IF(D1182=Accueil!$U$27,PRODUCT('Registre déchets'!G1182,Accueil!$W$27),"")&amp; IF(D1182=Accueil!$Y$7,PRODUCT('Registre déchets'!G1182,Accueil!$AA$7),"") &amp; IF(D1182=Accueil!$Y$8,PRODUCT('Registre déchets'!G1182,Accueil!$AA$8),"") &amp; IF(D1182=Accueil!$Y$9,PRODUCT('Registre déchets'!G1182,Accueil!$AA$9),"")&amp; IF(D1182=Accueil!$Y$10,PRODUCT('Registre déchets'!G1182,Accueil!$AA$10),"")&amp; IF(D1182=Accueil!$Y$11,PRODUCT('Registre déchets'!G1182,Accueil!$AA$11),"")&amp; IF(D1182=Accueil!$Y$12,PRODUCT('Registre déchets'!G1182,Accueil!$AA$12),"")&amp; IF(D1182=Accueil!$Y$13,PRODUCT('Registre déchets'!G1182,Accueil!$AA$13),"")&amp; IF(D1182=Accueil!$Y$14,PRODUCT('Registre déchets'!G1182,Accueil!$AA$14),"")&amp; IF(D1182=Accueil!$Y$15,PRODUCT('Registre déchets'!G1182,Accueil!$AA$15),"")&amp; IF(D1182=Accueil!$Y$16,PRODUCT('Registre déchets'!G1182,Accueil!$AA$16),"")&amp; IF(D1182=Accueil!$Y$17,PRODUCT('Registre déchets'!G1182,Accueil!$AA$17),"")&amp; IF(D1182=Accueil!$Y$18,PRODUCT('Registre déchets'!G1182,Accueil!$AA$18),"")&amp; IF(D1182=Accueil!$Y$19,PRODUCT('Registre déchets'!G1182,Accueil!$AA$19),"")&amp; IF(D1182=Accueil!$Y$20,PRODUCT('Registre déchets'!G1182,Accueil!$AA$20),"")&amp; IF(D1182=Accueil!$Y$21,PRODUCT('Registre déchets'!G1182,Accueil!$AA$21),"")&amp; IF(D1182=Accueil!$Y$22,PRODUCT('Registre déchets'!G1182,Accueil!$AA$22),"")&amp; IF(D1182=Accueil!$Y$23,PRODUCT('Registre déchets'!G1182,Accueil!$AA$23),"")&amp; IF(D1182=Accueil!$Y$24,PRODUCT('Registre déchets'!G1182,Accueil!$AA$24),"")&amp; IF(D1182=Accueil!$Y$25,PRODUCT('Registre déchets'!G1182,Accueil!$AA$25),"")&amp; IF(D1182=Accueil!$Y$26,PRODUCT('Registre déchets'!G1182,Accueil!$AA$26),"")&amp; IF(D1182=Accueil!$Y$27,PRODUCT('Registre déchets'!G1182,Accueil!$AA$27),""))</f>
        <v/>
      </c>
      <c r="AQ1182" s="79">
        <f t="shared" si="187"/>
        <v>0</v>
      </c>
    </row>
    <row r="1183" spans="1:43" ht="50.1" customHeight="1" x14ac:dyDescent="0.25">
      <c r="A1183" s="90"/>
      <c r="B1183" s="222" t="str">
        <f t="shared" si="181"/>
        <v/>
      </c>
      <c r="C1183" s="221"/>
      <c r="D1183" s="220"/>
      <c r="E1183" s="80" t="str">
        <f t="shared" si="185"/>
        <v/>
      </c>
      <c r="F1183" s="81"/>
      <c r="G1183" s="82"/>
      <c r="H1183" s="241">
        <f t="shared" si="182"/>
        <v>0</v>
      </c>
      <c r="I1183" s="206"/>
      <c r="J1183" s="206"/>
      <c r="K1183" s="86"/>
      <c r="L1183" s="86"/>
      <c r="M1183" s="86"/>
      <c r="N1183" s="82"/>
      <c r="O1183" s="81"/>
      <c r="P1183" s="82"/>
      <c r="Q1183" s="207">
        <f t="shared" si="186"/>
        <v>0</v>
      </c>
      <c r="R1183" s="83">
        <f t="shared" si="183"/>
        <v>0</v>
      </c>
      <c r="S1183" s="83">
        <f t="shared" si="184"/>
        <v>0</v>
      </c>
      <c r="T1183" s="209"/>
      <c r="U1183" s="214"/>
      <c r="V1183" s="214"/>
      <c r="W1183" s="217" t="str">
        <f t="shared" si="179"/>
        <v/>
      </c>
      <c r="X1183" s="214"/>
      <c r="Y1183" s="224"/>
      <c r="Z1183" s="214"/>
      <c r="AA1183" s="214"/>
      <c r="AB1183" s="35" t="str">
        <f t="shared" si="180"/>
        <v/>
      </c>
      <c r="AC1183" s="35"/>
      <c r="AD1183" s="35"/>
      <c r="AE1183" s="35"/>
      <c r="AF1183" s="35"/>
      <c r="AG1183" s="35"/>
      <c r="AH1183" s="35"/>
      <c r="AI1183" s="35"/>
      <c r="AJ1183" s="35"/>
      <c r="AK1183" s="35"/>
      <c r="AL1183" s="35"/>
      <c r="AM1183" s="85" t="str">
        <f t="shared" si="178"/>
        <v/>
      </c>
      <c r="AN1183" s="35"/>
      <c r="AO1183" s="35"/>
      <c r="AP1183" s="77" t="str">
        <f>IF(D1183="","",IF(D1183=Accueil!$Q$7,PRODUCT('Registre déchets'!G1183,Accueil!$S$7),"") &amp; IF(D1183=Accueil!$Q$8,PRODUCT('Registre déchets'!G1183,Accueil!$S$8),"") &amp; IF(D1183=Accueil!$Q$9,PRODUCT('Registre déchets'!G1183,Accueil!$S$9),"")&amp; IF(D1183=Accueil!$Q$10,PRODUCT('Registre déchets'!G1183,Accueil!$S$10),"")&amp; IF(D1183=Accueil!$Q$11,PRODUCT('Registre déchets'!G1183,Accueil!$S$11),"")&amp; IF(D1183=Accueil!$Q$12,PRODUCT('Registre déchets'!G1183,Accueil!$S$12),"")&amp; IF(D1183=Accueil!$Q$13,PRODUCT('Registre déchets'!G1183,Accueil!$S$13),"")&amp; IF(D1183=Accueil!$Q$14,PRODUCT('Registre déchets'!G1183,Accueil!$S$14),"")&amp; IF(D1183=Accueil!$Q$15,PRODUCT('Registre déchets'!G1183,Accueil!$S$15),"")&amp; IF(D1183=Accueil!$Q$16,PRODUCT('Registre déchets'!G1183,Accueil!$S$16),"")&amp; IF(D1183=Accueil!$Q$17,PRODUCT('Registre déchets'!G1183,Accueil!$S$17),"")&amp; IF(D1183=Accueil!$Q$18,PRODUCT('Registre déchets'!G1183,Accueil!$S$18),"")&amp; IF(D1183=Accueil!$Q$19,PRODUCT('Registre déchets'!G1183,Accueil!$S$19),"")&amp; IF(D1183=Accueil!$Q$20,PRODUCT('Registre déchets'!G1183,Accueil!$S$20),"")&amp; IF(D1183=Accueil!$Q$21,PRODUCT('Registre déchets'!G1183,Accueil!$S$21),"")&amp; IF(D1183=Accueil!$Q$22,PRODUCT('Registre déchets'!G1183,Accueil!$S$22),"")&amp; IF(D1183=Accueil!$Q$23,PRODUCT('Registre déchets'!G1183,Accueil!$S$23),"")&amp; IF(D1183=Accueil!$Q$24,PRODUCT('Registre déchets'!G1183,Accueil!$S$24),"")&amp; IF(D1183=Accueil!$Q$25,PRODUCT('Registre déchets'!G1183,Accueil!$S$25),"")&amp; IF(D1183=Accueil!$Q$26,PRODUCT('Registre déchets'!G1183,Accueil!$S$26),"") &amp; IF(D1183=Accueil!$U$7,PRODUCT('Registre déchets'!G1183,Accueil!$W$7),"") &amp; IF(D1183=Accueil!$U$8,PRODUCT('Registre déchets'!G1183,Accueil!$W$8),"") &amp; IF(D1183=Accueil!$U$9,PRODUCT('Registre déchets'!G1183,Accueil!$W$9),"")&amp; IF(D1183=Accueil!$U$10,PRODUCT('Registre déchets'!G1183,Accueil!$W$10),"")&amp; IF(D1183=Accueil!$U$11,PRODUCT('Registre déchets'!G1183,Accueil!$W$11),"")&amp; IF(D1183=Accueil!$U$12,PRODUCT('Registre déchets'!G1183,Accueil!$W$12),"")&amp; IF(D1183=Accueil!$U$13,PRODUCT('Registre déchets'!G1183,Accueil!$W$13),"")&amp; IF(D1183=Accueil!$U$14,PRODUCT('Registre déchets'!G1183,Accueil!$W$14),"")&amp; IF(D1183=Accueil!$U$15,PRODUCT('Registre déchets'!G1183,Accueil!$W$15),"")&amp; IF(D1183=Accueil!$U$16,PRODUCT('Registre déchets'!G1183,Accueil!$W$16),"")&amp; IF(D1183=Accueil!$U$17,PRODUCT('Registre déchets'!G1183,Accueil!$W$17),"")&amp; IF(D1183=Accueil!$U$18,PRODUCT('Registre déchets'!G1183,Accueil!$W$18),"")&amp; IF(D1183=Accueil!$U$19,PRODUCT('Registre déchets'!G1183,Accueil!$W$19),"")&amp; IF(D1183=Accueil!$U$20,PRODUCT('Registre déchets'!G1183,Accueil!$W$20),"")&amp; IF(D1183=Accueil!$U$21,PRODUCT('Registre déchets'!G1183,Accueil!$W$21),"") &amp; IF(D1183=Accueil!$U$22,PRODUCT('Registre déchets'!G1183,Accueil!$W$22),"")&amp; IF(D1183=Accueil!$U$23,PRODUCT('Registre déchets'!G1183,Accueil!$W$23),"")&amp; IF(D1183=Accueil!$U$24,PRODUCT('Registre déchets'!G1183,Accueil!$W$24),"")&amp; IF(D1183=Accueil!$U$25,PRODUCT('Registre déchets'!G1183,Accueil!$W$25),"")&amp; IF(D1183=Accueil!$U$26,PRODUCT('Registre déchets'!G1183,Accueil!$W$26),"")&amp; IF(D1183=Accueil!$U$27,PRODUCT('Registre déchets'!G1183,Accueil!$W$27),"")&amp; IF(D1183=Accueil!$Y$7,PRODUCT('Registre déchets'!G1183,Accueil!$AA$7),"") &amp; IF(D1183=Accueil!$Y$8,PRODUCT('Registre déchets'!G1183,Accueil!$AA$8),"") &amp; IF(D1183=Accueil!$Y$9,PRODUCT('Registre déchets'!G1183,Accueil!$AA$9),"")&amp; IF(D1183=Accueil!$Y$10,PRODUCT('Registre déchets'!G1183,Accueil!$AA$10),"")&amp; IF(D1183=Accueil!$Y$11,PRODUCT('Registre déchets'!G1183,Accueil!$AA$11),"")&amp; IF(D1183=Accueil!$Y$12,PRODUCT('Registre déchets'!G1183,Accueil!$AA$12),"")&amp; IF(D1183=Accueil!$Y$13,PRODUCT('Registre déchets'!G1183,Accueil!$AA$13),"")&amp; IF(D1183=Accueil!$Y$14,PRODUCT('Registre déchets'!G1183,Accueil!$AA$14),"")&amp; IF(D1183=Accueil!$Y$15,PRODUCT('Registre déchets'!G1183,Accueil!$AA$15),"")&amp; IF(D1183=Accueil!$Y$16,PRODUCT('Registre déchets'!G1183,Accueil!$AA$16),"")&amp; IF(D1183=Accueil!$Y$17,PRODUCT('Registre déchets'!G1183,Accueil!$AA$17),"")&amp; IF(D1183=Accueil!$Y$18,PRODUCT('Registre déchets'!G1183,Accueil!$AA$18),"")&amp; IF(D1183=Accueil!$Y$19,PRODUCT('Registre déchets'!G1183,Accueil!$AA$19),"")&amp; IF(D1183=Accueil!$Y$20,PRODUCT('Registre déchets'!G1183,Accueil!$AA$20),"")&amp; IF(D1183=Accueil!$Y$21,PRODUCT('Registre déchets'!G1183,Accueil!$AA$21),"")&amp; IF(D1183=Accueil!$Y$22,PRODUCT('Registre déchets'!G1183,Accueil!$AA$22),"")&amp; IF(D1183=Accueil!$Y$23,PRODUCT('Registre déchets'!G1183,Accueil!$AA$23),"")&amp; IF(D1183=Accueil!$Y$24,PRODUCT('Registre déchets'!G1183,Accueil!$AA$24),"")&amp; IF(D1183=Accueil!$Y$25,PRODUCT('Registre déchets'!G1183,Accueil!$AA$25),"")&amp; IF(D1183=Accueil!$Y$26,PRODUCT('Registre déchets'!G1183,Accueil!$AA$26),"")&amp; IF(D1183=Accueil!$Y$27,PRODUCT('Registre déchets'!G1183,Accueil!$AA$27),""))</f>
        <v/>
      </c>
      <c r="AQ1183" s="79">
        <f t="shared" si="187"/>
        <v>0</v>
      </c>
    </row>
    <row r="1184" spans="1:43" ht="50.1" customHeight="1" x14ac:dyDescent="0.25">
      <c r="A1184" s="90"/>
      <c r="B1184" s="222" t="str">
        <f t="shared" si="181"/>
        <v/>
      </c>
      <c r="C1184" s="221"/>
      <c r="D1184" s="220"/>
      <c r="E1184" s="80" t="str">
        <f t="shared" si="185"/>
        <v/>
      </c>
      <c r="F1184" s="81"/>
      <c r="G1184" s="82"/>
      <c r="H1184" s="241">
        <f t="shared" si="182"/>
        <v>0</v>
      </c>
      <c r="I1184" s="206"/>
      <c r="J1184" s="206"/>
      <c r="K1184" s="86"/>
      <c r="L1184" s="86"/>
      <c r="M1184" s="86"/>
      <c r="N1184" s="82"/>
      <c r="O1184" s="81"/>
      <c r="P1184" s="82"/>
      <c r="Q1184" s="207">
        <f t="shared" si="186"/>
        <v>0</v>
      </c>
      <c r="R1184" s="83">
        <f t="shared" si="183"/>
        <v>0</v>
      </c>
      <c r="S1184" s="83">
        <f t="shared" si="184"/>
        <v>0</v>
      </c>
      <c r="T1184" s="209"/>
      <c r="U1184" s="214"/>
      <c r="V1184" s="214"/>
      <c r="W1184" s="217" t="str">
        <f t="shared" si="179"/>
        <v/>
      </c>
      <c r="X1184" s="214"/>
      <c r="Y1184" s="224"/>
      <c r="Z1184" s="214"/>
      <c r="AA1184" s="214"/>
      <c r="AB1184" s="35" t="str">
        <f t="shared" si="180"/>
        <v/>
      </c>
      <c r="AC1184" s="35"/>
      <c r="AD1184" s="35"/>
      <c r="AE1184" s="35"/>
      <c r="AF1184" s="35"/>
      <c r="AG1184" s="35"/>
      <c r="AH1184" s="35"/>
      <c r="AI1184" s="35"/>
      <c r="AJ1184" s="35"/>
      <c r="AK1184" s="35"/>
      <c r="AL1184" s="35"/>
      <c r="AM1184" s="85" t="str">
        <f t="shared" si="178"/>
        <v/>
      </c>
      <c r="AN1184" s="35"/>
      <c r="AO1184" s="35"/>
      <c r="AP1184" s="77" t="str">
        <f>IF(D1184="","",IF(D1184=Accueil!$Q$7,PRODUCT('Registre déchets'!G1184,Accueil!$S$7),"") &amp; IF(D1184=Accueil!$Q$8,PRODUCT('Registre déchets'!G1184,Accueil!$S$8),"") &amp; IF(D1184=Accueil!$Q$9,PRODUCT('Registre déchets'!G1184,Accueil!$S$9),"")&amp; IF(D1184=Accueil!$Q$10,PRODUCT('Registre déchets'!G1184,Accueil!$S$10),"")&amp; IF(D1184=Accueil!$Q$11,PRODUCT('Registre déchets'!G1184,Accueil!$S$11),"")&amp; IF(D1184=Accueil!$Q$12,PRODUCT('Registre déchets'!G1184,Accueil!$S$12),"")&amp; IF(D1184=Accueil!$Q$13,PRODUCT('Registre déchets'!G1184,Accueil!$S$13),"")&amp; IF(D1184=Accueil!$Q$14,PRODUCT('Registre déchets'!G1184,Accueil!$S$14),"")&amp; IF(D1184=Accueil!$Q$15,PRODUCT('Registre déchets'!G1184,Accueil!$S$15),"")&amp; IF(D1184=Accueil!$Q$16,PRODUCT('Registre déchets'!G1184,Accueil!$S$16),"")&amp; IF(D1184=Accueil!$Q$17,PRODUCT('Registre déchets'!G1184,Accueil!$S$17),"")&amp; IF(D1184=Accueil!$Q$18,PRODUCT('Registre déchets'!G1184,Accueil!$S$18),"")&amp; IF(D1184=Accueil!$Q$19,PRODUCT('Registre déchets'!G1184,Accueil!$S$19),"")&amp; IF(D1184=Accueil!$Q$20,PRODUCT('Registre déchets'!G1184,Accueil!$S$20),"")&amp; IF(D1184=Accueil!$Q$21,PRODUCT('Registre déchets'!G1184,Accueil!$S$21),"")&amp; IF(D1184=Accueil!$Q$22,PRODUCT('Registre déchets'!G1184,Accueil!$S$22),"")&amp; IF(D1184=Accueil!$Q$23,PRODUCT('Registre déchets'!G1184,Accueil!$S$23),"")&amp; IF(D1184=Accueil!$Q$24,PRODUCT('Registre déchets'!G1184,Accueil!$S$24),"")&amp; IF(D1184=Accueil!$Q$25,PRODUCT('Registre déchets'!G1184,Accueil!$S$25),"")&amp; IF(D1184=Accueil!$Q$26,PRODUCT('Registre déchets'!G1184,Accueil!$S$26),"") &amp; IF(D1184=Accueil!$U$7,PRODUCT('Registre déchets'!G1184,Accueil!$W$7),"") &amp; IF(D1184=Accueil!$U$8,PRODUCT('Registre déchets'!G1184,Accueil!$W$8),"") &amp; IF(D1184=Accueil!$U$9,PRODUCT('Registre déchets'!G1184,Accueil!$W$9),"")&amp; IF(D1184=Accueil!$U$10,PRODUCT('Registre déchets'!G1184,Accueil!$W$10),"")&amp; IF(D1184=Accueil!$U$11,PRODUCT('Registre déchets'!G1184,Accueil!$W$11),"")&amp; IF(D1184=Accueil!$U$12,PRODUCT('Registre déchets'!G1184,Accueil!$W$12),"")&amp; IF(D1184=Accueil!$U$13,PRODUCT('Registre déchets'!G1184,Accueil!$W$13),"")&amp; IF(D1184=Accueil!$U$14,PRODUCT('Registre déchets'!G1184,Accueil!$W$14),"")&amp; IF(D1184=Accueil!$U$15,PRODUCT('Registre déchets'!G1184,Accueil!$W$15),"")&amp; IF(D1184=Accueil!$U$16,PRODUCT('Registre déchets'!G1184,Accueil!$W$16),"")&amp; IF(D1184=Accueil!$U$17,PRODUCT('Registre déchets'!G1184,Accueil!$W$17),"")&amp; IF(D1184=Accueil!$U$18,PRODUCT('Registre déchets'!G1184,Accueil!$W$18),"")&amp; IF(D1184=Accueil!$U$19,PRODUCT('Registre déchets'!G1184,Accueil!$W$19),"")&amp; IF(D1184=Accueil!$U$20,PRODUCT('Registre déchets'!G1184,Accueil!$W$20),"")&amp; IF(D1184=Accueil!$U$21,PRODUCT('Registre déchets'!G1184,Accueil!$W$21),"") &amp; IF(D1184=Accueil!$U$22,PRODUCT('Registre déchets'!G1184,Accueil!$W$22),"")&amp; IF(D1184=Accueil!$U$23,PRODUCT('Registre déchets'!G1184,Accueil!$W$23),"")&amp; IF(D1184=Accueil!$U$24,PRODUCT('Registre déchets'!G1184,Accueil!$W$24),"")&amp; IF(D1184=Accueil!$U$25,PRODUCT('Registre déchets'!G1184,Accueil!$W$25),"")&amp; IF(D1184=Accueil!$U$26,PRODUCT('Registre déchets'!G1184,Accueil!$W$26),"")&amp; IF(D1184=Accueil!$U$27,PRODUCT('Registre déchets'!G1184,Accueil!$W$27),"")&amp; IF(D1184=Accueil!$Y$7,PRODUCT('Registre déchets'!G1184,Accueil!$AA$7),"") &amp; IF(D1184=Accueil!$Y$8,PRODUCT('Registre déchets'!G1184,Accueil!$AA$8),"") &amp; IF(D1184=Accueil!$Y$9,PRODUCT('Registre déchets'!G1184,Accueil!$AA$9),"")&amp; IF(D1184=Accueil!$Y$10,PRODUCT('Registre déchets'!G1184,Accueil!$AA$10),"")&amp; IF(D1184=Accueil!$Y$11,PRODUCT('Registre déchets'!G1184,Accueil!$AA$11),"")&amp; IF(D1184=Accueil!$Y$12,PRODUCT('Registre déchets'!G1184,Accueil!$AA$12),"")&amp; IF(D1184=Accueil!$Y$13,PRODUCT('Registre déchets'!G1184,Accueil!$AA$13),"")&amp; IF(D1184=Accueil!$Y$14,PRODUCT('Registre déchets'!G1184,Accueil!$AA$14),"")&amp; IF(D1184=Accueil!$Y$15,PRODUCT('Registre déchets'!G1184,Accueil!$AA$15),"")&amp; IF(D1184=Accueil!$Y$16,PRODUCT('Registre déchets'!G1184,Accueil!$AA$16),"")&amp; IF(D1184=Accueil!$Y$17,PRODUCT('Registre déchets'!G1184,Accueil!$AA$17),"")&amp; IF(D1184=Accueil!$Y$18,PRODUCT('Registre déchets'!G1184,Accueil!$AA$18),"")&amp; IF(D1184=Accueil!$Y$19,PRODUCT('Registre déchets'!G1184,Accueil!$AA$19),"")&amp; IF(D1184=Accueil!$Y$20,PRODUCT('Registre déchets'!G1184,Accueil!$AA$20),"")&amp; IF(D1184=Accueil!$Y$21,PRODUCT('Registre déchets'!G1184,Accueil!$AA$21),"")&amp; IF(D1184=Accueil!$Y$22,PRODUCT('Registre déchets'!G1184,Accueil!$AA$22),"")&amp; IF(D1184=Accueil!$Y$23,PRODUCT('Registre déchets'!G1184,Accueil!$AA$23),"")&amp; IF(D1184=Accueil!$Y$24,PRODUCT('Registre déchets'!G1184,Accueil!$AA$24),"")&amp; IF(D1184=Accueil!$Y$25,PRODUCT('Registre déchets'!G1184,Accueil!$AA$25),"")&amp; IF(D1184=Accueil!$Y$26,PRODUCT('Registre déchets'!G1184,Accueil!$AA$26),"")&amp; IF(D1184=Accueil!$Y$27,PRODUCT('Registre déchets'!G1184,Accueil!$AA$27),""))</f>
        <v/>
      </c>
      <c r="AQ1184" s="79">
        <f t="shared" si="187"/>
        <v>0</v>
      </c>
    </row>
    <row r="1185" spans="1:43" ht="50.1" customHeight="1" x14ac:dyDescent="0.25">
      <c r="A1185" s="90"/>
      <c r="B1185" s="222" t="str">
        <f t="shared" si="181"/>
        <v/>
      </c>
      <c r="C1185" s="221"/>
      <c r="D1185" s="220"/>
      <c r="E1185" s="80" t="str">
        <f t="shared" si="185"/>
        <v/>
      </c>
      <c r="F1185" s="81"/>
      <c r="G1185" s="82"/>
      <c r="H1185" s="241">
        <f t="shared" si="182"/>
        <v>0</v>
      </c>
      <c r="I1185" s="206"/>
      <c r="J1185" s="206"/>
      <c r="K1185" s="86"/>
      <c r="L1185" s="86"/>
      <c r="M1185" s="86"/>
      <c r="N1185" s="82"/>
      <c r="O1185" s="81"/>
      <c r="P1185" s="82"/>
      <c r="Q1185" s="207">
        <f t="shared" si="186"/>
        <v>0</v>
      </c>
      <c r="R1185" s="83">
        <f t="shared" si="183"/>
        <v>0</v>
      </c>
      <c r="S1185" s="83">
        <f t="shared" si="184"/>
        <v>0</v>
      </c>
      <c r="T1185" s="209"/>
      <c r="U1185" s="214"/>
      <c r="V1185" s="214"/>
      <c r="W1185" s="217" t="str">
        <f t="shared" si="179"/>
        <v/>
      </c>
      <c r="X1185" s="214"/>
      <c r="Y1185" s="224"/>
      <c r="Z1185" s="214"/>
      <c r="AA1185" s="214"/>
      <c r="AB1185" s="35" t="str">
        <f t="shared" si="180"/>
        <v/>
      </c>
      <c r="AC1185" s="35"/>
      <c r="AD1185" s="35"/>
      <c r="AE1185" s="35"/>
      <c r="AF1185" s="35"/>
      <c r="AG1185" s="35"/>
      <c r="AH1185" s="35"/>
      <c r="AI1185" s="35"/>
      <c r="AJ1185" s="35"/>
      <c r="AK1185" s="35"/>
      <c r="AL1185" s="35"/>
      <c r="AM1185" s="85" t="str">
        <f t="shared" ref="AM1185:AM1248" si="188">IF(O1184="valorisation énergétique (R1)",100%,"") &amp; IF(O1184="enfouissement (D1)",0%,"") &amp; IF(O1184="valorisation matière (R5)","","")</f>
        <v/>
      </c>
      <c r="AN1185" s="35"/>
      <c r="AO1185" s="35"/>
      <c r="AP1185" s="77" t="str">
        <f>IF(D1185="","",IF(D1185=Accueil!$Q$7,PRODUCT('Registre déchets'!G1185,Accueil!$S$7),"") &amp; IF(D1185=Accueil!$Q$8,PRODUCT('Registre déchets'!G1185,Accueil!$S$8),"") &amp; IF(D1185=Accueil!$Q$9,PRODUCT('Registre déchets'!G1185,Accueil!$S$9),"")&amp; IF(D1185=Accueil!$Q$10,PRODUCT('Registre déchets'!G1185,Accueil!$S$10),"")&amp; IF(D1185=Accueil!$Q$11,PRODUCT('Registre déchets'!G1185,Accueil!$S$11),"")&amp; IF(D1185=Accueil!$Q$12,PRODUCT('Registre déchets'!G1185,Accueil!$S$12),"")&amp; IF(D1185=Accueil!$Q$13,PRODUCT('Registre déchets'!G1185,Accueil!$S$13),"")&amp; IF(D1185=Accueil!$Q$14,PRODUCT('Registre déchets'!G1185,Accueil!$S$14),"")&amp; IF(D1185=Accueil!$Q$15,PRODUCT('Registre déchets'!G1185,Accueil!$S$15),"")&amp; IF(D1185=Accueil!$Q$16,PRODUCT('Registre déchets'!G1185,Accueil!$S$16),"")&amp; IF(D1185=Accueil!$Q$17,PRODUCT('Registre déchets'!G1185,Accueil!$S$17),"")&amp; IF(D1185=Accueil!$Q$18,PRODUCT('Registre déchets'!G1185,Accueil!$S$18),"")&amp; IF(D1185=Accueil!$Q$19,PRODUCT('Registre déchets'!G1185,Accueil!$S$19),"")&amp; IF(D1185=Accueil!$Q$20,PRODUCT('Registre déchets'!G1185,Accueil!$S$20),"")&amp; IF(D1185=Accueil!$Q$21,PRODUCT('Registre déchets'!G1185,Accueil!$S$21),"")&amp; IF(D1185=Accueil!$Q$22,PRODUCT('Registre déchets'!G1185,Accueil!$S$22),"")&amp; IF(D1185=Accueil!$Q$23,PRODUCT('Registre déchets'!G1185,Accueil!$S$23),"")&amp; IF(D1185=Accueil!$Q$24,PRODUCT('Registre déchets'!G1185,Accueil!$S$24),"")&amp; IF(D1185=Accueil!$Q$25,PRODUCT('Registre déchets'!G1185,Accueil!$S$25),"")&amp; IF(D1185=Accueil!$Q$26,PRODUCT('Registre déchets'!G1185,Accueil!$S$26),"") &amp; IF(D1185=Accueil!$U$7,PRODUCT('Registre déchets'!G1185,Accueil!$W$7),"") &amp; IF(D1185=Accueil!$U$8,PRODUCT('Registre déchets'!G1185,Accueil!$W$8),"") &amp; IF(D1185=Accueil!$U$9,PRODUCT('Registre déchets'!G1185,Accueil!$W$9),"")&amp; IF(D1185=Accueil!$U$10,PRODUCT('Registre déchets'!G1185,Accueil!$W$10),"")&amp; IF(D1185=Accueil!$U$11,PRODUCT('Registre déchets'!G1185,Accueil!$W$11),"")&amp; IF(D1185=Accueil!$U$12,PRODUCT('Registre déchets'!G1185,Accueil!$W$12),"")&amp; IF(D1185=Accueil!$U$13,PRODUCT('Registre déchets'!G1185,Accueil!$W$13),"")&amp; IF(D1185=Accueil!$U$14,PRODUCT('Registre déchets'!G1185,Accueil!$W$14),"")&amp; IF(D1185=Accueil!$U$15,PRODUCT('Registre déchets'!G1185,Accueil!$W$15),"")&amp; IF(D1185=Accueil!$U$16,PRODUCT('Registre déchets'!G1185,Accueil!$W$16),"")&amp; IF(D1185=Accueil!$U$17,PRODUCT('Registre déchets'!G1185,Accueil!$W$17),"")&amp; IF(D1185=Accueil!$U$18,PRODUCT('Registre déchets'!G1185,Accueil!$W$18),"")&amp; IF(D1185=Accueil!$U$19,PRODUCT('Registre déchets'!G1185,Accueil!$W$19),"")&amp; IF(D1185=Accueil!$U$20,PRODUCT('Registre déchets'!G1185,Accueil!$W$20),"")&amp; IF(D1185=Accueil!$U$21,PRODUCT('Registre déchets'!G1185,Accueil!$W$21),"") &amp; IF(D1185=Accueil!$U$22,PRODUCT('Registre déchets'!G1185,Accueil!$W$22),"")&amp; IF(D1185=Accueil!$U$23,PRODUCT('Registre déchets'!G1185,Accueil!$W$23),"")&amp; IF(D1185=Accueil!$U$24,PRODUCT('Registre déchets'!G1185,Accueil!$W$24),"")&amp; IF(D1185=Accueil!$U$25,PRODUCT('Registre déchets'!G1185,Accueil!$W$25),"")&amp; IF(D1185=Accueil!$U$26,PRODUCT('Registre déchets'!G1185,Accueil!$W$26),"")&amp; IF(D1185=Accueil!$U$27,PRODUCT('Registre déchets'!G1185,Accueil!$W$27),"")&amp; IF(D1185=Accueil!$Y$7,PRODUCT('Registre déchets'!G1185,Accueil!$AA$7),"") &amp; IF(D1185=Accueil!$Y$8,PRODUCT('Registre déchets'!G1185,Accueil!$AA$8),"") &amp; IF(D1185=Accueil!$Y$9,PRODUCT('Registre déchets'!G1185,Accueil!$AA$9),"")&amp; IF(D1185=Accueil!$Y$10,PRODUCT('Registre déchets'!G1185,Accueil!$AA$10),"")&amp; IF(D1185=Accueil!$Y$11,PRODUCT('Registre déchets'!G1185,Accueil!$AA$11),"")&amp; IF(D1185=Accueil!$Y$12,PRODUCT('Registre déchets'!G1185,Accueil!$AA$12),"")&amp; IF(D1185=Accueil!$Y$13,PRODUCT('Registre déchets'!G1185,Accueil!$AA$13),"")&amp; IF(D1185=Accueil!$Y$14,PRODUCT('Registre déchets'!G1185,Accueil!$AA$14),"")&amp; IF(D1185=Accueil!$Y$15,PRODUCT('Registre déchets'!G1185,Accueil!$AA$15),"")&amp; IF(D1185=Accueil!$Y$16,PRODUCT('Registre déchets'!G1185,Accueil!$AA$16),"")&amp; IF(D1185=Accueil!$Y$17,PRODUCT('Registre déchets'!G1185,Accueil!$AA$17),"")&amp; IF(D1185=Accueil!$Y$18,PRODUCT('Registre déchets'!G1185,Accueil!$AA$18),"")&amp; IF(D1185=Accueil!$Y$19,PRODUCT('Registre déchets'!G1185,Accueil!$AA$19),"")&amp; IF(D1185=Accueil!$Y$20,PRODUCT('Registre déchets'!G1185,Accueil!$AA$20),"")&amp; IF(D1185=Accueil!$Y$21,PRODUCT('Registre déchets'!G1185,Accueil!$AA$21),"")&amp; IF(D1185=Accueil!$Y$22,PRODUCT('Registre déchets'!G1185,Accueil!$AA$22),"")&amp; IF(D1185=Accueil!$Y$23,PRODUCT('Registre déchets'!G1185,Accueil!$AA$23),"")&amp; IF(D1185=Accueil!$Y$24,PRODUCT('Registre déchets'!G1185,Accueil!$AA$24),"")&amp; IF(D1185=Accueil!$Y$25,PRODUCT('Registre déchets'!G1185,Accueil!$AA$25),"")&amp; IF(D1185=Accueil!$Y$26,PRODUCT('Registre déchets'!G1185,Accueil!$AA$26),"")&amp; IF(D1185=Accueil!$Y$27,PRODUCT('Registre déchets'!G1185,Accueil!$AA$27),""))</f>
        <v/>
      </c>
      <c r="AQ1185" s="79">
        <f t="shared" si="187"/>
        <v>0</v>
      </c>
    </row>
    <row r="1186" spans="1:43" ht="50.1" customHeight="1" x14ac:dyDescent="0.25">
      <c r="A1186" s="90"/>
      <c r="B1186" s="222" t="str">
        <f t="shared" si="181"/>
        <v/>
      </c>
      <c r="C1186" s="221"/>
      <c r="D1186" s="220"/>
      <c r="E1186" s="80" t="str">
        <f t="shared" si="185"/>
        <v/>
      </c>
      <c r="F1186" s="81"/>
      <c r="G1186" s="82"/>
      <c r="H1186" s="241">
        <f t="shared" si="182"/>
        <v>0</v>
      </c>
      <c r="I1186" s="206"/>
      <c r="J1186" s="206"/>
      <c r="K1186" s="86"/>
      <c r="L1186" s="86"/>
      <c r="M1186" s="86"/>
      <c r="N1186" s="82"/>
      <c r="O1186" s="81"/>
      <c r="P1186" s="82"/>
      <c r="Q1186" s="207">
        <f t="shared" si="186"/>
        <v>0</v>
      </c>
      <c r="R1186" s="83">
        <f t="shared" si="183"/>
        <v>0</v>
      </c>
      <c r="S1186" s="83">
        <f t="shared" si="184"/>
        <v>0</v>
      </c>
      <c r="T1186" s="209"/>
      <c r="U1186" s="214"/>
      <c r="V1186" s="214"/>
      <c r="W1186" s="217" t="str">
        <f t="shared" si="179"/>
        <v/>
      </c>
      <c r="X1186" s="214"/>
      <c r="Y1186" s="224"/>
      <c r="Z1186" s="214"/>
      <c r="AA1186" s="214"/>
      <c r="AB1186" s="35" t="str">
        <f t="shared" si="180"/>
        <v/>
      </c>
      <c r="AC1186" s="35"/>
      <c r="AD1186" s="35"/>
      <c r="AE1186" s="35"/>
      <c r="AF1186" s="35"/>
      <c r="AG1186" s="35"/>
      <c r="AH1186" s="35"/>
      <c r="AI1186" s="35"/>
      <c r="AJ1186" s="35"/>
      <c r="AK1186" s="35"/>
      <c r="AL1186" s="35"/>
      <c r="AM1186" s="85" t="str">
        <f t="shared" si="188"/>
        <v/>
      </c>
      <c r="AN1186" s="35"/>
      <c r="AO1186" s="35"/>
      <c r="AP1186" s="77" t="str">
        <f>IF(D1186="","",IF(D1186=Accueil!$Q$7,PRODUCT('Registre déchets'!G1186,Accueil!$S$7),"") &amp; IF(D1186=Accueil!$Q$8,PRODUCT('Registre déchets'!G1186,Accueil!$S$8),"") &amp; IF(D1186=Accueil!$Q$9,PRODUCT('Registre déchets'!G1186,Accueil!$S$9),"")&amp; IF(D1186=Accueil!$Q$10,PRODUCT('Registre déchets'!G1186,Accueil!$S$10),"")&amp; IF(D1186=Accueil!$Q$11,PRODUCT('Registre déchets'!G1186,Accueil!$S$11),"")&amp; IF(D1186=Accueil!$Q$12,PRODUCT('Registre déchets'!G1186,Accueil!$S$12),"")&amp; IF(D1186=Accueil!$Q$13,PRODUCT('Registre déchets'!G1186,Accueil!$S$13),"")&amp; IF(D1186=Accueil!$Q$14,PRODUCT('Registre déchets'!G1186,Accueil!$S$14),"")&amp; IF(D1186=Accueil!$Q$15,PRODUCT('Registre déchets'!G1186,Accueil!$S$15),"")&amp; IF(D1186=Accueil!$Q$16,PRODUCT('Registre déchets'!G1186,Accueil!$S$16),"")&amp; IF(D1186=Accueil!$Q$17,PRODUCT('Registre déchets'!G1186,Accueil!$S$17),"")&amp; IF(D1186=Accueil!$Q$18,PRODUCT('Registre déchets'!G1186,Accueil!$S$18),"")&amp; IF(D1186=Accueil!$Q$19,PRODUCT('Registre déchets'!G1186,Accueil!$S$19),"")&amp; IF(D1186=Accueil!$Q$20,PRODUCT('Registre déchets'!G1186,Accueil!$S$20),"")&amp; IF(D1186=Accueil!$Q$21,PRODUCT('Registre déchets'!G1186,Accueil!$S$21),"")&amp; IF(D1186=Accueil!$Q$22,PRODUCT('Registre déchets'!G1186,Accueil!$S$22),"")&amp; IF(D1186=Accueil!$Q$23,PRODUCT('Registre déchets'!G1186,Accueil!$S$23),"")&amp; IF(D1186=Accueil!$Q$24,PRODUCT('Registre déchets'!G1186,Accueil!$S$24),"")&amp; IF(D1186=Accueil!$Q$25,PRODUCT('Registre déchets'!G1186,Accueil!$S$25),"")&amp; IF(D1186=Accueil!$Q$26,PRODUCT('Registre déchets'!G1186,Accueil!$S$26),"") &amp; IF(D1186=Accueil!$U$7,PRODUCT('Registre déchets'!G1186,Accueil!$W$7),"") &amp; IF(D1186=Accueil!$U$8,PRODUCT('Registre déchets'!G1186,Accueil!$W$8),"") &amp; IF(D1186=Accueil!$U$9,PRODUCT('Registre déchets'!G1186,Accueil!$W$9),"")&amp; IF(D1186=Accueil!$U$10,PRODUCT('Registre déchets'!G1186,Accueil!$W$10),"")&amp; IF(D1186=Accueil!$U$11,PRODUCT('Registre déchets'!G1186,Accueil!$W$11),"")&amp; IF(D1186=Accueil!$U$12,PRODUCT('Registre déchets'!G1186,Accueil!$W$12),"")&amp; IF(D1186=Accueil!$U$13,PRODUCT('Registre déchets'!G1186,Accueil!$W$13),"")&amp; IF(D1186=Accueil!$U$14,PRODUCT('Registre déchets'!G1186,Accueil!$W$14),"")&amp; IF(D1186=Accueil!$U$15,PRODUCT('Registre déchets'!G1186,Accueil!$W$15),"")&amp; IF(D1186=Accueil!$U$16,PRODUCT('Registre déchets'!G1186,Accueil!$W$16),"")&amp; IF(D1186=Accueil!$U$17,PRODUCT('Registre déchets'!G1186,Accueil!$W$17),"")&amp; IF(D1186=Accueil!$U$18,PRODUCT('Registre déchets'!G1186,Accueil!$W$18),"")&amp; IF(D1186=Accueil!$U$19,PRODUCT('Registre déchets'!G1186,Accueil!$W$19),"")&amp; IF(D1186=Accueil!$U$20,PRODUCT('Registre déchets'!G1186,Accueil!$W$20),"")&amp; IF(D1186=Accueil!$U$21,PRODUCT('Registre déchets'!G1186,Accueil!$W$21),"") &amp; IF(D1186=Accueil!$U$22,PRODUCT('Registre déchets'!G1186,Accueil!$W$22),"")&amp; IF(D1186=Accueil!$U$23,PRODUCT('Registre déchets'!G1186,Accueil!$W$23),"")&amp; IF(D1186=Accueil!$U$24,PRODUCT('Registre déchets'!G1186,Accueil!$W$24),"")&amp; IF(D1186=Accueil!$U$25,PRODUCT('Registre déchets'!G1186,Accueil!$W$25),"")&amp; IF(D1186=Accueil!$U$26,PRODUCT('Registre déchets'!G1186,Accueil!$W$26),"")&amp; IF(D1186=Accueil!$U$27,PRODUCT('Registre déchets'!G1186,Accueil!$W$27),"")&amp; IF(D1186=Accueil!$Y$7,PRODUCT('Registre déchets'!G1186,Accueil!$AA$7),"") &amp; IF(D1186=Accueil!$Y$8,PRODUCT('Registre déchets'!G1186,Accueil!$AA$8),"") &amp; IF(D1186=Accueil!$Y$9,PRODUCT('Registre déchets'!G1186,Accueil!$AA$9),"")&amp; IF(D1186=Accueil!$Y$10,PRODUCT('Registre déchets'!G1186,Accueil!$AA$10),"")&amp; IF(D1186=Accueil!$Y$11,PRODUCT('Registre déchets'!G1186,Accueil!$AA$11),"")&amp; IF(D1186=Accueil!$Y$12,PRODUCT('Registre déchets'!G1186,Accueil!$AA$12),"")&amp; IF(D1186=Accueil!$Y$13,PRODUCT('Registre déchets'!G1186,Accueil!$AA$13),"")&amp; IF(D1186=Accueil!$Y$14,PRODUCT('Registre déchets'!G1186,Accueil!$AA$14),"")&amp; IF(D1186=Accueil!$Y$15,PRODUCT('Registre déchets'!G1186,Accueil!$AA$15),"")&amp; IF(D1186=Accueil!$Y$16,PRODUCT('Registre déchets'!G1186,Accueil!$AA$16),"")&amp; IF(D1186=Accueil!$Y$17,PRODUCT('Registre déchets'!G1186,Accueil!$AA$17),"")&amp; IF(D1186=Accueil!$Y$18,PRODUCT('Registre déchets'!G1186,Accueil!$AA$18),"")&amp; IF(D1186=Accueil!$Y$19,PRODUCT('Registre déchets'!G1186,Accueil!$AA$19),"")&amp; IF(D1186=Accueil!$Y$20,PRODUCT('Registre déchets'!G1186,Accueil!$AA$20),"")&amp; IF(D1186=Accueil!$Y$21,PRODUCT('Registre déchets'!G1186,Accueil!$AA$21),"")&amp; IF(D1186=Accueil!$Y$22,PRODUCT('Registre déchets'!G1186,Accueil!$AA$22),"")&amp; IF(D1186=Accueil!$Y$23,PRODUCT('Registre déchets'!G1186,Accueil!$AA$23),"")&amp; IF(D1186=Accueil!$Y$24,PRODUCT('Registre déchets'!G1186,Accueil!$AA$24),"")&amp; IF(D1186=Accueil!$Y$25,PRODUCT('Registre déchets'!G1186,Accueil!$AA$25),"")&amp; IF(D1186=Accueil!$Y$26,PRODUCT('Registre déchets'!G1186,Accueil!$AA$26),"")&amp; IF(D1186=Accueil!$Y$27,PRODUCT('Registre déchets'!G1186,Accueil!$AA$27),""))</f>
        <v/>
      </c>
      <c r="AQ1186" s="79">
        <f t="shared" si="187"/>
        <v>0</v>
      </c>
    </row>
    <row r="1187" spans="1:43" ht="50.1" customHeight="1" x14ac:dyDescent="0.25">
      <c r="A1187" s="90"/>
      <c r="B1187" s="222" t="str">
        <f t="shared" si="181"/>
        <v/>
      </c>
      <c r="C1187" s="221"/>
      <c r="D1187" s="220"/>
      <c r="E1187" s="80" t="str">
        <f t="shared" si="185"/>
        <v/>
      </c>
      <c r="F1187" s="81"/>
      <c r="G1187" s="82"/>
      <c r="H1187" s="241">
        <f t="shared" si="182"/>
        <v>0</v>
      </c>
      <c r="I1187" s="206"/>
      <c r="J1187" s="206"/>
      <c r="K1187" s="86"/>
      <c r="L1187" s="86"/>
      <c r="M1187" s="86"/>
      <c r="N1187" s="82"/>
      <c r="O1187" s="81"/>
      <c r="P1187" s="82"/>
      <c r="Q1187" s="207">
        <f t="shared" si="186"/>
        <v>0</v>
      </c>
      <c r="R1187" s="83">
        <f t="shared" si="183"/>
        <v>0</v>
      </c>
      <c r="S1187" s="83">
        <f t="shared" si="184"/>
        <v>0</v>
      </c>
      <c r="T1187" s="209"/>
      <c r="U1187" s="214"/>
      <c r="V1187" s="214"/>
      <c r="W1187" s="217" t="str">
        <f t="shared" si="179"/>
        <v/>
      </c>
      <c r="X1187" s="214"/>
      <c r="Y1187" s="224"/>
      <c r="Z1187" s="214"/>
      <c r="AA1187" s="214"/>
      <c r="AB1187" s="35" t="str">
        <f t="shared" si="180"/>
        <v/>
      </c>
      <c r="AC1187" s="35"/>
      <c r="AD1187" s="35"/>
      <c r="AE1187" s="35"/>
      <c r="AF1187" s="35"/>
      <c r="AG1187" s="35"/>
      <c r="AH1187" s="35"/>
      <c r="AI1187" s="35"/>
      <c r="AJ1187" s="35"/>
      <c r="AK1187" s="35"/>
      <c r="AL1187" s="35"/>
      <c r="AM1187" s="85" t="str">
        <f t="shared" si="188"/>
        <v/>
      </c>
      <c r="AN1187" s="35"/>
      <c r="AO1187" s="35"/>
      <c r="AP1187" s="77" t="str">
        <f>IF(D1187="","",IF(D1187=Accueil!$Q$7,PRODUCT('Registre déchets'!G1187,Accueil!$S$7),"") &amp; IF(D1187=Accueil!$Q$8,PRODUCT('Registre déchets'!G1187,Accueil!$S$8),"") &amp; IF(D1187=Accueil!$Q$9,PRODUCT('Registre déchets'!G1187,Accueil!$S$9),"")&amp; IF(D1187=Accueil!$Q$10,PRODUCT('Registre déchets'!G1187,Accueil!$S$10),"")&amp; IF(D1187=Accueil!$Q$11,PRODUCT('Registre déchets'!G1187,Accueil!$S$11),"")&amp; IF(D1187=Accueil!$Q$12,PRODUCT('Registre déchets'!G1187,Accueil!$S$12),"")&amp; IF(D1187=Accueil!$Q$13,PRODUCT('Registre déchets'!G1187,Accueil!$S$13),"")&amp; IF(D1187=Accueil!$Q$14,PRODUCT('Registre déchets'!G1187,Accueil!$S$14),"")&amp; IF(D1187=Accueil!$Q$15,PRODUCT('Registre déchets'!G1187,Accueil!$S$15),"")&amp; IF(D1187=Accueil!$Q$16,PRODUCT('Registre déchets'!G1187,Accueil!$S$16),"")&amp; IF(D1187=Accueil!$Q$17,PRODUCT('Registre déchets'!G1187,Accueil!$S$17),"")&amp; IF(D1187=Accueil!$Q$18,PRODUCT('Registre déchets'!G1187,Accueil!$S$18),"")&amp; IF(D1187=Accueil!$Q$19,PRODUCT('Registre déchets'!G1187,Accueil!$S$19),"")&amp; IF(D1187=Accueil!$Q$20,PRODUCT('Registre déchets'!G1187,Accueil!$S$20),"")&amp; IF(D1187=Accueil!$Q$21,PRODUCT('Registre déchets'!G1187,Accueil!$S$21),"")&amp; IF(D1187=Accueil!$Q$22,PRODUCT('Registre déchets'!G1187,Accueil!$S$22),"")&amp; IF(D1187=Accueil!$Q$23,PRODUCT('Registre déchets'!G1187,Accueil!$S$23),"")&amp; IF(D1187=Accueil!$Q$24,PRODUCT('Registre déchets'!G1187,Accueil!$S$24),"")&amp; IF(D1187=Accueil!$Q$25,PRODUCT('Registre déchets'!G1187,Accueil!$S$25),"")&amp; IF(D1187=Accueil!$Q$26,PRODUCT('Registre déchets'!G1187,Accueil!$S$26),"") &amp; IF(D1187=Accueil!$U$7,PRODUCT('Registre déchets'!G1187,Accueil!$W$7),"") &amp; IF(D1187=Accueil!$U$8,PRODUCT('Registre déchets'!G1187,Accueil!$W$8),"") &amp; IF(D1187=Accueil!$U$9,PRODUCT('Registre déchets'!G1187,Accueil!$W$9),"")&amp; IF(D1187=Accueil!$U$10,PRODUCT('Registre déchets'!G1187,Accueil!$W$10),"")&amp; IF(D1187=Accueil!$U$11,PRODUCT('Registre déchets'!G1187,Accueil!$W$11),"")&amp; IF(D1187=Accueil!$U$12,PRODUCT('Registre déchets'!G1187,Accueil!$W$12),"")&amp; IF(D1187=Accueil!$U$13,PRODUCT('Registre déchets'!G1187,Accueil!$W$13),"")&amp; IF(D1187=Accueil!$U$14,PRODUCT('Registre déchets'!G1187,Accueil!$W$14),"")&amp; IF(D1187=Accueil!$U$15,PRODUCT('Registre déchets'!G1187,Accueil!$W$15),"")&amp; IF(D1187=Accueil!$U$16,PRODUCT('Registre déchets'!G1187,Accueil!$W$16),"")&amp; IF(D1187=Accueil!$U$17,PRODUCT('Registre déchets'!G1187,Accueil!$W$17),"")&amp; IF(D1187=Accueil!$U$18,PRODUCT('Registre déchets'!G1187,Accueil!$W$18),"")&amp; IF(D1187=Accueil!$U$19,PRODUCT('Registre déchets'!G1187,Accueil!$W$19),"")&amp; IF(D1187=Accueil!$U$20,PRODUCT('Registre déchets'!G1187,Accueil!$W$20),"")&amp; IF(D1187=Accueil!$U$21,PRODUCT('Registre déchets'!G1187,Accueil!$W$21),"") &amp; IF(D1187=Accueil!$U$22,PRODUCT('Registre déchets'!G1187,Accueil!$W$22),"")&amp; IF(D1187=Accueil!$U$23,PRODUCT('Registre déchets'!G1187,Accueil!$W$23),"")&amp; IF(D1187=Accueil!$U$24,PRODUCT('Registre déchets'!G1187,Accueil!$W$24),"")&amp; IF(D1187=Accueil!$U$25,PRODUCT('Registre déchets'!G1187,Accueil!$W$25),"")&amp; IF(D1187=Accueil!$U$26,PRODUCT('Registre déchets'!G1187,Accueil!$W$26),"")&amp; IF(D1187=Accueil!$U$27,PRODUCT('Registre déchets'!G1187,Accueil!$W$27),"")&amp; IF(D1187=Accueil!$Y$7,PRODUCT('Registre déchets'!G1187,Accueil!$AA$7),"") &amp; IF(D1187=Accueil!$Y$8,PRODUCT('Registre déchets'!G1187,Accueil!$AA$8),"") &amp; IF(D1187=Accueil!$Y$9,PRODUCT('Registre déchets'!G1187,Accueil!$AA$9),"")&amp; IF(D1187=Accueil!$Y$10,PRODUCT('Registre déchets'!G1187,Accueil!$AA$10),"")&amp; IF(D1187=Accueil!$Y$11,PRODUCT('Registre déchets'!G1187,Accueil!$AA$11),"")&amp; IF(D1187=Accueil!$Y$12,PRODUCT('Registre déchets'!G1187,Accueil!$AA$12),"")&amp; IF(D1187=Accueil!$Y$13,PRODUCT('Registre déchets'!G1187,Accueil!$AA$13),"")&amp; IF(D1187=Accueil!$Y$14,PRODUCT('Registre déchets'!G1187,Accueil!$AA$14),"")&amp; IF(D1187=Accueil!$Y$15,PRODUCT('Registre déchets'!G1187,Accueil!$AA$15),"")&amp; IF(D1187=Accueil!$Y$16,PRODUCT('Registre déchets'!G1187,Accueil!$AA$16),"")&amp; IF(D1187=Accueil!$Y$17,PRODUCT('Registre déchets'!G1187,Accueil!$AA$17),"")&amp; IF(D1187=Accueil!$Y$18,PRODUCT('Registre déchets'!G1187,Accueil!$AA$18),"")&amp; IF(D1187=Accueil!$Y$19,PRODUCT('Registre déchets'!G1187,Accueil!$AA$19),"")&amp; IF(D1187=Accueil!$Y$20,PRODUCT('Registre déchets'!G1187,Accueil!$AA$20),"")&amp; IF(D1187=Accueil!$Y$21,PRODUCT('Registre déchets'!G1187,Accueil!$AA$21),"")&amp; IF(D1187=Accueil!$Y$22,PRODUCT('Registre déchets'!G1187,Accueil!$AA$22),"")&amp; IF(D1187=Accueil!$Y$23,PRODUCT('Registre déchets'!G1187,Accueil!$AA$23),"")&amp; IF(D1187=Accueil!$Y$24,PRODUCT('Registre déchets'!G1187,Accueil!$AA$24),"")&amp; IF(D1187=Accueil!$Y$25,PRODUCT('Registre déchets'!G1187,Accueil!$AA$25),"")&amp; IF(D1187=Accueil!$Y$26,PRODUCT('Registre déchets'!G1187,Accueil!$AA$26),"")&amp; IF(D1187=Accueil!$Y$27,PRODUCT('Registre déchets'!G1187,Accueil!$AA$27),""))</f>
        <v/>
      </c>
      <c r="AQ1187" s="79">
        <f t="shared" si="187"/>
        <v>0</v>
      </c>
    </row>
    <row r="1188" spans="1:43" ht="50.1" customHeight="1" x14ac:dyDescent="0.25">
      <c r="A1188" s="90"/>
      <c r="B1188" s="222" t="str">
        <f t="shared" si="181"/>
        <v/>
      </c>
      <c r="C1188" s="221"/>
      <c r="D1188" s="220"/>
      <c r="E1188" s="80" t="str">
        <f t="shared" si="185"/>
        <v/>
      </c>
      <c r="F1188" s="81"/>
      <c r="G1188" s="82"/>
      <c r="H1188" s="241">
        <f t="shared" si="182"/>
        <v>0</v>
      </c>
      <c r="I1188" s="206"/>
      <c r="J1188" s="206"/>
      <c r="K1188" s="86"/>
      <c r="L1188" s="86"/>
      <c r="M1188" s="86"/>
      <c r="N1188" s="82"/>
      <c r="O1188" s="81"/>
      <c r="P1188" s="82"/>
      <c r="Q1188" s="207">
        <f t="shared" si="186"/>
        <v>0</v>
      </c>
      <c r="R1188" s="83">
        <f t="shared" si="183"/>
        <v>0</v>
      </c>
      <c r="S1188" s="83">
        <f t="shared" si="184"/>
        <v>0</v>
      </c>
      <c r="T1188" s="209"/>
      <c r="U1188" s="214"/>
      <c r="V1188" s="214"/>
      <c r="W1188" s="217" t="str">
        <f t="shared" si="179"/>
        <v/>
      </c>
      <c r="X1188" s="214"/>
      <c r="Y1188" s="224"/>
      <c r="Z1188" s="214"/>
      <c r="AA1188" s="214"/>
      <c r="AB1188" s="35" t="str">
        <f t="shared" si="180"/>
        <v/>
      </c>
      <c r="AC1188" s="35"/>
      <c r="AD1188" s="35"/>
      <c r="AE1188" s="35"/>
      <c r="AF1188" s="35"/>
      <c r="AG1188" s="35"/>
      <c r="AH1188" s="35"/>
      <c r="AI1188" s="35"/>
      <c r="AJ1188" s="35"/>
      <c r="AK1188" s="35"/>
      <c r="AL1188" s="35"/>
      <c r="AM1188" s="85" t="str">
        <f t="shared" si="188"/>
        <v/>
      </c>
      <c r="AN1188" s="35"/>
      <c r="AO1188" s="35"/>
      <c r="AP1188" s="77" t="str">
        <f>IF(D1188="","",IF(D1188=Accueil!$Q$7,PRODUCT('Registre déchets'!G1188,Accueil!$S$7),"") &amp; IF(D1188=Accueil!$Q$8,PRODUCT('Registre déchets'!G1188,Accueil!$S$8),"") &amp; IF(D1188=Accueil!$Q$9,PRODUCT('Registre déchets'!G1188,Accueil!$S$9),"")&amp; IF(D1188=Accueil!$Q$10,PRODUCT('Registre déchets'!G1188,Accueil!$S$10),"")&amp; IF(D1188=Accueil!$Q$11,PRODUCT('Registre déchets'!G1188,Accueil!$S$11),"")&amp; IF(D1188=Accueil!$Q$12,PRODUCT('Registre déchets'!G1188,Accueil!$S$12),"")&amp; IF(D1188=Accueil!$Q$13,PRODUCT('Registre déchets'!G1188,Accueil!$S$13),"")&amp; IF(D1188=Accueil!$Q$14,PRODUCT('Registre déchets'!G1188,Accueil!$S$14),"")&amp; IF(D1188=Accueil!$Q$15,PRODUCT('Registre déchets'!G1188,Accueil!$S$15),"")&amp; IF(D1188=Accueil!$Q$16,PRODUCT('Registre déchets'!G1188,Accueil!$S$16),"")&amp; IF(D1188=Accueil!$Q$17,PRODUCT('Registre déchets'!G1188,Accueil!$S$17),"")&amp; IF(D1188=Accueil!$Q$18,PRODUCT('Registre déchets'!G1188,Accueil!$S$18),"")&amp; IF(D1188=Accueil!$Q$19,PRODUCT('Registre déchets'!G1188,Accueil!$S$19),"")&amp; IF(D1188=Accueil!$Q$20,PRODUCT('Registre déchets'!G1188,Accueil!$S$20),"")&amp; IF(D1188=Accueil!$Q$21,PRODUCT('Registre déchets'!G1188,Accueil!$S$21),"")&amp; IF(D1188=Accueil!$Q$22,PRODUCT('Registre déchets'!G1188,Accueil!$S$22),"")&amp; IF(D1188=Accueil!$Q$23,PRODUCT('Registre déchets'!G1188,Accueil!$S$23),"")&amp; IF(D1188=Accueil!$Q$24,PRODUCT('Registre déchets'!G1188,Accueil!$S$24),"")&amp; IF(D1188=Accueil!$Q$25,PRODUCT('Registre déchets'!G1188,Accueil!$S$25),"")&amp; IF(D1188=Accueil!$Q$26,PRODUCT('Registre déchets'!G1188,Accueil!$S$26),"") &amp; IF(D1188=Accueil!$U$7,PRODUCT('Registre déchets'!G1188,Accueil!$W$7),"") &amp; IF(D1188=Accueil!$U$8,PRODUCT('Registre déchets'!G1188,Accueil!$W$8),"") &amp; IF(D1188=Accueil!$U$9,PRODUCT('Registre déchets'!G1188,Accueil!$W$9),"")&amp; IF(D1188=Accueil!$U$10,PRODUCT('Registre déchets'!G1188,Accueil!$W$10),"")&amp; IF(D1188=Accueil!$U$11,PRODUCT('Registre déchets'!G1188,Accueil!$W$11),"")&amp; IF(D1188=Accueil!$U$12,PRODUCT('Registre déchets'!G1188,Accueil!$W$12),"")&amp; IF(D1188=Accueil!$U$13,PRODUCT('Registre déchets'!G1188,Accueil!$W$13),"")&amp; IF(D1188=Accueil!$U$14,PRODUCT('Registre déchets'!G1188,Accueil!$W$14),"")&amp; IF(D1188=Accueil!$U$15,PRODUCT('Registre déchets'!G1188,Accueil!$W$15),"")&amp; IF(D1188=Accueil!$U$16,PRODUCT('Registre déchets'!G1188,Accueil!$W$16),"")&amp; IF(D1188=Accueil!$U$17,PRODUCT('Registre déchets'!G1188,Accueil!$W$17),"")&amp; IF(D1188=Accueil!$U$18,PRODUCT('Registre déchets'!G1188,Accueil!$W$18),"")&amp; IF(D1188=Accueil!$U$19,PRODUCT('Registre déchets'!G1188,Accueil!$W$19),"")&amp; IF(D1188=Accueil!$U$20,PRODUCT('Registre déchets'!G1188,Accueil!$W$20),"")&amp; IF(D1188=Accueil!$U$21,PRODUCT('Registre déchets'!G1188,Accueil!$W$21),"") &amp; IF(D1188=Accueil!$U$22,PRODUCT('Registre déchets'!G1188,Accueil!$W$22),"")&amp; IF(D1188=Accueil!$U$23,PRODUCT('Registre déchets'!G1188,Accueil!$W$23),"")&amp; IF(D1188=Accueil!$U$24,PRODUCT('Registre déchets'!G1188,Accueil!$W$24),"")&amp; IF(D1188=Accueil!$U$25,PRODUCT('Registre déchets'!G1188,Accueil!$W$25),"")&amp; IF(D1188=Accueil!$U$26,PRODUCT('Registre déchets'!G1188,Accueil!$W$26),"")&amp; IF(D1188=Accueil!$U$27,PRODUCT('Registre déchets'!G1188,Accueil!$W$27),"")&amp; IF(D1188=Accueil!$Y$7,PRODUCT('Registre déchets'!G1188,Accueil!$AA$7),"") &amp; IF(D1188=Accueil!$Y$8,PRODUCT('Registre déchets'!G1188,Accueil!$AA$8),"") &amp; IF(D1188=Accueil!$Y$9,PRODUCT('Registre déchets'!G1188,Accueil!$AA$9),"")&amp; IF(D1188=Accueil!$Y$10,PRODUCT('Registre déchets'!G1188,Accueil!$AA$10),"")&amp; IF(D1188=Accueil!$Y$11,PRODUCT('Registre déchets'!G1188,Accueil!$AA$11),"")&amp; IF(D1188=Accueil!$Y$12,PRODUCT('Registre déchets'!G1188,Accueil!$AA$12),"")&amp; IF(D1188=Accueil!$Y$13,PRODUCT('Registre déchets'!G1188,Accueil!$AA$13),"")&amp; IF(D1188=Accueil!$Y$14,PRODUCT('Registre déchets'!G1188,Accueil!$AA$14),"")&amp; IF(D1188=Accueil!$Y$15,PRODUCT('Registre déchets'!G1188,Accueil!$AA$15),"")&amp; IF(D1188=Accueil!$Y$16,PRODUCT('Registre déchets'!G1188,Accueil!$AA$16),"")&amp; IF(D1188=Accueil!$Y$17,PRODUCT('Registre déchets'!G1188,Accueil!$AA$17),"")&amp; IF(D1188=Accueil!$Y$18,PRODUCT('Registre déchets'!G1188,Accueil!$AA$18),"")&amp; IF(D1188=Accueil!$Y$19,PRODUCT('Registre déchets'!G1188,Accueil!$AA$19),"")&amp; IF(D1188=Accueil!$Y$20,PRODUCT('Registre déchets'!G1188,Accueil!$AA$20),"")&amp; IF(D1188=Accueil!$Y$21,PRODUCT('Registre déchets'!G1188,Accueil!$AA$21),"")&amp; IF(D1188=Accueil!$Y$22,PRODUCT('Registre déchets'!G1188,Accueil!$AA$22),"")&amp; IF(D1188=Accueil!$Y$23,PRODUCT('Registre déchets'!G1188,Accueil!$AA$23),"")&amp; IF(D1188=Accueil!$Y$24,PRODUCT('Registre déchets'!G1188,Accueil!$AA$24),"")&amp; IF(D1188=Accueil!$Y$25,PRODUCT('Registre déchets'!G1188,Accueil!$AA$25),"")&amp; IF(D1188=Accueil!$Y$26,PRODUCT('Registre déchets'!G1188,Accueil!$AA$26),"")&amp; IF(D1188=Accueil!$Y$27,PRODUCT('Registre déchets'!G1188,Accueil!$AA$27),""))</f>
        <v/>
      </c>
      <c r="AQ1188" s="79">
        <f t="shared" si="187"/>
        <v>0</v>
      </c>
    </row>
    <row r="1189" spans="1:43" ht="50.1" customHeight="1" x14ac:dyDescent="0.25">
      <c r="A1189" s="90"/>
      <c r="B1189" s="222" t="str">
        <f t="shared" si="181"/>
        <v/>
      </c>
      <c r="C1189" s="221"/>
      <c r="D1189" s="220"/>
      <c r="E1189" s="80" t="str">
        <f t="shared" si="185"/>
        <v/>
      </c>
      <c r="F1189" s="81"/>
      <c r="G1189" s="82"/>
      <c r="H1189" s="241">
        <f t="shared" si="182"/>
        <v>0</v>
      </c>
      <c r="I1189" s="206"/>
      <c r="J1189" s="206"/>
      <c r="K1189" s="86"/>
      <c r="L1189" s="86"/>
      <c r="M1189" s="86"/>
      <c r="N1189" s="82"/>
      <c r="O1189" s="81"/>
      <c r="P1189" s="82"/>
      <c r="Q1189" s="207">
        <f t="shared" si="186"/>
        <v>0</v>
      </c>
      <c r="R1189" s="83">
        <f t="shared" si="183"/>
        <v>0</v>
      </c>
      <c r="S1189" s="83">
        <f t="shared" si="184"/>
        <v>0</v>
      </c>
      <c r="T1189" s="209"/>
      <c r="U1189" s="214"/>
      <c r="V1189" s="214"/>
      <c r="W1189" s="217" t="str">
        <f t="shared" si="179"/>
        <v/>
      </c>
      <c r="X1189" s="214"/>
      <c r="Y1189" s="224"/>
      <c r="Z1189" s="214"/>
      <c r="AA1189" s="214"/>
      <c r="AB1189" s="35" t="str">
        <f t="shared" si="180"/>
        <v/>
      </c>
      <c r="AC1189" s="35"/>
      <c r="AD1189" s="35"/>
      <c r="AE1189" s="35"/>
      <c r="AF1189" s="35"/>
      <c r="AG1189" s="35"/>
      <c r="AH1189" s="35"/>
      <c r="AI1189" s="35"/>
      <c r="AJ1189" s="35"/>
      <c r="AK1189" s="35"/>
      <c r="AL1189" s="35"/>
      <c r="AM1189" s="85" t="str">
        <f t="shared" si="188"/>
        <v/>
      </c>
      <c r="AN1189" s="35"/>
      <c r="AO1189" s="35"/>
      <c r="AP1189" s="77" t="str">
        <f>IF(D1189="","",IF(D1189=Accueil!$Q$7,PRODUCT('Registre déchets'!G1189,Accueil!$S$7),"") &amp; IF(D1189=Accueil!$Q$8,PRODUCT('Registre déchets'!G1189,Accueil!$S$8),"") &amp; IF(D1189=Accueil!$Q$9,PRODUCT('Registre déchets'!G1189,Accueil!$S$9),"")&amp; IF(D1189=Accueil!$Q$10,PRODUCT('Registre déchets'!G1189,Accueil!$S$10),"")&amp; IF(D1189=Accueil!$Q$11,PRODUCT('Registre déchets'!G1189,Accueil!$S$11),"")&amp; IF(D1189=Accueil!$Q$12,PRODUCT('Registre déchets'!G1189,Accueil!$S$12),"")&amp; IF(D1189=Accueil!$Q$13,PRODUCT('Registre déchets'!G1189,Accueil!$S$13),"")&amp; IF(D1189=Accueil!$Q$14,PRODUCT('Registre déchets'!G1189,Accueil!$S$14),"")&amp; IF(D1189=Accueil!$Q$15,PRODUCT('Registre déchets'!G1189,Accueil!$S$15),"")&amp; IF(D1189=Accueil!$Q$16,PRODUCT('Registre déchets'!G1189,Accueil!$S$16),"")&amp; IF(D1189=Accueil!$Q$17,PRODUCT('Registre déchets'!G1189,Accueil!$S$17),"")&amp; IF(D1189=Accueil!$Q$18,PRODUCT('Registre déchets'!G1189,Accueil!$S$18),"")&amp; IF(D1189=Accueil!$Q$19,PRODUCT('Registre déchets'!G1189,Accueil!$S$19),"")&amp; IF(D1189=Accueil!$Q$20,PRODUCT('Registre déchets'!G1189,Accueil!$S$20),"")&amp; IF(D1189=Accueil!$Q$21,PRODUCT('Registre déchets'!G1189,Accueil!$S$21),"")&amp; IF(D1189=Accueil!$Q$22,PRODUCT('Registre déchets'!G1189,Accueil!$S$22),"")&amp; IF(D1189=Accueil!$Q$23,PRODUCT('Registre déchets'!G1189,Accueil!$S$23),"")&amp; IF(D1189=Accueil!$Q$24,PRODUCT('Registre déchets'!G1189,Accueil!$S$24),"")&amp; IF(D1189=Accueil!$Q$25,PRODUCT('Registre déchets'!G1189,Accueil!$S$25),"")&amp; IF(D1189=Accueil!$Q$26,PRODUCT('Registre déchets'!G1189,Accueil!$S$26),"") &amp; IF(D1189=Accueil!$U$7,PRODUCT('Registre déchets'!G1189,Accueil!$W$7),"") &amp; IF(D1189=Accueil!$U$8,PRODUCT('Registre déchets'!G1189,Accueil!$W$8),"") &amp; IF(D1189=Accueil!$U$9,PRODUCT('Registre déchets'!G1189,Accueil!$W$9),"")&amp; IF(D1189=Accueil!$U$10,PRODUCT('Registre déchets'!G1189,Accueil!$W$10),"")&amp; IF(D1189=Accueil!$U$11,PRODUCT('Registre déchets'!G1189,Accueil!$W$11),"")&amp; IF(D1189=Accueil!$U$12,PRODUCT('Registre déchets'!G1189,Accueil!$W$12),"")&amp; IF(D1189=Accueil!$U$13,PRODUCT('Registre déchets'!G1189,Accueil!$W$13),"")&amp; IF(D1189=Accueil!$U$14,PRODUCT('Registre déchets'!G1189,Accueil!$W$14),"")&amp; IF(D1189=Accueil!$U$15,PRODUCT('Registre déchets'!G1189,Accueil!$W$15),"")&amp; IF(D1189=Accueil!$U$16,PRODUCT('Registre déchets'!G1189,Accueil!$W$16),"")&amp; IF(D1189=Accueil!$U$17,PRODUCT('Registre déchets'!G1189,Accueil!$W$17),"")&amp; IF(D1189=Accueil!$U$18,PRODUCT('Registre déchets'!G1189,Accueil!$W$18),"")&amp; IF(D1189=Accueil!$U$19,PRODUCT('Registre déchets'!G1189,Accueil!$W$19),"")&amp; IF(D1189=Accueil!$U$20,PRODUCT('Registre déchets'!G1189,Accueil!$W$20),"")&amp; IF(D1189=Accueil!$U$21,PRODUCT('Registre déchets'!G1189,Accueil!$W$21),"") &amp; IF(D1189=Accueil!$U$22,PRODUCT('Registre déchets'!G1189,Accueil!$W$22),"")&amp; IF(D1189=Accueil!$U$23,PRODUCT('Registre déchets'!G1189,Accueil!$W$23),"")&amp; IF(D1189=Accueil!$U$24,PRODUCT('Registre déchets'!G1189,Accueil!$W$24),"")&amp; IF(D1189=Accueil!$U$25,PRODUCT('Registre déchets'!G1189,Accueil!$W$25),"")&amp; IF(D1189=Accueil!$U$26,PRODUCT('Registre déchets'!G1189,Accueil!$W$26),"")&amp; IF(D1189=Accueil!$U$27,PRODUCT('Registre déchets'!G1189,Accueil!$W$27),"")&amp; IF(D1189=Accueil!$Y$7,PRODUCT('Registre déchets'!G1189,Accueil!$AA$7),"") &amp; IF(D1189=Accueil!$Y$8,PRODUCT('Registre déchets'!G1189,Accueil!$AA$8),"") &amp; IF(D1189=Accueil!$Y$9,PRODUCT('Registre déchets'!G1189,Accueil!$AA$9),"")&amp; IF(D1189=Accueil!$Y$10,PRODUCT('Registre déchets'!G1189,Accueil!$AA$10),"")&amp; IF(D1189=Accueil!$Y$11,PRODUCT('Registre déchets'!G1189,Accueil!$AA$11),"")&amp; IF(D1189=Accueil!$Y$12,PRODUCT('Registre déchets'!G1189,Accueil!$AA$12),"")&amp; IF(D1189=Accueil!$Y$13,PRODUCT('Registre déchets'!G1189,Accueil!$AA$13),"")&amp; IF(D1189=Accueil!$Y$14,PRODUCT('Registre déchets'!G1189,Accueil!$AA$14),"")&amp; IF(D1189=Accueil!$Y$15,PRODUCT('Registre déchets'!G1189,Accueil!$AA$15),"")&amp; IF(D1189=Accueil!$Y$16,PRODUCT('Registre déchets'!G1189,Accueil!$AA$16),"")&amp; IF(D1189=Accueil!$Y$17,PRODUCT('Registre déchets'!G1189,Accueil!$AA$17),"")&amp; IF(D1189=Accueil!$Y$18,PRODUCT('Registre déchets'!G1189,Accueil!$AA$18),"")&amp; IF(D1189=Accueil!$Y$19,PRODUCT('Registre déchets'!G1189,Accueil!$AA$19),"")&amp; IF(D1189=Accueil!$Y$20,PRODUCT('Registre déchets'!G1189,Accueil!$AA$20),"")&amp; IF(D1189=Accueil!$Y$21,PRODUCT('Registre déchets'!G1189,Accueil!$AA$21),"")&amp; IF(D1189=Accueil!$Y$22,PRODUCT('Registre déchets'!G1189,Accueil!$AA$22),"")&amp; IF(D1189=Accueil!$Y$23,PRODUCT('Registre déchets'!G1189,Accueil!$AA$23),"")&amp; IF(D1189=Accueil!$Y$24,PRODUCT('Registre déchets'!G1189,Accueil!$AA$24),"")&amp; IF(D1189=Accueil!$Y$25,PRODUCT('Registre déchets'!G1189,Accueil!$AA$25),"")&amp; IF(D1189=Accueil!$Y$26,PRODUCT('Registre déchets'!G1189,Accueil!$AA$26),"")&amp; IF(D1189=Accueil!$Y$27,PRODUCT('Registre déchets'!G1189,Accueil!$AA$27),""))</f>
        <v/>
      </c>
      <c r="AQ1189" s="79">
        <f t="shared" si="187"/>
        <v>0</v>
      </c>
    </row>
    <row r="1190" spans="1:43" ht="50.1" customHeight="1" x14ac:dyDescent="0.25">
      <c r="A1190" s="90"/>
      <c r="B1190" s="222" t="str">
        <f t="shared" si="181"/>
        <v/>
      </c>
      <c r="C1190" s="221"/>
      <c r="D1190" s="220"/>
      <c r="E1190" s="80" t="str">
        <f t="shared" si="185"/>
        <v/>
      </c>
      <c r="F1190" s="81"/>
      <c r="G1190" s="82"/>
      <c r="H1190" s="241">
        <f t="shared" si="182"/>
        <v>0</v>
      </c>
      <c r="I1190" s="206"/>
      <c r="J1190" s="206"/>
      <c r="K1190" s="86"/>
      <c r="L1190" s="86"/>
      <c r="M1190" s="86"/>
      <c r="N1190" s="82"/>
      <c r="O1190" s="81"/>
      <c r="P1190" s="82"/>
      <c r="Q1190" s="207">
        <f t="shared" si="186"/>
        <v>0</v>
      </c>
      <c r="R1190" s="83">
        <f t="shared" si="183"/>
        <v>0</v>
      </c>
      <c r="S1190" s="83">
        <f t="shared" si="184"/>
        <v>0</v>
      </c>
      <c r="T1190" s="209"/>
      <c r="U1190" s="214"/>
      <c r="V1190" s="214"/>
      <c r="W1190" s="217" t="str">
        <f t="shared" si="179"/>
        <v/>
      </c>
      <c r="X1190" s="214"/>
      <c r="Y1190" s="224"/>
      <c r="Z1190" s="214"/>
      <c r="AA1190" s="214"/>
      <c r="AB1190" s="35" t="str">
        <f t="shared" si="180"/>
        <v/>
      </c>
      <c r="AC1190" s="35"/>
      <c r="AD1190" s="35"/>
      <c r="AE1190" s="35"/>
      <c r="AF1190" s="35"/>
      <c r="AG1190" s="35"/>
      <c r="AH1190" s="35"/>
      <c r="AI1190" s="35"/>
      <c r="AJ1190" s="35"/>
      <c r="AK1190" s="35"/>
      <c r="AL1190" s="35"/>
      <c r="AM1190" s="85" t="str">
        <f t="shared" si="188"/>
        <v/>
      </c>
      <c r="AN1190" s="35"/>
      <c r="AO1190" s="35"/>
      <c r="AP1190" s="77" t="str">
        <f>IF(D1190="","",IF(D1190=Accueil!$Q$7,PRODUCT('Registre déchets'!G1190,Accueil!$S$7),"") &amp; IF(D1190=Accueil!$Q$8,PRODUCT('Registre déchets'!G1190,Accueil!$S$8),"") &amp; IF(D1190=Accueil!$Q$9,PRODUCT('Registre déchets'!G1190,Accueil!$S$9),"")&amp; IF(D1190=Accueil!$Q$10,PRODUCT('Registre déchets'!G1190,Accueil!$S$10),"")&amp; IF(D1190=Accueil!$Q$11,PRODUCT('Registre déchets'!G1190,Accueil!$S$11),"")&amp; IF(D1190=Accueil!$Q$12,PRODUCT('Registre déchets'!G1190,Accueil!$S$12),"")&amp; IF(D1190=Accueil!$Q$13,PRODUCT('Registre déchets'!G1190,Accueil!$S$13),"")&amp; IF(D1190=Accueil!$Q$14,PRODUCT('Registre déchets'!G1190,Accueil!$S$14),"")&amp; IF(D1190=Accueil!$Q$15,PRODUCT('Registre déchets'!G1190,Accueil!$S$15),"")&amp; IF(D1190=Accueil!$Q$16,PRODUCT('Registre déchets'!G1190,Accueil!$S$16),"")&amp; IF(D1190=Accueil!$Q$17,PRODUCT('Registre déchets'!G1190,Accueil!$S$17),"")&amp; IF(D1190=Accueil!$Q$18,PRODUCT('Registre déchets'!G1190,Accueil!$S$18),"")&amp; IF(D1190=Accueil!$Q$19,PRODUCT('Registre déchets'!G1190,Accueil!$S$19),"")&amp; IF(D1190=Accueil!$Q$20,PRODUCT('Registre déchets'!G1190,Accueil!$S$20),"")&amp; IF(D1190=Accueil!$Q$21,PRODUCT('Registre déchets'!G1190,Accueil!$S$21),"")&amp; IF(D1190=Accueil!$Q$22,PRODUCT('Registre déchets'!G1190,Accueil!$S$22),"")&amp; IF(D1190=Accueil!$Q$23,PRODUCT('Registre déchets'!G1190,Accueil!$S$23),"")&amp; IF(D1190=Accueil!$Q$24,PRODUCT('Registre déchets'!G1190,Accueil!$S$24),"")&amp; IF(D1190=Accueil!$Q$25,PRODUCT('Registre déchets'!G1190,Accueil!$S$25),"")&amp; IF(D1190=Accueil!$Q$26,PRODUCT('Registre déchets'!G1190,Accueil!$S$26),"") &amp; IF(D1190=Accueil!$U$7,PRODUCT('Registre déchets'!G1190,Accueil!$W$7),"") &amp; IF(D1190=Accueil!$U$8,PRODUCT('Registre déchets'!G1190,Accueil!$W$8),"") &amp; IF(D1190=Accueil!$U$9,PRODUCT('Registre déchets'!G1190,Accueil!$W$9),"")&amp; IF(D1190=Accueil!$U$10,PRODUCT('Registre déchets'!G1190,Accueil!$W$10),"")&amp; IF(D1190=Accueil!$U$11,PRODUCT('Registre déchets'!G1190,Accueil!$W$11),"")&amp; IF(D1190=Accueil!$U$12,PRODUCT('Registre déchets'!G1190,Accueil!$W$12),"")&amp; IF(D1190=Accueil!$U$13,PRODUCT('Registre déchets'!G1190,Accueil!$W$13),"")&amp; IF(D1190=Accueil!$U$14,PRODUCT('Registre déchets'!G1190,Accueil!$W$14),"")&amp; IF(D1190=Accueil!$U$15,PRODUCT('Registre déchets'!G1190,Accueil!$W$15),"")&amp; IF(D1190=Accueil!$U$16,PRODUCT('Registre déchets'!G1190,Accueil!$W$16),"")&amp; IF(D1190=Accueil!$U$17,PRODUCT('Registre déchets'!G1190,Accueil!$W$17),"")&amp; IF(D1190=Accueil!$U$18,PRODUCT('Registre déchets'!G1190,Accueil!$W$18),"")&amp; IF(D1190=Accueil!$U$19,PRODUCT('Registre déchets'!G1190,Accueil!$W$19),"")&amp; IF(D1190=Accueil!$U$20,PRODUCT('Registre déchets'!G1190,Accueil!$W$20),"")&amp; IF(D1190=Accueil!$U$21,PRODUCT('Registre déchets'!G1190,Accueil!$W$21),"") &amp; IF(D1190=Accueil!$U$22,PRODUCT('Registre déchets'!G1190,Accueil!$W$22),"")&amp; IF(D1190=Accueil!$U$23,PRODUCT('Registre déchets'!G1190,Accueil!$W$23),"")&amp; IF(D1190=Accueil!$U$24,PRODUCT('Registre déchets'!G1190,Accueil!$W$24),"")&amp; IF(D1190=Accueil!$U$25,PRODUCT('Registre déchets'!G1190,Accueil!$W$25),"")&amp; IF(D1190=Accueil!$U$26,PRODUCT('Registre déchets'!G1190,Accueil!$W$26),"")&amp; IF(D1190=Accueil!$U$27,PRODUCT('Registre déchets'!G1190,Accueil!$W$27),"")&amp; IF(D1190=Accueil!$Y$7,PRODUCT('Registre déchets'!G1190,Accueil!$AA$7),"") &amp; IF(D1190=Accueil!$Y$8,PRODUCT('Registre déchets'!G1190,Accueil!$AA$8),"") &amp; IF(D1190=Accueil!$Y$9,PRODUCT('Registre déchets'!G1190,Accueil!$AA$9),"")&amp; IF(D1190=Accueil!$Y$10,PRODUCT('Registre déchets'!G1190,Accueil!$AA$10),"")&amp; IF(D1190=Accueil!$Y$11,PRODUCT('Registre déchets'!G1190,Accueil!$AA$11),"")&amp; IF(D1190=Accueil!$Y$12,PRODUCT('Registre déchets'!G1190,Accueil!$AA$12),"")&amp; IF(D1190=Accueil!$Y$13,PRODUCT('Registre déchets'!G1190,Accueil!$AA$13),"")&amp; IF(D1190=Accueil!$Y$14,PRODUCT('Registre déchets'!G1190,Accueil!$AA$14),"")&amp; IF(D1190=Accueil!$Y$15,PRODUCT('Registre déchets'!G1190,Accueil!$AA$15),"")&amp; IF(D1190=Accueil!$Y$16,PRODUCT('Registre déchets'!G1190,Accueil!$AA$16),"")&amp; IF(D1190=Accueil!$Y$17,PRODUCT('Registre déchets'!G1190,Accueil!$AA$17),"")&amp; IF(D1190=Accueil!$Y$18,PRODUCT('Registre déchets'!G1190,Accueil!$AA$18),"")&amp; IF(D1190=Accueil!$Y$19,PRODUCT('Registre déchets'!G1190,Accueil!$AA$19),"")&amp; IF(D1190=Accueil!$Y$20,PRODUCT('Registre déchets'!G1190,Accueil!$AA$20),"")&amp; IF(D1190=Accueil!$Y$21,PRODUCT('Registre déchets'!G1190,Accueil!$AA$21),"")&amp; IF(D1190=Accueil!$Y$22,PRODUCT('Registre déchets'!G1190,Accueil!$AA$22),"")&amp; IF(D1190=Accueil!$Y$23,PRODUCT('Registre déchets'!G1190,Accueil!$AA$23),"")&amp; IF(D1190=Accueil!$Y$24,PRODUCT('Registre déchets'!G1190,Accueil!$AA$24),"")&amp; IF(D1190=Accueil!$Y$25,PRODUCT('Registre déchets'!G1190,Accueil!$AA$25),"")&amp; IF(D1190=Accueil!$Y$26,PRODUCT('Registre déchets'!G1190,Accueil!$AA$26),"")&amp; IF(D1190=Accueil!$Y$27,PRODUCT('Registre déchets'!G1190,Accueil!$AA$27),""))</f>
        <v/>
      </c>
      <c r="AQ1190" s="79">
        <f t="shared" si="187"/>
        <v>0</v>
      </c>
    </row>
    <row r="1191" spans="1:43" ht="50.1" customHeight="1" x14ac:dyDescent="0.25">
      <c r="A1191" s="90"/>
      <c r="B1191" s="222" t="str">
        <f t="shared" si="181"/>
        <v/>
      </c>
      <c r="C1191" s="221"/>
      <c r="D1191" s="220"/>
      <c r="E1191" s="80" t="str">
        <f t="shared" si="185"/>
        <v/>
      </c>
      <c r="F1191" s="81"/>
      <c r="G1191" s="82"/>
      <c r="H1191" s="241">
        <f t="shared" si="182"/>
        <v>0</v>
      </c>
      <c r="I1191" s="206"/>
      <c r="J1191" s="206"/>
      <c r="K1191" s="86"/>
      <c r="L1191" s="86"/>
      <c r="M1191" s="86"/>
      <c r="N1191" s="82"/>
      <c r="O1191" s="81"/>
      <c r="P1191" s="82"/>
      <c r="Q1191" s="207">
        <f t="shared" si="186"/>
        <v>0</v>
      </c>
      <c r="R1191" s="83">
        <f t="shared" si="183"/>
        <v>0</v>
      </c>
      <c r="S1191" s="83">
        <f t="shared" si="184"/>
        <v>0</v>
      </c>
      <c r="T1191" s="209"/>
      <c r="U1191" s="214"/>
      <c r="V1191" s="214"/>
      <c r="W1191" s="217" t="str">
        <f t="shared" si="179"/>
        <v/>
      </c>
      <c r="X1191" s="214"/>
      <c r="Y1191" s="224"/>
      <c r="Z1191" s="214"/>
      <c r="AA1191" s="214"/>
      <c r="AB1191" s="35" t="str">
        <f t="shared" si="180"/>
        <v/>
      </c>
      <c r="AC1191" s="35"/>
      <c r="AD1191" s="35"/>
      <c r="AE1191" s="35"/>
      <c r="AF1191" s="35"/>
      <c r="AG1191" s="35"/>
      <c r="AH1191" s="35"/>
      <c r="AI1191" s="35"/>
      <c r="AJ1191" s="35"/>
      <c r="AK1191" s="35"/>
      <c r="AL1191" s="35"/>
      <c r="AM1191" s="85" t="str">
        <f t="shared" si="188"/>
        <v/>
      </c>
      <c r="AN1191" s="35"/>
      <c r="AO1191" s="35"/>
      <c r="AP1191" s="77" t="str">
        <f>IF(D1191="","",IF(D1191=Accueil!$Q$7,PRODUCT('Registre déchets'!G1191,Accueil!$S$7),"") &amp; IF(D1191=Accueil!$Q$8,PRODUCT('Registre déchets'!G1191,Accueil!$S$8),"") &amp; IF(D1191=Accueil!$Q$9,PRODUCT('Registre déchets'!G1191,Accueil!$S$9),"")&amp; IF(D1191=Accueil!$Q$10,PRODUCT('Registre déchets'!G1191,Accueil!$S$10),"")&amp; IF(D1191=Accueil!$Q$11,PRODUCT('Registre déchets'!G1191,Accueil!$S$11),"")&amp; IF(D1191=Accueil!$Q$12,PRODUCT('Registre déchets'!G1191,Accueil!$S$12),"")&amp; IF(D1191=Accueil!$Q$13,PRODUCT('Registre déchets'!G1191,Accueil!$S$13),"")&amp; IF(D1191=Accueil!$Q$14,PRODUCT('Registre déchets'!G1191,Accueil!$S$14),"")&amp; IF(D1191=Accueil!$Q$15,PRODUCT('Registre déchets'!G1191,Accueil!$S$15),"")&amp; IF(D1191=Accueil!$Q$16,PRODUCT('Registre déchets'!G1191,Accueil!$S$16),"")&amp; IF(D1191=Accueil!$Q$17,PRODUCT('Registre déchets'!G1191,Accueil!$S$17),"")&amp; IF(D1191=Accueil!$Q$18,PRODUCT('Registre déchets'!G1191,Accueil!$S$18),"")&amp; IF(D1191=Accueil!$Q$19,PRODUCT('Registre déchets'!G1191,Accueil!$S$19),"")&amp; IF(D1191=Accueil!$Q$20,PRODUCT('Registre déchets'!G1191,Accueil!$S$20),"")&amp; IF(D1191=Accueil!$Q$21,PRODUCT('Registre déchets'!G1191,Accueil!$S$21),"")&amp; IF(D1191=Accueil!$Q$22,PRODUCT('Registre déchets'!G1191,Accueil!$S$22),"")&amp; IF(D1191=Accueil!$Q$23,PRODUCT('Registre déchets'!G1191,Accueil!$S$23),"")&amp; IF(D1191=Accueil!$Q$24,PRODUCT('Registre déchets'!G1191,Accueil!$S$24),"")&amp; IF(D1191=Accueil!$Q$25,PRODUCT('Registre déchets'!G1191,Accueil!$S$25),"")&amp; IF(D1191=Accueil!$Q$26,PRODUCT('Registre déchets'!G1191,Accueil!$S$26),"") &amp; IF(D1191=Accueil!$U$7,PRODUCT('Registre déchets'!G1191,Accueil!$W$7),"") &amp; IF(D1191=Accueil!$U$8,PRODUCT('Registre déchets'!G1191,Accueil!$W$8),"") &amp; IF(D1191=Accueil!$U$9,PRODUCT('Registre déchets'!G1191,Accueil!$W$9),"")&amp; IF(D1191=Accueil!$U$10,PRODUCT('Registre déchets'!G1191,Accueil!$W$10),"")&amp; IF(D1191=Accueil!$U$11,PRODUCT('Registre déchets'!G1191,Accueil!$W$11),"")&amp; IF(D1191=Accueil!$U$12,PRODUCT('Registre déchets'!G1191,Accueil!$W$12),"")&amp; IF(D1191=Accueil!$U$13,PRODUCT('Registre déchets'!G1191,Accueil!$W$13),"")&amp; IF(D1191=Accueil!$U$14,PRODUCT('Registre déchets'!G1191,Accueil!$W$14),"")&amp; IF(D1191=Accueil!$U$15,PRODUCT('Registre déchets'!G1191,Accueil!$W$15),"")&amp; IF(D1191=Accueil!$U$16,PRODUCT('Registre déchets'!G1191,Accueil!$W$16),"")&amp; IF(D1191=Accueil!$U$17,PRODUCT('Registre déchets'!G1191,Accueil!$W$17),"")&amp; IF(D1191=Accueil!$U$18,PRODUCT('Registre déchets'!G1191,Accueil!$W$18),"")&amp; IF(D1191=Accueil!$U$19,PRODUCT('Registre déchets'!G1191,Accueil!$W$19),"")&amp; IF(D1191=Accueil!$U$20,PRODUCT('Registre déchets'!G1191,Accueil!$W$20),"")&amp; IF(D1191=Accueil!$U$21,PRODUCT('Registre déchets'!G1191,Accueil!$W$21),"") &amp; IF(D1191=Accueil!$U$22,PRODUCT('Registre déchets'!G1191,Accueil!$W$22),"")&amp; IF(D1191=Accueil!$U$23,PRODUCT('Registre déchets'!G1191,Accueil!$W$23),"")&amp; IF(D1191=Accueil!$U$24,PRODUCT('Registre déchets'!G1191,Accueil!$W$24),"")&amp; IF(D1191=Accueil!$U$25,PRODUCT('Registre déchets'!G1191,Accueil!$W$25),"")&amp; IF(D1191=Accueil!$U$26,PRODUCT('Registre déchets'!G1191,Accueil!$W$26),"")&amp; IF(D1191=Accueil!$U$27,PRODUCT('Registre déchets'!G1191,Accueil!$W$27),"")&amp; IF(D1191=Accueil!$Y$7,PRODUCT('Registre déchets'!G1191,Accueil!$AA$7),"") &amp; IF(D1191=Accueil!$Y$8,PRODUCT('Registre déchets'!G1191,Accueil!$AA$8),"") &amp; IF(D1191=Accueil!$Y$9,PRODUCT('Registre déchets'!G1191,Accueil!$AA$9),"")&amp; IF(D1191=Accueil!$Y$10,PRODUCT('Registre déchets'!G1191,Accueil!$AA$10),"")&amp; IF(D1191=Accueil!$Y$11,PRODUCT('Registre déchets'!G1191,Accueil!$AA$11),"")&amp; IF(D1191=Accueil!$Y$12,PRODUCT('Registre déchets'!G1191,Accueil!$AA$12),"")&amp; IF(D1191=Accueil!$Y$13,PRODUCT('Registre déchets'!G1191,Accueil!$AA$13),"")&amp; IF(D1191=Accueil!$Y$14,PRODUCT('Registre déchets'!G1191,Accueil!$AA$14),"")&amp; IF(D1191=Accueil!$Y$15,PRODUCT('Registre déchets'!G1191,Accueil!$AA$15),"")&amp; IF(D1191=Accueil!$Y$16,PRODUCT('Registre déchets'!G1191,Accueil!$AA$16),"")&amp; IF(D1191=Accueil!$Y$17,PRODUCT('Registre déchets'!G1191,Accueil!$AA$17),"")&amp; IF(D1191=Accueil!$Y$18,PRODUCT('Registre déchets'!G1191,Accueil!$AA$18),"")&amp; IF(D1191=Accueil!$Y$19,PRODUCT('Registre déchets'!G1191,Accueil!$AA$19),"")&amp; IF(D1191=Accueil!$Y$20,PRODUCT('Registre déchets'!G1191,Accueil!$AA$20),"")&amp; IF(D1191=Accueil!$Y$21,PRODUCT('Registre déchets'!G1191,Accueil!$AA$21),"")&amp; IF(D1191=Accueil!$Y$22,PRODUCT('Registre déchets'!G1191,Accueil!$AA$22),"")&amp; IF(D1191=Accueil!$Y$23,PRODUCT('Registre déchets'!G1191,Accueil!$AA$23),"")&amp; IF(D1191=Accueil!$Y$24,PRODUCT('Registre déchets'!G1191,Accueil!$AA$24),"")&amp; IF(D1191=Accueil!$Y$25,PRODUCT('Registre déchets'!G1191,Accueil!$AA$25),"")&amp; IF(D1191=Accueil!$Y$26,PRODUCT('Registre déchets'!G1191,Accueil!$AA$26),"")&amp; IF(D1191=Accueil!$Y$27,PRODUCT('Registre déchets'!G1191,Accueil!$AA$27),""))</f>
        <v/>
      </c>
      <c r="AQ1191" s="79">
        <f t="shared" si="187"/>
        <v>0</v>
      </c>
    </row>
    <row r="1192" spans="1:43" ht="50.1" customHeight="1" x14ac:dyDescent="0.25">
      <c r="A1192" s="90"/>
      <c r="B1192" s="222" t="str">
        <f t="shared" si="181"/>
        <v/>
      </c>
      <c r="C1192" s="221"/>
      <c r="D1192" s="220"/>
      <c r="E1192" s="80" t="str">
        <f t="shared" si="185"/>
        <v/>
      </c>
      <c r="F1192" s="81"/>
      <c r="G1192" s="82"/>
      <c r="H1192" s="241">
        <f t="shared" si="182"/>
        <v>0</v>
      </c>
      <c r="I1192" s="206"/>
      <c r="J1192" s="206"/>
      <c r="K1192" s="86"/>
      <c r="L1192" s="86"/>
      <c r="M1192" s="86"/>
      <c r="N1192" s="82"/>
      <c r="O1192" s="81"/>
      <c r="P1192" s="82"/>
      <c r="Q1192" s="207">
        <f t="shared" si="186"/>
        <v>0</v>
      </c>
      <c r="R1192" s="83">
        <f t="shared" si="183"/>
        <v>0</v>
      </c>
      <c r="S1192" s="83">
        <f t="shared" si="184"/>
        <v>0</v>
      </c>
      <c r="T1192" s="209"/>
      <c r="U1192" s="214"/>
      <c r="V1192" s="214"/>
      <c r="W1192" s="217" t="str">
        <f t="shared" si="179"/>
        <v/>
      </c>
      <c r="X1192" s="214"/>
      <c r="Y1192" s="224"/>
      <c r="Z1192" s="214"/>
      <c r="AA1192" s="214"/>
      <c r="AB1192" s="35" t="str">
        <f t="shared" si="180"/>
        <v/>
      </c>
      <c r="AC1192" s="35"/>
      <c r="AD1192" s="35"/>
      <c r="AE1192" s="35"/>
      <c r="AF1192" s="35"/>
      <c r="AG1192" s="35"/>
      <c r="AH1192" s="35"/>
      <c r="AI1192" s="35"/>
      <c r="AJ1192" s="35"/>
      <c r="AK1192" s="35"/>
      <c r="AL1192" s="35"/>
      <c r="AM1192" s="85" t="str">
        <f t="shared" si="188"/>
        <v/>
      </c>
      <c r="AN1192" s="35"/>
      <c r="AO1192" s="35"/>
      <c r="AP1192" s="77" t="str">
        <f>IF(D1192="","",IF(D1192=Accueil!$Q$7,PRODUCT('Registre déchets'!G1192,Accueil!$S$7),"") &amp; IF(D1192=Accueil!$Q$8,PRODUCT('Registre déchets'!G1192,Accueil!$S$8),"") &amp; IF(D1192=Accueil!$Q$9,PRODUCT('Registre déchets'!G1192,Accueil!$S$9),"")&amp; IF(D1192=Accueil!$Q$10,PRODUCT('Registre déchets'!G1192,Accueil!$S$10),"")&amp; IF(D1192=Accueil!$Q$11,PRODUCT('Registre déchets'!G1192,Accueil!$S$11),"")&amp; IF(D1192=Accueil!$Q$12,PRODUCT('Registre déchets'!G1192,Accueil!$S$12),"")&amp; IF(D1192=Accueil!$Q$13,PRODUCT('Registre déchets'!G1192,Accueil!$S$13),"")&amp; IF(D1192=Accueil!$Q$14,PRODUCT('Registre déchets'!G1192,Accueil!$S$14),"")&amp; IF(D1192=Accueil!$Q$15,PRODUCT('Registre déchets'!G1192,Accueil!$S$15),"")&amp; IF(D1192=Accueil!$Q$16,PRODUCT('Registre déchets'!G1192,Accueil!$S$16),"")&amp; IF(D1192=Accueil!$Q$17,PRODUCT('Registre déchets'!G1192,Accueil!$S$17),"")&amp; IF(D1192=Accueil!$Q$18,PRODUCT('Registre déchets'!G1192,Accueil!$S$18),"")&amp; IF(D1192=Accueil!$Q$19,PRODUCT('Registre déchets'!G1192,Accueil!$S$19),"")&amp; IF(D1192=Accueil!$Q$20,PRODUCT('Registre déchets'!G1192,Accueil!$S$20),"")&amp; IF(D1192=Accueil!$Q$21,PRODUCT('Registre déchets'!G1192,Accueil!$S$21),"")&amp; IF(D1192=Accueil!$Q$22,PRODUCT('Registre déchets'!G1192,Accueil!$S$22),"")&amp; IF(D1192=Accueil!$Q$23,PRODUCT('Registre déchets'!G1192,Accueil!$S$23),"")&amp; IF(D1192=Accueil!$Q$24,PRODUCT('Registre déchets'!G1192,Accueil!$S$24),"")&amp; IF(D1192=Accueil!$Q$25,PRODUCT('Registre déchets'!G1192,Accueil!$S$25),"")&amp; IF(D1192=Accueil!$Q$26,PRODUCT('Registre déchets'!G1192,Accueil!$S$26),"") &amp; IF(D1192=Accueil!$U$7,PRODUCT('Registre déchets'!G1192,Accueil!$W$7),"") &amp; IF(D1192=Accueil!$U$8,PRODUCT('Registre déchets'!G1192,Accueil!$W$8),"") &amp; IF(D1192=Accueil!$U$9,PRODUCT('Registre déchets'!G1192,Accueil!$W$9),"")&amp; IF(D1192=Accueil!$U$10,PRODUCT('Registre déchets'!G1192,Accueil!$W$10),"")&amp; IF(D1192=Accueil!$U$11,PRODUCT('Registre déchets'!G1192,Accueil!$W$11),"")&amp; IF(D1192=Accueil!$U$12,PRODUCT('Registre déchets'!G1192,Accueil!$W$12),"")&amp; IF(D1192=Accueil!$U$13,PRODUCT('Registre déchets'!G1192,Accueil!$W$13),"")&amp; IF(D1192=Accueil!$U$14,PRODUCT('Registre déchets'!G1192,Accueil!$W$14),"")&amp; IF(D1192=Accueil!$U$15,PRODUCT('Registre déchets'!G1192,Accueil!$W$15),"")&amp; IF(D1192=Accueil!$U$16,PRODUCT('Registre déchets'!G1192,Accueil!$W$16),"")&amp; IF(D1192=Accueil!$U$17,PRODUCT('Registre déchets'!G1192,Accueil!$W$17),"")&amp; IF(D1192=Accueil!$U$18,PRODUCT('Registre déchets'!G1192,Accueil!$W$18),"")&amp; IF(D1192=Accueil!$U$19,PRODUCT('Registre déchets'!G1192,Accueil!$W$19),"")&amp; IF(D1192=Accueil!$U$20,PRODUCT('Registre déchets'!G1192,Accueil!$W$20),"")&amp; IF(D1192=Accueil!$U$21,PRODUCT('Registre déchets'!G1192,Accueil!$W$21),"") &amp; IF(D1192=Accueil!$U$22,PRODUCT('Registre déchets'!G1192,Accueil!$W$22),"")&amp; IF(D1192=Accueil!$U$23,PRODUCT('Registre déchets'!G1192,Accueil!$W$23),"")&amp; IF(D1192=Accueil!$U$24,PRODUCT('Registre déchets'!G1192,Accueil!$W$24),"")&amp; IF(D1192=Accueil!$U$25,PRODUCT('Registre déchets'!G1192,Accueil!$W$25),"")&amp; IF(D1192=Accueil!$U$26,PRODUCT('Registre déchets'!G1192,Accueil!$W$26),"")&amp; IF(D1192=Accueil!$U$27,PRODUCT('Registre déchets'!G1192,Accueil!$W$27),"")&amp; IF(D1192=Accueil!$Y$7,PRODUCT('Registre déchets'!G1192,Accueil!$AA$7),"") &amp; IF(D1192=Accueil!$Y$8,PRODUCT('Registre déchets'!G1192,Accueil!$AA$8),"") &amp; IF(D1192=Accueil!$Y$9,PRODUCT('Registre déchets'!G1192,Accueil!$AA$9),"")&amp; IF(D1192=Accueil!$Y$10,PRODUCT('Registre déchets'!G1192,Accueil!$AA$10),"")&amp; IF(D1192=Accueil!$Y$11,PRODUCT('Registre déchets'!G1192,Accueil!$AA$11),"")&amp; IF(D1192=Accueil!$Y$12,PRODUCT('Registre déchets'!G1192,Accueil!$AA$12),"")&amp; IF(D1192=Accueil!$Y$13,PRODUCT('Registre déchets'!G1192,Accueil!$AA$13),"")&amp; IF(D1192=Accueil!$Y$14,PRODUCT('Registre déchets'!G1192,Accueil!$AA$14),"")&amp; IF(D1192=Accueil!$Y$15,PRODUCT('Registre déchets'!G1192,Accueil!$AA$15),"")&amp; IF(D1192=Accueil!$Y$16,PRODUCT('Registre déchets'!G1192,Accueil!$AA$16),"")&amp; IF(D1192=Accueil!$Y$17,PRODUCT('Registre déchets'!G1192,Accueil!$AA$17),"")&amp; IF(D1192=Accueil!$Y$18,PRODUCT('Registre déchets'!G1192,Accueil!$AA$18),"")&amp; IF(D1192=Accueil!$Y$19,PRODUCT('Registre déchets'!G1192,Accueil!$AA$19),"")&amp; IF(D1192=Accueil!$Y$20,PRODUCT('Registre déchets'!G1192,Accueil!$AA$20),"")&amp; IF(D1192=Accueil!$Y$21,PRODUCT('Registre déchets'!G1192,Accueil!$AA$21),"")&amp; IF(D1192=Accueil!$Y$22,PRODUCT('Registre déchets'!G1192,Accueil!$AA$22),"")&amp; IF(D1192=Accueil!$Y$23,PRODUCT('Registre déchets'!G1192,Accueil!$AA$23),"")&amp; IF(D1192=Accueil!$Y$24,PRODUCT('Registre déchets'!G1192,Accueil!$AA$24),"")&amp; IF(D1192=Accueil!$Y$25,PRODUCT('Registre déchets'!G1192,Accueil!$AA$25),"")&amp; IF(D1192=Accueil!$Y$26,PRODUCT('Registre déchets'!G1192,Accueil!$AA$26),"")&amp; IF(D1192=Accueil!$Y$27,PRODUCT('Registre déchets'!G1192,Accueil!$AA$27),""))</f>
        <v/>
      </c>
      <c r="AQ1192" s="79">
        <f t="shared" si="187"/>
        <v>0</v>
      </c>
    </row>
    <row r="1193" spans="1:43" ht="50.1" customHeight="1" x14ac:dyDescent="0.25">
      <c r="A1193" s="90"/>
      <c r="B1193" s="222" t="str">
        <f t="shared" si="181"/>
        <v/>
      </c>
      <c r="C1193" s="221"/>
      <c r="D1193" s="220"/>
      <c r="E1193" s="80" t="str">
        <f t="shared" si="185"/>
        <v/>
      </c>
      <c r="F1193" s="81"/>
      <c r="G1193" s="82"/>
      <c r="H1193" s="241">
        <f t="shared" si="182"/>
        <v>0</v>
      </c>
      <c r="I1193" s="206"/>
      <c r="J1193" s="206"/>
      <c r="K1193" s="86"/>
      <c r="L1193" s="86"/>
      <c r="M1193" s="86"/>
      <c r="N1193" s="82"/>
      <c r="O1193" s="81"/>
      <c r="P1193" s="82"/>
      <c r="Q1193" s="207">
        <f t="shared" si="186"/>
        <v>0</v>
      </c>
      <c r="R1193" s="83">
        <f t="shared" si="183"/>
        <v>0</v>
      </c>
      <c r="S1193" s="83">
        <f t="shared" si="184"/>
        <v>0</v>
      </c>
      <c r="T1193" s="209"/>
      <c r="U1193" s="214"/>
      <c r="V1193" s="214"/>
      <c r="W1193" s="217" t="str">
        <f t="shared" si="179"/>
        <v/>
      </c>
      <c r="X1193" s="214"/>
      <c r="Y1193" s="224"/>
      <c r="Z1193" s="214"/>
      <c r="AA1193" s="214"/>
      <c r="AB1193" s="35" t="str">
        <f t="shared" si="180"/>
        <v/>
      </c>
      <c r="AC1193" s="35"/>
      <c r="AD1193" s="35"/>
      <c r="AE1193" s="35"/>
      <c r="AF1193" s="35"/>
      <c r="AG1193" s="35"/>
      <c r="AH1193" s="35"/>
      <c r="AI1193" s="35"/>
      <c r="AJ1193" s="35"/>
      <c r="AK1193" s="35"/>
      <c r="AL1193" s="35"/>
      <c r="AM1193" s="85" t="str">
        <f t="shared" si="188"/>
        <v/>
      </c>
      <c r="AN1193" s="35"/>
      <c r="AO1193" s="35"/>
      <c r="AP1193" s="77" t="str">
        <f>IF(D1193="","",IF(D1193=Accueil!$Q$7,PRODUCT('Registre déchets'!G1193,Accueil!$S$7),"") &amp; IF(D1193=Accueil!$Q$8,PRODUCT('Registre déchets'!G1193,Accueil!$S$8),"") &amp; IF(D1193=Accueil!$Q$9,PRODUCT('Registre déchets'!G1193,Accueil!$S$9),"")&amp; IF(D1193=Accueil!$Q$10,PRODUCT('Registre déchets'!G1193,Accueil!$S$10),"")&amp; IF(D1193=Accueil!$Q$11,PRODUCT('Registre déchets'!G1193,Accueil!$S$11),"")&amp; IF(D1193=Accueil!$Q$12,PRODUCT('Registre déchets'!G1193,Accueil!$S$12),"")&amp; IF(D1193=Accueil!$Q$13,PRODUCT('Registre déchets'!G1193,Accueil!$S$13),"")&amp; IF(D1193=Accueil!$Q$14,PRODUCT('Registre déchets'!G1193,Accueil!$S$14),"")&amp; IF(D1193=Accueil!$Q$15,PRODUCT('Registre déchets'!G1193,Accueil!$S$15),"")&amp; IF(D1193=Accueil!$Q$16,PRODUCT('Registre déchets'!G1193,Accueil!$S$16),"")&amp; IF(D1193=Accueil!$Q$17,PRODUCT('Registre déchets'!G1193,Accueil!$S$17),"")&amp; IF(D1193=Accueil!$Q$18,PRODUCT('Registre déchets'!G1193,Accueil!$S$18),"")&amp; IF(D1193=Accueil!$Q$19,PRODUCT('Registre déchets'!G1193,Accueil!$S$19),"")&amp; IF(D1193=Accueil!$Q$20,PRODUCT('Registre déchets'!G1193,Accueil!$S$20),"")&amp; IF(D1193=Accueil!$Q$21,PRODUCT('Registre déchets'!G1193,Accueil!$S$21),"")&amp; IF(D1193=Accueil!$Q$22,PRODUCT('Registre déchets'!G1193,Accueil!$S$22),"")&amp; IF(D1193=Accueil!$Q$23,PRODUCT('Registre déchets'!G1193,Accueil!$S$23),"")&amp; IF(D1193=Accueil!$Q$24,PRODUCT('Registre déchets'!G1193,Accueil!$S$24),"")&amp; IF(D1193=Accueil!$Q$25,PRODUCT('Registre déchets'!G1193,Accueil!$S$25),"")&amp; IF(D1193=Accueil!$Q$26,PRODUCT('Registre déchets'!G1193,Accueil!$S$26),"") &amp; IF(D1193=Accueil!$U$7,PRODUCT('Registre déchets'!G1193,Accueil!$W$7),"") &amp; IF(D1193=Accueil!$U$8,PRODUCT('Registre déchets'!G1193,Accueil!$W$8),"") &amp; IF(D1193=Accueil!$U$9,PRODUCT('Registre déchets'!G1193,Accueil!$W$9),"")&amp; IF(D1193=Accueil!$U$10,PRODUCT('Registre déchets'!G1193,Accueil!$W$10),"")&amp; IF(D1193=Accueil!$U$11,PRODUCT('Registre déchets'!G1193,Accueil!$W$11),"")&amp; IF(D1193=Accueil!$U$12,PRODUCT('Registre déchets'!G1193,Accueil!$W$12),"")&amp; IF(D1193=Accueil!$U$13,PRODUCT('Registre déchets'!G1193,Accueil!$W$13),"")&amp; IF(D1193=Accueil!$U$14,PRODUCT('Registre déchets'!G1193,Accueil!$W$14),"")&amp; IF(D1193=Accueil!$U$15,PRODUCT('Registre déchets'!G1193,Accueil!$W$15),"")&amp; IF(D1193=Accueil!$U$16,PRODUCT('Registre déchets'!G1193,Accueil!$W$16),"")&amp; IF(D1193=Accueil!$U$17,PRODUCT('Registre déchets'!G1193,Accueil!$W$17),"")&amp; IF(D1193=Accueil!$U$18,PRODUCT('Registre déchets'!G1193,Accueil!$W$18),"")&amp; IF(D1193=Accueil!$U$19,PRODUCT('Registre déchets'!G1193,Accueil!$W$19),"")&amp; IF(D1193=Accueil!$U$20,PRODUCT('Registre déchets'!G1193,Accueil!$W$20),"")&amp; IF(D1193=Accueil!$U$21,PRODUCT('Registre déchets'!G1193,Accueil!$W$21),"") &amp; IF(D1193=Accueil!$U$22,PRODUCT('Registre déchets'!G1193,Accueil!$W$22),"")&amp; IF(D1193=Accueil!$U$23,PRODUCT('Registre déchets'!G1193,Accueil!$W$23),"")&amp; IF(D1193=Accueil!$U$24,PRODUCT('Registre déchets'!G1193,Accueil!$W$24),"")&amp; IF(D1193=Accueil!$U$25,PRODUCT('Registre déchets'!G1193,Accueil!$W$25),"")&amp; IF(D1193=Accueil!$U$26,PRODUCT('Registre déchets'!G1193,Accueil!$W$26),"")&amp; IF(D1193=Accueil!$U$27,PRODUCT('Registre déchets'!G1193,Accueil!$W$27),"")&amp; IF(D1193=Accueil!$Y$7,PRODUCT('Registre déchets'!G1193,Accueil!$AA$7),"") &amp; IF(D1193=Accueil!$Y$8,PRODUCT('Registre déchets'!G1193,Accueil!$AA$8),"") &amp; IF(D1193=Accueil!$Y$9,PRODUCT('Registre déchets'!G1193,Accueil!$AA$9),"")&amp; IF(D1193=Accueil!$Y$10,PRODUCT('Registre déchets'!G1193,Accueil!$AA$10),"")&amp; IF(D1193=Accueil!$Y$11,PRODUCT('Registre déchets'!G1193,Accueil!$AA$11),"")&amp; IF(D1193=Accueil!$Y$12,PRODUCT('Registre déchets'!G1193,Accueil!$AA$12),"")&amp; IF(D1193=Accueil!$Y$13,PRODUCT('Registre déchets'!G1193,Accueil!$AA$13),"")&amp; IF(D1193=Accueil!$Y$14,PRODUCT('Registre déchets'!G1193,Accueil!$AA$14),"")&amp; IF(D1193=Accueil!$Y$15,PRODUCT('Registre déchets'!G1193,Accueil!$AA$15),"")&amp; IF(D1193=Accueil!$Y$16,PRODUCT('Registre déchets'!G1193,Accueil!$AA$16),"")&amp; IF(D1193=Accueil!$Y$17,PRODUCT('Registre déchets'!G1193,Accueil!$AA$17),"")&amp; IF(D1193=Accueil!$Y$18,PRODUCT('Registre déchets'!G1193,Accueil!$AA$18),"")&amp; IF(D1193=Accueil!$Y$19,PRODUCT('Registre déchets'!G1193,Accueil!$AA$19),"")&amp; IF(D1193=Accueil!$Y$20,PRODUCT('Registre déchets'!G1193,Accueil!$AA$20),"")&amp; IF(D1193=Accueil!$Y$21,PRODUCT('Registre déchets'!G1193,Accueil!$AA$21),"")&amp; IF(D1193=Accueil!$Y$22,PRODUCT('Registre déchets'!G1193,Accueil!$AA$22),"")&amp; IF(D1193=Accueil!$Y$23,PRODUCT('Registre déchets'!G1193,Accueil!$AA$23),"")&amp; IF(D1193=Accueil!$Y$24,PRODUCT('Registre déchets'!G1193,Accueil!$AA$24),"")&amp; IF(D1193=Accueil!$Y$25,PRODUCT('Registre déchets'!G1193,Accueil!$AA$25),"")&amp; IF(D1193=Accueil!$Y$26,PRODUCT('Registre déchets'!G1193,Accueil!$AA$26),"")&amp; IF(D1193=Accueil!$Y$27,PRODUCT('Registre déchets'!G1193,Accueil!$AA$27),""))</f>
        <v/>
      </c>
      <c r="AQ1193" s="79">
        <f t="shared" si="187"/>
        <v>0</v>
      </c>
    </row>
    <row r="1194" spans="1:43" ht="50.1" customHeight="1" x14ac:dyDescent="0.25">
      <c r="A1194" s="90"/>
      <c r="B1194" s="222" t="str">
        <f t="shared" si="181"/>
        <v/>
      </c>
      <c r="C1194" s="221"/>
      <c r="D1194" s="220"/>
      <c r="E1194" s="80" t="str">
        <f t="shared" si="185"/>
        <v/>
      </c>
      <c r="F1194" s="81"/>
      <c r="G1194" s="82"/>
      <c r="H1194" s="241">
        <f t="shared" si="182"/>
        <v>0</v>
      </c>
      <c r="I1194" s="206"/>
      <c r="J1194" s="206"/>
      <c r="K1194" s="86"/>
      <c r="L1194" s="86"/>
      <c r="M1194" s="86"/>
      <c r="N1194" s="82"/>
      <c r="O1194" s="81"/>
      <c r="P1194" s="82"/>
      <c r="Q1194" s="207">
        <f t="shared" si="186"/>
        <v>0</v>
      </c>
      <c r="R1194" s="83">
        <f t="shared" si="183"/>
        <v>0</v>
      </c>
      <c r="S1194" s="83">
        <f t="shared" si="184"/>
        <v>0</v>
      </c>
      <c r="T1194" s="209"/>
      <c r="U1194" s="214"/>
      <c r="V1194" s="214"/>
      <c r="W1194" s="217" t="str">
        <f t="shared" si="179"/>
        <v/>
      </c>
      <c r="X1194" s="214"/>
      <c r="Y1194" s="224"/>
      <c r="Z1194" s="214"/>
      <c r="AA1194" s="214"/>
      <c r="AB1194" s="35" t="str">
        <f t="shared" si="180"/>
        <v/>
      </c>
      <c r="AC1194" s="35"/>
      <c r="AD1194" s="35"/>
      <c r="AE1194" s="35"/>
      <c r="AF1194" s="35"/>
      <c r="AG1194" s="35"/>
      <c r="AH1194" s="35"/>
      <c r="AI1194" s="35"/>
      <c r="AJ1194" s="35"/>
      <c r="AK1194" s="35"/>
      <c r="AL1194" s="35"/>
      <c r="AM1194" s="85" t="str">
        <f t="shared" si="188"/>
        <v/>
      </c>
      <c r="AN1194" s="35"/>
      <c r="AO1194" s="35"/>
      <c r="AP1194" s="77" t="str">
        <f>IF(D1194="","",IF(D1194=Accueil!$Q$7,PRODUCT('Registre déchets'!G1194,Accueil!$S$7),"") &amp; IF(D1194=Accueil!$Q$8,PRODUCT('Registre déchets'!G1194,Accueil!$S$8),"") &amp; IF(D1194=Accueil!$Q$9,PRODUCT('Registre déchets'!G1194,Accueil!$S$9),"")&amp; IF(D1194=Accueil!$Q$10,PRODUCT('Registre déchets'!G1194,Accueil!$S$10),"")&amp; IF(D1194=Accueil!$Q$11,PRODUCT('Registre déchets'!G1194,Accueil!$S$11),"")&amp; IF(D1194=Accueil!$Q$12,PRODUCT('Registre déchets'!G1194,Accueil!$S$12),"")&amp; IF(D1194=Accueil!$Q$13,PRODUCT('Registre déchets'!G1194,Accueil!$S$13),"")&amp; IF(D1194=Accueil!$Q$14,PRODUCT('Registre déchets'!G1194,Accueil!$S$14),"")&amp; IF(D1194=Accueil!$Q$15,PRODUCT('Registre déchets'!G1194,Accueil!$S$15),"")&amp; IF(D1194=Accueil!$Q$16,PRODUCT('Registre déchets'!G1194,Accueil!$S$16),"")&amp; IF(D1194=Accueil!$Q$17,PRODUCT('Registre déchets'!G1194,Accueil!$S$17),"")&amp; IF(D1194=Accueil!$Q$18,PRODUCT('Registre déchets'!G1194,Accueil!$S$18),"")&amp; IF(D1194=Accueil!$Q$19,PRODUCT('Registre déchets'!G1194,Accueil!$S$19),"")&amp; IF(D1194=Accueil!$Q$20,PRODUCT('Registre déchets'!G1194,Accueil!$S$20),"")&amp; IF(D1194=Accueil!$Q$21,PRODUCT('Registre déchets'!G1194,Accueil!$S$21),"")&amp; IF(D1194=Accueil!$Q$22,PRODUCT('Registre déchets'!G1194,Accueil!$S$22),"")&amp; IF(D1194=Accueil!$Q$23,PRODUCT('Registre déchets'!G1194,Accueil!$S$23),"")&amp; IF(D1194=Accueil!$Q$24,PRODUCT('Registre déchets'!G1194,Accueil!$S$24),"")&amp; IF(D1194=Accueil!$Q$25,PRODUCT('Registre déchets'!G1194,Accueil!$S$25),"")&amp; IF(D1194=Accueil!$Q$26,PRODUCT('Registre déchets'!G1194,Accueil!$S$26),"") &amp; IF(D1194=Accueil!$U$7,PRODUCT('Registre déchets'!G1194,Accueil!$W$7),"") &amp; IF(D1194=Accueil!$U$8,PRODUCT('Registre déchets'!G1194,Accueil!$W$8),"") &amp; IF(D1194=Accueil!$U$9,PRODUCT('Registre déchets'!G1194,Accueil!$W$9),"")&amp; IF(D1194=Accueil!$U$10,PRODUCT('Registre déchets'!G1194,Accueil!$W$10),"")&amp; IF(D1194=Accueil!$U$11,PRODUCT('Registre déchets'!G1194,Accueil!$W$11),"")&amp; IF(D1194=Accueil!$U$12,PRODUCT('Registre déchets'!G1194,Accueil!$W$12),"")&amp; IF(D1194=Accueil!$U$13,PRODUCT('Registre déchets'!G1194,Accueil!$W$13),"")&amp; IF(D1194=Accueil!$U$14,PRODUCT('Registre déchets'!G1194,Accueil!$W$14),"")&amp; IF(D1194=Accueil!$U$15,PRODUCT('Registre déchets'!G1194,Accueil!$W$15),"")&amp; IF(D1194=Accueil!$U$16,PRODUCT('Registre déchets'!G1194,Accueil!$W$16),"")&amp; IF(D1194=Accueil!$U$17,PRODUCT('Registre déchets'!G1194,Accueil!$W$17),"")&amp; IF(D1194=Accueil!$U$18,PRODUCT('Registre déchets'!G1194,Accueil!$W$18),"")&amp; IF(D1194=Accueil!$U$19,PRODUCT('Registre déchets'!G1194,Accueil!$W$19),"")&amp; IF(D1194=Accueil!$U$20,PRODUCT('Registre déchets'!G1194,Accueil!$W$20),"")&amp; IF(D1194=Accueil!$U$21,PRODUCT('Registre déchets'!G1194,Accueil!$W$21),"") &amp; IF(D1194=Accueil!$U$22,PRODUCT('Registre déchets'!G1194,Accueil!$W$22),"")&amp; IF(D1194=Accueil!$U$23,PRODUCT('Registre déchets'!G1194,Accueil!$W$23),"")&amp; IF(D1194=Accueil!$U$24,PRODUCT('Registre déchets'!G1194,Accueil!$W$24),"")&amp; IF(D1194=Accueil!$U$25,PRODUCT('Registre déchets'!G1194,Accueil!$W$25),"")&amp; IF(D1194=Accueil!$U$26,PRODUCT('Registre déchets'!G1194,Accueil!$W$26),"")&amp; IF(D1194=Accueil!$U$27,PRODUCT('Registre déchets'!G1194,Accueil!$W$27),"")&amp; IF(D1194=Accueil!$Y$7,PRODUCT('Registre déchets'!G1194,Accueil!$AA$7),"") &amp; IF(D1194=Accueil!$Y$8,PRODUCT('Registre déchets'!G1194,Accueil!$AA$8),"") &amp; IF(D1194=Accueil!$Y$9,PRODUCT('Registre déchets'!G1194,Accueil!$AA$9),"")&amp; IF(D1194=Accueil!$Y$10,PRODUCT('Registre déchets'!G1194,Accueil!$AA$10),"")&amp; IF(D1194=Accueil!$Y$11,PRODUCT('Registre déchets'!G1194,Accueil!$AA$11),"")&amp; IF(D1194=Accueil!$Y$12,PRODUCT('Registre déchets'!G1194,Accueil!$AA$12),"")&amp; IF(D1194=Accueil!$Y$13,PRODUCT('Registre déchets'!G1194,Accueil!$AA$13),"")&amp; IF(D1194=Accueil!$Y$14,PRODUCT('Registre déchets'!G1194,Accueil!$AA$14),"")&amp; IF(D1194=Accueil!$Y$15,PRODUCT('Registre déchets'!G1194,Accueil!$AA$15),"")&amp; IF(D1194=Accueil!$Y$16,PRODUCT('Registre déchets'!G1194,Accueil!$AA$16),"")&amp; IF(D1194=Accueil!$Y$17,PRODUCT('Registre déchets'!G1194,Accueil!$AA$17),"")&amp; IF(D1194=Accueil!$Y$18,PRODUCT('Registre déchets'!G1194,Accueil!$AA$18),"")&amp; IF(D1194=Accueil!$Y$19,PRODUCT('Registre déchets'!G1194,Accueil!$AA$19),"")&amp; IF(D1194=Accueil!$Y$20,PRODUCT('Registre déchets'!G1194,Accueil!$AA$20),"")&amp; IF(D1194=Accueil!$Y$21,PRODUCT('Registre déchets'!G1194,Accueil!$AA$21),"")&amp; IF(D1194=Accueil!$Y$22,PRODUCT('Registre déchets'!G1194,Accueil!$AA$22),"")&amp; IF(D1194=Accueil!$Y$23,PRODUCT('Registre déchets'!G1194,Accueil!$AA$23),"")&amp; IF(D1194=Accueil!$Y$24,PRODUCT('Registre déchets'!G1194,Accueil!$AA$24),"")&amp; IF(D1194=Accueil!$Y$25,PRODUCT('Registre déchets'!G1194,Accueil!$AA$25),"")&amp; IF(D1194=Accueil!$Y$26,PRODUCT('Registre déchets'!G1194,Accueil!$AA$26),"")&amp; IF(D1194=Accueil!$Y$27,PRODUCT('Registre déchets'!G1194,Accueil!$AA$27),""))</f>
        <v/>
      </c>
      <c r="AQ1194" s="79">
        <f t="shared" si="187"/>
        <v>0</v>
      </c>
    </row>
    <row r="1195" spans="1:43" ht="50.1" customHeight="1" x14ac:dyDescent="0.25">
      <c r="A1195" s="90"/>
      <c r="B1195" s="222" t="str">
        <f t="shared" si="181"/>
        <v/>
      </c>
      <c r="C1195" s="221"/>
      <c r="D1195" s="220"/>
      <c r="E1195" s="80" t="str">
        <f t="shared" si="185"/>
        <v/>
      </c>
      <c r="F1195" s="81"/>
      <c r="G1195" s="82"/>
      <c r="H1195" s="241">
        <f t="shared" si="182"/>
        <v>0</v>
      </c>
      <c r="I1195" s="206"/>
      <c r="J1195" s="206"/>
      <c r="K1195" s="86"/>
      <c r="L1195" s="86"/>
      <c r="M1195" s="86"/>
      <c r="N1195" s="82"/>
      <c r="O1195" s="81"/>
      <c r="P1195" s="82"/>
      <c r="Q1195" s="207">
        <f t="shared" si="186"/>
        <v>0</v>
      </c>
      <c r="R1195" s="83">
        <f t="shared" si="183"/>
        <v>0</v>
      </c>
      <c r="S1195" s="83">
        <f t="shared" si="184"/>
        <v>0</v>
      </c>
      <c r="T1195" s="209"/>
      <c r="U1195" s="214"/>
      <c r="V1195" s="214"/>
      <c r="W1195" s="217" t="str">
        <f t="shared" si="179"/>
        <v/>
      </c>
      <c r="X1195" s="214"/>
      <c r="Y1195" s="224"/>
      <c r="Z1195" s="214"/>
      <c r="AA1195" s="214"/>
      <c r="AB1195" s="35" t="str">
        <f t="shared" si="180"/>
        <v/>
      </c>
      <c r="AC1195" s="35"/>
      <c r="AD1195" s="35"/>
      <c r="AE1195" s="35"/>
      <c r="AF1195" s="35"/>
      <c r="AG1195" s="35"/>
      <c r="AH1195" s="35"/>
      <c r="AI1195" s="35"/>
      <c r="AJ1195" s="35"/>
      <c r="AK1195" s="35"/>
      <c r="AL1195" s="35"/>
      <c r="AM1195" s="85" t="str">
        <f t="shared" si="188"/>
        <v/>
      </c>
      <c r="AN1195" s="35"/>
      <c r="AO1195" s="35"/>
      <c r="AP1195" s="77" t="str">
        <f>IF(D1195="","",IF(D1195=Accueil!$Q$7,PRODUCT('Registre déchets'!G1195,Accueil!$S$7),"") &amp; IF(D1195=Accueil!$Q$8,PRODUCT('Registre déchets'!G1195,Accueil!$S$8),"") &amp; IF(D1195=Accueil!$Q$9,PRODUCT('Registre déchets'!G1195,Accueil!$S$9),"")&amp; IF(D1195=Accueil!$Q$10,PRODUCT('Registre déchets'!G1195,Accueil!$S$10),"")&amp; IF(D1195=Accueil!$Q$11,PRODUCT('Registre déchets'!G1195,Accueil!$S$11),"")&amp; IF(D1195=Accueil!$Q$12,PRODUCT('Registre déchets'!G1195,Accueil!$S$12),"")&amp; IF(D1195=Accueil!$Q$13,PRODUCT('Registre déchets'!G1195,Accueil!$S$13),"")&amp; IF(D1195=Accueil!$Q$14,PRODUCT('Registre déchets'!G1195,Accueil!$S$14),"")&amp; IF(D1195=Accueil!$Q$15,PRODUCT('Registre déchets'!G1195,Accueil!$S$15),"")&amp; IF(D1195=Accueil!$Q$16,PRODUCT('Registre déchets'!G1195,Accueil!$S$16),"")&amp; IF(D1195=Accueil!$Q$17,PRODUCT('Registre déchets'!G1195,Accueil!$S$17),"")&amp; IF(D1195=Accueil!$Q$18,PRODUCT('Registre déchets'!G1195,Accueil!$S$18),"")&amp; IF(D1195=Accueil!$Q$19,PRODUCT('Registre déchets'!G1195,Accueil!$S$19),"")&amp; IF(D1195=Accueil!$Q$20,PRODUCT('Registre déchets'!G1195,Accueil!$S$20),"")&amp; IF(D1195=Accueil!$Q$21,PRODUCT('Registre déchets'!G1195,Accueil!$S$21),"")&amp; IF(D1195=Accueil!$Q$22,PRODUCT('Registre déchets'!G1195,Accueil!$S$22),"")&amp; IF(D1195=Accueil!$Q$23,PRODUCT('Registre déchets'!G1195,Accueil!$S$23),"")&amp; IF(D1195=Accueil!$Q$24,PRODUCT('Registre déchets'!G1195,Accueil!$S$24),"")&amp; IF(D1195=Accueil!$Q$25,PRODUCT('Registre déchets'!G1195,Accueil!$S$25),"")&amp; IF(D1195=Accueil!$Q$26,PRODUCT('Registre déchets'!G1195,Accueil!$S$26),"") &amp; IF(D1195=Accueil!$U$7,PRODUCT('Registre déchets'!G1195,Accueil!$W$7),"") &amp; IF(D1195=Accueil!$U$8,PRODUCT('Registre déchets'!G1195,Accueil!$W$8),"") &amp; IF(D1195=Accueil!$U$9,PRODUCT('Registre déchets'!G1195,Accueil!$W$9),"")&amp; IF(D1195=Accueil!$U$10,PRODUCT('Registre déchets'!G1195,Accueil!$W$10),"")&amp; IF(D1195=Accueil!$U$11,PRODUCT('Registre déchets'!G1195,Accueil!$W$11),"")&amp; IF(D1195=Accueil!$U$12,PRODUCT('Registre déchets'!G1195,Accueil!$W$12),"")&amp; IF(D1195=Accueil!$U$13,PRODUCT('Registre déchets'!G1195,Accueil!$W$13),"")&amp; IF(D1195=Accueil!$U$14,PRODUCT('Registre déchets'!G1195,Accueil!$W$14),"")&amp; IF(D1195=Accueil!$U$15,PRODUCT('Registre déchets'!G1195,Accueil!$W$15),"")&amp; IF(D1195=Accueil!$U$16,PRODUCT('Registre déchets'!G1195,Accueil!$W$16),"")&amp; IF(D1195=Accueil!$U$17,PRODUCT('Registre déchets'!G1195,Accueil!$W$17),"")&amp; IF(D1195=Accueil!$U$18,PRODUCT('Registre déchets'!G1195,Accueil!$W$18),"")&amp; IF(D1195=Accueil!$U$19,PRODUCT('Registre déchets'!G1195,Accueil!$W$19),"")&amp; IF(D1195=Accueil!$U$20,PRODUCT('Registre déchets'!G1195,Accueil!$W$20),"")&amp; IF(D1195=Accueil!$U$21,PRODUCT('Registre déchets'!G1195,Accueil!$W$21),"") &amp; IF(D1195=Accueil!$U$22,PRODUCT('Registre déchets'!G1195,Accueil!$W$22),"")&amp; IF(D1195=Accueil!$U$23,PRODUCT('Registre déchets'!G1195,Accueil!$W$23),"")&amp; IF(D1195=Accueil!$U$24,PRODUCT('Registre déchets'!G1195,Accueil!$W$24),"")&amp; IF(D1195=Accueil!$U$25,PRODUCT('Registre déchets'!G1195,Accueil!$W$25),"")&amp; IF(D1195=Accueil!$U$26,PRODUCT('Registre déchets'!G1195,Accueil!$W$26),"")&amp; IF(D1195=Accueil!$U$27,PRODUCT('Registre déchets'!G1195,Accueil!$W$27),"")&amp; IF(D1195=Accueil!$Y$7,PRODUCT('Registre déchets'!G1195,Accueil!$AA$7),"") &amp; IF(D1195=Accueil!$Y$8,PRODUCT('Registre déchets'!G1195,Accueil!$AA$8),"") &amp; IF(D1195=Accueil!$Y$9,PRODUCT('Registre déchets'!G1195,Accueil!$AA$9),"")&amp; IF(D1195=Accueil!$Y$10,PRODUCT('Registre déchets'!G1195,Accueil!$AA$10),"")&amp; IF(D1195=Accueil!$Y$11,PRODUCT('Registre déchets'!G1195,Accueil!$AA$11),"")&amp; IF(D1195=Accueil!$Y$12,PRODUCT('Registre déchets'!G1195,Accueil!$AA$12),"")&amp; IF(D1195=Accueil!$Y$13,PRODUCT('Registre déchets'!G1195,Accueil!$AA$13),"")&amp; IF(D1195=Accueil!$Y$14,PRODUCT('Registre déchets'!G1195,Accueil!$AA$14),"")&amp; IF(D1195=Accueil!$Y$15,PRODUCT('Registre déchets'!G1195,Accueil!$AA$15),"")&amp; IF(D1195=Accueil!$Y$16,PRODUCT('Registre déchets'!G1195,Accueil!$AA$16),"")&amp; IF(D1195=Accueil!$Y$17,PRODUCT('Registre déchets'!G1195,Accueil!$AA$17),"")&amp; IF(D1195=Accueil!$Y$18,PRODUCT('Registre déchets'!G1195,Accueil!$AA$18),"")&amp; IF(D1195=Accueil!$Y$19,PRODUCT('Registre déchets'!G1195,Accueil!$AA$19),"")&amp; IF(D1195=Accueil!$Y$20,PRODUCT('Registre déchets'!G1195,Accueil!$AA$20),"")&amp; IF(D1195=Accueil!$Y$21,PRODUCT('Registre déchets'!G1195,Accueil!$AA$21),"")&amp; IF(D1195=Accueil!$Y$22,PRODUCT('Registre déchets'!G1195,Accueil!$AA$22),"")&amp; IF(D1195=Accueil!$Y$23,PRODUCT('Registre déchets'!G1195,Accueil!$AA$23),"")&amp; IF(D1195=Accueil!$Y$24,PRODUCT('Registre déchets'!G1195,Accueil!$AA$24),"")&amp; IF(D1195=Accueil!$Y$25,PRODUCT('Registre déchets'!G1195,Accueil!$AA$25),"")&amp; IF(D1195=Accueil!$Y$26,PRODUCT('Registre déchets'!G1195,Accueil!$AA$26),"")&amp; IF(D1195=Accueil!$Y$27,PRODUCT('Registre déchets'!G1195,Accueil!$AA$27),""))</f>
        <v/>
      </c>
      <c r="AQ1195" s="79">
        <f t="shared" si="187"/>
        <v>0</v>
      </c>
    </row>
    <row r="1196" spans="1:43" ht="50.1" customHeight="1" x14ac:dyDescent="0.25">
      <c r="A1196" s="90"/>
      <c r="B1196" s="222" t="str">
        <f t="shared" si="181"/>
        <v/>
      </c>
      <c r="C1196" s="221"/>
      <c r="D1196" s="220"/>
      <c r="E1196" s="80" t="str">
        <f t="shared" si="185"/>
        <v/>
      </c>
      <c r="F1196" s="81"/>
      <c r="G1196" s="82"/>
      <c r="H1196" s="241">
        <f t="shared" si="182"/>
        <v>0</v>
      </c>
      <c r="I1196" s="206"/>
      <c r="J1196" s="206"/>
      <c r="K1196" s="86"/>
      <c r="L1196" s="86"/>
      <c r="M1196" s="86"/>
      <c r="N1196" s="82"/>
      <c r="O1196" s="81"/>
      <c r="P1196" s="82"/>
      <c r="Q1196" s="207">
        <f t="shared" si="186"/>
        <v>0</v>
      </c>
      <c r="R1196" s="83">
        <f t="shared" si="183"/>
        <v>0</v>
      </c>
      <c r="S1196" s="83">
        <f t="shared" si="184"/>
        <v>0</v>
      </c>
      <c r="T1196" s="209"/>
      <c r="U1196" s="214"/>
      <c r="V1196" s="214"/>
      <c r="W1196" s="217" t="str">
        <f t="shared" si="179"/>
        <v/>
      </c>
      <c r="X1196" s="214"/>
      <c r="Y1196" s="224"/>
      <c r="Z1196" s="214"/>
      <c r="AA1196" s="214"/>
      <c r="AB1196" s="35" t="str">
        <f t="shared" si="180"/>
        <v/>
      </c>
      <c r="AC1196" s="35"/>
      <c r="AD1196" s="35"/>
      <c r="AE1196" s="35"/>
      <c r="AF1196" s="35"/>
      <c r="AG1196" s="35"/>
      <c r="AH1196" s="35"/>
      <c r="AI1196" s="35"/>
      <c r="AJ1196" s="35"/>
      <c r="AK1196" s="35"/>
      <c r="AL1196" s="35"/>
      <c r="AM1196" s="85" t="str">
        <f t="shared" si="188"/>
        <v/>
      </c>
      <c r="AN1196" s="35"/>
      <c r="AO1196" s="35"/>
      <c r="AP1196" s="77" t="str">
        <f>IF(D1196="","",IF(D1196=Accueil!$Q$7,PRODUCT('Registre déchets'!G1196,Accueil!$S$7),"") &amp; IF(D1196=Accueil!$Q$8,PRODUCT('Registre déchets'!G1196,Accueil!$S$8),"") &amp; IF(D1196=Accueil!$Q$9,PRODUCT('Registre déchets'!G1196,Accueil!$S$9),"")&amp; IF(D1196=Accueil!$Q$10,PRODUCT('Registre déchets'!G1196,Accueil!$S$10),"")&amp; IF(D1196=Accueil!$Q$11,PRODUCT('Registre déchets'!G1196,Accueil!$S$11),"")&amp; IF(D1196=Accueil!$Q$12,PRODUCT('Registre déchets'!G1196,Accueil!$S$12),"")&amp; IF(D1196=Accueil!$Q$13,PRODUCT('Registre déchets'!G1196,Accueil!$S$13),"")&amp; IF(D1196=Accueil!$Q$14,PRODUCT('Registre déchets'!G1196,Accueil!$S$14),"")&amp; IF(D1196=Accueil!$Q$15,PRODUCT('Registre déchets'!G1196,Accueil!$S$15),"")&amp; IF(D1196=Accueil!$Q$16,PRODUCT('Registre déchets'!G1196,Accueil!$S$16),"")&amp; IF(D1196=Accueil!$Q$17,PRODUCT('Registre déchets'!G1196,Accueil!$S$17),"")&amp; IF(D1196=Accueil!$Q$18,PRODUCT('Registre déchets'!G1196,Accueil!$S$18),"")&amp; IF(D1196=Accueil!$Q$19,PRODUCT('Registre déchets'!G1196,Accueil!$S$19),"")&amp; IF(D1196=Accueil!$Q$20,PRODUCT('Registre déchets'!G1196,Accueil!$S$20),"")&amp; IF(D1196=Accueil!$Q$21,PRODUCT('Registre déchets'!G1196,Accueil!$S$21),"")&amp; IF(D1196=Accueil!$Q$22,PRODUCT('Registre déchets'!G1196,Accueil!$S$22),"")&amp; IF(D1196=Accueil!$Q$23,PRODUCT('Registre déchets'!G1196,Accueil!$S$23),"")&amp; IF(D1196=Accueil!$Q$24,PRODUCT('Registre déchets'!G1196,Accueil!$S$24),"")&amp; IF(D1196=Accueil!$Q$25,PRODUCT('Registre déchets'!G1196,Accueil!$S$25),"")&amp; IF(D1196=Accueil!$Q$26,PRODUCT('Registre déchets'!G1196,Accueil!$S$26),"") &amp; IF(D1196=Accueil!$U$7,PRODUCT('Registre déchets'!G1196,Accueil!$W$7),"") &amp; IF(D1196=Accueil!$U$8,PRODUCT('Registre déchets'!G1196,Accueil!$W$8),"") &amp; IF(D1196=Accueil!$U$9,PRODUCT('Registre déchets'!G1196,Accueil!$W$9),"")&amp; IF(D1196=Accueil!$U$10,PRODUCT('Registre déchets'!G1196,Accueil!$W$10),"")&amp; IF(D1196=Accueil!$U$11,PRODUCT('Registre déchets'!G1196,Accueil!$W$11),"")&amp; IF(D1196=Accueil!$U$12,PRODUCT('Registre déchets'!G1196,Accueil!$W$12),"")&amp; IF(D1196=Accueil!$U$13,PRODUCT('Registre déchets'!G1196,Accueil!$W$13),"")&amp; IF(D1196=Accueil!$U$14,PRODUCT('Registre déchets'!G1196,Accueil!$W$14),"")&amp; IF(D1196=Accueil!$U$15,PRODUCT('Registre déchets'!G1196,Accueil!$W$15),"")&amp; IF(D1196=Accueil!$U$16,PRODUCT('Registre déchets'!G1196,Accueil!$W$16),"")&amp; IF(D1196=Accueil!$U$17,PRODUCT('Registre déchets'!G1196,Accueil!$W$17),"")&amp; IF(D1196=Accueil!$U$18,PRODUCT('Registre déchets'!G1196,Accueil!$W$18),"")&amp; IF(D1196=Accueil!$U$19,PRODUCT('Registre déchets'!G1196,Accueil!$W$19),"")&amp; IF(D1196=Accueil!$U$20,PRODUCT('Registre déchets'!G1196,Accueil!$W$20),"")&amp; IF(D1196=Accueil!$U$21,PRODUCT('Registre déchets'!G1196,Accueil!$W$21),"") &amp; IF(D1196=Accueil!$U$22,PRODUCT('Registre déchets'!G1196,Accueil!$W$22),"")&amp; IF(D1196=Accueil!$U$23,PRODUCT('Registre déchets'!G1196,Accueil!$W$23),"")&amp; IF(D1196=Accueil!$U$24,PRODUCT('Registre déchets'!G1196,Accueil!$W$24),"")&amp; IF(D1196=Accueil!$U$25,PRODUCT('Registre déchets'!G1196,Accueil!$W$25),"")&amp; IF(D1196=Accueil!$U$26,PRODUCT('Registre déchets'!G1196,Accueil!$W$26),"")&amp; IF(D1196=Accueil!$U$27,PRODUCT('Registre déchets'!G1196,Accueil!$W$27),"")&amp; IF(D1196=Accueil!$Y$7,PRODUCT('Registre déchets'!G1196,Accueil!$AA$7),"") &amp; IF(D1196=Accueil!$Y$8,PRODUCT('Registre déchets'!G1196,Accueil!$AA$8),"") &amp; IF(D1196=Accueil!$Y$9,PRODUCT('Registre déchets'!G1196,Accueil!$AA$9),"")&amp; IF(D1196=Accueil!$Y$10,PRODUCT('Registre déchets'!G1196,Accueil!$AA$10),"")&amp; IF(D1196=Accueil!$Y$11,PRODUCT('Registre déchets'!G1196,Accueil!$AA$11),"")&amp; IF(D1196=Accueil!$Y$12,PRODUCT('Registre déchets'!G1196,Accueil!$AA$12),"")&amp; IF(D1196=Accueil!$Y$13,PRODUCT('Registre déchets'!G1196,Accueil!$AA$13),"")&amp; IF(D1196=Accueil!$Y$14,PRODUCT('Registre déchets'!G1196,Accueil!$AA$14),"")&amp; IF(D1196=Accueil!$Y$15,PRODUCT('Registre déchets'!G1196,Accueil!$AA$15),"")&amp; IF(D1196=Accueil!$Y$16,PRODUCT('Registre déchets'!G1196,Accueil!$AA$16),"")&amp; IF(D1196=Accueil!$Y$17,PRODUCT('Registre déchets'!G1196,Accueil!$AA$17),"")&amp; IF(D1196=Accueil!$Y$18,PRODUCT('Registre déchets'!G1196,Accueil!$AA$18),"")&amp; IF(D1196=Accueil!$Y$19,PRODUCT('Registre déchets'!G1196,Accueil!$AA$19),"")&amp; IF(D1196=Accueil!$Y$20,PRODUCT('Registre déchets'!G1196,Accueil!$AA$20),"")&amp; IF(D1196=Accueil!$Y$21,PRODUCT('Registre déchets'!G1196,Accueil!$AA$21),"")&amp; IF(D1196=Accueil!$Y$22,PRODUCT('Registre déchets'!G1196,Accueil!$AA$22),"")&amp; IF(D1196=Accueil!$Y$23,PRODUCT('Registre déchets'!G1196,Accueil!$AA$23),"")&amp; IF(D1196=Accueil!$Y$24,PRODUCT('Registre déchets'!G1196,Accueil!$AA$24),"")&amp; IF(D1196=Accueil!$Y$25,PRODUCT('Registre déchets'!G1196,Accueil!$AA$25),"")&amp; IF(D1196=Accueil!$Y$26,PRODUCT('Registre déchets'!G1196,Accueil!$AA$26),"")&amp; IF(D1196=Accueil!$Y$27,PRODUCT('Registre déchets'!G1196,Accueil!$AA$27),""))</f>
        <v/>
      </c>
      <c r="AQ1196" s="79">
        <f t="shared" si="187"/>
        <v>0</v>
      </c>
    </row>
    <row r="1197" spans="1:43" ht="50.1" customHeight="1" x14ac:dyDescent="0.25">
      <c r="A1197" s="90"/>
      <c r="B1197" s="222" t="str">
        <f t="shared" si="181"/>
        <v/>
      </c>
      <c r="C1197" s="221"/>
      <c r="D1197" s="220"/>
      <c r="E1197" s="80" t="str">
        <f t="shared" si="185"/>
        <v/>
      </c>
      <c r="F1197" s="81"/>
      <c r="G1197" s="82"/>
      <c r="H1197" s="241">
        <f t="shared" si="182"/>
        <v>0</v>
      </c>
      <c r="I1197" s="206"/>
      <c r="J1197" s="206"/>
      <c r="K1197" s="86"/>
      <c r="L1197" s="86"/>
      <c r="M1197" s="86"/>
      <c r="N1197" s="82"/>
      <c r="O1197" s="81"/>
      <c r="P1197" s="82"/>
      <c r="Q1197" s="207">
        <f t="shared" si="186"/>
        <v>0</v>
      </c>
      <c r="R1197" s="83">
        <f t="shared" si="183"/>
        <v>0</v>
      </c>
      <c r="S1197" s="83">
        <f t="shared" si="184"/>
        <v>0</v>
      </c>
      <c r="T1197" s="209"/>
      <c r="U1197" s="214"/>
      <c r="V1197" s="214"/>
      <c r="W1197" s="217" t="str">
        <f t="shared" si="179"/>
        <v/>
      </c>
      <c r="X1197" s="214"/>
      <c r="Y1197" s="224"/>
      <c r="Z1197" s="214"/>
      <c r="AA1197" s="214"/>
      <c r="AB1197" s="35" t="str">
        <f t="shared" si="180"/>
        <v/>
      </c>
      <c r="AC1197" s="35"/>
      <c r="AD1197" s="35"/>
      <c r="AE1197" s="35"/>
      <c r="AF1197" s="35"/>
      <c r="AG1197" s="35"/>
      <c r="AH1197" s="35"/>
      <c r="AI1197" s="35"/>
      <c r="AJ1197" s="35"/>
      <c r="AK1197" s="35"/>
      <c r="AL1197" s="35"/>
      <c r="AM1197" s="85" t="str">
        <f t="shared" si="188"/>
        <v/>
      </c>
      <c r="AN1197" s="35"/>
      <c r="AO1197" s="35"/>
      <c r="AP1197" s="77" t="str">
        <f>IF(D1197="","",IF(D1197=Accueil!$Q$7,PRODUCT('Registre déchets'!G1197,Accueil!$S$7),"") &amp; IF(D1197=Accueil!$Q$8,PRODUCT('Registre déchets'!G1197,Accueil!$S$8),"") &amp; IF(D1197=Accueil!$Q$9,PRODUCT('Registre déchets'!G1197,Accueil!$S$9),"")&amp; IF(D1197=Accueil!$Q$10,PRODUCT('Registre déchets'!G1197,Accueil!$S$10),"")&amp; IF(D1197=Accueil!$Q$11,PRODUCT('Registre déchets'!G1197,Accueil!$S$11),"")&amp; IF(D1197=Accueil!$Q$12,PRODUCT('Registre déchets'!G1197,Accueil!$S$12),"")&amp; IF(D1197=Accueil!$Q$13,PRODUCT('Registre déchets'!G1197,Accueil!$S$13),"")&amp; IF(D1197=Accueil!$Q$14,PRODUCT('Registre déchets'!G1197,Accueil!$S$14),"")&amp; IF(D1197=Accueil!$Q$15,PRODUCT('Registre déchets'!G1197,Accueil!$S$15),"")&amp; IF(D1197=Accueil!$Q$16,PRODUCT('Registre déchets'!G1197,Accueil!$S$16),"")&amp; IF(D1197=Accueil!$Q$17,PRODUCT('Registre déchets'!G1197,Accueil!$S$17),"")&amp; IF(D1197=Accueil!$Q$18,PRODUCT('Registre déchets'!G1197,Accueil!$S$18),"")&amp; IF(D1197=Accueil!$Q$19,PRODUCT('Registre déchets'!G1197,Accueil!$S$19),"")&amp; IF(D1197=Accueil!$Q$20,PRODUCT('Registre déchets'!G1197,Accueil!$S$20),"")&amp; IF(D1197=Accueil!$Q$21,PRODUCT('Registre déchets'!G1197,Accueil!$S$21),"")&amp; IF(D1197=Accueil!$Q$22,PRODUCT('Registre déchets'!G1197,Accueil!$S$22),"")&amp; IF(D1197=Accueil!$Q$23,PRODUCT('Registre déchets'!G1197,Accueil!$S$23),"")&amp; IF(D1197=Accueil!$Q$24,PRODUCT('Registre déchets'!G1197,Accueil!$S$24),"")&amp; IF(D1197=Accueil!$Q$25,PRODUCT('Registre déchets'!G1197,Accueil!$S$25),"")&amp; IF(D1197=Accueil!$Q$26,PRODUCT('Registre déchets'!G1197,Accueil!$S$26),"") &amp; IF(D1197=Accueil!$U$7,PRODUCT('Registre déchets'!G1197,Accueil!$W$7),"") &amp; IF(D1197=Accueil!$U$8,PRODUCT('Registre déchets'!G1197,Accueil!$W$8),"") &amp; IF(D1197=Accueil!$U$9,PRODUCT('Registre déchets'!G1197,Accueil!$W$9),"")&amp; IF(D1197=Accueil!$U$10,PRODUCT('Registre déchets'!G1197,Accueil!$W$10),"")&amp; IF(D1197=Accueil!$U$11,PRODUCT('Registre déchets'!G1197,Accueil!$W$11),"")&amp; IF(D1197=Accueil!$U$12,PRODUCT('Registre déchets'!G1197,Accueil!$W$12),"")&amp; IF(D1197=Accueil!$U$13,PRODUCT('Registre déchets'!G1197,Accueil!$W$13),"")&amp; IF(D1197=Accueil!$U$14,PRODUCT('Registre déchets'!G1197,Accueil!$W$14),"")&amp; IF(D1197=Accueil!$U$15,PRODUCT('Registre déchets'!G1197,Accueil!$W$15),"")&amp; IF(D1197=Accueil!$U$16,PRODUCT('Registre déchets'!G1197,Accueil!$W$16),"")&amp; IF(D1197=Accueil!$U$17,PRODUCT('Registre déchets'!G1197,Accueil!$W$17),"")&amp; IF(D1197=Accueil!$U$18,PRODUCT('Registre déchets'!G1197,Accueil!$W$18),"")&amp; IF(D1197=Accueil!$U$19,PRODUCT('Registre déchets'!G1197,Accueil!$W$19),"")&amp; IF(D1197=Accueil!$U$20,PRODUCT('Registre déchets'!G1197,Accueil!$W$20),"")&amp; IF(D1197=Accueil!$U$21,PRODUCT('Registre déchets'!G1197,Accueil!$W$21),"") &amp; IF(D1197=Accueil!$U$22,PRODUCT('Registre déchets'!G1197,Accueil!$W$22),"")&amp; IF(D1197=Accueil!$U$23,PRODUCT('Registre déchets'!G1197,Accueil!$W$23),"")&amp; IF(D1197=Accueil!$U$24,PRODUCT('Registre déchets'!G1197,Accueil!$W$24),"")&amp; IF(D1197=Accueil!$U$25,PRODUCT('Registre déchets'!G1197,Accueil!$W$25),"")&amp; IF(D1197=Accueil!$U$26,PRODUCT('Registre déchets'!G1197,Accueil!$W$26),"")&amp; IF(D1197=Accueil!$U$27,PRODUCT('Registre déchets'!G1197,Accueil!$W$27),"")&amp; IF(D1197=Accueil!$Y$7,PRODUCT('Registre déchets'!G1197,Accueil!$AA$7),"") &amp; IF(D1197=Accueil!$Y$8,PRODUCT('Registre déchets'!G1197,Accueil!$AA$8),"") &amp; IF(D1197=Accueil!$Y$9,PRODUCT('Registre déchets'!G1197,Accueil!$AA$9),"")&amp; IF(D1197=Accueil!$Y$10,PRODUCT('Registre déchets'!G1197,Accueil!$AA$10),"")&amp; IF(D1197=Accueil!$Y$11,PRODUCT('Registre déchets'!G1197,Accueil!$AA$11),"")&amp; IF(D1197=Accueil!$Y$12,PRODUCT('Registre déchets'!G1197,Accueil!$AA$12),"")&amp; IF(D1197=Accueil!$Y$13,PRODUCT('Registre déchets'!G1197,Accueil!$AA$13),"")&amp; IF(D1197=Accueil!$Y$14,PRODUCT('Registre déchets'!G1197,Accueil!$AA$14),"")&amp; IF(D1197=Accueil!$Y$15,PRODUCT('Registre déchets'!G1197,Accueil!$AA$15),"")&amp; IF(D1197=Accueil!$Y$16,PRODUCT('Registre déchets'!G1197,Accueil!$AA$16),"")&amp; IF(D1197=Accueil!$Y$17,PRODUCT('Registre déchets'!G1197,Accueil!$AA$17),"")&amp; IF(D1197=Accueil!$Y$18,PRODUCT('Registre déchets'!G1197,Accueil!$AA$18),"")&amp; IF(D1197=Accueil!$Y$19,PRODUCT('Registre déchets'!G1197,Accueil!$AA$19),"")&amp; IF(D1197=Accueil!$Y$20,PRODUCT('Registre déchets'!G1197,Accueil!$AA$20),"")&amp; IF(D1197=Accueil!$Y$21,PRODUCT('Registre déchets'!G1197,Accueil!$AA$21),"")&amp; IF(D1197=Accueil!$Y$22,PRODUCT('Registre déchets'!G1197,Accueil!$AA$22),"")&amp; IF(D1197=Accueil!$Y$23,PRODUCT('Registre déchets'!G1197,Accueil!$AA$23),"")&amp; IF(D1197=Accueil!$Y$24,PRODUCT('Registre déchets'!G1197,Accueil!$AA$24),"")&amp; IF(D1197=Accueil!$Y$25,PRODUCT('Registre déchets'!G1197,Accueil!$AA$25),"")&amp; IF(D1197=Accueil!$Y$26,PRODUCT('Registre déchets'!G1197,Accueil!$AA$26),"")&amp; IF(D1197=Accueil!$Y$27,PRODUCT('Registre déchets'!G1197,Accueil!$AA$27),""))</f>
        <v/>
      </c>
      <c r="AQ1197" s="79">
        <f t="shared" si="187"/>
        <v>0</v>
      </c>
    </row>
    <row r="1198" spans="1:43" ht="50.1" customHeight="1" x14ac:dyDescent="0.25">
      <c r="A1198" s="90"/>
      <c r="B1198" s="222" t="str">
        <f t="shared" si="181"/>
        <v/>
      </c>
      <c r="C1198" s="221"/>
      <c r="D1198" s="220"/>
      <c r="E1198" s="80" t="str">
        <f t="shared" si="185"/>
        <v/>
      </c>
      <c r="F1198" s="81"/>
      <c r="G1198" s="82"/>
      <c r="H1198" s="241">
        <f t="shared" si="182"/>
        <v>0</v>
      </c>
      <c r="I1198" s="206"/>
      <c r="J1198" s="206"/>
      <c r="K1198" s="86"/>
      <c r="L1198" s="86"/>
      <c r="M1198" s="86"/>
      <c r="N1198" s="82"/>
      <c r="O1198" s="81"/>
      <c r="P1198" s="82"/>
      <c r="Q1198" s="207">
        <f t="shared" si="186"/>
        <v>0</v>
      </c>
      <c r="R1198" s="83">
        <f t="shared" si="183"/>
        <v>0</v>
      </c>
      <c r="S1198" s="83">
        <f t="shared" si="184"/>
        <v>0</v>
      </c>
      <c r="T1198" s="209"/>
      <c r="U1198" s="214"/>
      <c r="V1198" s="214"/>
      <c r="W1198" s="217" t="str">
        <f t="shared" si="179"/>
        <v/>
      </c>
      <c r="X1198" s="214"/>
      <c r="Y1198" s="224"/>
      <c r="Z1198" s="214"/>
      <c r="AA1198" s="214"/>
      <c r="AB1198" s="35" t="str">
        <f t="shared" si="180"/>
        <v/>
      </c>
      <c r="AC1198" s="35"/>
      <c r="AD1198" s="35"/>
      <c r="AE1198" s="35"/>
      <c r="AF1198" s="35"/>
      <c r="AG1198" s="35"/>
      <c r="AH1198" s="35"/>
      <c r="AI1198" s="35"/>
      <c r="AJ1198" s="35"/>
      <c r="AK1198" s="35"/>
      <c r="AL1198" s="35"/>
      <c r="AM1198" s="85" t="str">
        <f t="shared" si="188"/>
        <v/>
      </c>
      <c r="AN1198" s="35"/>
      <c r="AO1198" s="35"/>
      <c r="AP1198" s="77" t="str">
        <f>IF(D1198="","",IF(D1198=Accueil!$Q$7,PRODUCT('Registre déchets'!G1198,Accueil!$S$7),"") &amp; IF(D1198=Accueil!$Q$8,PRODUCT('Registre déchets'!G1198,Accueil!$S$8),"") &amp; IF(D1198=Accueil!$Q$9,PRODUCT('Registre déchets'!G1198,Accueil!$S$9),"")&amp; IF(D1198=Accueil!$Q$10,PRODUCT('Registre déchets'!G1198,Accueil!$S$10),"")&amp; IF(D1198=Accueil!$Q$11,PRODUCT('Registre déchets'!G1198,Accueil!$S$11),"")&amp; IF(D1198=Accueil!$Q$12,PRODUCT('Registre déchets'!G1198,Accueil!$S$12),"")&amp; IF(D1198=Accueil!$Q$13,PRODUCT('Registre déchets'!G1198,Accueil!$S$13),"")&amp; IF(D1198=Accueil!$Q$14,PRODUCT('Registre déchets'!G1198,Accueil!$S$14),"")&amp; IF(D1198=Accueil!$Q$15,PRODUCT('Registre déchets'!G1198,Accueil!$S$15),"")&amp; IF(D1198=Accueil!$Q$16,PRODUCT('Registre déchets'!G1198,Accueil!$S$16),"")&amp; IF(D1198=Accueil!$Q$17,PRODUCT('Registre déchets'!G1198,Accueil!$S$17),"")&amp; IF(D1198=Accueil!$Q$18,PRODUCT('Registre déchets'!G1198,Accueil!$S$18),"")&amp; IF(D1198=Accueil!$Q$19,PRODUCT('Registre déchets'!G1198,Accueil!$S$19),"")&amp; IF(D1198=Accueil!$Q$20,PRODUCT('Registre déchets'!G1198,Accueil!$S$20),"")&amp; IF(D1198=Accueil!$Q$21,PRODUCT('Registre déchets'!G1198,Accueil!$S$21),"")&amp; IF(D1198=Accueil!$Q$22,PRODUCT('Registre déchets'!G1198,Accueil!$S$22),"")&amp; IF(D1198=Accueil!$Q$23,PRODUCT('Registre déchets'!G1198,Accueil!$S$23),"")&amp; IF(D1198=Accueil!$Q$24,PRODUCT('Registre déchets'!G1198,Accueil!$S$24),"")&amp; IF(D1198=Accueil!$Q$25,PRODUCT('Registre déchets'!G1198,Accueil!$S$25),"")&amp; IF(D1198=Accueil!$Q$26,PRODUCT('Registre déchets'!G1198,Accueil!$S$26),"") &amp; IF(D1198=Accueil!$U$7,PRODUCT('Registre déchets'!G1198,Accueil!$W$7),"") &amp; IF(D1198=Accueil!$U$8,PRODUCT('Registre déchets'!G1198,Accueil!$W$8),"") &amp; IF(D1198=Accueil!$U$9,PRODUCT('Registre déchets'!G1198,Accueil!$W$9),"")&amp; IF(D1198=Accueil!$U$10,PRODUCT('Registre déchets'!G1198,Accueil!$W$10),"")&amp; IF(D1198=Accueil!$U$11,PRODUCT('Registre déchets'!G1198,Accueil!$W$11),"")&amp; IF(D1198=Accueil!$U$12,PRODUCT('Registre déchets'!G1198,Accueil!$W$12),"")&amp; IF(D1198=Accueil!$U$13,PRODUCT('Registre déchets'!G1198,Accueil!$W$13),"")&amp; IF(D1198=Accueil!$U$14,PRODUCT('Registre déchets'!G1198,Accueil!$W$14),"")&amp; IF(D1198=Accueil!$U$15,PRODUCT('Registre déchets'!G1198,Accueil!$W$15),"")&amp; IF(D1198=Accueil!$U$16,PRODUCT('Registre déchets'!G1198,Accueil!$W$16),"")&amp; IF(D1198=Accueil!$U$17,PRODUCT('Registre déchets'!G1198,Accueil!$W$17),"")&amp; IF(D1198=Accueil!$U$18,PRODUCT('Registre déchets'!G1198,Accueil!$W$18),"")&amp; IF(D1198=Accueil!$U$19,PRODUCT('Registre déchets'!G1198,Accueil!$W$19),"")&amp; IF(D1198=Accueil!$U$20,PRODUCT('Registre déchets'!G1198,Accueil!$W$20),"")&amp; IF(D1198=Accueil!$U$21,PRODUCT('Registre déchets'!G1198,Accueil!$W$21),"") &amp; IF(D1198=Accueil!$U$22,PRODUCT('Registre déchets'!G1198,Accueil!$W$22),"")&amp; IF(D1198=Accueil!$U$23,PRODUCT('Registre déchets'!G1198,Accueil!$W$23),"")&amp; IF(D1198=Accueil!$U$24,PRODUCT('Registre déchets'!G1198,Accueil!$W$24),"")&amp; IF(D1198=Accueil!$U$25,PRODUCT('Registre déchets'!G1198,Accueil!$W$25),"")&amp; IF(D1198=Accueil!$U$26,PRODUCT('Registre déchets'!G1198,Accueil!$W$26),"")&amp; IF(D1198=Accueil!$U$27,PRODUCT('Registre déchets'!G1198,Accueil!$W$27),"")&amp; IF(D1198=Accueil!$Y$7,PRODUCT('Registre déchets'!G1198,Accueil!$AA$7),"") &amp; IF(D1198=Accueil!$Y$8,PRODUCT('Registre déchets'!G1198,Accueil!$AA$8),"") &amp; IF(D1198=Accueil!$Y$9,PRODUCT('Registre déchets'!G1198,Accueil!$AA$9),"")&amp; IF(D1198=Accueil!$Y$10,PRODUCT('Registre déchets'!G1198,Accueil!$AA$10),"")&amp; IF(D1198=Accueil!$Y$11,PRODUCT('Registre déchets'!G1198,Accueil!$AA$11),"")&amp; IF(D1198=Accueil!$Y$12,PRODUCT('Registre déchets'!G1198,Accueil!$AA$12),"")&amp; IF(D1198=Accueil!$Y$13,PRODUCT('Registre déchets'!G1198,Accueil!$AA$13),"")&amp; IF(D1198=Accueil!$Y$14,PRODUCT('Registre déchets'!G1198,Accueil!$AA$14),"")&amp; IF(D1198=Accueil!$Y$15,PRODUCT('Registre déchets'!G1198,Accueil!$AA$15),"")&amp; IF(D1198=Accueil!$Y$16,PRODUCT('Registre déchets'!G1198,Accueil!$AA$16),"")&amp; IF(D1198=Accueil!$Y$17,PRODUCT('Registre déchets'!G1198,Accueil!$AA$17),"")&amp; IF(D1198=Accueil!$Y$18,PRODUCT('Registre déchets'!G1198,Accueil!$AA$18),"")&amp; IF(D1198=Accueil!$Y$19,PRODUCT('Registre déchets'!G1198,Accueil!$AA$19),"")&amp; IF(D1198=Accueil!$Y$20,PRODUCT('Registre déchets'!G1198,Accueil!$AA$20),"")&amp; IF(D1198=Accueil!$Y$21,PRODUCT('Registre déchets'!G1198,Accueil!$AA$21),"")&amp; IF(D1198=Accueil!$Y$22,PRODUCT('Registre déchets'!G1198,Accueil!$AA$22),"")&amp; IF(D1198=Accueil!$Y$23,PRODUCT('Registre déchets'!G1198,Accueil!$AA$23),"")&amp; IF(D1198=Accueil!$Y$24,PRODUCT('Registre déchets'!G1198,Accueil!$AA$24),"")&amp; IF(D1198=Accueil!$Y$25,PRODUCT('Registre déchets'!G1198,Accueil!$AA$25),"")&amp; IF(D1198=Accueil!$Y$26,PRODUCT('Registre déchets'!G1198,Accueil!$AA$26),"")&amp; IF(D1198=Accueil!$Y$27,PRODUCT('Registre déchets'!G1198,Accueil!$AA$27),""))</f>
        <v/>
      </c>
      <c r="AQ1198" s="79">
        <f t="shared" si="187"/>
        <v>0</v>
      </c>
    </row>
    <row r="1199" spans="1:43" ht="50.1" customHeight="1" x14ac:dyDescent="0.25">
      <c r="A1199" s="90"/>
      <c r="B1199" s="222" t="str">
        <f t="shared" si="181"/>
        <v/>
      </c>
      <c r="C1199" s="221"/>
      <c r="D1199" s="220"/>
      <c r="E1199" s="80" t="str">
        <f t="shared" si="185"/>
        <v/>
      </c>
      <c r="F1199" s="81"/>
      <c r="G1199" s="82"/>
      <c r="H1199" s="241">
        <f t="shared" si="182"/>
        <v>0</v>
      </c>
      <c r="I1199" s="206"/>
      <c r="J1199" s="206"/>
      <c r="K1199" s="86"/>
      <c r="L1199" s="86"/>
      <c r="M1199" s="86"/>
      <c r="N1199" s="82"/>
      <c r="O1199" s="81"/>
      <c r="P1199" s="82"/>
      <c r="Q1199" s="207">
        <f t="shared" si="186"/>
        <v>0</v>
      </c>
      <c r="R1199" s="83">
        <f t="shared" si="183"/>
        <v>0</v>
      </c>
      <c r="S1199" s="83">
        <f t="shared" si="184"/>
        <v>0</v>
      </c>
      <c r="T1199" s="209"/>
      <c r="U1199" s="214"/>
      <c r="V1199" s="214"/>
      <c r="W1199" s="217" t="str">
        <f t="shared" si="179"/>
        <v/>
      </c>
      <c r="X1199" s="214"/>
      <c r="Y1199" s="224"/>
      <c r="Z1199" s="214"/>
      <c r="AA1199" s="214"/>
      <c r="AB1199" s="35" t="str">
        <f t="shared" si="180"/>
        <v/>
      </c>
      <c r="AC1199" s="35"/>
      <c r="AD1199" s="35"/>
      <c r="AE1199" s="35"/>
      <c r="AF1199" s="35"/>
      <c r="AG1199" s="35"/>
      <c r="AH1199" s="35"/>
      <c r="AI1199" s="35"/>
      <c r="AJ1199" s="35"/>
      <c r="AK1199" s="35"/>
      <c r="AL1199" s="35"/>
      <c r="AM1199" s="85" t="str">
        <f t="shared" si="188"/>
        <v/>
      </c>
      <c r="AN1199" s="35"/>
      <c r="AO1199" s="35"/>
      <c r="AP1199" s="77" t="str">
        <f>IF(D1199="","",IF(D1199=Accueil!$Q$7,PRODUCT('Registre déchets'!G1199,Accueil!$S$7),"") &amp; IF(D1199=Accueil!$Q$8,PRODUCT('Registre déchets'!G1199,Accueil!$S$8),"") &amp; IF(D1199=Accueil!$Q$9,PRODUCT('Registre déchets'!G1199,Accueil!$S$9),"")&amp; IF(D1199=Accueil!$Q$10,PRODUCT('Registre déchets'!G1199,Accueil!$S$10),"")&amp; IF(D1199=Accueil!$Q$11,PRODUCT('Registre déchets'!G1199,Accueil!$S$11),"")&amp; IF(D1199=Accueil!$Q$12,PRODUCT('Registre déchets'!G1199,Accueil!$S$12),"")&amp; IF(D1199=Accueil!$Q$13,PRODUCT('Registre déchets'!G1199,Accueil!$S$13),"")&amp; IF(D1199=Accueil!$Q$14,PRODUCT('Registre déchets'!G1199,Accueil!$S$14),"")&amp; IF(D1199=Accueil!$Q$15,PRODUCT('Registre déchets'!G1199,Accueil!$S$15),"")&amp; IF(D1199=Accueil!$Q$16,PRODUCT('Registre déchets'!G1199,Accueil!$S$16),"")&amp; IF(D1199=Accueil!$Q$17,PRODUCT('Registre déchets'!G1199,Accueil!$S$17),"")&amp; IF(D1199=Accueil!$Q$18,PRODUCT('Registre déchets'!G1199,Accueil!$S$18),"")&amp; IF(D1199=Accueil!$Q$19,PRODUCT('Registre déchets'!G1199,Accueil!$S$19),"")&amp; IF(D1199=Accueil!$Q$20,PRODUCT('Registre déchets'!G1199,Accueil!$S$20),"")&amp; IF(D1199=Accueil!$Q$21,PRODUCT('Registre déchets'!G1199,Accueil!$S$21),"")&amp; IF(D1199=Accueil!$Q$22,PRODUCT('Registre déchets'!G1199,Accueil!$S$22),"")&amp; IF(D1199=Accueil!$Q$23,PRODUCT('Registre déchets'!G1199,Accueil!$S$23),"")&amp; IF(D1199=Accueil!$Q$24,PRODUCT('Registre déchets'!G1199,Accueil!$S$24),"")&amp; IF(D1199=Accueil!$Q$25,PRODUCT('Registre déchets'!G1199,Accueil!$S$25),"")&amp; IF(D1199=Accueil!$Q$26,PRODUCT('Registre déchets'!G1199,Accueil!$S$26),"") &amp; IF(D1199=Accueil!$U$7,PRODUCT('Registre déchets'!G1199,Accueil!$W$7),"") &amp; IF(D1199=Accueil!$U$8,PRODUCT('Registre déchets'!G1199,Accueil!$W$8),"") &amp; IF(D1199=Accueil!$U$9,PRODUCT('Registre déchets'!G1199,Accueil!$W$9),"")&amp; IF(D1199=Accueil!$U$10,PRODUCT('Registre déchets'!G1199,Accueil!$W$10),"")&amp; IF(D1199=Accueil!$U$11,PRODUCT('Registre déchets'!G1199,Accueil!$W$11),"")&amp; IF(D1199=Accueil!$U$12,PRODUCT('Registre déchets'!G1199,Accueil!$W$12),"")&amp; IF(D1199=Accueil!$U$13,PRODUCT('Registre déchets'!G1199,Accueil!$W$13),"")&amp; IF(D1199=Accueil!$U$14,PRODUCT('Registre déchets'!G1199,Accueil!$W$14),"")&amp; IF(D1199=Accueil!$U$15,PRODUCT('Registre déchets'!G1199,Accueil!$W$15),"")&amp; IF(D1199=Accueil!$U$16,PRODUCT('Registre déchets'!G1199,Accueil!$W$16),"")&amp; IF(D1199=Accueil!$U$17,PRODUCT('Registre déchets'!G1199,Accueil!$W$17),"")&amp; IF(D1199=Accueil!$U$18,PRODUCT('Registre déchets'!G1199,Accueil!$W$18),"")&amp; IF(D1199=Accueil!$U$19,PRODUCT('Registre déchets'!G1199,Accueil!$W$19),"")&amp; IF(D1199=Accueil!$U$20,PRODUCT('Registre déchets'!G1199,Accueil!$W$20),"")&amp; IF(D1199=Accueil!$U$21,PRODUCT('Registre déchets'!G1199,Accueil!$W$21),"") &amp; IF(D1199=Accueil!$U$22,PRODUCT('Registre déchets'!G1199,Accueil!$W$22),"")&amp; IF(D1199=Accueil!$U$23,PRODUCT('Registre déchets'!G1199,Accueil!$W$23),"")&amp; IF(D1199=Accueil!$U$24,PRODUCT('Registre déchets'!G1199,Accueil!$W$24),"")&amp; IF(D1199=Accueil!$U$25,PRODUCT('Registre déchets'!G1199,Accueil!$W$25),"")&amp; IF(D1199=Accueil!$U$26,PRODUCT('Registre déchets'!G1199,Accueil!$W$26),"")&amp; IF(D1199=Accueil!$U$27,PRODUCT('Registre déchets'!G1199,Accueil!$W$27),"")&amp; IF(D1199=Accueil!$Y$7,PRODUCT('Registre déchets'!G1199,Accueil!$AA$7),"") &amp; IF(D1199=Accueil!$Y$8,PRODUCT('Registre déchets'!G1199,Accueil!$AA$8),"") &amp; IF(D1199=Accueil!$Y$9,PRODUCT('Registre déchets'!G1199,Accueil!$AA$9),"")&amp; IF(D1199=Accueil!$Y$10,PRODUCT('Registre déchets'!G1199,Accueil!$AA$10),"")&amp; IF(D1199=Accueil!$Y$11,PRODUCT('Registre déchets'!G1199,Accueil!$AA$11),"")&amp; IF(D1199=Accueil!$Y$12,PRODUCT('Registre déchets'!G1199,Accueil!$AA$12),"")&amp; IF(D1199=Accueil!$Y$13,PRODUCT('Registre déchets'!G1199,Accueil!$AA$13),"")&amp; IF(D1199=Accueil!$Y$14,PRODUCT('Registre déchets'!G1199,Accueil!$AA$14),"")&amp; IF(D1199=Accueil!$Y$15,PRODUCT('Registre déchets'!G1199,Accueil!$AA$15),"")&amp; IF(D1199=Accueil!$Y$16,PRODUCT('Registre déchets'!G1199,Accueil!$AA$16),"")&amp; IF(D1199=Accueil!$Y$17,PRODUCT('Registre déchets'!G1199,Accueil!$AA$17),"")&amp; IF(D1199=Accueil!$Y$18,PRODUCT('Registre déchets'!G1199,Accueil!$AA$18),"")&amp; IF(D1199=Accueil!$Y$19,PRODUCT('Registre déchets'!G1199,Accueil!$AA$19),"")&amp; IF(D1199=Accueil!$Y$20,PRODUCT('Registre déchets'!G1199,Accueil!$AA$20),"")&amp; IF(D1199=Accueil!$Y$21,PRODUCT('Registre déchets'!G1199,Accueil!$AA$21),"")&amp; IF(D1199=Accueil!$Y$22,PRODUCT('Registre déchets'!G1199,Accueil!$AA$22),"")&amp; IF(D1199=Accueil!$Y$23,PRODUCT('Registre déchets'!G1199,Accueil!$AA$23),"")&amp; IF(D1199=Accueil!$Y$24,PRODUCT('Registre déchets'!G1199,Accueil!$AA$24),"")&amp; IF(D1199=Accueil!$Y$25,PRODUCT('Registre déchets'!G1199,Accueil!$AA$25),"")&amp; IF(D1199=Accueil!$Y$26,PRODUCT('Registre déchets'!G1199,Accueil!$AA$26),"")&amp; IF(D1199=Accueil!$Y$27,PRODUCT('Registre déchets'!G1199,Accueil!$AA$27),""))</f>
        <v/>
      </c>
      <c r="AQ1199" s="79">
        <f t="shared" si="187"/>
        <v>0</v>
      </c>
    </row>
    <row r="1200" spans="1:43" ht="50.1" customHeight="1" x14ac:dyDescent="0.25">
      <c r="A1200" s="90"/>
      <c r="B1200" s="222" t="str">
        <f t="shared" si="181"/>
        <v/>
      </c>
      <c r="C1200" s="221"/>
      <c r="D1200" s="220"/>
      <c r="E1200" s="80" t="str">
        <f t="shared" si="185"/>
        <v/>
      </c>
      <c r="F1200" s="81"/>
      <c r="G1200" s="82"/>
      <c r="H1200" s="241">
        <f t="shared" si="182"/>
        <v>0</v>
      </c>
      <c r="I1200" s="206"/>
      <c r="J1200" s="206"/>
      <c r="K1200" s="86"/>
      <c r="L1200" s="86"/>
      <c r="M1200" s="86"/>
      <c r="N1200" s="82"/>
      <c r="O1200" s="81"/>
      <c r="P1200" s="82"/>
      <c r="Q1200" s="207">
        <f t="shared" si="186"/>
        <v>0</v>
      </c>
      <c r="R1200" s="83">
        <f t="shared" si="183"/>
        <v>0</v>
      </c>
      <c r="S1200" s="83">
        <f t="shared" si="184"/>
        <v>0</v>
      </c>
      <c r="T1200" s="209"/>
      <c r="U1200" s="214"/>
      <c r="V1200" s="214"/>
      <c r="W1200" s="217" t="str">
        <f t="shared" si="179"/>
        <v/>
      </c>
      <c r="X1200" s="214"/>
      <c r="Y1200" s="224"/>
      <c r="Z1200" s="214"/>
      <c r="AA1200" s="214"/>
      <c r="AB1200" s="35" t="str">
        <f t="shared" si="180"/>
        <v/>
      </c>
      <c r="AC1200" s="35"/>
      <c r="AD1200" s="35"/>
      <c r="AE1200" s="35"/>
      <c r="AF1200" s="35"/>
      <c r="AG1200" s="35"/>
      <c r="AH1200" s="35"/>
      <c r="AI1200" s="35"/>
      <c r="AJ1200" s="35"/>
      <c r="AK1200" s="35"/>
      <c r="AL1200" s="35"/>
      <c r="AM1200" s="85" t="str">
        <f t="shared" si="188"/>
        <v/>
      </c>
      <c r="AN1200" s="35"/>
      <c r="AO1200" s="35"/>
      <c r="AP1200" s="77" t="str">
        <f>IF(D1200="","",IF(D1200=Accueil!$Q$7,PRODUCT('Registre déchets'!G1200,Accueil!$S$7),"") &amp; IF(D1200=Accueil!$Q$8,PRODUCT('Registre déchets'!G1200,Accueil!$S$8),"") &amp; IF(D1200=Accueil!$Q$9,PRODUCT('Registre déchets'!G1200,Accueil!$S$9),"")&amp; IF(D1200=Accueil!$Q$10,PRODUCT('Registre déchets'!G1200,Accueil!$S$10),"")&amp; IF(D1200=Accueil!$Q$11,PRODUCT('Registre déchets'!G1200,Accueil!$S$11),"")&amp; IF(D1200=Accueil!$Q$12,PRODUCT('Registre déchets'!G1200,Accueil!$S$12),"")&amp; IF(D1200=Accueil!$Q$13,PRODUCT('Registre déchets'!G1200,Accueil!$S$13),"")&amp; IF(D1200=Accueil!$Q$14,PRODUCT('Registre déchets'!G1200,Accueil!$S$14),"")&amp; IF(D1200=Accueil!$Q$15,PRODUCT('Registre déchets'!G1200,Accueil!$S$15),"")&amp; IF(D1200=Accueil!$Q$16,PRODUCT('Registre déchets'!G1200,Accueil!$S$16),"")&amp; IF(D1200=Accueil!$Q$17,PRODUCT('Registre déchets'!G1200,Accueil!$S$17),"")&amp; IF(D1200=Accueil!$Q$18,PRODUCT('Registre déchets'!G1200,Accueil!$S$18),"")&amp; IF(D1200=Accueil!$Q$19,PRODUCT('Registre déchets'!G1200,Accueil!$S$19),"")&amp; IF(D1200=Accueil!$Q$20,PRODUCT('Registre déchets'!G1200,Accueil!$S$20),"")&amp; IF(D1200=Accueil!$Q$21,PRODUCT('Registre déchets'!G1200,Accueil!$S$21),"")&amp; IF(D1200=Accueil!$Q$22,PRODUCT('Registre déchets'!G1200,Accueil!$S$22),"")&amp; IF(D1200=Accueil!$Q$23,PRODUCT('Registre déchets'!G1200,Accueil!$S$23),"")&amp; IF(D1200=Accueil!$Q$24,PRODUCT('Registre déchets'!G1200,Accueil!$S$24),"")&amp; IF(D1200=Accueil!$Q$25,PRODUCT('Registre déchets'!G1200,Accueil!$S$25),"")&amp; IF(D1200=Accueil!$Q$26,PRODUCT('Registre déchets'!G1200,Accueil!$S$26),"") &amp; IF(D1200=Accueil!$U$7,PRODUCT('Registre déchets'!G1200,Accueil!$W$7),"") &amp; IF(D1200=Accueil!$U$8,PRODUCT('Registre déchets'!G1200,Accueil!$W$8),"") &amp; IF(D1200=Accueil!$U$9,PRODUCT('Registre déchets'!G1200,Accueil!$W$9),"")&amp; IF(D1200=Accueil!$U$10,PRODUCT('Registre déchets'!G1200,Accueil!$W$10),"")&amp; IF(D1200=Accueil!$U$11,PRODUCT('Registre déchets'!G1200,Accueil!$W$11),"")&amp; IF(D1200=Accueil!$U$12,PRODUCT('Registre déchets'!G1200,Accueil!$W$12),"")&amp; IF(D1200=Accueil!$U$13,PRODUCT('Registre déchets'!G1200,Accueil!$W$13),"")&amp; IF(D1200=Accueil!$U$14,PRODUCT('Registre déchets'!G1200,Accueil!$W$14),"")&amp; IF(D1200=Accueil!$U$15,PRODUCT('Registre déchets'!G1200,Accueil!$W$15),"")&amp; IF(D1200=Accueil!$U$16,PRODUCT('Registre déchets'!G1200,Accueil!$W$16),"")&amp; IF(D1200=Accueil!$U$17,PRODUCT('Registre déchets'!G1200,Accueil!$W$17),"")&amp; IF(D1200=Accueil!$U$18,PRODUCT('Registre déchets'!G1200,Accueil!$W$18),"")&amp; IF(D1200=Accueil!$U$19,PRODUCT('Registre déchets'!G1200,Accueil!$W$19),"")&amp; IF(D1200=Accueil!$U$20,PRODUCT('Registre déchets'!G1200,Accueil!$W$20),"")&amp; IF(D1200=Accueil!$U$21,PRODUCT('Registre déchets'!G1200,Accueil!$W$21),"") &amp; IF(D1200=Accueil!$U$22,PRODUCT('Registre déchets'!G1200,Accueil!$W$22),"")&amp; IF(D1200=Accueil!$U$23,PRODUCT('Registre déchets'!G1200,Accueil!$W$23),"")&amp; IF(D1200=Accueil!$U$24,PRODUCT('Registre déchets'!G1200,Accueil!$W$24),"")&amp; IF(D1200=Accueil!$U$25,PRODUCT('Registre déchets'!G1200,Accueil!$W$25),"")&amp; IF(D1200=Accueil!$U$26,PRODUCT('Registre déchets'!G1200,Accueil!$W$26),"")&amp; IF(D1200=Accueil!$U$27,PRODUCT('Registre déchets'!G1200,Accueil!$W$27),"")&amp; IF(D1200=Accueil!$Y$7,PRODUCT('Registre déchets'!G1200,Accueil!$AA$7),"") &amp; IF(D1200=Accueil!$Y$8,PRODUCT('Registre déchets'!G1200,Accueil!$AA$8),"") &amp; IF(D1200=Accueil!$Y$9,PRODUCT('Registre déchets'!G1200,Accueil!$AA$9),"")&amp; IF(D1200=Accueil!$Y$10,PRODUCT('Registre déchets'!G1200,Accueil!$AA$10),"")&amp; IF(D1200=Accueil!$Y$11,PRODUCT('Registre déchets'!G1200,Accueil!$AA$11),"")&amp; IF(D1200=Accueil!$Y$12,PRODUCT('Registre déchets'!G1200,Accueil!$AA$12),"")&amp; IF(D1200=Accueil!$Y$13,PRODUCT('Registre déchets'!G1200,Accueil!$AA$13),"")&amp; IF(D1200=Accueil!$Y$14,PRODUCT('Registre déchets'!G1200,Accueil!$AA$14),"")&amp; IF(D1200=Accueil!$Y$15,PRODUCT('Registre déchets'!G1200,Accueil!$AA$15),"")&amp; IF(D1200=Accueil!$Y$16,PRODUCT('Registre déchets'!G1200,Accueil!$AA$16),"")&amp; IF(D1200=Accueil!$Y$17,PRODUCT('Registre déchets'!G1200,Accueil!$AA$17),"")&amp; IF(D1200=Accueil!$Y$18,PRODUCT('Registre déchets'!G1200,Accueil!$AA$18),"")&amp; IF(D1200=Accueil!$Y$19,PRODUCT('Registre déchets'!G1200,Accueil!$AA$19),"")&amp; IF(D1200=Accueil!$Y$20,PRODUCT('Registre déchets'!G1200,Accueil!$AA$20),"")&amp; IF(D1200=Accueil!$Y$21,PRODUCT('Registre déchets'!G1200,Accueil!$AA$21),"")&amp; IF(D1200=Accueil!$Y$22,PRODUCT('Registre déchets'!G1200,Accueil!$AA$22),"")&amp; IF(D1200=Accueil!$Y$23,PRODUCT('Registre déchets'!G1200,Accueil!$AA$23),"")&amp; IF(D1200=Accueil!$Y$24,PRODUCT('Registre déchets'!G1200,Accueil!$AA$24),"")&amp; IF(D1200=Accueil!$Y$25,PRODUCT('Registre déchets'!G1200,Accueil!$AA$25),"")&amp; IF(D1200=Accueil!$Y$26,PRODUCT('Registre déchets'!G1200,Accueil!$AA$26),"")&amp; IF(D1200=Accueil!$Y$27,PRODUCT('Registre déchets'!G1200,Accueil!$AA$27),""))</f>
        <v/>
      </c>
      <c r="AQ1200" s="79">
        <f t="shared" si="187"/>
        <v>0</v>
      </c>
    </row>
    <row r="1201" spans="1:43" ht="50.1" customHeight="1" x14ac:dyDescent="0.25">
      <c r="A1201" s="90"/>
      <c r="B1201" s="222" t="str">
        <f t="shared" si="181"/>
        <v/>
      </c>
      <c r="C1201" s="221"/>
      <c r="D1201" s="220"/>
      <c r="E1201" s="80" t="str">
        <f t="shared" si="185"/>
        <v/>
      </c>
      <c r="F1201" s="81"/>
      <c r="G1201" s="82"/>
      <c r="H1201" s="241">
        <f t="shared" si="182"/>
        <v>0</v>
      </c>
      <c r="I1201" s="206"/>
      <c r="J1201" s="206"/>
      <c r="K1201" s="86"/>
      <c r="L1201" s="86"/>
      <c r="M1201" s="86"/>
      <c r="N1201" s="82"/>
      <c r="O1201" s="81"/>
      <c r="P1201" s="82"/>
      <c r="Q1201" s="207">
        <f t="shared" si="186"/>
        <v>0</v>
      </c>
      <c r="R1201" s="83">
        <f t="shared" si="183"/>
        <v>0</v>
      </c>
      <c r="S1201" s="83">
        <f t="shared" si="184"/>
        <v>0</v>
      </c>
      <c r="T1201" s="209"/>
      <c r="U1201" s="214"/>
      <c r="V1201" s="214"/>
      <c r="W1201" s="217" t="str">
        <f t="shared" si="179"/>
        <v/>
      </c>
      <c r="X1201" s="214"/>
      <c r="Y1201" s="224"/>
      <c r="Z1201" s="214"/>
      <c r="AA1201" s="214"/>
      <c r="AB1201" s="35" t="str">
        <f t="shared" si="180"/>
        <v/>
      </c>
      <c r="AC1201" s="35"/>
      <c r="AD1201" s="35"/>
      <c r="AE1201" s="35"/>
      <c r="AF1201" s="35"/>
      <c r="AG1201" s="35"/>
      <c r="AH1201" s="35"/>
      <c r="AI1201" s="35"/>
      <c r="AJ1201" s="35"/>
      <c r="AK1201" s="35"/>
      <c r="AL1201" s="35"/>
      <c r="AM1201" s="85" t="str">
        <f t="shared" si="188"/>
        <v/>
      </c>
      <c r="AN1201" s="35"/>
      <c r="AO1201" s="35"/>
      <c r="AP1201" s="77" t="str">
        <f>IF(D1201="","",IF(D1201=Accueil!$Q$7,PRODUCT('Registre déchets'!G1201,Accueil!$S$7),"") &amp; IF(D1201=Accueil!$Q$8,PRODUCT('Registre déchets'!G1201,Accueil!$S$8),"") &amp; IF(D1201=Accueil!$Q$9,PRODUCT('Registre déchets'!G1201,Accueil!$S$9),"")&amp; IF(D1201=Accueil!$Q$10,PRODUCT('Registre déchets'!G1201,Accueil!$S$10),"")&amp; IF(D1201=Accueil!$Q$11,PRODUCT('Registre déchets'!G1201,Accueil!$S$11),"")&amp; IF(D1201=Accueil!$Q$12,PRODUCT('Registre déchets'!G1201,Accueil!$S$12),"")&amp; IF(D1201=Accueil!$Q$13,PRODUCT('Registre déchets'!G1201,Accueil!$S$13),"")&amp; IF(D1201=Accueil!$Q$14,PRODUCT('Registre déchets'!G1201,Accueil!$S$14),"")&amp; IF(D1201=Accueil!$Q$15,PRODUCT('Registre déchets'!G1201,Accueil!$S$15),"")&amp; IF(D1201=Accueil!$Q$16,PRODUCT('Registre déchets'!G1201,Accueil!$S$16),"")&amp; IF(D1201=Accueil!$Q$17,PRODUCT('Registre déchets'!G1201,Accueil!$S$17),"")&amp; IF(D1201=Accueil!$Q$18,PRODUCT('Registre déchets'!G1201,Accueil!$S$18),"")&amp; IF(D1201=Accueil!$Q$19,PRODUCT('Registre déchets'!G1201,Accueil!$S$19),"")&amp; IF(D1201=Accueil!$Q$20,PRODUCT('Registre déchets'!G1201,Accueil!$S$20),"")&amp; IF(D1201=Accueil!$Q$21,PRODUCT('Registre déchets'!G1201,Accueil!$S$21),"")&amp; IF(D1201=Accueil!$Q$22,PRODUCT('Registre déchets'!G1201,Accueil!$S$22),"")&amp; IF(D1201=Accueil!$Q$23,PRODUCT('Registre déchets'!G1201,Accueil!$S$23),"")&amp; IF(D1201=Accueil!$Q$24,PRODUCT('Registre déchets'!G1201,Accueil!$S$24),"")&amp; IF(D1201=Accueil!$Q$25,PRODUCT('Registre déchets'!G1201,Accueil!$S$25),"")&amp; IF(D1201=Accueil!$Q$26,PRODUCT('Registre déchets'!G1201,Accueil!$S$26),"") &amp; IF(D1201=Accueil!$U$7,PRODUCT('Registre déchets'!G1201,Accueil!$W$7),"") &amp; IF(D1201=Accueil!$U$8,PRODUCT('Registre déchets'!G1201,Accueil!$W$8),"") &amp; IF(D1201=Accueil!$U$9,PRODUCT('Registre déchets'!G1201,Accueil!$W$9),"")&amp; IF(D1201=Accueil!$U$10,PRODUCT('Registre déchets'!G1201,Accueil!$W$10),"")&amp; IF(D1201=Accueil!$U$11,PRODUCT('Registre déchets'!G1201,Accueil!$W$11),"")&amp; IF(D1201=Accueil!$U$12,PRODUCT('Registre déchets'!G1201,Accueil!$W$12),"")&amp; IF(D1201=Accueil!$U$13,PRODUCT('Registre déchets'!G1201,Accueil!$W$13),"")&amp; IF(D1201=Accueil!$U$14,PRODUCT('Registre déchets'!G1201,Accueil!$W$14),"")&amp; IF(D1201=Accueil!$U$15,PRODUCT('Registre déchets'!G1201,Accueil!$W$15),"")&amp; IF(D1201=Accueil!$U$16,PRODUCT('Registre déchets'!G1201,Accueil!$W$16),"")&amp; IF(D1201=Accueil!$U$17,PRODUCT('Registre déchets'!G1201,Accueil!$W$17),"")&amp; IF(D1201=Accueil!$U$18,PRODUCT('Registre déchets'!G1201,Accueil!$W$18),"")&amp; IF(D1201=Accueil!$U$19,PRODUCT('Registre déchets'!G1201,Accueil!$W$19),"")&amp; IF(D1201=Accueil!$U$20,PRODUCT('Registre déchets'!G1201,Accueil!$W$20),"")&amp; IF(D1201=Accueil!$U$21,PRODUCT('Registre déchets'!G1201,Accueil!$W$21),"") &amp; IF(D1201=Accueil!$U$22,PRODUCT('Registre déchets'!G1201,Accueil!$W$22),"")&amp; IF(D1201=Accueil!$U$23,PRODUCT('Registre déchets'!G1201,Accueil!$W$23),"")&amp; IF(D1201=Accueil!$U$24,PRODUCT('Registre déchets'!G1201,Accueil!$W$24),"")&amp; IF(D1201=Accueil!$U$25,PRODUCT('Registre déchets'!G1201,Accueil!$W$25),"")&amp; IF(D1201=Accueil!$U$26,PRODUCT('Registre déchets'!G1201,Accueil!$W$26),"")&amp; IF(D1201=Accueil!$U$27,PRODUCT('Registre déchets'!G1201,Accueil!$W$27),"")&amp; IF(D1201=Accueil!$Y$7,PRODUCT('Registre déchets'!G1201,Accueil!$AA$7),"") &amp; IF(D1201=Accueil!$Y$8,PRODUCT('Registre déchets'!G1201,Accueil!$AA$8),"") &amp; IF(D1201=Accueil!$Y$9,PRODUCT('Registre déchets'!G1201,Accueil!$AA$9),"")&amp; IF(D1201=Accueil!$Y$10,PRODUCT('Registre déchets'!G1201,Accueil!$AA$10),"")&amp; IF(D1201=Accueil!$Y$11,PRODUCT('Registre déchets'!G1201,Accueil!$AA$11),"")&amp; IF(D1201=Accueil!$Y$12,PRODUCT('Registre déchets'!G1201,Accueil!$AA$12),"")&amp; IF(D1201=Accueil!$Y$13,PRODUCT('Registre déchets'!G1201,Accueil!$AA$13),"")&amp; IF(D1201=Accueil!$Y$14,PRODUCT('Registre déchets'!G1201,Accueil!$AA$14),"")&amp; IF(D1201=Accueil!$Y$15,PRODUCT('Registre déchets'!G1201,Accueil!$AA$15),"")&amp; IF(D1201=Accueil!$Y$16,PRODUCT('Registre déchets'!G1201,Accueil!$AA$16),"")&amp; IF(D1201=Accueil!$Y$17,PRODUCT('Registre déchets'!G1201,Accueil!$AA$17),"")&amp; IF(D1201=Accueil!$Y$18,PRODUCT('Registre déchets'!G1201,Accueil!$AA$18),"")&amp; IF(D1201=Accueil!$Y$19,PRODUCT('Registre déchets'!G1201,Accueil!$AA$19),"")&amp; IF(D1201=Accueil!$Y$20,PRODUCT('Registre déchets'!G1201,Accueil!$AA$20),"")&amp; IF(D1201=Accueil!$Y$21,PRODUCT('Registre déchets'!G1201,Accueil!$AA$21),"")&amp; IF(D1201=Accueil!$Y$22,PRODUCT('Registre déchets'!G1201,Accueil!$AA$22),"")&amp; IF(D1201=Accueil!$Y$23,PRODUCT('Registre déchets'!G1201,Accueil!$AA$23),"")&amp; IF(D1201=Accueil!$Y$24,PRODUCT('Registre déchets'!G1201,Accueil!$AA$24),"")&amp; IF(D1201=Accueil!$Y$25,PRODUCT('Registre déchets'!G1201,Accueil!$AA$25),"")&amp; IF(D1201=Accueil!$Y$26,PRODUCT('Registre déchets'!G1201,Accueil!$AA$26),"")&amp; IF(D1201=Accueil!$Y$27,PRODUCT('Registre déchets'!G1201,Accueil!$AA$27),""))</f>
        <v/>
      </c>
      <c r="AQ1201" s="79">
        <f t="shared" si="187"/>
        <v>0</v>
      </c>
    </row>
    <row r="1202" spans="1:43" ht="50.1" customHeight="1" x14ac:dyDescent="0.25">
      <c r="A1202" s="90"/>
      <c r="B1202" s="222" t="str">
        <f t="shared" si="181"/>
        <v/>
      </c>
      <c r="C1202" s="221"/>
      <c r="D1202" s="220"/>
      <c r="E1202" s="80" t="str">
        <f t="shared" si="185"/>
        <v/>
      </c>
      <c r="F1202" s="81"/>
      <c r="G1202" s="82"/>
      <c r="H1202" s="241">
        <f t="shared" si="182"/>
        <v>0</v>
      </c>
      <c r="I1202" s="206"/>
      <c r="J1202" s="206"/>
      <c r="K1202" s="86"/>
      <c r="L1202" s="86"/>
      <c r="M1202" s="86"/>
      <c r="N1202" s="82"/>
      <c r="O1202" s="81"/>
      <c r="P1202" s="82"/>
      <c r="Q1202" s="207">
        <f t="shared" si="186"/>
        <v>0</v>
      </c>
      <c r="R1202" s="83">
        <f t="shared" si="183"/>
        <v>0</v>
      </c>
      <c r="S1202" s="83">
        <f t="shared" si="184"/>
        <v>0</v>
      </c>
      <c r="T1202" s="209"/>
      <c r="U1202" s="214"/>
      <c r="V1202" s="214"/>
      <c r="W1202" s="217" t="str">
        <f t="shared" si="179"/>
        <v/>
      </c>
      <c r="X1202" s="214"/>
      <c r="Y1202" s="224"/>
      <c r="Z1202" s="214"/>
      <c r="AA1202" s="214"/>
      <c r="AB1202" s="35" t="str">
        <f t="shared" si="180"/>
        <v/>
      </c>
      <c r="AC1202" s="35"/>
      <c r="AD1202" s="35"/>
      <c r="AE1202" s="35"/>
      <c r="AF1202" s="35"/>
      <c r="AG1202" s="35"/>
      <c r="AH1202" s="35"/>
      <c r="AI1202" s="35"/>
      <c r="AJ1202" s="35"/>
      <c r="AK1202" s="35"/>
      <c r="AL1202" s="35"/>
      <c r="AM1202" s="85" t="str">
        <f t="shared" si="188"/>
        <v/>
      </c>
      <c r="AN1202" s="35"/>
      <c r="AO1202" s="35"/>
      <c r="AP1202" s="77" t="str">
        <f>IF(D1202="","",IF(D1202=Accueil!$Q$7,PRODUCT('Registre déchets'!G1202,Accueil!$S$7),"") &amp; IF(D1202=Accueil!$Q$8,PRODUCT('Registre déchets'!G1202,Accueil!$S$8),"") &amp; IF(D1202=Accueil!$Q$9,PRODUCT('Registre déchets'!G1202,Accueil!$S$9),"")&amp; IF(D1202=Accueil!$Q$10,PRODUCT('Registre déchets'!G1202,Accueil!$S$10),"")&amp; IF(D1202=Accueil!$Q$11,PRODUCT('Registre déchets'!G1202,Accueil!$S$11),"")&amp; IF(D1202=Accueil!$Q$12,PRODUCT('Registre déchets'!G1202,Accueil!$S$12),"")&amp; IF(D1202=Accueil!$Q$13,PRODUCT('Registre déchets'!G1202,Accueil!$S$13),"")&amp; IF(D1202=Accueil!$Q$14,PRODUCT('Registre déchets'!G1202,Accueil!$S$14),"")&amp; IF(D1202=Accueil!$Q$15,PRODUCT('Registre déchets'!G1202,Accueil!$S$15),"")&amp; IF(D1202=Accueil!$Q$16,PRODUCT('Registre déchets'!G1202,Accueil!$S$16),"")&amp; IF(D1202=Accueil!$Q$17,PRODUCT('Registre déchets'!G1202,Accueil!$S$17),"")&amp; IF(D1202=Accueil!$Q$18,PRODUCT('Registre déchets'!G1202,Accueil!$S$18),"")&amp; IF(D1202=Accueil!$Q$19,PRODUCT('Registre déchets'!G1202,Accueil!$S$19),"")&amp; IF(D1202=Accueil!$Q$20,PRODUCT('Registre déchets'!G1202,Accueil!$S$20),"")&amp; IF(D1202=Accueil!$Q$21,PRODUCT('Registre déchets'!G1202,Accueil!$S$21),"")&amp; IF(D1202=Accueil!$Q$22,PRODUCT('Registre déchets'!G1202,Accueil!$S$22),"")&amp; IF(D1202=Accueil!$Q$23,PRODUCT('Registre déchets'!G1202,Accueil!$S$23),"")&amp; IF(D1202=Accueil!$Q$24,PRODUCT('Registre déchets'!G1202,Accueil!$S$24),"")&amp; IF(D1202=Accueil!$Q$25,PRODUCT('Registre déchets'!G1202,Accueil!$S$25),"")&amp; IF(D1202=Accueil!$Q$26,PRODUCT('Registre déchets'!G1202,Accueil!$S$26),"") &amp; IF(D1202=Accueil!$U$7,PRODUCT('Registre déchets'!G1202,Accueil!$W$7),"") &amp; IF(D1202=Accueil!$U$8,PRODUCT('Registre déchets'!G1202,Accueil!$W$8),"") &amp; IF(D1202=Accueil!$U$9,PRODUCT('Registre déchets'!G1202,Accueil!$W$9),"")&amp; IF(D1202=Accueil!$U$10,PRODUCT('Registre déchets'!G1202,Accueil!$W$10),"")&amp; IF(D1202=Accueil!$U$11,PRODUCT('Registre déchets'!G1202,Accueil!$W$11),"")&amp; IF(D1202=Accueil!$U$12,PRODUCT('Registre déchets'!G1202,Accueil!$W$12),"")&amp; IF(D1202=Accueil!$U$13,PRODUCT('Registre déchets'!G1202,Accueil!$W$13),"")&amp; IF(D1202=Accueil!$U$14,PRODUCT('Registre déchets'!G1202,Accueil!$W$14),"")&amp; IF(D1202=Accueil!$U$15,PRODUCT('Registre déchets'!G1202,Accueil!$W$15),"")&amp; IF(D1202=Accueil!$U$16,PRODUCT('Registre déchets'!G1202,Accueil!$W$16),"")&amp; IF(D1202=Accueil!$U$17,PRODUCT('Registre déchets'!G1202,Accueil!$W$17),"")&amp; IF(D1202=Accueil!$U$18,PRODUCT('Registre déchets'!G1202,Accueil!$W$18),"")&amp; IF(D1202=Accueil!$U$19,PRODUCT('Registre déchets'!G1202,Accueil!$W$19),"")&amp; IF(D1202=Accueil!$U$20,PRODUCT('Registre déchets'!G1202,Accueil!$W$20),"")&amp; IF(D1202=Accueil!$U$21,PRODUCT('Registre déchets'!G1202,Accueil!$W$21),"") &amp; IF(D1202=Accueil!$U$22,PRODUCT('Registre déchets'!G1202,Accueil!$W$22),"")&amp; IF(D1202=Accueil!$U$23,PRODUCT('Registre déchets'!G1202,Accueil!$W$23),"")&amp; IF(D1202=Accueil!$U$24,PRODUCT('Registre déchets'!G1202,Accueil!$W$24),"")&amp; IF(D1202=Accueil!$U$25,PRODUCT('Registre déchets'!G1202,Accueil!$W$25),"")&amp; IF(D1202=Accueil!$U$26,PRODUCT('Registre déchets'!G1202,Accueil!$W$26),"")&amp; IF(D1202=Accueil!$U$27,PRODUCT('Registre déchets'!G1202,Accueil!$W$27),"")&amp; IF(D1202=Accueil!$Y$7,PRODUCT('Registre déchets'!G1202,Accueil!$AA$7),"") &amp; IF(D1202=Accueil!$Y$8,PRODUCT('Registre déchets'!G1202,Accueil!$AA$8),"") &amp; IF(D1202=Accueil!$Y$9,PRODUCT('Registre déchets'!G1202,Accueil!$AA$9),"")&amp; IF(D1202=Accueil!$Y$10,PRODUCT('Registre déchets'!G1202,Accueil!$AA$10),"")&amp; IF(D1202=Accueil!$Y$11,PRODUCT('Registre déchets'!G1202,Accueil!$AA$11),"")&amp; IF(D1202=Accueil!$Y$12,PRODUCT('Registre déchets'!G1202,Accueil!$AA$12),"")&amp; IF(D1202=Accueil!$Y$13,PRODUCT('Registre déchets'!G1202,Accueil!$AA$13),"")&amp; IF(D1202=Accueil!$Y$14,PRODUCT('Registre déchets'!G1202,Accueil!$AA$14),"")&amp; IF(D1202=Accueil!$Y$15,PRODUCT('Registre déchets'!G1202,Accueil!$AA$15),"")&amp; IF(D1202=Accueil!$Y$16,PRODUCT('Registre déchets'!G1202,Accueil!$AA$16),"")&amp; IF(D1202=Accueil!$Y$17,PRODUCT('Registre déchets'!G1202,Accueil!$AA$17),"")&amp; IF(D1202=Accueil!$Y$18,PRODUCT('Registre déchets'!G1202,Accueil!$AA$18),"")&amp; IF(D1202=Accueil!$Y$19,PRODUCT('Registre déchets'!G1202,Accueil!$AA$19),"")&amp; IF(D1202=Accueil!$Y$20,PRODUCT('Registre déchets'!G1202,Accueil!$AA$20),"")&amp; IF(D1202=Accueil!$Y$21,PRODUCT('Registre déchets'!G1202,Accueil!$AA$21),"")&amp; IF(D1202=Accueil!$Y$22,PRODUCT('Registre déchets'!G1202,Accueil!$AA$22),"")&amp; IF(D1202=Accueil!$Y$23,PRODUCT('Registre déchets'!G1202,Accueil!$AA$23),"")&amp; IF(D1202=Accueil!$Y$24,PRODUCT('Registre déchets'!G1202,Accueil!$AA$24),"")&amp; IF(D1202=Accueil!$Y$25,PRODUCT('Registre déchets'!G1202,Accueil!$AA$25),"")&amp; IF(D1202=Accueil!$Y$26,PRODUCT('Registre déchets'!G1202,Accueil!$AA$26),"")&amp; IF(D1202=Accueil!$Y$27,PRODUCT('Registre déchets'!G1202,Accueil!$AA$27),""))</f>
        <v/>
      </c>
      <c r="AQ1202" s="79">
        <f t="shared" si="187"/>
        <v>0</v>
      </c>
    </row>
    <row r="1203" spans="1:43" ht="50.1" customHeight="1" x14ac:dyDescent="0.25">
      <c r="A1203" s="90"/>
      <c r="B1203" s="222" t="str">
        <f t="shared" si="181"/>
        <v/>
      </c>
      <c r="C1203" s="221"/>
      <c r="D1203" s="220"/>
      <c r="E1203" s="80" t="str">
        <f t="shared" si="185"/>
        <v/>
      </c>
      <c r="F1203" s="81"/>
      <c r="G1203" s="82"/>
      <c r="H1203" s="241">
        <f t="shared" si="182"/>
        <v>0</v>
      </c>
      <c r="I1203" s="206"/>
      <c r="J1203" s="206"/>
      <c r="K1203" s="86"/>
      <c r="L1203" s="86"/>
      <c r="M1203" s="86"/>
      <c r="N1203" s="82"/>
      <c r="O1203" s="81"/>
      <c r="P1203" s="82"/>
      <c r="Q1203" s="207">
        <f t="shared" si="186"/>
        <v>0</v>
      </c>
      <c r="R1203" s="83">
        <f t="shared" si="183"/>
        <v>0</v>
      </c>
      <c r="S1203" s="83">
        <f t="shared" si="184"/>
        <v>0</v>
      </c>
      <c r="T1203" s="209"/>
      <c r="U1203" s="214"/>
      <c r="V1203" s="214"/>
      <c r="W1203" s="217" t="str">
        <f t="shared" si="179"/>
        <v/>
      </c>
      <c r="X1203" s="214"/>
      <c r="Y1203" s="224"/>
      <c r="Z1203" s="214"/>
      <c r="AA1203" s="214"/>
      <c r="AB1203" s="35" t="str">
        <f t="shared" si="180"/>
        <v/>
      </c>
      <c r="AC1203" s="35"/>
      <c r="AD1203" s="35"/>
      <c r="AE1203" s="35"/>
      <c r="AF1203" s="35"/>
      <c r="AG1203" s="35"/>
      <c r="AH1203" s="35"/>
      <c r="AI1203" s="35"/>
      <c r="AJ1203" s="35"/>
      <c r="AK1203" s="35"/>
      <c r="AL1203" s="35"/>
      <c r="AM1203" s="85" t="str">
        <f t="shared" si="188"/>
        <v/>
      </c>
      <c r="AN1203" s="35"/>
      <c r="AO1203" s="35"/>
      <c r="AP1203" s="77" t="str">
        <f>IF(D1203="","",IF(D1203=Accueil!$Q$7,PRODUCT('Registre déchets'!G1203,Accueil!$S$7),"") &amp; IF(D1203=Accueil!$Q$8,PRODUCT('Registre déchets'!G1203,Accueil!$S$8),"") &amp; IF(D1203=Accueil!$Q$9,PRODUCT('Registre déchets'!G1203,Accueil!$S$9),"")&amp; IF(D1203=Accueil!$Q$10,PRODUCT('Registre déchets'!G1203,Accueil!$S$10),"")&amp; IF(D1203=Accueil!$Q$11,PRODUCT('Registre déchets'!G1203,Accueil!$S$11),"")&amp; IF(D1203=Accueil!$Q$12,PRODUCT('Registre déchets'!G1203,Accueil!$S$12),"")&amp; IF(D1203=Accueil!$Q$13,PRODUCT('Registre déchets'!G1203,Accueil!$S$13),"")&amp; IF(D1203=Accueil!$Q$14,PRODUCT('Registre déchets'!G1203,Accueil!$S$14),"")&amp; IF(D1203=Accueil!$Q$15,PRODUCT('Registre déchets'!G1203,Accueil!$S$15),"")&amp; IF(D1203=Accueil!$Q$16,PRODUCT('Registre déchets'!G1203,Accueil!$S$16),"")&amp; IF(D1203=Accueil!$Q$17,PRODUCT('Registre déchets'!G1203,Accueil!$S$17),"")&amp; IF(D1203=Accueil!$Q$18,PRODUCT('Registre déchets'!G1203,Accueil!$S$18),"")&amp; IF(D1203=Accueil!$Q$19,PRODUCT('Registre déchets'!G1203,Accueil!$S$19),"")&amp; IF(D1203=Accueil!$Q$20,PRODUCT('Registre déchets'!G1203,Accueil!$S$20),"")&amp; IF(D1203=Accueil!$Q$21,PRODUCT('Registre déchets'!G1203,Accueil!$S$21),"")&amp; IF(D1203=Accueil!$Q$22,PRODUCT('Registre déchets'!G1203,Accueil!$S$22),"")&amp; IF(D1203=Accueil!$Q$23,PRODUCT('Registre déchets'!G1203,Accueil!$S$23),"")&amp; IF(D1203=Accueil!$Q$24,PRODUCT('Registre déchets'!G1203,Accueil!$S$24),"")&amp; IF(D1203=Accueil!$Q$25,PRODUCT('Registre déchets'!G1203,Accueil!$S$25),"")&amp; IF(D1203=Accueil!$Q$26,PRODUCT('Registre déchets'!G1203,Accueil!$S$26),"") &amp; IF(D1203=Accueil!$U$7,PRODUCT('Registre déchets'!G1203,Accueil!$W$7),"") &amp; IF(D1203=Accueil!$U$8,PRODUCT('Registre déchets'!G1203,Accueil!$W$8),"") &amp; IF(D1203=Accueil!$U$9,PRODUCT('Registre déchets'!G1203,Accueil!$W$9),"")&amp; IF(D1203=Accueil!$U$10,PRODUCT('Registre déchets'!G1203,Accueil!$W$10),"")&amp; IF(D1203=Accueil!$U$11,PRODUCT('Registre déchets'!G1203,Accueil!$W$11),"")&amp; IF(D1203=Accueil!$U$12,PRODUCT('Registre déchets'!G1203,Accueil!$W$12),"")&amp; IF(D1203=Accueil!$U$13,PRODUCT('Registre déchets'!G1203,Accueil!$W$13),"")&amp; IF(D1203=Accueil!$U$14,PRODUCT('Registre déchets'!G1203,Accueil!$W$14),"")&amp; IF(D1203=Accueil!$U$15,PRODUCT('Registre déchets'!G1203,Accueil!$W$15),"")&amp; IF(D1203=Accueil!$U$16,PRODUCT('Registre déchets'!G1203,Accueil!$W$16),"")&amp; IF(D1203=Accueil!$U$17,PRODUCT('Registre déchets'!G1203,Accueil!$W$17),"")&amp; IF(D1203=Accueil!$U$18,PRODUCT('Registre déchets'!G1203,Accueil!$W$18),"")&amp; IF(D1203=Accueil!$U$19,PRODUCT('Registre déchets'!G1203,Accueil!$W$19),"")&amp; IF(D1203=Accueil!$U$20,PRODUCT('Registre déchets'!G1203,Accueil!$W$20),"")&amp; IF(D1203=Accueil!$U$21,PRODUCT('Registre déchets'!G1203,Accueil!$W$21),"") &amp; IF(D1203=Accueil!$U$22,PRODUCT('Registre déchets'!G1203,Accueil!$W$22),"")&amp; IF(D1203=Accueil!$U$23,PRODUCT('Registre déchets'!G1203,Accueil!$W$23),"")&amp; IF(D1203=Accueil!$U$24,PRODUCT('Registre déchets'!G1203,Accueil!$W$24),"")&amp; IF(D1203=Accueil!$U$25,PRODUCT('Registre déchets'!G1203,Accueil!$W$25),"")&amp; IF(D1203=Accueil!$U$26,PRODUCT('Registre déchets'!G1203,Accueil!$W$26),"")&amp; IF(D1203=Accueil!$U$27,PRODUCT('Registre déchets'!G1203,Accueil!$W$27),"")&amp; IF(D1203=Accueil!$Y$7,PRODUCT('Registre déchets'!G1203,Accueil!$AA$7),"") &amp; IF(D1203=Accueil!$Y$8,PRODUCT('Registre déchets'!G1203,Accueil!$AA$8),"") &amp; IF(D1203=Accueil!$Y$9,PRODUCT('Registre déchets'!G1203,Accueil!$AA$9),"")&amp; IF(D1203=Accueil!$Y$10,PRODUCT('Registre déchets'!G1203,Accueil!$AA$10),"")&amp; IF(D1203=Accueil!$Y$11,PRODUCT('Registre déchets'!G1203,Accueil!$AA$11),"")&amp; IF(D1203=Accueil!$Y$12,PRODUCT('Registre déchets'!G1203,Accueil!$AA$12),"")&amp; IF(D1203=Accueil!$Y$13,PRODUCT('Registre déchets'!G1203,Accueil!$AA$13),"")&amp; IF(D1203=Accueil!$Y$14,PRODUCT('Registre déchets'!G1203,Accueil!$AA$14),"")&amp; IF(D1203=Accueil!$Y$15,PRODUCT('Registre déchets'!G1203,Accueil!$AA$15),"")&amp; IF(D1203=Accueil!$Y$16,PRODUCT('Registre déchets'!G1203,Accueil!$AA$16),"")&amp; IF(D1203=Accueil!$Y$17,PRODUCT('Registre déchets'!G1203,Accueil!$AA$17),"")&amp; IF(D1203=Accueil!$Y$18,PRODUCT('Registre déchets'!G1203,Accueil!$AA$18),"")&amp; IF(D1203=Accueil!$Y$19,PRODUCT('Registre déchets'!G1203,Accueil!$AA$19),"")&amp; IF(D1203=Accueil!$Y$20,PRODUCT('Registre déchets'!G1203,Accueil!$AA$20),"")&amp; IF(D1203=Accueil!$Y$21,PRODUCT('Registre déchets'!G1203,Accueil!$AA$21),"")&amp; IF(D1203=Accueil!$Y$22,PRODUCT('Registre déchets'!G1203,Accueil!$AA$22),"")&amp; IF(D1203=Accueil!$Y$23,PRODUCT('Registre déchets'!G1203,Accueil!$AA$23),"")&amp; IF(D1203=Accueil!$Y$24,PRODUCT('Registre déchets'!G1203,Accueil!$AA$24),"")&amp; IF(D1203=Accueil!$Y$25,PRODUCT('Registre déchets'!G1203,Accueil!$AA$25),"")&amp; IF(D1203=Accueil!$Y$26,PRODUCT('Registre déchets'!G1203,Accueil!$AA$26),"")&amp; IF(D1203=Accueil!$Y$27,PRODUCT('Registre déchets'!G1203,Accueil!$AA$27),""))</f>
        <v/>
      </c>
      <c r="AQ1203" s="79">
        <f t="shared" si="187"/>
        <v>0</v>
      </c>
    </row>
    <row r="1204" spans="1:43" ht="50.1" customHeight="1" x14ac:dyDescent="0.25">
      <c r="A1204" s="90"/>
      <c r="B1204" s="222" t="str">
        <f t="shared" si="181"/>
        <v/>
      </c>
      <c r="C1204" s="221"/>
      <c r="D1204" s="220"/>
      <c r="E1204" s="80" t="str">
        <f t="shared" si="185"/>
        <v/>
      </c>
      <c r="F1204" s="81"/>
      <c r="G1204" s="82"/>
      <c r="H1204" s="241">
        <f t="shared" si="182"/>
        <v>0</v>
      </c>
      <c r="I1204" s="206"/>
      <c r="J1204" s="206"/>
      <c r="K1204" s="86"/>
      <c r="L1204" s="86"/>
      <c r="M1204" s="86"/>
      <c r="N1204" s="82"/>
      <c r="O1204" s="81"/>
      <c r="P1204" s="82"/>
      <c r="Q1204" s="207">
        <f t="shared" si="186"/>
        <v>0</v>
      </c>
      <c r="R1204" s="83">
        <f t="shared" si="183"/>
        <v>0</v>
      </c>
      <c r="S1204" s="83">
        <f t="shared" si="184"/>
        <v>0</v>
      </c>
      <c r="T1204" s="209"/>
      <c r="U1204" s="214"/>
      <c r="V1204" s="214"/>
      <c r="W1204" s="217" t="str">
        <f t="shared" si="179"/>
        <v/>
      </c>
      <c r="X1204" s="214"/>
      <c r="Y1204" s="224"/>
      <c r="Z1204" s="214"/>
      <c r="AA1204" s="214"/>
      <c r="AB1204" s="35" t="str">
        <f t="shared" si="180"/>
        <v/>
      </c>
      <c r="AC1204" s="35"/>
      <c r="AD1204" s="35"/>
      <c r="AE1204" s="35"/>
      <c r="AF1204" s="35"/>
      <c r="AG1204" s="35"/>
      <c r="AH1204" s="35"/>
      <c r="AI1204" s="35"/>
      <c r="AJ1204" s="35"/>
      <c r="AK1204" s="35"/>
      <c r="AL1204" s="35"/>
      <c r="AM1204" s="85" t="str">
        <f t="shared" si="188"/>
        <v/>
      </c>
      <c r="AN1204" s="35"/>
      <c r="AO1204" s="35"/>
      <c r="AP1204" s="77" t="str">
        <f>IF(D1204="","",IF(D1204=Accueil!$Q$7,PRODUCT('Registre déchets'!G1204,Accueil!$S$7),"") &amp; IF(D1204=Accueil!$Q$8,PRODUCT('Registre déchets'!G1204,Accueil!$S$8),"") &amp; IF(D1204=Accueil!$Q$9,PRODUCT('Registre déchets'!G1204,Accueil!$S$9),"")&amp; IF(D1204=Accueil!$Q$10,PRODUCT('Registre déchets'!G1204,Accueil!$S$10),"")&amp; IF(D1204=Accueil!$Q$11,PRODUCT('Registre déchets'!G1204,Accueil!$S$11),"")&amp; IF(D1204=Accueil!$Q$12,PRODUCT('Registre déchets'!G1204,Accueil!$S$12),"")&amp; IF(D1204=Accueil!$Q$13,PRODUCT('Registre déchets'!G1204,Accueil!$S$13),"")&amp; IF(D1204=Accueil!$Q$14,PRODUCT('Registre déchets'!G1204,Accueil!$S$14),"")&amp; IF(D1204=Accueil!$Q$15,PRODUCT('Registre déchets'!G1204,Accueil!$S$15),"")&amp; IF(D1204=Accueil!$Q$16,PRODUCT('Registre déchets'!G1204,Accueil!$S$16),"")&amp; IF(D1204=Accueil!$Q$17,PRODUCT('Registre déchets'!G1204,Accueil!$S$17),"")&amp; IF(D1204=Accueil!$Q$18,PRODUCT('Registre déchets'!G1204,Accueil!$S$18),"")&amp; IF(D1204=Accueil!$Q$19,PRODUCT('Registre déchets'!G1204,Accueil!$S$19),"")&amp; IF(D1204=Accueil!$Q$20,PRODUCT('Registre déchets'!G1204,Accueil!$S$20),"")&amp; IF(D1204=Accueil!$Q$21,PRODUCT('Registre déchets'!G1204,Accueil!$S$21),"")&amp; IF(D1204=Accueil!$Q$22,PRODUCT('Registre déchets'!G1204,Accueil!$S$22),"")&amp; IF(D1204=Accueil!$Q$23,PRODUCT('Registre déchets'!G1204,Accueil!$S$23),"")&amp; IF(D1204=Accueil!$Q$24,PRODUCT('Registre déchets'!G1204,Accueil!$S$24),"")&amp; IF(D1204=Accueil!$Q$25,PRODUCT('Registre déchets'!G1204,Accueil!$S$25),"")&amp; IF(D1204=Accueil!$Q$26,PRODUCT('Registre déchets'!G1204,Accueil!$S$26),"") &amp; IF(D1204=Accueil!$U$7,PRODUCT('Registre déchets'!G1204,Accueil!$W$7),"") &amp; IF(D1204=Accueil!$U$8,PRODUCT('Registre déchets'!G1204,Accueil!$W$8),"") &amp; IF(D1204=Accueil!$U$9,PRODUCT('Registre déchets'!G1204,Accueil!$W$9),"")&amp; IF(D1204=Accueil!$U$10,PRODUCT('Registre déchets'!G1204,Accueil!$W$10),"")&amp; IF(D1204=Accueil!$U$11,PRODUCT('Registre déchets'!G1204,Accueil!$W$11),"")&amp; IF(D1204=Accueil!$U$12,PRODUCT('Registre déchets'!G1204,Accueil!$W$12),"")&amp; IF(D1204=Accueil!$U$13,PRODUCT('Registre déchets'!G1204,Accueil!$W$13),"")&amp; IF(D1204=Accueil!$U$14,PRODUCT('Registre déchets'!G1204,Accueil!$W$14),"")&amp; IF(D1204=Accueil!$U$15,PRODUCT('Registre déchets'!G1204,Accueil!$W$15),"")&amp; IF(D1204=Accueil!$U$16,PRODUCT('Registre déchets'!G1204,Accueil!$W$16),"")&amp; IF(D1204=Accueil!$U$17,PRODUCT('Registre déchets'!G1204,Accueil!$W$17),"")&amp; IF(D1204=Accueil!$U$18,PRODUCT('Registre déchets'!G1204,Accueil!$W$18),"")&amp; IF(D1204=Accueil!$U$19,PRODUCT('Registre déchets'!G1204,Accueil!$W$19),"")&amp; IF(D1204=Accueil!$U$20,PRODUCT('Registre déchets'!G1204,Accueil!$W$20),"")&amp; IF(D1204=Accueil!$U$21,PRODUCT('Registre déchets'!G1204,Accueil!$W$21),"") &amp; IF(D1204=Accueil!$U$22,PRODUCT('Registre déchets'!G1204,Accueil!$W$22),"")&amp; IF(D1204=Accueil!$U$23,PRODUCT('Registre déchets'!G1204,Accueil!$W$23),"")&amp; IF(D1204=Accueil!$U$24,PRODUCT('Registre déchets'!G1204,Accueil!$W$24),"")&amp; IF(D1204=Accueil!$U$25,PRODUCT('Registre déchets'!G1204,Accueil!$W$25),"")&amp; IF(D1204=Accueil!$U$26,PRODUCT('Registre déchets'!G1204,Accueil!$W$26),"")&amp; IF(D1204=Accueil!$U$27,PRODUCT('Registre déchets'!G1204,Accueil!$W$27),"")&amp; IF(D1204=Accueil!$Y$7,PRODUCT('Registre déchets'!G1204,Accueil!$AA$7),"") &amp; IF(D1204=Accueil!$Y$8,PRODUCT('Registre déchets'!G1204,Accueil!$AA$8),"") &amp; IF(D1204=Accueil!$Y$9,PRODUCT('Registre déchets'!G1204,Accueil!$AA$9),"")&amp; IF(D1204=Accueil!$Y$10,PRODUCT('Registre déchets'!G1204,Accueil!$AA$10),"")&amp; IF(D1204=Accueil!$Y$11,PRODUCT('Registre déchets'!G1204,Accueil!$AA$11),"")&amp; IF(D1204=Accueil!$Y$12,PRODUCT('Registre déchets'!G1204,Accueil!$AA$12),"")&amp; IF(D1204=Accueil!$Y$13,PRODUCT('Registre déchets'!G1204,Accueil!$AA$13),"")&amp; IF(D1204=Accueil!$Y$14,PRODUCT('Registre déchets'!G1204,Accueil!$AA$14),"")&amp; IF(D1204=Accueil!$Y$15,PRODUCT('Registre déchets'!G1204,Accueil!$AA$15),"")&amp; IF(D1204=Accueil!$Y$16,PRODUCT('Registre déchets'!G1204,Accueil!$AA$16),"")&amp; IF(D1204=Accueil!$Y$17,PRODUCT('Registre déchets'!G1204,Accueil!$AA$17),"")&amp; IF(D1204=Accueil!$Y$18,PRODUCT('Registre déchets'!G1204,Accueil!$AA$18),"")&amp; IF(D1204=Accueil!$Y$19,PRODUCT('Registre déchets'!G1204,Accueil!$AA$19),"")&amp; IF(D1204=Accueil!$Y$20,PRODUCT('Registre déchets'!G1204,Accueil!$AA$20),"")&amp; IF(D1204=Accueil!$Y$21,PRODUCT('Registre déchets'!G1204,Accueil!$AA$21),"")&amp; IF(D1204=Accueil!$Y$22,PRODUCT('Registre déchets'!G1204,Accueil!$AA$22),"")&amp; IF(D1204=Accueil!$Y$23,PRODUCT('Registre déchets'!G1204,Accueil!$AA$23),"")&amp; IF(D1204=Accueil!$Y$24,PRODUCT('Registre déchets'!G1204,Accueil!$AA$24),"")&amp; IF(D1204=Accueil!$Y$25,PRODUCT('Registre déchets'!G1204,Accueil!$AA$25),"")&amp; IF(D1204=Accueil!$Y$26,PRODUCT('Registre déchets'!G1204,Accueil!$AA$26),"")&amp; IF(D1204=Accueil!$Y$27,PRODUCT('Registre déchets'!G1204,Accueil!$AA$27),""))</f>
        <v/>
      </c>
      <c r="AQ1204" s="79">
        <f t="shared" si="187"/>
        <v>0</v>
      </c>
    </row>
    <row r="1205" spans="1:43" ht="50.1" customHeight="1" x14ac:dyDescent="0.25">
      <c r="A1205" s="90"/>
      <c r="B1205" s="222" t="str">
        <f t="shared" si="181"/>
        <v/>
      </c>
      <c r="C1205" s="221"/>
      <c r="D1205" s="220"/>
      <c r="E1205" s="80" t="str">
        <f t="shared" si="185"/>
        <v/>
      </c>
      <c r="F1205" s="81"/>
      <c r="G1205" s="82"/>
      <c r="H1205" s="241">
        <f t="shared" si="182"/>
        <v>0</v>
      </c>
      <c r="I1205" s="206"/>
      <c r="J1205" s="206"/>
      <c r="K1205" s="86"/>
      <c r="L1205" s="86"/>
      <c r="M1205" s="86"/>
      <c r="N1205" s="82"/>
      <c r="O1205" s="81"/>
      <c r="P1205" s="82"/>
      <c r="Q1205" s="207">
        <f t="shared" si="186"/>
        <v>0</v>
      </c>
      <c r="R1205" s="83">
        <f t="shared" si="183"/>
        <v>0</v>
      </c>
      <c r="S1205" s="83">
        <f t="shared" si="184"/>
        <v>0</v>
      </c>
      <c r="T1205" s="209"/>
      <c r="U1205" s="214"/>
      <c r="V1205" s="214"/>
      <c r="W1205" s="217" t="str">
        <f t="shared" si="179"/>
        <v/>
      </c>
      <c r="X1205" s="214"/>
      <c r="Y1205" s="224"/>
      <c r="Z1205" s="214"/>
      <c r="AA1205" s="214"/>
      <c r="AB1205" s="35" t="str">
        <f t="shared" si="180"/>
        <v/>
      </c>
      <c r="AC1205" s="35"/>
      <c r="AD1205" s="35"/>
      <c r="AE1205" s="35"/>
      <c r="AF1205" s="35"/>
      <c r="AG1205" s="35"/>
      <c r="AH1205" s="35"/>
      <c r="AI1205" s="35"/>
      <c r="AJ1205" s="35"/>
      <c r="AK1205" s="35"/>
      <c r="AL1205" s="35"/>
      <c r="AM1205" s="85" t="str">
        <f t="shared" si="188"/>
        <v/>
      </c>
      <c r="AN1205" s="35"/>
      <c r="AO1205" s="35"/>
      <c r="AP1205" s="77" t="str">
        <f>IF(D1205="","",IF(D1205=Accueil!$Q$7,PRODUCT('Registre déchets'!G1205,Accueil!$S$7),"") &amp; IF(D1205=Accueil!$Q$8,PRODUCT('Registre déchets'!G1205,Accueil!$S$8),"") &amp; IF(D1205=Accueil!$Q$9,PRODUCT('Registre déchets'!G1205,Accueil!$S$9),"")&amp; IF(D1205=Accueil!$Q$10,PRODUCT('Registre déchets'!G1205,Accueil!$S$10),"")&amp; IF(D1205=Accueil!$Q$11,PRODUCT('Registre déchets'!G1205,Accueil!$S$11),"")&amp; IF(D1205=Accueil!$Q$12,PRODUCT('Registre déchets'!G1205,Accueil!$S$12),"")&amp; IF(D1205=Accueil!$Q$13,PRODUCT('Registre déchets'!G1205,Accueil!$S$13),"")&amp; IF(D1205=Accueil!$Q$14,PRODUCT('Registre déchets'!G1205,Accueil!$S$14),"")&amp; IF(D1205=Accueil!$Q$15,PRODUCT('Registre déchets'!G1205,Accueil!$S$15),"")&amp; IF(D1205=Accueil!$Q$16,PRODUCT('Registre déchets'!G1205,Accueil!$S$16),"")&amp; IF(D1205=Accueil!$Q$17,PRODUCT('Registre déchets'!G1205,Accueil!$S$17),"")&amp; IF(D1205=Accueil!$Q$18,PRODUCT('Registre déchets'!G1205,Accueil!$S$18),"")&amp; IF(D1205=Accueil!$Q$19,PRODUCT('Registre déchets'!G1205,Accueil!$S$19),"")&amp; IF(D1205=Accueil!$Q$20,PRODUCT('Registre déchets'!G1205,Accueil!$S$20),"")&amp; IF(D1205=Accueil!$Q$21,PRODUCT('Registre déchets'!G1205,Accueil!$S$21),"")&amp; IF(D1205=Accueil!$Q$22,PRODUCT('Registre déchets'!G1205,Accueil!$S$22),"")&amp; IF(D1205=Accueil!$Q$23,PRODUCT('Registre déchets'!G1205,Accueil!$S$23),"")&amp; IF(D1205=Accueil!$Q$24,PRODUCT('Registre déchets'!G1205,Accueil!$S$24),"")&amp; IF(D1205=Accueil!$Q$25,PRODUCT('Registre déchets'!G1205,Accueil!$S$25),"")&amp; IF(D1205=Accueil!$Q$26,PRODUCT('Registre déchets'!G1205,Accueil!$S$26),"") &amp; IF(D1205=Accueil!$U$7,PRODUCT('Registre déchets'!G1205,Accueil!$W$7),"") &amp; IF(D1205=Accueil!$U$8,PRODUCT('Registre déchets'!G1205,Accueil!$W$8),"") &amp; IF(D1205=Accueil!$U$9,PRODUCT('Registre déchets'!G1205,Accueil!$W$9),"")&amp; IF(D1205=Accueil!$U$10,PRODUCT('Registre déchets'!G1205,Accueil!$W$10),"")&amp; IF(D1205=Accueil!$U$11,PRODUCT('Registre déchets'!G1205,Accueil!$W$11),"")&amp; IF(D1205=Accueil!$U$12,PRODUCT('Registre déchets'!G1205,Accueil!$W$12),"")&amp; IF(D1205=Accueil!$U$13,PRODUCT('Registre déchets'!G1205,Accueil!$W$13),"")&amp; IF(D1205=Accueil!$U$14,PRODUCT('Registre déchets'!G1205,Accueil!$W$14),"")&amp; IF(D1205=Accueil!$U$15,PRODUCT('Registre déchets'!G1205,Accueil!$W$15),"")&amp; IF(D1205=Accueil!$U$16,PRODUCT('Registre déchets'!G1205,Accueil!$W$16),"")&amp; IF(D1205=Accueil!$U$17,PRODUCT('Registre déchets'!G1205,Accueil!$W$17),"")&amp; IF(D1205=Accueil!$U$18,PRODUCT('Registre déchets'!G1205,Accueil!$W$18),"")&amp; IF(D1205=Accueil!$U$19,PRODUCT('Registre déchets'!G1205,Accueil!$W$19),"")&amp; IF(D1205=Accueil!$U$20,PRODUCT('Registre déchets'!G1205,Accueil!$W$20),"")&amp; IF(D1205=Accueil!$U$21,PRODUCT('Registre déchets'!G1205,Accueil!$W$21),"") &amp; IF(D1205=Accueil!$U$22,PRODUCT('Registre déchets'!G1205,Accueil!$W$22),"")&amp; IF(D1205=Accueil!$U$23,PRODUCT('Registre déchets'!G1205,Accueil!$W$23),"")&amp; IF(D1205=Accueil!$U$24,PRODUCT('Registre déchets'!G1205,Accueil!$W$24),"")&amp; IF(D1205=Accueil!$U$25,PRODUCT('Registre déchets'!G1205,Accueil!$W$25),"")&amp; IF(D1205=Accueil!$U$26,PRODUCT('Registre déchets'!G1205,Accueil!$W$26),"")&amp; IF(D1205=Accueil!$U$27,PRODUCT('Registre déchets'!G1205,Accueil!$W$27),"")&amp; IF(D1205=Accueil!$Y$7,PRODUCT('Registre déchets'!G1205,Accueil!$AA$7),"") &amp; IF(D1205=Accueil!$Y$8,PRODUCT('Registre déchets'!G1205,Accueil!$AA$8),"") &amp; IF(D1205=Accueil!$Y$9,PRODUCT('Registre déchets'!G1205,Accueil!$AA$9),"")&amp; IF(D1205=Accueil!$Y$10,PRODUCT('Registre déchets'!G1205,Accueil!$AA$10),"")&amp; IF(D1205=Accueil!$Y$11,PRODUCT('Registre déchets'!G1205,Accueil!$AA$11),"")&amp; IF(D1205=Accueil!$Y$12,PRODUCT('Registre déchets'!G1205,Accueil!$AA$12),"")&amp; IF(D1205=Accueil!$Y$13,PRODUCT('Registre déchets'!G1205,Accueil!$AA$13),"")&amp; IF(D1205=Accueil!$Y$14,PRODUCT('Registre déchets'!G1205,Accueil!$AA$14),"")&amp; IF(D1205=Accueil!$Y$15,PRODUCT('Registre déchets'!G1205,Accueil!$AA$15),"")&amp; IF(D1205=Accueil!$Y$16,PRODUCT('Registre déchets'!G1205,Accueil!$AA$16),"")&amp; IF(D1205=Accueil!$Y$17,PRODUCT('Registre déchets'!G1205,Accueil!$AA$17),"")&amp; IF(D1205=Accueil!$Y$18,PRODUCT('Registre déchets'!G1205,Accueil!$AA$18),"")&amp; IF(D1205=Accueil!$Y$19,PRODUCT('Registre déchets'!G1205,Accueil!$AA$19),"")&amp; IF(D1205=Accueil!$Y$20,PRODUCT('Registre déchets'!G1205,Accueil!$AA$20),"")&amp; IF(D1205=Accueil!$Y$21,PRODUCT('Registre déchets'!G1205,Accueil!$AA$21),"")&amp; IF(D1205=Accueil!$Y$22,PRODUCT('Registre déchets'!G1205,Accueil!$AA$22),"")&amp; IF(D1205=Accueil!$Y$23,PRODUCT('Registre déchets'!G1205,Accueil!$AA$23),"")&amp; IF(D1205=Accueil!$Y$24,PRODUCT('Registre déchets'!G1205,Accueil!$AA$24),"")&amp; IF(D1205=Accueil!$Y$25,PRODUCT('Registre déchets'!G1205,Accueil!$AA$25),"")&amp; IF(D1205=Accueil!$Y$26,PRODUCT('Registre déchets'!G1205,Accueil!$AA$26),"")&amp; IF(D1205=Accueil!$Y$27,PRODUCT('Registre déchets'!G1205,Accueil!$AA$27),""))</f>
        <v/>
      </c>
      <c r="AQ1205" s="79">
        <f t="shared" si="187"/>
        <v>0</v>
      </c>
    </row>
    <row r="1206" spans="1:43" ht="50.1" customHeight="1" x14ac:dyDescent="0.25">
      <c r="A1206" s="90"/>
      <c r="B1206" s="222" t="str">
        <f t="shared" si="181"/>
        <v/>
      </c>
      <c r="C1206" s="221"/>
      <c r="D1206" s="220"/>
      <c r="E1206" s="80" t="str">
        <f t="shared" si="185"/>
        <v/>
      </c>
      <c r="F1206" s="81"/>
      <c r="G1206" s="82"/>
      <c r="H1206" s="241">
        <f t="shared" si="182"/>
        <v>0</v>
      </c>
      <c r="I1206" s="206"/>
      <c r="J1206" s="206"/>
      <c r="K1206" s="86"/>
      <c r="L1206" s="86"/>
      <c r="M1206" s="86"/>
      <c r="N1206" s="82"/>
      <c r="O1206" s="81"/>
      <c r="P1206" s="82"/>
      <c r="Q1206" s="207">
        <f t="shared" si="186"/>
        <v>0</v>
      </c>
      <c r="R1206" s="83">
        <f t="shared" si="183"/>
        <v>0</v>
      </c>
      <c r="S1206" s="83">
        <f t="shared" si="184"/>
        <v>0</v>
      </c>
      <c r="T1206" s="209"/>
      <c r="U1206" s="214"/>
      <c r="V1206" s="214"/>
      <c r="W1206" s="217" t="str">
        <f t="shared" si="179"/>
        <v/>
      </c>
      <c r="X1206" s="214"/>
      <c r="Y1206" s="224"/>
      <c r="Z1206" s="214"/>
      <c r="AA1206" s="214"/>
      <c r="AB1206" s="35" t="str">
        <f t="shared" si="180"/>
        <v/>
      </c>
      <c r="AC1206" s="35"/>
      <c r="AD1206" s="35"/>
      <c r="AE1206" s="35"/>
      <c r="AF1206" s="35"/>
      <c r="AG1206" s="35"/>
      <c r="AH1206" s="35"/>
      <c r="AI1206" s="35"/>
      <c r="AJ1206" s="35"/>
      <c r="AK1206" s="35"/>
      <c r="AL1206" s="35"/>
      <c r="AM1206" s="85" t="str">
        <f t="shared" si="188"/>
        <v/>
      </c>
      <c r="AN1206" s="35"/>
      <c r="AO1206" s="35"/>
      <c r="AP1206" s="77" t="str">
        <f>IF(D1206="","",IF(D1206=Accueil!$Q$7,PRODUCT('Registre déchets'!G1206,Accueil!$S$7),"") &amp; IF(D1206=Accueil!$Q$8,PRODUCT('Registre déchets'!G1206,Accueil!$S$8),"") &amp; IF(D1206=Accueil!$Q$9,PRODUCT('Registre déchets'!G1206,Accueil!$S$9),"")&amp; IF(D1206=Accueil!$Q$10,PRODUCT('Registre déchets'!G1206,Accueil!$S$10),"")&amp; IF(D1206=Accueil!$Q$11,PRODUCT('Registre déchets'!G1206,Accueil!$S$11),"")&amp; IF(D1206=Accueil!$Q$12,PRODUCT('Registre déchets'!G1206,Accueil!$S$12),"")&amp; IF(D1206=Accueil!$Q$13,PRODUCT('Registre déchets'!G1206,Accueil!$S$13),"")&amp; IF(D1206=Accueil!$Q$14,PRODUCT('Registre déchets'!G1206,Accueil!$S$14),"")&amp; IF(D1206=Accueil!$Q$15,PRODUCT('Registre déchets'!G1206,Accueil!$S$15),"")&amp; IF(D1206=Accueil!$Q$16,PRODUCT('Registre déchets'!G1206,Accueil!$S$16),"")&amp; IF(D1206=Accueil!$Q$17,PRODUCT('Registre déchets'!G1206,Accueil!$S$17),"")&amp; IF(D1206=Accueil!$Q$18,PRODUCT('Registre déchets'!G1206,Accueil!$S$18),"")&amp; IF(D1206=Accueil!$Q$19,PRODUCT('Registre déchets'!G1206,Accueil!$S$19),"")&amp; IF(D1206=Accueil!$Q$20,PRODUCT('Registre déchets'!G1206,Accueil!$S$20),"")&amp; IF(D1206=Accueil!$Q$21,PRODUCT('Registre déchets'!G1206,Accueil!$S$21),"")&amp; IF(D1206=Accueil!$Q$22,PRODUCT('Registre déchets'!G1206,Accueil!$S$22),"")&amp; IF(D1206=Accueil!$Q$23,PRODUCT('Registre déchets'!G1206,Accueil!$S$23),"")&amp; IF(D1206=Accueil!$Q$24,PRODUCT('Registre déchets'!G1206,Accueil!$S$24),"")&amp; IF(D1206=Accueil!$Q$25,PRODUCT('Registre déchets'!G1206,Accueil!$S$25),"")&amp; IF(D1206=Accueil!$Q$26,PRODUCT('Registre déchets'!G1206,Accueil!$S$26),"") &amp; IF(D1206=Accueil!$U$7,PRODUCT('Registre déchets'!G1206,Accueil!$W$7),"") &amp; IF(D1206=Accueil!$U$8,PRODUCT('Registre déchets'!G1206,Accueil!$W$8),"") &amp; IF(D1206=Accueil!$U$9,PRODUCT('Registre déchets'!G1206,Accueil!$W$9),"")&amp; IF(D1206=Accueil!$U$10,PRODUCT('Registre déchets'!G1206,Accueil!$W$10),"")&amp; IF(D1206=Accueil!$U$11,PRODUCT('Registre déchets'!G1206,Accueil!$W$11),"")&amp; IF(D1206=Accueil!$U$12,PRODUCT('Registre déchets'!G1206,Accueil!$W$12),"")&amp; IF(D1206=Accueil!$U$13,PRODUCT('Registre déchets'!G1206,Accueil!$W$13),"")&amp; IF(D1206=Accueil!$U$14,PRODUCT('Registre déchets'!G1206,Accueil!$W$14),"")&amp; IF(D1206=Accueil!$U$15,PRODUCT('Registre déchets'!G1206,Accueil!$W$15),"")&amp; IF(D1206=Accueil!$U$16,PRODUCT('Registre déchets'!G1206,Accueil!$W$16),"")&amp; IF(D1206=Accueil!$U$17,PRODUCT('Registre déchets'!G1206,Accueil!$W$17),"")&amp; IF(D1206=Accueil!$U$18,PRODUCT('Registre déchets'!G1206,Accueil!$W$18),"")&amp; IF(D1206=Accueil!$U$19,PRODUCT('Registre déchets'!G1206,Accueil!$W$19),"")&amp; IF(D1206=Accueil!$U$20,PRODUCT('Registre déchets'!G1206,Accueil!$W$20),"")&amp; IF(D1206=Accueil!$U$21,PRODUCT('Registre déchets'!G1206,Accueil!$W$21),"") &amp; IF(D1206=Accueil!$U$22,PRODUCT('Registre déchets'!G1206,Accueil!$W$22),"")&amp; IF(D1206=Accueil!$U$23,PRODUCT('Registre déchets'!G1206,Accueil!$W$23),"")&amp; IF(D1206=Accueil!$U$24,PRODUCT('Registre déchets'!G1206,Accueil!$W$24),"")&amp; IF(D1206=Accueil!$U$25,PRODUCT('Registre déchets'!G1206,Accueil!$W$25),"")&amp; IF(D1206=Accueil!$U$26,PRODUCT('Registre déchets'!G1206,Accueil!$W$26),"")&amp; IF(D1206=Accueil!$U$27,PRODUCT('Registre déchets'!G1206,Accueil!$W$27),"")&amp; IF(D1206=Accueil!$Y$7,PRODUCT('Registre déchets'!G1206,Accueil!$AA$7),"") &amp; IF(D1206=Accueil!$Y$8,PRODUCT('Registre déchets'!G1206,Accueil!$AA$8),"") &amp; IF(D1206=Accueil!$Y$9,PRODUCT('Registre déchets'!G1206,Accueil!$AA$9),"")&amp; IF(D1206=Accueil!$Y$10,PRODUCT('Registre déchets'!G1206,Accueil!$AA$10),"")&amp; IF(D1206=Accueil!$Y$11,PRODUCT('Registre déchets'!G1206,Accueil!$AA$11),"")&amp; IF(D1206=Accueil!$Y$12,PRODUCT('Registre déchets'!G1206,Accueil!$AA$12),"")&amp; IF(D1206=Accueil!$Y$13,PRODUCT('Registre déchets'!G1206,Accueil!$AA$13),"")&amp; IF(D1206=Accueil!$Y$14,PRODUCT('Registre déchets'!G1206,Accueil!$AA$14),"")&amp; IF(D1206=Accueil!$Y$15,PRODUCT('Registre déchets'!G1206,Accueil!$AA$15),"")&amp; IF(D1206=Accueil!$Y$16,PRODUCT('Registre déchets'!G1206,Accueil!$AA$16),"")&amp; IF(D1206=Accueil!$Y$17,PRODUCT('Registre déchets'!G1206,Accueil!$AA$17),"")&amp; IF(D1206=Accueil!$Y$18,PRODUCT('Registre déchets'!G1206,Accueil!$AA$18),"")&amp; IF(D1206=Accueil!$Y$19,PRODUCT('Registre déchets'!G1206,Accueil!$AA$19),"")&amp; IF(D1206=Accueil!$Y$20,PRODUCT('Registre déchets'!G1206,Accueil!$AA$20),"")&amp; IF(D1206=Accueil!$Y$21,PRODUCT('Registre déchets'!G1206,Accueil!$AA$21),"")&amp; IF(D1206=Accueil!$Y$22,PRODUCT('Registre déchets'!G1206,Accueil!$AA$22),"")&amp; IF(D1206=Accueil!$Y$23,PRODUCT('Registre déchets'!G1206,Accueil!$AA$23),"")&amp; IF(D1206=Accueil!$Y$24,PRODUCT('Registre déchets'!G1206,Accueil!$AA$24),"")&amp; IF(D1206=Accueil!$Y$25,PRODUCT('Registre déchets'!G1206,Accueil!$AA$25),"")&amp; IF(D1206=Accueil!$Y$26,PRODUCT('Registre déchets'!G1206,Accueil!$AA$26),"")&amp; IF(D1206=Accueil!$Y$27,PRODUCT('Registre déchets'!G1206,Accueil!$AA$27),""))</f>
        <v/>
      </c>
      <c r="AQ1206" s="79">
        <f t="shared" si="187"/>
        <v>0</v>
      </c>
    </row>
    <row r="1207" spans="1:43" ht="50.1" customHeight="1" x14ac:dyDescent="0.25">
      <c r="A1207" s="90"/>
      <c r="B1207" s="222" t="str">
        <f t="shared" si="181"/>
        <v/>
      </c>
      <c r="C1207" s="221"/>
      <c r="D1207" s="220"/>
      <c r="E1207" s="80" t="str">
        <f t="shared" si="185"/>
        <v/>
      </c>
      <c r="F1207" s="81"/>
      <c r="G1207" s="82"/>
      <c r="H1207" s="241">
        <f t="shared" si="182"/>
        <v>0</v>
      </c>
      <c r="I1207" s="206"/>
      <c r="J1207" s="206"/>
      <c r="K1207" s="86"/>
      <c r="L1207" s="86"/>
      <c r="M1207" s="86"/>
      <c r="N1207" s="82"/>
      <c r="O1207" s="81"/>
      <c r="P1207" s="82"/>
      <c r="Q1207" s="207">
        <f t="shared" si="186"/>
        <v>0</v>
      </c>
      <c r="R1207" s="83">
        <f t="shared" si="183"/>
        <v>0</v>
      </c>
      <c r="S1207" s="83">
        <f t="shared" si="184"/>
        <v>0</v>
      </c>
      <c r="T1207" s="209"/>
      <c r="U1207" s="214"/>
      <c r="V1207" s="214"/>
      <c r="W1207" s="217" t="str">
        <f t="shared" si="179"/>
        <v/>
      </c>
      <c r="X1207" s="214"/>
      <c r="Y1207" s="224"/>
      <c r="Z1207" s="214"/>
      <c r="AA1207" s="214"/>
      <c r="AB1207" s="35" t="str">
        <f t="shared" si="180"/>
        <v/>
      </c>
      <c r="AC1207" s="35"/>
      <c r="AD1207" s="35"/>
      <c r="AE1207" s="35"/>
      <c r="AF1207" s="35"/>
      <c r="AG1207" s="35"/>
      <c r="AH1207" s="35"/>
      <c r="AI1207" s="35"/>
      <c r="AJ1207" s="35"/>
      <c r="AK1207" s="35"/>
      <c r="AL1207" s="35"/>
      <c r="AM1207" s="85" t="str">
        <f t="shared" si="188"/>
        <v/>
      </c>
      <c r="AN1207" s="35"/>
      <c r="AO1207" s="35"/>
      <c r="AP1207" s="77" t="str">
        <f>IF(D1207="","",IF(D1207=Accueil!$Q$7,PRODUCT('Registre déchets'!G1207,Accueil!$S$7),"") &amp; IF(D1207=Accueil!$Q$8,PRODUCT('Registre déchets'!G1207,Accueil!$S$8),"") &amp; IF(D1207=Accueil!$Q$9,PRODUCT('Registre déchets'!G1207,Accueil!$S$9),"")&amp; IF(D1207=Accueil!$Q$10,PRODUCT('Registre déchets'!G1207,Accueil!$S$10),"")&amp; IF(D1207=Accueil!$Q$11,PRODUCT('Registre déchets'!G1207,Accueil!$S$11),"")&amp; IF(D1207=Accueil!$Q$12,PRODUCT('Registre déchets'!G1207,Accueil!$S$12),"")&amp; IF(D1207=Accueil!$Q$13,PRODUCT('Registre déchets'!G1207,Accueil!$S$13),"")&amp; IF(D1207=Accueil!$Q$14,PRODUCT('Registre déchets'!G1207,Accueil!$S$14),"")&amp; IF(D1207=Accueil!$Q$15,PRODUCT('Registre déchets'!G1207,Accueil!$S$15),"")&amp; IF(D1207=Accueil!$Q$16,PRODUCT('Registre déchets'!G1207,Accueil!$S$16),"")&amp; IF(D1207=Accueil!$Q$17,PRODUCT('Registre déchets'!G1207,Accueil!$S$17),"")&amp; IF(D1207=Accueil!$Q$18,PRODUCT('Registre déchets'!G1207,Accueil!$S$18),"")&amp; IF(D1207=Accueil!$Q$19,PRODUCT('Registre déchets'!G1207,Accueil!$S$19),"")&amp; IF(D1207=Accueil!$Q$20,PRODUCT('Registre déchets'!G1207,Accueil!$S$20),"")&amp; IF(D1207=Accueil!$Q$21,PRODUCT('Registre déchets'!G1207,Accueil!$S$21),"")&amp; IF(D1207=Accueil!$Q$22,PRODUCT('Registre déchets'!G1207,Accueil!$S$22),"")&amp; IF(D1207=Accueil!$Q$23,PRODUCT('Registre déchets'!G1207,Accueil!$S$23),"")&amp; IF(D1207=Accueil!$Q$24,PRODUCT('Registre déchets'!G1207,Accueil!$S$24),"")&amp; IF(D1207=Accueil!$Q$25,PRODUCT('Registre déchets'!G1207,Accueil!$S$25),"")&amp; IF(D1207=Accueil!$Q$26,PRODUCT('Registre déchets'!G1207,Accueil!$S$26),"") &amp; IF(D1207=Accueil!$U$7,PRODUCT('Registre déchets'!G1207,Accueil!$W$7),"") &amp; IF(D1207=Accueil!$U$8,PRODUCT('Registre déchets'!G1207,Accueil!$W$8),"") &amp; IF(D1207=Accueil!$U$9,PRODUCT('Registre déchets'!G1207,Accueil!$W$9),"")&amp; IF(D1207=Accueil!$U$10,PRODUCT('Registre déchets'!G1207,Accueil!$W$10),"")&amp; IF(D1207=Accueil!$U$11,PRODUCT('Registre déchets'!G1207,Accueil!$W$11),"")&amp; IF(D1207=Accueil!$U$12,PRODUCT('Registre déchets'!G1207,Accueil!$W$12),"")&amp; IF(D1207=Accueil!$U$13,PRODUCT('Registre déchets'!G1207,Accueil!$W$13),"")&amp; IF(D1207=Accueil!$U$14,PRODUCT('Registre déchets'!G1207,Accueil!$W$14),"")&amp; IF(D1207=Accueil!$U$15,PRODUCT('Registre déchets'!G1207,Accueil!$W$15),"")&amp; IF(D1207=Accueil!$U$16,PRODUCT('Registre déchets'!G1207,Accueil!$W$16),"")&amp; IF(D1207=Accueil!$U$17,PRODUCT('Registre déchets'!G1207,Accueil!$W$17),"")&amp; IF(D1207=Accueil!$U$18,PRODUCT('Registre déchets'!G1207,Accueil!$W$18),"")&amp; IF(D1207=Accueil!$U$19,PRODUCT('Registre déchets'!G1207,Accueil!$W$19),"")&amp; IF(D1207=Accueil!$U$20,PRODUCT('Registre déchets'!G1207,Accueil!$W$20),"")&amp; IF(D1207=Accueil!$U$21,PRODUCT('Registre déchets'!G1207,Accueil!$W$21),"") &amp; IF(D1207=Accueil!$U$22,PRODUCT('Registre déchets'!G1207,Accueil!$W$22),"")&amp; IF(D1207=Accueil!$U$23,PRODUCT('Registre déchets'!G1207,Accueil!$W$23),"")&amp; IF(D1207=Accueil!$U$24,PRODUCT('Registre déchets'!G1207,Accueil!$W$24),"")&amp; IF(D1207=Accueil!$U$25,PRODUCT('Registre déchets'!G1207,Accueil!$W$25),"")&amp; IF(D1207=Accueil!$U$26,PRODUCT('Registre déchets'!G1207,Accueil!$W$26),"")&amp; IF(D1207=Accueil!$U$27,PRODUCT('Registre déchets'!G1207,Accueil!$W$27),"")&amp; IF(D1207=Accueil!$Y$7,PRODUCT('Registre déchets'!G1207,Accueil!$AA$7),"") &amp; IF(D1207=Accueil!$Y$8,PRODUCT('Registre déchets'!G1207,Accueil!$AA$8),"") &amp; IF(D1207=Accueil!$Y$9,PRODUCT('Registre déchets'!G1207,Accueil!$AA$9),"")&amp; IF(D1207=Accueil!$Y$10,PRODUCT('Registre déchets'!G1207,Accueil!$AA$10),"")&amp; IF(D1207=Accueil!$Y$11,PRODUCT('Registre déchets'!G1207,Accueil!$AA$11),"")&amp; IF(D1207=Accueil!$Y$12,PRODUCT('Registre déchets'!G1207,Accueil!$AA$12),"")&amp; IF(D1207=Accueil!$Y$13,PRODUCT('Registre déchets'!G1207,Accueil!$AA$13),"")&amp; IF(D1207=Accueil!$Y$14,PRODUCT('Registre déchets'!G1207,Accueil!$AA$14),"")&amp; IF(D1207=Accueil!$Y$15,PRODUCT('Registre déchets'!G1207,Accueil!$AA$15),"")&amp; IF(D1207=Accueil!$Y$16,PRODUCT('Registre déchets'!G1207,Accueil!$AA$16),"")&amp; IF(D1207=Accueil!$Y$17,PRODUCT('Registre déchets'!G1207,Accueil!$AA$17),"")&amp; IF(D1207=Accueil!$Y$18,PRODUCT('Registre déchets'!G1207,Accueil!$AA$18),"")&amp; IF(D1207=Accueil!$Y$19,PRODUCT('Registre déchets'!G1207,Accueil!$AA$19),"")&amp; IF(D1207=Accueil!$Y$20,PRODUCT('Registre déchets'!G1207,Accueil!$AA$20),"")&amp; IF(D1207=Accueil!$Y$21,PRODUCT('Registre déchets'!G1207,Accueil!$AA$21),"")&amp; IF(D1207=Accueil!$Y$22,PRODUCT('Registre déchets'!G1207,Accueil!$AA$22),"")&amp; IF(D1207=Accueil!$Y$23,PRODUCT('Registre déchets'!G1207,Accueil!$AA$23),"")&amp; IF(D1207=Accueil!$Y$24,PRODUCT('Registre déchets'!G1207,Accueil!$AA$24),"")&amp; IF(D1207=Accueil!$Y$25,PRODUCT('Registre déchets'!G1207,Accueil!$AA$25),"")&amp; IF(D1207=Accueil!$Y$26,PRODUCT('Registre déchets'!G1207,Accueil!$AA$26),"")&amp; IF(D1207=Accueil!$Y$27,PRODUCT('Registre déchets'!G1207,Accueil!$AA$27),""))</f>
        <v/>
      </c>
      <c r="AQ1207" s="79">
        <f t="shared" si="187"/>
        <v>0</v>
      </c>
    </row>
    <row r="1208" spans="1:43" ht="50.1" customHeight="1" x14ac:dyDescent="0.25">
      <c r="A1208" s="90"/>
      <c r="B1208" s="222" t="str">
        <f t="shared" si="181"/>
        <v/>
      </c>
      <c r="C1208" s="221"/>
      <c r="D1208" s="220"/>
      <c r="E1208" s="80" t="str">
        <f t="shared" si="185"/>
        <v/>
      </c>
      <c r="F1208" s="81"/>
      <c r="G1208" s="82"/>
      <c r="H1208" s="241">
        <f t="shared" si="182"/>
        <v>0</v>
      </c>
      <c r="I1208" s="206"/>
      <c r="J1208" s="206"/>
      <c r="K1208" s="86"/>
      <c r="L1208" s="86"/>
      <c r="M1208" s="86"/>
      <c r="N1208" s="82"/>
      <c r="O1208" s="81"/>
      <c r="P1208" s="82"/>
      <c r="Q1208" s="207">
        <f t="shared" si="186"/>
        <v>0</v>
      </c>
      <c r="R1208" s="83">
        <f t="shared" si="183"/>
        <v>0</v>
      </c>
      <c r="S1208" s="83">
        <f t="shared" si="184"/>
        <v>0</v>
      </c>
      <c r="T1208" s="209"/>
      <c r="U1208" s="214"/>
      <c r="V1208" s="214"/>
      <c r="W1208" s="217" t="str">
        <f t="shared" si="179"/>
        <v/>
      </c>
      <c r="X1208" s="214"/>
      <c r="Y1208" s="224"/>
      <c r="Z1208" s="214"/>
      <c r="AA1208" s="214"/>
      <c r="AB1208" s="35" t="str">
        <f t="shared" si="180"/>
        <v/>
      </c>
      <c r="AC1208" s="35"/>
      <c r="AD1208" s="35"/>
      <c r="AE1208" s="35"/>
      <c r="AF1208" s="35"/>
      <c r="AG1208" s="35"/>
      <c r="AH1208" s="35"/>
      <c r="AI1208" s="35"/>
      <c r="AJ1208" s="35"/>
      <c r="AK1208" s="35"/>
      <c r="AL1208" s="35"/>
      <c r="AM1208" s="85" t="str">
        <f t="shared" si="188"/>
        <v/>
      </c>
      <c r="AN1208" s="35"/>
      <c r="AO1208" s="35"/>
      <c r="AP1208" s="77" t="str">
        <f>IF(D1208="","",IF(D1208=Accueil!$Q$7,PRODUCT('Registre déchets'!G1208,Accueil!$S$7),"") &amp; IF(D1208=Accueil!$Q$8,PRODUCT('Registre déchets'!G1208,Accueil!$S$8),"") &amp; IF(D1208=Accueil!$Q$9,PRODUCT('Registre déchets'!G1208,Accueil!$S$9),"")&amp; IF(D1208=Accueil!$Q$10,PRODUCT('Registre déchets'!G1208,Accueil!$S$10),"")&amp; IF(D1208=Accueil!$Q$11,PRODUCT('Registre déchets'!G1208,Accueil!$S$11),"")&amp; IF(D1208=Accueil!$Q$12,PRODUCT('Registre déchets'!G1208,Accueil!$S$12),"")&amp; IF(D1208=Accueil!$Q$13,PRODUCT('Registre déchets'!G1208,Accueil!$S$13),"")&amp; IF(D1208=Accueil!$Q$14,PRODUCT('Registre déchets'!G1208,Accueil!$S$14),"")&amp; IF(D1208=Accueil!$Q$15,PRODUCT('Registre déchets'!G1208,Accueil!$S$15),"")&amp; IF(D1208=Accueil!$Q$16,PRODUCT('Registre déchets'!G1208,Accueil!$S$16),"")&amp; IF(D1208=Accueil!$Q$17,PRODUCT('Registre déchets'!G1208,Accueil!$S$17),"")&amp; IF(D1208=Accueil!$Q$18,PRODUCT('Registre déchets'!G1208,Accueil!$S$18),"")&amp; IF(D1208=Accueil!$Q$19,PRODUCT('Registre déchets'!G1208,Accueil!$S$19),"")&amp; IF(D1208=Accueil!$Q$20,PRODUCT('Registre déchets'!G1208,Accueil!$S$20),"")&amp; IF(D1208=Accueil!$Q$21,PRODUCT('Registre déchets'!G1208,Accueil!$S$21),"")&amp; IF(D1208=Accueil!$Q$22,PRODUCT('Registre déchets'!G1208,Accueil!$S$22),"")&amp; IF(D1208=Accueil!$Q$23,PRODUCT('Registre déchets'!G1208,Accueil!$S$23),"")&amp; IF(D1208=Accueil!$Q$24,PRODUCT('Registre déchets'!G1208,Accueil!$S$24),"")&amp; IF(D1208=Accueil!$Q$25,PRODUCT('Registre déchets'!G1208,Accueil!$S$25),"")&amp; IF(D1208=Accueil!$Q$26,PRODUCT('Registre déchets'!G1208,Accueil!$S$26),"") &amp; IF(D1208=Accueil!$U$7,PRODUCT('Registre déchets'!G1208,Accueil!$W$7),"") &amp; IF(D1208=Accueil!$U$8,PRODUCT('Registre déchets'!G1208,Accueil!$W$8),"") &amp; IF(D1208=Accueil!$U$9,PRODUCT('Registre déchets'!G1208,Accueil!$W$9),"")&amp; IF(D1208=Accueil!$U$10,PRODUCT('Registre déchets'!G1208,Accueil!$W$10),"")&amp; IF(D1208=Accueil!$U$11,PRODUCT('Registre déchets'!G1208,Accueil!$W$11),"")&amp; IF(D1208=Accueil!$U$12,PRODUCT('Registre déchets'!G1208,Accueil!$W$12),"")&amp; IF(D1208=Accueil!$U$13,PRODUCT('Registre déchets'!G1208,Accueil!$W$13),"")&amp; IF(D1208=Accueil!$U$14,PRODUCT('Registre déchets'!G1208,Accueil!$W$14),"")&amp; IF(D1208=Accueil!$U$15,PRODUCT('Registre déchets'!G1208,Accueil!$W$15),"")&amp; IF(D1208=Accueil!$U$16,PRODUCT('Registre déchets'!G1208,Accueil!$W$16),"")&amp; IF(D1208=Accueil!$U$17,PRODUCT('Registre déchets'!G1208,Accueil!$W$17),"")&amp; IF(D1208=Accueil!$U$18,PRODUCT('Registre déchets'!G1208,Accueil!$W$18),"")&amp; IF(D1208=Accueil!$U$19,PRODUCT('Registre déchets'!G1208,Accueil!$W$19),"")&amp; IF(D1208=Accueil!$U$20,PRODUCT('Registre déchets'!G1208,Accueil!$W$20),"")&amp; IF(D1208=Accueil!$U$21,PRODUCT('Registre déchets'!G1208,Accueil!$W$21),"") &amp; IF(D1208=Accueil!$U$22,PRODUCT('Registre déchets'!G1208,Accueil!$W$22),"")&amp; IF(D1208=Accueil!$U$23,PRODUCT('Registre déchets'!G1208,Accueil!$W$23),"")&amp; IF(D1208=Accueil!$U$24,PRODUCT('Registre déchets'!G1208,Accueil!$W$24),"")&amp; IF(D1208=Accueil!$U$25,PRODUCT('Registre déchets'!G1208,Accueil!$W$25),"")&amp; IF(D1208=Accueil!$U$26,PRODUCT('Registre déchets'!G1208,Accueil!$W$26),"")&amp; IF(D1208=Accueil!$U$27,PRODUCT('Registre déchets'!G1208,Accueil!$W$27),"")&amp; IF(D1208=Accueil!$Y$7,PRODUCT('Registre déchets'!G1208,Accueil!$AA$7),"") &amp; IF(D1208=Accueil!$Y$8,PRODUCT('Registre déchets'!G1208,Accueil!$AA$8),"") &amp; IF(D1208=Accueil!$Y$9,PRODUCT('Registre déchets'!G1208,Accueil!$AA$9),"")&amp; IF(D1208=Accueil!$Y$10,PRODUCT('Registre déchets'!G1208,Accueil!$AA$10),"")&amp; IF(D1208=Accueil!$Y$11,PRODUCT('Registre déchets'!G1208,Accueil!$AA$11),"")&amp; IF(D1208=Accueil!$Y$12,PRODUCT('Registre déchets'!G1208,Accueil!$AA$12),"")&amp; IF(D1208=Accueil!$Y$13,PRODUCT('Registre déchets'!G1208,Accueil!$AA$13),"")&amp; IF(D1208=Accueil!$Y$14,PRODUCT('Registre déchets'!G1208,Accueil!$AA$14),"")&amp; IF(D1208=Accueil!$Y$15,PRODUCT('Registre déchets'!G1208,Accueil!$AA$15),"")&amp; IF(D1208=Accueil!$Y$16,PRODUCT('Registre déchets'!G1208,Accueil!$AA$16),"")&amp; IF(D1208=Accueil!$Y$17,PRODUCT('Registre déchets'!G1208,Accueil!$AA$17),"")&amp; IF(D1208=Accueil!$Y$18,PRODUCT('Registre déchets'!G1208,Accueil!$AA$18),"")&amp; IF(D1208=Accueil!$Y$19,PRODUCT('Registre déchets'!G1208,Accueil!$AA$19),"")&amp; IF(D1208=Accueil!$Y$20,PRODUCT('Registre déchets'!G1208,Accueil!$AA$20),"")&amp; IF(D1208=Accueil!$Y$21,PRODUCT('Registre déchets'!G1208,Accueil!$AA$21),"")&amp; IF(D1208=Accueil!$Y$22,PRODUCT('Registre déchets'!G1208,Accueil!$AA$22),"")&amp; IF(D1208=Accueil!$Y$23,PRODUCT('Registre déchets'!G1208,Accueil!$AA$23),"")&amp; IF(D1208=Accueil!$Y$24,PRODUCT('Registre déchets'!G1208,Accueil!$AA$24),"")&amp; IF(D1208=Accueil!$Y$25,PRODUCT('Registre déchets'!G1208,Accueil!$AA$25),"")&amp; IF(D1208=Accueil!$Y$26,PRODUCT('Registre déchets'!G1208,Accueil!$AA$26),"")&amp; IF(D1208=Accueil!$Y$27,PRODUCT('Registre déchets'!G1208,Accueil!$AA$27),""))</f>
        <v/>
      </c>
      <c r="AQ1208" s="79">
        <f t="shared" si="187"/>
        <v>0</v>
      </c>
    </row>
    <row r="1209" spans="1:43" ht="50.1" customHeight="1" x14ac:dyDescent="0.25">
      <c r="A1209" s="90"/>
      <c r="B1209" s="222" t="str">
        <f t="shared" si="181"/>
        <v/>
      </c>
      <c r="C1209" s="221"/>
      <c r="D1209" s="220"/>
      <c r="E1209" s="80" t="str">
        <f t="shared" si="185"/>
        <v/>
      </c>
      <c r="F1209" s="81"/>
      <c r="G1209" s="82"/>
      <c r="H1209" s="241">
        <f t="shared" si="182"/>
        <v>0</v>
      </c>
      <c r="I1209" s="206"/>
      <c r="J1209" s="206"/>
      <c r="K1209" s="86"/>
      <c r="L1209" s="86"/>
      <c r="M1209" s="86"/>
      <c r="N1209" s="82"/>
      <c r="O1209" s="81"/>
      <c r="P1209" s="82"/>
      <c r="Q1209" s="207">
        <f t="shared" si="186"/>
        <v>0</v>
      </c>
      <c r="R1209" s="83">
        <f t="shared" si="183"/>
        <v>0</v>
      </c>
      <c r="S1209" s="83">
        <f t="shared" si="184"/>
        <v>0</v>
      </c>
      <c r="T1209" s="209"/>
      <c r="U1209" s="214"/>
      <c r="V1209" s="214"/>
      <c r="W1209" s="217" t="str">
        <f t="shared" si="179"/>
        <v/>
      </c>
      <c r="X1209" s="214"/>
      <c r="Y1209" s="224"/>
      <c r="Z1209" s="214"/>
      <c r="AA1209" s="214"/>
      <c r="AB1209" s="35" t="str">
        <f t="shared" si="180"/>
        <v/>
      </c>
      <c r="AC1209" s="35"/>
      <c r="AD1209" s="35"/>
      <c r="AE1209" s="35"/>
      <c r="AF1209" s="35"/>
      <c r="AG1209" s="35"/>
      <c r="AH1209" s="35"/>
      <c r="AI1209" s="35"/>
      <c r="AJ1209" s="35"/>
      <c r="AK1209" s="35"/>
      <c r="AL1209" s="35"/>
      <c r="AM1209" s="85" t="str">
        <f t="shared" si="188"/>
        <v/>
      </c>
      <c r="AN1209" s="35"/>
      <c r="AO1209" s="35"/>
      <c r="AP1209" s="77" t="str">
        <f>IF(D1209="","",IF(D1209=Accueil!$Q$7,PRODUCT('Registre déchets'!G1209,Accueil!$S$7),"") &amp; IF(D1209=Accueil!$Q$8,PRODUCT('Registre déchets'!G1209,Accueil!$S$8),"") &amp; IF(D1209=Accueil!$Q$9,PRODUCT('Registre déchets'!G1209,Accueil!$S$9),"")&amp; IF(D1209=Accueil!$Q$10,PRODUCT('Registre déchets'!G1209,Accueil!$S$10),"")&amp; IF(D1209=Accueil!$Q$11,PRODUCT('Registre déchets'!G1209,Accueil!$S$11),"")&amp; IF(D1209=Accueil!$Q$12,PRODUCT('Registre déchets'!G1209,Accueil!$S$12),"")&amp; IF(D1209=Accueil!$Q$13,PRODUCT('Registre déchets'!G1209,Accueil!$S$13),"")&amp; IF(D1209=Accueil!$Q$14,PRODUCT('Registre déchets'!G1209,Accueil!$S$14),"")&amp; IF(D1209=Accueil!$Q$15,PRODUCT('Registre déchets'!G1209,Accueil!$S$15),"")&amp; IF(D1209=Accueil!$Q$16,PRODUCT('Registre déchets'!G1209,Accueil!$S$16),"")&amp; IF(D1209=Accueil!$Q$17,PRODUCT('Registre déchets'!G1209,Accueil!$S$17),"")&amp; IF(D1209=Accueil!$Q$18,PRODUCT('Registre déchets'!G1209,Accueil!$S$18),"")&amp; IF(D1209=Accueil!$Q$19,PRODUCT('Registre déchets'!G1209,Accueil!$S$19),"")&amp; IF(D1209=Accueil!$Q$20,PRODUCT('Registre déchets'!G1209,Accueil!$S$20),"")&amp; IF(D1209=Accueil!$Q$21,PRODUCT('Registre déchets'!G1209,Accueil!$S$21),"")&amp; IF(D1209=Accueil!$Q$22,PRODUCT('Registre déchets'!G1209,Accueil!$S$22),"")&amp; IF(D1209=Accueil!$Q$23,PRODUCT('Registre déchets'!G1209,Accueil!$S$23),"")&amp; IF(D1209=Accueil!$Q$24,PRODUCT('Registre déchets'!G1209,Accueil!$S$24),"")&amp; IF(D1209=Accueil!$Q$25,PRODUCT('Registre déchets'!G1209,Accueil!$S$25),"")&amp; IF(D1209=Accueil!$Q$26,PRODUCT('Registre déchets'!G1209,Accueil!$S$26),"") &amp; IF(D1209=Accueil!$U$7,PRODUCT('Registre déchets'!G1209,Accueil!$W$7),"") &amp; IF(D1209=Accueil!$U$8,PRODUCT('Registre déchets'!G1209,Accueil!$W$8),"") &amp; IF(D1209=Accueil!$U$9,PRODUCT('Registre déchets'!G1209,Accueil!$W$9),"")&amp; IF(D1209=Accueil!$U$10,PRODUCT('Registre déchets'!G1209,Accueil!$W$10),"")&amp; IF(D1209=Accueil!$U$11,PRODUCT('Registre déchets'!G1209,Accueil!$W$11),"")&amp; IF(D1209=Accueil!$U$12,PRODUCT('Registre déchets'!G1209,Accueil!$W$12),"")&amp; IF(D1209=Accueil!$U$13,PRODUCT('Registre déchets'!G1209,Accueil!$W$13),"")&amp; IF(D1209=Accueil!$U$14,PRODUCT('Registre déchets'!G1209,Accueil!$W$14),"")&amp; IF(D1209=Accueil!$U$15,PRODUCT('Registre déchets'!G1209,Accueil!$W$15),"")&amp; IF(D1209=Accueil!$U$16,PRODUCT('Registre déchets'!G1209,Accueil!$W$16),"")&amp; IF(D1209=Accueil!$U$17,PRODUCT('Registre déchets'!G1209,Accueil!$W$17),"")&amp; IF(D1209=Accueil!$U$18,PRODUCT('Registre déchets'!G1209,Accueil!$W$18),"")&amp; IF(D1209=Accueil!$U$19,PRODUCT('Registre déchets'!G1209,Accueil!$W$19),"")&amp; IF(D1209=Accueil!$U$20,PRODUCT('Registre déchets'!G1209,Accueil!$W$20),"")&amp; IF(D1209=Accueil!$U$21,PRODUCT('Registre déchets'!G1209,Accueil!$W$21),"") &amp; IF(D1209=Accueil!$U$22,PRODUCT('Registre déchets'!G1209,Accueil!$W$22),"")&amp; IF(D1209=Accueil!$U$23,PRODUCT('Registre déchets'!G1209,Accueil!$W$23),"")&amp; IF(D1209=Accueil!$U$24,PRODUCT('Registre déchets'!G1209,Accueil!$W$24),"")&amp; IF(D1209=Accueil!$U$25,PRODUCT('Registre déchets'!G1209,Accueil!$W$25),"")&amp; IF(D1209=Accueil!$U$26,PRODUCT('Registre déchets'!G1209,Accueil!$W$26),"")&amp; IF(D1209=Accueil!$U$27,PRODUCT('Registre déchets'!G1209,Accueil!$W$27),"")&amp; IF(D1209=Accueil!$Y$7,PRODUCT('Registre déchets'!G1209,Accueil!$AA$7),"") &amp; IF(D1209=Accueil!$Y$8,PRODUCT('Registre déchets'!G1209,Accueil!$AA$8),"") &amp; IF(D1209=Accueil!$Y$9,PRODUCT('Registre déchets'!G1209,Accueil!$AA$9),"")&amp; IF(D1209=Accueil!$Y$10,PRODUCT('Registre déchets'!G1209,Accueil!$AA$10),"")&amp; IF(D1209=Accueil!$Y$11,PRODUCT('Registre déchets'!G1209,Accueil!$AA$11),"")&amp; IF(D1209=Accueil!$Y$12,PRODUCT('Registre déchets'!G1209,Accueil!$AA$12),"")&amp; IF(D1209=Accueil!$Y$13,PRODUCT('Registre déchets'!G1209,Accueil!$AA$13),"")&amp; IF(D1209=Accueil!$Y$14,PRODUCT('Registre déchets'!G1209,Accueil!$AA$14),"")&amp; IF(D1209=Accueil!$Y$15,PRODUCT('Registre déchets'!G1209,Accueil!$AA$15),"")&amp; IF(D1209=Accueil!$Y$16,PRODUCT('Registre déchets'!G1209,Accueil!$AA$16),"")&amp; IF(D1209=Accueil!$Y$17,PRODUCT('Registre déchets'!G1209,Accueil!$AA$17),"")&amp; IF(D1209=Accueil!$Y$18,PRODUCT('Registre déchets'!G1209,Accueil!$AA$18),"")&amp; IF(D1209=Accueil!$Y$19,PRODUCT('Registre déchets'!G1209,Accueil!$AA$19),"")&amp; IF(D1209=Accueil!$Y$20,PRODUCT('Registre déchets'!G1209,Accueil!$AA$20),"")&amp; IF(D1209=Accueil!$Y$21,PRODUCT('Registre déchets'!G1209,Accueil!$AA$21),"")&amp; IF(D1209=Accueil!$Y$22,PRODUCT('Registre déchets'!G1209,Accueil!$AA$22),"")&amp; IF(D1209=Accueil!$Y$23,PRODUCT('Registre déchets'!G1209,Accueil!$AA$23),"")&amp; IF(D1209=Accueil!$Y$24,PRODUCT('Registre déchets'!G1209,Accueil!$AA$24),"")&amp; IF(D1209=Accueil!$Y$25,PRODUCT('Registre déchets'!G1209,Accueil!$AA$25),"")&amp; IF(D1209=Accueil!$Y$26,PRODUCT('Registre déchets'!G1209,Accueil!$AA$26),"")&amp; IF(D1209=Accueil!$Y$27,PRODUCT('Registre déchets'!G1209,Accueil!$AA$27),""))</f>
        <v/>
      </c>
      <c r="AQ1209" s="79">
        <f t="shared" si="187"/>
        <v>0</v>
      </c>
    </row>
    <row r="1210" spans="1:43" ht="50.1" customHeight="1" x14ac:dyDescent="0.25">
      <c r="A1210" s="90"/>
      <c r="B1210" s="222" t="str">
        <f t="shared" si="181"/>
        <v/>
      </c>
      <c r="C1210" s="221"/>
      <c r="D1210" s="220"/>
      <c r="E1210" s="80" t="str">
        <f t="shared" si="185"/>
        <v/>
      </c>
      <c r="F1210" s="81"/>
      <c r="G1210" s="82"/>
      <c r="H1210" s="241">
        <f t="shared" si="182"/>
        <v>0</v>
      </c>
      <c r="I1210" s="206"/>
      <c r="J1210" s="206"/>
      <c r="K1210" s="86"/>
      <c r="L1210" s="86"/>
      <c r="M1210" s="86"/>
      <c r="N1210" s="82"/>
      <c r="O1210" s="81"/>
      <c r="P1210" s="82"/>
      <c r="Q1210" s="207">
        <f t="shared" si="186"/>
        <v>0</v>
      </c>
      <c r="R1210" s="83">
        <f t="shared" si="183"/>
        <v>0</v>
      </c>
      <c r="S1210" s="83">
        <f t="shared" si="184"/>
        <v>0</v>
      </c>
      <c r="T1210" s="209"/>
      <c r="U1210" s="214"/>
      <c r="V1210" s="214"/>
      <c r="W1210" s="217" t="str">
        <f t="shared" si="179"/>
        <v/>
      </c>
      <c r="X1210" s="214"/>
      <c r="Y1210" s="224"/>
      <c r="Z1210" s="214"/>
      <c r="AA1210" s="214"/>
      <c r="AB1210" s="35" t="str">
        <f t="shared" si="180"/>
        <v/>
      </c>
      <c r="AC1210" s="35"/>
      <c r="AD1210" s="35"/>
      <c r="AE1210" s="35"/>
      <c r="AF1210" s="35"/>
      <c r="AG1210" s="35"/>
      <c r="AH1210" s="35"/>
      <c r="AI1210" s="35"/>
      <c r="AJ1210" s="35"/>
      <c r="AK1210" s="35"/>
      <c r="AL1210" s="35"/>
      <c r="AM1210" s="85" t="str">
        <f t="shared" si="188"/>
        <v/>
      </c>
      <c r="AN1210" s="35"/>
      <c r="AO1210" s="35"/>
      <c r="AP1210" s="77" t="str">
        <f>IF(D1210="","",IF(D1210=Accueil!$Q$7,PRODUCT('Registre déchets'!G1210,Accueil!$S$7),"") &amp; IF(D1210=Accueil!$Q$8,PRODUCT('Registre déchets'!G1210,Accueil!$S$8),"") &amp; IF(D1210=Accueil!$Q$9,PRODUCT('Registre déchets'!G1210,Accueil!$S$9),"")&amp; IF(D1210=Accueil!$Q$10,PRODUCT('Registre déchets'!G1210,Accueil!$S$10),"")&amp; IF(D1210=Accueil!$Q$11,PRODUCT('Registre déchets'!G1210,Accueil!$S$11),"")&amp; IF(D1210=Accueil!$Q$12,PRODUCT('Registre déchets'!G1210,Accueil!$S$12),"")&amp; IF(D1210=Accueil!$Q$13,PRODUCT('Registre déchets'!G1210,Accueil!$S$13),"")&amp; IF(D1210=Accueil!$Q$14,PRODUCT('Registre déchets'!G1210,Accueil!$S$14),"")&amp; IF(D1210=Accueil!$Q$15,PRODUCT('Registre déchets'!G1210,Accueil!$S$15),"")&amp; IF(D1210=Accueil!$Q$16,PRODUCT('Registre déchets'!G1210,Accueil!$S$16),"")&amp; IF(D1210=Accueil!$Q$17,PRODUCT('Registre déchets'!G1210,Accueil!$S$17),"")&amp; IF(D1210=Accueil!$Q$18,PRODUCT('Registre déchets'!G1210,Accueil!$S$18),"")&amp; IF(D1210=Accueil!$Q$19,PRODUCT('Registre déchets'!G1210,Accueil!$S$19),"")&amp; IF(D1210=Accueil!$Q$20,PRODUCT('Registre déchets'!G1210,Accueil!$S$20),"")&amp; IF(D1210=Accueil!$Q$21,PRODUCT('Registre déchets'!G1210,Accueil!$S$21),"")&amp; IF(D1210=Accueil!$Q$22,PRODUCT('Registre déchets'!G1210,Accueil!$S$22),"")&amp; IF(D1210=Accueil!$Q$23,PRODUCT('Registre déchets'!G1210,Accueil!$S$23),"")&amp; IF(D1210=Accueil!$Q$24,PRODUCT('Registre déchets'!G1210,Accueil!$S$24),"")&amp; IF(D1210=Accueil!$Q$25,PRODUCT('Registre déchets'!G1210,Accueil!$S$25),"")&amp; IF(D1210=Accueil!$Q$26,PRODUCT('Registre déchets'!G1210,Accueil!$S$26),"") &amp; IF(D1210=Accueil!$U$7,PRODUCT('Registre déchets'!G1210,Accueil!$W$7),"") &amp; IF(D1210=Accueil!$U$8,PRODUCT('Registre déchets'!G1210,Accueil!$W$8),"") &amp; IF(D1210=Accueil!$U$9,PRODUCT('Registre déchets'!G1210,Accueil!$W$9),"")&amp; IF(D1210=Accueil!$U$10,PRODUCT('Registre déchets'!G1210,Accueil!$W$10),"")&amp; IF(D1210=Accueil!$U$11,PRODUCT('Registre déchets'!G1210,Accueil!$W$11),"")&amp; IF(D1210=Accueil!$U$12,PRODUCT('Registre déchets'!G1210,Accueil!$W$12),"")&amp; IF(D1210=Accueil!$U$13,PRODUCT('Registre déchets'!G1210,Accueil!$W$13),"")&amp; IF(D1210=Accueil!$U$14,PRODUCT('Registre déchets'!G1210,Accueil!$W$14),"")&amp; IF(D1210=Accueil!$U$15,PRODUCT('Registre déchets'!G1210,Accueil!$W$15),"")&amp; IF(D1210=Accueil!$U$16,PRODUCT('Registre déchets'!G1210,Accueil!$W$16),"")&amp; IF(D1210=Accueil!$U$17,PRODUCT('Registre déchets'!G1210,Accueil!$W$17),"")&amp; IF(D1210=Accueil!$U$18,PRODUCT('Registre déchets'!G1210,Accueil!$W$18),"")&amp; IF(D1210=Accueil!$U$19,PRODUCT('Registre déchets'!G1210,Accueil!$W$19),"")&amp; IF(D1210=Accueil!$U$20,PRODUCT('Registre déchets'!G1210,Accueil!$W$20),"")&amp; IF(D1210=Accueil!$U$21,PRODUCT('Registre déchets'!G1210,Accueil!$W$21),"") &amp; IF(D1210=Accueil!$U$22,PRODUCT('Registre déchets'!G1210,Accueil!$W$22),"")&amp; IF(D1210=Accueil!$U$23,PRODUCT('Registre déchets'!G1210,Accueil!$W$23),"")&amp; IF(D1210=Accueil!$U$24,PRODUCT('Registre déchets'!G1210,Accueil!$W$24),"")&amp; IF(D1210=Accueil!$U$25,PRODUCT('Registre déchets'!G1210,Accueil!$W$25),"")&amp; IF(D1210=Accueil!$U$26,PRODUCT('Registre déchets'!G1210,Accueil!$W$26),"")&amp; IF(D1210=Accueil!$U$27,PRODUCT('Registre déchets'!G1210,Accueil!$W$27),"")&amp; IF(D1210=Accueil!$Y$7,PRODUCT('Registre déchets'!G1210,Accueil!$AA$7),"") &amp; IF(D1210=Accueil!$Y$8,PRODUCT('Registre déchets'!G1210,Accueil!$AA$8),"") &amp; IF(D1210=Accueil!$Y$9,PRODUCT('Registre déchets'!G1210,Accueil!$AA$9),"")&amp; IF(D1210=Accueil!$Y$10,PRODUCT('Registre déchets'!G1210,Accueil!$AA$10),"")&amp; IF(D1210=Accueil!$Y$11,PRODUCT('Registre déchets'!G1210,Accueil!$AA$11),"")&amp; IF(D1210=Accueil!$Y$12,PRODUCT('Registre déchets'!G1210,Accueil!$AA$12),"")&amp; IF(D1210=Accueil!$Y$13,PRODUCT('Registre déchets'!G1210,Accueil!$AA$13),"")&amp; IF(D1210=Accueil!$Y$14,PRODUCT('Registre déchets'!G1210,Accueil!$AA$14),"")&amp; IF(D1210=Accueil!$Y$15,PRODUCT('Registre déchets'!G1210,Accueil!$AA$15),"")&amp; IF(D1210=Accueil!$Y$16,PRODUCT('Registre déchets'!G1210,Accueil!$AA$16),"")&amp; IF(D1210=Accueil!$Y$17,PRODUCT('Registre déchets'!G1210,Accueil!$AA$17),"")&amp; IF(D1210=Accueil!$Y$18,PRODUCT('Registre déchets'!G1210,Accueil!$AA$18),"")&amp; IF(D1210=Accueil!$Y$19,PRODUCT('Registre déchets'!G1210,Accueil!$AA$19),"")&amp; IF(D1210=Accueil!$Y$20,PRODUCT('Registre déchets'!G1210,Accueil!$AA$20),"")&amp; IF(D1210=Accueil!$Y$21,PRODUCT('Registre déchets'!G1210,Accueil!$AA$21),"")&amp; IF(D1210=Accueil!$Y$22,PRODUCT('Registre déchets'!G1210,Accueil!$AA$22),"")&amp; IF(D1210=Accueil!$Y$23,PRODUCT('Registre déchets'!G1210,Accueil!$AA$23),"")&amp; IF(D1210=Accueil!$Y$24,PRODUCT('Registre déchets'!G1210,Accueil!$AA$24),"")&amp; IF(D1210=Accueil!$Y$25,PRODUCT('Registre déchets'!G1210,Accueil!$AA$25),"")&amp; IF(D1210=Accueil!$Y$26,PRODUCT('Registre déchets'!G1210,Accueil!$AA$26),"")&amp; IF(D1210=Accueil!$Y$27,PRODUCT('Registre déchets'!G1210,Accueil!$AA$27),""))</f>
        <v/>
      </c>
      <c r="AQ1210" s="79">
        <f t="shared" si="187"/>
        <v>0</v>
      </c>
    </row>
    <row r="1211" spans="1:43" ht="50.1" customHeight="1" x14ac:dyDescent="0.25">
      <c r="A1211" s="90"/>
      <c r="B1211" s="222" t="str">
        <f t="shared" si="181"/>
        <v/>
      </c>
      <c r="C1211" s="221"/>
      <c r="D1211" s="220"/>
      <c r="E1211" s="80" t="str">
        <f t="shared" si="185"/>
        <v/>
      </c>
      <c r="F1211" s="81"/>
      <c r="G1211" s="82"/>
      <c r="H1211" s="241">
        <f t="shared" si="182"/>
        <v>0</v>
      </c>
      <c r="I1211" s="206"/>
      <c r="J1211" s="206"/>
      <c r="K1211" s="86"/>
      <c r="L1211" s="86"/>
      <c r="M1211" s="86"/>
      <c r="N1211" s="82"/>
      <c r="O1211" s="81"/>
      <c r="P1211" s="82"/>
      <c r="Q1211" s="207">
        <f t="shared" si="186"/>
        <v>0</v>
      </c>
      <c r="R1211" s="83">
        <f t="shared" si="183"/>
        <v>0</v>
      </c>
      <c r="S1211" s="83">
        <f t="shared" si="184"/>
        <v>0</v>
      </c>
      <c r="T1211" s="209"/>
      <c r="U1211" s="214"/>
      <c r="V1211" s="214"/>
      <c r="W1211" s="217" t="str">
        <f t="shared" si="179"/>
        <v/>
      </c>
      <c r="X1211" s="214"/>
      <c r="Y1211" s="224"/>
      <c r="Z1211" s="214"/>
      <c r="AA1211" s="214"/>
      <c r="AB1211" s="35" t="str">
        <f t="shared" si="180"/>
        <v/>
      </c>
      <c r="AC1211" s="35"/>
      <c r="AD1211" s="35"/>
      <c r="AE1211" s="35"/>
      <c r="AF1211" s="35"/>
      <c r="AG1211" s="35"/>
      <c r="AH1211" s="35"/>
      <c r="AI1211" s="35"/>
      <c r="AJ1211" s="35"/>
      <c r="AK1211" s="35"/>
      <c r="AL1211" s="35"/>
      <c r="AM1211" s="85" t="str">
        <f t="shared" si="188"/>
        <v/>
      </c>
      <c r="AN1211" s="35"/>
      <c r="AO1211" s="35"/>
      <c r="AP1211" s="77" t="str">
        <f>IF(D1211="","",IF(D1211=Accueil!$Q$7,PRODUCT('Registre déchets'!G1211,Accueil!$S$7),"") &amp; IF(D1211=Accueil!$Q$8,PRODUCT('Registre déchets'!G1211,Accueil!$S$8),"") &amp; IF(D1211=Accueil!$Q$9,PRODUCT('Registre déchets'!G1211,Accueil!$S$9),"")&amp; IF(D1211=Accueil!$Q$10,PRODUCT('Registre déchets'!G1211,Accueil!$S$10),"")&amp; IF(D1211=Accueil!$Q$11,PRODUCT('Registre déchets'!G1211,Accueil!$S$11),"")&amp; IF(D1211=Accueil!$Q$12,PRODUCT('Registre déchets'!G1211,Accueil!$S$12),"")&amp; IF(D1211=Accueil!$Q$13,PRODUCT('Registre déchets'!G1211,Accueil!$S$13),"")&amp; IF(D1211=Accueil!$Q$14,PRODUCT('Registre déchets'!G1211,Accueil!$S$14),"")&amp; IF(D1211=Accueil!$Q$15,PRODUCT('Registre déchets'!G1211,Accueil!$S$15),"")&amp; IF(D1211=Accueil!$Q$16,PRODUCT('Registre déchets'!G1211,Accueil!$S$16),"")&amp; IF(D1211=Accueil!$Q$17,PRODUCT('Registre déchets'!G1211,Accueil!$S$17),"")&amp; IF(D1211=Accueil!$Q$18,PRODUCT('Registre déchets'!G1211,Accueil!$S$18),"")&amp; IF(D1211=Accueil!$Q$19,PRODUCT('Registre déchets'!G1211,Accueil!$S$19),"")&amp; IF(D1211=Accueil!$Q$20,PRODUCT('Registre déchets'!G1211,Accueil!$S$20),"")&amp; IF(D1211=Accueil!$Q$21,PRODUCT('Registre déchets'!G1211,Accueil!$S$21),"")&amp; IF(D1211=Accueil!$Q$22,PRODUCT('Registre déchets'!G1211,Accueil!$S$22),"")&amp; IF(D1211=Accueil!$Q$23,PRODUCT('Registre déchets'!G1211,Accueil!$S$23),"")&amp; IF(D1211=Accueil!$Q$24,PRODUCT('Registre déchets'!G1211,Accueil!$S$24),"")&amp; IF(D1211=Accueil!$Q$25,PRODUCT('Registre déchets'!G1211,Accueil!$S$25),"")&amp; IF(D1211=Accueil!$Q$26,PRODUCT('Registre déchets'!G1211,Accueil!$S$26),"") &amp; IF(D1211=Accueil!$U$7,PRODUCT('Registre déchets'!G1211,Accueil!$W$7),"") &amp; IF(D1211=Accueil!$U$8,PRODUCT('Registre déchets'!G1211,Accueil!$W$8),"") &amp; IF(D1211=Accueil!$U$9,PRODUCT('Registre déchets'!G1211,Accueil!$W$9),"")&amp; IF(D1211=Accueil!$U$10,PRODUCT('Registre déchets'!G1211,Accueil!$W$10),"")&amp; IF(D1211=Accueil!$U$11,PRODUCT('Registre déchets'!G1211,Accueil!$W$11),"")&amp; IF(D1211=Accueil!$U$12,PRODUCT('Registre déchets'!G1211,Accueil!$W$12),"")&amp; IF(D1211=Accueil!$U$13,PRODUCT('Registre déchets'!G1211,Accueil!$W$13),"")&amp; IF(D1211=Accueil!$U$14,PRODUCT('Registre déchets'!G1211,Accueil!$W$14),"")&amp; IF(D1211=Accueil!$U$15,PRODUCT('Registre déchets'!G1211,Accueil!$W$15),"")&amp; IF(D1211=Accueil!$U$16,PRODUCT('Registre déchets'!G1211,Accueil!$W$16),"")&amp; IF(D1211=Accueil!$U$17,PRODUCT('Registre déchets'!G1211,Accueil!$W$17),"")&amp; IF(D1211=Accueil!$U$18,PRODUCT('Registre déchets'!G1211,Accueil!$W$18),"")&amp; IF(D1211=Accueil!$U$19,PRODUCT('Registre déchets'!G1211,Accueil!$W$19),"")&amp; IF(D1211=Accueil!$U$20,PRODUCT('Registre déchets'!G1211,Accueil!$W$20),"")&amp; IF(D1211=Accueil!$U$21,PRODUCT('Registre déchets'!G1211,Accueil!$W$21),"") &amp; IF(D1211=Accueil!$U$22,PRODUCT('Registre déchets'!G1211,Accueil!$W$22),"")&amp; IF(D1211=Accueil!$U$23,PRODUCT('Registre déchets'!G1211,Accueil!$W$23),"")&amp; IF(D1211=Accueil!$U$24,PRODUCT('Registre déchets'!G1211,Accueil!$W$24),"")&amp; IF(D1211=Accueil!$U$25,PRODUCT('Registre déchets'!G1211,Accueil!$W$25),"")&amp; IF(D1211=Accueil!$U$26,PRODUCT('Registre déchets'!G1211,Accueil!$W$26),"")&amp; IF(D1211=Accueil!$U$27,PRODUCT('Registre déchets'!G1211,Accueil!$W$27),"")&amp; IF(D1211=Accueil!$Y$7,PRODUCT('Registre déchets'!G1211,Accueil!$AA$7),"") &amp; IF(D1211=Accueil!$Y$8,PRODUCT('Registre déchets'!G1211,Accueil!$AA$8),"") &amp; IF(D1211=Accueil!$Y$9,PRODUCT('Registre déchets'!G1211,Accueil!$AA$9),"")&amp; IF(D1211=Accueil!$Y$10,PRODUCT('Registre déchets'!G1211,Accueil!$AA$10),"")&amp; IF(D1211=Accueil!$Y$11,PRODUCT('Registre déchets'!G1211,Accueil!$AA$11),"")&amp; IF(D1211=Accueil!$Y$12,PRODUCT('Registre déchets'!G1211,Accueil!$AA$12),"")&amp; IF(D1211=Accueil!$Y$13,PRODUCT('Registre déchets'!G1211,Accueil!$AA$13),"")&amp; IF(D1211=Accueil!$Y$14,PRODUCT('Registre déchets'!G1211,Accueil!$AA$14),"")&amp; IF(D1211=Accueil!$Y$15,PRODUCT('Registre déchets'!G1211,Accueil!$AA$15),"")&amp; IF(D1211=Accueil!$Y$16,PRODUCT('Registre déchets'!G1211,Accueil!$AA$16),"")&amp; IF(D1211=Accueil!$Y$17,PRODUCT('Registre déchets'!G1211,Accueil!$AA$17),"")&amp; IF(D1211=Accueil!$Y$18,PRODUCT('Registre déchets'!G1211,Accueil!$AA$18),"")&amp; IF(D1211=Accueil!$Y$19,PRODUCT('Registre déchets'!G1211,Accueil!$AA$19),"")&amp; IF(D1211=Accueil!$Y$20,PRODUCT('Registre déchets'!G1211,Accueil!$AA$20),"")&amp; IF(D1211=Accueil!$Y$21,PRODUCT('Registre déchets'!G1211,Accueil!$AA$21),"")&amp; IF(D1211=Accueil!$Y$22,PRODUCT('Registre déchets'!G1211,Accueil!$AA$22),"")&amp; IF(D1211=Accueil!$Y$23,PRODUCT('Registre déchets'!G1211,Accueil!$AA$23),"")&amp; IF(D1211=Accueil!$Y$24,PRODUCT('Registre déchets'!G1211,Accueil!$AA$24),"")&amp; IF(D1211=Accueil!$Y$25,PRODUCT('Registre déchets'!G1211,Accueil!$AA$25),"")&amp; IF(D1211=Accueil!$Y$26,PRODUCT('Registre déchets'!G1211,Accueil!$AA$26),"")&amp; IF(D1211=Accueil!$Y$27,PRODUCT('Registre déchets'!G1211,Accueil!$AA$27),""))</f>
        <v/>
      </c>
      <c r="AQ1211" s="79">
        <f t="shared" si="187"/>
        <v>0</v>
      </c>
    </row>
    <row r="1212" spans="1:43" ht="50.1" customHeight="1" x14ac:dyDescent="0.25">
      <c r="A1212" s="90"/>
      <c r="B1212" s="222" t="str">
        <f t="shared" si="181"/>
        <v/>
      </c>
      <c r="C1212" s="221"/>
      <c r="D1212" s="220"/>
      <c r="E1212" s="80" t="str">
        <f t="shared" si="185"/>
        <v/>
      </c>
      <c r="F1212" s="81"/>
      <c r="G1212" s="82"/>
      <c r="H1212" s="241">
        <f t="shared" si="182"/>
        <v>0</v>
      </c>
      <c r="I1212" s="206"/>
      <c r="J1212" s="206"/>
      <c r="K1212" s="86"/>
      <c r="L1212" s="86"/>
      <c r="M1212" s="86"/>
      <c r="N1212" s="82"/>
      <c r="O1212" s="81"/>
      <c r="P1212" s="82"/>
      <c r="Q1212" s="207">
        <f t="shared" si="186"/>
        <v>0</v>
      </c>
      <c r="R1212" s="83">
        <f t="shared" si="183"/>
        <v>0</v>
      </c>
      <c r="S1212" s="83">
        <f t="shared" si="184"/>
        <v>0</v>
      </c>
      <c r="T1212" s="209"/>
      <c r="U1212" s="214"/>
      <c r="V1212" s="214"/>
      <c r="W1212" s="217" t="str">
        <f t="shared" si="179"/>
        <v/>
      </c>
      <c r="X1212" s="214"/>
      <c r="Y1212" s="224"/>
      <c r="Z1212" s="214"/>
      <c r="AA1212" s="214"/>
      <c r="AB1212" s="35" t="str">
        <f t="shared" si="180"/>
        <v/>
      </c>
      <c r="AC1212" s="35"/>
      <c r="AD1212" s="35"/>
      <c r="AE1212" s="35"/>
      <c r="AF1212" s="35"/>
      <c r="AG1212" s="35"/>
      <c r="AH1212" s="35"/>
      <c r="AI1212" s="35"/>
      <c r="AJ1212" s="35"/>
      <c r="AK1212" s="35"/>
      <c r="AL1212" s="35"/>
      <c r="AM1212" s="85" t="str">
        <f t="shared" si="188"/>
        <v/>
      </c>
      <c r="AN1212" s="35"/>
      <c r="AO1212" s="35"/>
      <c r="AP1212" s="77" t="str">
        <f>IF(D1212="","",IF(D1212=Accueil!$Q$7,PRODUCT('Registre déchets'!G1212,Accueil!$S$7),"") &amp; IF(D1212=Accueil!$Q$8,PRODUCT('Registre déchets'!G1212,Accueil!$S$8),"") &amp; IF(D1212=Accueil!$Q$9,PRODUCT('Registre déchets'!G1212,Accueil!$S$9),"")&amp; IF(D1212=Accueil!$Q$10,PRODUCT('Registre déchets'!G1212,Accueil!$S$10),"")&amp; IF(D1212=Accueil!$Q$11,PRODUCT('Registre déchets'!G1212,Accueil!$S$11),"")&amp; IF(D1212=Accueil!$Q$12,PRODUCT('Registre déchets'!G1212,Accueil!$S$12),"")&amp; IF(D1212=Accueil!$Q$13,PRODUCT('Registre déchets'!G1212,Accueil!$S$13),"")&amp; IF(D1212=Accueil!$Q$14,PRODUCT('Registre déchets'!G1212,Accueil!$S$14),"")&amp; IF(D1212=Accueil!$Q$15,PRODUCT('Registre déchets'!G1212,Accueil!$S$15),"")&amp; IF(D1212=Accueil!$Q$16,PRODUCT('Registre déchets'!G1212,Accueil!$S$16),"")&amp; IF(D1212=Accueil!$Q$17,PRODUCT('Registre déchets'!G1212,Accueil!$S$17),"")&amp; IF(D1212=Accueil!$Q$18,PRODUCT('Registre déchets'!G1212,Accueil!$S$18),"")&amp; IF(D1212=Accueil!$Q$19,PRODUCT('Registre déchets'!G1212,Accueil!$S$19),"")&amp; IF(D1212=Accueil!$Q$20,PRODUCT('Registre déchets'!G1212,Accueil!$S$20),"")&amp; IF(D1212=Accueil!$Q$21,PRODUCT('Registre déchets'!G1212,Accueil!$S$21),"")&amp; IF(D1212=Accueil!$Q$22,PRODUCT('Registre déchets'!G1212,Accueil!$S$22),"")&amp; IF(D1212=Accueil!$Q$23,PRODUCT('Registre déchets'!G1212,Accueil!$S$23),"")&amp; IF(D1212=Accueil!$Q$24,PRODUCT('Registre déchets'!G1212,Accueil!$S$24),"")&amp; IF(D1212=Accueil!$Q$25,PRODUCT('Registre déchets'!G1212,Accueil!$S$25),"")&amp; IF(D1212=Accueil!$Q$26,PRODUCT('Registre déchets'!G1212,Accueil!$S$26),"") &amp; IF(D1212=Accueil!$U$7,PRODUCT('Registre déchets'!G1212,Accueil!$W$7),"") &amp; IF(D1212=Accueil!$U$8,PRODUCT('Registre déchets'!G1212,Accueil!$W$8),"") &amp; IF(D1212=Accueil!$U$9,PRODUCT('Registre déchets'!G1212,Accueil!$W$9),"")&amp; IF(D1212=Accueil!$U$10,PRODUCT('Registre déchets'!G1212,Accueil!$W$10),"")&amp; IF(D1212=Accueil!$U$11,PRODUCT('Registre déchets'!G1212,Accueil!$W$11),"")&amp; IF(D1212=Accueil!$U$12,PRODUCT('Registre déchets'!G1212,Accueil!$W$12),"")&amp; IF(D1212=Accueil!$U$13,PRODUCT('Registre déchets'!G1212,Accueil!$W$13),"")&amp; IF(D1212=Accueil!$U$14,PRODUCT('Registre déchets'!G1212,Accueil!$W$14),"")&amp; IF(D1212=Accueil!$U$15,PRODUCT('Registre déchets'!G1212,Accueil!$W$15),"")&amp; IF(D1212=Accueil!$U$16,PRODUCT('Registre déchets'!G1212,Accueil!$W$16),"")&amp; IF(D1212=Accueil!$U$17,PRODUCT('Registre déchets'!G1212,Accueil!$W$17),"")&amp; IF(D1212=Accueil!$U$18,PRODUCT('Registre déchets'!G1212,Accueil!$W$18),"")&amp; IF(D1212=Accueil!$U$19,PRODUCT('Registre déchets'!G1212,Accueil!$W$19),"")&amp; IF(D1212=Accueil!$U$20,PRODUCT('Registre déchets'!G1212,Accueil!$W$20),"")&amp; IF(D1212=Accueil!$U$21,PRODUCT('Registre déchets'!G1212,Accueil!$W$21),"") &amp; IF(D1212=Accueil!$U$22,PRODUCT('Registre déchets'!G1212,Accueil!$W$22),"")&amp; IF(D1212=Accueil!$U$23,PRODUCT('Registre déchets'!G1212,Accueil!$W$23),"")&amp; IF(D1212=Accueil!$U$24,PRODUCT('Registre déchets'!G1212,Accueil!$W$24),"")&amp; IF(D1212=Accueil!$U$25,PRODUCT('Registre déchets'!G1212,Accueil!$W$25),"")&amp; IF(D1212=Accueil!$U$26,PRODUCT('Registre déchets'!G1212,Accueil!$W$26),"")&amp; IF(D1212=Accueil!$U$27,PRODUCT('Registre déchets'!G1212,Accueil!$W$27),"")&amp; IF(D1212=Accueil!$Y$7,PRODUCT('Registre déchets'!G1212,Accueil!$AA$7),"") &amp; IF(D1212=Accueil!$Y$8,PRODUCT('Registre déchets'!G1212,Accueil!$AA$8),"") &amp; IF(D1212=Accueil!$Y$9,PRODUCT('Registre déchets'!G1212,Accueil!$AA$9),"")&amp; IF(D1212=Accueil!$Y$10,PRODUCT('Registre déchets'!G1212,Accueil!$AA$10),"")&amp; IF(D1212=Accueil!$Y$11,PRODUCT('Registre déchets'!G1212,Accueil!$AA$11),"")&amp; IF(D1212=Accueil!$Y$12,PRODUCT('Registre déchets'!G1212,Accueil!$AA$12),"")&amp; IF(D1212=Accueil!$Y$13,PRODUCT('Registre déchets'!G1212,Accueil!$AA$13),"")&amp; IF(D1212=Accueil!$Y$14,PRODUCT('Registre déchets'!G1212,Accueil!$AA$14),"")&amp; IF(D1212=Accueil!$Y$15,PRODUCT('Registre déchets'!G1212,Accueil!$AA$15),"")&amp; IF(D1212=Accueil!$Y$16,PRODUCT('Registre déchets'!G1212,Accueil!$AA$16),"")&amp; IF(D1212=Accueil!$Y$17,PRODUCT('Registre déchets'!G1212,Accueil!$AA$17),"")&amp; IF(D1212=Accueil!$Y$18,PRODUCT('Registre déchets'!G1212,Accueil!$AA$18),"")&amp; IF(D1212=Accueil!$Y$19,PRODUCT('Registre déchets'!G1212,Accueil!$AA$19),"")&amp; IF(D1212=Accueil!$Y$20,PRODUCT('Registre déchets'!G1212,Accueil!$AA$20),"")&amp; IF(D1212=Accueil!$Y$21,PRODUCT('Registre déchets'!G1212,Accueil!$AA$21),"")&amp; IF(D1212=Accueil!$Y$22,PRODUCT('Registre déchets'!G1212,Accueil!$AA$22),"")&amp; IF(D1212=Accueil!$Y$23,PRODUCT('Registre déchets'!G1212,Accueil!$AA$23),"")&amp; IF(D1212=Accueil!$Y$24,PRODUCT('Registre déchets'!G1212,Accueil!$AA$24),"")&amp; IF(D1212=Accueil!$Y$25,PRODUCT('Registre déchets'!G1212,Accueil!$AA$25),"")&amp; IF(D1212=Accueil!$Y$26,PRODUCT('Registre déchets'!G1212,Accueil!$AA$26),"")&amp; IF(D1212=Accueil!$Y$27,PRODUCT('Registre déchets'!G1212,Accueil!$AA$27),""))</f>
        <v/>
      </c>
      <c r="AQ1212" s="79">
        <f t="shared" si="187"/>
        <v>0</v>
      </c>
    </row>
    <row r="1213" spans="1:43" ht="50.1" customHeight="1" x14ac:dyDescent="0.25">
      <c r="A1213" s="90"/>
      <c r="B1213" s="222" t="str">
        <f t="shared" si="181"/>
        <v/>
      </c>
      <c r="C1213" s="221"/>
      <c r="D1213" s="220"/>
      <c r="E1213" s="80" t="str">
        <f t="shared" si="185"/>
        <v/>
      </c>
      <c r="F1213" s="81"/>
      <c r="G1213" s="82"/>
      <c r="H1213" s="241">
        <f t="shared" si="182"/>
        <v>0</v>
      </c>
      <c r="I1213" s="206"/>
      <c r="J1213" s="206"/>
      <c r="K1213" s="86"/>
      <c r="L1213" s="86"/>
      <c r="M1213" s="86"/>
      <c r="N1213" s="82"/>
      <c r="O1213" s="81"/>
      <c r="P1213" s="82"/>
      <c r="Q1213" s="207">
        <f t="shared" si="186"/>
        <v>0</v>
      </c>
      <c r="R1213" s="83">
        <f t="shared" si="183"/>
        <v>0</v>
      </c>
      <c r="S1213" s="83">
        <f t="shared" si="184"/>
        <v>0</v>
      </c>
      <c r="T1213" s="209"/>
      <c r="U1213" s="214"/>
      <c r="V1213" s="214"/>
      <c r="W1213" s="217" t="str">
        <f t="shared" si="179"/>
        <v/>
      </c>
      <c r="X1213" s="214"/>
      <c r="Y1213" s="224"/>
      <c r="Z1213" s="214"/>
      <c r="AA1213" s="214"/>
      <c r="AB1213" s="35" t="str">
        <f t="shared" si="180"/>
        <v/>
      </c>
      <c r="AC1213" s="35"/>
      <c r="AD1213" s="35"/>
      <c r="AE1213" s="35"/>
      <c r="AF1213" s="35"/>
      <c r="AG1213" s="35"/>
      <c r="AH1213" s="35"/>
      <c r="AI1213" s="35"/>
      <c r="AJ1213" s="35"/>
      <c r="AK1213" s="35"/>
      <c r="AL1213" s="35"/>
      <c r="AM1213" s="85" t="str">
        <f t="shared" si="188"/>
        <v/>
      </c>
      <c r="AN1213" s="35"/>
      <c r="AO1213" s="35"/>
      <c r="AP1213" s="77" t="str">
        <f>IF(D1213="","",IF(D1213=Accueil!$Q$7,PRODUCT('Registre déchets'!G1213,Accueil!$S$7),"") &amp; IF(D1213=Accueil!$Q$8,PRODUCT('Registre déchets'!G1213,Accueil!$S$8),"") &amp; IF(D1213=Accueil!$Q$9,PRODUCT('Registre déchets'!G1213,Accueil!$S$9),"")&amp; IF(D1213=Accueil!$Q$10,PRODUCT('Registre déchets'!G1213,Accueil!$S$10),"")&amp; IF(D1213=Accueil!$Q$11,PRODUCT('Registre déchets'!G1213,Accueil!$S$11),"")&amp; IF(D1213=Accueil!$Q$12,PRODUCT('Registre déchets'!G1213,Accueil!$S$12),"")&amp; IF(D1213=Accueil!$Q$13,PRODUCT('Registre déchets'!G1213,Accueil!$S$13),"")&amp; IF(D1213=Accueil!$Q$14,PRODUCT('Registre déchets'!G1213,Accueil!$S$14),"")&amp; IF(D1213=Accueil!$Q$15,PRODUCT('Registre déchets'!G1213,Accueil!$S$15),"")&amp; IF(D1213=Accueil!$Q$16,PRODUCT('Registre déchets'!G1213,Accueil!$S$16),"")&amp; IF(D1213=Accueil!$Q$17,PRODUCT('Registre déchets'!G1213,Accueil!$S$17),"")&amp; IF(D1213=Accueil!$Q$18,PRODUCT('Registre déchets'!G1213,Accueil!$S$18),"")&amp; IF(D1213=Accueil!$Q$19,PRODUCT('Registre déchets'!G1213,Accueil!$S$19),"")&amp; IF(D1213=Accueil!$Q$20,PRODUCT('Registre déchets'!G1213,Accueil!$S$20),"")&amp; IF(D1213=Accueil!$Q$21,PRODUCT('Registre déchets'!G1213,Accueil!$S$21),"")&amp; IF(D1213=Accueil!$Q$22,PRODUCT('Registre déchets'!G1213,Accueil!$S$22),"")&amp; IF(D1213=Accueil!$Q$23,PRODUCT('Registre déchets'!G1213,Accueil!$S$23),"")&amp; IF(D1213=Accueil!$Q$24,PRODUCT('Registre déchets'!G1213,Accueil!$S$24),"")&amp; IF(D1213=Accueil!$Q$25,PRODUCT('Registre déchets'!G1213,Accueil!$S$25),"")&amp; IF(D1213=Accueil!$Q$26,PRODUCT('Registre déchets'!G1213,Accueil!$S$26),"") &amp; IF(D1213=Accueil!$U$7,PRODUCT('Registre déchets'!G1213,Accueil!$W$7),"") &amp; IF(D1213=Accueil!$U$8,PRODUCT('Registre déchets'!G1213,Accueil!$W$8),"") &amp; IF(D1213=Accueil!$U$9,PRODUCT('Registre déchets'!G1213,Accueil!$W$9),"")&amp; IF(D1213=Accueil!$U$10,PRODUCT('Registre déchets'!G1213,Accueil!$W$10),"")&amp; IF(D1213=Accueil!$U$11,PRODUCT('Registre déchets'!G1213,Accueil!$W$11),"")&amp; IF(D1213=Accueil!$U$12,PRODUCT('Registre déchets'!G1213,Accueil!$W$12),"")&amp; IF(D1213=Accueil!$U$13,PRODUCT('Registre déchets'!G1213,Accueil!$W$13),"")&amp; IF(D1213=Accueil!$U$14,PRODUCT('Registre déchets'!G1213,Accueil!$W$14),"")&amp; IF(D1213=Accueil!$U$15,PRODUCT('Registre déchets'!G1213,Accueil!$W$15),"")&amp; IF(D1213=Accueil!$U$16,PRODUCT('Registre déchets'!G1213,Accueil!$W$16),"")&amp; IF(D1213=Accueil!$U$17,PRODUCT('Registre déchets'!G1213,Accueil!$W$17),"")&amp; IF(D1213=Accueil!$U$18,PRODUCT('Registre déchets'!G1213,Accueil!$W$18),"")&amp; IF(D1213=Accueil!$U$19,PRODUCT('Registre déchets'!G1213,Accueil!$W$19),"")&amp; IF(D1213=Accueil!$U$20,PRODUCT('Registre déchets'!G1213,Accueil!$W$20),"")&amp; IF(D1213=Accueil!$U$21,PRODUCT('Registre déchets'!G1213,Accueil!$W$21),"") &amp; IF(D1213=Accueil!$U$22,PRODUCT('Registre déchets'!G1213,Accueil!$W$22),"")&amp; IF(D1213=Accueil!$U$23,PRODUCT('Registre déchets'!G1213,Accueil!$W$23),"")&amp; IF(D1213=Accueil!$U$24,PRODUCT('Registre déchets'!G1213,Accueil!$W$24),"")&amp; IF(D1213=Accueil!$U$25,PRODUCT('Registre déchets'!G1213,Accueil!$W$25),"")&amp; IF(D1213=Accueil!$U$26,PRODUCT('Registre déchets'!G1213,Accueil!$W$26),"")&amp; IF(D1213=Accueil!$U$27,PRODUCT('Registre déchets'!G1213,Accueil!$W$27),"")&amp; IF(D1213=Accueil!$Y$7,PRODUCT('Registre déchets'!G1213,Accueil!$AA$7),"") &amp; IF(D1213=Accueil!$Y$8,PRODUCT('Registre déchets'!G1213,Accueil!$AA$8),"") &amp; IF(D1213=Accueil!$Y$9,PRODUCT('Registre déchets'!G1213,Accueil!$AA$9),"")&amp; IF(D1213=Accueil!$Y$10,PRODUCT('Registre déchets'!G1213,Accueil!$AA$10),"")&amp; IF(D1213=Accueil!$Y$11,PRODUCT('Registre déchets'!G1213,Accueil!$AA$11),"")&amp; IF(D1213=Accueil!$Y$12,PRODUCT('Registre déchets'!G1213,Accueil!$AA$12),"")&amp; IF(D1213=Accueil!$Y$13,PRODUCT('Registre déchets'!G1213,Accueil!$AA$13),"")&amp; IF(D1213=Accueil!$Y$14,PRODUCT('Registre déchets'!G1213,Accueil!$AA$14),"")&amp; IF(D1213=Accueil!$Y$15,PRODUCT('Registre déchets'!G1213,Accueil!$AA$15),"")&amp; IF(D1213=Accueil!$Y$16,PRODUCT('Registre déchets'!G1213,Accueil!$AA$16),"")&amp; IF(D1213=Accueil!$Y$17,PRODUCT('Registre déchets'!G1213,Accueil!$AA$17),"")&amp; IF(D1213=Accueil!$Y$18,PRODUCT('Registre déchets'!G1213,Accueil!$AA$18),"")&amp; IF(D1213=Accueil!$Y$19,PRODUCT('Registre déchets'!G1213,Accueil!$AA$19),"")&amp; IF(D1213=Accueil!$Y$20,PRODUCT('Registre déchets'!G1213,Accueil!$AA$20),"")&amp; IF(D1213=Accueil!$Y$21,PRODUCT('Registre déchets'!G1213,Accueil!$AA$21),"")&amp; IF(D1213=Accueil!$Y$22,PRODUCT('Registre déchets'!G1213,Accueil!$AA$22),"")&amp; IF(D1213=Accueil!$Y$23,PRODUCT('Registre déchets'!G1213,Accueil!$AA$23),"")&amp; IF(D1213=Accueil!$Y$24,PRODUCT('Registre déchets'!G1213,Accueil!$AA$24),"")&amp; IF(D1213=Accueil!$Y$25,PRODUCT('Registre déchets'!G1213,Accueil!$AA$25),"")&amp; IF(D1213=Accueil!$Y$26,PRODUCT('Registre déchets'!G1213,Accueil!$AA$26),"")&amp; IF(D1213=Accueil!$Y$27,PRODUCT('Registre déchets'!G1213,Accueil!$AA$27),""))</f>
        <v/>
      </c>
      <c r="AQ1213" s="79">
        <f t="shared" si="187"/>
        <v>0</v>
      </c>
    </row>
    <row r="1214" spans="1:43" ht="50.1" customHeight="1" x14ac:dyDescent="0.25">
      <c r="A1214" s="90"/>
      <c r="B1214" s="222" t="str">
        <f t="shared" si="181"/>
        <v/>
      </c>
      <c r="C1214" s="221"/>
      <c r="D1214" s="220"/>
      <c r="E1214" s="80" t="str">
        <f t="shared" si="185"/>
        <v/>
      </c>
      <c r="F1214" s="81"/>
      <c r="G1214" s="82"/>
      <c r="H1214" s="241">
        <f t="shared" si="182"/>
        <v>0</v>
      </c>
      <c r="I1214" s="206"/>
      <c r="J1214" s="206"/>
      <c r="K1214" s="86"/>
      <c r="L1214" s="86"/>
      <c r="M1214" s="86"/>
      <c r="N1214" s="82"/>
      <c r="O1214" s="81"/>
      <c r="P1214" s="82"/>
      <c r="Q1214" s="207">
        <f t="shared" si="186"/>
        <v>0</v>
      </c>
      <c r="R1214" s="83">
        <f t="shared" si="183"/>
        <v>0</v>
      </c>
      <c r="S1214" s="83">
        <f t="shared" si="184"/>
        <v>0</v>
      </c>
      <c r="T1214" s="209"/>
      <c r="U1214" s="214"/>
      <c r="V1214" s="214"/>
      <c r="W1214" s="217" t="str">
        <f t="shared" si="179"/>
        <v/>
      </c>
      <c r="X1214" s="214"/>
      <c r="Y1214" s="224"/>
      <c r="Z1214" s="214"/>
      <c r="AA1214" s="214"/>
      <c r="AB1214" s="35" t="str">
        <f t="shared" si="180"/>
        <v/>
      </c>
      <c r="AC1214" s="35"/>
      <c r="AD1214" s="35"/>
      <c r="AE1214" s="35"/>
      <c r="AF1214" s="35"/>
      <c r="AG1214" s="35"/>
      <c r="AH1214" s="35"/>
      <c r="AI1214" s="35"/>
      <c r="AJ1214" s="35"/>
      <c r="AK1214" s="35"/>
      <c r="AL1214" s="35"/>
      <c r="AM1214" s="85" t="str">
        <f t="shared" si="188"/>
        <v/>
      </c>
      <c r="AN1214" s="35"/>
      <c r="AO1214" s="35"/>
      <c r="AP1214" s="77" t="str">
        <f>IF(D1214="","",IF(D1214=Accueil!$Q$7,PRODUCT('Registre déchets'!G1214,Accueil!$S$7),"") &amp; IF(D1214=Accueil!$Q$8,PRODUCT('Registre déchets'!G1214,Accueil!$S$8),"") &amp; IF(D1214=Accueil!$Q$9,PRODUCT('Registre déchets'!G1214,Accueil!$S$9),"")&amp; IF(D1214=Accueil!$Q$10,PRODUCT('Registre déchets'!G1214,Accueil!$S$10),"")&amp; IF(D1214=Accueil!$Q$11,PRODUCT('Registre déchets'!G1214,Accueil!$S$11),"")&amp; IF(D1214=Accueil!$Q$12,PRODUCT('Registre déchets'!G1214,Accueil!$S$12),"")&amp; IF(D1214=Accueil!$Q$13,PRODUCT('Registre déchets'!G1214,Accueil!$S$13),"")&amp; IF(D1214=Accueil!$Q$14,PRODUCT('Registre déchets'!G1214,Accueil!$S$14),"")&amp; IF(D1214=Accueil!$Q$15,PRODUCT('Registre déchets'!G1214,Accueil!$S$15),"")&amp; IF(D1214=Accueil!$Q$16,PRODUCT('Registre déchets'!G1214,Accueil!$S$16),"")&amp; IF(D1214=Accueil!$Q$17,PRODUCT('Registre déchets'!G1214,Accueil!$S$17),"")&amp; IF(D1214=Accueil!$Q$18,PRODUCT('Registre déchets'!G1214,Accueil!$S$18),"")&amp; IF(D1214=Accueil!$Q$19,PRODUCT('Registre déchets'!G1214,Accueil!$S$19),"")&amp; IF(D1214=Accueil!$Q$20,PRODUCT('Registre déchets'!G1214,Accueil!$S$20),"")&amp; IF(D1214=Accueil!$Q$21,PRODUCT('Registre déchets'!G1214,Accueil!$S$21),"")&amp; IF(D1214=Accueil!$Q$22,PRODUCT('Registre déchets'!G1214,Accueil!$S$22),"")&amp; IF(D1214=Accueil!$Q$23,PRODUCT('Registre déchets'!G1214,Accueil!$S$23),"")&amp; IF(D1214=Accueil!$Q$24,PRODUCT('Registre déchets'!G1214,Accueil!$S$24),"")&amp; IF(D1214=Accueil!$Q$25,PRODUCT('Registre déchets'!G1214,Accueil!$S$25),"")&amp; IF(D1214=Accueil!$Q$26,PRODUCT('Registre déchets'!G1214,Accueil!$S$26),"") &amp; IF(D1214=Accueil!$U$7,PRODUCT('Registre déchets'!G1214,Accueil!$W$7),"") &amp; IF(D1214=Accueil!$U$8,PRODUCT('Registre déchets'!G1214,Accueil!$W$8),"") &amp; IF(D1214=Accueil!$U$9,PRODUCT('Registre déchets'!G1214,Accueil!$W$9),"")&amp; IF(D1214=Accueil!$U$10,PRODUCT('Registre déchets'!G1214,Accueil!$W$10),"")&amp; IF(D1214=Accueil!$U$11,PRODUCT('Registre déchets'!G1214,Accueil!$W$11),"")&amp; IF(D1214=Accueil!$U$12,PRODUCT('Registre déchets'!G1214,Accueil!$W$12),"")&amp; IF(D1214=Accueil!$U$13,PRODUCT('Registre déchets'!G1214,Accueil!$W$13),"")&amp; IF(D1214=Accueil!$U$14,PRODUCT('Registre déchets'!G1214,Accueil!$W$14),"")&amp; IF(D1214=Accueil!$U$15,PRODUCT('Registre déchets'!G1214,Accueil!$W$15),"")&amp; IF(D1214=Accueil!$U$16,PRODUCT('Registre déchets'!G1214,Accueil!$W$16),"")&amp; IF(D1214=Accueil!$U$17,PRODUCT('Registre déchets'!G1214,Accueil!$W$17),"")&amp; IF(D1214=Accueil!$U$18,PRODUCT('Registre déchets'!G1214,Accueil!$W$18),"")&amp; IF(D1214=Accueil!$U$19,PRODUCT('Registre déchets'!G1214,Accueil!$W$19),"")&amp; IF(D1214=Accueil!$U$20,PRODUCT('Registre déchets'!G1214,Accueil!$W$20),"")&amp; IF(D1214=Accueil!$U$21,PRODUCT('Registre déchets'!G1214,Accueil!$W$21),"") &amp; IF(D1214=Accueil!$U$22,PRODUCT('Registre déchets'!G1214,Accueil!$W$22),"")&amp; IF(D1214=Accueil!$U$23,PRODUCT('Registre déchets'!G1214,Accueil!$W$23),"")&amp; IF(D1214=Accueil!$U$24,PRODUCT('Registre déchets'!G1214,Accueil!$W$24),"")&amp; IF(D1214=Accueil!$U$25,PRODUCT('Registre déchets'!G1214,Accueil!$W$25),"")&amp; IF(D1214=Accueil!$U$26,PRODUCT('Registre déchets'!G1214,Accueil!$W$26),"")&amp; IF(D1214=Accueil!$U$27,PRODUCT('Registre déchets'!G1214,Accueil!$W$27),"")&amp; IF(D1214=Accueil!$Y$7,PRODUCT('Registre déchets'!G1214,Accueil!$AA$7),"") &amp; IF(D1214=Accueil!$Y$8,PRODUCT('Registre déchets'!G1214,Accueil!$AA$8),"") &amp; IF(D1214=Accueil!$Y$9,PRODUCT('Registre déchets'!G1214,Accueil!$AA$9),"")&amp; IF(D1214=Accueil!$Y$10,PRODUCT('Registre déchets'!G1214,Accueil!$AA$10),"")&amp; IF(D1214=Accueil!$Y$11,PRODUCT('Registre déchets'!G1214,Accueil!$AA$11),"")&amp; IF(D1214=Accueil!$Y$12,PRODUCT('Registre déchets'!G1214,Accueil!$AA$12),"")&amp; IF(D1214=Accueil!$Y$13,PRODUCT('Registre déchets'!G1214,Accueil!$AA$13),"")&amp; IF(D1214=Accueil!$Y$14,PRODUCT('Registre déchets'!G1214,Accueil!$AA$14),"")&amp; IF(D1214=Accueil!$Y$15,PRODUCT('Registre déchets'!G1214,Accueil!$AA$15),"")&amp; IF(D1214=Accueil!$Y$16,PRODUCT('Registre déchets'!G1214,Accueil!$AA$16),"")&amp; IF(D1214=Accueil!$Y$17,PRODUCT('Registre déchets'!G1214,Accueil!$AA$17),"")&amp; IF(D1214=Accueil!$Y$18,PRODUCT('Registre déchets'!G1214,Accueil!$AA$18),"")&amp; IF(D1214=Accueil!$Y$19,PRODUCT('Registre déchets'!G1214,Accueil!$AA$19),"")&amp; IF(D1214=Accueil!$Y$20,PRODUCT('Registre déchets'!G1214,Accueil!$AA$20),"")&amp; IF(D1214=Accueil!$Y$21,PRODUCT('Registre déchets'!G1214,Accueil!$AA$21),"")&amp; IF(D1214=Accueil!$Y$22,PRODUCT('Registre déchets'!G1214,Accueil!$AA$22),"")&amp; IF(D1214=Accueil!$Y$23,PRODUCT('Registre déchets'!G1214,Accueil!$AA$23),"")&amp; IF(D1214=Accueil!$Y$24,PRODUCT('Registre déchets'!G1214,Accueil!$AA$24),"")&amp; IF(D1214=Accueil!$Y$25,PRODUCT('Registre déchets'!G1214,Accueil!$AA$25),"")&amp; IF(D1214=Accueil!$Y$26,PRODUCT('Registre déchets'!G1214,Accueil!$AA$26),"")&amp; IF(D1214=Accueil!$Y$27,PRODUCT('Registre déchets'!G1214,Accueil!$AA$27),""))</f>
        <v/>
      </c>
      <c r="AQ1214" s="79">
        <f t="shared" si="187"/>
        <v>0</v>
      </c>
    </row>
    <row r="1215" spans="1:43" ht="50.1" customHeight="1" x14ac:dyDescent="0.25">
      <c r="A1215" s="90"/>
      <c r="B1215" s="222" t="str">
        <f t="shared" si="181"/>
        <v/>
      </c>
      <c r="C1215" s="221"/>
      <c r="D1215" s="220"/>
      <c r="E1215" s="80" t="str">
        <f t="shared" si="185"/>
        <v/>
      </c>
      <c r="F1215" s="81"/>
      <c r="G1215" s="82"/>
      <c r="H1215" s="241">
        <f t="shared" si="182"/>
        <v>0</v>
      </c>
      <c r="I1215" s="206"/>
      <c r="J1215" s="206"/>
      <c r="K1215" s="86"/>
      <c r="L1215" s="86"/>
      <c r="M1215" s="86"/>
      <c r="N1215" s="82"/>
      <c r="O1215" s="81"/>
      <c r="P1215" s="82"/>
      <c r="Q1215" s="207">
        <f t="shared" si="186"/>
        <v>0</v>
      </c>
      <c r="R1215" s="83">
        <f t="shared" si="183"/>
        <v>0</v>
      </c>
      <c r="S1215" s="83">
        <f t="shared" si="184"/>
        <v>0</v>
      </c>
      <c r="T1215" s="209"/>
      <c r="U1215" s="214"/>
      <c r="V1215" s="214"/>
      <c r="W1215" s="217" t="str">
        <f t="shared" si="179"/>
        <v/>
      </c>
      <c r="X1215" s="214"/>
      <c r="Y1215" s="224"/>
      <c r="Z1215" s="214"/>
      <c r="AA1215" s="214"/>
      <c r="AB1215" s="35" t="str">
        <f t="shared" si="180"/>
        <v/>
      </c>
      <c r="AC1215" s="35"/>
      <c r="AD1215" s="35"/>
      <c r="AE1215" s="35"/>
      <c r="AF1215" s="35"/>
      <c r="AG1215" s="35"/>
      <c r="AH1215" s="35"/>
      <c r="AI1215" s="35"/>
      <c r="AJ1215" s="35"/>
      <c r="AK1215" s="35"/>
      <c r="AL1215" s="35"/>
      <c r="AM1215" s="85" t="str">
        <f t="shared" si="188"/>
        <v/>
      </c>
      <c r="AN1215" s="35"/>
      <c r="AO1215" s="35"/>
      <c r="AP1215" s="77" t="str">
        <f>IF(D1215="","",IF(D1215=Accueil!$Q$7,PRODUCT('Registre déchets'!G1215,Accueil!$S$7),"") &amp; IF(D1215=Accueil!$Q$8,PRODUCT('Registre déchets'!G1215,Accueil!$S$8),"") &amp; IF(D1215=Accueil!$Q$9,PRODUCT('Registre déchets'!G1215,Accueil!$S$9),"")&amp; IF(D1215=Accueil!$Q$10,PRODUCT('Registre déchets'!G1215,Accueil!$S$10),"")&amp; IF(D1215=Accueil!$Q$11,PRODUCT('Registre déchets'!G1215,Accueil!$S$11),"")&amp; IF(D1215=Accueil!$Q$12,PRODUCT('Registre déchets'!G1215,Accueil!$S$12),"")&amp; IF(D1215=Accueil!$Q$13,PRODUCT('Registre déchets'!G1215,Accueil!$S$13),"")&amp; IF(D1215=Accueil!$Q$14,PRODUCT('Registre déchets'!G1215,Accueil!$S$14),"")&amp; IF(D1215=Accueil!$Q$15,PRODUCT('Registre déchets'!G1215,Accueil!$S$15),"")&amp; IF(D1215=Accueil!$Q$16,PRODUCT('Registre déchets'!G1215,Accueil!$S$16),"")&amp; IF(D1215=Accueil!$Q$17,PRODUCT('Registre déchets'!G1215,Accueil!$S$17),"")&amp; IF(D1215=Accueil!$Q$18,PRODUCT('Registre déchets'!G1215,Accueil!$S$18),"")&amp; IF(D1215=Accueil!$Q$19,PRODUCT('Registre déchets'!G1215,Accueil!$S$19),"")&amp; IF(D1215=Accueil!$Q$20,PRODUCT('Registre déchets'!G1215,Accueil!$S$20),"")&amp; IF(D1215=Accueil!$Q$21,PRODUCT('Registre déchets'!G1215,Accueil!$S$21),"")&amp; IF(D1215=Accueil!$Q$22,PRODUCT('Registre déchets'!G1215,Accueil!$S$22),"")&amp; IF(D1215=Accueil!$Q$23,PRODUCT('Registre déchets'!G1215,Accueil!$S$23),"")&amp; IF(D1215=Accueil!$Q$24,PRODUCT('Registre déchets'!G1215,Accueil!$S$24),"")&amp; IF(D1215=Accueil!$Q$25,PRODUCT('Registre déchets'!G1215,Accueil!$S$25),"")&amp; IF(D1215=Accueil!$Q$26,PRODUCT('Registre déchets'!G1215,Accueil!$S$26),"") &amp; IF(D1215=Accueil!$U$7,PRODUCT('Registre déchets'!G1215,Accueil!$W$7),"") &amp; IF(D1215=Accueil!$U$8,PRODUCT('Registre déchets'!G1215,Accueil!$W$8),"") &amp; IF(D1215=Accueil!$U$9,PRODUCT('Registre déchets'!G1215,Accueil!$W$9),"")&amp; IF(D1215=Accueil!$U$10,PRODUCT('Registre déchets'!G1215,Accueil!$W$10),"")&amp; IF(D1215=Accueil!$U$11,PRODUCT('Registre déchets'!G1215,Accueil!$W$11),"")&amp; IF(D1215=Accueil!$U$12,PRODUCT('Registre déchets'!G1215,Accueil!$W$12),"")&amp; IF(D1215=Accueil!$U$13,PRODUCT('Registre déchets'!G1215,Accueil!$W$13),"")&amp; IF(D1215=Accueil!$U$14,PRODUCT('Registre déchets'!G1215,Accueil!$W$14),"")&amp; IF(D1215=Accueil!$U$15,PRODUCT('Registre déchets'!G1215,Accueil!$W$15),"")&amp; IF(D1215=Accueil!$U$16,PRODUCT('Registre déchets'!G1215,Accueil!$W$16),"")&amp; IF(D1215=Accueil!$U$17,PRODUCT('Registre déchets'!G1215,Accueil!$W$17),"")&amp; IF(D1215=Accueil!$U$18,PRODUCT('Registre déchets'!G1215,Accueil!$W$18),"")&amp; IF(D1215=Accueil!$U$19,PRODUCT('Registre déchets'!G1215,Accueil!$W$19),"")&amp; IF(D1215=Accueil!$U$20,PRODUCT('Registre déchets'!G1215,Accueil!$W$20),"")&amp; IF(D1215=Accueil!$U$21,PRODUCT('Registre déchets'!G1215,Accueil!$W$21),"") &amp; IF(D1215=Accueil!$U$22,PRODUCT('Registre déchets'!G1215,Accueil!$W$22),"")&amp; IF(D1215=Accueil!$U$23,PRODUCT('Registre déchets'!G1215,Accueil!$W$23),"")&amp; IF(D1215=Accueil!$U$24,PRODUCT('Registre déchets'!G1215,Accueil!$W$24),"")&amp; IF(D1215=Accueil!$U$25,PRODUCT('Registre déchets'!G1215,Accueil!$W$25),"")&amp; IF(D1215=Accueil!$U$26,PRODUCT('Registre déchets'!G1215,Accueil!$W$26),"")&amp; IF(D1215=Accueil!$U$27,PRODUCT('Registre déchets'!G1215,Accueil!$W$27),"")&amp; IF(D1215=Accueil!$Y$7,PRODUCT('Registre déchets'!G1215,Accueil!$AA$7),"") &amp; IF(D1215=Accueil!$Y$8,PRODUCT('Registre déchets'!G1215,Accueil!$AA$8),"") &amp; IF(D1215=Accueil!$Y$9,PRODUCT('Registre déchets'!G1215,Accueil!$AA$9),"")&amp; IF(D1215=Accueil!$Y$10,PRODUCT('Registre déchets'!G1215,Accueil!$AA$10),"")&amp; IF(D1215=Accueil!$Y$11,PRODUCT('Registre déchets'!G1215,Accueil!$AA$11),"")&amp; IF(D1215=Accueil!$Y$12,PRODUCT('Registre déchets'!G1215,Accueil!$AA$12),"")&amp; IF(D1215=Accueil!$Y$13,PRODUCT('Registre déchets'!G1215,Accueil!$AA$13),"")&amp; IF(D1215=Accueil!$Y$14,PRODUCT('Registre déchets'!G1215,Accueil!$AA$14),"")&amp; IF(D1215=Accueil!$Y$15,PRODUCT('Registre déchets'!G1215,Accueil!$AA$15),"")&amp; IF(D1215=Accueil!$Y$16,PRODUCT('Registre déchets'!G1215,Accueil!$AA$16),"")&amp; IF(D1215=Accueil!$Y$17,PRODUCT('Registre déchets'!G1215,Accueil!$AA$17),"")&amp; IF(D1215=Accueil!$Y$18,PRODUCT('Registre déchets'!G1215,Accueil!$AA$18),"")&amp; IF(D1215=Accueil!$Y$19,PRODUCT('Registre déchets'!G1215,Accueil!$AA$19),"")&amp; IF(D1215=Accueil!$Y$20,PRODUCT('Registre déchets'!G1215,Accueil!$AA$20),"")&amp; IF(D1215=Accueil!$Y$21,PRODUCT('Registre déchets'!G1215,Accueil!$AA$21),"")&amp; IF(D1215=Accueil!$Y$22,PRODUCT('Registre déchets'!G1215,Accueil!$AA$22),"")&amp; IF(D1215=Accueil!$Y$23,PRODUCT('Registre déchets'!G1215,Accueil!$AA$23),"")&amp; IF(D1215=Accueil!$Y$24,PRODUCT('Registre déchets'!G1215,Accueil!$AA$24),"")&amp; IF(D1215=Accueil!$Y$25,PRODUCT('Registre déchets'!G1215,Accueil!$AA$25),"")&amp; IF(D1215=Accueil!$Y$26,PRODUCT('Registre déchets'!G1215,Accueil!$AA$26),"")&amp; IF(D1215=Accueil!$Y$27,PRODUCT('Registre déchets'!G1215,Accueil!$AA$27),""))</f>
        <v/>
      </c>
      <c r="AQ1215" s="79">
        <f t="shared" si="187"/>
        <v>0</v>
      </c>
    </row>
    <row r="1216" spans="1:43" ht="50.1" customHeight="1" x14ac:dyDescent="0.25">
      <c r="A1216" s="90"/>
      <c r="B1216" s="222" t="str">
        <f t="shared" si="181"/>
        <v/>
      </c>
      <c r="C1216" s="221"/>
      <c r="D1216" s="220"/>
      <c r="E1216" s="80" t="str">
        <f t="shared" si="185"/>
        <v/>
      </c>
      <c r="F1216" s="81"/>
      <c r="G1216" s="82"/>
      <c r="H1216" s="241">
        <f t="shared" si="182"/>
        <v>0</v>
      </c>
      <c r="I1216" s="206"/>
      <c r="J1216" s="206"/>
      <c r="K1216" s="86"/>
      <c r="L1216" s="86"/>
      <c r="M1216" s="86"/>
      <c r="N1216" s="82"/>
      <c r="O1216" s="81"/>
      <c r="P1216" s="82"/>
      <c r="Q1216" s="207">
        <f t="shared" si="186"/>
        <v>0</v>
      </c>
      <c r="R1216" s="83">
        <f t="shared" si="183"/>
        <v>0</v>
      </c>
      <c r="S1216" s="83">
        <f t="shared" si="184"/>
        <v>0</v>
      </c>
      <c r="T1216" s="209"/>
      <c r="U1216" s="214"/>
      <c r="V1216" s="214"/>
      <c r="W1216" s="217" t="str">
        <f t="shared" si="179"/>
        <v/>
      </c>
      <c r="X1216" s="214"/>
      <c r="Y1216" s="224"/>
      <c r="Z1216" s="214"/>
      <c r="AA1216" s="214"/>
      <c r="AB1216" s="35" t="str">
        <f t="shared" si="180"/>
        <v/>
      </c>
      <c r="AC1216" s="35"/>
      <c r="AD1216" s="35"/>
      <c r="AE1216" s="35"/>
      <c r="AF1216" s="35"/>
      <c r="AG1216" s="35"/>
      <c r="AH1216" s="35"/>
      <c r="AI1216" s="35"/>
      <c r="AJ1216" s="35"/>
      <c r="AK1216" s="35"/>
      <c r="AL1216" s="35"/>
      <c r="AM1216" s="85" t="str">
        <f t="shared" si="188"/>
        <v/>
      </c>
      <c r="AN1216" s="35"/>
      <c r="AO1216" s="35"/>
      <c r="AP1216" s="77" t="str">
        <f>IF(D1216="","",IF(D1216=Accueil!$Q$7,PRODUCT('Registre déchets'!G1216,Accueil!$S$7),"") &amp; IF(D1216=Accueil!$Q$8,PRODUCT('Registre déchets'!G1216,Accueil!$S$8),"") &amp; IF(D1216=Accueil!$Q$9,PRODUCT('Registre déchets'!G1216,Accueil!$S$9),"")&amp; IF(D1216=Accueil!$Q$10,PRODUCT('Registre déchets'!G1216,Accueil!$S$10),"")&amp; IF(D1216=Accueil!$Q$11,PRODUCT('Registre déchets'!G1216,Accueil!$S$11),"")&amp; IF(D1216=Accueil!$Q$12,PRODUCT('Registre déchets'!G1216,Accueil!$S$12),"")&amp; IF(D1216=Accueil!$Q$13,PRODUCT('Registre déchets'!G1216,Accueil!$S$13),"")&amp; IF(D1216=Accueil!$Q$14,PRODUCT('Registre déchets'!G1216,Accueil!$S$14),"")&amp; IF(D1216=Accueil!$Q$15,PRODUCT('Registre déchets'!G1216,Accueil!$S$15),"")&amp; IF(D1216=Accueil!$Q$16,PRODUCT('Registre déchets'!G1216,Accueil!$S$16),"")&amp; IF(D1216=Accueil!$Q$17,PRODUCT('Registre déchets'!G1216,Accueil!$S$17),"")&amp; IF(D1216=Accueil!$Q$18,PRODUCT('Registre déchets'!G1216,Accueil!$S$18),"")&amp; IF(D1216=Accueil!$Q$19,PRODUCT('Registre déchets'!G1216,Accueil!$S$19),"")&amp; IF(D1216=Accueil!$Q$20,PRODUCT('Registre déchets'!G1216,Accueil!$S$20),"")&amp; IF(D1216=Accueil!$Q$21,PRODUCT('Registre déchets'!G1216,Accueil!$S$21),"")&amp; IF(D1216=Accueil!$Q$22,PRODUCT('Registre déchets'!G1216,Accueil!$S$22),"")&amp; IF(D1216=Accueil!$Q$23,PRODUCT('Registre déchets'!G1216,Accueil!$S$23),"")&amp; IF(D1216=Accueil!$Q$24,PRODUCT('Registre déchets'!G1216,Accueil!$S$24),"")&amp; IF(D1216=Accueil!$Q$25,PRODUCT('Registre déchets'!G1216,Accueil!$S$25),"")&amp; IF(D1216=Accueil!$Q$26,PRODUCT('Registre déchets'!G1216,Accueil!$S$26),"") &amp; IF(D1216=Accueil!$U$7,PRODUCT('Registre déchets'!G1216,Accueil!$W$7),"") &amp; IF(D1216=Accueil!$U$8,PRODUCT('Registre déchets'!G1216,Accueil!$W$8),"") &amp; IF(D1216=Accueil!$U$9,PRODUCT('Registre déchets'!G1216,Accueil!$W$9),"")&amp; IF(D1216=Accueil!$U$10,PRODUCT('Registre déchets'!G1216,Accueil!$W$10),"")&amp; IF(D1216=Accueil!$U$11,PRODUCT('Registre déchets'!G1216,Accueil!$W$11),"")&amp; IF(D1216=Accueil!$U$12,PRODUCT('Registre déchets'!G1216,Accueil!$W$12),"")&amp; IF(D1216=Accueil!$U$13,PRODUCT('Registre déchets'!G1216,Accueil!$W$13),"")&amp; IF(D1216=Accueil!$U$14,PRODUCT('Registre déchets'!G1216,Accueil!$W$14),"")&amp; IF(D1216=Accueil!$U$15,PRODUCT('Registre déchets'!G1216,Accueil!$W$15),"")&amp; IF(D1216=Accueil!$U$16,PRODUCT('Registre déchets'!G1216,Accueil!$W$16),"")&amp; IF(D1216=Accueil!$U$17,PRODUCT('Registre déchets'!G1216,Accueil!$W$17),"")&amp; IF(D1216=Accueil!$U$18,PRODUCT('Registre déchets'!G1216,Accueil!$W$18),"")&amp; IF(D1216=Accueil!$U$19,PRODUCT('Registre déchets'!G1216,Accueil!$W$19),"")&amp; IF(D1216=Accueil!$U$20,PRODUCT('Registre déchets'!G1216,Accueil!$W$20),"")&amp; IF(D1216=Accueil!$U$21,PRODUCT('Registre déchets'!G1216,Accueil!$W$21),"") &amp; IF(D1216=Accueil!$U$22,PRODUCT('Registre déchets'!G1216,Accueil!$W$22),"")&amp; IF(D1216=Accueil!$U$23,PRODUCT('Registre déchets'!G1216,Accueil!$W$23),"")&amp; IF(D1216=Accueil!$U$24,PRODUCT('Registre déchets'!G1216,Accueil!$W$24),"")&amp; IF(D1216=Accueil!$U$25,PRODUCT('Registre déchets'!G1216,Accueil!$W$25),"")&amp; IF(D1216=Accueil!$U$26,PRODUCT('Registre déchets'!G1216,Accueil!$W$26),"")&amp; IF(D1216=Accueil!$U$27,PRODUCT('Registre déchets'!G1216,Accueil!$W$27),"")&amp; IF(D1216=Accueil!$Y$7,PRODUCT('Registre déchets'!G1216,Accueil!$AA$7),"") &amp; IF(D1216=Accueil!$Y$8,PRODUCT('Registre déchets'!G1216,Accueil!$AA$8),"") &amp; IF(D1216=Accueil!$Y$9,PRODUCT('Registre déchets'!G1216,Accueil!$AA$9),"")&amp; IF(D1216=Accueil!$Y$10,PRODUCT('Registre déchets'!G1216,Accueil!$AA$10),"")&amp; IF(D1216=Accueil!$Y$11,PRODUCT('Registre déchets'!G1216,Accueil!$AA$11),"")&amp; IF(D1216=Accueil!$Y$12,PRODUCT('Registre déchets'!G1216,Accueil!$AA$12),"")&amp; IF(D1216=Accueil!$Y$13,PRODUCT('Registre déchets'!G1216,Accueil!$AA$13),"")&amp; IF(D1216=Accueil!$Y$14,PRODUCT('Registre déchets'!G1216,Accueil!$AA$14),"")&amp; IF(D1216=Accueil!$Y$15,PRODUCT('Registre déchets'!G1216,Accueil!$AA$15),"")&amp; IF(D1216=Accueil!$Y$16,PRODUCT('Registre déchets'!G1216,Accueil!$AA$16),"")&amp; IF(D1216=Accueil!$Y$17,PRODUCT('Registre déchets'!G1216,Accueil!$AA$17),"")&amp; IF(D1216=Accueil!$Y$18,PRODUCT('Registre déchets'!G1216,Accueil!$AA$18),"")&amp; IF(D1216=Accueil!$Y$19,PRODUCT('Registre déchets'!G1216,Accueil!$AA$19),"")&amp; IF(D1216=Accueil!$Y$20,PRODUCT('Registre déchets'!G1216,Accueil!$AA$20),"")&amp; IF(D1216=Accueil!$Y$21,PRODUCT('Registre déchets'!G1216,Accueil!$AA$21),"")&amp; IF(D1216=Accueil!$Y$22,PRODUCT('Registre déchets'!G1216,Accueil!$AA$22),"")&amp; IF(D1216=Accueil!$Y$23,PRODUCT('Registre déchets'!G1216,Accueil!$AA$23),"")&amp; IF(D1216=Accueil!$Y$24,PRODUCT('Registre déchets'!G1216,Accueil!$AA$24),"")&amp; IF(D1216=Accueil!$Y$25,PRODUCT('Registre déchets'!G1216,Accueil!$AA$25),"")&amp; IF(D1216=Accueil!$Y$26,PRODUCT('Registre déchets'!G1216,Accueil!$AA$26),"")&amp; IF(D1216=Accueil!$Y$27,PRODUCT('Registre déchets'!G1216,Accueil!$AA$27),""))</f>
        <v/>
      </c>
      <c r="AQ1216" s="79">
        <f t="shared" si="187"/>
        <v>0</v>
      </c>
    </row>
    <row r="1217" spans="1:43" ht="50.1" customHeight="1" x14ac:dyDescent="0.25">
      <c r="A1217" s="90"/>
      <c r="B1217" s="222" t="str">
        <f t="shared" si="181"/>
        <v/>
      </c>
      <c r="C1217" s="221"/>
      <c r="D1217" s="220"/>
      <c r="E1217" s="80" t="str">
        <f t="shared" si="185"/>
        <v/>
      </c>
      <c r="F1217" s="81"/>
      <c r="G1217" s="82"/>
      <c r="H1217" s="241">
        <f t="shared" si="182"/>
        <v>0</v>
      </c>
      <c r="I1217" s="206"/>
      <c r="J1217" s="206"/>
      <c r="K1217" s="86"/>
      <c r="L1217" s="86"/>
      <c r="M1217" s="86"/>
      <c r="N1217" s="82"/>
      <c r="O1217" s="81"/>
      <c r="P1217" s="82"/>
      <c r="Q1217" s="207">
        <f t="shared" si="186"/>
        <v>0</v>
      </c>
      <c r="R1217" s="83">
        <f t="shared" si="183"/>
        <v>0</v>
      </c>
      <c r="S1217" s="83">
        <f t="shared" si="184"/>
        <v>0</v>
      </c>
      <c r="T1217" s="209"/>
      <c r="U1217" s="214"/>
      <c r="V1217" s="214"/>
      <c r="W1217" s="217" t="str">
        <f t="shared" si="179"/>
        <v/>
      </c>
      <c r="X1217" s="214"/>
      <c r="Y1217" s="224"/>
      <c r="Z1217" s="214"/>
      <c r="AA1217" s="214"/>
      <c r="AB1217" s="35" t="str">
        <f t="shared" si="180"/>
        <v/>
      </c>
      <c r="AC1217" s="35"/>
      <c r="AD1217" s="35"/>
      <c r="AE1217" s="35"/>
      <c r="AF1217" s="35"/>
      <c r="AG1217" s="35"/>
      <c r="AH1217" s="35"/>
      <c r="AI1217" s="35"/>
      <c r="AJ1217" s="35"/>
      <c r="AK1217" s="35"/>
      <c r="AL1217" s="35"/>
      <c r="AM1217" s="85" t="str">
        <f t="shared" si="188"/>
        <v/>
      </c>
      <c r="AN1217" s="35"/>
      <c r="AO1217" s="35"/>
      <c r="AP1217" s="77" t="str">
        <f>IF(D1217="","",IF(D1217=Accueil!$Q$7,PRODUCT('Registre déchets'!G1217,Accueil!$S$7),"") &amp; IF(D1217=Accueil!$Q$8,PRODUCT('Registre déchets'!G1217,Accueil!$S$8),"") &amp; IF(D1217=Accueil!$Q$9,PRODUCT('Registre déchets'!G1217,Accueil!$S$9),"")&amp; IF(D1217=Accueil!$Q$10,PRODUCT('Registre déchets'!G1217,Accueil!$S$10),"")&amp; IF(D1217=Accueil!$Q$11,PRODUCT('Registre déchets'!G1217,Accueil!$S$11),"")&amp; IF(D1217=Accueil!$Q$12,PRODUCT('Registre déchets'!G1217,Accueil!$S$12),"")&amp; IF(D1217=Accueil!$Q$13,PRODUCT('Registre déchets'!G1217,Accueil!$S$13),"")&amp; IF(D1217=Accueil!$Q$14,PRODUCT('Registre déchets'!G1217,Accueil!$S$14),"")&amp; IF(D1217=Accueil!$Q$15,PRODUCT('Registre déchets'!G1217,Accueil!$S$15),"")&amp; IF(D1217=Accueil!$Q$16,PRODUCT('Registre déchets'!G1217,Accueil!$S$16),"")&amp; IF(D1217=Accueil!$Q$17,PRODUCT('Registre déchets'!G1217,Accueil!$S$17),"")&amp; IF(D1217=Accueil!$Q$18,PRODUCT('Registre déchets'!G1217,Accueil!$S$18),"")&amp; IF(D1217=Accueil!$Q$19,PRODUCT('Registre déchets'!G1217,Accueil!$S$19),"")&amp; IF(D1217=Accueil!$Q$20,PRODUCT('Registre déchets'!G1217,Accueil!$S$20),"")&amp; IF(D1217=Accueil!$Q$21,PRODUCT('Registre déchets'!G1217,Accueil!$S$21),"")&amp; IF(D1217=Accueil!$Q$22,PRODUCT('Registre déchets'!G1217,Accueil!$S$22),"")&amp; IF(D1217=Accueil!$Q$23,PRODUCT('Registre déchets'!G1217,Accueil!$S$23),"")&amp; IF(D1217=Accueil!$Q$24,PRODUCT('Registre déchets'!G1217,Accueil!$S$24),"")&amp; IF(D1217=Accueil!$Q$25,PRODUCT('Registre déchets'!G1217,Accueil!$S$25),"")&amp; IF(D1217=Accueil!$Q$26,PRODUCT('Registre déchets'!G1217,Accueil!$S$26),"") &amp; IF(D1217=Accueil!$U$7,PRODUCT('Registre déchets'!G1217,Accueil!$W$7),"") &amp; IF(D1217=Accueil!$U$8,PRODUCT('Registre déchets'!G1217,Accueil!$W$8),"") &amp; IF(D1217=Accueil!$U$9,PRODUCT('Registre déchets'!G1217,Accueil!$W$9),"")&amp; IF(D1217=Accueil!$U$10,PRODUCT('Registre déchets'!G1217,Accueil!$W$10),"")&amp; IF(D1217=Accueil!$U$11,PRODUCT('Registre déchets'!G1217,Accueil!$W$11),"")&amp; IF(D1217=Accueil!$U$12,PRODUCT('Registre déchets'!G1217,Accueil!$W$12),"")&amp; IF(D1217=Accueil!$U$13,PRODUCT('Registre déchets'!G1217,Accueil!$W$13),"")&amp; IF(D1217=Accueil!$U$14,PRODUCT('Registre déchets'!G1217,Accueil!$W$14),"")&amp; IF(D1217=Accueil!$U$15,PRODUCT('Registre déchets'!G1217,Accueil!$W$15),"")&amp; IF(D1217=Accueil!$U$16,PRODUCT('Registre déchets'!G1217,Accueil!$W$16),"")&amp; IF(D1217=Accueil!$U$17,PRODUCT('Registre déchets'!G1217,Accueil!$W$17),"")&amp; IF(D1217=Accueil!$U$18,PRODUCT('Registre déchets'!G1217,Accueil!$W$18),"")&amp; IF(D1217=Accueil!$U$19,PRODUCT('Registre déchets'!G1217,Accueil!$W$19),"")&amp; IF(D1217=Accueil!$U$20,PRODUCT('Registre déchets'!G1217,Accueil!$W$20),"")&amp; IF(D1217=Accueil!$U$21,PRODUCT('Registre déchets'!G1217,Accueil!$W$21),"") &amp; IF(D1217=Accueil!$U$22,PRODUCT('Registre déchets'!G1217,Accueil!$W$22),"")&amp; IF(D1217=Accueil!$U$23,PRODUCT('Registre déchets'!G1217,Accueil!$W$23),"")&amp; IF(D1217=Accueil!$U$24,PRODUCT('Registre déchets'!G1217,Accueil!$W$24),"")&amp; IF(D1217=Accueil!$U$25,PRODUCT('Registre déchets'!G1217,Accueil!$W$25),"")&amp; IF(D1217=Accueil!$U$26,PRODUCT('Registre déchets'!G1217,Accueil!$W$26),"")&amp; IF(D1217=Accueil!$U$27,PRODUCT('Registre déchets'!G1217,Accueil!$W$27),"")&amp; IF(D1217=Accueil!$Y$7,PRODUCT('Registre déchets'!G1217,Accueil!$AA$7),"") &amp; IF(D1217=Accueil!$Y$8,PRODUCT('Registre déchets'!G1217,Accueil!$AA$8),"") &amp; IF(D1217=Accueil!$Y$9,PRODUCT('Registre déchets'!G1217,Accueil!$AA$9),"")&amp; IF(D1217=Accueil!$Y$10,PRODUCT('Registre déchets'!G1217,Accueil!$AA$10),"")&amp; IF(D1217=Accueil!$Y$11,PRODUCT('Registre déchets'!G1217,Accueil!$AA$11),"")&amp; IF(D1217=Accueil!$Y$12,PRODUCT('Registre déchets'!G1217,Accueil!$AA$12),"")&amp; IF(D1217=Accueil!$Y$13,PRODUCT('Registre déchets'!G1217,Accueil!$AA$13),"")&amp; IF(D1217=Accueil!$Y$14,PRODUCT('Registre déchets'!G1217,Accueil!$AA$14),"")&amp; IF(D1217=Accueil!$Y$15,PRODUCT('Registre déchets'!G1217,Accueil!$AA$15),"")&amp; IF(D1217=Accueil!$Y$16,PRODUCT('Registre déchets'!G1217,Accueil!$AA$16),"")&amp; IF(D1217=Accueil!$Y$17,PRODUCT('Registre déchets'!G1217,Accueil!$AA$17),"")&amp; IF(D1217=Accueil!$Y$18,PRODUCT('Registre déchets'!G1217,Accueil!$AA$18),"")&amp; IF(D1217=Accueil!$Y$19,PRODUCT('Registre déchets'!G1217,Accueil!$AA$19),"")&amp; IF(D1217=Accueil!$Y$20,PRODUCT('Registre déchets'!G1217,Accueil!$AA$20),"")&amp; IF(D1217=Accueil!$Y$21,PRODUCT('Registre déchets'!G1217,Accueil!$AA$21),"")&amp; IF(D1217=Accueil!$Y$22,PRODUCT('Registre déchets'!G1217,Accueil!$AA$22),"")&amp; IF(D1217=Accueil!$Y$23,PRODUCT('Registre déchets'!G1217,Accueil!$AA$23),"")&amp; IF(D1217=Accueil!$Y$24,PRODUCT('Registre déchets'!G1217,Accueil!$AA$24),"")&amp; IF(D1217=Accueil!$Y$25,PRODUCT('Registre déchets'!G1217,Accueil!$AA$25),"")&amp; IF(D1217=Accueil!$Y$26,PRODUCT('Registre déchets'!G1217,Accueil!$AA$26),"")&amp; IF(D1217=Accueil!$Y$27,PRODUCT('Registre déchets'!G1217,Accueil!$AA$27),""))</f>
        <v/>
      </c>
      <c r="AQ1217" s="79">
        <f t="shared" si="187"/>
        <v>0</v>
      </c>
    </row>
    <row r="1218" spans="1:43" ht="50.1" customHeight="1" x14ac:dyDescent="0.25">
      <c r="A1218" s="90"/>
      <c r="B1218" s="222" t="str">
        <f t="shared" si="181"/>
        <v/>
      </c>
      <c r="C1218" s="221"/>
      <c r="D1218" s="220"/>
      <c r="E1218" s="80" t="str">
        <f t="shared" si="185"/>
        <v/>
      </c>
      <c r="F1218" s="81"/>
      <c r="G1218" s="82"/>
      <c r="H1218" s="241">
        <f t="shared" si="182"/>
        <v>0</v>
      </c>
      <c r="I1218" s="206"/>
      <c r="J1218" s="206"/>
      <c r="K1218" s="86"/>
      <c r="L1218" s="86"/>
      <c r="M1218" s="86"/>
      <c r="N1218" s="82"/>
      <c r="O1218" s="81"/>
      <c r="P1218" s="82"/>
      <c r="Q1218" s="207">
        <f t="shared" si="186"/>
        <v>0</v>
      </c>
      <c r="R1218" s="83">
        <f t="shared" si="183"/>
        <v>0</v>
      </c>
      <c r="S1218" s="83">
        <f t="shared" si="184"/>
        <v>0</v>
      </c>
      <c r="T1218" s="209"/>
      <c r="U1218" s="214"/>
      <c r="V1218" s="214"/>
      <c r="W1218" s="217" t="str">
        <f t="shared" si="179"/>
        <v/>
      </c>
      <c r="X1218" s="214"/>
      <c r="Y1218" s="224"/>
      <c r="Z1218" s="214"/>
      <c r="AA1218" s="214"/>
      <c r="AB1218" s="35" t="str">
        <f t="shared" si="180"/>
        <v/>
      </c>
      <c r="AC1218" s="35"/>
      <c r="AD1218" s="35"/>
      <c r="AE1218" s="35"/>
      <c r="AF1218" s="35"/>
      <c r="AG1218" s="35"/>
      <c r="AH1218" s="35"/>
      <c r="AI1218" s="35"/>
      <c r="AJ1218" s="35"/>
      <c r="AK1218" s="35"/>
      <c r="AL1218" s="35"/>
      <c r="AM1218" s="85" t="str">
        <f t="shared" si="188"/>
        <v/>
      </c>
      <c r="AN1218" s="35"/>
      <c r="AO1218" s="35"/>
      <c r="AP1218" s="77" t="str">
        <f>IF(D1218="","",IF(D1218=Accueil!$Q$7,PRODUCT('Registre déchets'!G1218,Accueil!$S$7),"") &amp; IF(D1218=Accueil!$Q$8,PRODUCT('Registre déchets'!G1218,Accueil!$S$8),"") &amp; IF(D1218=Accueil!$Q$9,PRODUCT('Registre déchets'!G1218,Accueil!$S$9),"")&amp; IF(D1218=Accueil!$Q$10,PRODUCT('Registre déchets'!G1218,Accueil!$S$10),"")&amp; IF(D1218=Accueil!$Q$11,PRODUCT('Registre déchets'!G1218,Accueil!$S$11),"")&amp; IF(D1218=Accueil!$Q$12,PRODUCT('Registre déchets'!G1218,Accueil!$S$12),"")&amp; IF(D1218=Accueil!$Q$13,PRODUCT('Registre déchets'!G1218,Accueil!$S$13),"")&amp; IF(D1218=Accueil!$Q$14,PRODUCT('Registre déchets'!G1218,Accueil!$S$14),"")&amp; IF(D1218=Accueil!$Q$15,PRODUCT('Registre déchets'!G1218,Accueil!$S$15),"")&amp; IF(D1218=Accueil!$Q$16,PRODUCT('Registre déchets'!G1218,Accueil!$S$16),"")&amp; IF(D1218=Accueil!$Q$17,PRODUCT('Registre déchets'!G1218,Accueil!$S$17),"")&amp; IF(D1218=Accueil!$Q$18,PRODUCT('Registre déchets'!G1218,Accueil!$S$18),"")&amp; IF(D1218=Accueil!$Q$19,PRODUCT('Registre déchets'!G1218,Accueil!$S$19),"")&amp; IF(D1218=Accueil!$Q$20,PRODUCT('Registre déchets'!G1218,Accueil!$S$20),"")&amp; IF(D1218=Accueil!$Q$21,PRODUCT('Registre déchets'!G1218,Accueil!$S$21),"")&amp; IF(D1218=Accueil!$Q$22,PRODUCT('Registre déchets'!G1218,Accueil!$S$22),"")&amp; IF(D1218=Accueil!$Q$23,PRODUCT('Registre déchets'!G1218,Accueil!$S$23),"")&amp; IF(D1218=Accueil!$Q$24,PRODUCT('Registre déchets'!G1218,Accueil!$S$24),"")&amp; IF(D1218=Accueil!$Q$25,PRODUCT('Registre déchets'!G1218,Accueil!$S$25),"")&amp; IF(D1218=Accueil!$Q$26,PRODUCT('Registre déchets'!G1218,Accueil!$S$26),"") &amp; IF(D1218=Accueil!$U$7,PRODUCT('Registre déchets'!G1218,Accueil!$W$7),"") &amp; IF(D1218=Accueil!$U$8,PRODUCT('Registre déchets'!G1218,Accueil!$W$8),"") &amp; IF(D1218=Accueil!$U$9,PRODUCT('Registre déchets'!G1218,Accueil!$W$9),"")&amp; IF(D1218=Accueil!$U$10,PRODUCT('Registre déchets'!G1218,Accueil!$W$10),"")&amp; IF(D1218=Accueil!$U$11,PRODUCT('Registre déchets'!G1218,Accueil!$W$11),"")&amp; IF(D1218=Accueil!$U$12,PRODUCT('Registre déchets'!G1218,Accueil!$W$12),"")&amp; IF(D1218=Accueil!$U$13,PRODUCT('Registre déchets'!G1218,Accueil!$W$13),"")&amp; IF(D1218=Accueil!$U$14,PRODUCT('Registre déchets'!G1218,Accueil!$W$14),"")&amp; IF(D1218=Accueil!$U$15,PRODUCT('Registre déchets'!G1218,Accueil!$W$15),"")&amp; IF(D1218=Accueil!$U$16,PRODUCT('Registre déchets'!G1218,Accueil!$W$16),"")&amp; IF(D1218=Accueil!$U$17,PRODUCT('Registre déchets'!G1218,Accueil!$W$17),"")&amp; IF(D1218=Accueil!$U$18,PRODUCT('Registre déchets'!G1218,Accueil!$W$18),"")&amp; IF(D1218=Accueil!$U$19,PRODUCT('Registre déchets'!G1218,Accueil!$W$19),"")&amp; IF(D1218=Accueil!$U$20,PRODUCT('Registre déchets'!G1218,Accueil!$W$20),"")&amp; IF(D1218=Accueil!$U$21,PRODUCT('Registre déchets'!G1218,Accueil!$W$21),"") &amp; IF(D1218=Accueil!$U$22,PRODUCT('Registre déchets'!G1218,Accueil!$W$22),"")&amp; IF(D1218=Accueil!$U$23,PRODUCT('Registre déchets'!G1218,Accueil!$W$23),"")&amp; IF(D1218=Accueil!$U$24,PRODUCT('Registre déchets'!G1218,Accueil!$W$24),"")&amp; IF(D1218=Accueil!$U$25,PRODUCT('Registre déchets'!G1218,Accueil!$W$25),"")&amp; IF(D1218=Accueil!$U$26,PRODUCT('Registre déchets'!G1218,Accueil!$W$26),"")&amp; IF(D1218=Accueil!$U$27,PRODUCT('Registre déchets'!G1218,Accueil!$W$27),"")&amp; IF(D1218=Accueil!$Y$7,PRODUCT('Registre déchets'!G1218,Accueil!$AA$7),"") &amp; IF(D1218=Accueil!$Y$8,PRODUCT('Registre déchets'!G1218,Accueil!$AA$8),"") &amp; IF(D1218=Accueil!$Y$9,PRODUCT('Registre déchets'!G1218,Accueil!$AA$9),"")&amp; IF(D1218=Accueil!$Y$10,PRODUCT('Registre déchets'!G1218,Accueil!$AA$10),"")&amp; IF(D1218=Accueil!$Y$11,PRODUCT('Registre déchets'!G1218,Accueil!$AA$11),"")&amp; IF(D1218=Accueil!$Y$12,PRODUCT('Registre déchets'!G1218,Accueil!$AA$12),"")&amp; IF(D1218=Accueil!$Y$13,PRODUCT('Registre déchets'!G1218,Accueil!$AA$13),"")&amp; IF(D1218=Accueil!$Y$14,PRODUCT('Registre déchets'!G1218,Accueil!$AA$14),"")&amp; IF(D1218=Accueil!$Y$15,PRODUCT('Registre déchets'!G1218,Accueil!$AA$15),"")&amp; IF(D1218=Accueil!$Y$16,PRODUCT('Registre déchets'!G1218,Accueil!$AA$16),"")&amp; IF(D1218=Accueil!$Y$17,PRODUCT('Registre déchets'!G1218,Accueil!$AA$17),"")&amp; IF(D1218=Accueil!$Y$18,PRODUCT('Registre déchets'!G1218,Accueil!$AA$18),"")&amp; IF(D1218=Accueil!$Y$19,PRODUCT('Registre déchets'!G1218,Accueil!$AA$19),"")&amp; IF(D1218=Accueil!$Y$20,PRODUCT('Registre déchets'!G1218,Accueil!$AA$20),"")&amp; IF(D1218=Accueil!$Y$21,PRODUCT('Registre déchets'!G1218,Accueil!$AA$21),"")&amp; IF(D1218=Accueil!$Y$22,PRODUCT('Registre déchets'!G1218,Accueil!$AA$22),"")&amp; IF(D1218=Accueil!$Y$23,PRODUCT('Registre déchets'!G1218,Accueil!$AA$23),"")&amp; IF(D1218=Accueil!$Y$24,PRODUCT('Registre déchets'!G1218,Accueil!$AA$24),"")&amp; IF(D1218=Accueil!$Y$25,PRODUCT('Registre déchets'!G1218,Accueil!$AA$25),"")&amp; IF(D1218=Accueil!$Y$26,PRODUCT('Registre déchets'!G1218,Accueil!$AA$26),"")&amp; IF(D1218=Accueil!$Y$27,PRODUCT('Registre déchets'!G1218,Accueil!$AA$27),""))</f>
        <v/>
      </c>
      <c r="AQ1218" s="79">
        <f t="shared" si="187"/>
        <v>0</v>
      </c>
    </row>
    <row r="1219" spans="1:43" ht="50.1" customHeight="1" x14ac:dyDescent="0.25">
      <c r="A1219" s="90"/>
      <c r="B1219" s="222" t="str">
        <f t="shared" si="181"/>
        <v/>
      </c>
      <c r="C1219" s="221"/>
      <c r="D1219" s="220"/>
      <c r="E1219" s="80" t="str">
        <f t="shared" si="185"/>
        <v/>
      </c>
      <c r="F1219" s="81"/>
      <c r="G1219" s="82"/>
      <c r="H1219" s="241">
        <f t="shared" si="182"/>
        <v>0</v>
      </c>
      <c r="I1219" s="206"/>
      <c r="J1219" s="206"/>
      <c r="K1219" s="86"/>
      <c r="L1219" s="86"/>
      <c r="M1219" s="86"/>
      <c r="N1219" s="82"/>
      <c r="O1219" s="81"/>
      <c r="P1219" s="82"/>
      <c r="Q1219" s="207">
        <f t="shared" si="186"/>
        <v>0</v>
      </c>
      <c r="R1219" s="83">
        <f t="shared" si="183"/>
        <v>0</v>
      </c>
      <c r="S1219" s="83">
        <f t="shared" si="184"/>
        <v>0</v>
      </c>
      <c r="T1219" s="209"/>
      <c r="U1219" s="214"/>
      <c r="V1219" s="214"/>
      <c r="W1219" s="217" t="str">
        <f t="shared" si="179"/>
        <v/>
      </c>
      <c r="X1219" s="214"/>
      <c r="Y1219" s="224"/>
      <c r="Z1219" s="214"/>
      <c r="AA1219" s="214"/>
      <c r="AB1219" s="35" t="str">
        <f t="shared" si="180"/>
        <v/>
      </c>
      <c r="AC1219" s="35"/>
      <c r="AD1219" s="35"/>
      <c r="AE1219" s="35"/>
      <c r="AF1219" s="35"/>
      <c r="AG1219" s="35"/>
      <c r="AH1219" s="35"/>
      <c r="AI1219" s="35"/>
      <c r="AJ1219" s="35"/>
      <c r="AK1219" s="35"/>
      <c r="AL1219" s="35"/>
      <c r="AM1219" s="85" t="str">
        <f t="shared" si="188"/>
        <v/>
      </c>
      <c r="AN1219" s="35"/>
      <c r="AO1219" s="35"/>
      <c r="AP1219" s="77" t="str">
        <f>IF(D1219="","",IF(D1219=Accueil!$Q$7,PRODUCT('Registre déchets'!G1219,Accueil!$S$7),"") &amp; IF(D1219=Accueil!$Q$8,PRODUCT('Registre déchets'!G1219,Accueil!$S$8),"") &amp; IF(D1219=Accueil!$Q$9,PRODUCT('Registre déchets'!G1219,Accueil!$S$9),"")&amp; IF(D1219=Accueil!$Q$10,PRODUCT('Registre déchets'!G1219,Accueil!$S$10),"")&amp; IF(D1219=Accueil!$Q$11,PRODUCT('Registre déchets'!G1219,Accueil!$S$11),"")&amp; IF(D1219=Accueil!$Q$12,PRODUCT('Registre déchets'!G1219,Accueil!$S$12),"")&amp; IF(D1219=Accueil!$Q$13,PRODUCT('Registre déchets'!G1219,Accueil!$S$13),"")&amp; IF(D1219=Accueil!$Q$14,PRODUCT('Registre déchets'!G1219,Accueil!$S$14),"")&amp; IF(D1219=Accueil!$Q$15,PRODUCT('Registre déchets'!G1219,Accueil!$S$15),"")&amp; IF(D1219=Accueil!$Q$16,PRODUCT('Registre déchets'!G1219,Accueil!$S$16),"")&amp; IF(D1219=Accueil!$Q$17,PRODUCT('Registre déchets'!G1219,Accueil!$S$17),"")&amp; IF(D1219=Accueil!$Q$18,PRODUCT('Registre déchets'!G1219,Accueil!$S$18),"")&amp; IF(D1219=Accueil!$Q$19,PRODUCT('Registre déchets'!G1219,Accueil!$S$19),"")&amp; IF(D1219=Accueil!$Q$20,PRODUCT('Registre déchets'!G1219,Accueil!$S$20),"")&amp; IF(D1219=Accueil!$Q$21,PRODUCT('Registre déchets'!G1219,Accueil!$S$21),"")&amp; IF(D1219=Accueil!$Q$22,PRODUCT('Registre déchets'!G1219,Accueil!$S$22),"")&amp; IF(D1219=Accueil!$Q$23,PRODUCT('Registre déchets'!G1219,Accueil!$S$23),"")&amp; IF(D1219=Accueil!$Q$24,PRODUCT('Registre déchets'!G1219,Accueil!$S$24),"")&amp; IF(D1219=Accueil!$Q$25,PRODUCT('Registre déchets'!G1219,Accueil!$S$25),"")&amp; IF(D1219=Accueil!$Q$26,PRODUCT('Registre déchets'!G1219,Accueil!$S$26),"") &amp; IF(D1219=Accueil!$U$7,PRODUCT('Registre déchets'!G1219,Accueil!$W$7),"") &amp; IF(D1219=Accueil!$U$8,PRODUCT('Registre déchets'!G1219,Accueil!$W$8),"") &amp; IF(D1219=Accueil!$U$9,PRODUCT('Registre déchets'!G1219,Accueil!$W$9),"")&amp; IF(D1219=Accueil!$U$10,PRODUCT('Registre déchets'!G1219,Accueil!$W$10),"")&amp; IF(D1219=Accueil!$U$11,PRODUCT('Registre déchets'!G1219,Accueil!$W$11),"")&amp; IF(D1219=Accueil!$U$12,PRODUCT('Registre déchets'!G1219,Accueil!$W$12),"")&amp; IF(D1219=Accueil!$U$13,PRODUCT('Registre déchets'!G1219,Accueil!$W$13),"")&amp; IF(D1219=Accueil!$U$14,PRODUCT('Registre déchets'!G1219,Accueil!$W$14),"")&amp; IF(D1219=Accueil!$U$15,PRODUCT('Registre déchets'!G1219,Accueil!$W$15),"")&amp; IF(D1219=Accueil!$U$16,PRODUCT('Registre déchets'!G1219,Accueil!$W$16),"")&amp; IF(D1219=Accueil!$U$17,PRODUCT('Registre déchets'!G1219,Accueil!$W$17),"")&amp; IF(D1219=Accueil!$U$18,PRODUCT('Registre déchets'!G1219,Accueil!$W$18),"")&amp; IF(D1219=Accueil!$U$19,PRODUCT('Registre déchets'!G1219,Accueil!$W$19),"")&amp; IF(D1219=Accueil!$U$20,PRODUCT('Registre déchets'!G1219,Accueil!$W$20),"")&amp; IF(D1219=Accueil!$U$21,PRODUCT('Registre déchets'!G1219,Accueil!$W$21),"") &amp; IF(D1219=Accueil!$U$22,PRODUCT('Registre déchets'!G1219,Accueil!$W$22),"")&amp; IF(D1219=Accueil!$U$23,PRODUCT('Registre déchets'!G1219,Accueil!$W$23),"")&amp; IF(D1219=Accueil!$U$24,PRODUCT('Registre déchets'!G1219,Accueil!$W$24),"")&amp; IF(D1219=Accueil!$U$25,PRODUCT('Registre déchets'!G1219,Accueil!$W$25),"")&amp; IF(D1219=Accueil!$U$26,PRODUCT('Registre déchets'!G1219,Accueil!$W$26),"")&amp; IF(D1219=Accueil!$U$27,PRODUCT('Registre déchets'!G1219,Accueil!$W$27),"")&amp; IF(D1219=Accueil!$Y$7,PRODUCT('Registre déchets'!G1219,Accueil!$AA$7),"") &amp; IF(D1219=Accueil!$Y$8,PRODUCT('Registre déchets'!G1219,Accueil!$AA$8),"") &amp; IF(D1219=Accueil!$Y$9,PRODUCT('Registre déchets'!G1219,Accueil!$AA$9),"")&amp; IF(D1219=Accueil!$Y$10,PRODUCT('Registre déchets'!G1219,Accueil!$AA$10),"")&amp; IF(D1219=Accueil!$Y$11,PRODUCT('Registre déchets'!G1219,Accueil!$AA$11),"")&amp; IF(D1219=Accueil!$Y$12,PRODUCT('Registre déchets'!G1219,Accueil!$AA$12),"")&amp; IF(D1219=Accueil!$Y$13,PRODUCT('Registre déchets'!G1219,Accueil!$AA$13),"")&amp; IF(D1219=Accueil!$Y$14,PRODUCT('Registre déchets'!G1219,Accueil!$AA$14),"")&amp; IF(D1219=Accueil!$Y$15,PRODUCT('Registre déchets'!G1219,Accueil!$AA$15),"")&amp; IF(D1219=Accueil!$Y$16,PRODUCT('Registre déchets'!G1219,Accueil!$AA$16),"")&amp; IF(D1219=Accueil!$Y$17,PRODUCT('Registre déchets'!G1219,Accueil!$AA$17),"")&amp; IF(D1219=Accueil!$Y$18,PRODUCT('Registre déchets'!G1219,Accueil!$AA$18),"")&amp; IF(D1219=Accueil!$Y$19,PRODUCT('Registre déchets'!G1219,Accueil!$AA$19),"")&amp; IF(D1219=Accueil!$Y$20,PRODUCT('Registre déchets'!G1219,Accueil!$AA$20),"")&amp; IF(D1219=Accueil!$Y$21,PRODUCT('Registre déchets'!G1219,Accueil!$AA$21),"")&amp; IF(D1219=Accueil!$Y$22,PRODUCT('Registre déchets'!G1219,Accueil!$AA$22),"")&amp; IF(D1219=Accueil!$Y$23,PRODUCT('Registre déchets'!G1219,Accueil!$AA$23),"")&amp; IF(D1219=Accueil!$Y$24,PRODUCT('Registre déchets'!G1219,Accueil!$AA$24),"")&amp; IF(D1219=Accueil!$Y$25,PRODUCT('Registre déchets'!G1219,Accueil!$AA$25),"")&amp; IF(D1219=Accueil!$Y$26,PRODUCT('Registre déchets'!G1219,Accueil!$AA$26),"")&amp; IF(D1219=Accueil!$Y$27,PRODUCT('Registre déchets'!G1219,Accueil!$AA$27),""))</f>
        <v/>
      </c>
      <c r="AQ1219" s="79">
        <f t="shared" si="187"/>
        <v>0</v>
      </c>
    </row>
    <row r="1220" spans="1:43" ht="50.1" customHeight="1" x14ac:dyDescent="0.25">
      <c r="A1220" s="90"/>
      <c r="B1220" s="222" t="str">
        <f t="shared" si="181"/>
        <v/>
      </c>
      <c r="C1220" s="221"/>
      <c r="D1220" s="220"/>
      <c r="E1220" s="80" t="str">
        <f t="shared" si="185"/>
        <v/>
      </c>
      <c r="F1220" s="81"/>
      <c r="G1220" s="82"/>
      <c r="H1220" s="241">
        <f t="shared" si="182"/>
        <v>0</v>
      </c>
      <c r="I1220" s="206"/>
      <c r="J1220" s="206"/>
      <c r="K1220" s="86"/>
      <c r="L1220" s="86"/>
      <c r="M1220" s="86"/>
      <c r="N1220" s="82"/>
      <c r="O1220" s="81"/>
      <c r="P1220" s="82"/>
      <c r="Q1220" s="207">
        <f t="shared" si="186"/>
        <v>0</v>
      </c>
      <c r="R1220" s="83">
        <f t="shared" si="183"/>
        <v>0</v>
      </c>
      <c r="S1220" s="83">
        <f t="shared" si="184"/>
        <v>0</v>
      </c>
      <c r="T1220" s="209"/>
      <c r="U1220" s="214"/>
      <c r="V1220" s="214"/>
      <c r="W1220" s="217" t="str">
        <f t="shared" si="179"/>
        <v/>
      </c>
      <c r="X1220" s="214"/>
      <c r="Y1220" s="224"/>
      <c r="Z1220" s="214"/>
      <c r="AA1220" s="214"/>
      <c r="AB1220" s="35" t="str">
        <f t="shared" si="180"/>
        <v/>
      </c>
      <c r="AC1220" s="35"/>
      <c r="AD1220" s="35"/>
      <c r="AE1220" s="35"/>
      <c r="AF1220" s="35"/>
      <c r="AG1220" s="35"/>
      <c r="AH1220" s="35"/>
      <c r="AI1220" s="35"/>
      <c r="AJ1220" s="35"/>
      <c r="AK1220" s="35"/>
      <c r="AL1220" s="35"/>
      <c r="AM1220" s="85" t="str">
        <f t="shared" si="188"/>
        <v/>
      </c>
      <c r="AN1220" s="35"/>
      <c r="AO1220" s="35"/>
      <c r="AP1220" s="77" t="str">
        <f>IF(D1220="","",IF(D1220=Accueil!$Q$7,PRODUCT('Registre déchets'!G1220,Accueil!$S$7),"") &amp; IF(D1220=Accueil!$Q$8,PRODUCT('Registre déchets'!G1220,Accueil!$S$8),"") &amp; IF(D1220=Accueil!$Q$9,PRODUCT('Registre déchets'!G1220,Accueil!$S$9),"")&amp; IF(D1220=Accueil!$Q$10,PRODUCT('Registre déchets'!G1220,Accueil!$S$10),"")&amp; IF(D1220=Accueil!$Q$11,PRODUCT('Registre déchets'!G1220,Accueil!$S$11),"")&amp; IF(D1220=Accueil!$Q$12,PRODUCT('Registre déchets'!G1220,Accueil!$S$12),"")&amp; IF(D1220=Accueil!$Q$13,PRODUCT('Registre déchets'!G1220,Accueil!$S$13),"")&amp; IF(D1220=Accueil!$Q$14,PRODUCT('Registre déchets'!G1220,Accueil!$S$14),"")&amp; IF(D1220=Accueil!$Q$15,PRODUCT('Registre déchets'!G1220,Accueil!$S$15),"")&amp; IF(D1220=Accueil!$Q$16,PRODUCT('Registre déchets'!G1220,Accueil!$S$16),"")&amp; IF(D1220=Accueil!$Q$17,PRODUCT('Registre déchets'!G1220,Accueil!$S$17),"")&amp; IF(D1220=Accueil!$Q$18,PRODUCT('Registre déchets'!G1220,Accueil!$S$18),"")&amp; IF(D1220=Accueil!$Q$19,PRODUCT('Registre déchets'!G1220,Accueil!$S$19),"")&amp; IF(D1220=Accueil!$Q$20,PRODUCT('Registre déchets'!G1220,Accueil!$S$20),"")&amp; IF(D1220=Accueil!$Q$21,PRODUCT('Registre déchets'!G1220,Accueil!$S$21),"")&amp; IF(D1220=Accueil!$Q$22,PRODUCT('Registre déchets'!G1220,Accueil!$S$22),"")&amp; IF(D1220=Accueil!$Q$23,PRODUCT('Registre déchets'!G1220,Accueil!$S$23),"")&amp; IF(D1220=Accueil!$Q$24,PRODUCT('Registre déchets'!G1220,Accueil!$S$24),"")&amp; IF(D1220=Accueil!$Q$25,PRODUCT('Registre déchets'!G1220,Accueil!$S$25),"")&amp; IF(D1220=Accueil!$Q$26,PRODUCT('Registre déchets'!G1220,Accueil!$S$26),"") &amp; IF(D1220=Accueil!$U$7,PRODUCT('Registre déchets'!G1220,Accueil!$W$7),"") &amp; IF(D1220=Accueil!$U$8,PRODUCT('Registre déchets'!G1220,Accueil!$W$8),"") &amp; IF(D1220=Accueil!$U$9,PRODUCT('Registre déchets'!G1220,Accueil!$W$9),"")&amp; IF(D1220=Accueil!$U$10,PRODUCT('Registre déchets'!G1220,Accueil!$W$10),"")&amp; IF(D1220=Accueil!$U$11,PRODUCT('Registre déchets'!G1220,Accueil!$W$11),"")&amp; IF(D1220=Accueil!$U$12,PRODUCT('Registre déchets'!G1220,Accueil!$W$12),"")&amp; IF(D1220=Accueil!$U$13,PRODUCT('Registre déchets'!G1220,Accueil!$W$13),"")&amp; IF(D1220=Accueil!$U$14,PRODUCT('Registre déchets'!G1220,Accueil!$W$14),"")&amp; IF(D1220=Accueil!$U$15,PRODUCT('Registre déchets'!G1220,Accueil!$W$15),"")&amp; IF(D1220=Accueil!$U$16,PRODUCT('Registre déchets'!G1220,Accueil!$W$16),"")&amp; IF(D1220=Accueil!$U$17,PRODUCT('Registre déchets'!G1220,Accueil!$W$17),"")&amp; IF(D1220=Accueil!$U$18,PRODUCT('Registre déchets'!G1220,Accueil!$W$18),"")&amp; IF(D1220=Accueil!$U$19,PRODUCT('Registre déchets'!G1220,Accueil!$W$19),"")&amp; IF(D1220=Accueil!$U$20,PRODUCT('Registre déchets'!G1220,Accueil!$W$20),"")&amp; IF(D1220=Accueil!$U$21,PRODUCT('Registre déchets'!G1220,Accueil!$W$21),"") &amp; IF(D1220=Accueil!$U$22,PRODUCT('Registre déchets'!G1220,Accueil!$W$22),"")&amp; IF(D1220=Accueil!$U$23,PRODUCT('Registre déchets'!G1220,Accueil!$W$23),"")&amp; IF(D1220=Accueil!$U$24,PRODUCT('Registre déchets'!G1220,Accueil!$W$24),"")&amp; IF(D1220=Accueil!$U$25,PRODUCT('Registre déchets'!G1220,Accueil!$W$25),"")&amp; IF(D1220=Accueil!$U$26,PRODUCT('Registre déchets'!G1220,Accueil!$W$26),"")&amp; IF(D1220=Accueil!$U$27,PRODUCT('Registre déchets'!G1220,Accueil!$W$27),"")&amp; IF(D1220=Accueil!$Y$7,PRODUCT('Registre déchets'!G1220,Accueil!$AA$7),"") &amp; IF(D1220=Accueil!$Y$8,PRODUCT('Registre déchets'!G1220,Accueil!$AA$8),"") &amp; IF(D1220=Accueil!$Y$9,PRODUCT('Registre déchets'!G1220,Accueil!$AA$9),"")&amp; IF(D1220=Accueil!$Y$10,PRODUCT('Registre déchets'!G1220,Accueil!$AA$10),"")&amp; IF(D1220=Accueil!$Y$11,PRODUCT('Registre déchets'!G1220,Accueil!$AA$11),"")&amp; IF(D1220=Accueil!$Y$12,PRODUCT('Registre déchets'!G1220,Accueil!$AA$12),"")&amp; IF(D1220=Accueil!$Y$13,PRODUCT('Registre déchets'!G1220,Accueil!$AA$13),"")&amp; IF(D1220=Accueil!$Y$14,PRODUCT('Registre déchets'!G1220,Accueil!$AA$14),"")&amp; IF(D1220=Accueil!$Y$15,PRODUCT('Registre déchets'!G1220,Accueil!$AA$15),"")&amp; IF(D1220=Accueil!$Y$16,PRODUCT('Registre déchets'!G1220,Accueil!$AA$16),"")&amp; IF(D1220=Accueil!$Y$17,PRODUCT('Registre déchets'!G1220,Accueil!$AA$17),"")&amp; IF(D1220=Accueil!$Y$18,PRODUCT('Registre déchets'!G1220,Accueil!$AA$18),"")&amp; IF(D1220=Accueil!$Y$19,PRODUCT('Registre déchets'!G1220,Accueil!$AA$19),"")&amp; IF(D1220=Accueil!$Y$20,PRODUCT('Registre déchets'!G1220,Accueil!$AA$20),"")&amp; IF(D1220=Accueil!$Y$21,PRODUCT('Registre déchets'!G1220,Accueil!$AA$21),"")&amp; IF(D1220=Accueil!$Y$22,PRODUCT('Registre déchets'!G1220,Accueil!$AA$22),"")&amp; IF(D1220=Accueil!$Y$23,PRODUCT('Registre déchets'!G1220,Accueil!$AA$23),"")&amp; IF(D1220=Accueil!$Y$24,PRODUCT('Registre déchets'!G1220,Accueil!$AA$24),"")&amp; IF(D1220=Accueil!$Y$25,PRODUCT('Registre déchets'!G1220,Accueil!$AA$25),"")&amp; IF(D1220=Accueil!$Y$26,PRODUCT('Registre déchets'!G1220,Accueil!$AA$26),"")&amp; IF(D1220=Accueil!$Y$27,PRODUCT('Registre déchets'!G1220,Accueil!$AA$27),""))</f>
        <v/>
      </c>
      <c r="AQ1220" s="79">
        <f t="shared" si="187"/>
        <v>0</v>
      </c>
    </row>
    <row r="1221" spans="1:43" ht="50.1" customHeight="1" x14ac:dyDescent="0.25">
      <c r="A1221" s="90"/>
      <c r="B1221" s="222" t="str">
        <f t="shared" si="181"/>
        <v/>
      </c>
      <c r="C1221" s="221"/>
      <c r="D1221" s="220"/>
      <c r="E1221" s="80" t="str">
        <f t="shared" si="185"/>
        <v/>
      </c>
      <c r="F1221" s="81"/>
      <c r="G1221" s="82"/>
      <c r="H1221" s="241">
        <f t="shared" si="182"/>
        <v>0</v>
      </c>
      <c r="I1221" s="206"/>
      <c r="J1221" s="206"/>
      <c r="K1221" s="86"/>
      <c r="L1221" s="86"/>
      <c r="M1221" s="86"/>
      <c r="N1221" s="82"/>
      <c r="O1221" s="81"/>
      <c r="P1221" s="82"/>
      <c r="Q1221" s="207">
        <f t="shared" si="186"/>
        <v>0</v>
      </c>
      <c r="R1221" s="83">
        <f t="shared" si="183"/>
        <v>0</v>
      </c>
      <c r="S1221" s="83">
        <f t="shared" si="184"/>
        <v>0</v>
      </c>
      <c r="T1221" s="209"/>
      <c r="U1221" s="214"/>
      <c r="V1221" s="214"/>
      <c r="W1221" s="217" t="str">
        <f t="shared" si="179"/>
        <v/>
      </c>
      <c r="X1221" s="214"/>
      <c r="Y1221" s="224"/>
      <c r="Z1221" s="214"/>
      <c r="AA1221" s="214"/>
      <c r="AB1221" s="35" t="str">
        <f t="shared" si="180"/>
        <v/>
      </c>
      <c r="AC1221" s="35"/>
      <c r="AD1221" s="35"/>
      <c r="AE1221" s="35"/>
      <c r="AF1221" s="35"/>
      <c r="AG1221" s="35"/>
      <c r="AH1221" s="35"/>
      <c r="AI1221" s="35"/>
      <c r="AJ1221" s="35"/>
      <c r="AK1221" s="35"/>
      <c r="AL1221" s="35"/>
      <c r="AM1221" s="85" t="str">
        <f t="shared" si="188"/>
        <v/>
      </c>
      <c r="AN1221" s="35"/>
      <c r="AO1221" s="35"/>
      <c r="AP1221" s="77" t="str">
        <f>IF(D1221="","",IF(D1221=Accueil!$Q$7,PRODUCT('Registre déchets'!G1221,Accueil!$S$7),"") &amp; IF(D1221=Accueil!$Q$8,PRODUCT('Registre déchets'!G1221,Accueil!$S$8),"") &amp; IF(D1221=Accueil!$Q$9,PRODUCT('Registre déchets'!G1221,Accueil!$S$9),"")&amp; IF(D1221=Accueil!$Q$10,PRODUCT('Registre déchets'!G1221,Accueil!$S$10),"")&amp; IF(D1221=Accueil!$Q$11,PRODUCT('Registre déchets'!G1221,Accueil!$S$11),"")&amp; IF(D1221=Accueil!$Q$12,PRODUCT('Registre déchets'!G1221,Accueil!$S$12),"")&amp; IF(D1221=Accueil!$Q$13,PRODUCT('Registre déchets'!G1221,Accueil!$S$13),"")&amp; IF(D1221=Accueil!$Q$14,PRODUCT('Registre déchets'!G1221,Accueil!$S$14),"")&amp; IF(D1221=Accueil!$Q$15,PRODUCT('Registre déchets'!G1221,Accueil!$S$15),"")&amp; IF(D1221=Accueil!$Q$16,PRODUCT('Registre déchets'!G1221,Accueil!$S$16),"")&amp; IF(D1221=Accueil!$Q$17,PRODUCT('Registre déchets'!G1221,Accueil!$S$17),"")&amp; IF(D1221=Accueil!$Q$18,PRODUCT('Registre déchets'!G1221,Accueil!$S$18),"")&amp; IF(D1221=Accueil!$Q$19,PRODUCT('Registre déchets'!G1221,Accueil!$S$19),"")&amp; IF(D1221=Accueil!$Q$20,PRODUCT('Registre déchets'!G1221,Accueil!$S$20),"")&amp; IF(D1221=Accueil!$Q$21,PRODUCT('Registre déchets'!G1221,Accueil!$S$21),"")&amp; IF(D1221=Accueil!$Q$22,PRODUCT('Registre déchets'!G1221,Accueil!$S$22),"")&amp; IF(D1221=Accueil!$Q$23,PRODUCT('Registre déchets'!G1221,Accueil!$S$23),"")&amp; IF(D1221=Accueil!$Q$24,PRODUCT('Registre déchets'!G1221,Accueil!$S$24),"")&amp; IF(D1221=Accueil!$Q$25,PRODUCT('Registre déchets'!G1221,Accueil!$S$25),"")&amp; IF(D1221=Accueil!$Q$26,PRODUCT('Registre déchets'!G1221,Accueil!$S$26),"") &amp; IF(D1221=Accueil!$U$7,PRODUCT('Registre déchets'!G1221,Accueil!$W$7),"") &amp; IF(D1221=Accueil!$U$8,PRODUCT('Registre déchets'!G1221,Accueil!$W$8),"") &amp; IF(D1221=Accueil!$U$9,PRODUCT('Registre déchets'!G1221,Accueil!$W$9),"")&amp; IF(D1221=Accueil!$U$10,PRODUCT('Registre déchets'!G1221,Accueil!$W$10),"")&amp; IF(D1221=Accueil!$U$11,PRODUCT('Registre déchets'!G1221,Accueil!$W$11),"")&amp; IF(D1221=Accueil!$U$12,PRODUCT('Registre déchets'!G1221,Accueil!$W$12),"")&amp; IF(D1221=Accueil!$U$13,PRODUCT('Registre déchets'!G1221,Accueil!$W$13),"")&amp; IF(D1221=Accueil!$U$14,PRODUCT('Registre déchets'!G1221,Accueil!$W$14),"")&amp; IF(D1221=Accueil!$U$15,PRODUCT('Registre déchets'!G1221,Accueil!$W$15),"")&amp; IF(D1221=Accueil!$U$16,PRODUCT('Registre déchets'!G1221,Accueil!$W$16),"")&amp; IF(D1221=Accueil!$U$17,PRODUCT('Registre déchets'!G1221,Accueil!$W$17),"")&amp; IF(D1221=Accueil!$U$18,PRODUCT('Registre déchets'!G1221,Accueil!$W$18),"")&amp; IF(D1221=Accueil!$U$19,PRODUCT('Registre déchets'!G1221,Accueil!$W$19),"")&amp; IF(D1221=Accueil!$U$20,PRODUCT('Registre déchets'!G1221,Accueil!$W$20),"")&amp; IF(D1221=Accueil!$U$21,PRODUCT('Registre déchets'!G1221,Accueil!$W$21),"") &amp; IF(D1221=Accueil!$U$22,PRODUCT('Registre déchets'!G1221,Accueil!$W$22),"")&amp; IF(D1221=Accueil!$U$23,PRODUCT('Registre déchets'!G1221,Accueil!$W$23),"")&amp; IF(D1221=Accueil!$U$24,PRODUCT('Registre déchets'!G1221,Accueil!$W$24),"")&amp; IF(D1221=Accueil!$U$25,PRODUCT('Registre déchets'!G1221,Accueil!$W$25),"")&amp; IF(D1221=Accueil!$U$26,PRODUCT('Registre déchets'!G1221,Accueil!$W$26),"")&amp; IF(D1221=Accueil!$U$27,PRODUCT('Registre déchets'!G1221,Accueil!$W$27),"")&amp; IF(D1221=Accueil!$Y$7,PRODUCT('Registre déchets'!G1221,Accueil!$AA$7),"") &amp; IF(D1221=Accueil!$Y$8,PRODUCT('Registre déchets'!G1221,Accueil!$AA$8),"") &amp; IF(D1221=Accueil!$Y$9,PRODUCT('Registre déchets'!G1221,Accueil!$AA$9),"")&amp; IF(D1221=Accueil!$Y$10,PRODUCT('Registre déchets'!G1221,Accueil!$AA$10),"")&amp; IF(D1221=Accueil!$Y$11,PRODUCT('Registre déchets'!G1221,Accueil!$AA$11),"")&amp; IF(D1221=Accueil!$Y$12,PRODUCT('Registre déchets'!G1221,Accueil!$AA$12),"")&amp; IF(D1221=Accueil!$Y$13,PRODUCT('Registre déchets'!G1221,Accueil!$AA$13),"")&amp; IF(D1221=Accueil!$Y$14,PRODUCT('Registre déchets'!G1221,Accueil!$AA$14),"")&amp; IF(D1221=Accueil!$Y$15,PRODUCT('Registre déchets'!G1221,Accueil!$AA$15),"")&amp; IF(D1221=Accueil!$Y$16,PRODUCT('Registre déchets'!G1221,Accueil!$AA$16),"")&amp; IF(D1221=Accueil!$Y$17,PRODUCT('Registre déchets'!G1221,Accueil!$AA$17),"")&amp; IF(D1221=Accueil!$Y$18,PRODUCT('Registre déchets'!G1221,Accueil!$AA$18),"")&amp; IF(D1221=Accueil!$Y$19,PRODUCT('Registre déchets'!G1221,Accueil!$AA$19),"")&amp; IF(D1221=Accueil!$Y$20,PRODUCT('Registre déchets'!G1221,Accueil!$AA$20),"")&amp; IF(D1221=Accueil!$Y$21,PRODUCT('Registre déchets'!G1221,Accueil!$AA$21),"")&amp; IF(D1221=Accueil!$Y$22,PRODUCT('Registre déchets'!G1221,Accueil!$AA$22),"")&amp; IF(D1221=Accueil!$Y$23,PRODUCT('Registre déchets'!G1221,Accueil!$AA$23),"")&amp; IF(D1221=Accueil!$Y$24,PRODUCT('Registre déchets'!G1221,Accueil!$AA$24),"")&amp; IF(D1221=Accueil!$Y$25,PRODUCT('Registre déchets'!G1221,Accueil!$AA$25),"")&amp; IF(D1221=Accueil!$Y$26,PRODUCT('Registre déchets'!G1221,Accueil!$AA$26),"")&amp; IF(D1221=Accueil!$Y$27,PRODUCT('Registre déchets'!G1221,Accueil!$AA$27),""))</f>
        <v/>
      </c>
      <c r="AQ1221" s="79">
        <f t="shared" si="187"/>
        <v>0</v>
      </c>
    </row>
    <row r="1222" spans="1:43" ht="50.1" customHeight="1" x14ac:dyDescent="0.25">
      <c r="A1222" s="90"/>
      <c r="B1222" s="222" t="str">
        <f t="shared" si="181"/>
        <v/>
      </c>
      <c r="C1222" s="221"/>
      <c r="D1222" s="220"/>
      <c r="E1222" s="80" t="str">
        <f t="shared" si="185"/>
        <v/>
      </c>
      <c r="F1222" s="81"/>
      <c r="G1222" s="82"/>
      <c r="H1222" s="241">
        <f t="shared" si="182"/>
        <v>0</v>
      </c>
      <c r="I1222" s="206"/>
      <c r="J1222" s="206"/>
      <c r="K1222" s="86"/>
      <c r="L1222" s="86"/>
      <c r="M1222" s="86"/>
      <c r="N1222" s="82"/>
      <c r="O1222" s="81"/>
      <c r="P1222" s="82"/>
      <c r="Q1222" s="207">
        <f t="shared" si="186"/>
        <v>0</v>
      </c>
      <c r="R1222" s="83">
        <f t="shared" si="183"/>
        <v>0</v>
      </c>
      <c r="S1222" s="83">
        <f t="shared" si="184"/>
        <v>0</v>
      </c>
      <c r="T1222" s="209"/>
      <c r="U1222" s="214"/>
      <c r="V1222" s="214"/>
      <c r="W1222" s="217" t="str">
        <f t="shared" si="179"/>
        <v/>
      </c>
      <c r="X1222" s="214"/>
      <c r="Y1222" s="224"/>
      <c r="Z1222" s="214"/>
      <c r="AA1222" s="214"/>
      <c r="AB1222" s="35" t="str">
        <f t="shared" si="180"/>
        <v/>
      </c>
      <c r="AC1222" s="35"/>
      <c r="AD1222" s="35"/>
      <c r="AE1222" s="35"/>
      <c r="AF1222" s="35"/>
      <c r="AG1222" s="35"/>
      <c r="AH1222" s="35"/>
      <c r="AI1222" s="35"/>
      <c r="AJ1222" s="35"/>
      <c r="AK1222" s="35"/>
      <c r="AL1222" s="35"/>
      <c r="AM1222" s="85" t="str">
        <f t="shared" si="188"/>
        <v/>
      </c>
      <c r="AN1222" s="35"/>
      <c r="AO1222" s="35"/>
      <c r="AP1222" s="77" t="str">
        <f>IF(D1222="","",IF(D1222=Accueil!$Q$7,PRODUCT('Registre déchets'!G1222,Accueil!$S$7),"") &amp; IF(D1222=Accueil!$Q$8,PRODUCT('Registre déchets'!G1222,Accueil!$S$8),"") &amp; IF(D1222=Accueil!$Q$9,PRODUCT('Registre déchets'!G1222,Accueil!$S$9),"")&amp; IF(D1222=Accueil!$Q$10,PRODUCT('Registre déchets'!G1222,Accueil!$S$10),"")&amp; IF(D1222=Accueil!$Q$11,PRODUCT('Registre déchets'!G1222,Accueil!$S$11),"")&amp; IF(D1222=Accueil!$Q$12,PRODUCT('Registre déchets'!G1222,Accueil!$S$12),"")&amp; IF(D1222=Accueil!$Q$13,PRODUCT('Registre déchets'!G1222,Accueil!$S$13),"")&amp; IF(D1222=Accueil!$Q$14,PRODUCT('Registre déchets'!G1222,Accueil!$S$14),"")&amp; IF(D1222=Accueil!$Q$15,PRODUCT('Registre déchets'!G1222,Accueil!$S$15),"")&amp; IF(D1222=Accueil!$Q$16,PRODUCT('Registre déchets'!G1222,Accueil!$S$16),"")&amp; IF(D1222=Accueil!$Q$17,PRODUCT('Registre déchets'!G1222,Accueil!$S$17),"")&amp; IF(D1222=Accueil!$Q$18,PRODUCT('Registre déchets'!G1222,Accueil!$S$18),"")&amp; IF(D1222=Accueil!$Q$19,PRODUCT('Registre déchets'!G1222,Accueil!$S$19),"")&amp; IF(D1222=Accueil!$Q$20,PRODUCT('Registre déchets'!G1222,Accueil!$S$20),"")&amp; IF(D1222=Accueil!$Q$21,PRODUCT('Registre déchets'!G1222,Accueil!$S$21),"")&amp; IF(D1222=Accueil!$Q$22,PRODUCT('Registre déchets'!G1222,Accueil!$S$22),"")&amp; IF(D1222=Accueil!$Q$23,PRODUCT('Registre déchets'!G1222,Accueil!$S$23),"")&amp; IF(D1222=Accueil!$Q$24,PRODUCT('Registre déchets'!G1222,Accueil!$S$24),"")&amp; IF(D1222=Accueil!$Q$25,PRODUCT('Registre déchets'!G1222,Accueil!$S$25),"")&amp; IF(D1222=Accueil!$Q$26,PRODUCT('Registre déchets'!G1222,Accueil!$S$26),"") &amp; IF(D1222=Accueil!$U$7,PRODUCT('Registre déchets'!G1222,Accueil!$W$7),"") &amp; IF(D1222=Accueil!$U$8,PRODUCT('Registre déchets'!G1222,Accueil!$W$8),"") &amp; IF(D1222=Accueil!$U$9,PRODUCT('Registre déchets'!G1222,Accueil!$W$9),"")&amp; IF(D1222=Accueil!$U$10,PRODUCT('Registre déchets'!G1222,Accueil!$W$10),"")&amp; IF(D1222=Accueil!$U$11,PRODUCT('Registre déchets'!G1222,Accueil!$W$11),"")&amp; IF(D1222=Accueil!$U$12,PRODUCT('Registre déchets'!G1222,Accueil!$W$12),"")&amp; IF(D1222=Accueil!$U$13,PRODUCT('Registre déchets'!G1222,Accueil!$W$13),"")&amp; IF(D1222=Accueil!$U$14,PRODUCT('Registre déchets'!G1222,Accueil!$W$14),"")&amp; IF(D1222=Accueil!$U$15,PRODUCT('Registre déchets'!G1222,Accueil!$W$15),"")&amp; IF(D1222=Accueil!$U$16,PRODUCT('Registre déchets'!G1222,Accueil!$W$16),"")&amp; IF(D1222=Accueil!$U$17,PRODUCT('Registre déchets'!G1222,Accueil!$W$17),"")&amp; IF(D1222=Accueil!$U$18,PRODUCT('Registre déchets'!G1222,Accueil!$W$18),"")&amp; IF(D1222=Accueil!$U$19,PRODUCT('Registre déchets'!G1222,Accueil!$W$19),"")&amp; IF(D1222=Accueil!$U$20,PRODUCT('Registre déchets'!G1222,Accueil!$W$20),"")&amp; IF(D1222=Accueil!$U$21,PRODUCT('Registre déchets'!G1222,Accueil!$W$21),"") &amp; IF(D1222=Accueil!$U$22,PRODUCT('Registre déchets'!G1222,Accueil!$W$22),"")&amp; IF(D1222=Accueil!$U$23,PRODUCT('Registre déchets'!G1222,Accueil!$W$23),"")&amp; IF(D1222=Accueil!$U$24,PRODUCT('Registre déchets'!G1222,Accueil!$W$24),"")&amp; IF(D1222=Accueil!$U$25,PRODUCT('Registre déchets'!G1222,Accueil!$W$25),"")&amp; IF(D1222=Accueil!$U$26,PRODUCT('Registre déchets'!G1222,Accueil!$W$26),"")&amp; IF(D1222=Accueil!$U$27,PRODUCT('Registre déchets'!G1222,Accueil!$W$27),"")&amp; IF(D1222=Accueil!$Y$7,PRODUCT('Registre déchets'!G1222,Accueil!$AA$7),"") &amp; IF(D1222=Accueil!$Y$8,PRODUCT('Registre déchets'!G1222,Accueil!$AA$8),"") &amp; IF(D1222=Accueil!$Y$9,PRODUCT('Registre déchets'!G1222,Accueil!$AA$9),"")&amp; IF(D1222=Accueil!$Y$10,PRODUCT('Registre déchets'!G1222,Accueil!$AA$10),"")&amp; IF(D1222=Accueil!$Y$11,PRODUCT('Registre déchets'!G1222,Accueil!$AA$11),"")&amp; IF(D1222=Accueil!$Y$12,PRODUCT('Registre déchets'!G1222,Accueil!$AA$12),"")&amp; IF(D1222=Accueil!$Y$13,PRODUCT('Registre déchets'!G1222,Accueil!$AA$13),"")&amp; IF(D1222=Accueil!$Y$14,PRODUCT('Registre déchets'!G1222,Accueil!$AA$14),"")&amp; IF(D1222=Accueil!$Y$15,PRODUCT('Registre déchets'!G1222,Accueil!$AA$15),"")&amp; IF(D1222=Accueil!$Y$16,PRODUCT('Registre déchets'!G1222,Accueil!$AA$16),"")&amp; IF(D1222=Accueil!$Y$17,PRODUCT('Registre déchets'!G1222,Accueil!$AA$17),"")&amp; IF(D1222=Accueil!$Y$18,PRODUCT('Registre déchets'!G1222,Accueil!$AA$18),"")&amp; IF(D1222=Accueil!$Y$19,PRODUCT('Registre déchets'!G1222,Accueil!$AA$19),"")&amp; IF(D1222=Accueil!$Y$20,PRODUCT('Registre déchets'!G1222,Accueil!$AA$20),"")&amp; IF(D1222=Accueil!$Y$21,PRODUCT('Registre déchets'!G1222,Accueil!$AA$21),"")&amp; IF(D1222=Accueil!$Y$22,PRODUCT('Registre déchets'!G1222,Accueil!$AA$22),"")&amp; IF(D1222=Accueil!$Y$23,PRODUCT('Registre déchets'!G1222,Accueil!$AA$23),"")&amp; IF(D1222=Accueil!$Y$24,PRODUCT('Registre déchets'!G1222,Accueil!$AA$24),"")&amp; IF(D1222=Accueil!$Y$25,PRODUCT('Registre déchets'!G1222,Accueil!$AA$25),"")&amp; IF(D1222=Accueil!$Y$26,PRODUCT('Registre déchets'!G1222,Accueil!$AA$26),"")&amp; IF(D1222=Accueil!$Y$27,PRODUCT('Registre déchets'!G1222,Accueil!$AA$27),""))</f>
        <v/>
      </c>
      <c r="AQ1222" s="79">
        <f t="shared" si="187"/>
        <v>0</v>
      </c>
    </row>
    <row r="1223" spans="1:43" ht="50.1" customHeight="1" x14ac:dyDescent="0.25">
      <c r="A1223" s="90"/>
      <c r="B1223" s="222" t="str">
        <f t="shared" si="181"/>
        <v/>
      </c>
      <c r="C1223" s="221"/>
      <c r="D1223" s="220"/>
      <c r="E1223" s="80" t="str">
        <f t="shared" si="185"/>
        <v/>
      </c>
      <c r="F1223" s="81"/>
      <c r="G1223" s="82"/>
      <c r="H1223" s="241">
        <f t="shared" si="182"/>
        <v>0</v>
      </c>
      <c r="I1223" s="206"/>
      <c r="J1223" s="206"/>
      <c r="K1223" s="86"/>
      <c r="L1223" s="86"/>
      <c r="M1223" s="86"/>
      <c r="N1223" s="82"/>
      <c r="O1223" s="81"/>
      <c r="P1223" s="82"/>
      <c r="Q1223" s="207">
        <f t="shared" si="186"/>
        <v>0</v>
      </c>
      <c r="R1223" s="83">
        <f t="shared" si="183"/>
        <v>0</v>
      </c>
      <c r="S1223" s="83">
        <f t="shared" si="184"/>
        <v>0</v>
      </c>
      <c r="T1223" s="209"/>
      <c r="U1223" s="214"/>
      <c r="V1223" s="214"/>
      <c r="W1223" s="217" t="str">
        <f t="shared" si="179"/>
        <v/>
      </c>
      <c r="X1223" s="214"/>
      <c r="Y1223" s="224"/>
      <c r="Z1223" s="214"/>
      <c r="AA1223" s="214"/>
      <c r="AB1223" s="35" t="str">
        <f t="shared" si="180"/>
        <v/>
      </c>
      <c r="AC1223" s="35"/>
      <c r="AD1223" s="35"/>
      <c r="AE1223" s="35"/>
      <c r="AF1223" s="35"/>
      <c r="AG1223" s="35"/>
      <c r="AH1223" s="35"/>
      <c r="AI1223" s="35"/>
      <c r="AJ1223" s="35"/>
      <c r="AK1223" s="35"/>
      <c r="AL1223" s="35"/>
      <c r="AM1223" s="85" t="str">
        <f t="shared" si="188"/>
        <v/>
      </c>
      <c r="AN1223" s="35"/>
      <c r="AO1223" s="35"/>
      <c r="AP1223" s="77" t="str">
        <f>IF(D1223="","",IF(D1223=Accueil!$Q$7,PRODUCT('Registre déchets'!G1223,Accueil!$S$7),"") &amp; IF(D1223=Accueil!$Q$8,PRODUCT('Registre déchets'!G1223,Accueil!$S$8),"") &amp; IF(D1223=Accueil!$Q$9,PRODUCT('Registre déchets'!G1223,Accueil!$S$9),"")&amp; IF(D1223=Accueil!$Q$10,PRODUCT('Registre déchets'!G1223,Accueil!$S$10),"")&amp; IF(D1223=Accueil!$Q$11,PRODUCT('Registre déchets'!G1223,Accueil!$S$11),"")&amp; IF(D1223=Accueil!$Q$12,PRODUCT('Registre déchets'!G1223,Accueil!$S$12),"")&amp; IF(D1223=Accueil!$Q$13,PRODUCT('Registre déchets'!G1223,Accueil!$S$13),"")&amp; IF(D1223=Accueil!$Q$14,PRODUCT('Registre déchets'!G1223,Accueil!$S$14),"")&amp; IF(D1223=Accueil!$Q$15,PRODUCT('Registre déchets'!G1223,Accueil!$S$15),"")&amp; IF(D1223=Accueil!$Q$16,PRODUCT('Registre déchets'!G1223,Accueil!$S$16),"")&amp; IF(D1223=Accueil!$Q$17,PRODUCT('Registre déchets'!G1223,Accueil!$S$17),"")&amp; IF(D1223=Accueil!$Q$18,PRODUCT('Registre déchets'!G1223,Accueil!$S$18),"")&amp; IF(D1223=Accueil!$Q$19,PRODUCT('Registre déchets'!G1223,Accueil!$S$19),"")&amp; IF(D1223=Accueil!$Q$20,PRODUCT('Registre déchets'!G1223,Accueil!$S$20),"")&amp; IF(D1223=Accueil!$Q$21,PRODUCT('Registre déchets'!G1223,Accueil!$S$21),"")&amp; IF(D1223=Accueil!$Q$22,PRODUCT('Registre déchets'!G1223,Accueil!$S$22),"")&amp; IF(D1223=Accueil!$Q$23,PRODUCT('Registre déchets'!G1223,Accueil!$S$23),"")&amp; IF(D1223=Accueil!$Q$24,PRODUCT('Registre déchets'!G1223,Accueil!$S$24),"")&amp; IF(D1223=Accueil!$Q$25,PRODUCT('Registre déchets'!G1223,Accueil!$S$25),"")&amp; IF(D1223=Accueil!$Q$26,PRODUCT('Registre déchets'!G1223,Accueil!$S$26),"") &amp; IF(D1223=Accueil!$U$7,PRODUCT('Registre déchets'!G1223,Accueil!$W$7),"") &amp; IF(D1223=Accueil!$U$8,PRODUCT('Registre déchets'!G1223,Accueil!$W$8),"") &amp; IF(D1223=Accueil!$U$9,PRODUCT('Registre déchets'!G1223,Accueil!$W$9),"")&amp; IF(D1223=Accueil!$U$10,PRODUCT('Registre déchets'!G1223,Accueil!$W$10),"")&amp; IF(D1223=Accueil!$U$11,PRODUCT('Registre déchets'!G1223,Accueil!$W$11),"")&amp; IF(D1223=Accueil!$U$12,PRODUCT('Registre déchets'!G1223,Accueil!$W$12),"")&amp; IF(D1223=Accueil!$U$13,PRODUCT('Registre déchets'!G1223,Accueil!$W$13),"")&amp; IF(D1223=Accueil!$U$14,PRODUCT('Registre déchets'!G1223,Accueil!$W$14),"")&amp; IF(D1223=Accueil!$U$15,PRODUCT('Registre déchets'!G1223,Accueil!$W$15),"")&amp; IF(D1223=Accueil!$U$16,PRODUCT('Registre déchets'!G1223,Accueil!$W$16),"")&amp; IF(D1223=Accueil!$U$17,PRODUCT('Registre déchets'!G1223,Accueil!$W$17),"")&amp; IF(D1223=Accueil!$U$18,PRODUCT('Registre déchets'!G1223,Accueil!$W$18),"")&amp; IF(D1223=Accueil!$U$19,PRODUCT('Registre déchets'!G1223,Accueil!$W$19),"")&amp; IF(D1223=Accueil!$U$20,PRODUCT('Registre déchets'!G1223,Accueil!$W$20),"")&amp; IF(D1223=Accueil!$U$21,PRODUCT('Registre déchets'!G1223,Accueil!$W$21),"") &amp; IF(D1223=Accueil!$U$22,PRODUCT('Registre déchets'!G1223,Accueil!$W$22),"")&amp; IF(D1223=Accueil!$U$23,PRODUCT('Registre déchets'!G1223,Accueil!$W$23),"")&amp; IF(D1223=Accueil!$U$24,PRODUCT('Registre déchets'!G1223,Accueil!$W$24),"")&amp; IF(D1223=Accueil!$U$25,PRODUCT('Registre déchets'!G1223,Accueil!$W$25),"")&amp; IF(D1223=Accueil!$U$26,PRODUCT('Registre déchets'!G1223,Accueil!$W$26),"")&amp; IF(D1223=Accueil!$U$27,PRODUCT('Registre déchets'!G1223,Accueil!$W$27),"")&amp; IF(D1223=Accueil!$Y$7,PRODUCT('Registre déchets'!G1223,Accueil!$AA$7),"") &amp; IF(D1223=Accueil!$Y$8,PRODUCT('Registre déchets'!G1223,Accueil!$AA$8),"") &amp; IF(D1223=Accueil!$Y$9,PRODUCT('Registre déchets'!G1223,Accueil!$AA$9),"")&amp; IF(D1223=Accueil!$Y$10,PRODUCT('Registre déchets'!G1223,Accueil!$AA$10),"")&amp; IF(D1223=Accueil!$Y$11,PRODUCT('Registre déchets'!G1223,Accueil!$AA$11),"")&amp; IF(D1223=Accueil!$Y$12,PRODUCT('Registre déchets'!G1223,Accueil!$AA$12),"")&amp; IF(D1223=Accueil!$Y$13,PRODUCT('Registre déchets'!G1223,Accueil!$AA$13),"")&amp; IF(D1223=Accueil!$Y$14,PRODUCT('Registre déchets'!G1223,Accueil!$AA$14),"")&amp; IF(D1223=Accueil!$Y$15,PRODUCT('Registre déchets'!G1223,Accueil!$AA$15),"")&amp; IF(D1223=Accueil!$Y$16,PRODUCT('Registre déchets'!G1223,Accueil!$AA$16),"")&amp; IF(D1223=Accueil!$Y$17,PRODUCT('Registre déchets'!G1223,Accueil!$AA$17),"")&amp; IF(D1223=Accueil!$Y$18,PRODUCT('Registre déchets'!G1223,Accueil!$AA$18),"")&amp; IF(D1223=Accueil!$Y$19,PRODUCT('Registre déchets'!G1223,Accueil!$AA$19),"")&amp; IF(D1223=Accueil!$Y$20,PRODUCT('Registre déchets'!G1223,Accueil!$AA$20),"")&amp; IF(D1223=Accueil!$Y$21,PRODUCT('Registre déchets'!G1223,Accueil!$AA$21),"")&amp; IF(D1223=Accueil!$Y$22,PRODUCT('Registre déchets'!G1223,Accueil!$AA$22),"")&amp; IF(D1223=Accueil!$Y$23,PRODUCT('Registre déchets'!G1223,Accueil!$AA$23),"")&amp; IF(D1223=Accueil!$Y$24,PRODUCT('Registre déchets'!G1223,Accueil!$AA$24),"")&amp; IF(D1223=Accueil!$Y$25,PRODUCT('Registre déchets'!G1223,Accueil!$AA$25),"")&amp; IF(D1223=Accueil!$Y$26,PRODUCT('Registre déchets'!G1223,Accueil!$AA$26),"")&amp; IF(D1223=Accueil!$Y$27,PRODUCT('Registre déchets'!G1223,Accueil!$AA$27),""))</f>
        <v/>
      </c>
      <c r="AQ1223" s="79">
        <f t="shared" si="187"/>
        <v>0</v>
      </c>
    </row>
    <row r="1224" spans="1:43" ht="50.1" customHeight="1" x14ac:dyDescent="0.25">
      <c r="A1224" s="90"/>
      <c r="B1224" s="222" t="str">
        <f t="shared" si="181"/>
        <v/>
      </c>
      <c r="C1224" s="221"/>
      <c r="D1224" s="220"/>
      <c r="E1224" s="80" t="str">
        <f t="shared" si="185"/>
        <v/>
      </c>
      <c r="F1224" s="81"/>
      <c r="G1224" s="82"/>
      <c r="H1224" s="241">
        <f t="shared" si="182"/>
        <v>0</v>
      </c>
      <c r="I1224" s="206"/>
      <c r="J1224" s="206"/>
      <c r="K1224" s="86"/>
      <c r="L1224" s="86"/>
      <c r="M1224" s="86"/>
      <c r="N1224" s="82"/>
      <c r="O1224" s="81"/>
      <c r="P1224" s="82"/>
      <c r="Q1224" s="207">
        <f t="shared" si="186"/>
        <v>0</v>
      </c>
      <c r="R1224" s="83">
        <f t="shared" si="183"/>
        <v>0</v>
      </c>
      <c r="S1224" s="83">
        <f t="shared" si="184"/>
        <v>0</v>
      </c>
      <c r="T1224" s="209"/>
      <c r="U1224" s="214"/>
      <c r="V1224" s="214"/>
      <c r="W1224" s="217" t="str">
        <f t="shared" ref="W1224:W1287" si="189">IF(T1224="Libre","Oui",IF(T1224="Lié","Non",""))</f>
        <v/>
      </c>
      <c r="X1224" s="214"/>
      <c r="Y1224" s="224"/>
      <c r="Z1224" s="214"/>
      <c r="AA1224" s="214"/>
      <c r="AB1224" s="35" t="str">
        <f t="shared" ref="AB1224:AB1287" si="190">IF(OR(D1224="Déchets dangereux (*)",D1224="Aérosols",D1224="Emballages souillés",D1224="Peintures",D1224="Absorbants, matériaux filtrants, chiffons d'essuyage et vêtements de protection souillés",D1224="Matériaux d'isolation contenant de l'amiante",D1224="Autres matériaux d'isolation à base de ou contenant des substances dangereuses",D1224="Matériaux de construction contenant de l'amiante",D1224="Bois, verre et matières plastiques contenant des substances dangereuses ou contaminés par de telles substances",D1224="Patins à freins contenant de l’amiante",D1224="Equipements mis au rebut contenant de l'amiante libre",D1224="Terres souillées",D1224="Huiles moteurs usagées",D1224="Huiles hydrauliques usagées",D1224="Métaux souillés",D1224="Boues de dragage souillées",D1224="Ballast de voie contenant des substances dangereuses",D1224="Mélanges bitumineux contenant du goudron",D1224="Matériaux de construction à base de gypse contaminés par des substances dangereuses",D1224="Autres déchets de construction et de démolition (y compris en mélange) contenant des substances dangereuses",D1224="Emballages métalliques contenant une matrice poreuse solide dangereuse (par exemple amiante), y compris des conteneurs à pression vides"),"ISDD",IF(OR(D1224="Déchets Non Dangereux (DIB)",D1224="DIB en mélange",D1224="Gravats Impurs en mélange (GIM)",D1224="Bois",D1224="Ferraille",D1224="Plâtre",D1224="Menuiseries PVC",D1224="Emballages en plastique",D1224="Emballages en carton/papier",D1224="Emballages en mélange",D1224="Polystyrène",D1224="DEEE"),"ISDND",IF(OR(D1224="Déchets Inertes",D1224="Béton",D1224="Terre non souillée",D1224="Verre",D1224="Briques",D1224="Tuiles et Céramiques",D1224="Terre végétale"),"ISDI","")))</f>
        <v/>
      </c>
      <c r="AC1224" s="35"/>
      <c r="AD1224" s="35"/>
      <c r="AE1224" s="35"/>
      <c r="AF1224" s="35"/>
      <c r="AG1224" s="35"/>
      <c r="AH1224" s="35"/>
      <c r="AI1224" s="35"/>
      <c r="AJ1224" s="35"/>
      <c r="AK1224" s="35"/>
      <c r="AL1224" s="35"/>
      <c r="AM1224" s="85" t="str">
        <f t="shared" si="188"/>
        <v/>
      </c>
      <c r="AN1224" s="35"/>
      <c r="AO1224" s="35"/>
      <c r="AP1224" s="77" t="str">
        <f>IF(D1224="","",IF(D1224=Accueil!$Q$7,PRODUCT('Registre déchets'!G1224,Accueil!$S$7),"") &amp; IF(D1224=Accueil!$Q$8,PRODUCT('Registre déchets'!G1224,Accueil!$S$8),"") &amp; IF(D1224=Accueil!$Q$9,PRODUCT('Registre déchets'!G1224,Accueil!$S$9),"")&amp; IF(D1224=Accueil!$Q$10,PRODUCT('Registre déchets'!G1224,Accueil!$S$10),"")&amp; IF(D1224=Accueil!$Q$11,PRODUCT('Registre déchets'!G1224,Accueil!$S$11),"")&amp; IF(D1224=Accueil!$Q$12,PRODUCT('Registre déchets'!G1224,Accueil!$S$12),"")&amp; IF(D1224=Accueil!$Q$13,PRODUCT('Registre déchets'!G1224,Accueil!$S$13),"")&amp; IF(D1224=Accueil!$Q$14,PRODUCT('Registre déchets'!G1224,Accueil!$S$14),"")&amp; IF(D1224=Accueil!$Q$15,PRODUCT('Registre déchets'!G1224,Accueil!$S$15),"")&amp; IF(D1224=Accueil!$Q$16,PRODUCT('Registre déchets'!G1224,Accueil!$S$16),"")&amp; IF(D1224=Accueil!$Q$17,PRODUCT('Registre déchets'!G1224,Accueil!$S$17),"")&amp; IF(D1224=Accueil!$Q$18,PRODUCT('Registre déchets'!G1224,Accueil!$S$18),"")&amp; IF(D1224=Accueil!$Q$19,PRODUCT('Registre déchets'!G1224,Accueil!$S$19),"")&amp; IF(D1224=Accueil!$Q$20,PRODUCT('Registre déchets'!G1224,Accueil!$S$20),"")&amp; IF(D1224=Accueil!$Q$21,PRODUCT('Registre déchets'!G1224,Accueil!$S$21),"")&amp; IF(D1224=Accueil!$Q$22,PRODUCT('Registre déchets'!G1224,Accueil!$S$22),"")&amp; IF(D1224=Accueil!$Q$23,PRODUCT('Registre déchets'!G1224,Accueil!$S$23),"")&amp; IF(D1224=Accueil!$Q$24,PRODUCT('Registre déchets'!G1224,Accueil!$S$24),"")&amp; IF(D1224=Accueil!$Q$25,PRODUCT('Registre déchets'!G1224,Accueil!$S$25),"")&amp; IF(D1224=Accueil!$Q$26,PRODUCT('Registre déchets'!G1224,Accueil!$S$26),"") &amp; IF(D1224=Accueil!$U$7,PRODUCT('Registre déchets'!G1224,Accueil!$W$7),"") &amp; IF(D1224=Accueil!$U$8,PRODUCT('Registre déchets'!G1224,Accueil!$W$8),"") &amp; IF(D1224=Accueil!$U$9,PRODUCT('Registre déchets'!G1224,Accueil!$W$9),"")&amp; IF(D1224=Accueil!$U$10,PRODUCT('Registre déchets'!G1224,Accueil!$W$10),"")&amp; IF(D1224=Accueil!$U$11,PRODUCT('Registre déchets'!G1224,Accueil!$W$11),"")&amp; IF(D1224=Accueil!$U$12,PRODUCT('Registre déchets'!G1224,Accueil!$W$12),"")&amp; IF(D1224=Accueil!$U$13,PRODUCT('Registre déchets'!G1224,Accueil!$W$13),"")&amp; IF(D1224=Accueil!$U$14,PRODUCT('Registre déchets'!G1224,Accueil!$W$14),"")&amp; IF(D1224=Accueil!$U$15,PRODUCT('Registre déchets'!G1224,Accueil!$W$15),"")&amp; IF(D1224=Accueil!$U$16,PRODUCT('Registre déchets'!G1224,Accueil!$W$16),"")&amp; IF(D1224=Accueil!$U$17,PRODUCT('Registre déchets'!G1224,Accueil!$W$17),"")&amp; IF(D1224=Accueil!$U$18,PRODUCT('Registre déchets'!G1224,Accueil!$W$18),"")&amp; IF(D1224=Accueil!$U$19,PRODUCT('Registre déchets'!G1224,Accueil!$W$19),"")&amp; IF(D1224=Accueil!$U$20,PRODUCT('Registre déchets'!G1224,Accueil!$W$20),"")&amp; IF(D1224=Accueil!$U$21,PRODUCT('Registre déchets'!G1224,Accueil!$W$21),"") &amp; IF(D1224=Accueil!$U$22,PRODUCT('Registre déchets'!G1224,Accueil!$W$22),"")&amp; IF(D1224=Accueil!$U$23,PRODUCT('Registre déchets'!G1224,Accueil!$W$23),"")&amp; IF(D1224=Accueil!$U$24,PRODUCT('Registre déchets'!G1224,Accueil!$W$24),"")&amp; IF(D1224=Accueil!$U$25,PRODUCT('Registre déchets'!G1224,Accueil!$W$25),"")&amp; IF(D1224=Accueil!$U$26,PRODUCT('Registre déchets'!G1224,Accueil!$W$26),"")&amp; IF(D1224=Accueil!$U$27,PRODUCT('Registre déchets'!G1224,Accueil!$W$27),"")&amp; IF(D1224=Accueil!$Y$7,PRODUCT('Registre déchets'!G1224,Accueil!$AA$7),"") &amp; IF(D1224=Accueil!$Y$8,PRODUCT('Registre déchets'!G1224,Accueil!$AA$8),"") &amp; IF(D1224=Accueil!$Y$9,PRODUCT('Registre déchets'!G1224,Accueil!$AA$9),"")&amp; IF(D1224=Accueil!$Y$10,PRODUCT('Registre déchets'!G1224,Accueil!$AA$10),"")&amp; IF(D1224=Accueil!$Y$11,PRODUCT('Registre déchets'!G1224,Accueil!$AA$11),"")&amp; IF(D1224=Accueil!$Y$12,PRODUCT('Registre déchets'!G1224,Accueil!$AA$12),"")&amp; IF(D1224=Accueil!$Y$13,PRODUCT('Registre déchets'!G1224,Accueil!$AA$13),"")&amp; IF(D1224=Accueil!$Y$14,PRODUCT('Registre déchets'!G1224,Accueil!$AA$14),"")&amp; IF(D1224=Accueil!$Y$15,PRODUCT('Registre déchets'!G1224,Accueil!$AA$15),"")&amp; IF(D1224=Accueil!$Y$16,PRODUCT('Registre déchets'!G1224,Accueil!$AA$16),"")&amp; IF(D1224=Accueil!$Y$17,PRODUCT('Registre déchets'!G1224,Accueil!$AA$17),"")&amp; IF(D1224=Accueil!$Y$18,PRODUCT('Registre déchets'!G1224,Accueil!$AA$18),"")&amp; IF(D1224=Accueil!$Y$19,PRODUCT('Registre déchets'!G1224,Accueil!$AA$19),"")&amp; IF(D1224=Accueil!$Y$20,PRODUCT('Registre déchets'!G1224,Accueil!$AA$20),"")&amp; IF(D1224=Accueil!$Y$21,PRODUCT('Registre déchets'!G1224,Accueil!$AA$21),"")&amp; IF(D1224=Accueil!$Y$22,PRODUCT('Registre déchets'!G1224,Accueil!$AA$22),"")&amp; IF(D1224=Accueil!$Y$23,PRODUCT('Registre déchets'!G1224,Accueil!$AA$23),"")&amp; IF(D1224=Accueil!$Y$24,PRODUCT('Registre déchets'!G1224,Accueil!$AA$24),"")&amp; IF(D1224=Accueil!$Y$25,PRODUCT('Registre déchets'!G1224,Accueil!$AA$25),"")&amp; IF(D1224=Accueil!$Y$26,PRODUCT('Registre déchets'!G1224,Accueil!$AA$26),"")&amp; IF(D1224=Accueil!$Y$27,PRODUCT('Registre déchets'!G1224,Accueil!$AA$27),""))</f>
        <v/>
      </c>
      <c r="AQ1224" s="79">
        <f t="shared" si="187"/>
        <v>0</v>
      </c>
    </row>
    <row r="1225" spans="1:43" ht="50.1" customHeight="1" x14ac:dyDescent="0.25">
      <c r="A1225" s="90"/>
      <c r="B1225" s="222" t="str">
        <f t="shared" ref="B1225:B1288" si="191">IF(OR(D1225="Déchets dangereux (*)",D1225="Aérosols",D1225="Emballages souillés",D1225="Peintures",D1225="Absorbants, matériaux filtrants, chiffons d'essuyage et vêtements de protection souillés",D1225="Matériaux d'isolation contenant de l'amiante",D1225="Autres matériaux d'isolation à base de ou contenant des substances dangereuses",D1225="Matériaux de construction contenant de l'amiante",D1225="Bois, verre et matières plastiques contenant des substances dangereuses ou contaminés par de telles substances",D1225="Patins à freins contenant de l’amiante",D1225="Equipements mis au rebut contenant de l'amiante libre",D1225="Terres souillées",D1225="Huiles moteurs usagées",D1225="Huiles hydrauliques usagées",D1225="Métaux souillés",D1225="Boues de dragage souillées",D1225="Ballast de voie contenant des substances dangereuses",D1225="Mélanges bitumineux contenant du goudron",D1225="Matériaux de construction à base de gypse contaminés par des substances dangereuses",D1225="Emballages métalliques contenant une matrice poreuse solide dangereuse (par exemple amiante), y compris des conteneurs à pression vides"),"DD",IF(OR(D1225="Déchets Non Dangereux (DIB)",D1225="DIB en mélange",D1225="Gravats Impurs en mélange (GIM)",D1225="Bois",D1225="Ferraille",D1225="Plâtre",D1225="Menuiseries PVC",D1225="Emballages en plastique",D1225="Emballages en carton/papier",D1225="Emballages en mélange",D1225="Polystyrène",D1225="DEEE",D1225="Pneus hors d'usage"),"DND",IF(OR(D1225="Déchets Inertes",D1225="Béton",D1225="Terre non souillée",D1225="Verre",D1225="Briques",D1225="Tuiles et Céramiques",D1225="Terre végétale"),"DI","")))</f>
        <v/>
      </c>
      <c r="C1225" s="221"/>
      <c r="D1225" s="220"/>
      <c r="E1225" s="80" t="str">
        <f t="shared" si="185"/>
        <v/>
      </c>
      <c r="F1225" s="81"/>
      <c r="G1225" s="82"/>
      <c r="H1225" s="241">
        <f t="shared" ref="H1225:H1288" si="192">AQ1225</f>
        <v>0</v>
      </c>
      <c r="I1225" s="206"/>
      <c r="J1225" s="206"/>
      <c r="K1225" s="86"/>
      <c r="L1225" s="86"/>
      <c r="M1225" s="86"/>
      <c r="N1225" s="82"/>
      <c r="O1225" s="81"/>
      <c r="P1225" s="82"/>
      <c r="Q1225" s="207">
        <f t="shared" si="186"/>
        <v>0</v>
      </c>
      <c r="R1225" s="83">
        <f t="shared" ref="R1225:R1288" si="193">IF(H1225="",0,H1225*Q1225)</f>
        <v>0</v>
      </c>
      <c r="S1225" s="83">
        <f t="shared" ref="S1225:S1288" si="194">IF(H1225="",0,H1225-R1225)</f>
        <v>0</v>
      </c>
      <c r="T1225" s="209"/>
      <c r="U1225" s="214"/>
      <c r="V1225" s="214"/>
      <c r="W1225" s="217" t="str">
        <f t="shared" si="189"/>
        <v/>
      </c>
      <c r="X1225" s="214"/>
      <c r="Y1225" s="224"/>
      <c r="Z1225" s="214"/>
      <c r="AA1225" s="214"/>
      <c r="AB1225" s="35" t="str">
        <f t="shared" si="190"/>
        <v/>
      </c>
      <c r="AC1225" s="35"/>
      <c r="AD1225" s="35"/>
      <c r="AE1225" s="35"/>
      <c r="AF1225" s="35"/>
      <c r="AG1225" s="35"/>
      <c r="AH1225" s="35"/>
      <c r="AI1225" s="35"/>
      <c r="AJ1225" s="35"/>
      <c r="AK1225" s="35"/>
      <c r="AL1225" s="35"/>
      <c r="AM1225" s="85" t="str">
        <f t="shared" si="188"/>
        <v/>
      </c>
      <c r="AN1225" s="35"/>
      <c r="AO1225" s="35"/>
      <c r="AP1225" s="77" t="str">
        <f>IF(D1225="","",IF(D1225=Accueil!$Q$7,PRODUCT('Registre déchets'!G1225,Accueil!$S$7),"") &amp; IF(D1225=Accueil!$Q$8,PRODUCT('Registre déchets'!G1225,Accueil!$S$8),"") &amp; IF(D1225=Accueil!$Q$9,PRODUCT('Registre déchets'!G1225,Accueil!$S$9),"")&amp; IF(D1225=Accueil!$Q$10,PRODUCT('Registre déchets'!G1225,Accueil!$S$10),"")&amp; IF(D1225=Accueil!$Q$11,PRODUCT('Registre déchets'!G1225,Accueil!$S$11),"")&amp; IF(D1225=Accueil!$Q$12,PRODUCT('Registre déchets'!G1225,Accueil!$S$12),"")&amp; IF(D1225=Accueil!$Q$13,PRODUCT('Registre déchets'!G1225,Accueil!$S$13),"")&amp; IF(D1225=Accueil!$Q$14,PRODUCT('Registre déchets'!G1225,Accueil!$S$14),"")&amp; IF(D1225=Accueil!$Q$15,PRODUCT('Registre déchets'!G1225,Accueil!$S$15),"")&amp; IF(D1225=Accueil!$Q$16,PRODUCT('Registre déchets'!G1225,Accueil!$S$16),"")&amp; IF(D1225=Accueil!$Q$17,PRODUCT('Registre déchets'!G1225,Accueil!$S$17),"")&amp; IF(D1225=Accueil!$Q$18,PRODUCT('Registre déchets'!G1225,Accueil!$S$18),"")&amp; IF(D1225=Accueil!$Q$19,PRODUCT('Registre déchets'!G1225,Accueil!$S$19),"")&amp; IF(D1225=Accueil!$Q$20,PRODUCT('Registre déchets'!G1225,Accueil!$S$20),"")&amp; IF(D1225=Accueil!$Q$21,PRODUCT('Registre déchets'!G1225,Accueil!$S$21),"")&amp; IF(D1225=Accueil!$Q$22,PRODUCT('Registre déchets'!G1225,Accueil!$S$22),"")&amp; IF(D1225=Accueil!$Q$23,PRODUCT('Registre déchets'!G1225,Accueil!$S$23),"")&amp; IF(D1225=Accueil!$Q$24,PRODUCT('Registre déchets'!G1225,Accueil!$S$24),"")&amp; IF(D1225=Accueil!$Q$25,PRODUCT('Registre déchets'!G1225,Accueil!$S$25),"")&amp; IF(D1225=Accueil!$Q$26,PRODUCT('Registre déchets'!G1225,Accueil!$S$26),"") &amp; IF(D1225=Accueil!$U$7,PRODUCT('Registre déchets'!G1225,Accueil!$W$7),"") &amp; IF(D1225=Accueil!$U$8,PRODUCT('Registre déchets'!G1225,Accueil!$W$8),"") &amp; IF(D1225=Accueil!$U$9,PRODUCT('Registre déchets'!G1225,Accueil!$W$9),"")&amp; IF(D1225=Accueil!$U$10,PRODUCT('Registre déchets'!G1225,Accueil!$W$10),"")&amp; IF(D1225=Accueil!$U$11,PRODUCT('Registre déchets'!G1225,Accueil!$W$11),"")&amp; IF(D1225=Accueil!$U$12,PRODUCT('Registre déchets'!G1225,Accueil!$W$12),"")&amp; IF(D1225=Accueil!$U$13,PRODUCT('Registre déchets'!G1225,Accueil!$W$13),"")&amp; IF(D1225=Accueil!$U$14,PRODUCT('Registre déchets'!G1225,Accueil!$W$14),"")&amp; IF(D1225=Accueil!$U$15,PRODUCT('Registre déchets'!G1225,Accueil!$W$15),"")&amp; IF(D1225=Accueil!$U$16,PRODUCT('Registre déchets'!G1225,Accueil!$W$16),"")&amp; IF(D1225=Accueil!$U$17,PRODUCT('Registre déchets'!G1225,Accueil!$W$17),"")&amp; IF(D1225=Accueil!$U$18,PRODUCT('Registre déchets'!G1225,Accueil!$W$18),"")&amp; IF(D1225=Accueil!$U$19,PRODUCT('Registre déchets'!G1225,Accueil!$W$19),"")&amp; IF(D1225=Accueil!$U$20,PRODUCT('Registre déchets'!G1225,Accueil!$W$20),"")&amp; IF(D1225=Accueil!$U$21,PRODUCT('Registre déchets'!G1225,Accueil!$W$21),"") &amp; IF(D1225=Accueil!$U$22,PRODUCT('Registre déchets'!G1225,Accueil!$W$22),"")&amp; IF(D1225=Accueil!$U$23,PRODUCT('Registre déchets'!G1225,Accueil!$W$23),"")&amp; IF(D1225=Accueil!$U$24,PRODUCT('Registre déchets'!G1225,Accueil!$W$24),"")&amp; IF(D1225=Accueil!$U$25,PRODUCT('Registre déchets'!G1225,Accueil!$W$25),"")&amp; IF(D1225=Accueil!$U$26,PRODUCT('Registre déchets'!G1225,Accueil!$W$26),"")&amp; IF(D1225=Accueil!$U$27,PRODUCT('Registre déchets'!G1225,Accueil!$W$27),"")&amp; IF(D1225=Accueil!$Y$7,PRODUCT('Registre déchets'!G1225,Accueil!$AA$7),"") &amp; IF(D1225=Accueil!$Y$8,PRODUCT('Registre déchets'!G1225,Accueil!$AA$8),"") &amp; IF(D1225=Accueil!$Y$9,PRODUCT('Registre déchets'!G1225,Accueil!$AA$9),"")&amp; IF(D1225=Accueil!$Y$10,PRODUCT('Registre déchets'!G1225,Accueil!$AA$10),"")&amp; IF(D1225=Accueil!$Y$11,PRODUCT('Registre déchets'!G1225,Accueil!$AA$11),"")&amp; IF(D1225=Accueil!$Y$12,PRODUCT('Registre déchets'!G1225,Accueil!$AA$12),"")&amp; IF(D1225=Accueil!$Y$13,PRODUCT('Registre déchets'!G1225,Accueil!$AA$13),"")&amp; IF(D1225=Accueil!$Y$14,PRODUCT('Registre déchets'!G1225,Accueil!$AA$14),"")&amp; IF(D1225=Accueil!$Y$15,PRODUCT('Registre déchets'!G1225,Accueil!$AA$15),"")&amp; IF(D1225=Accueil!$Y$16,PRODUCT('Registre déchets'!G1225,Accueil!$AA$16),"")&amp; IF(D1225=Accueil!$Y$17,PRODUCT('Registre déchets'!G1225,Accueil!$AA$17),"")&amp; IF(D1225=Accueil!$Y$18,PRODUCT('Registre déchets'!G1225,Accueil!$AA$18),"")&amp; IF(D1225=Accueil!$Y$19,PRODUCT('Registre déchets'!G1225,Accueil!$AA$19),"")&amp; IF(D1225=Accueil!$Y$20,PRODUCT('Registre déchets'!G1225,Accueil!$AA$20),"")&amp; IF(D1225=Accueil!$Y$21,PRODUCT('Registre déchets'!G1225,Accueil!$AA$21),"")&amp; IF(D1225=Accueil!$Y$22,PRODUCT('Registre déchets'!G1225,Accueil!$AA$22),"")&amp; IF(D1225=Accueil!$Y$23,PRODUCT('Registre déchets'!G1225,Accueil!$AA$23),"")&amp; IF(D1225=Accueil!$Y$24,PRODUCT('Registre déchets'!G1225,Accueil!$AA$24),"")&amp; IF(D1225=Accueil!$Y$25,PRODUCT('Registre déchets'!G1225,Accueil!$AA$25),"")&amp; IF(D1225=Accueil!$Y$26,PRODUCT('Registre déchets'!G1225,Accueil!$AA$26),"")&amp; IF(D1225=Accueil!$Y$27,PRODUCT('Registre déchets'!G1225,Accueil!$AA$27),""))</f>
        <v/>
      </c>
      <c r="AQ1225" s="79">
        <f t="shared" si="187"/>
        <v>0</v>
      </c>
    </row>
    <row r="1226" spans="1:43" ht="50.1" customHeight="1" x14ac:dyDescent="0.25">
      <c r="A1226" s="90"/>
      <c r="B1226" s="222" t="str">
        <f t="shared" si="191"/>
        <v/>
      </c>
      <c r="C1226" s="221"/>
      <c r="D1226" s="220"/>
      <c r="E1226" s="80" t="str">
        <f t="shared" si="185"/>
        <v/>
      </c>
      <c r="F1226" s="81"/>
      <c r="G1226" s="82"/>
      <c r="H1226" s="241">
        <f t="shared" si="192"/>
        <v>0</v>
      </c>
      <c r="I1226" s="206"/>
      <c r="J1226" s="206"/>
      <c r="K1226" s="86"/>
      <c r="L1226" s="86"/>
      <c r="M1226" s="86"/>
      <c r="N1226" s="82"/>
      <c r="O1226" s="81"/>
      <c r="P1226" s="82"/>
      <c r="Q1226" s="207">
        <f t="shared" si="186"/>
        <v>0</v>
      </c>
      <c r="R1226" s="83">
        <f t="shared" si="193"/>
        <v>0</v>
      </c>
      <c r="S1226" s="83">
        <f t="shared" si="194"/>
        <v>0</v>
      </c>
      <c r="T1226" s="209"/>
      <c r="U1226" s="214"/>
      <c r="V1226" s="214"/>
      <c r="W1226" s="217" t="str">
        <f t="shared" si="189"/>
        <v/>
      </c>
      <c r="X1226" s="214"/>
      <c r="Y1226" s="224"/>
      <c r="Z1226" s="214"/>
      <c r="AA1226" s="214"/>
      <c r="AB1226" s="35" t="str">
        <f t="shared" si="190"/>
        <v/>
      </c>
      <c r="AC1226" s="35"/>
      <c r="AD1226" s="35"/>
      <c r="AE1226" s="35"/>
      <c r="AF1226" s="35"/>
      <c r="AG1226" s="35"/>
      <c r="AH1226" s="35"/>
      <c r="AI1226" s="35"/>
      <c r="AJ1226" s="35"/>
      <c r="AK1226" s="35"/>
      <c r="AL1226" s="35"/>
      <c r="AM1226" s="85" t="str">
        <f t="shared" si="188"/>
        <v/>
      </c>
      <c r="AN1226" s="35"/>
      <c r="AO1226" s="35"/>
      <c r="AP1226" s="77" t="str">
        <f>IF(D1226="","",IF(D1226=Accueil!$Q$7,PRODUCT('Registre déchets'!G1226,Accueil!$S$7),"") &amp; IF(D1226=Accueil!$Q$8,PRODUCT('Registre déchets'!G1226,Accueil!$S$8),"") &amp; IF(D1226=Accueil!$Q$9,PRODUCT('Registre déchets'!G1226,Accueil!$S$9),"")&amp; IF(D1226=Accueil!$Q$10,PRODUCT('Registre déchets'!G1226,Accueil!$S$10),"")&amp; IF(D1226=Accueil!$Q$11,PRODUCT('Registre déchets'!G1226,Accueil!$S$11),"")&amp; IF(D1226=Accueil!$Q$12,PRODUCT('Registre déchets'!G1226,Accueil!$S$12),"")&amp; IF(D1226=Accueil!$Q$13,PRODUCT('Registre déchets'!G1226,Accueil!$S$13),"")&amp; IF(D1226=Accueil!$Q$14,PRODUCT('Registre déchets'!G1226,Accueil!$S$14),"")&amp; IF(D1226=Accueil!$Q$15,PRODUCT('Registre déchets'!G1226,Accueil!$S$15),"")&amp; IF(D1226=Accueil!$Q$16,PRODUCT('Registre déchets'!G1226,Accueil!$S$16),"")&amp; IF(D1226=Accueil!$Q$17,PRODUCT('Registre déchets'!G1226,Accueil!$S$17),"")&amp; IF(D1226=Accueil!$Q$18,PRODUCT('Registre déchets'!G1226,Accueil!$S$18),"")&amp; IF(D1226=Accueil!$Q$19,PRODUCT('Registre déchets'!G1226,Accueil!$S$19),"")&amp; IF(D1226=Accueil!$Q$20,PRODUCT('Registre déchets'!G1226,Accueil!$S$20),"")&amp; IF(D1226=Accueil!$Q$21,PRODUCT('Registre déchets'!G1226,Accueil!$S$21),"")&amp; IF(D1226=Accueil!$Q$22,PRODUCT('Registre déchets'!G1226,Accueil!$S$22),"")&amp; IF(D1226=Accueil!$Q$23,PRODUCT('Registre déchets'!G1226,Accueil!$S$23),"")&amp; IF(D1226=Accueil!$Q$24,PRODUCT('Registre déchets'!G1226,Accueil!$S$24),"")&amp; IF(D1226=Accueil!$Q$25,PRODUCT('Registre déchets'!G1226,Accueil!$S$25),"")&amp; IF(D1226=Accueil!$Q$26,PRODUCT('Registre déchets'!G1226,Accueil!$S$26),"") &amp; IF(D1226=Accueil!$U$7,PRODUCT('Registre déchets'!G1226,Accueil!$W$7),"") &amp; IF(D1226=Accueil!$U$8,PRODUCT('Registre déchets'!G1226,Accueil!$W$8),"") &amp; IF(D1226=Accueil!$U$9,PRODUCT('Registre déchets'!G1226,Accueil!$W$9),"")&amp; IF(D1226=Accueil!$U$10,PRODUCT('Registre déchets'!G1226,Accueil!$W$10),"")&amp; IF(D1226=Accueil!$U$11,PRODUCT('Registre déchets'!G1226,Accueil!$W$11),"")&amp; IF(D1226=Accueil!$U$12,PRODUCT('Registre déchets'!G1226,Accueil!$W$12),"")&amp; IF(D1226=Accueil!$U$13,PRODUCT('Registre déchets'!G1226,Accueil!$W$13),"")&amp; IF(D1226=Accueil!$U$14,PRODUCT('Registre déchets'!G1226,Accueil!$W$14),"")&amp; IF(D1226=Accueil!$U$15,PRODUCT('Registre déchets'!G1226,Accueil!$W$15),"")&amp; IF(D1226=Accueil!$U$16,PRODUCT('Registre déchets'!G1226,Accueil!$W$16),"")&amp; IF(D1226=Accueil!$U$17,PRODUCT('Registre déchets'!G1226,Accueil!$W$17),"")&amp; IF(D1226=Accueil!$U$18,PRODUCT('Registre déchets'!G1226,Accueil!$W$18),"")&amp; IF(D1226=Accueil!$U$19,PRODUCT('Registre déchets'!G1226,Accueil!$W$19),"")&amp; IF(D1226=Accueil!$U$20,PRODUCT('Registre déchets'!G1226,Accueil!$W$20),"")&amp; IF(D1226=Accueil!$U$21,PRODUCT('Registre déchets'!G1226,Accueil!$W$21),"") &amp; IF(D1226=Accueil!$U$22,PRODUCT('Registre déchets'!G1226,Accueil!$W$22),"")&amp; IF(D1226=Accueil!$U$23,PRODUCT('Registre déchets'!G1226,Accueil!$W$23),"")&amp; IF(D1226=Accueil!$U$24,PRODUCT('Registre déchets'!G1226,Accueil!$W$24),"")&amp; IF(D1226=Accueil!$U$25,PRODUCT('Registre déchets'!G1226,Accueil!$W$25),"")&amp; IF(D1226=Accueil!$U$26,PRODUCT('Registre déchets'!G1226,Accueil!$W$26),"")&amp; IF(D1226=Accueil!$U$27,PRODUCT('Registre déchets'!G1226,Accueil!$W$27),"")&amp; IF(D1226=Accueil!$Y$7,PRODUCT('Registre déchets'!G1226,Accueil!$AA$7),"") &amp; IF(D1226=Accueil!$Y$8,PRODUCT('Registre déchets'!G1226,Accueil!$AA$8),"") &amp; IF(D1226=Accueil!$Y$9,PRODUCT('Registre déchets'!G1226,Accueil!$AA$9),"")&amp; IF(D1226=Accueil!$Y$10,PRODUCT('Registre déchets'!G1226,Accueil!$AA$10),"")&amp; IF(D1226=Accueil!$Y$11,PRODUCT('Registre déchets'!G1226,Accueil!$AA$11),"")&amp; IF(D1226=Accueil!$Y$12,PRODUCT('Registre déchets'!G1226,Accueil!$AA$12),"")&amp; IF(D1226=Accueil!$Y$13,PRODUCT('Registre déchets'!G1226,Accueil!$AA$13),"")&amp; IF(D1226=Accueil!$Y$14,PRODUCT('Registre déchets'!G1226,Accueil!$AA$14),"")&amp; IF(D1226=Accueil!$Y$15,PRODUCT('Registre déchets'!G1226,Accueil!$AA$15),"")&amp; IF(D1226=Accueil!$Y$16,PRODUCT('Registre déchets'!G1226,Accueil!$AA$16),"")&amp; IF(D1226=Accueil!$Y$17,PRODUCT('Registre déchets'!G1226,Accueil!$AA$17),"")&amp; IF(D1226=Accueil!$Y$18,PRODUCT('Registre déchets'!G1226,Accueil!$AA$18),"")&amp; IF(D1226=Accueil!$Y$19,PRODUCT('Registre déchets'!G1226,Accueil!$AA$19),"")&amp; IF(D1226=Accueil!$Y$20,PRODUCT('Registre déchets'!G1226,Accueil!$AA$20),"")&amp; IF(D1226=Accueil!$Y$21,PRODUCT('Registre déchets'!G1226,Accueil!$AA$21),"")&amp; IF(D1226=Accueil!$Y$22,PRODUCT('Registre déchets'!G1226,Accueil!$AA$22),"")&amp; IF(D1226=Accueil!$Y$23,PRODUCT('Registre déchets'!G1226,Accueil!$AA$23),"")&amp; IF(D1226=Accueil!$Y$24,PRODUCT('Registre déchets'!G1226,Accueil!$AA$24),"")&amp; IF(D1226=Accueil!$Y$25,PRODUCT('Registre déchets'!G1226,Accueil!$AA$25),"")&amp; IF(D1226=Accueil!$Y$26,PRODUCT('Registre déchets'!G1226,Accueil!$AA$26),"")&amp; IF(D1226=Accueil!$Y$27,PRODUCT('Registre déchets'!G1226,Accueil!$AA$27),""))</f>
        <v/>
      </c>
      <c r="AQ1226" s="79">
        <f t="shared" si="187"/>
        <v>0</v>
      </c>
    </row>
    <row r="1227" spans="1:43" ht="50.1" customHeight="1" x14ac:dyDescent="0.25">
      <c r="A1227" s="90"/>
      <c r="B1227" s="222" t="str">
        <f t="shared" si="191"/>
        <v/>
      </c>
      <c r="C1227" s="221"/>
      <c r="D1227" s="220"/>
      <c r="E1227" s="80" t="str">
        <f t="shared" ref="E1227:E1290" si="195">IF(D1227=$AD$9,$AE$9,"") &amp; IF(D1227=$AD$10,$AE$10,"") &amp; IF(D1227=$AD$11,$AE$11,"") &amp; IF(D1227=$AD$12,$AE$12,"") &amp; IF(D1227=$AD$13,$AE$13,"") &amp; IF(D1227=$AD$14,$AE$14,"") &amp; IF(D1227=$AD$15,$AE$15,"") &amp; IF(D1227=$AD$16,$AE$16,"") &amp; IF(D1227=$AD$17,$AE$17,"") &amp; IF(D1227=$AD$18,$AE$18,"") &amp; IF(D1227=$AD$19,$AE$19,"") &amp; IF(D1227=$AD$20,$AE$20,"") &amp; IF(D1227=$AD$21,$AE$21,"") &amp; IF(D1227=$AD$22,$AE$22,"") &amp; IF(D1227=$AD$23,$AE$23,"") &amp; IF(D1227=$AD$24,$AE$24,"") &amp; IF(D1227=$AD$25,$AE$25,"") &amp; IF(D1227=$AD$26,$AE$26,"") &amp; IF(D1227=$AD$27,$AE$27,"") &amp; IF(D1227=$AD$28,$AE$28,"") &amp; IF(D1227=$AD$29,$AE$29,"") &amp; IF(D1227=$AD$30,$AE$30,"") &amp; IF(D1227=$AD$31,$AE$31,"") &amp; IF(D1227=$AD$33,$AE$33,"") &amp; IF(D1227=$AD$34,$AE$34,"") &amp; IF(D1227=$AD$35,$AE$35,"") &amp; IF(D1227=$AD$36,$AE$36,"") &amp; IF(D1227=$AD$37,$AE$37,"") &amp; IF(D1227=$AD$38,$AE$38,"") &amp; IF(D1227=$AD$39,$AE$39,"") &amp; IF(D1227=$AD$40,$AE$40,"") &amp; IF(D1227=$AD$41,$AE$41,"") &amp; IF(D1227=$AD$42,$AE$42,"") &amp; IF(D1227=$AD$43,$AE$43,"") &amp; IF(D1227=$AD$44,$AE$44,"") &amp; IF(D1227=$AD$45,$AE$45,"") &amp; IF(D1227=$AD$46,$AE$46,"") &amp; IF(D1227=$AD$48,$AE$48,"") &amp; IF(D1227=$AD$49,$AE$49,"") &amp; IF(D1227=$AD$50,$AE$50,"") &amp; IF(D1227=$AD$51,$AE$51,"") &amp; IF(D1227=$AD$52,$AE$52,"") &amp; IF(D1227=$AD$53,$AE$53,"") &amp; IF(D1227=$AD$54,$AE$54,"") &amp; IF(D1227=$AD$55,$AE$55,"") &amp; IF(D1227=$AD$56,$AE$56,"") &amp; IF(D1227=$AD$57,$AE$57,"") &amp; IF(D1227=$AD$58,$AE$58,"") &amp; IF(D1227=$AD$59,$AE$59,"") &amp; IF(D1227=$AD$60,$AE$60,"") &amp; IF(D1227=$AD$61,$AE$61,"")</f>
        <v/>
      </c>
      <c r="F1227" s="81"/>
      <c r="G1227" s="82"/>
      <c r="H1227" s="241">
        <f t="shared" si="192"/>
        <v>0</v>
      </c>
      <c r="I1227" s="206"/>
      <c r="J1227" s="206"/>
      <c r="K1227" s="86"/>
      <c r="L1227" s="86"/>
      <c r="M1227" s="86"/>
      <c r="N1227" s="82"/>
      <c r="O1227" s="81"/>
      <c r="P1227" s="82"/>
      <c r="Q1227" s="207">
        <f t="shared" si="186"/>
        <v>0</v>
      </c>
      <c r="R1227" s="83">
        <f t="shared" si="193"/>
        <v>0</v>
      </c>
      <c r="S1227" s="83">
        <f t="shared" si="194"/>
        <v>0</v>
      </c>
      <c r="T1227" s="209"/>
      <c r="U1227" s="214"/>
      <c r="V1227" s="214"/>
      <c r="W1227" s="217" t="str">
        <f t="shared" si="189"/>
        <v/>
      </c>
      <c r="X1227" s="214"/>
      <c r="Y1227" s="224"/>
      <c r="Z1227" s="214"/>
      <c r="AA1227" s="214"/>
      <c r="AB1227" s="35" t="str">
        <f t="shared" si="190"/>
        <v/>
      </c>
      <c r="AC1227" s="35"/>
      <c r="AD1227" s="35"/>
      <c r="AE1227" s="35"/>
      <c r="AF1227" s="35"/>
      <c r="AG1227" s="35"/>
      <c r="AH1227" s="35"/>
      <c r="AI1227" s="35"/>
      <c r="AJ1227" s="35"/>
      <c r="AK1227" s="35"/>
      <c r="AL1227" s="35"/>
      <c r="AM1227" s="85" t="str">
        <f t="shared" si="188"/>
        <v/>
      </c>
      <c r="AN1227" s="35"/>
      <c r="AO1227" s="35"/>
      <c r="AP1227" s="77" t="str">
        <f>IF(D1227="","",IF(D1227=Accueil!$Q$7,PRODUCT('Registre déchets'!G1227,Accueil!$S$7),"") &amp; IF(D1227=Accueil!$Q$8,PRODUCT('Registre déchets'!G1227,Accueil!$S$8),"") &amp; IF(D1227=Accueil!$Q$9,PRODUCT('Registre déchets'!G1227,Accueil!$S$9),"")&amp; IF(D1227=Accueil!$Q$10,PRODUCT('Registre déchets'!G1227,Accueil!$S$10),"")&amp; IF(D1227=Accueil!$Q$11,PRODUCT('Registre déchets'!G1227,Accueil!$S$11),"")&amp; IF(D1227=Accueil!$Q$12,PRODUCT('Registre déchets'!G1227,Accueil!$S$12),"")&amp; IF(D1227=Accueil!$Q$13,PRODUCT('Registre déchets'!G1227,Accueil!$S$13),"")&amp; IF(D1227=Accueil!$Q$14,PRODUCT('Registre déchets'!G1227,Accueil!$S$14),"")&amp; IF(D1227=Accueil!$Q$15,PRODUCT('Registre déchets'!G1227,Accueil!$S$15),"")&amp; IF(D1227=Accueil!$Q$16,PRODUCT('Registre déchets'!G1227,Accueil!$S$16),"")&amp; IF(D1227=Accueil!$Q$17,PRODUCT('Registre déchets'!G1227,Accueil!$S$17),"")&amp; IF(D1227=Accueil!$Q$18,PRODUCT('Registre déchets'!G1227,Accueil!$S$18),"")&amp; IF(D1227=Accueil!$Q$19,PRODUCT('Registre déchets'!G1227,Accueil!$S$19),"")&amp; IF(D1227=Accueil!$Q$20,PRODUCT('Registre déchets'!G1227,Accueil!$S$20),"")&amp; IF(D1227=Accueil!$Q$21,PRODUCT('Registre déchets'!G1227,Accueil!$S$21),"")&amp; IF(D1227=Accueil!$Q$22,PRODUCT('Registre déchets'!G1227,Accueil!$S$22),"")&amp; IF(D1227=Accueil!$Q$23,PRODUCT('Registre déchets'!G1227,Accueil!$S$23),"")&amp; IF(D1227=Accueil!$Q$24,PRODUCT('Registre déchets'!G1227,Accueil!$S$24),"")&amp; IF(D1227=Accueil!$Q$25,PRODUCT('Registre déchets'!G1227,Accueil!$S$25),"")&amp; IF(D1227=Accueil!$Q$26,PRODUCT('Registre déchets'!G1227,Accueil!$S$26),"") &amp; IF(D1227=Accueil!$U$7,PRODUCT('Registre déchets'!G1227,Accueil!$W$7),"") &amp; IF(D1227=Accueil!$U$8,PRODUCT('Registre déchets'!G1227,Accueil!$W$8),"") &amp; IF(D1227=Accueil!$U$9,PRODUCT('Registre déchets'!G1227,Accueil!$W$9),"")&amp; IF(D1227=Accueil!$U$10,PRODUCT('Registre déchets'!G1227,Accueil!$W$10),"")&amp; IF(D1227=Accueil!$U$11,PRODUCT('Registre déchets'!G1227,Accueil!$W$11),"")&amp; IF(D1227=Accueil!$U$12,PRODUCT('Registre déchets'!G1227,Accueil!$W$12),"")&amp; IF(D1227=Accueil!$U$13,PRODUCT('Registre déchets'!G1227,Accueil!$W$13),"")&amp; IF(D1227=Accueil!$U$14,PRODUCT('Registre déchets'!G1227,Accueil!$W$14),"")&amp; IF(D1227=Accueil!$U$15,PRODUCT('Registre déchets'!G1227,Accueil!$W$15),"")&amp; IF(D1227=Accueil!$U$16,PRODUCT('Registre déchets'!G1227,Accueil!$W$16),"")&amp; IF(D1227=Accueil!$U$17,PRODUCT('Registre déchets'!G1227,Accueil!$W$17),"")&amp; IF(D1227=Accueil!$U$18,PRODUCT('Registre déchets'!G1227,Accueil!$W$18),"")&amp; IF(D1227=Accueil!$U$19,PRODUCT('Registre déchets'!G1227,Accueil!$W$19),"")&amp; IF(D1227=Accueil!$U$20,PRODUCT('Registre déchets'!G1227,Accueil!$W$20),"")&amp; IF(D1227=Accueil!$U$21,PRODUCT('Registre déchets'!G1227,Accueil!$W$21),"") &amp; IF(D1227=Accueil!$U$22,PRODUCT('Registre déchets'!G1227,Accueil!$W$22),"")&amp; IF(D1227=Accueil!$U$23,PRODUCT('Registre déchets'!G1227,Accueil!$W$23),"")&amp; IF(D1227=Accueil!$U$24,PRODUCT('Registre déchets'!G1227,Accueil!$W$24),"")&amp; IF(D1227=Accueil!$U$25,PRODUCT('Registre déchets'!G1227,Accueil!$W$25),"")&amp; IF(D1227=Accueil!$U$26,PRODUCT('Registre déchets'!G1227,Accueil!$W$26),"")&amp; IF(D1227=Accueil!$U$27,PRODUCT('Registre déchets'!G1227,Accueil!$W$27),"")&amp; IF(D1227=Accueil!$Y$7,PRODUCT('Registre déchets'!G1227,Accueil!$AA$7),"") &amp; IF(D1227=Accueil!$Y$8,PRODUCT('Registre déchets'!G1227,Accueil!$AA$8),"") &amp; IF(D1227=Accueil!$Y$9,PRODUCT('Registre déchets'!G1227,Accueil!$AA$9),"")&amp; IF(D1227=Accueil!$Y$10,PRODUCT('Registre déchets'!G1227,Accueil!$AA$10),"")&amp; IF(D1227=Accueil!$Y$11,PRODUCT('Registre déchets'!G1227,Accueil!$AA$11),"")&amp; IF(D1227=Accueil!$Y$12,PRODUCT('Registre déchets'!G1227,Accueil!$AA$12),"")&amp; IF(D1227=Accueil!$Y$13,PRODUCT('Registre déchets'!G1227,Accueil!$AA$13),"")&amp; IF(D1227=Accueil!$Y$14,PRODUCT('Registre déchets'!G1227,Accueil!$AA$14),"")&amp; IF(D1227=Accueil!$Y$15,PRODUCT('Registre déchets'!G1227,Accueil!$AA$15),"")&amp; IF(D1227=Accueil!$Y$16,PRODUCT('Registre déchets'!G1227,Accueil!$AA$16),"")&amp; IF(D1227=Accueil!$Y$17,PRODUCT('Registre déchets'!G1227,Accueil!$AA$17),"")&amp; IF(D1227=Accueil!$Y$18,PRODUCT('Registre déchets'!G1227,Accueil!$AA$18),"")&amp; IF(D1227=Accueil!$Y$19,PRODUCT('Registre déchets'!G1227,Accueil!$AA$19),"")&amp; IF(D1227=Accueil!$Y$20,PRODUCT('Registre déchets'!G1227,Accueil!$AA$20),"")&amp; IF(D1227=Accueil!$Y$21,PRODUCT('Registre déchets'!G1227,Accueil!$AA$21),"")&amp; IF(D1227=Accueil!$Y$22,PRODUCT('Registre déchets'!G1227,Accueil!$AA$22),"")&amp; IF(D1227=Accueil!$Y$23,PRODUCT('Registre déchets'!G1227,Accueil!$AA$23),"")&amp; IF(D1227=Accueil!$Y$24,PRODUCT('Registre déchets'!G1227,Accueil!$AA$24),"")&amp; IF(D1227=Accueil!$Y$25,PRODUCT('Registre déchets'!G1227,Accueil!$AA$25),"")&amp; IF(D1227=Accueil!$Y$26,PRODUCT('Registre déchets'!G1227,Accueil!$AA$26),"")&amp; IF(D1227=Accueil!$Y$27,PRODUCT('Registre déchets'!G1227,Accueil!$AA$27),""))</f>
        <v/>
      </c>
      <c r="AQ1227" s="79">
        <f t="shared" si="187"/>
        <v>0</v>
      </c>
    </row>
    <row r="1228" spans="1:43" ht="50.1" customHeight="1" x14ac:dyDescent="0.25">
      <c r="A1228" s="90"/>
      <c r="B1228" s="222" t="str">
        <f t="shared" si="191"/>
        <v/>
      </c>
      <c r="C1228" s="221"/>
      <c r="D1228" s="220"/>
      <c r="E1228" s="80" t="str">
        <f t="shared" si="195"/>
        <v/>
      </c>
      <c r="F1228" s="81"/>
      <c r="G1228" s="82"/>
      <c r="H1228" s="241">
        <f t="shared" si="192"/>
        <v>0</v>
      </c>
      <c r="I1228" s="206"/>
      <c r="J1228" s="206"/>
      <c r="K1228" s="86"/>
      <c r="L1228" s="86"/>
      <c r="M1228" s="86"/>
      <c r="N1228" s="82"/>
      <c r="O1228" s="81"/>
      <c r="P1228" s="82"/>
      <c r="Q1228" s="207">
        <f t="shared" si="186"/>
        <v>0</v>
      </c>
      <c r="R1228" s="83">
        <f t="shared" si="193"/>
        <v>0</v>
      </c>
      <c r="S1228" s="83">
        <f t="shared" si="194"/>
        <v>0</v>
      </c>
      <c r="T1228" s="209"/>
      <c r="U1228" s="214"/>
      <c r="V1228" s="214"/>
      <c r="W1228" s="217" t="str">
        <f t="shared" si="189"/>
        <v/>
      </c>
      <c r="X1228" s="214"/>
      <c r="Y1228" s="224"/>
      <c r="Z1228" s="214"/>
      <c r="AA1228" s="214"/>
      <c r="AB1228" s="35" t="str">
        <f t="shared" si="190"/>
        <v/>
      </c>
      <c r="AC1228" s="35"/>
      <c r="AD1228" s="35"/>
      <c r="AE1228" s="35"/>
      <c r="AF1228" s="35"/>
      <c r="AG1228" s="35"/>
      <c r="AH1228" s="35"/>
      <c r="AI1228" s="35"/>
      <c r="AJ1228" s="35"/>
      <c r="AK1228" s="35"/>
      <c r="AL1228" s="35"/>
      <c r="AM1228" s="85" t="str">
        <f t="shared" si="188"/>
        <v/>
      </c>
      <c r="AN1228" s="35"/>
      <c r="AO1228" s="35"/>
      <c r="AP1228" s="77" t="str">
        <f>IF(D1228="","",IF(D1228=Accueil!$Q$7,PRODUCT('Registre déchets'!G1228,Accueil!$S$7),"") &amp; IF(D1228=Accueil!$Q$8,PRODUCT('Registre déchets'!G1228,Accueil!$S$8),"") &amp; IF(D1228=Accueil!$Q$9,PRODUCT('Registre déchets'!G1228,Accueil!$S$9),"")&amp; IF(D1228=Accueil!$Q$10,PRODUCT('Registre déchets'!G1228,Accueil!$S$10),"")&amp; IF(D1228=Accueil!$Q$11,PRODUCT('Registre déchets'!G1228,Accueil!$S$11),"")&amp; IF(D1228=Accueil!$Q$12,PRODUCT('Registre déchets'!G1228,Accueil!$S$12),"")&amp; IF(D1228=Accueil!$Q$13,PRODUCT('Registre déchets'!G1228,Accueil!$S$13),"")&amp; IF(D1228=Accueil!$Q$14,PRODUCT('Registre déchets'!G1228,Accueil!$S$14),"")&amp; IF(D1228=Accueil!$Q$15,PRODUCT('Registre déchets'!G1228,Accueil!$S$15),"")&amp; IF(D1228=Accueil!$Q$16,PRODUCT('Registre déchets'!G1228,Accueil!$S$16),"")&amp; IF(D1228=Accueil!$Q$17,PRODUCT('Registre déchets'!G1228,Accueil!$S$17),"")&amp; IF(D1228=Accueil!$Q$18,PRODUCT('Registre déchets'!G1228,Accueil!$S$18),"")&amp; IF(D1228=Accueil!$Q$19,PRODUCT('Registre déchets'!G1228,Accueil!$S$19),"")&amp; IF(D1228=Accueil!$Q$20,PRODUCT('Registre déchets'!G1228,Accueil!$S$20),"")&amp; IF(D1228=Accueil!$Q$21,PRODUCT('Registre déchets'!G1228,Accueil!$S$21),"")&amp; IF(D1228=Accueil!$Q$22,PRODUCT('Registre déchets'!G1228,Accueil!$S$22),"")&amp; IF(D1228=Accueil!$Q$23,PRODUCT('Registre déchets'!G1228,Accueil!$S$23),"")&amp; IF(D1228=Accueil!$Q$24,PRODUCT('Registre déchets'!G1228,Accueil!$S$24),"")&amp; IF(D1228=Accueil!$Q$25,PRODUCT('Registre déchets'!G1228,Accueil!$S$25),"")&amp; IF(D1228=Accueil!$Q$26,PRODUCT('Registre déchets'!G1228,Accueil!$S$26),"") &amp; IF(D1228=Accueil!$U$7,PRODUCT('Registre déchets'!G1228,Accueil!$W$7),"") &amp; IF(D1228=Accueil!$U$8,PRODUCT('Registre déchets'!G1228,Accueil!$W$8),"") &amp; IF(D1228=Accueil!$U$9,PRODUCT('Registre déchets'!G1228,Accueil!$W$9),"")&amp; IF(D1228=Accueil!$U$10,PRODUCT('Registre déchets'!G1228,Accueil!$W$10),"")&amp; IF(D1228=Accueil!$U$11,PRODUCT('Registre déchets'!G1228,Accueil!$W$11),"")&amp; IF(D1228=Accueil!$U$12,PRODUCT('Registre déchets'!G1228,Accueil!$W$12),"")&amp; IF(D1228=Accueil!$U$13,PRODUCT('Registre déchets'!G1228,Accueil!$W$13),"")&amp; IF(D1228=Accueil!$U$14,PRODUCT('Registre déchets'!G1228,Accueil!$W$14),"")&amp; IF(D1228=Accueil!$U$15,PRODUCT('Registre déchets'!G1228,Accueil!$W$15),"")&amp; IF(D1228=Accueil!$U$16,PRODUCT('Registre déchets'!G1228,Accueil!$W$16),"")&amp; IF(D1228=Accueil!$U$17,PRODUCT('Registre déchets'!G1228,Accueil!$W$17),"")&amp; IF(D1228=Accueil!$U$18,PRODUCT('Registre déchets'!G1228,Accueil!$W$18),"")&amp; IF(D1228=Accueil!$U$19,PRODUCT('Registre déchets'!G1228,Accueil!$W$19),"")&amp; IF(D1228=Accueil!$U$20,PRODUCT('Registre déchets'!G1228,Accueil!$W$20),"")&amp; IF(D1228=Accueil!$U$21,PRODUCT('Registre déchets'!G1228,Accueil!$W$21),"") &amp; IF(D1228=Accueil!$U$22,PRODUCT('Registre déchets'!G1228,Accueil!$W$22),"")&amp; IF(D1228=Accueil!$U$23,PRODUCT('Registre déchets'!G1228,Accueil!$W$23),"")&amp; IF(D1228=Accueil!$U$24,PRODUCT('Registre déchets'!G1228,Accueil!$W$24),"")&amp; IF(D1228=Accueil!$U$25,PRODUCT('Registre déchets'!G1228,Accueil!$W$25),"")&amp; IF(D1228=Accueil!$U$26,PRODUCT('Registre déchets'!G1228,Accueil!$W$26),"")&amp; IF(D1228=Accueil!$U$27,PRODUCT('Registre déchets'!G1228,Accueil!$W$27),"")&amp; IF(D1228=Accueil!$Y$7,PRODUCT('Registre déchets'!G1228,Accueil!$AA$7),"") &amp; IF(D1228=Accueil!$Y$8,PRODUCT('Registre déchets'!G1228,Accueil!$AA$8),"") &amp; IF(D1228=Accueil!$Y$9,PRODUCT('Registre déchets'!G1228,Accueil!$AA$9),"")&amp; IF(D1228=Accueil!$Y$10,PRODUCT('Registre déchets'!G1228,Accueil!$AA$10),"")&amp; IF(D1228=Accueil!$Y$11,PRODUCT('Registre déchets'!G1228,Accueil!$AA$11),"")&amp; IF(D1228=Accueil!$Y$12,PRODUCT('Registre déchets'!G1228,Accueil!$AA$12),"")&amp; IF(D1228=Accueil!$Y$13,PRODUCT('Registre déchets'!G1228,Accueil!$AA$13),"")&amp; IF(D1228=Accueil!$Y$14,PRODUCT('Registre déchets'!G1228,Accueil!$AA$14),"")&amp; IF(D1228=Accueil!$Y$15,PRODUCT('Registre déchets'!G1228,Accueil!$AA$15),"")&amp; IF(D1228=Accueil!$Y$16,PRODUCT('Registre déchets'!G1228,Accueil!$AA$16),"")&amp; IF(D1228=Accueil!$Y$17,PRODUCT('Registre déchets'!G1228,Accueil!$AA$17),"")&amp; IF(D1228=Accueil!$Y$18,PRODUCT('Registre déchets'!G1228,Accueil!$AA$18),"")&amp; IF(D1228=Accueil!$Y$19,PRODUCT('Registre déchets'!G1228,Accueil!$AA$19),"")&amp; IF(D1228=Accueil!$Y$20,PRODUCT('Registre déchets'!G1228,Accueil!$AA$20),"")&amp; IF(D1228=Accueil!$Y$21,PRODUCT('Registre déchets'!G1228,Accueil!$AA$21),"")&amp; IF(D1228=Accueil!$Y$22,PRODUCT('Registre déchets'!G1228,Accueil!$AA$22),"")&amp; IF(D1228=Accueil!$Y$23,PRODUCT('Registre déchets'!G1228,Accueil!$AA$23),"")&amp; IF(D1228=Accueil!$Y$24,PRODUCT('Registre déchets'!G1228,Accueil!$AA$24),"")&amp; IF(D1228=Accueil!$Y$25,PRODUCT('Registre déchets'!G1228,Accueil!$AA$25),"")&amp; IF(D1228=Accueil!$Y$26,PRODUCT('Registre déchets'!G1228,Accueil!$AA$26),"")&amp; IF(D1228=Accueil!$Y$27,PRODUCT('Registre déchets'!G1228,Accueil!$AA$27),""))</f>
        <v/>
      </c>
      <c r="AQ1228" s="79">
        <f t="shared" si="187"/>
        <v>0</v>
      </c>
    </row>
    <row r="1229" spans="1:43" ht="50.1" customHeight="1" x14ac:dyDescent="0.25">
      <c r="A1229" s="90"/>
      <c r="B1229" s="222" t="str">
        <f t="shared" si="191"/>
        <v/>
      </c>
      <c r="C1229" s="221"/>
      <c r="D1229" s="220"/>
      <c r="E1229" s="80" t="str">
        <f t="shared" si="195"/>
        <v/>
      </c>
      <c r="F1229" s="81"/>
      <c r="G1229" s="82"/>
      <c r="H1229" s="241">
        <f t="shared" si="192"/>
        <v>0</v>
      </c>
      <c r="I1229" s="206"/>
      <c r="J1229" s="206"/>
      <c r="K1229" s="86"/>
      <c r="L1229" s="86"/>
      <c r="M1229" s="86"/>
      <c r="N1229" s="82"/>
      <c r="O1229" s="81"/>
      <c r="P1229" s="82"/>
      <c r="Q1229" s="207">
        <f t="shared" ref="Q1229:Q1292" si="196">IF(AM1230="",,VALUE(AM1230))</f>
        <v>0</v>
      </c>
      <c r="R1229" s="83">
        <f t="shared" si="193"/>
        <v>0</v>
      </c>
      <c r="S1229" s="83">
        <f t="shared" si="194"/>
        <v>0</v>
      </c>
      <c r="T1229" s="209"/>
      <c r="U1229" s="214"/>
      <c r="V1229" s="214"/>
      <c r="W1229" s="217" t="str">
        <f t="shared" si="189"/>
        <v/>
      </c>
      <c r="X1229" s="214"/>
      <c r="Y1229" s="224"/>
      <c r="Z1229" s="214"/>
      <c r="AA1229" s="214"/>
      <c r="AB1229" s="35" t="str">
        <f t="shared" si="190"/>
        <v/>
      </c>
      <c r="AC1229" s="35"/>
      <c r="AD1229" s="35"/>
      <c r="AE1229" s="35"/>
      <c r="AF1229" s="35"/>
      <c r="AG1229" s="35"/>
      <c r="AH1229" s="35"/>
      <c r="AI1229" s="35"/>
      <c r="AJ1229" s="35"/>
      <c r="AK1229" s="35"/>
      <c r="AL1229" s="35"/>
      <c r="AM1229" s="85" t="str">
        <f t="shared" si="188"/>
        <v/>
      </c>
      <c r="AN1229" s="35"/>
      <c r="AO1229" s="35"/>
      <c r="AP1229" s="77" t="str">
        <f>IF(D1229="","",IF(D1229=Accueil!$Q$7,PRODUCT('Registre déchets'!G1229,Accueil!$S$7),"") &amp; IF(D1229=Accueil!$Q$8,PRODUCT('Registre déchets'!G1229,Accueil!$S$8),"") &amp; IF(D1229=Accueil!$Q$9,PRODUCT('Registre déchets'!G1229,Accueil!$S$9),"")&amp; IF(D1229=Accueil!$Q$10,PRODUCT('Registre déchets'!G1229,Accueil!$S$10),"")&amp; IF(D1229=Accueil!$Q$11,PRODUCT('Registre déchets'!G1229,Accueil!$S$11),"")&amp; IF(D1229=Accueil!$Q$12,PRODUCT('Registre déchets'!G1229,Accueil!$S$12),"")&amp; IF(D1229=Accueil!$Q$13,PRODUCT('Registre déchets'!G1229,Accueil!$S$13),"")&amp; IF(D1229=Accueil!$Q$14,PRODUCT('Registre déchets'!G1229,Accueil!$S$14),"")&amp; IF(D1229=Accueil!$Q$15,PRODUCT('Registre déchets'!G1229,Accueil!$S$15),"")&amp; IF(D1229=Accueil!$Q$16,PRODUCT('Registre déchets'!G1229,Accueil!$S$16),"")&amp; IF(D1229=Accueil!$Q$17,PRODUCT('Registre déchets'!G1229,Accueil!$S$17),"")&amp; IF(D1229=Accueil!$Q$18,PRODUCT('Registre déchets'!G1229,Accueil!$S$18),"")&amp; IF(D1229=Accueil!$Q$19,PRODUCT('Registre déchets'!G1229,Accueil!$S$19),"")&amp; IF(D1229=Accueil!$Q$20,PRODUCT('Registre déchets'!G1229,Accueil!$S$20),"")&amp; IF(D1229=Accueil!$Q$21,PRODUCT('Registre déchets'!G1229,Accueil!$S$21),"")&amp; IF(D1229=Accueil!$Q$22,PRODUCT('Registre déchets'!G1229,Accueil!$S$22),"")&amp; IF(D1229=Accueil!$Q$23,PRODUCT('Registre déchets'!G1229,Accueil!$S$23),"")&amp; IF(D1229=Accueil!$Q$24,PRODUCT('Registre déchets'!G1229,Accueil!$S$24),"")&amp; IF(D1229=Accueil!$Q$25,PRODUCT('Registre déchets'!G1229,Accueil!$S$25),"")&amp; IF(D1229=Accueil!$Q$26,PRODUCT('Registre déchets'!G1229,Accueil!$S$26),"") &amp; IF(D1229=Accueil!$U$7,PRODUCT('Registre déchets'!G1229,Accueil!$W$7),"") &amp; IF(D1229=Accueil!$U$8,PRODUCT('Registre déchets'!G1229,Accueil!$W$8),"") &amp; IF(D1229=Accueil!$U$9,PRODUCT('Registre déchets'!G1229,Accueil!$W$9),"")&amp; IF(D1229=Accueil!$U$10,PRODUCT('Registre déchets'!G1229,Accueil!$W$10),"")&amp; IF(D1229=Accueil!$U$11,PRODUCT('Registre déchets'!G1229,Accueil!$W$11),"")&amp; IF(D1229=Accueil!$U$12,PRODUCT('Registre déchets'!G1229,Accueil!$W$12),"")&amp; IF(D1229=Accueil!$U$13,PRODUCT('Registre déchets'!G1229,Accueil!$W$13),"")&amp; IF(D1229=Accueil!$U$14,PRODUCT('Registre déchets'!G1229,Accueil!$W$14),"")&amp; IF(D1229=Accueil!$U$15,PRODUCT('Registre déchets'!G1229,Accueil!$W$15),"")&amp; IF(D1229=Accueil!$U$16,PRODUCT('Registre déchets'!G1229,Accueil!$W$16),"")&amp; IF(D1229=Accueil!$U$17,PRODUCT('Registre déchets'!G1229,Accueil!$W$17),"")&amp; IF(D1229=Accueil!$U$18,PRODUCT('Registre déchets'!G1229,Accueil!$W$18),"")&amp; IF(D1229=Accueil!$U$19,PRODUCT('Registre déchets'!G1229,Accueil!$W$19),"")&amp; IF(D1229=Accueil!$U$20,PRODUCT('Registre déchets'!G1229,Accueil!$W$20),"")&amp; IF(D1229=Accueil!$U$21,PRODUCT('Registre déchets'!G1229,Accueil!$W$21),"") &amp; IF(D1229=Accueil!$U$22,PRODUCT('Registre déchets'!G1229,Accueil!$W$22),"")&amp; IF(D1229=Accueil!$U$23,PRODUCT('Registre déchets'!G1229,Accueil!$W$23),"")&amp; IF(D1229=Accueil!$U$24,PRODUCT('Registre déchets'!G1229,Accueil!$W$24),"")&amp; IF(D1229=Accueil!$U$25,PRODUCT('Registre déchets'!G1229,Accueil!$W$25),"")&amp; IF(D1229=Accueil!$U$26,PRODUCT('Registre déchets'!G1229,Accueil!$W$26),"")&amp; IF(D1229=Accueil!$U$27,PRODUCT('Registre déchets'!G1229,Accueil!$W$27),"")&amp; IF(D1229=Accueil!$Y$7,PRODUCT('Registre déchets'!G1229,Accueil!$AA$7),"") &amp; IF(D1229=Accueil!$Y$8,PRODUCT('Registre déchets'!G1229,Accueil!$AA$8),"") &amp; IF(D1229=Accueil!$Y$9,PRODUCT('Registre déchets'!G1229,Accueil!$AA$9),"")&amp; IF(D1229=Accueil!$Y$10,PRODUCT('Registre déchets'!G1229,Accueil!$AA$10),"")&amp; IF(D1229=Accueil!$Y$11,PRODUCT('Registre déchets'!G1229,Accueil!$AA$11),"")&amp; IF(D1229=Accueil!$Y$12,PRODUCT('Registre déchets'!G1229,Accueil!$AA$12),"")&amp; IF(D1229=Accueil!$Y$13,PRODUCT('Registre déchets'!G1229,Accueil!$AA$13),"")&amp; IF(D1229=Accueil!$Y$14,PRODUCT('Registre déchets'!G1229,Accueil!$AA$14),"")&amp; IF(D1229=Accueil!$Y$15,PRODUCT('Registre déchets'!G1229,Accueil!$AA$15),"")&amp; IF(D1229=Accueil!$Y$16,PRODUCT('Registre déchets'!G1229,Accueil!$AA$16),"")&amp; IF(D1229=Accueil!$Y$17,PRODUCT('Registre déchets'!G1229,Accueil!$AA$17),"")&amp; IF(D1229=Accueil!$Y$18,PRODUCT('Registre déchets'!G1229,Accueil!$AA$18),"")&amp; IF(D1229=Accueil!$Y$19,PRODUCT('Registre déchets'!G1229,Accueil!$AA$19),"")&amp; IF(D1229=Accueil!$Y$20,PRODUCT('Registre déchets'!G1229,Accueil!$AA$20),"")&amp; IF(D1229=Accueil!$Y$21,PRODUCT('Registre déchets'!G1229,Accueil!$AA$21),"")&amp; IF(D1229=Accueil!$Y$22,PRODUCT('Registre déchets'!G1229,Accueil!$AA$22),"")&amp; IF(D1229=Accueil!$Y$23,PRODUCT('Registre déchets'!G1229,Accueil!$AA$23),"")&amp; IF(D1229=Accueil!$Y$24,PRODUCT('Registre déchets'!G1229,Accueil!$AA$24),"")&amp; IF(D1229=Accueil!$Y$25,PRODUCT('Registre déchets'!G1229,Accueil!$AA$25),"")&amp; IF(D1229=Accueil!$Y$26,PRODUCT('Registre déchets'!G1229,Accueil!$AA$26),"")&amp; IF(D1229=Accueil!$Y$27,PRODUCT('Registre déchets'!G1229,Accueil!$AA$27),""))</f>
        <v/>
      </c>
      <c r="AQ1229" s="79">
        <f t="shared" ref="AQ1229:AQ1292" si="197">IF(AP1229="",0,VALUE(AP1229))</f>
        <v>0</v>
      </c>
    </row>
    <row r="1230" spans="1:43" ht="50.1" customHeight="1" x14ac:dyDescent="0.25">
      <c r="A1230" s="90"/>
      <c r="B1230" s="222" t="str">
        <f t="shared" si="191"/>
        <v/>
      </c>
      <c r="C1230" s="221"/>
      <c r="D1230" s="220"/>
      <c r="E1230" s="80" t="str">
        <f t="shared" si="195"/>
        <v/>
      </c>
      <c r="F1230" s="81"/>
      <c r="G1230" s="82"/>
      <c r="H1230" s="241">
        <f t="shared" si="192"/>
        <v>0</v>
      </c>
      <c r="I1230" s="206"/>
      <c r="J1230" s="206"/>
      <c r="K1230" s="86"/>
      <c r="L1230" s="86"/>
      <c r="M1230" s="86"/>
      <c r="N1230" s="82"/>
      <c r="O1230" s="81"/>
      <c r="P1230" s="82"/>
      <c r="Q1230" s="207">
        <f t="shared" si="196"/>
        <v>0</v>
      </c>
      <c r="R1230" s="83">
        <f t="shared" si="193"/>
        <v>0</v>
      </c>
      <c r="S1230" s="83">
        <f t="shared" si="194"/>
        <v>0</v>
      </c>
      <c r="T1230" s="209"/>
      <c r="U1230" s="214"/>
      <c r="V1230" s="214"/>
      <c r="W1230" s="217" t="str">
        <f t="shared" si="189"/>
        <v/>
      </c>
      <c r="X1230" s="214"/>
      <c r="Y1230" s="224"/>
      <c r="Z1230" s="214"/>
      <c r="AA1230" s="214"/>
      <c r="AB1230" s="35" t="str">
        <f t="shared" si="190"/>
        <v/>
      </c>
      <c r="AC1230" s="35"/>
      <c r="AD1230" s="35"/>
      <c r="AE1230" s="35"/>
      <c r="AF1230" s="35"/>
      <c r="AG1230" s="35"/>
      <c r="AH1230" s="35"/>
      <c r="AI1230" s="35"/>
      <c r="AJ1230" s="35"/>
      <c r="AK1230" s="35"/>
      <c r="AL1230" s="35"/>
      <c r="AM1230" s="85" t="str">
        <f t="shared" si="188"/>
        <v/>
      </c>
      <c r="AN1230" s="35"/>
      <c r="AO1230" s="35"/>
      <c r="AP1230" s="77" t="str">
        <f>IF(D1230="","",IF(D1230=Accueil!$Q$7,PRODUCT('Registre déchets'!G1230,Accueil!$S$7),"") &amp; IF(D1230=Accueil!$Q$8,PRODUCT('Registre déchets'!G1230,Accueil!$S$8),"") &amp; IF(D1230=Accueil!$Q$9,PRODUCT('Registre déchets'!G1230,Accueil!$S$9),"")&amp; IF(D1230=Accueil!$Q$10,PRODUCT('Registre déchets'!G1230,Accueil!$S$10),"")&amp; IF(D1230=Accueil!$Q$11,PRODUCT('Registre déchets'!G1230,Accueil!$S$11),"")&amp; IF(D1230=Accueil!$Q$12,PRODUCT('Registre déchets'!G1230,Accueil!$S$12),"")&amp; IF(D1230=Accueil!$Q$13,PRODUCT('Registre déchets'!G1230,Accueil!$S$13),"")&amp; IF(D1230=Accueil!$Q$14,PRODUCT('Registre déchets'!G1230,Accueil!$S$14),"")&amp; IF(D1230=Accueil!$Q$15,PRODUCT('Registre déchets'!G1230,Accueil!$S$15),"")&amp; IF(D1230=Accueil!$Q$16,PRODUCT('Registre déchets'!G1230,Accueil!$S$16),"")&amp; IF(D1230=Accueil!$Q$17,PRODUCT('Registre déchets'!G1230,Accueil!$S$17),"")&amp; IF(D1230=Accueil!$Q$18,PRODUCT('Registre déchets'!G1230,Accueil!$S$18),"")&amp; IF(D1230=Accueil!$Q$19,PRODUCT('Registre déchets'!G1230,Accueil!$S$19),"")&amp; IF(D1230=Accueil!$Q$20,PRODUCT('Registre déchets'!G1230,Accueil!$S$20),"")&amp; IF(D1230=Accueil!$Q$21,PRODUCT('Registre déchets'!G1230,Accueil!$S$21),"")&amp; IF(D1230=Accueil!$Q$22,PRODUCT('Registre déchets'!G1230,Accueil!$S$22),"")&amp; IF(D1230=Accueil!$Q$23,PRODUCT('Registre déchets'!G1230,Accueil!$S$23),"")&amp; IF(D1230=Accueil!$Q$24,PRODUCT('Registre déchets'!G1230,Accueil!$S$24),"")&amp; IF(D1230=Accueil!$Q$25,PRODUCT('Registre déchets'!G1230,Accueil!$S$25),"")&amp; IF(D1230=Accueil!$Q$26,PRODUCT('Registre déchets'!G1230,Accueil!$S$26),"") &amp; IF(D1230=Accueil!$U$7,PRODUCT('Registre déchets'!G1230,Accueil!$W$7),"") &amp; IF(D1230=Accueil!$U$8,PRODUCT('Registre déchets'!G1230,Accueil!$W$8),"") &amp; IF(D1230=Accueil!$U$9,PRODUCT('Registre déchets'!G1230,Accueil!$W$9),"")&amp; IF(D1230=Accueil!$U$10,PRODUCT('Registre déchets'!G1230,Accueil!$W$10),"")&amp; IF(D1230=Accueil!$U$11,PRODUCT('Registre déchets'!G1230,Accueil!$W$11),"")&amp; IF(D1230=Accueil!$U$12,PRODUCT('Registre déchets'!G1230,Accueil!$W$12),"")&amp; IF(D1230=Accueil!$U$13,PRODUCT('Registre déchets'!G1230,Accueil!$W$13),"")&amp; IF(D1230=Accueil!$U$14,PRODUCT('Registre déchets'!G1230,Accueil!$W$14),"")&amp; IF(D1230=Accueil!$U$15,PRODUCT('Registre déchets'!G1230,Accueil!$W$15),"")&amp; IF(D1230=Accueil!$U$16,PRODUCT('Registre déchets'!G1230,Accueil!$W$16),"")&amp; IF(D1230=Accueil!$U$17,PRODUCT('Registre déchets'!G1230,Accueil!$W$17),"")&amp; IF(D1230=Accueil!$U$18,PRODUCT('Registre déchets'!G1230,Accueil!$W$18),"")&amp; IF(D1230=Accueil!$U$19,PRODUCT('Registre déchets'!G1230,Accueil!$W$19),"")&amp; IF(D1230=Accueil!$U$20,PRODUCT('Registre déchets'!G1230,Accueil!$W$20),"")&amp; IF(D1230=Accueil!$U$21,PRODUCT('Registre déchets'!G1230,Accueil!$W$21),"") &amp; IF(D1230=Accueil!$U$22,PRODUCT('Registre déchets'!G1230,Accueil!$W$22),"")&amp; IF(D1230=Accueil!$U$23,PRODUCT('Registre déchets'!G1230,Accueil!$W$23),"")&amp; IF(D1230=Accueil!$U$24,PRODUCT('Registre déchets'!G1230,Accueil!$W$24),"")&amp; IF(D1230=Accueil!$U$25,PRODUCT('Registre déchets'!G1230,Accueil!$W$25),"")&amp; IF(D1230=Accueil!$U$26,PRODUCT('Registre déchets'!G1230,Accueil!$W$26),"")&amp; IF(D1230=Accueil!$U$27,PRODUCT('Registre déchets'!G1230,Accueil!$W$27),"")&amp; IF(D1230=Accueil!$Y$7,PRODUCT('Registre déchets'!G1230,Accueil!$AA$7),"") &amp; IF(D1230=Accueil!$Y$8,PRODUCT('Registre déchets'!G1230,Accueil!$AA$8),"") &amp; IF(D1230=Accueil!$Y$9,PRODUCT('Registre déchets'!G1230,Accueil!$AA$9),"")&amp; IF(D1230=Accueil!$Y$10,PRODUCT('Registre déchets'!G1230,Accueil!$AA$10),"")&amp; IF(D1230=Accueil!$Y$11,PRODUCT('Registre déchets'!G1230,Accueil!$AA$11),"")&amp; IF(D1230=Accueil!$Y$12,PRODUCT('Registre déchets'!G1230,Accueil!$AA$12),"")&amp; IF(D1230=Accueil!$Y$13,PRODUCT('Registre déchets'!G1230,Accueil!$AA$13),"")&amp; IF(D1230=Accueil!$Y$14,PRODUCT('Registre déchets'!G1230,Accueil!$AA$14),"")&amp; IF(D1230=Accueil!$Y$15,PRODUCT('Registre déchets'!G1230,Accueil!$AA$15),"")&amp; IF(D1230=Accueil!$Y$16,PRODUCT('Registre déchets'!G1230,Accueil!$AA$16),"")&amp; IF(D1230=Accueil!$Y$17,PRODUCT('Registre déchets'!G1230,Accueil!$AA$17),"")&amp; IF(D1230=Accueil!$Y$18,PRODUCT('Registre déchets'!G1230,Accueil!$AA$18),"")&amp; IF(D1230=Accueil!$Y$19,PRODUCT('Registre déchets'!G1230,Accueil!$AA$19),"")&amp; IF(D1230=Accueil!$Y$20,PRODUCT('Registre déchets'!G1230,Accueil!$AA$20),"")&amp; IF(D1230=Accueil!$Y$21,PRODUCT('Registre déchets'!G1230,Accueil!$AA$21),"")&amp; IF(D1230=Accueil!$Y$22,PRODUCT('Registre déchets'!G1230,Accueil!$AA$22),"")&amp; IF(D1230=Accueil!$Y$23,PRODUCT('Registre déchets'!G1230,Accueil!$AA$23),"")&amp; IF(D1230=Accueil!$Y$24,PRODUCT('Registre déchets'!G1230,Accueil!$AA$24),"")&amp; IF(D1230=Accueil!$Y$25,PRODUCT('Registre déchets'!G1230,Accueil!$AA$25),"")&amp; IF(D1230=Accueil!$Y$26,PRODUCT('Registre déchets'!G1230,Accueil!$AA$26),"")&amp; IF(D1230=Accueil!$Y$27,PRODUCT('Registre déchets'!G1230,Accueil!$AA$27),""))</f>
        <v/>
      </c>
      <c r="AQ1230" s="79">
        <f t="shared" si="197"/>
        <v>0</v>
      </c>
    </row>
    <row r="1231" spans="1:43" ht="50.1" customHeight="1" x14ac:dyDescent="0.25">
      <c r="A1231" s="90"/>
      <c r="B1231" s="222" t="str">
        <f t="shared" si="191"/>
        <v/>
      </c>
      <c r="C1231" s="221"/>
      <c r="D1231" s="220"/>
      <c r="E1231" s="80" t="str">
        <f t="shared" si="195"/>
        <v/>
      </c>
      <c r="F1231" s="81"/>
      <c r="G1231" s="82"/>
      <c r="H1231" s="241">
        <f t="shared" si="192"/>
        <v>0</v>
      </c>
      <c r="I1231" s="206"/>
      <c r="J1231" s="206"/>
      <c r="K1231" s="86"/>
      <c r="L1231" s="86"/>
      <c r="M1231" s="86"/>
      <c r="N1231" s="82"/>
      <c r="O1231" s="81"/>
      <c r="P1231" s="82"/>
      <c r="Q1231" s="207">
        <f t="shared" si="196"/>
        <v>0</v>
      </c>
      <c r="R1231" s="83">
        <f t="shared" si="193"/>
        <v>0</v>
      </c>
      <c r="S1231" s="83">
        <f t="shared" si="194"/>
        <v>0</v>
      </c>
      <c r="T1231" s="209"/>
      <c r="U1231" s="214"/>
      <c r="V1231" s="214"/>
      <c r="W1231" s="217" t="str">
        <f t="shared" si="189"/>
        <v/>
      </c>
      <c r="X1231" s="214"/>
      <c r="Y1231" s="224"/>
      <c r="Z1231" s="214"/>
      <c r="AA1231" s="214"/>
      <c r="AB1231" s="35" t="str">
        <f t="shared" si="190"/>
        <v/>
      </c>
      <c r="AC1231" s="35"/>
      <c r="AD1231" s="35"/>
      <c r="AE1231" s="35"/>
      <c r="AF1231" s="35"/>
      <c r="AG1231" s="35"/>
      <c r="AH1231" s="35"/>
      <c r="AI1231" s="35"/>
      <c r="AJ1231" s="35"/>
      <c r="AK1231" s="35"/>
      <c r="AL1231" s="35"/>
      <c r="AM1231" s="85" t="str">
        <f t="shared" si="188"/>
        <v/>
      </c>
      <c r="AN1231" s="35"/>
      <c r="AO1231" s="35"/>
      <c r="AP1231" s="77" t="str">
        <f>IF(D1231="","",IF(D1231=Accueil!$Q$7,PRODUCT('Registre déchets'!G1231,Accueil!$S$7),"") &amp; IF(D1231=Accueil!$Q$8,PRODUCT('Registre déchets'!G1231,Accueil!$S$8),"") &amp; IF(D1231=Accueil!$Q$9,PRODUCT('Registre déchets'!G1231,Accueil!$S$9),"")&amp; IF(D1231=Accueil!$Q$10,PRODUCT('Registre déchets'!G1231,Accueil!$S$10),"")&amp; IF(D1231=Accueil!$Q$11,PRODUCT('Registre déchets'!G1231,Accueil!$S$11),"")&amp; IF(D1231=Accueil!$Q$12,PRODUCT('Registre déchets'!G1231,Accueil!$S$12),"")&amp; IF(D1231=Accueil!$Q$13,PRODUCT('Registre déchets'!G1231,Accueil!$S$13),"")&amp; IF(D1231=Accueil!$Q$14,PRODUCT('Registre déchets'!G1231,Accueil!$S$14),"")&amp; IF(D1231=Accueil!$Q$15,PRODUCT('Registre déchets'!G1231,Accueil!$S$15),"")&amp; IF(D1231=Accueil!$Q$16,PRODUCT('Registre déchets'!G1231,Accueil!$S$16),"")&amp; IF(D1231=Accueil!$Q$17,PRODUCT('Registre déchets'!G1231,Accueil!$S$17),"")&amp; IF(D1231=Accueil!$Q$18,PRODUCT('Registre déchets'!G1231,Accueil!$S$18),"")&amp; IF(D1231=Accueil!$Q$19,PRODUCT('Registre déchets'!G1231,Accueil!$S$19),"")&amp; IF(D1231=Accueil!$Q$20,PRODUCT('Registre déchets'!G1231,Accueil!$S$20),"")&amp; IF(D1231=Accueil!$Q$21,PRODUCT('Registre déchets'!G1231,Accueil!$S$21),"")&amp; IF(D1231=Accueil!$Q$22,PRODUCT('Registre déchets'!G1231,Accueil!$S$22),"")&amp; IF(D1231=Accueil!$Q$23,PRODUCT('Registre déchets'!G1231,Accueil!$S$23),"")&amp; IF(D1231=Accueil!$Q$24,PRODUCT('Registre déchets'!G1231,Accueil!$S$24),"")&amp; IF(D1231=Accueil!$Q$25,PRODUCT('Registre déchets'!G1231,Accueil!$S$25),"")&amp; IF(D1231=Accueil!$Q$26,PRODUCT('Registre déchets'!G1231,Accueil!$S$26),"") &amp; IF(D1231=Accueil!$U$7,PRODUCT('Registre déchets'!G1231,Accueil!$W$7),"") &amp; IF(D1231=Accueil!$U$8,PRODUCT('Registre déchets'!G1231,Accueil!$W$8),"") &amp; IF(D1231=Accueil!$U$9,PRODUCT('Registre déchets'!G1231,Accueil!$W$9),"")&amp; IF(D1231=Accueil!$U$10,PRODUCT('Registre déchets'!G1231,Accueil!$W$10),"")&amp; IF(D1231=Accueil!$U$11,PRODUCT('Registre déchets'!G1231,Accueil!$W$11),"")&amp; IF(D1231=Accueil!$U$12,PRODUCT('Registre déchets'!G1231,Accueil!$W$12),"")&amp; IF(D1231=Accueil!$U$13,PRODUCT('Registre déchets'!G1231,Accueil!$W$13),"")&amp; IF(D1231=Accueil!$U$14,PRODUCT('Registre déchets'!G1231,Accueil!$W$14),"")&amp; IF(D1231=Accueil!$U$15,PRODUCT('Registre déchets'!G1231,Accueil!$W$15),"")&amp; IF(D1231=Accueil!$U$16,PRODUCT('Registre déchets'!G1231,Accueil!$W$16),"")&amp; IF(D1231=Accueil!$U$17,PRODUCT('Registre déchets'!G1231,Accueil!$W$17),"")&amp; IF(D1231=Accueil!$U$18,PRODUCT('Registre déchets'!G1231,Accueil!$W$18),"")&amp; IF(D1231=Accueil!$U$19,PRODUCT('Registre déchets'!G1231,Accueil!$W$19),"")&amp; IF(D1231=Accueil!$U$20,PRODUCT('Registre déchets'!G1231,Accueil!$W$20),"")&amp; IF(D1231=Accueil!$U$21,PRODUCT('Registre déchets'!G1231,Accueil!$W$21),"") &amp; IF(D1231=Accueil!$U$22,PRODUCT('Registre déchets'!G1231,Accueil!$W$22),"")&amp; IF(D1231=Accueil!$U$23,PRODUCT('Registre déchets'!G1231,Accueil!$W$23),"")&amp; IF(D1231=Accueil!$U$24,PRODUCT('Registre déchets'!G1231,Accueil!$W$24),"")&amp; IF(D1231=Accueil!$U$25,PRODUCT('Registre déchets'!G1231,Accueil!$W$25),"")&amp; IF(D1231=Accueil!$U$26,PRODUCT('Registre déchets'!G1231,Accueil!$W$26),"")&amp; IF(D1231=Accueil!$U$27,PRODUCT('Registre déchets'!G1231,Accueil!$W$27),"")&amp; IF(D1231=Accueil!$Y$7,PRODUCT('Registre déchets'!G1231,Accueil!$AA$7),"") &amp; IF(D1231=Accueil!$Y$8,PRODUCT('Registre déchets'!G1231,Accueil!$AA$8),"") &amp; IF(D1231=Accueil!$Y$9,PRODUCT('Registre déchets'!G1231,Accueil!$AA$9),"")&amp; IF(D1231=Accueil!$Y$10,PRODUCT('Registre déchets'!G1231,Accueil!$AA$10),"")&amp; IF(D1231=Accueil!$Y$11,PRODUCT('Registre déchets'!G1231,Accueil!$AA$11),"")&amp; IF(D1231=Accueil!$Y$12,PRODUCT('Registre déchets'!G1231,Accueil!$AA$12),"")&amp; IF(D1231=Accueil!$Y$13,PRODUCT('Registre déchets'!G1231,Accueil!$AA$13),"")&amp; IF(D1231=Accueil!$Y$14,PRODUCT('Registre déchets'!G1231,Accueil!$AA$14),"")&amp; IF(D1231=Accueil!$Y$15,PRODUCT('Registre déchets'!G1231,Accueil!$AA$15),"")&amp; IF(D1231=Accueil!$Y$16,PRODUCT('Registre déchets'!G1231,Accueil!$AA$16),"")&amp; IF(D1231=Accueil!$Y$17,PRODUCT('Registre déchets'!G1231,Accueil!$AA$17),"")&amp; IF(D1231=Accueil!$Y$18,PRODUCT('Registre déchets'!G1231,Accueil!$AA$18),"")&amp; IF(D1231=Accueil!$Y$19,PRODUCT('Registre déchets'!G1231,Accueil!$AA$19),"")&amp; IF(D1231=Accueil!$Y$20,PRODUCT('Registre déchets'!G1231,Accueil!$AA$20),"")&amp; IF(D1231=Accueil!$Y$21,PRODUCT('Registre déchets'!G1231,Accueil!$AA$21),"")&amp; IF(D1231=Accueil!$Y$22,PRODUCT('Registre déchets'!G1231,Accueil!$AA$22),"")&amp; IF(D1231=Accueil!$Y$23,PRODUCT('Registre déchets'!G1231,Accueil!$AA$23),"")&amp; IF(D1231=Accueil!$Y$24,PRODUCT('Registre déchets'!G1231,Accueil!$AA$24),"")&amp; IF(D1231=Accueil!$Y$25,PRODUCT('Registre déchets'!G1231,Accueil!$AA$25),"")&amp; IF(D1231=Accueil!$Y$26,PRODUCT('Registre déchets'!G1231,Accueil!$AA$26),"")&amp; IF(D1231=Accueil!$Y$27,PRODUCT('Registre déchets'!G1231,Accueil!$AA$27),""))</f>
        <v/>
      </c>
      <c r="AQ1231" s="79">
        <f t="shared" si="197"/>
        <v>0</v>
      </c>
    </row>
    <row r="1232" spans="1:43" ht="50.1" customHeight="1" x14ac:dyDescent="0.25">
      <c r="A1232" s="90"/>
      <c r="B1232" s="222" t="str">
        <f t="shared" si="191"/>
        <v/>
      </c>
      <c r="C1232" s="221"/>
      <c r="D1232" s="220"/>
      <c r="E1232" s="80" t="str">
        <f t="shared" si="195"/>
        <v/>
      </c>
      <c r="F1232" s="81"/>
      <c r="G1232" s="82"/>
      <c r="H1232" s="241">
        <f t="shared" si="192"/>
        <v>0</v>
      </c>
      <c r="I1232" s="206"/>
      <c r="J1232" s="206"/>
      <c r="K1232" s="86"/>
      <c r="L1232" s="86"/>
      <c r="M1232" s="86"/>
      <c r="N1232" s="82"/>
      <c r="O1232" s="81"/>
      <c r="P1232" s="82"/>
      <c r="Q1232" s="207">
        <f t="shared" si="196"/>
        <v>0</v>
      </c>
      <c r="R1232" s="83">
        <f t="shared" si="193"/>
        <v>0</v>
      </c>
      <c r="S1232" s="83">
        <f t="shared" si="194"/>
        <v>0</v>
      </c>
      <c r="T1232" s="209"/>
      <c r="U1232" s="214"/>
      <c r="V1232" s="214"/>
      <c r="W1232" s="217" t="str">
        <f t="shared" si="189"/>
        <v/>
      </c>
      <c r="X1232" s="214"/>
      <c r="Y1232" s="224"/>
      <c r="Z1232" s="214"/>
      <c r="AA1232" s="214"/>
      <c r="AB1232" s="35" t="str">
        <f t="shared" si="190"/>
        <v/>
      </c>
      <c r="AC1232" s="35"/>
      <c r="AD1232" s="35"/>
      <c r="AE1232" s="35"/>
      <c r="AF1232" s="35"/>
      <c r="AG1232" s="35"/>
      <c r="AH1232" s="35"/>
      <c r="AI1232" s="35"/>
      <c r="AJ1232" s="35"/>
      <c r="AK1232" s="35"/>
      <c r="AL1232" s="35"/>
      <c r="AM1232" s="85" t="str">
        <f t="shared" si="188"/>
        <v/>
      </c>
      <c r="AN1232" s="35"/>
      <c r="AO1232" s="35"/>
      <c r="AP1232" s="77" t="str">
        <f>IF(D1232="","",IF(D1232=Accueil!$Q$7,PRODUCT('Registre déchets'!G1232,Accueil!$S$7),"") &amp; IF(D1232=Accueil!$Q$8,PRODUCT('Registre déchets'!G1232,Accueil!$S$8),"") &amp; IF(D1232=Accueil!$Q$9,PRODUCT('Registre déchets'!G1232,Accueil!$S$9),"")&amp; IF(D1232=Accueil!$Q$10,PRODUCT('Registre déchets'!G1232,Accueil!$S$10),"")&amp; IF(D1232=Accueil!$Q$11,PRODUCT('Registre déchets'!G1232,Accueil!$S$11),"")&amp; IF(D1232=Accueil!$Q$12,PRODUCT('Registre déchets'!G1232,Accueil!$S$12),"")&amp; IF(D1232=Accueil!$Q$13,PRODUCT('Registre déchets'!G1232,Accueil!$S$13),"")&amp; IF(D1232=Accueil!$Q$14,PRODUCT('Registre déchets'!G1232,Accueil!$S$14),"")&amp; IF(D1232=Accueil!$Q$15,PRODUCT('Registre déchets'!G1232,Accueil!$S$15),"")&amp; IF(D1232=Accueil!$Q$16,PRODUCT('Registre déchets'!G1232,Accueil!$S$16),"")&amp; IF(D1232=Accueil!$Q$17,PRODUCT('Registre déchets'!G1232,Accueil!$S$17),"")&amp; IF(D1232=Accueil!$Q$18,PRODUCT('Registre déchets'!G1232,Accueil!$S$18),"")&amp; IF(D1232=Accueil!$Q$19,PRODUCT('Registre déchets'!G1232,Accueil!$S$19),"")&amp; IF(D1232=Accueil!$Q$20,PRODUCT('Registre déchets'!G1232,Accueil!$S$20),"")&amp; IF(D1232=Accueil!$Q$21,PRODUCT('Registre déchets'!G1232,Accueil!$S$21),"")&amp; IF(D1232=Accueil!$Q$22,PRODUCT('Registre déchets'!G1232,Accueil!$S$22),"")&amp; IF(D1232=Accueil!$Q$23,PRODUCT('Registre déchets'!G1232,Accueil!$S$23),"")&amp; IF(D1232=Accueil!$Q$24,PRODUCT('Registre déchets'!G1232,Accueil!$S$24),"")&amp; IF(D1232=Accueil!$Q$25,PRODUCT('Registre déchets'!G1232,Accueil!$S$25),"")&amp; IF(D1232=Accueil!$Q$26,PRODUCT('Registre déchets'!G1232,Accueil!$S$26),"") &amp; IF(D1232=Accueil!$U$7,PRODUCT('Registre déchets'!G1232,Accueil!$W$7),"") &amp; IF(D1232=Accueil!$U$8,PRODUCT('Registre déchets'!G1232,Accueil!$W$8),"") &amp; IF(D1232=Accueil!$U$9,PRODUCT('Registre déchets'!G1232,Accueil!$W$9),"")&amp; IF(D1232=Accueil!$U$10,PRODUCT('Registre déchets'!G1232,Accueil!$W$10),"")&amp; IF(D1232=Accueil!$U$11,PRODUCT('Registre déchets'!G1232,Accueil!$W$11),"")&amp; IF(D1232=Accueil!$U$12,PRODUCT('Registre déchets'!G1232,Accueil!$W$12),"")&amp; IF(D1232=Accueil!$U$13,PRODUCT('Registre déchets'!G1232,Accueil!$W$13),"")&amp; IF(D1232=Accueil!$U$14,PRODUCT('Registre déchets'!G1232,Accueil!$W$14),"")&amp; IF(D1232=Accueil!$U$15,PRODUCT('Registre déchets'!G1232,Accueil!$W$15),"")&amp; IF(D1232=Accueil!$U$16,PRODUCT('Registre déchets'!G1232,Accueil!$W$16),"")&amp; IF(D1232=Accueil!$U$17,PRODUCT('Registre déchets'!G1232,Accueil!$W$17),"")&amp; IF(D1232=Accueil!$U$18,PRODUCT('Registre déchets'!G1232,Accueil!$W$18),"")&amp; IF(D1232=Accueil!$U$19,PRODUCT('Registre déchets'!G1232,Accueil!$W$19),"")&amp; IF(D1232=Accueil!$U$20,PRODUCT('Registre déchets'!G1232,Accueil!$W$20),"")&amp; IF(D1232=Accueil!$U$21,PRODUCT('Registre déchets'!G1232,Accueil!$W$21),"") &amp; IF(D1232=Accueil!$U$22,PRODUCT('Registre déchets'!G1232,Accueil!$W$22),"")&amp; IF(D1232=Accueil!$U$23,PRODUCT('Registre déchets'!G1232,Accueil!$W$23),"")&amp; IF(D1232=Accueil!$U$24,PRODUCT('Registre déchets'!G1232,Accueil!$W$24),"")&amp; IF(D1232=Accueil!$U$25,PRODUCT('Registre déchets'!G1232,Accueil!$W$25),"")&amp; IF(D1232=Accueil!$U$26,PRODUCT('Registre déchets'!G1232,Accueil!$W$26),"")&amp; IF(D1232=Accueil!$U$27,PRODUCT('Registre déchets'!G1232,Accueil!$W$27),"")&amp; IF(D1232=Accueil!$Y$7,PRODUCT('Registre déchets'!G1232,Accueil!$AA$7),"") &amp; IF(D1232=Accueil!$Y$8,PRODUCT('Registre déchets'!G1232,Accueil!$AA$8),"") &amp; IF(D1232=Accueil!$Y$9,PRODUCT('Registre déchets'!G1232,Accueil!$AA$9),"")&amp; IF(D1232=Accueil!$Y$10,PRODUCT('Registre déchets'!G1232,Accueil!$AA$10),"")&amp; IF(D1232=Accueil!$Y$11,PRODUCT('Registre déchets'!G1232,Accueil!$AA$11),"")&amp; IF(D1232=Accueil!$Y$12,PRODUCT('Registre déchets'!G1232,Accueil!$AA$12),"")&amp; IF(D1232=Accueil!$Y$13,PRODUCT('Registre déchets'!G1232,Accueil!$AA$13),"")&amp; IF(D1232=Accueil!$Y$14,PRODUCT('Registre déchets'!G1232,Accueil!$AA$14),"")&amp; IF(D1232=Accueil!$Y$15,PRODUCT('Registre déchets'!G1232,Accueil!$AA$15),"")&amp; IF(D1232=Accueil!$Y$16,PRODUCT('Registre déchets'!G1232,Accueil!$AA$16),"")&amp; IF(D1232=Accueil!$Y$17,PRODUCT('Registre déchets'!G1232,Accueil!$AA$17),"")&amp; IF(D1232=Accueil!$Y$18,PRODUCT('Registre déchets'!G1232,Accueil!$AA$18),"")&amp; IF(D1232=Accueil!$Y$19,PRODUCT('Registre déchets'!G1232,Accueil!$AA$19),"")&amp; IF(D1232=Accueil!$Y$20,PRODUCT('Registre déchets'!G1232,Accueil!$AA$20),"")&amp; IF(D1232=Accueil!$Y$21,PRODUCT('Registre déchets'!G1232,Accueil!$AA$21),"")&amp; IF(D1232=Accueil!$Y$22,PRODUCT('Registre déchets'!G1232,Accueil!$AA$22),"")&amp; IF(D1232=Accueil!$Y$23,PRODUCT('Registre déchets'!G1232,Accueil!$AA$23),"")&amp; IF(D1232=Accueil!$Y$24,PRODUCT('Registre déchets'!G1232,Accueil!$AA$24),"")&amp; IF(D1232=Accueil!$Y$25,PRODUCT('Registre déchets'!G1232,Accueil!$AA$25),"")&amp; IF(D1232=Accueil!$Y$26,PRODUCT('Registre déchets'!G1232,Accueil!$AA$26),"")&amp; IF(D1232=Accueil!$Y$27,PRODUCT('Registre déchets'!G1232,Accueil!$AA$27),""))</f>
        <v/>
      </c>
      <c r="AQ1232" s="79">
        <f t="shared" si="197"/>
        <v>0</v>
      </c>
    </row>
    <row r="1233" spans="1:43" ht="50.1" customHeight="1" x14ac:dyDescent="0.25">
      <c r="A1233" s="90"/>
      <c r="B1233" s="222" t="str">
        <f t="shared" si="191"/>
        <v/>
      </c>
      <c r="C1233" s="221"/>
      <c r="D1233" s="220"/>
      <c r="E1233" s="80" t="str">
        <f t="shared" si="195"/>
        <v/>
      </c>
      <c r="F1233" s="81"/>
      <c r="G1233" s="82"/>
      <c r="H1233" s="241">
        <f t="shared" si="192"/>
        <v>0</v>
      </c>
      <c r="I1233" s="206"/>
      <c r="J1233" s="206"/>
      <c r="K1233" s="86"/>
      <c r="L1233" s="86"/>
      <c r="M1233" s="86"/>
      <c r="N1233" s="82"/>
      <c r="O1233" s="81"/>
      <c r="P1233" s="82"/>
      <c r="Q1233" s="207">
        <f t="shared" si="196"/>
        <v>0</v>
      </c>
      <c r="R1233" s="83">
        <f t="shared" si="193"/>
        <v>0</v>
      </c>
      <c r="S1233" s="83">
        <f t="shared" si="194"/>
        <v>0</v>
      </c>
      <c r="T1233" s="209"/>
      <c r="U1233" s="214"/>
      <c r="V1233" s="214"/>
      <c r="W1233" s="217" t="str">
        <f t="shared" si="189"/>
        <v/>
      </c>
      <c r="X1233" s="214"/>
      <c r="Y1233" s="224"/>
      <c r="Z1233" s="214"/>
      <c r="AA1233" s="214"/>
      <c r="AB1233" s="35" t="str">
        <f t="shared" si="190"/>
        <v/>
      </c>
      <c r="AC1233" s="35"/>
      <c r="AD1233" s="35"/>
      <c r="AE1233" s="35"/>
      <c r="AF1233" s="35"/>
      <c r="AG1233" s="35"/>
      <c r="AH1233" s="35"/>
      <c r="AI1233" s="35"/>
      <c r="AJ1233" s="35"/>
      <c r="AK1233" s="35"/>
      <c r="AL1233" s="35"/>
      <c r="AM1233" s="85" t="str">
        <f t="shared" si="188"/>
        <v/>
      </c>
      <c r="AN1233" s="35"/>
      <c r="AO1233" s="35"/>
      <c r="AP1233" s="77" t="str">
        <f>IF(D1233="","",IF(D1233=Accueil!$Q$7,PRODUCT('Registre déchets'!G1233,Accueil!$S$7),"") &amp; IF(D1233=Accueil!$Q$8,PRODUCT('Registre déchets'!G1233,Accueil!$S$8),"") &amp; IF(D1233=Accueil!$Q$9,PRODUCT('Registre déchets'!G1233,Accueil!$S$9),"")&amp; IF(D1233=Accueil!$Q$10,PRODUCT('Registre déchets'!G1233,Accueil!$S$10),"")&amp; IF(D1233=Accueil!$Q$11,PRODUCT('Registre déchets'!G1233,Accueil!$S$11),"")&amp; IF(D1233=Accueil!$Q$12,PRODUCT('Registre déchets'!G1233,Accueil!$S$12),"")&amp; IF(D1233=Accueil!$Q$13,PRODUCT('Registre déchets'!G1233,Accueil!$S$13),"")&amp; IF(D1233=Accueil!$Q$14,PRODUCT('Registre déchets'!G1233,Accueil!$S$14),"")&amp; IF(D1233=Accueil!$Q$15,PRODUCT('Registre déchets'!G1233,Accueil!$S$15),"")&amp; IF(D1233=Accueil!$Q$16,PRODUCT('Registre déchets'!G1233,Accueil!$S$16),"")&amp; IF(D1233=Accueil!$Q$17,PRODUCT('Registre déchets'!G1233,Accueil!$S$17),"")&amp; IF(D1233=Accueil!$Q$18,PRODUCT('Registre déchets'!G1233,Accueil!$S$18),"")&amp; IF(D1233=Accueil!$Q$19,PRODUCT('Registre déchets'!G1233,Accueil!$S$19),"")&amp; IF(D1233=Accueil!$Q$20,PRODUCT('Registre déchets'!G1233,Accueil!$S$20),"")&amp; IF(D1233=Accueil!$Q$21,PRODUCT('Registre déchets'!G1233,Accueil!$S$21),"")&amp; IF(D1233=Accueil!$Q$22,PRODUCT('Registre déchets'!G1233,Accueil!$S$22),"")&amp; IF(D1233=Accueil!$Q$23,PRODUCT('Registre déchets'!G1233,Accueil!$S$23),"")&amp; IF(D1233=Accueil!$Q$24,PRODUCT('Registre déchets'!G1233,Accueil!$S$24),"")&amp; IF(D1233=Accueil!$Q$25,PRODUCT('Registre déchets'!G1233,Accueil!$S$25),"")&amp; IF(D1233=Accueil!$Q$26,PRODUCT('Registre déchets'!G1233,Accueil!$S$26),"") &amp; IF(D1233=Accueil!$U$7,PRODUCT('Registre déchets'!G1233,Accueil!$W$7),"") &amp; IF(D1233=Accueil!$U$8,PRODUCT('Registre déchets'!G1233,Accueil!$W$8),"") &amp; IF(D1233=Accueil!$U$9,PRODUCT('Registre déchets'!G1233,Accueil!$W$9),"")&amp; IF(D1233=Accueil!$U$10,PRODUCT('Registre déchets'!G1233,Accueil!$W$10),"")&amp; IF(D1233=Accueil!$U$11,PRODUCT('Registre déchets'!G1233,Accueil!$W$11),"")&amp; IF(D1233=Accueil!$U$12,PRODUCT('Registre déchets'!G1233,Accueil!$W$12),"")&amp; IF(D1233=Accueil!$U$13,PRODUCT('Registre déchets'!G1233,Accueil!$W$13),"")&amp; IF(D1233=Accueil!$U$14,PRODUCT('Registre déchets'!G1233,Accueil!$W$14),"")&amp; IF(D1233=Accueil!$U$15,PRODUCT('Registre déchets'!G1233,Accueil!$W$15),"")&amp; IF(D1233=Accueil!$U$16,PRODUCT('Registre déchets'!G1233,Accueil!$W$16),"")&amp; IF(D1233=Accueil!$U$17,PRODUCT('Registre déchets'!G1233,Accueil!$W$17),"")&amp; IF(D1233=Accueil!$U$18,PRODUCT('Registre déchets'!G1233,Accueil!$W$18),"")&amp; IF(D1233=Accueil!$U$19,PRODUCT('Registre déchets'!G1233,Accueil!$W$19),"")&amp; IF(D1233=Accueil!$U$20,PRODUCT('Registre déchets'!G1233,Accueil!$W$20),"")&amp; IF(D1233=Accueil!$U$21,PRODUCT('Registre déchets'!G1233,Accueil!$W$21),"") &amp; IF(D1233=Accueil!$U$22,PRODUCT('Registre déchets'!G1233,Accueil!$W$22),"")&amp; IF(D1233=Accueil!$U$23,PRODUCT('Registre déchets'!G1233,Accueil!$W$23),"")&amp; IF(D1233=Accueil!$U$24,PRODUCT('Registre déchets'!G1233,Accueil!$W$24),"")&amp; IF(D1233=Accueil!$U$25,PRODUCT('Registre déchets'!G1233,Accueil!$W$25),"")&amp; IF(D1233=Accueil!$U$26,PRODUCT('Registre déchets'!G1233,Accueil!$W$26),"")&amp; IF(D1233=Accueil!$U$27,PRODUCT('Registre déchets'!G1233,Accueil!$W$27),"")&amp; IF(D1233=Accueil!$Y$7,PRODUCT('Registre déchets'!G1233,Accueil!$AA$7),"") &amp; IF(D1233=Accueil!$Y$8,PRODUCT('Registre déchets'!G1233,Accueil!$AA$8),"") &amp; IF(D1233=Accueil!$Y$9,PRODUCT('Registre déchets'!G1233,Accueil!$AA$9),"")&amp; IF(D1233=Accueil!$Y$10,PRODUCT('Registre déchets'!G1233,Accueil!$AA$10),"")&amp; IF(D1233=Accueil!$Y$11,PRODUCT('Registre déchets'!G1233,Accueil!$AA$11),"")&amp; IF(D1233=Accueil!$Y$12,PRODUCT('Registre déchets'!G1233,Accueil!$AA$12),"")&amp; IF(D1233=Accueil!$Y$13,PRODUCT('Registre déchets'!G1233,Accueil!$AA$13),"")&amp; IF(D1233=Accueil!$Y$14,PRODUCT('Registre déchets'!G1233,Accueil!$AA$14),"")&amp; IF(D1233=Accueil!$Y$15,PRODUCT('Registre déchets'!G1233,Accueil!$AA$15),"")&amp; IF(D1233=Accueil!$Y$16,PRODUCT('Registre déchets'!G1233,Accueil!$AA$16),"")&amp; IF(D1233=Accueil!$Y$17,PRODUCT('Registre déchets'!G1233,Accueil!$AA$17),"")&amp; IF(D1233=Accueil!$Y$18,PRODUCT('Registre déchets'!G1233,Accueil!$AA$18),"")&amp; IF(D1233=Accueil!$Y$19,PRODUCT('Registre déchets'!G1233,Accueil!$AA$19),"")&amp; IF(D1233=Accueil!$Y$20,PRODUCT('Registre déchets'!G1233,Accueil!$AA$20),"")&amp; IF(D1233=Accueil!$Y$21,PRODUCT('Registre déchets'!G1233,Accueil!$AA$21),"")&amp; IF(D1233=Accueil!$Y$22,PRODUCT('Registre déchets'!G1233,Accueil!$AA$22),"")&amp; IF(D1233=Accueil!$Y$23,PRODUCT('Registre déchets'!G1233,Accueil!$AA$23),"")&amp; IF(D1233=Accueil!$Y$24,PRODUCT('Registre déchets'!G1233,Accueil!$AA$24),"")&amp; IF(D1233=Accueil!$Y$25,PRODUCT('Registre déchets'!G1233,Accueil!$AA$25),"")&amp; IF(D1233=Accueil!$Y$26,PRODUCT('Registre déchets'!G1233,Accueil!$AA$26),"")&amp; IF(D1233=Accueil!$Y$27,PRODUCT('Registre déchets'!G1233,Accueil!$AA$27),""))</f>
        <v/>
      </c>
      <c r="AQ1233" s="79">
        <f t="shared" si="197"/>
        <v>0</v>
      </c>
    </row>
    <row r="1234" spans="1:43" ht="50.1" customHeight="1" x14ac:dyDescent="0.25">
      <c r="A1234" s="90"/>
      <c r="B1234" s="222" t="str">
        <f t="shared" si="191"/>
        <v/>
      </c>
      <c r="C1234" s="221"/>
      <c r="D1234" s="220"/>
      <c r="E1234" s="80" t="str">
        <f t="shared" si="195"/>
        <v/>
      </c>
      <c r="F1234" s="81"/>
      <c r="G1234" s="82"/>
      <c r="H1234" s="241">
        <f t="shared" si="192"/>
        <v>0</v>
      </c>
      <c r="I1234" s="206"/>
      <c r="J1234" s="206"/>
      <c r="K1234" s="86"/>
      <c r="L1234" s="86"/>
      <c r="M1234" s="86"/>
      <c r="N1234" s="82"/>
      <c r="O1234" s="81"/>
      <c r="P1234" s="82"/>
      <c r="Q1234" s="207">
        <f t="shared" si="196"/>
        <v>0</v>
      </c>
      <c r="R1234" s="83">
        <f t="shared" si="193"/>
        <v>0</v>
      </c>
      <c r="S1234" s="83">
        <f t="shared" si="194"/>
        <v>0</v>
      </c>
      <c r="T1234" s="209"/>
      <c r="U1234" s="214"/>
      <c r="V1234" s="214"/>
      <c r="W1234" s="217" t="str">
        <f t="shared" si="189"/>
        <v/>
      </c>
      <c r="X1234" s="214"/>
      <c r="Y1234" s="224"/>
      <c r="Z1234" s="214"/>
      <c r="AA1234" s="214"/>
      <c r="AB1234" s="35" t="str">
        <f t="shared" si="190"/>
        <v/>
      </c>
      <c r="AC1234" s="35"/>
      <c r="AD1234" s="35"/>
      <c r="AE1234" s="35"/>
      <c r="AF1234" s="35"/>
      <c r="AG1234" s="35"/>
      <c r="AH1234" s="35"/>
      <c r="AI1234" s="35"/>
      <c r="AJ1234" s="35"/>
      <c r="AK1234" s="35"/>
      <c r="AL1234" s="35"/>
      <c r="AM1234" s="85" t="str">
        <f t="shared" si="188"/>
        <v/>
      </c>
      <c r="AN1234" s="35"/>
      <c r="AO1234" s="35"/>
      <c r="AP1234" s="77" t="str">
        <f>IF(D1234="","",IF(D1234=Accueil!$Q$7,PRODUCT('Registre déchets'!G1234,Accueil!$S$7),"") &amp; IF(D1234=Accueil!$Q$8,PRODUCT('Registre déchets'!G1234,Accueil!$S$8),"") &amp; IF(D1234=Accueil!$Q$9,PRODUCT('Registre déchets'!G1234,Accueil!$S$9),"")&amp; IF(D1234=Accueil!$Q$10,PRODUCT('Registre déchets'!G1234,Accueil!$S$10),"")&amp; IF(D1234=Accueil!$Q$11,PRODUCT('Registre déchets'!G1234,Accueil!$S$11),"")&amp; IF(D1234=Accueil!$Q$12,PRODUCT('Registre déchets'!G1234,Accueil!$S$12),"")&amp; IF(D1234=Accueil!$Q$13,PRODUCT('Registre déchets'!G1234,Accueil!$S$13),"")&amp; IF(D1234=Accueil!$Q$14,PRODUCT('Registre déchets'!G1234,Accueil!$S$14),"")&amp; IF(D1234=Accueil!$Q$15,PRODUCT('Registre déchets'!G1234,Accueil!$S$15),"")&amp; IF(D1234=Accueil!$Q$16,PRODUCT('Registre déchets'!G1234,Accueil!$S$16),"")&amp; IF(D1234=Accueil!$Q$17,PRODUCT('Registre déchets'!G1234,Accueil!$S$17),"")&amp; IF(D1234=Accueil!$Q$18,PRODUCT('Registre déchets'!G1234,Accueil!$S$18),"")&amp; IF(D1234=Accueil!$Q$19,PRODUCT('Registre déchets'!G1234,Accueil!$S$19),"")&amp; IF(D1234=Accueil!$Q$20,PRODUCT('Registre déchets'!G1234,Accueil!$S$20),"")&amp; IF(D1234=Accueil!$Q$21,PRODUCT('Registre déchets'!G1234,Accueil!$S$21),"")&amp; IF(D1234=Accueil!$Q$22,PRODUCT('Registre déchets'!G1234,Accueil!$S$22),"")&amp; IF(D1234=Accueil!$Q$23,PRODUCT('Registre déchets'!G1234,Accueil!$S$23),"")&amp; IF(D1234=Accueil!$Q$24,PRODUCT('Registre déchets'!G1234,Accueil!$S$24),"")&amp; IF(D1234=Accueil!$Q$25,PRODUCT('Registre déchets'!G1234,Accueil!$S$25),"")&amp; IF(D1234=Accueil!$Q$26,PRODUCT('Registre déchets'!G1234,Accueil!$S$26),"") &amp; IF(D1234=Accueil!$U$7,PRODUCT('Registre déchets'!G1234,Accueil!$W$7),"") &amp; IF(D1234=Accueil!$U$8,PRODUCT('Registre déchets'!G1234,Accueil!$W$8),"") &amp; IF(D1234=Accueil!$U$9,PRODUCT('Registre déchets'!G1234,Accueil!$W$9),"")&amp; IF(D1234=Accueil!$U$10,PRODUCT('Registre déchets'!G1234,Accueil!$W$10),"")&amp; IF(D1234=Accueil!$U$11,PRODUCT('Registre déchets'!G1234,Accueil!$W$11),"")&amp; IF(D1234=Accueil!$U$12,PRODUCT('Registre déchets'!G1234,Accueil!$W$12),"")&amp; IF(D1234=Accueil!$U$13,PRODUCT('Registre déchets'!G1234,Accueil!$W$13),"")&amp; IF(D1234=Accueil!$U$14,PRODUCT('Registre déchets'!G1234,Accueil!$W$14),"")&amp; IF(D1234=Accueil!$U$15,PRODUCT('Registre déchets'!G1234,Accueil!$W$15),"")&amp; IF(D1234=Accueil!$U$16,PRODUCT('Registre déchets'!G1234,Accueil!$W$16),"")&amp; IF(D1234=Accueil!$U$17,PRODUCT('Registre déchets'!G1234,Accueil!$W$17),"")&amp; IF(D1234=Accueil!$U$18,PRODUCT('Registre déchets'!G1234,Accueil!$W$18),"")&amp; IF(D1234=Accueil!$U$19,PRODUCT('Registre déchets'!G1234,Accueil!$W$19),"")&amp; IF(D1234=Accueil!$U$20,PRODUCT('Registre déchets'!G1234,Accueil!$W$20),"")&amp; IF(D1234=Accueil!$U$21,PRODUCT('Registre déchets'!G1234,Accueil!$W$21),"") &amp; IF(D1234=Accueil!$U$22,PRODUCT('Registre déchets'!G1234,Accueil!$W$22),"")&amp; IF(D1234=Accueil!$U$23,PRODUCT('Registre déchets'!G1234,Accueil!$W$23),"")&amp; IF(D1234=Accueil!$U$24,PRODUCT('Registre déchets'!G1234,Accueil!$W$24),"")&amp; IF(D1234=Accueil!$U$25,PRODUCT('Registre déchets'!G1234,Accueil!$W$25),"")&amp; IF(D1234=Accueil!$U$26,PRODUCT('Registre déchets'!G1234,Accueil!$W$26),"")&amp; IF(D1234=Accueil!$U$27,PRODUCT('Registre déchets'!G1234,Accueil!$W$27),"")&amp; IF(D1234=Accueil!$Y$7,PRODUCT('Registre déchets'!G1234,Accueil!$AA$7),"") &amp; IF(D1234=Accueil!$Y$8,PRODUCT('Registre déchets'!G1234,Accueil!$AA$8),"") &amp; IF(D1234=Accueil!$Y$9,PRODUCT('Registre déchets'!G1234,Accueil!$AA$9),"")&amp; IF(D1234=Accueil!$Y$10,PRODUCT('Registre déchets'!G1234,Accueil!$AA$10),"")&amp; IF(D1234=Accueil!$Y$11,PRODUCT('Registre déchets'!G1234,Accueil!$AA$11),"")&amp; IF(D1234=Accueil!$Y$12,PRODUCT('Registre déchets'!G1234,Accueil!$AA$12),"")&amp; IF(D1234=Accueil!$Y$13,PRODUCT('Registre déchets'!G1234,Accueil!$AA$13),"")&amp; IF(D1234=Accueil!$Y$14,PRODUCT('Registre déchets'!G1234,Accueil!$AA$14),"")&amp; IF(D1234=Accueil!$Y$15,PRODUCT('Registre déchets'!G1234,Accueil!$AA$15),"")&amp; IF(D1234=Accueil!$Y$16,PRODUCT('Registre déchets'!G1234,Accueil!$AA$16),"")&amp; IF(D1234=Accueil!$Y$17,PRODUCT('Registre déchets'!G1234,Accueil!$AA$17),"")&amp; IF(D1234=Accueil!$Y$18,PRODUCT('Registre déchets'!G1234,Accueil!$AA$18),"")&amp; IF(D1234=Accueil!$Y$19,PRODUCT('Registre déchets'!G1234,Accueil!$AA$19),"")&amp; IF(D1234=Accueil!$Y$20,PRODUCT('Registre déchets'!G1234,Accueil!$AA$20),"")&amp; IF(D1234=Accueil!$Y$21,PRODUCT('Registre déchets'!G1234,Accueil!$AA$21),"")&amp; IF(D1234=Accueil!$Y$22,PRODUCT('Registre déchets'!G1234,Accueil!$AA$22),"")&amp; IF(D1234=Accueil!$Y$23,PRODUCT('Registre déchets'!G1234,Accueil!$AA$23),"")&amp; IF(D1234=Accueil!$Y$24,PRODUCT('Registre déchets'!G1234,Accueil!$AA$24),"")&amp; IF(D1234=Accueil!$Y$25,PRODUCT('Registre déchets'!G1234,Accueil!$AA$25),"")&amp; IF(D1234=Accueil!$Y$26,PRODUCT('Registre déchets'!G1234,Accueil!$AA$26),"")&amp; IF(D1234=Accueil!$Y$27,PRODUCT('Registre déchets'!G1234,Accueil!$AA$27),""))</f>
        <v/>
      </c>
      <c r="AQ1234" s="79">
        <f t="shared" si="197"/>
        <v>0</v>
      </c>
    </row>
    <row r="1235" spans="1:43" ht="50.1" customHeight="1" x14ac:dyDescent="0.25">
      <c r="A1235" s="90"/>
      <c r="B1235" s="222" t="str">
        <f t="shared" si="191"/>
        <v/>
      </c>
      <c r="C1235" s="221"/>
      <c r="D1235" s="220"/>
      <c r="E1235" s="80" t="str">
        <f t="shared" si="195"/>
        <v/>
      </c>
      <c r="F1235" s="81"/>
      <c r="G1235" s="82"/>
      <c r="H1235" s="241">
        <f t="shared" si="192"/>
        <v>0</v>
      </c>
      <c r="I1235" s="206"/>
      <c r="J1235" s="206"/>
      <c r="K1235" s="86"/>
      <c r="L1235" s="86"/>
      <c r="M1235" s="86"/>
      <c r="N1235" s="82"/>
      <c r="O1235" s="81"/>
      <c r="P1235" s="82"/>
      <c r="Q1235" s="207">
        <f t="shared" si="196"/>
        <v>0</v>
      </c>
      <c r="R1235" s="83">
        <f t="shared" si="193"/>
        <v>0</v>
      </c>
      <c r="S1235" s="83">
        <f t="shared" si="194"/>
        <v>0</v>
      </c>
      <c r="T1235" s="209"/>
      <c r="U1235" s="214"/>
      <c r="V1235" s="214"/>
      <c r="W1235" s="217" t="str">
        <f t="shared" si="189"/>
        <v/>
      </c>
      <c r="X1235" s="214"/>
      <c r="Y1235" s="224"/>
      <c r="Z1235" s="214"/>
      <c r="AA1235" s="214"/>
      <c r="AB1235" s="35" t="str">
        <f t="shared" si="190"/>
        <v/>
      </c>
      <c r="AC1235" s="35"/>
      <c r="AD1235" s="35"/>
      <c r="AE1235" s="35"/>
      <c r="AF1235" s="35"/>
      <c r="AG1235" s="35"/>
      <c r="AH1235" s="35"/>
      <c r="AI1235" s="35"/>
      <c r="AJ1235" s="35"/>
      <c r="AK1235" s="35"/>
      <c r="AL1235" s="35"/>
      <c r="AM1235" s="85" t="str">
        <f t="shared" si="188"/>
        <v/>
      </c>
      <c r="AN1235" s="35"/>
      <c r="AO1235" s="35"/>
      <c r="AP1235" s="77" t="str">
        <f>IF(D1235="","",IF(D1235=Accueil!$Q$7,PRODUCT('Registre déchets'!G1235,Accueil!$S$7),"") &amp; IF(D1235=Accueil!$Q$8,PRODUCT('Registre déchets'!G1235,Accueil!$S$8),"") &amp; IF(D1235=Accueil!$Q$9,PRODUCT('Registre déchets'!G1235,Accueil!$S$9),"")&amp; IF(D1235=Accueil!$Q$10,PRODUCT('Registre déchets'!G1235,Accueil!$S$10),"")&amp; IF(D1235=Accueil!$Q$11,PRODUCT('Registre déchets'!G1235,Accueil!$S$11),"")&amp; IF(D1235=Accueil!$Q$12,PRODUCT('Registre déchets'!G1235,Accueil!$S$12),"")&amp; IF(D1235=Accueil!$Q$13,PRODUCT('Registre déchets'!G1235,Accueil!$S$13),"")&amp; IF(D1235=Accueil!$Q$14,PRODUCT('Registre déchets'!G1235,Accueil!$S$14),"")&amp; IF(D1235=Accueil!$Q$15,PRODUCT('Registre déchets'!G1235,Accueil!$S$15),"")&amp; IF(D1235=Accueil!$Q$16,PRODUCT('Registre déchets'!G1235,Accueil!$S$16),"")&amp; IF(D1235=Accueil!$Q$17,PRODUCT('Registre déchets'!G1235,Accueil!$S$17),"")&amp; IF(D1235=Accueil!$Q$18,PRODUCT('Registre déchets'!G1235,Accueil!$S$18),"")&amp; IF(D1235=Accueil!$Q$19,PRODUCT('Registre déchets'!G1235,Accueil!$S$19),"")&amp; IF(D1235=Accueil!$Q$20,PRODUCT('Registre déchets'!G1235,Accueil!$S$20),"")&amp; IF(D1235=Accueil!$Q$21,PRODUCT('Registre déchets'!G1235,Accueil!$S$21),"")&amp; IF(D1235=Accueil!$Q$22,PRODUCT('Registre déchets'!G1235,Accueil!$S$22),"")&amp; IF(D1235=Accueil!$Q$23,PRODUCT('Registre déchets'!G1235,Accueil!$S$23),"")&amp; IF(D1235=Accueil!$Q$24,PRODUCT('Registre déchets'!G1235,Accueil!$S$24),"")&amp; IF(D1235=Accueil!$Q$25,PRODUCT('Registre déchets'!G1235,Accueil!$S$25),"")&amp; IF(D1235=Accueil!$Q$26,PRODUCT('Registre déchets'!G1235,Accueil!$S$26),"") &amp; IF(D1235=Accueil!$U$7,PRODUCT('Registre déchets'!G1235,Accueil!$W$7),"") &amp; IF(D1235=Accueil!$U$8,PRODUCT('Registre déchets'!G1235,Accueil!$W$8),"") &amp; IF(D1235=Accueil!$U$9,PRODUCT('Registre déchets'!G1235,Accueil!$W$9),"")&amp; IF(D1235=Accueil!$U$10,PRODUCT('Registre déchets'!G1235,Accueil!$W$10),"")&amp; IF(D1235=Accueil!$U$11,PRODUCT('Registre déchets'!G1235,Accueil!$W$11),"")&amp; IF(D1235=Accueil!$U$12,PRODUCT('Registre déchets'!G1235,Accueil!$W$12),"")&amp; IF(D1235=Accueil!$U$13,PRODUCT('Registre déchets'!G1235,Accueil!$W$13),"")&amp; IF(D1235=Accueil!$U$14,PRODUCT('Registre déchets'!G1235,Accueil!$W$14),"")&amp; IF(D1235=Accueil!$U$15,PRODUCT('Registre déchets'!G1235,Accueil!$W$15),"")&amp; IF(D1235=Accueil!$U$16,PRODUCT('Registre déchets'!G1235,Accueil!$W$16),"")&amp; IF(D1235=Accueil!$U$17,PRODUCT('Registre déchets'!G1235,Accueil!$W$17),"")&amp; IF(D1235=Accueil!$U$18,PRODUCT('Registre déchets'!G1235,Accueil!$W$18),"")&amp; IF(D1235=Accueil!$U$19,PRODUCT('Registre déchets'!G1235,Accueil!$W$19),"")&amp; IF(D1235=Accueil!$U$20,PRODUCT('Registre déchets'!G1235,Accueil!$W$20),"")&amp; IF(D1235=Accueil!$U$21,PRODUCT('Registre déchets'!G1235,Accueil!$W$21),"") &amp; IF(D1235=Accueil!$U$22,PRODUCT('Registre déchets'!G1235,Accueil!$W$22),"")&amp; IF(D1235=Accueil!$U$23,PRODUCT('Registre déchets'!G1235,Accueil!$W$23),"")&amp; IF(D1235=Accueil!$U$24,PRODUCT('Registre déchets'!G1235,Accueil!$W$24),"")&amp; IF(D1235=Accueil!$U$25,PRODUCT('Registre déchets'!G1235,Accueil!$W$25),"")&amp; IF(D1235=Accueil!$U$26,PRODUCT('Registre déchets'!G1235,Accueil!$W$26),"")&amp; IF(D1235=Accueil!$U$27,PRODUCT('Registre déchets'!G1235,Accueil!$W$27),"")&amp; IF(D1235=Accueil!$Y$7,PRODUCT('Registre déchets'!G1235,Accueil!$AA$7),"") &amp; IF(D1235=Accueil!$Y$8,PRODUCT('Registre déchets'!G1235,Accueil!$AA$8),"") &amp; IF(D1235=Accueil!$Y$9,PRODUCT('Registre déchets'!G1235,Accueil!$AA$9),"")&amp; IF(D1235=Accueil!$Y$10,PRODUCT('Registre déchets'!G1235,Accueil!$AA$10),"")&amp; IF(D1235=Accueil!$Y$11,PRODUCT('Registre déchets'!G1235,Accueil!$AA$11),"")&amp; IF(D1235=Accueil!$Y$12,PRODUCT('Registre déchets'!G1235,Accueil!$AA$12),"")&amp; IF(D1235=Accueil!$Y$13,PRODUCT('Registre déchets'!G1235,Accueil!$AA$13),"")&amp; IF(D1235=Accueil!$Y$14,PRODUCT('Registre déchets'!G1235,Accueil!$AA$14),"")&amp; IF(D1235=Accueil!$Y$15,PRODUCT('Registre déchets'!G1235,Accueil!$AA$15),"")&amp; IF(D1235=Accueil!$Y$16,PRODUCT('Registre déchets'!G1235,Accueil!$AA$16),"")&amp; IF(D1235=Accueil!$Y$17,PRODUCT('Registre déchets'!G1235,Accueil!$AA$17),"")&amp; IF(D1235=Accueil!$Y$18,PRODUCT('Registre déchets'!G1235,Accueil!$AA$18),"")&amp; IF(D1235=Accueil!$Y$19,PRODUCT('Registre déchets'!G1235,Accueil!$AA$19),"")&amp; IF(D1235=Accueil!$Y$20,PRODUCT('Registre déchets'!G1235,Accueil!$AA$20),"")&amp; IF(D1235=Accueil!$Y$21,PRODUCT('Registre déchets'!G1235,Accueil!$AA$21),"")&amp; IF(D1235=Accueil!$Y$22,PRODUCT('Registre déchets'!G1235,Accueil!$AA$22),"")&amp; IF(D1235=Accueil!$Y$23,PRODUCT('Registre déchets'!G1235,Accueil!$AA$23),"")&amp; IF(D1235=Accueil!$Y$24,PRODUCT('Registre déchets'!G1235,Accueil!$AA$24),"")&amp; IF(D1235=Accueil!$Y$25,PRODUCT('Registre déchets'!G1235,Accueil!$AA$25),"")&amp; IF(D1235=Accueil!$Y$26,PRODUCT('Registre déchets'!G1235,Accueil!$AA$26),"")&amp; IF(D1235=Accueil!$Y$27,PRODUCT('Registre déchets'!G1235,Accueil!$AA$27),""))</f>
        <v/>
      </c>
      <c r="AQ1235" s="79">
        <f t="shared" si="197"/>
        <v>0</v>
      </c>
    </row>
    <row r="1236" spans="1:43" ht="50.1" customHeight="1" x14ac:dyDescent="0.25">
      <c r="A1236" s="90"/>
      <c r="B1236" s="222" t="str">
        <f t="shared" si="191"/>
        <v/>
      </c>
      <c r="C1236" s="221"/>
      <c r="D1236" s="220"/>
      <c r="E1236" s="80" t="str">
        <f t="shared" si="195"/>
        <v/>
      </c>
      <c r="F1236" s="81"/>
      <c r="G1236" s="82"/>
      <c r="H1236" s="241">
        <f t="shared" si="192"/>
        <v>0</v>
      </c>
      <c r="I1236" s="206"/>
      <c r="J1236" s="206"/>
      <c r="K1236" s="86"/>
      <c r="L1236" s="86"/>
      <c r="M1236" s="86"/>
      <c r="N1236" s="82"/>
      <c r="O1236" s="81"/>
      <c r="P1236" s="82"/>
      <c r="Q1236" s="207">
        <f t="shared" si="196"/>
        <v>0</v>
      </c>
      <c r="R1236" s="83">
        <f t="shared" si="193"/>
        <v>0</v>
      </c>
      <c r="S1236" s="83">
        <f t="shared" si="194"/>
        <v>0</v>
      </c>
      <c r="T1236" s="209"/>
      <c r="U1236" s="214"/>
      <c r="V1236" s="214"/>
      <c r="W1236" s="217" t="str">
        <f t="shared" si="189"/>
        <v/>
      </c>
      <c r="X1236" s="214"/>
      <c r="Y1236" s="224"/>
      <c r="Z1236" s="214"/>
      <c r="AA1236" s="214"/>
      <c r="AB1236" s="35" t="str">
        <f t="shared" si="190"/>
        <v/>
      </c>
      <c r="AC1236" s="35"/>
      <c r="AD1236" s="35"/>
      <c r="AE1236" s="35"/>
      <c r="AF1236" s="35"/>
      <c r="AG1236" s="35"/>
      <c r="AH1236" s="35"/>
      <c r="AI1236" s="35"/>
      <c r="AJ1236" s="35"/>
      <c r="AK1236" s="35"/>
      <c r="AL1236" s="35"/>
      <c r="AM1236" s="85" t="str">
        <f t="shared" si="188"/>
        <v/>
      </c>
      <c r="AN1236" s="35"/>
      <c r="AO1236" s="35"/>
      <c r="AP1236" s="77" t="str">
        <f>IF(D1236="","",IF(D1236=Accueil!$Q$7,PRODUCT('Registre déchets'!G1236,Accueil!$S$7),"") &amp; IF(D1236=Accueil!$Q$8,PRODUCT('Registre déchets'!G1236,Accueil!$S$8),"") &amp; IF(D1236=Accueil!$Q$9,PRODUCT('Registre déchets'!G1236,Accueil!$S$9),"")&amp; IF(D1236=Accueil!$Q$10,PRODUCT('Registre déchets'!G1236,Accueil!$S$10),"")&amp; IF(D1236=Accueil!$Q$11,PRODUCT('Registre déchets'!G1236,Accueil!$S$11),"")&amp; IF(D1236=Accueil!$Q$12,PRODUCT('Registre déchets'!G1236,Accueil!$S$12),"")&amp; IF(D1236=Accueil!$Q$13,PRODUCT('Registre déchets'!G1236,Accueil!$S$13),"")&amp; IF(D1236=Accueil!$Q$14,PRODUCT('Registre déchets'!G1236,Accueil!$S$14),"")&amp; IF(D1236=Accueil!$Q$15,PRODUCT('Registre déchets'!G1236,Accueil!$S$15),"")&amp; IF(D1236=Accueil!$Q$16,PRODUCT('Registre déchets'!G1236,Accueil!$S$16),"")&amp; IF(D1236=Accueil!$Q$17,PRODUCT('Registre déchets'!G1236,Accueil!$S$17),"")&amp; IF(D1236=Accueil!$Q$18,PRODUCT('Registre déchets'!G1236,Accueil!$S$18),"")&amp; IF(D1236=Accueil!$Q$19,PRODUCT('Registre déchets'!G1236,Accueil!$S$19),"")&amp; IF(D1236=Accueil!$Q$20,PRODUCT('Registre déchets'!G1236,Accueil!$S$20),"")&amp; IF(D1236=Accueil!$Q$21,PRODUCT('Registre déchets'!G1236,Accueil!$S$21),"")&amp; IF(D1236=Accueil!$Q$22,PRODUCT('Registre déchets'!G1236,Accueil!$S$22),"")&amp; IF(D1236=Accueil!$Q$23,PRODUCT('Registre déchets'!G1236,Accueil!$S$23),"")&amp; IF(D1236=Accueil!$Q$24,PRODUCT('Registre déchets'!G1236,Accueil!$S$24),"")&amp; IF(D1236=Accueil!$Q$25,PRODUCT('Registre déchets'!G1236,Accueil!$S$25),"")&amp; IF(D1236=Accueil!$Q$26,PRODUCT('Registre déchets'!G1236,Accueil!$S$26),"") &amp; IF(D1236=Accueil!$U$7,PRODUCT('Registre déchets'!G1236,Accueil!$W$7),"") &amp; IF(D1236=Accueil!$U$8,PRODUCT('Registre déchets'!G1236,Accueil!$W$8),"") &amp; IF(D1236=Accueil!$U$9,PRODUCT('Registre déchets'!G1236,Accueil!$W$9),"")&amp; IF(D1236=Accueil!$U$10,PRODUCT('Registre déchets'!G1236,Accueil!$W$10),"")&amp; IF(D1236=Accueil!$U$11,PRODUCT('Registre déchets'!G1236,Accueil!$W$11),"")&amp; IF(D1236=Accueil!$U$12,PRODUCT('Registre déchets'!G1236,Accueil!$W$12),"")&amp; IF(D1236=Accueil!$U$13,PRODUCT('Registre déchets'!G1236,Accueil!$W$13),"")&amp; IF(D1236=Accueil!$U$14,PRODUCT('Registre déchets'!G1236,Accueil!$W$14),"")&amp; IF(D1236=Accueil!$U$15,PRODUCT('Registre déchets'!G1236,Accueil!$W$15),"")&amp; IF(D1236=Accueil!$U$16,PRODUCT('Registre déchets'!G1236,Accueil!$W$16),"")&amp; IF(D1236=Accueil!$U$17,PRODUCT('Registre déchets'!G1236,Accueil!$W$17),"")&amp; IF(D1236=Accueil!$U$18,PRODUCT('Registre déchets'!G1236,Accueil!$W$18),"")&amp; IF(D1236=Accueil!$U$19,PRODUCT('Registre déchets'!G1236,Accueil!$W$19),"")&amp; IF(D1236=Accueil!$U$20,PRODUCT('Registre déchets'!G1236,Accueil!$W$20),"")&amp; IF(D1236=Accueil!$U$21,PRODUCT('Registre déchets'!G1236,Accueil!$W$21),"") &amp; IF(D1236=Accueil!$U$22,PRODUCT('Registre déchets'!G1236,Accueil!$W$22),"")&amp; IF(D1236=Accueil!$U$23,PRODUCT('Registre déchets'!G1236,Accueil!$W$23),"")&amp; IF(D1236=Accueil!$U$24,PRODUCT('Registre déchets'!G1236,Accueil!$W$24),"")&amp; IF(D1236=Accueil!$U$25,PRODUCT('Registre déchets'!G1236,Accueil!$W$25),"")&amp; IF(D1236=Accueil!$U$26,PRODUCT('Registre déchets'!G1236,Accueil!$W$26),"")&amp; IF(D1236=Accueil!$U$27,PRODUCT('Registre déchets'!G1236,Accueil!$W$27),"")&amp; IF(D1236=Accueil!$Y$7,PRODUCT('Registre déchets'!G1236,Accueil!$AA$7),"") &amp; IF(D1236=Accueil!$Y$8,PRODUCT('Registre déchets'!G1236,Accueil!$AA$8),"") &amp; IF(D1236=Accueil!$Y$9,PRODUCT('Registre déchets'!G1236,Accueil!$AA$9),"")&amp; IF(D1236=Accueil!$Y$10,PRODUCT('Registre déchets'!G1236,Accueil!$AA$10),"")&amp; IF(D1236=Accueil!$Y$11,PRODUCT('Registre déchets'!G1236,Accueil!$AA$11),"")&amp; IF(D1236=Accueil!$Y$12,PRODUCT('Registre déchets'!G1236,Accueil!$AA$12),"")&amp; IF(D1236=Accueil!$Y$13,PRODUCT('Registre déchets'!G1236,Accueil!$AA$13),"")&amp; IF(D1236=Accueil!$Y$14,PRODUCT('Registre déchets'!G1236,Accueil!$AA$14),"")&amp; IF(D1236=Accueil!$Y$15,PRODUCT('Registre déchets'!G1236,Accueil!$AA$15),"")&amp; IF(D1236=Accueil!$Y$16,PRODUCT('Registre déchets'!G1236,Accueil!$AA$16),"")&amp; IF(D1236=Accueil!$Y$17,PRODUCT('Registre déchets'!G1236,Accueil!$AA$17),"")&amp; IF(D1236=Accueil!$Y$18,PRODUCT('Registre déchets'!G1236,Accueil!$AA$18),"")&amp; IF(D1236=Accueil!$Y$19,PRODUCT('Registre déchets'!G1236,Accueil!$AA$19),"")&amp; IF(D1236=Accueil!$Y$20,PRODUCT('Registre déchets'!G1236,Accueil!$AA$20),"")&amp; IF(D1236=Accueil!$Y$21,PRODUCT('Registre déchets'!G1236,Accueil!$AA$21),"")&amp; IF(D1236=Accueil!$Y$22,PRODUCT('Registre déchets'!G1236,Accueil!$AA$22),"")&amp; IF(D1236=Accueil!$Y$23,PRODUCT('Registre déchets'!G1236,Accueil!$AA$23),"")&amp; IF(D1236=Accueil!$Y$24,PRODUCT('Registre déchets'!G1236,Accueil!$AA$24),"")&amp; IF(D1236=Accueil!$Y$25,PRODUCT('Registre déchets'!G1236,Accueil!$AA$25),"")&amp; IF(D1236=Accueil!$Y$26,PRODUCT('Registre déchets'!G1236,Accueil!$AA$26),"")&amp; IF(D1236=Accueil!$Y$27,PRODUCT('Registre déchets'!G1236,Accueil!$AA$27),""))</f>
        <v/>
      </c>
      <c r="AQ1236" s="79">
        <f t="shared" si="197"/>
        <v>0</v>
      </c>
    </row>
    <row r="1237" spans="1:43" ht="50.1" customHeight="1" x14ac:dyDescent="0.25">
      <c r="A1237" s="90"/>
      <c r="B1237" s="222" t="str">
        <f t="shared" si="191"/>
        <v/>
      </c>
      <c r="C1237" s="221"/>
      <c r="D1237" s="220"/>
      <c r="E1237" s="80" t="str">
        <f t="shared" si="195"/>
        <v/>
      </c>
      <c r="F1237" s="81"/>
      <c r="G1237" s="82"/>
      <c r="H1237" s="241">
        <f t="shared" si="192"/>
        <v>0</v>
      </c>
      <c r="I1237" s="206"/>
      <c r="J1237" s="206"/>
      <c r="K1237" s="86"/>
      <c r="L1237" s="86"/>
      <c r="M1237" s="86"/>
      <c r="N1237" s="82"/>
      <c r="O1237" s="81"/>
      <c r="P1237" s="82"/>
      <c r="Q1237" s="207">
        <f t="shared" si="196"/>
        <v>0</v>
      </c>
      <c r="R1237" s="83">
        <f t="shared" si="193"/>
        <v>0</v>
      </c>
      <c r="S1237" s="83">
        <f t="shared" si="194"/>
        <v>0</v>
      </c>
      <c r="T1237" s="209"/>
      <c r="U1237" s="214"/>
      <c r="V1237" s="214"/>
      <c r="W1237" s="217" t="str">
        <f t="shared" si="189"/>
        <v/>
      </c>
      <c r="X1237" s="214"/>
      <c r="Y1237" s="224"/>
      <c r="Z1237" s="214"/>
      <c r="AA1237" s="214"/>
      <c r="AB1237" s="35" t="str">
        <f t="shared" si="190"/>
        <v/>
      </c>
      <c r="AC1237" s="35"/>
      <c r="AD1237" s="35"/>
      <c r="AE1237" s="35"/>
      <c r="AF1237" s="35"/>
      <c r="AG1237" s="35"/>
      <c r="AH1237" s="35"/>
      <c r="AI1237" s="35"/>
      <c r="AJ1237" s="35"/>
      <c r="AK1237" s="35"/>
      <c r="AL1237" s="35"/>
      <c r="AM1237" s="85" t="str">
        <f t="shared" si="188"/>
        <v/>
      </c>
      <c r="AN1237" s="35"/>
      <c r="AO1237" s="35"/>
      <c r="AP1237" s="77" t="str">
        <f>IF(D1237="","",IF(D1237=Accueil!$Q$7,PRODUCT('Registre déchets'!G1237,Accueil!$S$7),"") &amp; IF(D1237=Accueil!$Q$8,PRODUCT('Registre déchets'!G1237,Accueil!$S$8),"") &amp; IF(D1237=Accueil!$Q$9,PRODUCT('Registre déchets'!G1237,Accueil!$S$9),"")&amp; IF(D1237=Accueil!$Q$10,PRODUCT('Registre déchets'!G1237,Accueil!$S$10),"")&amp; IF(D1237=Accueil!$Q$11,PRODUCT('Registre déchets'!G1237,Accueil!$S$11),"")&amp; IF(D1237=Accueil!$Q$12,PRODUCT('Registre déchets'!G1237,Accueil!$S$12),"")&amp; IF(D1237=Accueil!$Q$13,PRODUCT('Registre déchets'!G1237,Accueil!$S$13),"")&amp; IF(D1237=Accueil!$Q$14,PRODUCT('Registre déchets'!G1237,Accueil!$S$14),"")&amp; IF(D1237=Accueil!$Q$15,PRODUCT('Registre déchets'!G1237,Accueil!$S$15),"")&amp; IF(D1237=Accueil!$Q$16,PRODUCT('Registre déchets'!G1237,Accueil!$S$16),"")&amp; IF(D1237=Accueil!$Q$17,PRODUCT('Registre déchets'!G1237,Accueil!$S$17),"")&amp; IF(D1237=Accueil!$Q$18,PRODUCT('Registre déchets'!G1237,Accueil!$S$18),"")&amp; IF(D1237=Accueil!$Q$19,PRODUCT('Registre déchets'!G1237,Accueil!$S$19),"")&amp; IF(D1237=Accueil!$Q$20,PRODUCT('Registre déchets'!G1237,Accueil!$S$20),"")&amp; IF(D1237=Accueil!$Q$21,PRODUCT('Registre déchets'!G1237,Accueil!$S$21),"")&amp; IF(D1237=Accueil!$Q$22,PRODUCT('Registre déchets'!G1237,Accueil!$S$22),"")&amp; IF(D1237=Accueil!$Q$23,PRODUCT('Registre déchets'!G1237,Accueil!$S$23),"")&amp; IF(D1237=Accueil!$Q$24,PRODUCT('Registre déchets'!G1237,Accueil!$S$24),"")&amp; IF(D1237=Accueil!$Q$25,PRODUCT('Registre déchets'!G1237,Accueil!$S$25),"")&amp; IF(D1237=Accueil!$Q$26,PRODUCT('Registre déchets'!G1237,Accueil!$S$26),"") &amp; IF(D1237=Accueil!$U$7,PRODUCT('Registre déchets'!G1237,Accueil!$W$7),"") &amp; IF(D1237=Accueil!$U$8,PRODUCT('Registre déchets'!G1237,Accueil!$W$8),"") &amp; IF(D1237=Accueil!$U$9,PRODUCT('Registre déchets'!G1237,Accueil!$W$9),"")&amp; IF(D1237=Accueil!$U$10,PRODUCT('Registre déchets'!G1237,Accueil!$W$10),"")&amp; IF(D1237=Accueil!$U$11,PRODUCT('Registre déchets'!G1237,Accueil!$W$11),"")&amp; IF(D1237=Accueil!$U$12,PRODUCT('Registre déchets'!G1237,Accueil!$W$12),"")&amp; IF(D1237=Accueil!$U$13,PRODUCT('Registre déchets'!G1237,Accueil!$W$13),"")&amp; IF(D1237=Accueil!$U$14,PRODUCT('Registre déchets'!G1237,Accueil!$W$14),"")&amp; IF(D1237=Accueil!$U$15,PRODUCT('Registre déchets'!G1237,Accueil!$W$15),"")&amp; IF(D1237=Accueil!$U$16,PRODUCT('Registre déchets'!G1237,Accueil!$W$16),"")&amp; IF(D1237=Accueil!$U$17,PRODUCT('Registre déchets'!G1237,Accueil!$W$17),"")&amp; IF(D1237=Accueil!$U$18,PRODUCT('Registre déchets'!G1237,Accueil!$W$18),"")&amp; IF(D1237=Accueil!$U$19,PRODUCT('Registre déchets'!G1237,Accueil!$W$19),"")&amp; IF(D1237=Accueil!$U$20,PRODUCT('Registre déchets'!G1237,Accueil!$W$20),"")&amp; IF(D1237=Accueil!$U$21,PRODUCT('Registre déchets'!G1237,Accueil!$W$21),"") &amp; IF(D1237=Accueil!$U$22,PRODUCT('Registre déchets'!G1237,Accueil!$W$22),"")&amp; IF(D1237=Accueil!$U$23,PRODUCT('Registre déchets'!G1237,Accueil!$W$23),"")&amp; IF(D1237=Accueil!$U$24,PRODUCT('Registre déchets'!G1237,Accueil!$W$24),"")&amp; IF(D1237=Accueil!$U$25,PRODUCT('Registre déchets'!G1237,Accueil!$W$25),"")&amp; IF(D1237=Accueil!$U$26,PRODUCT('Registre déchets'!G1237,Accueil!$W$26),"")&amp; IF(D1237=Accueil!$U$27,PRODUCT('Registre déchets'!G1237,Accueil!$W$27),"")&amp; IF(D1237=Accueil!$Y$7,PRODUCT('Registre déchets'!G1237,Accueil!$AA$7),"") &amp; IF(D1237=Accueil!$Y$8,PRODUCT('Registre déchets'!G1237,Accueil!$AA$8),"") &amp; IF(D1237=Accueil!$Y$9,PRODUCT('Registre déchets'!G1237,Accueil!$AA$9),"")&amp; IF(D1237=Accueil!$Y$10,PRODUCT('Registre déchets'!G1237,Accueil!$AA$10),"")&amp; IF(D1237=Accueil!$Y$11,PRODUCT('Registre déchets'!G1237,Accueil!$AA$11),"")&amp; IF(D1237=Accueil!$Y$12,PRODUCT('Registre déchets'!G1237,Accueil!$AA$12),"")&amp; IF(D1237=Accueil!$Y$13,PRODUCT('Registre déchets'!G1237,Accueil!$AA$13),"")&amp; IF(D1237=Accueil!$Y$14,PRODUCT('Registre déchets'!G1237,Accueil!$AA$14),"")&amp; IF(D1237=Accueil!$Y$15,PRODUCT('Registre déchets'!G1237,Accueil!$AA$15),"")&amp; IF(D1237=Accueil!$Y$16,PRODUCT('Registre déchets'!G1237,Accueil!$AA$16),"")&amp; IF(D1237=Accueil!$Y$17,PRODUCT('Registre déchets'!G1237,Accueil!$AA$17),"")&amp; IF(D1237=Accueil!$Y$18,PRODUCT('Registre déchets'!G1237,Accueil!$AA$18),"")&amp; IF(D1237=Accueil!$Y$19,PRODUCT('Registre déchets'!G1237,Accueil!$AA$19),"")&amp; IF(D1237=Accueil!$Y$20,PRODUCT('Registre déchets'!G1237,Accueil!$AA$20),"")&amp; IF(D1237=Accueil!$Y$21,PRODUCT('Registre déchets'!G1237,Accueil!$AA$21),"")&amp; IF(D1237=Accueil!$Y$22,PRODUCT('Registre déchets'!G1237,Accueil!$AA$22),"")&amp; IF(D1237=Accueil!$Y$23,PRODUCT('Registre déchets'!G1237,Accueil!$AA$23),"")&amp; IF(D1237=Accueil!$Y$24,PRODUCT('Registre déchets'!G1237,Accueil!$AA$24),"")&amp; IF(D1237=Accueil!$Y$25,PRODUCT('Registre déchets'!G1237,Accueil!$AA$25),"")&amp; IF(D1237=Accueil!$Y$26,PRODUCT('Registre déchets'!G1237,Accueil!$AA$26),"")&amp; IF(D1237=Accueil!$Y$27,PRODUCT('Registre déchets'!G1237,Accueil!$AA$27),""))</f>
        <v/>
      </c>
      <c r="AQ1237" s="79">
        <f t="shared" si="197"/>
        <v>0</v>
      </c>
    </row>
    <row r="1238" spans="1:43" ht="50.1" customHeight="1" x14ac:dyDescent="0.25">
      <c r="A1238" s="90"/>
      <c r="B1238" s="222" t="str">
        <f t="shared" si="191"/>
        <v/>
      </c>
      <c r="C1238" s="221"/>
      <c r="D1238" s="220"/>
      <c r="E1238" s="80" t="str">
        <f t="shared" si="195"/>
        <v/>
      </c>
      <c r="F1238" s="81"/>
      <c r="G1238" s="82"/>
      <c r="H1238" s="241">
        <f t="shared" si="192"/>
        <v>0</v>
      </c>
      <c r="I1238" s="206"/>
      <c r="J1238" s="206"/>
      <c r="K1238" s="86"/>
      <c r="L1238" s="86"/>
      <c r="M1238" s="86"/>
      <c r="N1238" s="82"/>
      <c r="O1238" s="81"/>
      <c r="P1238" s="82"/>
      <c r="Q1238" s="207">
        <f t="shared" si="196"/>
        <v>0</v>
      </c>
      <c r="R1238" s="83">
        <f t="shared" si="193"/>
        <v>0</v>
      </c>
      <c r="S1238" s="83">
        <f t="shared" si="194"/>
        <v>0</v>
      </c>
      <c r="T1238" s="209"/>
      <c r="U1238" s="214"/>
      <c r="V1238" s="214"/>
      <c r="W1238" s="217" t="str">
        <f t="shared" si="189"/>
        <v/>
      </c>
      <c r="X1238" s="214"/>
      <c r="Y1238" s="224"/>
      <c r="Z1238" s="214"/>
      <c r="AA1238" s="214"/>
      <c r="AB1238" s="35" t="str">
        <f t="shared" si="190"/>
        <v/>
      </c>
      <c r="AC1238" s="35"/>
      <c r="AD1238" s="35"/>
      <c r="AE1238" s="35"/>
      <c r="AF1238" s="35"/>
      <c r="AG1238" s="35"/>
      <c r="AH1238" s="35"/>
      <c r="AI1238" s="35"/>
      <c r="AJ1238" s="35"/>
      <c r="AK1238" s="35"/>
      <c r="AL1238" s="35"/>
      <c r="AM1238" s="85" t="str">
        <f t="shared" si="188"/>
        <v/>
      </c>
      <c r="AN1238" s="35"/>
      <c r="AO1238" s="35"/>
      <c r="AP1238" s="77" t="str">
        <f>IF(D1238="","",IF(D1238=Accueil!$Q$7,PRODUCT('Registre déchets'!G1238,Accueil!$S$7),"") &amp; IF(D1238=Accueil!$Q$8,PRODUCT('Registre déchets'!G1238,Accueil!$S$8),"") &amp; IF(D1238=Accueil!$Q$9,PRODUCT('Registre déchets'!G1238,Accueil!$S$9),"")&amp; IF(D1238=Accueil!$Q$10,PRODUCT('Registre déchets'!G1238,Accueil!$S$10),"")&amp; IF(D1238=Accueil!$Q$11,PRODUCT('Registre déchets'!G1238,Accueil!$S$11),"")&amp; IF(D1238=Accueil!$Q$12,PRODUCT('Registre déchets'!G1238,Accueil!$S$12),"")&amp; IF(D1238=Accueil!$Q$13,PRODUCT('Registre déchets'!G1238,Accueil!$S$13),"")&amp; IF(D1238=Accueil!$Q$14,PRODUCT('Registre déchets'!G1238,Accueil!$S$14),"")&amp; IF(D1238=Accueil!$Q$15,PRODUCT('Registre déchets'!G1238,Accueil!$S$15),"")&amp; IF(D1238=Accueil!$Q$16,PRODUCT('Registre déchets'!G1238,Accueil!$S$16),"")&amp; IF(D1238=Accueil!$Q$17,PRODUCT('Registre déchets'!G1238,Accueil!$S$17),"")&amp; IF(D1238=Accueil!$Q$18,PRODUCT('Registre déchets'!G1238,Accueil!$S$18),"")&amp; IF(D1238=Accueil!$Q$19,PRODUCT('Registre déchets'!G1238,Accueil!$S$19),"")&amp; IF(D1238=Accueil!$Q$20,PRODUCT('Registre déchets'!G1238,Accueil!$S$20),"")&amp; IF(D1238=Accueil!$Q$21,PRODUCT('Registre déchets'!G1238,Accueil!$S$21),"")&amp; IF(D1238=Accueil!$Q$22,PRODUCT('Registre déchets'!G1238,Accueil!$S$22),"")&amp; IF(D1238=Accueil!$Q$23,PRODUCT('Registre déchets'!G1238,Accueil!$S$23),"")&amp; IF(D1238=Accueil!$Q$24,PRODUCT('Registre déchets'!G1238,Accueil!$S$24),"")&amp; IF(D1238=Accueil!$Q$25,PRODUCT('Registre déchets'!G1238,Accueil!$S$25),"")&amp; IF(D1238=Accueil!$Q$26,PRODUCT('Registre déchets'!G1238,Accueil!$S$26),"") &amp; IF(D1238=Accueil!$U$7,PRODUCT('Registre déchets'!G1238,Accueil!$W$7),"") &amp; IF(D1238=Accueil!$U$8,PRODUCT('Registre déchets'!G1238,Accueil!$W$8),"") &amp; IF(D1238=Accueil!$U$9,PRODUCT('Registre déchets'!G1238,Accueil!$W$9),"")&amp; IF(D1238=Accueil!$U$10,PRODUCT('Registre déchets'!G1238,Accueil!$W$10),"")&amp; IF(D1238=Accueil!$U$11,PRODUCT('Registre déchets'!G1238,Accueil!$W$11),"")&amp; IF(D1238=Accueil!$U$12,PRODUCT('Registre déchets'!G1238,Accueil!$W$12),"")&amp; IF(D1238=Accueil!$U$13,PRODUCT('Registre déchets'!G1238,Accueil!$W$13),"")&amp; IF(D1238=Accueil!$U$14,PRODUCT('Registre déchets'!G1238,Accueil!$W$14),"")&amp; IF(D1238=Accueil!$U$15,PRODUCT('Registre déchets'!G1238,Accueil!$W$15),"")&amp; IF(D1238=Accueil!$U$16,PRODUCT('Registre déchets'!G1238,Accueil!$W$16),"")&amp; IF(D1238=Accueil!$U$17,PRODUCT('Registre déchets'!G1238,Accueil!$W$17),"")&amp; IF(D1238=Accueil!$U$18,PRODUCT('Registre déchets'!G1238,Accueil!$W$18),"")&amp; IF(D1238=Accueil!$U$19,PRODUCT('Registre déchets'!G1238,Accueil!$W$19),"")&amp; IF(D1238=Accueil!$U$20,PRODUCT('Registre déchets'!G1238,Accueil!$W$20),"")&amp; IF(D1238=Accueil!$U$21,PRODUCT('Registre déchets'!G1238,Accueil!$W$21),"") &amp; IF(D1238=Accueil!$U$22,PRODUCT('Registre déchets'!G1238,Accueil!$W$22),"")&amp; IF(D1238=Accueil!$U$23,PRODUCT('Registre déchets'!G1238,Accueil!$W$23),"")&amp; IF(D1238=Accueil!$U$24,PRODUCT('Registre déchets'!G1238,Accueil!$W$24),"")&amp; IF(D1238=Accueil!$U$25,PRODUCT('Registre déchets'!G1238,Accueil!$W$25),"")&amp; IF(D1238=Accueil!$U$26,PRODUCT('Registre déchets'!G1238,Accueil!$W$26),"")&amp; IF(D1238=Accueil!$U$27,PRODUCT('Registre déchets'!G1238,Accueil!$W$27),"")&amp; IF(D1238=Accueil!$Y$7,PRODUCT('Registre déchets'!G1238,Accueil!$AA$7),"") &amp; IF(D1238=Accueil!$Y$8,PRODUCT('Registre déchets'!G1238,Accueil!$AA$8),"") &amp; IF(D1238=Accueil!$Y$9,PRODUCT('Registre déchets'!G1238,Accueil!$AA$9),"")&amp; IF(D1238=Accueil!$Y$10,PRODUCT('Registre déchets'!G1238,Accueil!$AA$10),"")&amp; IF(D1238=Accueil!$Y$11,PRODUCT('Registre déchets'!G1238,Accueil!$AA$11),"")&amp; IF(D1238=Accueil!$Y$12,PRODUCT('Registre déchets'!G1238,Accueil!$AA$12),"")&amp; IF(D1238=Accueil!$Y$13,PRODUCT('Registre déchets'!G1238,Accueil!$AA$13),"")&amp; IF(D1238=Accueil!$Y$14,PRODUCT('Registre déchets'!G1238,Accueil!$AA$14),"")&amp; IF(D1238=Accueil!$Y$15,PRODUCT('Registre déchets'!G1238,Accueil!$AA$15),"")&amp; IF(D1238=Accueil!$Y$16,PRODUCT('Registre déchets'!G1238,Accueil!$AA$16),"")&amp; IF(D1238=Accueil!$Y$17,PRODUCT('Registre déchets'!G1238,Accueil!$AA$17),"")&amp; IF(D1238=Accueil!$Y$18,PRODUCT('Registre déchets'!G1238,Accueil!$AA$18),"")&amp; IF(D1238=Accueil!$Y$19,PRODUCT('Registre déchets'!G1238,Accueil!$AA$19),"")&amp; IF(D1238=Accueil!$Y$20,PRODUCT('Registre déchets'!G1238,Accueil!$AA$20),"")&amp; IF(D1238=Accueil!$Y$21,PRODUCT('Registre déchets'!G1238,Accueil!$AA$21),"")&amp; IF(D1238=Accueil!$Y$22,PRODUCT('Registre déchets'!G1238,Accueil!$AA$22),"")&amp; IF(D1238=Accueil!$Y$23,PRODUCT('Registre déchets'!G1238,Accueil!$AA$23),"")&amp; IF(D1238=Accueil!$Y$24,PRODUCT('Registre déchets'!G1238,Accueil!$AA$24),"")&amp; IF(D1238=Accueil!$Y$25,PRODUCT('Registre déchets'!G1238,Accueil!$AA$25),"")&amp; IF(D1238=Accueil!$Y$26,PRODUCT('Registre déchets'!G1238,Accueil!$AA$26),"")&amp; IF(D1238=Accueil!$Y$27,PRODUCT('Registre déchets'!G1238,Accueil!$AA$27),""))</f>
        <v/>
      </c>
      <c r="AQ1238" s="79">
        <f t="shared" si="197"/>
        <v>0</v>
      </c>
    </row>
    <row r="1239" spans="1:43" ht="50.1" customHeight="1" x14ac:dyDescent="0.25">
      <c r="A1239" s="90"/>
      <c r="B1239" s="222" t="str">
        <f t="shared" si="191"/>
        <v/>
      </c>
      <c r="C1239" s="221"/>
      <c r="D1239" s="220"/>
      <c r="E1239" s="80" t="str">
        <f t="shared" si="195"/>
        <v/>
      </c>
      <c r="F1239" s="81"/>
      <c r="G1239" s="82"/>
      <c r="H1239" s="241">
        <f t="shared" si="192"/>
        <v>0</v>
      </c>
      <c r="I1239" s="206"/>
      <c r="J1239" s="206"/>
      <c r="K1239" s="86"/>
      <c r="L1239" s="86"/>
      <c r="M1239" s="86"/>
      <c r="N1239" s="82"/>
      <c r="O1239" s="81"/>
      <c r="P1239" s="82"/>
      <c r="Q1239" s="207">
        <f t="shared" si="196"/>
        <v>0</v>
      </c>
      <c r="R1239" s="83">
        <f t="shared" si="193"/>
        <v>0</v>
      </c>
      <c r="S1239" s="83">
        <f t="shared" si="194"/>
        <v>0</v>
      </c>
      <c r="T1239" s="209"/>
      <c r="U1239" s="214"/>
      <c r="V1239" s="214"/>
      <c r="W1239" s="217" t="str">
        <f t="shared" si="189"/>
        <v/>
      </c>
      <c r="X1239" s="214"/>
      <c r="Y1239" s="224"/>
      <c r="Z1239" s="214"/>
      <c r="AA1239" s="214"/>
      <c r="AB1239" s="35" t="str">
        <f t="shared" si="190"/>
        <v/>
      </c>
      <c r="AC1239" s="35"/>
      <c r="AD1239" s="35"/>
      <c r="AE1239" s="35"/>
      <c r="AF1239" s="35"/>
      <c r="AG1239" s="35"/>
      <c r="AH1239" s="35"/>
      <c r="AI1239" s="35"/>
      <c r="AJ1239" s="35"/>
      <c r="AK1239" s="35"/>
      <c r="AL1239" s="35"/>
      <c r="AM1239" s="85" t="str">
        <f t="shared" si="188"/>
        <v/>
      </c>
      <c r="AN1239" s="35"/>
      <c r="AO1239" s="35"/>
      <c r="AP1239" s="77" t="str">
        <f>IF(D1239="","",IF(D1239=Accueil!$Q$7,PRODUCT('Registre déchets'!G1239,Accueil!$S$7),"") &amp; IF(D1239=Accueil!$Q$8,PRODUCT('Registre déchets'!G1239,Accueil!$S$8),"") &amp; IF(D1239=Accueil!$Q$9,PRODUCT('Registre déchets'!G1239,Accueil!$S$9),"")&amp; IF(D1239=Accueil!$Q$10,PRODUCT('Registre déchets'!G1239,Accueil!$S$10),"")&amp; IF(D1239=Accueil!$Q$11,PRODUCT('Registre déchets'!G1239,Accueil!$S$11),"")&amp; IF(D1239=Accueil!$Q$12,PRODUCT('Registre déchets'!G1239,Accueil!$S$12),"")&amp; IF(D1239=Accueil!$Q$13,PRODUCT('Registre déchets'!G1239,Accueil!$S$13),"")&amp; IF(D1239=Accueil!$Q$14,PRODUCT('Registre déchets'!G1239,Accueil!$S$14),"")&amp; IF(D1239=Accueil!$Q$15,PRODUCT('Registre déchets'!G1239,Accueil!$S$15),"")&amp; IF(D1239=Accueil!$Q$16,PRODUCT('Registre déchets'!G1239,Accueil!$S$16),"")&amp; IF(D1239=Accueil!$Q$17,PRODUCT('Registre déchets'!G1239,Accueil!$S$17),"")&amp; IF(D1239=Accueil!$Q$18,PRODUCT('Registre déchets'!G1239,Accueil!$S$18),"")&amp; IF(D1239=Accueil!$Q$19,PRODUCT('Registre déchets'!G1239,Accueil!$S$19),"")&amp; IF(D1239=Accueil!$Q$20,PRODUCT('Registre déchets'!G1239,Accueil!$S$20),"")&amp; IF(D1239=Accueil!$Q$21,PRODUCT('Registre déchets'!G1239,Accueil!$S$21),"")&amp; IF(D1239=Accueil!$Q$22,PRODUCT('Registre déchets'!G1239,Accueil!$S$22),"")&amp; IF(D1239=Accueil!$Q$23,PRODUCT('Registre déchets'!G1239,Accueil!$S$23),"")&amp; IF(D1239=Accueil!$Q$24,PRODUCT('Registre déchets'!G1239,Accueil!$S$24),"")&amp; IF(D1239=Accueil!$Q$25,PRODUCT('Registre déchets'!G1239,Accueil!$S$25),"")&amp; IF(D1239=Accueil!$Q$26,PRODUCT('Registre déchets'!G1239,Accueil!$S$26),"") &amp; IF(D1239=Accueil!$U$7,PRODUCT('Registre déchets'!G1239,Accueil!$W$7),"") &amp; IF(D1239=Accueil!$U$8,PRODUCT('Registre déchets'!G1239,Accueil!$W$8),"") &amp; IF(D1239=Accueil!$U$9,PRODUCT('Registre déchets'!G1239,Accueil!$W$9),"")&amp; IF(D1239=Accueil!$U$10,PRODUCT('Registre déchets'!G1239,Accueil!$W$10),"")&amp; IF(D1239=Accueil!$U$11,PRODUCT('Registre déchets'!G1239,Accueil!$W$11),"")&amp; IF(D1239=Accueil!$U$12,PRODUCT('Registre déchets'!G1239,Accueil!$W$12),"")&amp; IF(D1239=Accueil!$U$13,PRODUCT('Registre déchets'!G1239,Accueil!$W$13),"")&amp; IF(D1239=Accueil!$U$14,PRODUCT('Registre déchets'!G1239,Accueil!$W$14),"")&amp; IF(D1239=Accueil!$U$15,PRODUCT('Registre déchets'!G1239,Accueil!$W$15),"")&amp; IF(D1239=Accueil!$U$16,PRODUCT('Registre déchets'!G1239,Accueil!$W$16),"")&amp; IF(D1239=Accueil!$U$17,PRODUCT('Registre déchets'!G1239,Accueil!$W$17),"")&amp; IF(D1239=Accueil!$U$18,PRODUCT('Registre déchets'!G1239,Accueil!$W$18),"")&amp; IF(D1239=Accueil!$U$19,PRODUCT('Registre déchets'!G1239,Accueil!$W$19),"")&amp; IF(D1239=Accueil!$U$20,PRODUCT('Registre déchets'!G1239,Accueil!$W$20),"")&amp; IF(D1239=Accueil!$U$21,PRODUCT('Registre déchets'!G1239,Accueil!$W$21),"") &amp; IF(D1239=Accueil!$U$22,PRODUCT('Registre déchets'!G1239,Accueil!$W$22),"")&amp; IF(D1239=Accueil!$U$23,PRODUCT('Registre déchets'!G1239,Accueil!$W$23),"")&amp; IF(D1239=Accueil!$U$24,PRODUCT('Registre déchets'!G1239,Accueil!$W$24),"")&amp; IF(D1239=Accueil!$U$25,PRODUCT('Registre déchets'!G1239,Accueil!$W$25),"")&amp; IF(D1239=Accueil!$U$26,PRODUCT('Registre déchets'!G1239,Accueil!$W$26),"")&amp; IF(D1239=Accueil!$U$27,PRODUCT('Registre déchets'!G1239,Accueil!$W$27),"")&amp; IF(D1239=Accueil!$Y$7,PRODUCT('Registre déchets'!G1239,Accueil!$AA$7),"") &amp; IF(D1239=Accueil!$Y$8,PRODUCT('Registre déchets'!G1239,Accueil!$AA$8),"") &amp; IF(D1239=Accueil!$Y$9,PRODUCT('Registre déchets'!G1239,Accueil!$AA$9),"")&amp; IF(D1239=Accueil!$Y$10,PRODUCT('Registre déchets'!G1239,Accueil!$AA$10),"")&amp; IF(D1239=Accueil!$Y$11,PRODUCT('Registre déchets'!G1239,Accueil!$AA$11),"")&amp; IF(D1239=Accueil!$Y$12,PRODUCT('Registre déchets'!G1239,Accueil!$AA$12),"")&amp; IF(D1239=Accueil!$Y$13,PRODUCT('Registre déchets'!G1239,Accueil!$AA$13),"")&amp; IF(D1239=Accueil!$Y$14,PRODUCT('Registre déchets'!G1239,Accueil!$AA$14),"")&amp; IF(D1239=Accueil!$Y$15,PRODUCT('Registre déchets'!G1239,Accueil!$AA$15),"")&amp; IF(D1239=Accueil!$Y$16,PRODUCT('Registre déchets'!G1239,Accueil!$AA$16),"")&amp; IF(D1239=Accueil!$Y$17,PRODUCT('Registre déchets'!G1239,Accueil!$AA$17),"")&amp; IF(D1239=Accueil!$Y$18,PRODUCT('Registre déchets'!G1239,Accueil!$AA$18),"")&amp; IF(D1239=Accueil!$Y$19,PRODUCT('Registre déchets'!G1239,Accueil!$AA$19),"")&amp; IF(D1239=Accueil!$Y$20,PRODUCT('Registre déchets'!G1239,Accueil!$AA$20),"")&amp; IF(D1239=Accueil!$Y$21,PRODUCT('Registre déchets'!G1239,Accueil!$AA$21),"")&amp; IF(D1239=Accueil!$Y$22,PRODUCT('Registre déchets'!G1239,Accueil!$AA$22),"")&amp; IF(D1239=Accueil!$Y$23,PRODUCT('Registre déchets'!G1239,Accueil!$AA$23),"")&amp; IF(D1239=Accueil!$Y$24,PRODUCT('Registre déchets'!G1239,Accueil!$AA$24),"")&amp; IF(D1239=Accueil!$Y$25,PRODUCT('Registre déchets'!G1239,Accueil!$AA$25),"")&amp; IF(D1239=Accueil!$Y$26,PRODUCT('Registre déchets'!G1239,Accueil!$AA$26),"")&amp; IF(D1239=Accueil!$Y$27,PRODUCT('Registre déchets'!G1239,Accueil!$AA$27),""))</f>
        <v/>
      </c>
      <c r="AQ1239" s="79">
        <f t="shared" si="197"/>
        <v>0</v>
      </c>
    </row>
    <row r="1240" spans="1:43" ht="50.1" customHeight="1" x14ac:dyDescent="0.25">
      <c r="A1240" s="90"/>
      <c r="B1240" s="222" t="str">
        <f t="shared" si="191"/>
        <v/>
      </c>
      <c r="C1240" s="221"/>
      <c r="D1240" s="220"/>
      <c r="E1240" s="80" t="str">
        <f t="shared" si="195"/>
        <v/>
      </c>
      <c r="F1240" s="81"/>
      <c r="G1240" s="82"/>
      <c r="H1240" s="241">
        <f t="shared" si="192"/>
        <v>0</v>
      </c>
      <c r="I1240" s="206"/>
      <c r="J1240" s="206"/>
      <c r="K1240" s="86"/>
      <c r="L1240" s="86"/>
      <c r="M1240" s="86"/>
      <c r="N1240" s="82"/>
      <c r="O1240" s="81"/>
      <c r="P1240" s="82"/>
      <c r="Q1240" s="207">
        <f t="shared" si="196"/>
        <v>0</v>
      </c>
      <c r="R1240" s="83">
        <f t="shared" si="193"/>
        <v>0</v>
      </c>
      <c r="S1240" s="83">
        <f t="shared" si="194"/>
        <v>0</v>
      </c>
      <c r="T1240" s="209"/>
      <c r="U1240" s="214"/>
      <c r="V1240" s="214"/>
      <c r="W1240" s="217" t="str">
        <f t="shared" si="189"/>
        <v/>
      </c>
      <c r="X1240" s="214"/>
      <c r="Y1240" s="224"/>
      <c r="Z1240" s="214"/>
      <c r="AA1240" s="214"/>
      <c r="AB1240" s="35" t="str">
        <f t="shared" si="190"/>
        <v/>
      </c>
      <c r="AC1240" s="35"/>
      <c r="AD1240" s="35"/>
      <c r="AE1240" s="35"/>
      <c r="AF1240" s="35"/>
      <c r="AG1240" s="35"/>
      <c r="AH1240" s="35"/>
      <c r="AI1240" s="35"/>
      <c r="AJ1240" s="35"/>
      <c r="AK1240" s="35"/>
      <c r="AL1240" s="35"/>
      <c r="AM1240" s="85" t="str">
        <f t="shared" si="188"/>
        <v/>
      </c>
      <c r="AN1240" s="35"/>
      <c r="AO1240" s="35"/>
      <c r="AP1240" s="77" t="str">
        <f>IF(D1240="","",IF(D1240=Accueil!$Q$7,PRODUCT('Registre déchets'!G1240,Accueil!$S$7),"") &amp; IF(D1240=Accueil!$Q$8,PRODUCT('Registre déchets'!G1240,Accueil!$S$8),"") &amp; IF(D1240=Accueil!$Q$9,PRODUCT('Registre déchets'!G1240,Accueil!$S$9),"")&amp; IF(D1240=Accueil!$Q$10,PRODUCT('Registre déchets'!G1240,Accueil!$S$10),"")&amp; IF(D1240=Accueil!$Q$11,PRODUCT('Registre déchets'!G1240,Accueil!$S$11),"")&amp; IF(D1240=Accueil!$Q$12,PRODUCT('Registre déchets'!G1240,Accueil!$S$12),"")&amp; IF(D1240=Accueil!$Q$13,PRODUCT('Registre déchets'!G1240,Accueil!$S$13),"")&amp; IF(D1240=Accueil!$Q$14,PRODUCT('Registre déchets'!G1240,Accueil!$S$14),"")&amp; IF(D1240=Accueil!$Q$15,PRODUCT('Registre déchets'!G1240,Accueil!$S$15),"")&amp; IF(D1240=Accueil!$Q$16,PRODUCT('Registre déchets'!G1240,Accueil!$S$16),"")&amp; IF(D1240=Accueil!$Q$17,PRODUCT('Registre déchets'!G1240,Accueil!$S$17),"")&amp; IF(D1240=Accueil!$Q$18,PRODUCT('Registre déchets'!G1240,Accueil!$S$18),"")&amp; IF(D1240=Accueil!$Q$19,PRODUCT('Registre déchets'!G1240,Accueil!$S$19),"")&amp; IF(D1240=Accueil!$Q$20,PRODUCT('Registre déchets'!G1240,Accueil!$S$20),"")&amp; IF(D1240=Accueil!$Q$21,PRODUCT('Registre déchets'!G1240,Accueil!$S$21),"")&amp; IF(D1240=Accueil!$Q$22,PRODUCT('Registre déchets'!G1240,Accueil!$S$22),"")&amp; IF(D1240=Accueil!$Q$23,PRODUCT('Registre déchets'!G1240,Accueil!$S$23),"")&amp; IF(D1240=Accueil!$Q$24,PRODUCT('Registre déchets'!G1240,Accueil!$S$24),"")&amp; IF(D1240=Accueil!$Q$25,PRODUCT('Registre déchets'!G1240,Accueil!$S$25),"")&amp; IF(D1240=Accueil!$Q$26,PRODUCT('Registre déchets'!G1240,Accueil!$S$26),"") &amp; IF(D1240=Accueil!$U$7,PRODUCT('Registre déchets'!G1240,Accueil!$W$7),"") &amp; IF(D1240=Accueil!$U$8,PRODUCT('Registre déchets'!G1240,Accueil!$W$8),"") &amp; IF(D1240=Accueil!$U$9,PRODUCT('Registre déchets'!G1240,Accueil!$W$9),"")&amp; IF(D1240=Accueil!$U$10,PRODUCT('Registre déchets'!G1240,Accueil!$W$10),"")&amp; IF(D1240=Accueil!$U$11,PRODUCT('Registre déchets'!G1240,Accueil!$W$11),"")&amp; IF(D1240=Accueil!$U$12,PRODUCT('Registre déchets'!G1240,Accueil!$W$12),"")&amp; IF(D1240=Accueil!$U$13,PRODUCT('Registre déchets'!G1240,Accueil!$W$13),"")&amp; IF(D1240=Accueil!$U$14,PRODUCT('Registre déchets'!G1240,Accueil!$W$14),"")&amp; IF(D1240=Accueil!$U$15,PRODUCT('Registre déchets'!G1240,Accueil!$W$15),"")&amp; IF(D1240=Accueil!$U$16,PRODUCT('Registre déchets'!G1240,Accueil!$W$16),"")&amp; IF(D1240=Accueil!$U$17,PRODUCT('Registre déchets'!G1240,Accueil!$W$17),"")&amp; IF(D1240=Accueil!$U$18,PRODUCT('Registre déchets'!G1240,Accueil!$W$18),"")&amp; IF(D1240=Accueil!$U$19,PRODUCT('Registre déchets'!G1240,Accueil!$W$19),"")&amp; IF(D1240=Accueil!$U$20,PRODUCT('Registre déchets'!G1240,Accueil!$W$20),"")&amp; IF(D1240=Accueil!$U$21,PRODUCT('Registre déchets'!G1240,Accueil!$W$21),"") &amp; IF(D1240=Accueil!$U$22,PRODUCT('Registre déchets'!G1240,Accueil!$W$22),"")&amp; IF(D1240=Accueil!$U$23,PRODUCT('Registre déchets'!G1240,Accueil!$W$23),"")&amp; IF(D1240=Accueil!$U$24,PRODUCT('Registre déchets'!G1240,Accueil!$W$24),"")&amp; IF(D1240=Accueil!$U$25,PRODUCT('Registre déchets'!G1240,Accueil!$W$25),"")&amp; IF(D1240=Accueil!$U$26,PRODUCT('Registre déchets'!G1240,Accueil!$W$26),"")&amp; IF(D1240=Accueil!$U$27,PRODUCT('Registre déchets'!G1240,Accueil!$W$27),"")&amp; IF(D1240=Accueil!$Y$7,PRODUCT('Registre déchets'!G1240,Accueil!$AA$7),"") &amp; IF(D1240=Accueil!$Y$8,PRODUCT('Registre déchets'!G1240,Accueil!$AA$8),"") &amp; IF(D1240=Accueil!$Y$9,PRODUCT('Registre déchets'!G1240,Accueil!$AA$9),"")&amp; IF(D1240=Accueil!$Y$10,PRODUCT('Registre déchets'!G1240,Accueil!$AA$10),"")&amp; IF(D1240=Accueil!$Y$11,PRODUCT('Registre déchets'!G1240,Accueil!$AA$11),"")&amp; IF(D1240=Accueil!$Y$12,PRODUCT('Registre déchets'!G1240,Accueil!$AA$12),"")&amp; IF(D1240=Accueil!$Y$13,PRODUCT('Registre déchets'!G1240,Accueil!$AA$13),"")&amp; IF(D1240=Accueil!$Y$14,PRODUCT('Registre déchets'!G1240,Accueil!$AA$14),"")&amp; IF(D1240=Accueil!$Y$15,PRODUCT('Registre déchets'!G1240,Accueil!$AA$15),"")&amp; IF(D1240=Accueil!$Y$16,PRODUCT('Registre déchets'!G1240,Accueil!$AA$16),"")&amp; IF(D1240=Accueil!$Y$17,PRODUCT('Registre déchets'!G1240,Accueil!$AA$17),"")&amp; IF(D1240=Accueil!$Y$18,PRODUCT('Registre déchets'!G1240,Accueil!$AA$18),"")&amp; IF(D1240=Accueil!$Y$19,PRODUCT('Registre déchets'!G1240,Accueil!$AA$19),"")&amp; IF(D1240=Accueil!$Y$20,PRODUCT('Registre déchets'!G1240,Accueil!$AA$20),"")&amp; IF(D1240=Accueil!$Y$21,PRODUCT('Registre déchets'!G1240,Accueil!$AA$21),"")&amp; IF(D1240=Accueil!$Y$22,PRODUCT('Registre déchets'!G1240,Accueil!$AA$22),"")&amp; IF(D1240=Accueil!$Y$23,PRODUCT('Registre déchets'!G1240,Accueil!$AA$23),"")&amp; IF(D1240=Accueil!$Y$24,PRODUCT('Registre déchets'!G1240,Accueil!$AA$24),"")&amp; IF(D1240=Accueil!$Y$25,PRODUCT('Registre déchets'!G1240,Accueil!$AA$25),"")&amp; IF(D1240=Accueil!$Y$26,PRODUCT('Registre déchets'!G1240,Accueil!$AA$26),"")&amp; IF(D1240=Accueil!$Y$27,PRODUCT('Registre déchets'!G1240,Accueil!$AA$27),""))</f>
        <v/>
      </c>
      <c r="AQ1240" s="79">
        <f t="shared" si="197"/>
        <v>0</v>
      </c>
    </row>
    <row r="1241" spans="1:43" ht="50.1" customHeight="1" x14ac:dyDescent="0.25">
      <c r="A1241" s="90"/>
      <c r="B1241" s="222" t="str">
        <f t="shared" si="191"/>
        <v/>
      </c>
      <c r="C1241" s="221"/>
      <c r="D1241" s="220"/>
      <c r="E1241" s="80" t="str">
        <f t="shared" si="195"/>
        <v/>
      </c>
      <c r="F1241" s="81"/>
      <c r="G1241" s="82"/>
      <c r="H1241" s="241">
        <f t="shared" si="192"/>
        <v>0</v>
      </c>
      <c r="I1241" s="206"/>
      <c r="J1241" s="206"/>
      <c r="K1241" s="86"/>
      <c r="L1241" s="86"/>
      <c r="M1241" s="86"/>
      <c r="N1241" s="82"/>
      <c r="O1241" s="81"/>
      <c r="P1241" s="82"/>
      <c r="Q1241" s="207">
        <f t="shared" si="196"/>
        <v>0</v>
      </c>
      <c r="R1241" s="83">
        <f t="shared" si="193"/>
        <v>0</v>
      </c>
      <c r="S1241" s="83">
        <f t="shared" si="194"/>
        <v>0</v>
      </c>
      <c r="T1241" s="209"/>
      <c r="U1241" s="214"/>
      <c r="V1241" s="214"/>
      <c r="W1241" s="217" t="str">
        <f t="shared" si="189"/>
        <v/>
      </c>
      <c r="X1241" s="214"/>
      <c r="Y1241" s="224"/>
      <c r="Z1241" s="214"/>
      <c r="AA1241" s="214"/>
      <c r="AB1241" s="35" t="str">
        <f t="shared" si="190"/>
        <v/>
      </c>
      <c r="AC1241" s="35"/>
      <c r="AD1241" s="35"/>
      <c r="AE1241" s="35"/>
      <c r="AF1241" s="35"/>
      <c r="AG1241" s="35"/>
      <c r="AH1241" s="35"/>
      <c r="AI1241" s="35"/>
      <c r="AJ1241" s="35"/>
      <c r="AK1241" s="35"/>
      <c r="AL1241" s="35"/>
      <c r="AM1241" s="85" t="str">
        <f t="shared" si="188"/>
        <v/>
      </c>
      <c r="AN1241" s="35"/>
      <c r="AO1241" s="35"/>
      <c r="AP1241" s="77" t="str">
        <f>IF(D1241="","",IF(D1241=Accueil!$Q$7,PRODUCT('Registre déchets'!G1241,Accueil!$S$7),"") &amp; IF(D1241=Accueil!$Q$8,PRODUCT('Registre déchets'!G1241,Accueil!$S$8),"") &amp; IF(D1241=Accueil!$Q$9,PRODUCT('Registre déchets'!G1241,Accueil!$S$9),"")&amp; IF(D1241=Accueil!$Q$10,PRODUCT('Registre déchets'!G1241,Accueil!$S$10),"")&amp; IF(D1241=Accueil!$Q$11,PRODUCT('Registre déchets'!G1241,Accueil!$S$11),"")&amp; IF(D1241=Accueil!$Q$12,PRODUCT('Registre déchets'!G1241,Accueil!$S$12),"")&amp; IF(D1241=Accueil!$Q$13,PRODUCT('Registre déchets'!G1241,Accueil!$S$13),"")&amp; IF(D1241=Accueil!$Q$14,PRODUCT('Registre déchets'!G1241,Accueil!$S$14),"")&amp; IF(D1241=Accueil!$Q$15,PRODUCT('Registre déchets'!G1241,Accueil!$S$15),"")&amp; IF(D1241=Accueil!$Q$16,PRODUCT('Registre déchets'!G1241,Accueil!$S$16),"")&amp; IF(D1241=Accueil!$Q$17,PRODUCT('Registre déchets'!G1241,Accueil!$S$17),"")&amp; IF(D1241=Accueil!$Q$18,PRODUCT('Registre déchets'!G1241,Accueil!$S$18),"")&amp; IF(D1241=Accueil!$Q$19,PRODUCT('Registre déchets'!G1241,Accueil!$S$19),"")&amp; IF(D1241=Accueil!$Q$20,PRODUCT('Registre déchets'!G1241,Accueil!$S$20),"")&amp; IF(D1241=Accueil!$Q$21,PRODUCT('Registre déchets'!G1241,Accueil!$S$21),"")&amp; IF(D1241=Accueil!$Q$22,PRODUCT('Registre déchets'!G1241,Accueil!$S$22),"")&amp; IF(D1241=Accueil!$Q$23,PRODUCT('Registre déchets'!G1241,Accueil!$S$23),"")&amp; IF(D1241=Accueil!$Q$24,PRODUCT('Registre déchets'!G1241,Accueil!$S$24),"")&amp; IF(D1241=Accueil!$Q$25,PRODUCT('Registre déchets'!G1241,Accueil!$S$25),"")&amp; IF(D1241=Accueil!$Q$26,PRODUCT('Registre déchets'!G1241,Accueil!$S$26),"") &amp; IF(D1241=Accueil!$U$7,PRODUCT('Registre déchets'!G1241,Accueil!$W$7),"") &amp; IF(D1241=Accueil!$U$8,PRODUCT('Registre déchets'!G1241,Accueil!$W$8),"") &amp; IF(D1241=Accueil!$U$9,PRODUCT('Registre déchets'!G1241,Accueil!$W$9),"")&amp; IF(D1241=Accueil!$U$10,PRODUCT('Registre déchets'!G1241,Accueil!$W$10),"")&amp; IF(D1241=Accueil!$U$11,PRODUCT('Registre déchets'!G1241,Accueil!$W$11),"")&amp; IF(D1241=Accueil!$U$12,PRODUCT('Registre déchets'!G1241,Accueil!$W$12),"")&amp; IF(D1241=Accueil!$U$13,PRODUCT('Registre déchets'!G1241,Accueil!$W$13),"")&amp; IF(D1241=Accueil!$U$14,PRODUCT('Registre déchets'!G1241,Accueil!$W$14),"")&amp; IF(D1241=Accueil!$U$15,PRODUCT('Registre déchets'!G1241,Accueil!$W$15),"")&amp; IF(D1241=Accueil!$U$16,PRODUCT('Registre déchets'!G1241,Accueil!$W$16),"")&amp; IF(D1241=Accueil!$U$17,PRODUCT('Registre déchets'!G1241,Accueil!$W$17),"")&amp; IF(D1241=Accueil!$U$18,PRODUCT('Registre déchets'!G1241,Accueil!$W$18),"")&amp; IF(D1241=Accueil!$U$19,PRODUCT('Registre déchets'!G1241,Accueil!$W$19),"")&amp; IF(D1241=Accueil!$U$20,PRODUCT('Registre déchets'!G1241,Accueil!$W$20),"")&amp; IF(D1241=Accueil!$U$21,PRODUCT('Registre déchets'!G1241,Accueil!$W$21),"") &amp; IF(D1241=Accueil!$U$22,PRODUCT('Registre déchets'!G1241,Accueil!$W$22),"")&amp; IF(D1241=Accueil!$U$23,PRODUCT('Registre déchets'!G1241,Accueil!$W$23),"")&amp; IF(D1241=Accueil!$U$24,PRODUCT('Registre déchets'!G1241,Accueil!$W$24),"")&amp; IF(D1241=Accueil!$U$25,PRODUCT('Registre déchets'!G1241,Accueil!$W$25),"")&amp; IF(D1241=Accueil!$U$26,PRODUCT('Registre déchets'!G1241,Accueil!$W$26),"")&amp; IF(D1241=Accueil!$U$27,PRODUCT('Registre déchets'!G1241,Accueil!$W$27),"")&amp; IF(D1241=Accueil!$Y$7,PRODUCT('Registre déchets'!G1241,Accueil!$AA$7),"") &amp; IF(D1241=Accueil!$Y$8,PRODUCT('Registre déchets'!G1241,Accueil!$AA$8),"") &amp; IF(D1241=Accueil!$Y$9,PRODUCT('Registre déchets'!G1241,Accueil!$AA$9),"")&amp; IF(D1241=Accueil!$Y$10,PRODUCT('Registre déchets'!G1241,Accueil!$AA$10),"")&amp; IF(D1241=Accueil!$Y$11,PRODUCT('Registre déchets'!G1241,Accueil!$AA$11),"")&amp; IF(D1241=Accueil!$Y$12,PRODUCT('Registre déchets'!G1241,Accueil!$AA$12),"")&amp; IF(D1241=Accueil!$Y$13,PRODUCT('Registre déchets'!G1241,Accueil!$AA$13),"")&amp; IF(D1241=Accueil!$Y$14,PRODUCT('Registre déchets'!G1241,Accueil!$AA$14),"")&amp; IF(D1241=Accueil!$Y$15,PRODUCT('Registre déchets'!G1241,Accueil!$AA$15),"")&amp; IF(D1241=Accueil!$Y$16,PRODUCT('Registre déchets'!G1241,Accueil!$AA$16),"")&amp; IF(D1241=Accueil!$Y$17,PRODUCT('Registre déchets'!G1241,Accueil!$AA$17),"")&amp; IF(D1241=Accueil!$Y$18,PRODUCT('Registre déchets'!G1241,Accueil!$AA$18),"")&amp; IF(D1241=Accueil!$Y$19,PRODUCT('Registre déchets'!G1241,Accueil!$AA$19),"")&amp; IF(D1241=Accueil!$Y$20,PRODUCT('Registre déchets'!G1241,Accueil!$AA$20),"")&amp; IF(D1241=Accueil!$Y$21,PRODUCT('Registre déchets'!G1241,Accueil!$AA$21),"")&amp; IF(D1241=Accueil!$Y$22,PRODUCT('Registre déchets'!G1241,Accueil!$AA$22),"")&amp; IF(D1241=Accueil!$Y$23,PRODUCT('Registre déchets'!G1241,Accueil!$AA$23),"")&amp; IF(D1241=Accueil!$Y$24,PRODUCT('Registre déchets'!G1241,Accueil!$AA$24),"")&amp; IF(D1241=Accueil!$Y$25,PRODUCT('Registre déchets'!G1241,Accueil!$AA$25),"")&amp; IF(D1241=Accueil!$Y$26,PRODUCT('Registre déchets'!G1241,Accueil!$AA$26),"")&amp; IF(D1241=Accueil!$Y$27,PRODUCT('Registre déchets'!G1241,Accueil!$AA$27),""))</f>
        <v/>
      </c>
      <c r="AQ1241" s="79">
        <f t="shared" si="197"/>
        <v>0</v>
      </c>
    </row>
    <row r="1242" spans="1:43" ht="50.1" customHeight="1" x14ac:dyDescent="0.25">
      <c r="A1242" s="90"/>
      <c r="B1242" s="222" t="str">
        <f t="shared" si="191"/>
        <v/>
      </c>
      <c r="C1242" s="221"/>
      <c r="D1242" s="220"/>
      <c r="E1242" s="80" t="str">
        <f t="shared" si="195"/>
        <v/>
      </c>
      <c r="F1242" s="81"/>
      <c r="G1242" s="82"/>
      <c r="H1242" s="241">
        <f t="shared" si="192"/>
        <v>0</v>
      </c>
      <c r="I1242" s="206"/>
      <c r="J1242" s="206"/>
      <c r="K1242" s="86"/>
      <c r="L1242" s="86"/>
      <c r="M1242" s="86"/>
      <c r="N1242" s="82"/>
      <c r="O1242" s="81"/>
      <c r="P1242" s="82"/>
      <c r="Q1242" s="207">
        <f t="shared" si="196"/>
        <v>0</v>
      </c>
      <c r="R1242" s="83">
        <f t="shared" si="193"/>
        <v>0</v>
      </c>
      <c r="S1242" s="83">
        <f t="shared" si="194"/>
        <v>0</v>
      </c>
      <c r="T1242" s="209"/>
      <c r="U1242" s="214"/>
      <c r="V1242" s="214"/>
      <c r="W1242" s="217" t="str">
        <f t="shared" si="189"/>
        <v/>
      </c>
      <c r="X1242" s="214"/>
      <c r="Y1242" s="224"/>
      <c r="Z1242" s="214"/>
      <c r="AA1242" s="214"/>
      <c r="AB1242" s="35" t="str">
        <f t="shared" si="190"/>
        <v/>
      </c>
      <c r="AC1242" s="35"/>
      <c r="AD1242" s="35"/>
      <c r="AE1242" s="35"/>
      <c r="AF1242" s="35"/>
      <c r="AG1242" s="35"/>
      <c r="AH1242" s="35"/>
      <c r="AI1242" s="35"/>
      <c r="AJ1242" s="35"/>
      <c r="AK1242" s="35"/>
      <c r="AL1242" s="35"/>
      <c r="AM1242" s="85" t="str">
        <f t="shared" si="188"/>
        <v/>
      </c>
      <c r="AN1242" s="35"/>
      <c r="AO1242" s="35"/>
      <c r="AP1242" s="77" t="str">
        <f>IF(D1242="","",IF(D1242=Accueil!$Q$7,PRODUCT('Registre déchets'!G1242,Accueil!$S$7),"") &amp; IF(D1242=Accueil!$Q$8,PRODUCT('Registre déchets'!G1242,Accueil!$S$8),"") &amp; IF(D1242=Accueil!$Q$9,PRODUCT('Registre déchets'!G1242,Accueil!$S$9),"")&amp; IF(D1242=Accueil!$Q$10,PRODUCT('Registre déchets'!G1242,Accueil!$S$10),"")&amp; IF(D1242=Accueil!$Q$11,PRODUCT('Registre déchets'!G1242,Accueil!$S$11),"")&amp; IF(D1242=Accueil!$Q$12,PRODUCT('Registre déchets'!G1242,Accueil!$S$12),"")&amp; IF(D1242=Accueil!$Q$13,PRODUCT('Registre déchets'!G1242,Accueil!$S$13),"")&amp; IF(D1242=Accueil!$Q$14,PRODUCT('Registre déchets'!G1242,Accueil!$S$14),"")&amp; IF(D1242=Accueil!$Q$15,PRODUCT('Registre déchets'!G1242,Accueil!$S$15),"")&amp; IF(D1242=Accueil!$Q$16,PRODUCT('Registre déchets'!G1242,Accueil!$S$16),"")&amp; IF(D1242=Accueil!$Q$17,PRODUCT('Registre déchets'!G1242,Accueil!$S$17),"")&amp; IF(D1242=Accueil!$Q$18,PRODUCT('Registre déchets'!G1242,Accueil!$S$18),"")&amp; IF(D1242=Accueil!$Q$19,PRODUCT('Registre déchets'!G1242,Accueil!$S$19),"")&amp; IF(D1242=Accueil!$Q$20,PRODUCT('Registre déchets'!G1242,Accueil!$S$20),"")&amp; IF(D1242=Accueil!$Q$21,PRODUCT('Registre déchets'!G1242,Accueil!$S$21),"")&amp; IF(D1242=Accueil!$Q$22,PRODUCT('Registre déchets'!G1242,Accueil!$S$22),"")&amp; IF(D1242=Accueil!$Q$23,PRODUCT('Registre déchets'!G1242,Accueil!$S$23),"")&amp; IF(D1242=Accueil!$Q$24,PRODUCT('Registre déchets'!G1242,Accueil!$S$24),"")&amp; IF(D1242=Accueil!$Q$25,PRODUCT('Registre déchets'!G1242,Accueil!$S$25),"")&amp; IF(D1242=Accueil!$Q$26,PRODUCT('Registre déchets'!G1242,Accueil!$S$26),"") &amp; IF(D1242=Accueil!$U$7,PRODUCT('Registre déchets'!G1242,Accueil!$W$7),"") &amp; IF(D1242=Accueil!$U$8,PRODUCT('Registre déchets'!G1242,Accueil!$W$8),"") &amp; IF(D1242=Accueil!$U$9,PRODUCT('Registre déchets'!G1242,Accueil!$W$9),"")&amp; IF(D1242=Accueil!$U$10,PRODUCT('Registre déchets'!G1242,Accueil!$W$10),"")&amp; IF(D1242=Accueil!$U$11,PRODUCT('Registre déchets'!G1242,Accueil!$W$11),"")&amp; IF(D1242=Accueil!$U$12,PRODUCT('Registre déchets'!G1242,Accueil!$W$12),"")&amp; IF(D1242=Accueil!$U$13,PRODUCT('Registre déchets'!G1242,Accueil!$W$13),"")&amp; IF(D1242=Accueil!$U$14,PRODUCT('Registre déchets'!G1242,Accueil!$W$14),"")&amp; IF(D1242=Accueil!$U$15,PRODUCT('Registre déchets'!G1242,Accueil!$W$15),"")&amp; IF(D1242=Accueil!$U$16,PRODUCT('Registre déchets'!G1242,Accueil!$W$16),"")&amp; IF(D1242=Accueil!$U$17,PRODUCT('Registre déchets'!G1242,Accueil!$W$17),"")&amp; IF(D1242=Accueil!$U$18,PRODUCT('Registre déchets'!G1242,Accueil!$W$18),"")&amp; IF(D1242=Accueil!$U$19,PRODUCT('Registre déchets'!G1242,Accueil!$W$19),"")&amp; IF(D1242=Accueil!$U$20,PRODUCT('Registre déchets'!G1242,Accueil!$W$20),"")&amp; IF(D1242=Accueil!$U$21,PRODUCT('Registre déchets'!G1242,Accueil!$W$21),"") &amp; IF(D1242=Accueil!$U$22,PRODUCT('Registre déchets'!G1242,Accueil!$W$22),"")&amp; IF(D1242=Accueil!$U$23,PRODUCT('Registre déchets'!G1242,Accueil!$W$23),"")&amp; IF(D1242=Accueil!$U$24,PRODUCT('Registre déchets'!G1242,Accueil!$W$24),"")&amp; IF(D1242=Accueil!$U$25,PRODUCT('Registre déchets'!G1242,Accueil!$W$25),"")&amp; IF(D1242=Accueil!$U$26,PRODUCT('Registre déchets'!G1242,Accueil!$W$26),"")&amp; IF(D1242=Accueil!$U$27,PRODUCT('Registre déchets'!G1242,Accueil!$W$27),"")&amp; IF(D1242=Accueil!$Y$7,PRODUCT('Registre déchets'!G1242,Accueil!$AA$7),"") &amp; IF(D1242=Accueil!$Y$8,PRODUCT('Registre déchets'!G1242,Accueil!$AA$8),"") &amp; IF(D1242=Accueil!$Y$9,PRODUCT('Registre déchets'!G1242,Accueil!$AA$9),"")&amp; IF(D1242=Accueil!$Y$10,PRODUCT('Registre déchets'!G1242,Accueil!$AA$10),"")&amp; IF(D1242=Accueil!$Y$11,PRODUCT('Registre déchets'!G1242,Accueil!$AA$11),"")&amp; IF(D1242=Accueil!$Y$12,PRODUCT('Registre déchets'!G1242,Accueil!$AA$12),"")&amp; IF(D1242=Accueil!$Y$13,PRODUCT('Registre déchets'!G1242,Accueil!$AA$13),"")&amp; IF(D1242=Accueil!$Y$14,PRODUCT('Registre déchets'!G1242,Accueil!$AA$14),"")&amp; IF(D1242=Accueil!$Y$15,PRODUCT('Registre déchets'!G1242,Accueil!$AA$15),"")&amp; IF(D1242=Accueil!$Y$16,PRODUCT('Registre déchets'!G1242,Accueil!$AA$16),"")&amp; IF(D1242=Accueil!$Y$17,PRODUCT('Registre déchets'!G1242,Accueil!$AA$17),"")&amp; IF(D1242=Accueil!$Y$18,PRODUCT('Registre déchets'!G1242,Accueil!$AA$18),"")&amp; IF(D1242=Accueil!$Y$19,PRODUCT('Registre déchets'!G1242,Accueil!$AA$19),"")&amp; IF(D1242=Accueil!$Y$20,PRODUCT('Registre déchets'!G1242,Accueil!$AA$20),"")&amp; IF(D1242=Accueil!$Y$21,PRODUCT('Registre déchets'!G1242,Accueil!$AA$21),"")&amp; IF(D1242=Accueil!$Y$22,PRODUCT('Registre déchets'!G1242,Accueil!$AA$22),"")&amp; IF(D1242=Accueil!$Y$23,PRODUCT('Registre déchets'!G1242,Accueil!$AA$23),"")&amp; IF(D1242=Accueil!$Y$24,PRODUCT('Registre déchets'!G1242,Accueil!$AA$24),"")&amp; IF(D1242=Accueil!$Y$25,PRODUCT('Registre déchets'!G1242,Accueil!$AA$25),"")&amp; IF(D1242=Accueil!$Y$26,PRODUCT('Registre déchets'!G1242,Accueil!$AA$26),"")&amp; IF(D1242=Accueil!$Y$27,PRODUCT('Registre déchets'!G1242,Accueil!$AA$27),""))</f>
        <v/>
      </c>
      <c r="AQ1242" s="79">
        <f t="shared" si="197"/>
        <v>0</v>
      </c>
    </row>
    <row r="1243" spans="1:43" ht="50.1" customHeight="1" x14ac:dyDescent="0.25">
      <c r="A1243" s="90"/>
      <c r="B1243" s="222" t="str">
        <f t="shared" si="191"/>
        <v/>
      </c>
      <c r="C1243" s="221"/>
      <c r="D1243" s="220"/>
      <c r="E1243" s="80" t="str">
        <f t="shared" si="195"/>
        <v/>
      </c>
      <c r="F1243" s="81"/>
      <c r="G1243" s="82"/>
      <c r="H1243" s="241">
        <f t="shared" si="192"/>
        <v>0</v>
      </c>
      <c r="I1243" s="206"/>
      <c r="J1243" s="206"/>
      <c r="K1243" s="86"/>
      <c r="L1243" s="86"/>
      <c r="M1243" s="86"/>
      <c r="N1243" s="82"/>
      <c r="O1243" s="81"/>
      <c r="P1243" s="82"/>
      <c r="Q1243" s="207">
        <f t="shared" si="196"/>
        <v>0</v>
      </c>
      <c r="R1243" s="83">
        <f t="shared" si="193"/>
        <v>0</v>
      </c>
      <c r="S1243" s="83">
        <f t="shared" si="194"/>
        <v>0</v>
      </c>
      <c r="T1243" s="209"/>
      <c r="U1243" s="214"/>
      <c r="V1243" s="214"/>
      <c r="W1243" s="217" t="str">
        <f t="shared" si="189"/>
        <v/>
      </c>
      <c r="X1243" s="214"/>
      <c r="Y1243" s="224"/>
      <c r="Z1243" s="214"/>
      <c r="AA1243" s="214"/>
      <c r="AB1243" s="35" t="str">
        <f t="shared" si="190"/>
        <v/>
      </c>
      <c r="AC1243" s="35"/>
      <c r="AD1243" s="35"/>
      <c r="AE1243" s="35"/>
      <c r="AF1243" s="35"/>
      <c r="AG1243" s="35"/>
      <c r="AH1243" s="35"/>
      <c r="AI1243" s="35"/>
      <c r="AJ1243" s="35"/>
      <c r="AK1243" s="35"/>
      <c r="AL1243" s="35"/>
      <c r="AM1243" s="85" t="str">
        <f t="shared" si="188"/>
        <v/>
      </c>
      <c r="AN1243" s="35"/>
      <c r="AO1243" s="35"/>
      <c r="AP1243" s="77" t="str">
        <f>IF(D1243="","",IF(D1243=Accueil!$Q$7,PRODUCT('Registre déchets'!G1243,Accueil!$S$7),"") &amp; IF(D1243=Accueil!$Q$8,PRODUCT('Registre déchets'!G1243,Accueil!$S$8),"") &amp; IF(D1243=Accueil!$Q$9,PRODUCT('Registre déchets'!G1243,Accueil!$S$9),"")&amp; IF(D1243=Accueil!$Q$10,PRODUCT('Registre déchets'!G1243,Accueil!$S$10),"")&amp; IF(D1243=Accueil!$Q$11,PRODUCT('Registre déchets'!G1243,Accueil!$S$11),"")&amp; IF(D1243=Accueil!$Q$12,PRODUCT('Registre déchets'!G1243,Accueil!$S$12),"")&amp; IF(D1243=Accueil!$Q$13,PRODUCT('Registre déchets'!G1243,Accueil!$S$13),"")&amp; IF(D1243=Accueil!$Q$14,PRODUCT('Registre déchets'!G1243,Accueil!$S$14),"")&amp; IF(D1243=Accueil!$Q$15,PRODUCT('Registre déchets'!G1243,Accueil!$S$15),"")&amp; IF(D1243=Accueil!$Q$16,PRODUCT('Registre déchets'!G1243,Accueil!$S$16),"")&amp; IF(D1243=Accueil!$Q$17,PRODUCT('Registre déchets'!G1243,Accueil!$S$17),"")&amp; IF(D1243=Accueil!$Q$18,PRODUCT('Registre déchets'!G1243,Accueil!$S$18),"")&amp; IF(D1243=Accueil!$Q$19,PRODUCT('Registre déchets'!G1243,Accueil!$S$19),"")&amp; IF(D1243=Accueil!$Q$20,PRODUCT('Registre déchets'!G1243,Accueil!$S$20),"")&amp; IF(D1243=Accueil!$Q$21,PRODUCT('Registre déchets'!G1243,Accueil!$S$21),"")&amp; IF(D1243=Accueil!$Q$22,PRODUCT('Registre déchets'!G1243,Accueil!$S$22),"")&amp; IF(D1243=Accueil!$Q$23,PRODUCT('Registre déchets'!G1243,Accueil!$S$23),"")&amp; IF(D1243=Accueil!$Q$24,PRODUCT('Registre déchets'!G1243,Accueil!$S$24),"")&amp; IF(D1243=Accueil!$Q$25,PRODUCT('Registre déchets'!G1243,Accueil!$S$25),"")&amp; IF(D1243=Accueil!$Q$26,PRODUCT('Registre déchets'!G1243,Accueil!$S$26),"") &amp; IF(D1243=Accueil!$U$7,PRODUCT('Registre déchets'!G1243,Accueil!$W$7),"") &amp; IF(D1243=Accueil!$U$8,PRODUCT('Registre déchets'!G1243,Accueil!$W$8),"") &amp; IF(D1243=Accueil!$U$9,PRODUCT('Registre déchets'!G1243,Accueil!$W$9),"")&amp; IF(D1243=Accueil!$U$10,PRODUCT('Registre déchets'!G1243,Accueil!$W$10),"")&amp; IF(D1243=Accueil!$U$11,PRODUCT('Registre déchets'!G1243,Accueil!$W$11),"")&amp; IF(D1243=Accueil!$U$12,PRODUCT('Registre déchets'!G1243,Accueil!$W$12),"")&amp; IF(D1243=Accueil!$U$13,PRODUCT('Registre déchets'!G1243,Accueil!$W$13),"")&amp; IF(D1243=Accueil!$U$14,PRODUCT('Registre déchets'!G1243,Accueil!$W$14),"")&amp; IF(D1243=Accueil!$U$15,PRODUCT('Registre déchets'!G1243,Accueil!$W$15),"")&amp; IF(D1243=Accueil!$U$16,PRODUCT('Registre déchets'!G1243,Accueil!$W$16),"")&amp; IF(D1243=Accueil!$U$17,PRODUCT('Registre déchets'!G1243,Accueil!$W$17),"")&amp; IF(D1243=Accueil!$U$18,PRODUCT('Registre déchets'!G1243,Accueil!$W$18),"")&amp; IF(D1243=Accueil!$U$19,PRODUCT('Registre déchets'!G1243,Accueil!$W$19),"")&amp; IF(D1243=Accueil!$U$20,PRODUCT('Registre déchets'!G1243,Accueil!$W$20),"")&amp; IF(D1243=Accueil!$U$21,PRODUCT('Registre déchets'!G1243,Accueil!$W$21),"") &amp; IF(D1243=Accueil!$U$22,PRODUCT('Registre déchets'!G1243,Accueil!$W$22),"")&amp; IF(D1243=Accueil!$U$23,PRODUCT('Registre déchets'!G1243,Accueil!$W$23),"")&amp; IF(D1243=Accueil!$U$24,PRODUCT('Registre déchets'!G1243,Accueil!$W$24),"")&amp; IF(D1243=Accueil!$U$25,PRODUCT('Registre déchets'!G1243,Accueil!$W$25),"")&amp; IF(D1243=Accueil!$U$26,PRODUCT('Registre déchets'!G1243,Accueil!$W$26),"")&amp; IF(D1243=Accueil!$U$27,PRODUCT('Registre déchets'!G1243,Accueil!$W$27),"")&amp; IF(D1243=Accueil!$Y$7,PRODUCT('Registre déchets'!G1243,Accueil!$AA$7),"") &amp; IF(D1243=Accueil!$Y$8,PRODUCT('Registre déchets'!G1243,Accueil!$AA$8),"") &amp; IF(D1243=Accueil!$Y$9,PRODUCT('Registre déchets'!G1243,Accueil!$AA$9),"")&amp; IF(D1243=Accueil!$Y$10,PRODUCT('Registre déchets'!G1243,Accueil!$AA$10),"")&amp; IF(D1243=Accueil!$Y$11,PRODUCT('Registre déchets'!G1243,Accueil!$AA$11),"")&amp; IF(D1243=Accueil!$Y$12,PRODUCT('Registre déchets'!G1243,Accueil!$AA$12),"")&amp; IF(D1243=Accueil!$Y$13,PRODUCT('Registre déchets'!G1243,Accueil!$AA$13),"")&amp; IF(D1243=Accueil!$Y$14,PRODUCT('Registre déchets'!G1243,Accueil!$AA$14),"")&amp; IF(D1243=Accueil!$Y$15,PRODUCT('Registre déchets'!G1243,Accueil!$AA$15),"")&amp; IF(D1243=Accueil!$Y$16,PRODUCT('Registre déchets'!G1243,Accueil!$AA$16),"")&amp; IF(D1243=Accueil!$Y$17,PRODUCT('Registre déchets'!G1243,Accueil!$AA$17),"")&amp; IF(D1243=Accueil!$Y$18,PRODUCT('Registre déchets'!G1243,Accueil!$AA$18),"")&amp; IF(D1243=Accueil!$Y$19,PRODUCT('Registre déchets'!G1243,Accueil!$AA$19),"")&amp; IF(D1243=Accueil!$Y$20,PRODUCT('Registre déchets'!G1243,Accueil!$AA$20),"")&amp; IF(D1243=Accueil!$Y$21,PRODUCT('Registre déchets'!G1243,Accueil!$AA$21),"")&amp; IF(D1243=Accueil!$Y$22,PRODUCT('Registre déchets'!G1243,Accueil!$AA$22),"")&amp; IF(D1243=Accueil!$Y$23,PRODUCT('Registre déchets'!G1243,Accueil!$AA$23),"")&amp; IF(D1243=Accueil!$Y$24,PRODUCT('Registre déchets'!G1243,Accueil!$AA$24),"")&amp; IF(D1243=Accueil!$Y$25,PRODUCT('Registre déchets'!G1243,Accueil!$AA$25),"")&amp; IF(D1243=Accueil!$Y$26,PRODUCT('Registre déchets'!G1243,Accueil!$AA$26),"")&amp; IF(D1243=Accueil!$Y$27,PRODUCT('Registre déchets'!G1243,Accueil!$AA$27),""))</f>
        <v/>
      </c>
      <c r="AQ1243" s="79">
        <f t="shared" si="197"/>
        <v>0</v>
      </c>
    </row>
    <row r="1244" spans="1:43" ht="50.1" customHeight="1" x14ac:dyDescent="0.25">
      <c r="A1244" s="90"/>
      <c r="B1244" s="222" t="str">
        <f t="shared" si="191"/>
        <v/>
      </c>
      <c r="C1244" s="221"/>
      <c r="D1244" s="220"/>
      <c r="E1244" s="80" t="str">
        <f t="shared" si="195"/>
        <v/>
      </c>
      <c r="F1244" s="81"/>
      <c r="G1244" s="82"/>
      <c r="H1244" s="241">
        <f t="shared" si="192"/>
        <v>0</v>
      </c>
      <c r="I1244" s="206"/>
      <c r="J1244" s="206"/>
      <c r="K1244" s="86"/>
      <c r="L1244" s="86"/>
      <c r="M1244" s="86"/>
      <c r="N1244" s="82"/>
      <c r="O1244" s="81"/>
      <c r="P1244" s="82"/>
      <c r="Q1244" s="207">
        <f t="shared" si="196"/>
        <v>0</v>
      </c>
      <c r="R1244" s="83">
        <f t="shared" si="193"/>
        <v>0</v>
      </c>
      <c r="S1244" s="83">
        <f t="shared" si="194"/>
        <v>0</v>
      </c>
      <c r="T1244" s="209"/>
      <c r="U1244" s="214"/>
      <c r="V1244" s="214"/>
      <c r="W1244" s="217" t="str">
        <f t="shared" si="189"/>
        <v/>
      </c>
      <c r="X1244" s="214"/>
      <c r="Y1244" s="224"/>
      <c r="Z1244" s="214"/>
      <c r="AA1244" s="214"/>
      <c r="AB1244" s="35" t="str">
        <f t="shared" si="190"/>
        <v/>
      </c>
      <c r="AC1244" s="35"/>
      <c r="AD1244" s="35"/>
      <c r="AE1244" s="35"/>
      <c r="AF1244" s="35"/>
      <c r="AG1244" s="35"/>
      <c r="AH1244" s="35"/>
      <c r="AI1244" s="35"/>
      <c r="AJ1244" s="35"/>
      <c r="AK1244" s="35"/>
      <c r="AL1244" s="35"/>
      <c r="AM1244" s="85" t="str">
        <f t="shared" si="188"/>
        <v/>
      </c>
      <c r="AN1244" s="35"/>
      <c r="AO1244" s="35"/>
      <c r="AP1244" s="77" t="str">
        <f>IF(D1244="","",IF(D1244=Accueil!$Q$7,PRODUCT('Registre déchets'!G1244,Accueil!$S$7),"") &amp; IF(D1244=Accueil!$Q$8,PRODUCT('Registre déchets'!G1244,Accueil!$S$8),"") &amp; IF(D1244=Accueil!$Q$9,PRODUCT('Registre déchets'!G1244,Accueil!$S$9),"")&amp; IF(D1244=Accueil!$Q$10,PRODUCT('Registre déchets'!G1244,Accueil!$S$10),"")&amp; IF(D1244=Accueil!$Q$11,PRODUCT('Registre déchets'!G1244,Accueil!$S$11),"")&amp; IF(D1244=Accueil!$Q$12,PRODUCT('Registre déchets'!G1244,Accueil!$S$12),"")&amp; IF(D1244=Accueil!$Q$13,PRODUCT('Registre déchets'!G1244,Accueil!$S$13),"")&amp; IF(D1244=Accueil!$Q$14,PRODUCT('Registre déchets'!G1244,Accueil!$S$14),"")&amp; IF(D1244=Accueil!$Q$15,PRODUCT('Registre déchets'!G1244,Accueil!$S$15),"")&amp; IF(D1244=Accueil!$Q$16,PRODUCT('Registre déchets'!G1244,Accueil!$S$16),"")&amp; IF(D1244=Accueil!$Q$17,PRODUCT('Registre déchets'!G1244,Accueil!$S$17),"")&amp; IF(D1244=Accueil!$Q$18,PRODUCT('Registre déchets'!G1244,Accueil!$S$18),"")&amp; IF(D1244=Accueil!$Q$19,PRODUCT('Registre déchets'!G1244,Accueil!$S$19),"")&amp; IF(D1244=Accueil!$Q$20,PRODUCT('Registre déchets'!G1244,Accueil!$S$20),"")&amp; IF(D1244=Accueil!$Q$21,PRODUCT('Registre déchets'!G1244,Accueil!$S$21),"")&amp; IF(D1244=Accueil!$Q$22,PRODUCT('Registre déchets'!G1244,Accueil!$S$22),"")&amp; IF(D1244=Accueil!$Q$23,PRODUCT('Registre déchets'!G1244,Accueil!$S$23),"")&amp; IF(D1244=Accueil!$Q$24,PRODUCT('Registre déchets'!G1244,Accueil!$S$24),"")&amp; IF(D1244=Accueil!$Q$25,PRODUCT('Registre déchets'!G1244,Accueil!$S$25),"")&amp; IF(D1244=Accueil!$Q$26,PRODUCT('Registre déchets'!G1244,Accueil!$S$26),"") &amp; IF(D1244=Accueil!$U$7,PRODUCT('Registre déchets'!G1244,Accueil!$W$7),"") &amp; IF(D1244=Accueil!$U$8,PRODUCT('Registre déchets'!G1244,Accueil!$W$8),"") &amp; IF(D1244=Accueil!$U$9,PRODUCT('Registre déchets'!G1244,Accueil!$W$9),"")&amp; IF(D1244=Accueil!$U$10,PRODUCT('Registre déchets'!G1244,Accueil!$W$10),"")&amp; IF(D1244=Accueil!$U$11,PRODUCT('Registre déchets'!G1244,Accueil!$W$11),"")&amp; IF(D1244=Accueil!$U$12,PRODUCT('Registre déchets'!G1244,Accueil!$W$12),"")&amp; IF(D1244=Accueil!$U$13,PRODUCT('Registre déchets'!G1244,Accueil!$W$13),"")&amp; IF(D1244=Accueil!$U$14,PRODUCT('Registre déchets'!G1244,Accueil!$W$14),"")&amp; IF(D1244=Accueil!$U$15,PRODUCT('Registre déchets'!G1244,Accueil!$W$15),"")&amp; IF(D1244=Accueil!$U$16,PRODUCT('Registre déchets'!G1244,Accueil!$W$16),"")&amp; IF(D1244=Accueil!$U$17,PRODUCT('Registre déchets'!G1244,Accueil!$W$17),"")&amp; IF(D1244=Accueil!$U$18,PRODUCT('Registre déchets'!G1244,Accueil!$W$18),"")&amp; IF(D1244=Accueil!$U$19,PRODUCT('Registre déchets'!G1244,Accueil!$W$19),"")&amp; IF(D1244=Accueil!$U$20,PRODUCT('Registre déchets'!G1244,Accueil!$W$20),"")&amp; IF(D1244=Accueil!$U$21,PRODUCT('Registre déchets'!G1244,Accueil!$W$21),"") &amp; IF(D1244=Accueil!$U$22,PRODUCT('Registre déchets'!G1244,Accueil!$W$22),"")&amp; IF(D1244=Accueil!$U$23,PRODUCT('Registre déchets'!G1244,Accueil!$W$23),"")&amp; IF(D1244=Accueil!$U$24,PRODUCT('Registre déchets'!G1244,Accueil!$W$24),"")&amp; IF(D1244=Accueil!$U$25,PRODUCT('Registre déchets'!G1244,Accueil!$W$25),"")&amp; IF(D1244=Accueil!$U$26,PRODUCT('Registre déchets'!G1244,Accueil!$W$26),"")&amp; IF(D1244=Accueil!$U$27,PRODUCT('Registre déchets'!G1244,Accueil!$W$27),"")&amp; IF(D1244=Accueil!$Y$7,PRODUCT('Registre déchets'!G1244,Accueil!$AA$7),"") &amp; IF(D1244=Accueil!$Y$8,PRODUCT('Registre déchets'!G1244,Accueil!$AA$8),"") &amp; IF(D1244=Accueil!$Y$9,PRODUCT('Registre déchets'!G1244,Accueil!$AA$9),"")&amp; IF(D1244=Accueil!$Y$10,PRODUCT('Registre déchets'!G1244,Accueil!$AA$10),"")&amp; IF(D1244=Accueil!$Y$11,PRODUCT('Registre déchets'!G1244,Accueil!$AA$11),"")&amp; IF(D1244=Accueil!$Y$12,PRODUCT('Registre déchets'!G1244,Accueil!$AA$12),"")&amp; IF(D1244=Accueil!$Y$13,PRODUCT('Registre déchets'!G1244,Accueil!$AA$13),"")&amp; IF(D1244=Accueil!$Y$14,PRODUCT('Registre déchets'!G1244,Accueil!$AA$14),"")&amp; IF(D1244=Accueil!$Y$15,PRODUCT('Registre déchets'!G1244,Accueil!$AA$15),"")&amp; IF(D1244=Accueil!$Y$16,PRODUCT('Registre déchets'!G1244,Accueil!$AA$16),"")&amp; IF(D1244=Accueil!$Y$17,PRODUCT('Registre déchets'!G1244,Accueil!$AA$17),"")&amp; IF(D1244=Accueil!$Y$18,PRODUCT('Registre déchets'!G1244,Accueil!$AA$18),"")&amp; IF(D1244=Accueil!$Y$19,PRODUCT('Registre déchets'!G1244,Accueil!$AA$19),"")&amp; IF(D1244=Accueil!$Y$20,PRODUCT('Registre déchets'!G1244,Accueil!$AA$20),"")&amp; IF(D1244=Accueil!$Y$21,PRODUCT('Registre déchets'!G1244,Accueil!$AA$21),"")&amp; IF(D1244=Accueil!$Y$22,PRODUCT('Registre déchets'!G1244,Accueil!$AA$22),"")&amp; IF(D1244=Accueil!$Y$23,PRODUCT('Registre déchets'!G1244,Accueil!$AA$23),"")&amp; IF(D1244=Accueil!$Y$24,PRODUCT('Registre déchets'!G1244,Accueil!$AA$24),"")&amp; IF(D1244=Accueil!$Y$25,PRODUCT('Registre déchets'!G1244,Accueil!$AA$25),"")&amp; IF(D1244=Accueil!$Y$26,PRODUCT('Registre déchets'!G1244,Accueil!$AA$26),"")&amp; IF(D1244=Accueil!$Y$27,PRODUCT('Registre déchets'!G1244,Accueil!$AA$27),""))</f>
        <v/>
      </c>
      <c r="AQ1244" s="79">
        <f t="shared" si="197"/>
        <v>0</v>
      </c>
    </row>
    <row r="1245" spans="1:43" ht="50.1" customHeight="1" x14ac:dyDescent="0.25">
      <c r="A1245" s="90"/>
      <c r="B1245" s="222" t="str">
        <f t="shared" si="191"/>
        <v/>
      </c>
      <c r="C1245" s="221"/>
      <c r="D1245" s="220"/>
      <c r="E1245" s="80" t="str">
        <f t="shared" si="195"/>
        <v/>
      </c>
      <c r="F1245" s="81"/>
      <c r="G1245" s="82"/>
      <c r="H1245" s="241">
        <f t="shared" si="192"/>
        <v>0</v>
      </c>
      <c r="I1245" s="206"/>
      <c r="J1245" s="206"/>
      <c r="K1245" s="86"/>
      <c r="L1245" s="86"/>
      <c r="M1245" s="86"/>
      <c r="N1245" s="82"/>
      <c r="O1245" s="81"/>
      <c r="P1245" s="82"/>
      <c r="Q1245" s="207">
        <f t="shared" si="196"/>
        <v>0</v>
      </c>
      <c r="R1245" s="83">
        <f t="shared" si="193"/>
        <v>0</v>
      </c>
      <c r="S1245" s="83">
        <f t="shared" si="194"/>
        <v>0</v>
      </c>
      <c r="T1245" s="209"/>
      <c r="U1245" s="214"/>
      <c r="V1245" s="214"/>
      <c r="W1245" s="217" t="str">
        <f t="shared" si="189"/>
        <v/>
      </c>
      <c r="X1245" s="214"/>
      <c r="Y1245" s="224"/>
      <c r="Z1245" s="214"/>
      <c r="AA1245" s="214"/>
      <c r="AB1245" s="35" t="str">
        <f t="shared" si="190"/>
        <v/>
      </c>
      <c r="AC1245" s="35"/>
      <c r="AD1245" s="35"/>
      <c r="AE1245" s="35"/>
      <c r="AF1245" s="35"/>
      <c r="AG1245" s="35"/>
      <c r="AH1245" s="35"/>
      <c r="AI1245" s="35"/>
      <c r="AJ1245" s="35"/>
      <c r="AK1245" s="35"/>
      <c r="AL1245" s="35"/>
      <c r="AM1245" s="85" t="str">
        <f t="shared" si="188"/>
        <v/>
      </c>
      <c r="AN1245" s="35"/>
      <c r="AO1245" s="35"/>
      <c r="AP1245" s="77" t="str">
        <f>IF(D1245="","",IF(D1245=Accueil!$Q$7,PRODUCT('Registre déchets'!G1245,Accueil!$S$7),"") &amp; IF(D1245=Accueil!$Q$8,PRODUCT('Registre déchets'!G1245,Accueil!$S$8),"") &amp; IF(D1245=Accueil!$Q$9,PRODUCT('Registre déchets'!G1245,Accueil!$S$9),"")&amp; IF(D1245=Accueil!$Q$10,PRODUCT('Registre déchets'!G1245,Accueil!$S$10),"")&amp; IF(D1245=Accueil!$Q$11,PRODUCT('Registre déchets'!G1245,Accueil!$S$11),"")&amp; IF(D1245=Accueil!$Q$12,PRODUCT('Registre déchets'!G1245,Accueil!$S$12),"")&amp; IF(D1245=Accueil!$Q$13,PRODUCT('Registre déchets'!G1245,Accueil!$S$13),"")&amp; IF(D1245=Accueil!$Q$14,PRODUCT('Registre déchets'!G1245,Accueil!$S$14),"")&amp; IF(D1245=Accueil!$Q$15,PRODUCT('Registre déchets'!G1245,Accueil!$S$15),"")&amp; IF(D1245=Accueil!$Q$16,PRODUCT('Registre déchets'!G1245,Accueil!$S$16),"")&amp; IF(D1245=Accueil!$Q$17,PRODUCT('Registre déchets'!G1245,Accueil!$S$17),"")&amp; IF(D1245=Accueil!$Q$18,PRODUCT('Registre déchets'!G1245,Accueil!$S$18),"")&amp; IF(D1245=Accueil!$Q$19,PRODUCT('Registre déchets'!G1245,Accueil!$S$19),"")&amp; IF(D1245=Accueil!$Q$20,PRODUCT('Registre déchets'!G1245,Accueil!$S$20),"")&amp; IF(D1245=Accueil!$Q$21,PRODUCT('Registre déchets'!G1245,Accueil!$S$21),"")&amp; IF(D1245=Accueil!$Q$22,PRODUCT('Registre déchets'!G1245,Accueil!$S$22),"")&amp; IF(D1245=Accueil!$Q$23,PRODUCT('Registre déchets'!G1245,Accueil!$S$23),"")&amp; IF(D1245=Accueil!$Q$24,PRODUCT('Registre déchets'!G1245,Accueil!$S$24),"")&amp; IF(D1245=Accueil!$Q$25,PRODUCT('Registre déchets'!G1245,Accueil!$S$25),"")&amp; IF(D1245=Accueil!$Q$26,PRODUCT('Registre déchets'!G1245,Accueil!$S$26),"") &amp; IF(D1245=Accueil!$U$7,PRODUCT('Registre déchets'!G1245,Accueil!$W$7),"") &amp; IF(D1245=Accueil!$U$8,PRODUCT('Registre déchets'!G1245,Accueil!$W$8),"") &amp; IF(D1245=Accueil!$U$9,PRODUCT('Registre déchets'!G1245,Accueil!$W$9),"")&amp; IF(D1245=Accueil!$U$10,PRODUCT('Registre déchets'!G1245,Accueil!$W$10),"")&amp; IF(D1245=Accueil!$U$11,PRODUCT('Registre déchets'!G1245,Accueil!$W$11),"")&amp; IF(D1245=Accueil!$U$12,PRODUCT('Registre déchets'!G1245,Accueil!$W$12),"")&amp; IF(D1245=Accueil!$U$13,PRODUCT('Registre déchets'!G1245,Accueil!$W$13),"")&amp; IF(D1245=Accueil!$U$14,PRODUCT('Registre déchets'!G1245,Accueil!$W$14),"")&amp; IF(D1245=Accueil!$U$15,PRODUCT('Registre déchets'!G1245,Accueil!$W$15),"")&amp; IF(D1245=Accueil!$U$16,PRODUCT('Registre déchets'!G1245,Accueil!$W$16),"")&amp; IF(D1245=Accueil!$U$17,PRODUCT('Registre déchets'!G1245,Accueil!$W$17),"")&amp; IF(D1245=Accueil!$U$18,PRODUCT('Registre déchets'!G1245,Accueil!$W$18),"")&amp; IF(D1245=Accueil!$U$19,PRODUCT('Registre déchets'!G1245,Accueil!$W$19),"")&amp; IF(D1245=Accueil!$U$20,PRODUCT('Registre déchets'!G1245,Accueil!$W$20),"")&amp; IF(D1245=Accueil!$U$21,PRODUCT('Registre déchets'!G1245,Accueil!$W$21),"") &amp; IF(D1245=Accueil!$U$22,PRODUCT('Registre déchets'!G1245,Accueil!$W$22),"")&amp; IF(D1245=Accueil!$U$23,PRODUCT('Registre déchets'!G1245,Accueil!$W$23),"")&amp; IF(D1245=Accueil!$U$24,PRODUCT('Registre déchets'!G1245,Accueil!$W$24),"")&amp; IF(D1245=Accueil!$U$25,PRODUCT('Registre déchets'!G1245,Accueil!$W$25),"")&amp; IF(D1245=Accueil!$U$26,PRODUCT('Registre déchets'!G1245,Accueil!$W$26),"")&amp; IF(D1245=Accueil!$U$27,PRODUCT('Registre déchets'!G1245,Accueil!$W$27),"")&amp; IF(D1245=Accueil!$Y$7,PRODUCT('Registre déchets'!G1245,Accueil!$AA$7),"") &amp; IF(D1245=Accueil!$Y$8,PRODUCT('Registre déchets'!G1245,Accueil!$AA$8),"") &amp; IF(D1245=Accueil!$Y$9,PRODUCT('Registre déchets'!G1245,Accueil!$AA$9),"")&amp; IF(D1245=Accueil!$Y$10,PRODUCT('Registre déchets'!G1245,Accueil!$AA$10),"")&amp; IF(D1245=Accueil!$Y$11,PRODUCT('Registre déchets'!G1245,Accueil!$AA$11),"")&amp; IF(D1245=Accueil!$Y$12,PRODUCT('Registre déchets'!G1245,Accueil!$AA$12),"")&amp; IF(D1245=Accueil!$Y$13,PRODUCT('Registre déchets'!G1245,Accueil!$AA$13),"")&amp; IF(D1245=Accueil!$Y$14,PRODUCT('Registre déchets'!G1245,Accueil!$AA$14),"")&amp; IF(D1245=Accueil!$Y$15,PRODUCT('Registre déchets'!G1245,Accueil!$AA$15),"")&amp; IF(D1245=Accueil!$Y$16,PRODUCT('Registre déchets'!G1245,Accueil!$AA$16),"")&amp; IF(D1245=Accueil!$Y$17,PRODUCT('Registre déchets'!G1245,Accueil!$AA$17),"")&amp; IF(D1245=Accueil!$Y$18,PRODUCT('Registre déchets'!G1245,Accueil!$AA$18),"")&amp; IF(D1245=Accueil!$Y$19,PRODUCT('Registre déchets'!G1245,Accueil!$AA$19),"")&amp; IF(D1245=Accueil!$Y$20,PRODUCT('Registre déchets'!G1245,Accueil!$AA$20),"")&amp; IF(D1245=Accueil!$Y$21,PRODUCT('Registre déchets'!G1245,Accueil!$AA$21),"")&amp; IF(D1245=Accueil!$Y$22,PRODUCT('Registre déchets'!G1245,Accueil!$AA$22),"")&amp; IF(D1245=Accueil!$Y$23,PRODUCT('Registre déchets'!G1245,Accueil!$AA$23),"")&amp; IF(D1245=Accueil!$Y$24,PRODUCT('Registre déchets'!G1245,Accueil!$AA$24),"")&amp; IF(D1245=Accueil!$Y$25,PRODUCT('Registre déchets'!G1245,Accueil!$AA$25),"")&amp; IF(D1245=Accueil!$Y$26,PRODUCT('Registre déchets'!G1245,Accueil!$AA$26),"")&amp; IF(D1245=Accueil!$Y$27,PRODUCT('Registre déchets'!G1245,Accueil!$AA$27),""))</f>
        <v/>
      </c>
      <c r="AQ1245" s="79">
        <f t="shared" si="197"/>
        <v>0</v>
      </c>
    </row>
    <row r="1246" spans="1:43" ht="50.1" customHeight="1" x14ac:dyDescent="0.25">
      <c r="A1246" s="90"/>
      <c r="B1246" s="222" t="str">
        <f t="shared" si="191"/>
        <v/>
      </c>
      <c r="C1246" s="221"/>
      <c r="D1246" s="220"/>
      <c r="E1246" s="80" t="str">
        <f t="shared" si="195"/>
        <v/>
      </c>
      <c r="F1246" s="81"/>
      <c r="G1246" s="82"/>
      <c r="H1246" s="241">
        <f t="shared" si="192"/>
        <v>0</v>
      </c>
      <c r="I1246" s="206"/>
      <c r="J1246" s="206"/>
      <c r="K1246" s="86"/>
      <c r="L1246" s="86"/>
      <c r="M1246" s="86"/>
      <c r="N1246" s="82"/>
      <c r="O1246" s="81"/>
      <c r="P1246" s="82"/>
      <c r="Q1246" s="207">
        <f t="shared" si="196"/>
        <v>0</v>
      </c>
      <c r="R1246" s="83">
        <f t="shared" si="193"/>
        <v>0</v>
      </c>
      <c r="S1246" s="83">
        <f t="shared" si="194"/>
        <v>0</v>
      </c>
      <c r="T1246" s="209"/>
      <c r="U1246" s="214"/>
      <c r="V1246" s="214"/>
      <c r="W1246" s="217" t="str">
        <f t="shared" si="189"/>
        <v/>
      </c>
      <c r="X1246" s="214"/>
      <c r="Y1246" s="224"/>
      <c r="Z1246" s="214"/>
      <c r="AA1246" s="214"/>
      <c r="AB1246" s="35" t="str">
        <f t="shared" si="190"/>
        <v/>
      </c>
      <c r="AC1246" s="35"/>
      <c r="AD1246" s="35"/>
      <c r="AE1246" s="35"/>
      <c r="AF1246" s="35"/>
      <c r="AG1246" s="35"/>
      <c r="AH1246" s="35"/>
      <c r="AI1246" s="35"/>
      <c r="AJ1246" s="35"/>
      <c r="AK1246" s="35"/>
      <c r="AL1246" s="35"/>
      <c r="AM1246" s="85" t="str">
        <f t="shared" si="188"/>
        <v/>
      </c>
      <c r="AN1246" s="35"/>
      <c r="AO1246" s="35"/>
      <c r="AP1246" s="77" t="str">
        <f>IF(D1246="","",IF(D1246=Accueil!$Q$7,PRODUCT('Registre déchets'!G1246,Accueil!$S$7),"") &amp; IF(D1246=Accueil!$Q$8,PRODUCT('Registre déchets'!G1246,Accueil!$S$8),"") &amp; IF(D1246=Accueil!$Q$9,PRODUCT('Registre déchets'!G1246,Accueil!$S$9),"")&amp; IF(D1246=Accueil!$Q$10,PRODUCT('Registre déchets'!G1246,Accueil!$S$10),"")&amp; IF(D1246=Accueil!$Q$11,PRODUCT('Registre déchets'!G1246,Accueil!$S$11),"")&amp; IF(D1246=Accueil!$Q$12,PRODUCT('Registre déchets'!G1246,Accueil!$S$12),"")&amp; IF(D1246=Accueil!$Q$13,PRODUCT('Registre déchets'!G1246,Accueil!$S$13),"")&amp; IF(D1246=Accueil!$Q$14,PRODUCT('Registre déchets'!G1246,Accueil!$S$14),"")&amp; IF(D1246=Accueil!$Q$15,PRODUCT('Registre déchets'!G1246,Accueil!$S$15),"")&amp; IF(D1246=Accueil!$Q$16,PRODUCT('Registre déchets'!G1246,Accueil!$S$16),"")&amp; IF(D1246=Accueil!$Q$17,PRODUCT('Registre déchets'!G1246,Accueil!$S$17),"")&amp; IF(D1246=Accueil!$Q$18,PRODUCT('Registre déchets'!G1246,Accueil!$S$18),"")&amp; IF(D1246=Accueil!$Q$19,PRODUCT('Registre déchets'!G1246,Accueil!$S$19),"")&amp; IF(D1246=Accueil!$Q$20,PRODUCT('Registre déchets'!G1246,Accueil!$S$20),"")&amp; IF(D1246=Accueil!$Q$21,PRODUCT('Registre déchets'!G1246,Accueil!$S$21),"")&amp; IF(D1246=Accueil!$Q$22,PRODUCT('Registre déchets'!G1246,Accueil!$S$22),"")&amp; IF(D1246=Accueil!$Q$23,PRODUCT('Registre déchets'!G1246,Accueil!$S$23),"")&amp; IF(D1246=Accueil!$Q$24,PRODUCT('Registre déchets'!G1246,Accueil!$S$24),"")&amp; IF(D1246=Accueil!$Q$25,PRODUCT('Registre déchets'!G1246,Accueil!$S$25),"")&amp; IF(D1246=Accueil!$Q$26,PRODUCT('Registre déchets'!G1246,Accueil!$S$26),"") &amp; IF(D1246=Accueil!$U$7,PRODUCT('Registre déchets'!G1246,Accueil!$W$7),"") &amp; IF(D1246=Accueil!$U$8,PRODUCT('Registre déchets'!G1246,Accueil!$W$8),"") &amp; IF(D1246=Accueil!$U$9,PRODUCT('Registre déchets'!G1246,Accueil!$W$9),"")&amp; IF(D1246=Accueil!$U$10,PRODUCT('Registre déchets'!G1246,Accueil!$W$10),"")&amp; IF(D1246=Accueil!$U$11,PRODUCT('Registre déchets'!G1246,Accueil!$W$11),"")&amp; IF(D1246=Accueil!$U$12,PRODUCT('Registre déchets'!G1246,Accueil!$W$12),"")&amp; IF(D1246=Accueil!$U$13,PRODUCT('Registre déchets'!G1246,Accueil!$W$13),"")&amp; IF(D1246=Accueil!$U$14,PRODUCT('Registre déchets'!G1246,Accueil!$W$14),"")&amp; IF(D1246=Accueil!$U$15,PRODUCT('Registre déchets'!G1246,Accueil!$W$15),"")&amp; IF(D1246=Accueil!$U$16,PRODUCT('Registre déchets'!G1246,Accueil!$W$16),"")&amp; IF(D1246=Accueil!$U$17,PRODUCT('Registre déchets'!G1246,Accueil!$W$17),"")&amp; IF(D1246=Accueil!$U$18,PRODUCT('Registre déchets'!G1246,Accueil!$W$18),"")&amp; IF(D1246=Accueil!$U$19,PRODUCT('Registre déchets'!G1246,Accueil!$W$19),"")&amp; IF(D1246=Accueil!$U$20,PRODUCT('Registre déchets'!G1246,Accueil!$W$20),"")&amp; IF(D1246=Accueil!$U$21,PRODUCT('Registre déchets'!G1246,Accueil!$W$21),"") &amp; IF(D1246=Accueil!$U$22,PRODUCT('Registre déchets'!G1246,Accueil!$W$22),"")&amp; IF(D1246=Accueil!$U$23,PRODUCT('Registre déchets'!G1246,Accueil!$W$23),"")&amp; IF(D1246=Accueil!$U$24,PRODUCT('Registre déchets'!G1246,Accueil!$W$24),"")&amp; IF(D1246=Accueil!$U$25,PRODUCT('Registre déchets'!G1246,Accueil!$W$25),"")&amp; IF(D1246=Accueil!$U$26,PRODUCT('Registre déchets'!G1246,Accueil!$W$26),"")&amp; IF(D1246=Accueil!$U$27,PRODUCT('Registre déchets'!G1246,Accueil!$W$27),"")&amp; IF(D1246=Accueil!$Y$7,PRODUCT('Registre déchets'!G1246,Accueil!$AA$7),"") &amp; IF(D1246=Accueil!$Y$8,PRODUCT('Registre déchets'!G1246,Accueil!$AA$8),"") &amp; IF(D1246=Accueil!$Y$9,PRODUCT('Registre déchets'!G1246,Accueil!$AA$9),"")&amp; IF(D1246=Accueil!$Y$10,PRODUCT('Registre déchets'!G1246,Accueil!$AA$10),"")&amp; IF(D1246=Accueil!$Y$11,PRODUCT('Registre déchets'!G1246,Accueil!$AA$11),"")&amp; IF(D1246=Accueil!$Y$12,PRODUCT('Registre déchets'!G1246,Accueil!$AA$12),"")&amp; IF(D1246=Accueil!$Y$13,PRODUCT('Registre déchets'!G1246,Accueil!$AA$13),"")&amp; IF(D1246=Accueil!$Y$14,PRODUCT('Registre déchets'!G1246,Accueil!$AA$14),"")&amp; IF(D1246=Accueil!$Y$15,PRODUCT('Registre déchets'!G1246,Accueil!$AA$15),"")&amp; IF(D1246=Accueil!$Y$16,PRODUCT('Registre déchets'!G1246,Accueil!$AA$16),"")&amp; IF(D1246=Accueil!$Y$17,PRODUCT('Registre déchets'!G1246,Accueil!$AA$17),"")&amp; IF(D1246=Accueil!$Y$18,PRODUCT('Registre déchets'!G1246,Accueil!$AA$18),"")&amp; IF(D1246=Accueil!$Y$19,PRODUCT('Registre déchets'!G1246,Accueil!$AA$19),"")&amp; IF(D1246=Accueil!$Y$20,PRODUCT('Registre déchets'!G1246,Accueil!$AA$20),"")&amp; IF(D1246=Accueil!$Y$21,PRODUCT('Registre déchets'!G1246,Accueil!$AA$21),"")&amp; IF(D1246=Accueil!$Y$22,PRODUCT('Registre déchets'!G1246,Accueil!$AA$22),"")&amp; IF(D1246=Accueil!$Y$23,PRODUCT('Registre déchets'!G1246,Accueil!$AA$23),"")&amp; IF(D1246=Accueil!$Y$24,PRODUCT('Registre déchets'!G1246,Accueil!$AA$24),"")&amp; IF(D1246=Accueil!$Y$25,PRODUCT('Registre déchets'!G1246,Accueil!$AA$25),"")&amp; IF(D1246=Accueil!$Y$26,PRODUCT('Registre déchets'!G1246,Accueil!$AA$26),"")&amp; IF(D1246=Accueil!$Y$27,PRODUCT('Registre déchets'!G1246,Accueil!$AA$27),""))</f>
        <v/>
      </c>
      <c r="AQ1246" s="79">
        <f t="shared" si="197"/>
        <v>0</v>
      </c>
    </row>
    <row r="1247" spans="1:43" ht="50.1" customHeight="1" x14ac:dyDescent="0.25">
      <c r="A1247" s="90"/>
      <c r="B1247" s="222" t="str">
        <f t="shared" si="191"/>
        <v/>
      </c>
      <c r="C1247" s="221"/>
      <c r="D1247" s="220"/>
      <c r="E1247" s="80" t="str">
        <f t="shared" si="195"/>
        <v/>
      </c>
      <c r="F1247" s="81"/>
      <c r="G1247" s="82"/>
      <c r="H1247" s="241">
        <f t="shared" si="192"/>
        <v>0</v>
      </c>
      <c r="I1247" s="206"/>
      <c r="J1247" s="206"/>
      <c r="K1247" s="86"/>
      <c r="L1247" s="86"/>
      <c r="M1247" s="86"/>
      <c r="N1247" s="82"/>
      <c r="O1247" s="81"/>
      <c r="P1247" s="82"/>
      <c r="Q1247" s="207">
        <f t="shared" si="196"/>
        <v>0</v>
      </c>
      <c r="R1247" s="83">
        <f t="shared" si="193"/>
        <v>0</v>
      </c>
      <c r="S1247" s="83">
        <f t="shared" si="194"/>
        <v>0</v>
      </c>
      <c r="T1247" s="209"/>
      <c r="U1247" s="214"/>
      <c r="V1247" s="214"/>
      <c r="W1247" s="217" t="str">
        <f t="shared" si="189"/>
        <v/>
      </c>
      <c r="X1247" s="214"/>
      <c r="Y1247" s="224"/>
      <c r="Z1247" s="214"/>
      <c r="AA1247" s="214"/>
      <c r="AB1247" s="35" t="str">
        <f t="shared" si="190"/>
        <v/>
      </c>
      <c r="AC1247" s="35"/>
      <c r="AD1247" s="35"/>
      <c r="AE1247" s="35"/>
      <c r="AF1247" s="35"/>
      <c r="AG1247" s="35"/>
      <c r="AH1247" s="35"/>
      <c r="AI1247" s="35"/>
      <c r="AJ1247" s="35"/>
      <c r="AK1247" s="35"/>
      <c r="AL1247" s="35"/>
      <c r="AM1247" s="85" t="str">
        <f t="shared" si="188"/>
        <v/>
      </c>
      <c r="AN1247" s="35"/>
      <c r="AO1247" s="35"/>
      <c r="AP1247" s="77" t="str">
        <f>IF(D1247="","",IF(D1247=Accueil!$Q$7,PRODUCT('Registre déchets'!G1247,Accueil!$S$7),"") &amp; IF(D1247=Accueil!$Q$8,PRODUCT('Registre déchets'!G1247,Accueil!$S$8),"") &amp; IF(D1247=Accueil!$Q$9,PRODUCT('Registre déchets'!G1247,Accueil!$S$9),"")&amp; IF(D1247=Accueil!$Q$10,PRODUCT('Registre déchets'!G1247,Accueil!$S$10),"")&amp; IF(D1247=Accueil!$Q$11,PRODUCT('Registre déchets'!G1247,Accueil!$S$11),"")&amp; IF(D1247=Accueil!$Q$12,PRODUCT('Registre déchets'!G1247,Accueil!$S$12),"")&amp; IF(D1247=Accueil!$Q$13,PRODUCT('Registre déchets'!G1247,Accueil!$S$13),"")&amp; IF(D1247=Accueil!$Q$14,PRODUCT('Registre déchets'!G1247,Accueil!$S$14),"")&amp; IF(D1247=Accueil!$Q$15,PRODUCT('Registre déchets'!G1247,Accueil!$S$15),"")&amp; IF(D1247=Accueil!$Q$16,PRODUCT('Registre déchets'!G1247,Accueil!$S$16),"")&amp; IF(D1247=Accueil!$Q$17,PRODUCT('Registre déchets'!G1247,Accueil!$S$17),"")&amp; IF(D1247=Accueil!$Q$18,PRODUCT('Registre déchets'!G1247,Accueil!$S$18),"")&amp; IF(D1247=Accueil!$Q$19,PRODUCT('Registre déchets'!G1247,Accueil!$S$19),"")&amp; IF(D1247=Accueil!$Q$20,PRODUCT('Registre déchets'!G1247,Accueil!$S$20),"")&amp; IF(D1247=Accueil!$Q$21,PRODUCT('Registre déchets'!G1247,Accueil!$S$21),"")&amp; IF(D1247=Accueil!$Q$22,PRODUCT('Registre déchets'!G1247,Accueil!$S$22),"")&amp; IF(D1247=Accueil!$Q$23,PRODUCT('Registre déchets'!G1247,Accueil!$S$23),"")&amp; IF(D1247=Accueil!$Q$24,PRODUCT('Registre déchets'!G1247,Accueil!$S$24),"")&amp; IF(D1247=Accueil!$Q$25,PRODUCT('Registre déchets'!G1247,Accueil!$S$25),"")&amp; IF(D1247=Accueil!$Q$26,PRODUCT('Registre déchets'!G1247,Accueil!$S$26),"") &amp; IF(D1247=Accueil!$U$7,PRODUCT('Registre déchets'!G1247,Accueil!$W$7),"") &amp; IF(D1247=Accueil!$U$8,PRODUCT('Registre déchets'!G1247,Accueil!$W$8),"") &amp; IF(D1247=Accueil!$U$9,PRODUCT('Registre déchets'!G1247,Accueil!$W$9),"")&amp; IF(D1247=Accueil!$U$10,PRODUCT('Registre déchets'!G1247,Accueil!$W$10),"")&amp; IF(D1247=Accueil!$U$11,PRODUCT('Registre déchets'!G1247,Accueil!$W$11),"")&amp; IF(D1247=Accueil!$U$12,PRODUCT('Registre déchets'!G1247,Accueil!$W$12),"")&amp; IF(D1247=Accueil!$U$13,PRODUCT('Registre déchets'!G1247,Accueil!$W$13),"")&amp; IF(D1247=Accueil!$U$14,PRODUCT('Registre déchets'!G1247,Accueil!$W$14),"")&amp; IF(D1247=Accueil!$U$15,PRODUCT('Registre déchets'!G1247,Accueil!$W$15),"")&amp; IF(D1247=Accueil!$U$16,PRODUCT('Registre déchets'!G1247,Accueil!$W$16),"")&amp; IF(D1247=Accueil!$U$17,PRODUCT('Registre déchets'!G1247,Accueil!$W$17),"")&amp; IF(D1247=Accueil!$U$18,PRODUCT('Registre déchets'!G1247,Accueil!$W$18),"")&amp; IF(D1247=Accueil!$U$19,PRODUCT('Registre déchets'!G1247,Accueil!$W$19),"")&amp; IF(D1247=Accueil!$U$20,PRODUCT('Registre déchets'!G1247,Accueil!$W$20),"")&amp; IF(D1247=Accueil!$U$21,PRODUCT('Registre déchets'!G1247,Accueil!$W$21),"") &amp; IF(D1247=Accueil!$U$22,PRODUCT('Registre déchets'!G1247,Accueil!$W$22),"")&amp; IF(D1247=Accueil!$U$23,PRODUCT('Registre déchets'!G1247,Accueil!$W$23),"")&amp; IF(D1247=Accueil!$U$24,PRODUCT('Registre déchets'!G1247,Accueil!$W$24),"")&amp; IF(D1247=Accueil!$U$25,PRODUCT('Registre déchets'!G1247,Accueil!$W$25),"")&amp; IF(D1247=Accueil!$U$26,PRODUCT('Registre déchets'!G1247,Accueil!$W$26),"")&amp; IF(D1247=Accueil!$U$27,PRODUCT('Registre déchets'!G1247,Accueil!$W$27),"")&amp; IF(D1247=Accueil!$Y$7,PRODUCT('Registre déchets'!G1247,Accueil!$AA$7),"") &amp; IF(D1247=Accueil!$Y$8,PRODUCT('Registre déchets'!G1247,Accueil!$AA$8),"") &amp; IF(D1247=Accueil!$Y$9,PRODUCT('Registre déchets'!G1247,Accueil!$AA$9),"")&amp; IF(D1247=Accueil!$Y$10,PRODUCT('Registre déchets'!G1247,Accueil!$AA$10),"")&amp; IF(D1247=Accueil!$Y$11,PRODUCT('Registre déchets'!G1247,Accueil!$AA$11),"")&amp; IF(D1247=Accueil!$Y$12,PRODUCT('Registre déchets'!G1247,Accueil!$AA$12),"")&amp; IF(D1247=Accueil!$Y$13,PRODUCT('Registre déchets'!G1247,Accueil!$AA$13),"")&amp; IF(D1247=Accueil!$Y$14,PRODUCT('Registre déchets'!G1247,Accueil!$AA$14),"")&amp; IF(D1247=Accueil!$Y$15,PRODUCT('Registre déchets'!G1247,Accueil!$AA$15),"")&amp; IF(D1247=Accueil!$Y$16,PRODUCT('Registre déchets'!G1247,Accueil!$AA$16),"")&amp; IF(D1247=Accueil!$Y$17,PRODUCT('Registre déchets'!G1247,Accueil!$AA$17),"")&amp; IF(D1247=Accueil!$Y$18,PRODUCT('Registre déchets'!G1247,Accueil!$AA$18),"")&amp; IF(D1247=Accueil!$Y$19,PRODUCT('Registre déchets'!G1247,Accueil!$AA$19),"")&amp; IF(D1247=Accueil!$Y$20,PRODUCT('Registre déchets'!G1247,Accueil!$AA$20),"")&amp; IF(D1247=Accueil!$Y$21,PRODUCT('Registre déchets'!G1247,Accueil!$AA$21),"")&amp; IF(D1247=Accueil!$Y$22,PRODUCT('Registre déchets'!G1247,Accueil!$AA$22),"")&amp; IF(D1247=Accueil!$Y$23,PRODUCT('Registre déchets'!G1247,Accueil!$AA$23),"")&amp; IF(D1247=Accueil!$Y$24,PRODUCT('Registre déchets'!G1247,Accueil!$AA$24),"")&amp; IF(D1247=Accueil!$Y$25,PRODUCT('Registre déchets'!G1247,Accueil!$AA$25),"")&amp; IF(D1247=Accueil!$Y$26,PRODUCT('Registre déchets'!G1247,Accueil!$AA$26),"")&amp; IF(D1247=Accueil!$Y$27,PRODUCT('Registre déchets'!G1247,Accueil!$AA$27),""))</f>
        <v/>
      </c>
      <c r="AQ1247" s="79">
        <f t="shared" si="197"/>
        <v>0</v>
      </c>
    </row>
    <row r="1248" spans="1:43" ht="50.1" customHeight="1" x14ac:dyDescent="0.25">
      <c r="A1248" s="90"/>
      <c r="B1248" s="222" t="str">
        <f t="shared" si="191"/>
        <v/>
      </c>
      <c r="C1248" s="221"/>
      <c r="D1248" s="220"/>
      <c r="E1248" s="80" t="str">
        <f t="shared" si="195"/>
        <v/>
      </c>
      <c r="F1248" s="81"/>
      <c r="G1248" s="82"/>
      <c r="H1248" s="241">
        <f t="shared" si="192"/>
        <v>0</v>
      </c>
      <c r="I1248" s="206"/>
      <c r="J1248" s="206"/>
      <c r="K1248" s="86"/>
      <c r="L1248" s="86"/>
      <c r="M1248" s="86"/>
      <c r="N1248" s="82"/>
      <c r="O1248" s="81"/>
      <c r="P1248" s="82"/>
      <c r="Q1248" s="207">
        <f t="shared" si="196"/>
        <v>0</v>
      </c>
      <c r="R1248" s="83">
        <f t="shared" si="193"/>
        <v>0</v>
      </c>
      <c r="S1248" s="83">
        <f t="shared" si="194"/>
        <v>0</v>
      </c>
      <c r="T1248" s="209"/>
      <c r="U1248" s="214"/>
      <c r="V1248" s="214"/>
      <c r="W1248" s="217" t="str">
        <f t="shared" si="189"/>
        <v/>
      </c>
      <c r="X1248" s="214"/>
      <c r="Y1248" s="224"/>
      <c r="Z1248" s="214"/>
      <c r="AA1248" s="214"/>
      <c r="AB1248" s="35" t="str">
        <f t="shared" si="190"/>
        <v/>
      </c>
      <c r="AC1248" s="35"/>
      <c r="AD1248" s="35"/>
      <c r="AE1248" s="35"/>
      <c r="AF1248" s="35"/>
      <c r="AG1248" s="35"/>
      <c r="AH1248" s="35"/>
      <c r="AI1248" s="35"/>
      <c r="AJ1248" s="35"/>
      <c r="AK1248" s="35"/>
      <c r="AL1248" s="35"/>
      <c r="AM1248" s="85" t="str">
        <f t="shared" si="188"/>
        <v/>
      </c>
      <c r="AN1248" s="35"/>
      <c r="AO1248" s="35"/>
      <c r="AP1248" s="77" t="str">
        <f>IF(D1248="","",IF(D1248=Accueil!$Q$7,PRODUCT('Registre déchets'!G1248,Accueil!$S$7),"") &amp; IF(D1248=Accueil!$Q$8,PRODUCT('Registre déchets'!G1248,Accueil!$S$8),"") &amp; IF(D1248=Accueil!$Q$9,PRODUCT('Registre déchets'!G1248,Accueil!$S$9),"")&amp; IF(D1248=Accueil!$Q$10,PRODUCT('Registre déchets'!G1248,Accueil!$S$10),"")&amp; IF(D1248=Accueil!$Q$11,PRODUCT('Registre déchets'!G1248,Accueil!$S$11),"")&amp; IF(D1248=Accueil!$Q$12,PRODUCT('Registre déchets'!G1248,Accueil!$S$12),"")&amp; IF(D1248=Accueil!$Q$13,PRODUCT('Registre déchets'!G1248,Accueil!$S$13),"")&amp; IF(D1248=Accueil!$Q$14,PRODUCT('Registre déchets'!G1248,Accueil!$S$14),"")&amp; IF(D1248=Accueil!$Q$15,PRODUCT('Registre déchets'!G1248,Accueil!$S$15),"")&amp; IF(D1248=Accueil!$Q$16,PRODUCT('Registre déchets'!G1248,Accueil!$S$16),"")&amp; IF(D1248=Accueil!$Q$17,PRODUCT('Registre déchets'!G1248,Accueil!$S$17),"")&amp; IF(D1248=Accueil!$Q$18,PRODUCT('Registre déchets'!G1248,Accueil!$S$18),"")&amp; IF(D1248=Accueil!$Q$19,PRODUCT('Registre déchets'!G1248,Accueil!$S$19),"")&amp; IF(D1248=Accueil!$Q$20,PRODUCT('Registre déchets'!G1248,Accueil!$S$20),"")&amp; IF(D1248=Accueil!$Q$21,PRODUCT('Registre déchets'!G1248,Accueil!$S$21),"")&amp; IF(D1248=Accueil!$Q$22,PRODUCT('Registre déchets'!G1248,Accueil!$S$22),"")&amp; IF(D1248=Accueil!$Q$23,PRODUCT('Registre déchets'!G1248,Accueil!$S$23),"")&amp; IF(D1248=Accueil!$Q$24,PRODUCT('Registre déchets'!G1248,Accueil!$S$24),"")&amp; IF(D1248=Accueil!$Q$25,PRODUCT('Registre déchets'!G1248,Accueil!$S$25),"")&amp; IF(D1248=Accueil!$Q$26,PRODUCT('Registre déchets'!G1248,Accueil!$S$26),"") &amp; IF(D1248=Accueil!$U$7,PRODUCT('Registre déchets'!G1248,Accueil!$W$7),"") &amp; IF(D1248=Accueil!$U$8,PRODUCT('Registre déchets'!G1248,Accueil!$W$8),"") &amp; IF(D1248=Accueil!$U$9,PRODUCT('Registre déchets'!G1248,Accueil!$W$9),"")&amp; IF(D1248=Accueil!$U$10,PRODUCT('Registre déchets'!G1248,Accueil!$W$10),"")&amp; IF(D1248=Accueil!$U$11,PRODUCT('Registre déchets'!G1248,Accueil!$W$11),"")&amp; IF(D1248=Accueil!$U$12,PRODUCT('Registre déchets'!G1248,Accueil!$W$12),"")&amp; IF(D1248=Accueil!$U$13,PRODUCT('Registre déchets'!G1248,Accueil!$W$13),"")&amp; IF(D1248=Accueil!$U$14,PRODUCT('Registre déchets'!G1248,Accueil!$W$14),"")&amp; IF(D1248=Accueil!$U$15,PRODUCT('Registre déchets'!G1248,Accueil!$W$15),"")&amp; IF(D1248=Accueil!$U$16,PRODUCT('Registre déchets'!G1248,Accueil!$W$16),"")&amp; IF(D1248=Accueil!$U$17,PRODUCT('Registre déchets'!G1248,Accueil!$W$17),"")&amp; IF(D1248=Accueil!$U$18,PRODUCT('Registre déchets'!G1248,Accueil!$W$18),"")&amp; IF(D1248=Accueil!$U$19,PRODUCT('Registre déchets'!G1248,Accueil!$W$19),"")&amp; IF(D1248=Accueil!$U$20,PRODUCT('Registre déchets'!G1248,Accueil!$W$20),"")&amp; IF(D1248=Accueil!$U$21,PRODUCT('Registre déchets'!G1248,Accueil!$W$21),"") &amp; IF(D1248=Accueil!$U$22,PRODUCT('Registre déchets'!G1248,Accueil!$W$22),"")&amp; IF(D1248=Accueil!$U$23,PRODUCT('Registre déchets'!G1248,Accueil!$W$23),"")&amp; IF(D1248=Accueil!$U$24,PRODUCT('Registre déchets'!G1248,Accueil!$W$24),"")&amp; IF(D1248=Accueil!$U$25,PRODUCT('Registre déchets'!G1248,Accueil!$W$25),"")&amp; IF(D1248=Accueil!$U$26,PRODUCT('Registre déchets'!G1248,Accueil!$W$26),"")&amp; IF(D1248=Accueil!$U$27,PRODUCT('Registre déchets'!G1248,Accueil!$W$27),"")&amp; IF(D1248=Accueil!$Y$7,PRODUCT('Registre déchets'!G1248,Accueil!$AA$7),"") &amp; IF(D1248=Accueil!$Y$8,PRODUCT('Registre déchets'!G1248,Accueil!$AA$8),"") &amp; IF(D1248=Accueil!$Y$9,PRODUCT('Registre déchets'!G1248,Accueil!$AA$9),"")&amp; IF(D1248=Accueil!$Y$10,PRODUCT('Registre déchets'!G1248,Accueil!$AA$10),"")&amp; IF(D1248=Accueil!$Y$11,PRODUCT('Registre déchets'!G1248,Accueil!$AA$11),"")&amp; IF(D1248=Accueil!$Y$12,PRODUCT('Registre déchets'!G1248,Accueil!$AA$12),"")&amp; IF(D1248=Accueil!$Y$13,PRODUCT('Registre déchets'!G1248,Accueil!$AA$13),"")&amp; IF(D1248=Accueil!$Y$14,PRODUCT('Registre déchets'!G1248,Accueil!$AA$14),"")&amp; IF(D1248=Accueil!$Y$15,PRODUCT('Registre déchets'!G1248,Accueil!$AA$15),"")&amp; IF(D1248=Accueil!$Y$16,PRODUCT('Registre déchets'!G1248,Accueil!$AA$16),"")&amp; IF(D1248=Accueil!$Y$17,PRODUCT('Registre déchets'!G1248,Accueil!$AA$17),"")&amp; IF(D1248=Accueil!$Y$18,PRODUCT('Registre déchets'!G1248,Accueil!$AA$18),"")&amp; IF(D1248=Accueil!$Y$19,PRODUCT('Registre déchets'!G1248,Accueil!$AA$19),"")&amp; IF(D1248=Accueil!$Y$20,PRODUCT('Registre déchets'!G1248,Accueil!$AA$20),"")&amp; IF(D1248=Accueil!$Y$21,PRODUCT('Registre déchets'!G1248,Accueil!$AA$21),"")&amp; IF(D1248=Accueil!$Y$22,PRODUCT('Registre déchets'!G1248,Accueil!$AA$22),"")&amp; IF(D1248=Accueil!$Y$23,PRODUCT('Registre déchets'!G1248,Accueil!$AA$23),"")&amp; IF(D1248=Accueil!$Y$24,PRODUCT('Registre déchets'!G1248,Accueil!$AA$24),"")&amp; IF(D1248=Accueil!$Y$25,PRODUCT('Registre déchets'!G1248,Accueil!$AA$25),"")&amp; IF(D1248=Accueil!$Y$26,PRODUCT('Registre déchets'!G1248,Accueil!$AA$26),"")&amp; IF(D1248=Accueil!$Y$27,PRODUCT('Registre déchets'!G1248,Accueil!$AA$27),""))</f>
        <v/>
      </c>
      <c r="AQ1248" s="79">
        <f t="shared" si="197"/>
        <v>0</v>
      </c>
    </row>
    <row r="1249" spans="1:43" ht="50.1" customHeight="1" x14ac:dyDescent="0.25">
      <c r="A1249" s="90"/>
      <c r="B1249" s="222" t="str">
        <f t="shared" si="191"/>
        <v/>
      </c>
      <c r="C1249" s="221"/>
      <c r="D1249" s="220"/>
      <c r="E1249" s="80" t="str">
        <f t="shared" si="195"/>
        <v/>
      </c>
      <c r="F1249" s="81"/>
      <c r="G1249" s="82"/>
      <c r="H1249" s="241">
        <f t="shared" si="192"/>
        <v>0</v>
      </c>
      <c r="I1249" s="206"/>
      <c r="J1249" s="206"/>
      <c r="K1249" s="86"/>
      <c r="L1249" s="86"/>
      <c r="M1249" s="86"/>
      <c r="N1249" s="82"/>
      <c r="O1249" s="81"/>
      <c r="P1249" s="82"/>
      <c r="Q1249" s="207">
        <f t="shared" si="196"/>
        <v>0</v>
      </c>
      <c r="R1249" s="83">
        <f t="shared" si="193"/>
        <v>0</v>
      </c>
      <c r="S1249" s="83">
        <f t="shared" si="194"/>
        <v>0</v>
      </c>
      <c r="T1249" s="209"/>
      <c r="U1249" s="214"/>
      <c r="V1249" s="214"/>
      <c r="W1249" s="217" t="str">
        <f t="shared" si="189"/>
        <v/>
      </c>
      <c r="X1249" s="214"/>
      <c r="Y1249" s="224"/>
      <c r="Z1249" s="214"/>
      <c r="AA1249" s="214"/>
      <c r="AB1249" s="35" t="str">
        <f t="shared" si="190"/>
        <v/>
      </c>
      <c r="AC1249" s="35"/>
      <c r="AD1249" s="35"/>
      <c r="AE1249" s="35"/>
      <c r="AF1249" s="35"/>
      <c r="AG1249" s="35"/>
      <c r="AH1249" s="35"/>
      <c r="AI1249" s="35"/>
      <c r="AJ1249" s="35"/>
      <c r="AK1249" s="35"/>
      <c r="AL1249" s="35"/>
      <c r="AM1249" s="85" t="str">
        <f t="shared" ref="AM1249:AM1312" si="198">IF(O1248="valorisation énergétique (R1)",100%,"") &amp; IF(O1248="enfouissement (D1)",0%,"") &amp; IF(O1248="valorisation matière (R5)","","")</f>
        <v/>
      </c>
      <c r="AN1249" s="35"/>
      <c r="AO1249" s="35"/>
      <c r="AP1249" s="77" t="str">
        <f>IF(D1249="","",IF(D1249=Accueil!$Q$7,PRODUCT('Registre déchets'!G1249,Accueil!$S$7),"") &amp; IF(D1249=Accueil!$Q$8,PRODUCT('Registre déchets'!G1249,Accueil!$S$8),"") &amp; IF(D1249=Accueil!$Q$9,PRODUCT('Registre déchets'!G1249,Accueil!$S$9),"")&amp; IF(D1249=Accueil!$Q$10,PRODUCT('Registre déchets'!G1249,Accueil!$S$10),"")&amp; IF(D1249=Accueil!$Q$11,PRODUCT('Registre déchets'!G1249,Accueil!$S$11),"")&amp; IF(D1249=Accueil!$Q$12,PRODUCT('Registre déchets'!G1249,Accueil!$S$12),"")&amp; IF(D1249=Accueil!$Q$13,PRODUCT('Registre déchets'!G1249,Accueil!$S$13),"")&amp; IF(D1249=Accueil!$Q$14,PRODUCT('Registre déchets'!G1249,Accueil!$S$14),"")&amp; IF(D1249=Accueil!$Q$15,PRODUCT('Registre déchets'!G1249,Accueil!$S$15),"")&amp; IF(D1249=Accueil!$Q$16,PRODUCT('Registre déchets'!G1249,Accueil!$S$16),"")&amp; IF(D1249=Accueil!$Q$17,PRODUCT('Registre déchets'!G1249,Accueil!$S$17),"")&amp; IF(D1249=Accueil!$Q$18,PRODUCT('Registre déchets'!G1249,Accueil!$S$18),"")&amp; IF(D1249=Accueil!$Q$19,PRODUCT('Registre déchets'!G1249,Accueil!$S$19),"")&amp; IF(D1249=Accueil!$Q$20,PRODUCT('Registre déchets'!G1249,Accueil!$S$20),"")&amp; IF(D1249=Accueil!$Q$21,PRODUCT('Registre déchets'!G1249,Accueil!$S$21),"")&amp; IF(D1249=Accueil!$Q$22,PRODUCT('Registre déchets'!G1249,Accueil!$S$22),"")&amp; IF(D1249=Accueil!$Q$23,PRODUCT('Registre déchets'!G1249,Accueil!$S$23),"")&amp; IF(D1249=Accueil!$Q$24,PRODUCT('Registre déchets'!G1249,Accueil!$S$24),"")&amp; IF(D1249=Accueil!$Q$25,PRODUCT('Registre déchets'!G1249,Accueil!$S$25),"")&amp; IF(D1249=Accueil!$Q$26,PRODUCT('Registre déchets'!G1249,Accueil!$S$26),"") &amp; IF(D1249=Accueil!$U$7,PRODUCT('Registre déchets'!G1249,Accueil!$W$7),"") &amp; IF(D1249=Accueil!$U$8,PRODUCT('Registre déchets'!G1249,Accueil!$W$8),"") &amp; IF(D1249=Accueil!$U$9,PRODUCT('Registre déchets'!G1249,Accueil!$W$9),"")&amp; IF(D1249=Accueil!$U$10,PRODUCT('Registre déchets'!G1249,Accueil!$W$10),"")&amp; IF(D1249=Accueil!$U$11,PRODUCT('Registre déchets'!G1249,Accueil!$W$11),"")&amp; IF(D1249=Accueil!$U$12,PRODUCT('Registre déchets'!G1249,Accueil!$W$12),"")&amp; IF(D1249=Accueil!$U$13,PRODUCT('Registre déchets'!G1249,Accueil!$W$13),"")&amp; IF(D1249=Accueil!$U$14,PRODUCT('Registre déchets'!G1249,Accueil!$W$14),"")&amp; IF(D1249=Accueil!$U$15,PRODUCT('Registre déchets'!G1249,Accueil!$W$15),"")&amp; IF(D1249=Accueil!$U$16,PRODUCT('Registre déchets'!G1249,Accueil!$W$16),"")&amp; IF(D1249=Accueil!$U$17,PRODUCT('Registre déchets'!G1249,Accueil!$W$17),"")&amp; IF(D1249=Accueil!$U$18,PRODUCT('Registre déchets'!G1249,Accueil!$W$18),"")&amp; IF(D1249=Accueil!$U$19,PRODUCT('Registre déchets'!G1249,Accueil!$W$19),"")&amp; IF(D1249=Accueil!$U$20,PRODUCT('Registre déchets'!G1249,Accueil!$W$20),"")&amp; IF(D1249=Accueil!$U$21,PRODUCT('Registre déchets'!G1249,Accueil!$W$21),"") &amp; IF(D1249=Accueil!$U$22,PRODUCT('Registre déchets'!G1249,Accueil!$W$22),"")&amp; IF(D1249=Accueil!$U$23,PRODUCT('Registre déchets'!G1249,Accueil!$W$23),"")&amp; IF(D1249=Accueil!$U$24,PRODUCT('Registre déchets'!G1249,Accueil!$W$24),"")&amp; IF(D1249=Accueil!$U$25,PRODUCT('Registre déchets'!G1249,Accueil!$W$25),"")&amp; IF(D1249=Accueil!$U$26,PRODUCT('Registre déchets'!G1249,Accueil!$W$26),"")&amp; IF(D1249=Accueil!$U$27,PRODUCT('Registre déchets'!G1249,Accueil!$W$27),"")&amp; IF(D1249=Accueil!$Y$7,PRODUCT('Registre déchets'!G1249,Accueil!$AA$7),"") &amp; IF(D1249=Accueil!$Y$8,PRODUCT('Registre déchets'!G1249,Accueil!$AA$8),"") &amp; IF(D1249=Accueil!$Y$9,PRODUCT('Registre déchets'!G1249,Accueil!$AA$9),"")&amp; IF(D1249=Accueil!$Y$10,PRODUCT('Registre déchets'!G1249,Accueil!$AA$10),"")&amp; IF(D1249=Accueil!$Y$11,PRODUCT('Registre déchets'!G1249,Accueil!$AA$11),"")&amp; IF(D1249=Accueil!$Y$12,PRODUCT('Registre déchets'!G1249,Accueil!$AA$12),"")&amp; IF(D1249=Accueil!$Y$13,PRODUCT('Registre déchets'!G1249,Accueil!$AA$13),"")&amp; IF(D1249=Accueil!$Y$14,PRODUCT('Registre déchets'!G1249,Accueil!$AA$14),"")&amp; IF(D1249=Accueil!$Y$15,PRODUCT('Registre déchets'!G1249,Accueil!$AA$15),"")&amp; IF(D1249=Accueil!$Y$16,PRODUCT('Registre déchets'!G1249,Accueil!$AA$16),"")&amp; IF(D1249=Accueil!$Y$17,PRODUCT('Registre déchets'!G1249,Accueil!$AA$17),"")&amp; IF(D1249=Accueil!$Y$18,PRODUCT('Registre déchets'!G1249,Accueil!$AA$18),"")&amp; IF(D1249=Accueil!$Y$19,PRODUCT('Registre déchets'!G1249,Accueil!$AA$19),"")&amp; IF(D1249=Accueil!$Y$20,PRODUCT('Registre déchets'!G1249,Accueil!$AA$20),"")&amp; IF(D1249=Accueil!$Y$21,PRODUCT('Registre déchets'!G1249,Accueil!$AA$21),"")&amp; IF(D1249=Accueil!$Y$22,PRODUCT('Registre déchets'!G1249,Accueil!$AA$22),"")&amp; IF(D1249=Accueil!$Y$23,PRODUCT('Registre déchets'!G1249,Accueil!$AA$23),"")&amp; IF(D1249=Accueil!$Y$24,PRODUCT('Registre déchets'!G1249,Accueil!$AA$24),"")&amp; IF(D1249=Accueil!$Y$25,PRODUCT('Registre déchets'!G1249,Accueil!$AA$25),"")&amp; IF(D1249=Accueil!$Y$26,PRODUCT('Registre déchets'!G1249,Accueil!$AA$26),"")&amp; IF(D1249=Accueil!$Y$27,PRODUCT('Registre déchets'!G1249,Accueil!$AA$27),""))</f>
        <v/>
      </c>
      <c r="AQ1249" s="79">
        <f t="shared" si="197"/>
        <v>0</v>
      </c>
    </row>
    <row r="1250" spans="1:43" ht="50.1" customHeight="1" x14ac:dyDescent="0.25">
      <c r="A1250" s="90"/>
      <c r="B1250" s="222" t="str">
        <f t="shared" si="191"/>
        <v/>
      </c>
      <c r="C1250" s="221"/>
      <c r="D1250" s="220"/>
      <c r="E1250" s="80" t="str">
        <f t="shared" si="195"/>
        <v/>
      </c>
      <c r="F1250" s="81"/>
      <c r="G1250" s="82"/>
      <c r="H1250" s="241">
        <f t="shared" si="192"/>
        <v>0</v>
      </c>
      <c r="I1250" s="206"/>
      <c r="J1250" s="206"/>
      <c r="K1250" s="86"/>
      <c r="L1250" s="86"/>
      <c r="M1250" s="86"/>
      <c r="N1250" s="82"/>
      <c r="O1250" s="81"/>
      <c r="P1250" s="82"/>
      <c r="Q1250" s="207">
        <f t="shared" si="196"/>
        <v>0</v>
      </c>
      <c r="R1250" s="83">
        <f t="shared" si="193"/>
        <v>0</v>
      </c>
      <c r="S1250" s="83">
        <f t="shared" si="194"/>
        <v>0</v>
      </c>
      <c r="T1250" s="209"/>
      <c r="U1250" s="214"/>
      <c r="V1250" s="214"/>
      <c r="W1250" s="217" t="str">
        <f t="shared" si="189"/>
        <v/>
      </c>
      <c r="X1250" s="214"/>
      <c r="Y1250" s="224"/>
      <c r="Z1250" s="214"/>
      <c r="AA1250" s="214"/>
      <c r="AB1250" s="35" t="str">
        <f t="shared" si="190"/>
        <v/>
      </c>
      <c r="AC1250" s="35"/>
      <c r="AD1250" s="35"/>
      <c r="AE1250" s="35"/>
      <c r="AF1250" s="35"/>
      <c r="AG1250" s="35"/>
      <c r="AH1250" s="35"/>
      <c r="AI1250" s="35"/>
      <c r="AJ1250" s="35"/>
      <c r="AK1250" s="35"/>
      <c r="AL1250" s="35"/>
      <c r="AM1250" s="85" t="str">
        <f t="shared" si="198"/>
        <v/>
      </c>
      <c r="AN1250" s="35"/>
      <c r="AO1250" s="35"/>
      <c r="AP1250" s="77" t="str">
        <f>IF(D1250="","",IF(D1250=Accueil!$Q$7,PRODUCT('Registre déchets'!G1250,Accueil!$S$7),"") &amp; IF(D1250=Accueil!$Q$8,PRODUCT('Registre déchets'!G1250,Accueil!$S$8),"") &amp; IF(D1250=Accueil!$Q$9,PRODUCT('Registre déchets'!G1250,Accueil!$S$9),"")&amp; IF(D1250=Accueil!$Q$10,PRODUCT('Registre déchets'!G1250,Accueil!$S$10),"")&amp; IF(D1250=Accueil!$Q$11,PRODUCT('Registre déchets'!G1250,Accueil!$S$11),"")&amp; IF(D1250=Accueil!$Q$12,PRODUCT('Registre déchets'!G1250,Accueil!$S$12),"")&amp; IF(D1250=Accueil!$Q$13,PRODUCT('Registre déchets'!G1250,Accueil!$S$13),"")&amp; IF(D1250=Accueil!$Q$14,PRODUCT('Registre déchets'!G1250,Accueil!$S$14),"")&amp; IF(D1250=Accueil!$Q$15,PRODUCT('Registre déchets'!G1250,Accueil!$S$15),"")&amp; IF(D1250=Accueil!$Q$16,PRODUCT('Registre déchets'!G1250,Accueil!$S$16),"")&amp; IF(D1250=Accueil!$Q$17,PRODUCT('Registre déchets'!G1250,Accueil!$S$17),"")&amp; IF(D1250=Accueil!$Q$18,PRODUCT('Registre déchets'!G1250,Accueil!$S$18),"")&amp; IF(D1250=Accueil!$Q$19,PRODUCT('Registre déchets'!G1250,Accueil!$S$19),"")&amp; IF(D1250=Accueil!$Q$20,PRODUCT('Registre déchets'!G1250,Accueil!$S$20),"")&amp; IF(D1250=Accueil!$Q$21,PRODUCT('Registre déchets'!G1250,Accueil!$S$21),"")&amp; IF(D1250=Accueil!$Q$22,PRODUCT('Registre déchets'!G1250,Accueil!$S$22),"")&amp; IF(D1250=Accueil!$Q$23,PRODUCT('Registre déchets'!G1250,Accueil!$S$23),"")&amp; IF(D1250=Accueil!$Q$24,PRODUCT('Registre déchets'!G1250,Accueil!$S$24),"")&amp; IF(D1250=Accueil!$Q$25,PRODUCT('Registre déchets'!G1250,Accueil!$S$25),"")&amp; IF(D1250=Accueil!$Q$26,PRODUCT('Registre déchets'!G1250,Accueil!$S$26),"") &amp; IF(D1250=Accueil!$U$7,PRODUCT('Registre déchets'!G1250,Accueil!$W$7),"") &amp; IF(D1250=Accueil!$U$8,PRODUCT('Registre déchets'!G1250,Accueil!$W$8),"") &amp; IF(D1250=Accueil!$U$9,PRODUCT('Registre déchets'!G1250,Accueil!$W$9),"")&amp; IF(D1250=Accueil!$U$10,PRODUCT('Registre déchets'!G1250,Accueil!$W$10),"")&amp; IF(D1250=Accueil!$U$11,PRODUCT('Registre déchets'!G1250,Accueil!$W$11),"")&amp; IF(D1250=Accueil!$U$12,PRODUCT('Registre déchets'!G1250,Accueil!$W$12),"")&amp; IF(D1250=Accueil!$U$13,PRODUCT('Registre déchets'!G1250,Accueil!$W$13),"")&amp; IF(D1250=Accueil!$U$14,PRODUCT('Registre déchets'!G1250,Accueil!$W$14),"")&amp; IF(D1250=Accueil!$U$15,PRODUCT('Registre déchets'!G1250,Accueil!$W$15),"")&amp; IF(D1250=Accueil!$U$16,PRODUCT('Registre déchets'!G1250,Accueil!$W$16),"")&amp; IF(D1250=Accueil!$U$17,PRODUCT('Registre déchets'!G1250,Accueil!$W$17),"")&amp; IF(D1250=Accueil!$U$18,PRODUCT('Registre déchets'!G1250,Accueil!$W$18),"")&amp; IF(D1250=Accueil!$U$19,PRODUCT('Registre déchets'!G1250,Accueil!$W$19),"")&amp; IF(D1250=Accueil!$U$20,PRODUCT('Registre déchets'!G1250,Accueil!$W$20),"")&amp; IF(D1250=Accueil!$U$21,PRODUCT('Registre déchets'!G1250,Accueil!$W$21),"") &amp; IF(D1250=Accueil!$U$22,PRODUCT('Registre déchets'!G1250,Accueil!$W$22),"")&amp; IF(D1250=Accueil!$U$23,PRODUCT('Registre déchets'!G1250,Accueil!$W$23),"")&amp; IF(D1250=Accueil!$U$24,PRODUCT('Registre déchets'!G1250,Accueil!$W$24),"")&amp; IF(D1250=Accueil!$U$25,PRODUCT('Registre déchets'!G1250,Accueil!$W$25),"")&amp; IF(D1250=Accueil!$U$26,PRODUCT('Registre déchets'!G1250,Accueil!$W$26),"")&amp; IF(D1250=Accueil!$U$27,PRODUCT('Registre déchets'!G1250,Accueil!$W$27),"")&amp; IF(D1250=Accueil!$Y$7,PRODUCT('Registre déchets'!G1250,Accueil!$AA$7),"") &amp; IF(D1250=Accueil!$Y$8,PRODUCT('Registre déchets'!G1250,Accueil!$AA$8),"") &amp; IF(D1250=Accueil!$Y$9,PRODUCT('Registre déchets'!G1250,Accueil!$AA$9),"")&amp; IF(D1250=Accueil!$Y$10,PRODUCT('Registre déchets'!G1250,Accueil!$AA$10),"")&amp; IF(D1250=Accueil!$Y$11,PRODUCT('Registre déchets'!G1250,Accueil!$AA$11),"")&amp; IF(D1250=Accueil!$Y$12,PRODUCT('Registre déchets'!G1250,Accueil!$AA$12),"")&amp; IF(D1250=Accueil!$Y$13,PRODUCT('Registre déchets'!G1250,Accueil!$AA$13),"")&amp; IF(D1250=Accueil!$Y$14,PRODUCT('Registre déchets'!G1250,Accueil!$AA$14),"")&amp; IF(D1250=Accueil!$Y$15,PRODUCT('Registre déchets'!G1250,Accueil!$AA$15),"")&amp; IF(D1250=Accueil!$Y$16,PRODUCT('Registre déchets'!G1250,Accueil!$AA$16),"")&amp; IF(D1250=Accueil!$Y$17,PRODUCT('Registre déchets'!G1250,Accueil!$AA$17),"")&amp; IF(D1250=Accueil!$Y$18,PRODUCT('Registre déchets'!G1250,Accueil!$AA$18),"")&amp; IF(D1250=Accueil!$Y$19,PRODUCT('Registre déchets'!G1250,Accueil!$AA$19),"")&amp; IF(D1250=Accueil!$Y$20,PRODUCT('Registre déchets'!G1250,Accueil!$AA$20),"")&amp; IF(D1250=Accueil!$Y$21,PRODUCT('Registre déchets'!G1250,Accueil!$AA$21),"")&amp; IF(D1250=Accueil!$Y$22,PRODUCT('Registre déchets'!G1250,Accueil!$AA$22),"")&amp; IF(D1250=Accueil!$Y$23,PRODUCT('Registre déchets'!G1250,Accueil!$AA$23),"")&amp; IF(D1250=Accueil!$Y$24,PRODUCT('Registre déchets'!G1250,Accueil!$AA$24),"")&amp; IF(D1250=Accueil!$Y$25,PRODUCT('Registre déchets'!G1250,Accueil!$AA$25),"")&amp; IF(D1250=Accueil!$Y$26,PRODUCT('Registre déchets'!G1250,Accueil!$AA$26),"")&amp; IF(D1250=Accueil!$Y$27,PRODUCT('Registre déchets'!G1250,Accueil!$AA$27),""))</f>
        <v/>
      </c>
      <c r="AQ1250" s="79">
        <f t="shared" si="197"/>
        <v>0</v>
      </c>
    </row>
    <row r="1251" spans="1:43" ht="50.1" customHeight="1" x14ac:dyDescent="0.25">
      <c r="A1251" s="90"/>
      <c r="B1251" s="222" t="str">
        <f t="shared" si="191"/>
        <v/>
      </c>
      <c r="C1251" s="221"/>
      <c r="D1251" s="220"/>
      <c r="E1251" s="80" t="str">
        <f t="shared" si="195"/>
        <v/>
      </c>
      <c r="F1251" s="81"/>
      <c r="G1251" s="82"/>
      <c r="H1251" s="241">
        <f t="shared" si="192"/>
        <v>0</v>
      </c>
      <c r="I1251" s="206"/>
      <c r="J1251" s="206"/>
      <c r="K1251" s="86"/>
      <c r="L1251" s="86"/>
      <c r="M1251" s="86"/>
      <c r="N1251" s="82"/>
      <c r="O1251" s="81"/>
      <c r="P1251" s="82"/>
      <c r="Q1251" s="207">
        <f t="shared" si="196"/>
        <v>0</v>
      </c>
      <c r="R1251" s="83">
        <f t="shared" si="193"/>
        <v>0</v>
      </c>
      <c r="S1251" s="83">
        <f t="shared" si="194"/>
        <v>0</v>
      </c>
      <c r="T1251" s="209"/>
      <c r="U1251" s="214"/>
      <c r="V1251" s="214"/>
      <c r="W1251" s="217" t="str">
        <f t="shared" si="189"/>
        <v/>
      </c>
      <c r="X1251" s="214"/>
      <c r="Y1251" s="224"/>
      <c r="Z1251" s="214"/>
      <c r="AA1251" s="214"/>
      <c r="AB1251" s="35" t="str">
        <f t="shared" si="190"/>
        <v/>
      </c>
      <c r="AC1251" s="35"/>
      <c r="AD1251" s="35"/>
      <c r="AE1251" s="35"/>
      <c r="AF1251" s="35"/>
      <c r="AG1251" s="35"/>
      <c r="AH1251" s="35"/>
      <c r="AI1251" s="35"/>
      <c r="AJ1251" s="35"/>
      <c r="AK1251" s="35"/>
      <c r="AL1251" s="35"/>
      <c r="AM1251" s="85" t="str">
        <f t="shared" si="198"/>
        <v/>
      </c>
      <c r="AN1251" s="35"/>
      <c r="AO1251" s="35"/>
      <c r="AP1251" s="77" t="str">
        <f>IF(D1251="","",IF(D1251=Accueil!$Q$7,PRODUCT('Registre déchets'!G1251,Accueil!$S$7),"") &amp; IF(D1251=Accueil!$Q$8,PRODUCT('Registre déchets'!G1251,Accueil!$S$8),"") &amp; IF(D1251=Accueil!$Q$9,PRODUCT('Registre déchets'!G1251,Accueil!$S$9),"")&amp; IF(D1251=Accueil!$Q$10,PRODUCT('Registre déchets'!G1251,Accueil!$S$10),"")&amp; IF(D1251=Accueil!$Q$11,PRODUCT('Registre déchets'!G1251,Accueil!$S$11),"")&amp; IF(D1251=Accueil!$Q$12,PRODUCT('Registre déchets'!G1251,Accueil!$S$12),"")&amp; IF(D1251=Accueil!$Q$13,PRODUCT('Registre déchets'!G1251,Accueil!$S$13),"")&amp; IF(D1251=Accueil!$Q$14,PRODUCT('Registre déchets'!G1251,Accueil!$S$14),"")&amp; IF(D1251=Accueil!$Q$15,PRODUCT('Registre déchets'!G1251,Accueil!$S$15),"")&amp; IF(D1251=Accueil!$Q$16,PRODUCT('Registre déchets'!G1251,Accueil!$S$16),"")&amp; IF(D1251=Accueil!$Q$17,PRODUCT('Registre déchets'!G1251,Accueil!$S$17),"")&amp; IF(D1251=Accueil!$Q$18,PRODUCT('Registre déchets'!G1251,Accueil!$S$18),"")&amp; IF(D1251=Accueil!$Q$19,PRODUCT('Registre déchets'!G1251,Accueil!$S$19),"")&amp; IF(D1251=Accueil!$Q$20,PRODUCT('Registre déchets'!G1251,Accueil!$S$20),"")&amp; IF(D1251=Accueil!$Q$21,PRODUCT('Registre déchets'!G1251,Accueil!$S$21),"")&amp; IF(D1251=Accueil!$Q$22,PRODUCT('Registre déchets'!G1251,Accueil!$S$22),"")&amp; IF(D1251=Accueil!$Q$23,PRODUCT('Registre déchets'!G1251,Accueil!$S$23),"")&amp; IF(D1251=Accueil!$Q$24,PRODUCT('Registre déchets'!G1251,Accueil!$S$24),"")&amp; IF(D1251=Accueil!$Q$25,PRODUCT('Registre déchets'!G1251,Accueil!$S$25),"")&amp; IF(D1251=Accueil!$Q$26,PRODUCT('Registre déchets'!G1251,Accueil!$S$26),"") &amp; IF(D1251=Accueil!$U$7,PRODUCT('Registre déchets'!G1251,Accueil!$W$7),"") &amp; IF(D1251=Accueil!$U$8,PRODUCT('Registre déchets'!G1251,Accueil!$W$8),"") &amp; IF(D1251=Accueil!$U$9,PRODUCT('Registre déchets'!G1251,Accueil!$W$9),"")&amp; IF(D1251=Accueil!$U$10,PRODUCT('Registre déchets'!G1251,Accueil!$W$10),"")&amp; IF(D1251=Accueil!$U$11,PRODUCT('Registre déchets'!G1251,Accueil!$W$11),"")&amp; IF(D1251=Accueil!$U$12,PRODUCT('Registre déchets'!G1251,Accueil!$W$12),"")&amp; IF(D1251=Accueil!$U$13,PRODUCT('Registre déchets'!G1251,Accueil!$W$13),"")&amp; IF(D1251=Accueil!$U$14,PRODUCT('Registre déchets'!G1251,Accueil!$W$14),"")&amp; IF(D1251=Accueil!$U$15,PRODUCT('Registre déchets'!G1251,Accueil!$W$15),"")&amp; IF(D1251=Accueil!$U$16,PRODUCT('Registre déchets'!G1251,Accueil!$W$16),"")&amp; IF(D1251=Accueil!$U$17,PRODUCT('Registre déchets'!G1251,Accueil!$W$17),"")&amp; IF(D1251=Accueil!$U$18,PRODUCT('Registre déchets'!G1251,Accueil!$W$18),"")&amp; IF(D1251=Accueil!$U$19,PRODUCT('Registre déchets'!G1251,Accueil!$W$19),"")&amp; IF(D1251=Accueil!$U$20,PRODUCT('Registre déchets'!G1251,Accueil!$W$20),"")&amp; IF(D1251=Accueil!$U$21,PRODUCT('Registre déchets'!G1251,Accueil!$W$21),"") &amp; IF(D1251=Accueil!$U$22,PRODUCT('Registre déchets'!G1251,Accueil!$W$22),"")&amp; IF(D1251=Accueil!$U$23,PRODUCT('Registre déchets'!G1251,Accueil!$W$23),"")&amp; IF(D1251=Accueil!$U$24,PRODUCT('Registre déchets'!G1251,Accueil!$W$24),"")&amp; IF(D1251=Accueil!$U$25,PRODUCT('Registre déchets'!G1251,Accueil!$W$25),"")&amp; IF(D1251=Accueil!$U$26,PRODUCT('Registre déchets'!G1251,Accueil!$W$26),"")&amp; IF(D1251=Accueil!$U$27,PRODUCT('Registre déchets'!G1251,Accueil!$W$27),"")&amp; IF(D1251=Accueil!$Y$7,PRODUCT('Registre déchets'!G1251,Accueil!$AA$7),"") &amp; IF(D1251=Accueil!$Y$8,PRODUCT('Registre déchets'!G1251,Accueil!$AA$8),"") &amp; IF(D1251=Accueil!$Y$9,PRODUCT('Registre déchets'!G1251,Accueil!$AA$9),"")&amp; IF(D1251=Accueil!$Y$10,PRODUCT('Registre déchets'!G1251,Accueil!$AA$10),"")&amp; IF(D1251=Accueil!$Y$11,PRODUCT('Registre déchets'!G1251,Accueil!$AA$11),"")&amp; IF(D1251=Accueil!$Y$12,PRODUCT('Registre déchets'!G1251,Accueil!$AA$12),"")&amp; IF(D1251=Accueil!$Y$13,PRODUCT('Registre déchets'!G1251,Accueil!$AA$13),"")&amp; IF(D1251=Accueil!$Y$14,PRODUCT('Registre déchets'!G1251,Accueil!$AA$14),"")&amp; IF(D1251=Accueil!$Y$15,PRODUCT('Registre déchets'!G1251,Accueil!$AA$15),"")&amp; IF(D1251=Accueil!$Y$16,PRODUCT('Registre déchets'!G1251,Accueil!$AA$16),"")&amp; IF(D1251=Accueil!$Y$17,PRODUCT('Registre déchets'!G1251,Accueil!$AA$17),"")&amp; IF(D1251=Accueil!$Y$18,PRODUCT('Registre déchets'!G1251,Accueil!$AA$18),"")&amp; IF(D1251=Accueil!$Y$19,PRODUCT('Registre déchets'!G1251,Accueil!$AA$19),"")&amp; IF(D1251=Accueil!$Y$20,PRODUCT('Registre déchets'!G1251,Accueil!$AA$20),"")&amp; IF(D1251=Accueil!$Y$21,PRODUCT('Registre déchets'!G1251,Accueil!$AA$21),"")&amp; IF(D1251=Accueil!$Y$22,PRODUCT('Registre déchets'!G1251,Accueil!$AA$22),"")&amp; IF(D1251=Accueil!$Y$23,PRODUCT('Registre déchets'!G1251,Accueil!$AA$23),"")&amp; IF(D1251=Accueil!$Y$24,PRODUCT('Registre déchets'!G1251,Accueil!$AA$24),"")&amp; IF(D1251=Accueil!$Y$25,PRODUCT('Registre déchets'!G1251,Accueil!$AA$25),"")&amp; IF(D1251=Accueil!$Y$26,PRODUCT('Registre déchets'!G1251,Accueil!$AA$26),"")&amp; IF(D1251=Accueil!$Y$27,PRODUCT('Registre déchets'!G1251,Accueil!$AA$27),""))</f>
        <v/>
      </c>
      <c r="AQ1251" s="79">
        <f t="shared" si="197"/>
        <v>0</v>
      </c>
    </row>
    <row r="1252" spans="1:43" ht="50.1" customHeight="1" x14ac:dyDescent="0.25">
      <c r="A1252" s="90"/>
      <c r="B1252" s="222" t="str">
        <f t="shared" si="191"/>
        <v/>
      </c>
      <c r="C1252" s="221"/>
      <c r="D1252" s="220"/>
      <c r="E1252" s="80" t="str">
        <f t="shared" si="195"/>
        <v/>
      </c>
      <c r="F1252" s="81"/>
      <c r="G1252" s="82"/>
      <c r="H1252" s="241">
        <f t="shared" si="192"/>
        <v>0</v>
      </c>
      <c r="I1252" s="206"/>
      <c r="J1252" s="206"/>
      <c r="K1252" s="86"/>
      <c r="L1252" s="86"/>
      <c r="M1252" s="86"/>
      <c r="N1252" s="82"/>
      <c r="O1252" s="81"/>
      <c r="P1252" s="82"/>
      <c r="Q1252" s="207">
        <f t="shared" si="196"/>
        <v>0</v>
      </c>
      <c r="R1252" s="83">
        <f t="shared" si="193"/>
        <v>0</v>
      </c>
      <c r="S1252" s="83">
        <f t="shared" si="194"/>
        <v>0</v>
      </c>
      <c r="T1252" s="209"/>
      <c r="U1252" s="214"/>
      <c r="V1252" s="214"/>
      <c r="W1252" s="217" t="str">
        <f t="shared" si="189"/>
        <v/>
      </c>
      <c r="X1252" s="214"/>
      <c r="Y1252" s="224"/>
      <c r="Z1252" s="214"/>
      <c r="AA1252" s="214"/>
      <c r="AB1252" s="35" t="str">
        <f t="shared" si="190"/>
        <v/>
      </c>
      <c r="AC1252" s="35"/>
      <c r="AD1252" s="35"/>
      <c r="AE1252" s="35"/>
      <c r="AF1252" s="35"/>
      <c r="AG1252" s="35"/>
      <c r="AH1252" s="35"/>
      <c r="AI1252" s="35"/>
      <c r="AJ1252" s="35"/>
      <c r="AK1252" s="35"/>
      <c r="AL1252" s="35"/>
      <c r="AM1252" s="85" t="str">
        <f t="shared" si="198"/>
        <v/>
      </c>
      <c r="AN1252" s="35"/>
      <c r="AO1252" s="35"/>
      <c r="AP1252" s="77" t="str">
        <f>IF(D1252="","",IF(D1252=Accueil!$Q$7,PRODUCT('Registre déchets'!G1252,Accueil!$S$7),"") &amp; IF(D1252=Accueil!$Q$8,PRODUCT('Registre déchets'!G1252,Accueil!$S$8),"") &amp; IF(D1252=Accueil!$Q$9,PRODUCT('Registre déchets'!G1252,Accueil!$S$9),"")&amp; IF(D1252=Accueil!$Q$10,PRODUCT('Registre déchets'!G1252,Accueil!$S$10),"")&amp; IF(D1252=Accueil!$Q$11,PRODUCT('Registre déchets'!G1252,Accueil!$S$11),"")&amp; IF(D1252=Accueil!$Q$12,PRODUCT('Registre déchets'!G1252,Accueil!$S$12),"")&amp; IF(D1252=Accueil!$Q$13,PRODUCT('Registre déchets'!G1252,Accueil!$S$13),"")&amp; IF(D1252=Accueil!$Q$14,PRODUCT('Registre déchets'!G1252,Accueil!$S$14),"")&amp; IF(D1252=Accueil!$Q$15,PRODUCT('Registre déchets'!G1252,Accueil!$S$15),"")&amp; IF(D1252=Accueil!$Q$16,PRODUCT('Registre déchets'!G1252,Accueil!$S$16),"")&amp; IF(D1252=Accueil!$Q$17,PRODUCT('Registre déchets'!G1252,Accueil!$S$17),"")&amp; IF(D1252=Accueil!$Q$18,PRODUCT('Registre déchets'!G1252,Accueil!$S$18),"")&amp; IF(D1252=Accueil!$Q$19,PRODUCT('Registre déchets'!G1252,Accueil!$S$19),"")&amp; IF(D1252=Accueil!$Q$20,PRODUCT('Registre déchets'!G1252,Accueil!$S$20),"")&amp; IF(D1252=Accueil!$Q$21,PRODUCT('Registre déchets'!G1252,Accueil!$S$21),"")&amp; IF(D1252=Accueil!$Q$22,PRODUCT('Registre déchets'!G1252,Accueil!$S$22),"")&amp; IF(D1252=Accueil!$Q$23,PRODUCT('Registre déchets'!G1252,Accueil!$S$23),"")&amp; IF(D1252=Accueil!$Q$24,PRODUCT('Registre déchets'!G1252,Accueil!$S$24),"")&amp; IF(D1252=Accueil!$Q$25,PRODUCT('Registre déchets'!G1252,Accueil!$S$25),"")&amp; IF(D1252=Accueil!$Q$26,PRODUCT('Registre déchets'!G1252,Accueil!$S$26),"") &amp; IF(D1252=Accueil!$U$7,PRODUCT('Registre déchets'!G1252,Accueil!$W$7),"") &amp; IF(D1252=Accueil!$U$8,PRODUCT('Registre déchets'!G1252,Accueil!$W$8),"") &amp; IF(D1252=Accueil!$U$9,PRODUCT('Registre déchets'!G1252,Accueil!$W$9),"")&amp; IF(D1252=Accueil!$U$10,PRODUCT('Registre déchets'!G1252,Accueil!$W$10),"")&amp; IF(D1252=Accueil!$U$11,PRODUCT('Registre déchets'!G1252,Accueil!$W$11),"")&amp; IF(D1252=Accueil!$U$12,PRODUCT('Registre déchets'!G1252,Accueil!$W$12),"")&amp; IF(D1252=Accueil!$U$13,PRODUCT('Registre déchets'!G1252,Accueil!$W$13),"")&amp; IF(D1252=Accueil!$U$14,PRODUCT('Registre déchets'!G1252,Accueil!$W$14),"")&amp; IF(D1252=Accueil!$U$15,PRODUCT('Registre déchets'!G1252,Accueil!$W$15),"")&amp; IF(D1252=Accueil!$U$16,PRODUCT('Registre déchets'!G1252,Accueil!$W$16),"")&amp; IF(D1252=Accueil!$U$17,PRODUCT('Registre déchets'!G1252,Accueil!$W$17),"")&amp; IF(D1252=Accueil!$U$18,PRODUCT('Registre déchets'!G1252,Accueil!$W$18),"")&amp; IF(D1252=Accueil!$U$19,PRODUCT('Registre déchets'!G1252,Accueil!$W$19),"")&amp; IF(D1252=Accueil!$U$20,PRODUCT('Registre déchets'!G1252,Accueil!$W$20),"")&amp; IF(D1252=Accueil!$U$21,PRODUCT('Registre déchets'!G1252,Accueil!$W$21),"") &amp; IF(D1252=Accueil!$U$22,PRODUCT('Registre déchets'!G1252,Accueil!$W$22),"")&amp; IF(D1252=Accueil!$U$23,PRODUCT('Registre déchets'!G1252,Accueil!$W$23),"")&amp; IF(D1252=Accueil!$U$24,PRODUCT('Registre déchets'!G1252,Accueil!$W$24),"")&amp; IF(D1252=Accueil!$U$25,PRODUCT('Registre déchets'!G1252,Accueil!$W$25),"")&amp; IF(D1252=Accueil!$U$26,PRODUCT('Registre déchets'!G1252,Accueil!$W$26),"")&amp; IF(D1252=Accueil!$U$27,PRODUCT('Registre déchets'!G1252,Accueil!$W$27),"")&amp; IF(D1252=Accueil!$Y$7,PRODUCT('Registre déchets'!G1252,Accueil!$AA$7),"") &amp; IF(D1252=Accueil!$Y$8,PRODUCT('Registre déchets'!G1252,Accueil!$AA$8),"") &amp; IF(D1252=Accueil!$Y$9,PRODUCT('Registre déchets'!G1252,Accueil!$AA$9),"")&amp; IF(D1252=Accueil!$Y$10,PRODUCT('Registre déchets'!G1252,Accueil!$AA$10),"")&amp; IF(D1252=Accueil!$Y$11,PRODUCT('Registre déchets'!G1252,Accueil!$AA$11),"")&amp; IF(D1252=Accueil!$Y$12,PRODUCT('Registre déchets'!G1252,Accueil!$AA$12),"")&amp; IF(D1252=Accueil!$Y$13,PRODUCT('Registre déchets'!G1252,Accueil!$AA$13),"")&amp; IF(D1252=Accueil!$Y$14,PRODUCT('Registre déchets'!G1252,Accueil!$AA$14),"")&amp; IF(D1252=Accueil!$Y$15,PRODUCT('Registre déchets'!G1252,Accueil!$AA$15),"")&amp; IF(D1252=Accueil!$Y$16,PRODUCT('Registre déchets'!G1252,Accueil!$AA$16),"")&amp; IF(D1252=Accueil!$Y$17,PRODUCT('Registre déchets'!G1252,Accueil!$AA$17),"")&amp; IF(D1252=Accueil!$Y$18,PRODUCT('Registre déchets'!G1252,Accueil!$AA$18),"")&amp; IF(D1252=Accueil!$Y$19,PRODUCT('Registre déchets'!G1252,Accueil!$AA$19),"")&amp; IF(D1252=Accueil!$Y$20,PRODUCT('Registre déchets'!G1252,Accueil!$AA$20),"")&amp; IF(D1252=Accueil!$Y$21,PRODUCT('Registre déchets'!G1252,Accueil!$AA$21),"")&amp; IF(D1252=Accueil!$Y$22,PRODUCT('Registre déchets'!G1252,Accueil!$AA$22),"")&amp; IF(D1252=Accueil!$Y$23,PRODUCT('Registre déchets'!G1252,Accueil!$AA$23),"")&amp; IF(D1252=Accueil!$Y$24,PRODUCT('Registre déchets'!G1252,Accueil!$AA$24),"")&amp; IF(D1252=Accueil!$Y$25,PRODUCT('Registre déchets'!G1252,Accueil!$AA$25),"")&amp; IF(D1252=Accueil!$Y$26,PRODUCT('Registre déchets'!G1252,Accueil!$AA$26),"")&amp; IF(D1252=Accueil!$Y$27,PRODUCT('Registre déchets'!G1252,Accueil!$AA$27),""))</f>
        <v/>
      </c>
      <c r="AQ1252" s="79">
        <f t="shared" si="197"/>
        <v>0</v>
      </c>
    </row>
    <row r="1253" spans="1:43" ht="50.1" customHeight="1" x14ac:dyDescent="0.25">
      <c r="A1253" s="90"/>
      <c r="B1253" s="222" t="str">
        <f t="shared" si="191"/>
        <v/>
      </c>
      <c r="C1253" s="221"/>
      <c r="D1253" s="220"/>
      <c r="E1253" s="80" t="str">
        <f t="shared" si="195"/>
        <v/>
      </c>
      <c r="F1253" s="81"/>
      <c r="G1253" s="82"/>
      <c r="H1253" s="241">
        <f t="shared" si="192"/>
        <v>0</v>
      </c>
      <c r="I1253" s="206"/>
      <c r="J1253" s="206"/>
      <c r="K1253" s="86"/>
      <c r="L1253" s="86"/>
      <c r="M1253" s="86"/>
      <c r="N1253" s="82"/>
      <c r="O1253" s="81"/>
      <c r="P1253" s="82"/>
      <c r="Q1253" s="207">
        <f t="shared" si="196"/>
        <v>0</v>
      </c>
      <c r="R1253" s="83">
        <f t="shared" si="193"/>
        <v>0</v>
      </c>
      <c r="S1253" s="83">
        <f t="shared" si="194"/>
        <v>0</v>
      </c>
      <c r="T1253" s="209"/>
      <c r="U1253" s="214"/>
      <c r="V1253" s="214"/>
      <c r="W1253" s="217" t="str">
        <f t="shared" si="189"/>
        <v/>
      </c>
      <c r="X1253" s="214"/>
      <c r="Y1253" s="224"/>
      <c r="Z1253" s="214"/>
      <c r="AA1253" s="214"/>
      <c r="AB1253" s="35" t="str">
        <f t="shared" si="190"/>
        <v/>
      </c>
      <c r="AC1253" s="35"/>
      <c r="AD1253" s="35"/>
      <c r="AE1253" s="35"/>
      <c r="AF1253" s="35"/>
      <c r="AG1253" s="35"/>
      <c r="AH1253" s="35"/>
      <c r="AI1253" s="35"/>
      <c r="AJ1253" s="35"/>
      <c r="AK1253" s="35"/>
      <c r="AL1253" s="35"/>
      <c r="AM1253" s="85" t="str">
        <f t="shared" si="198"/>
        <v/>
      </c>
      <c r="AN1253" s="35"/>
      <c r="AO1253" s="35"/>
      <c r="AP1253" s="77" t="str">
        <f>IF(D1253="","",IF(D1253=Accueil!$Q$7,PRODUCT('Registre déchets'!G1253,Accueil!$S$7),"") &amp; IF(D1253=Accueil!$Q$8,PRODUCT('Registre déchets'!G1253,Accueil!$S$8),"") &amp; IF(D1253=Accueil!$Q$9,PRODUCT('Registre déchets'!G1253,Accueil!$S$9),"")&amp; IF(D1253=Accueil!$Q$10,PRODUCT('Registre déchets'!G1253,Accueil!$S$10),"")&amp; IF(D1253=Accueil!$Q$11,PRODUCT('Registre déchets'!G1253,Accueil!$S$11),"")&amp; IF(D1253=Accueil!$Q$12,PRODUCT('Registre déchets'!G1253,Accueil!$S$12),"")&amp; IF(D1253=Accueil!$Q$13,PRODUCT('Registre déchets'!G1253,Accueil!$S$13),"")&amp; IF(D1253=Accueil!$Q$14,PRODUCT('Registre déchets'!G1253,Accueil!$S$14),"")&amp; IF(D1253=Accueil!$Q$15,PRODUCT('Registre déchets'!G1253,Accueil!$S$15),"")&amp; IF(D1253=Accueil!$Q$16,PRODUCT('Registre déchets'!G1253,Accueil!$S$16),"")&amp; IF(D1253=Accueil!$Q$17,PRODUCT('Registre déchets'!G1253,Accueil!$S$17),"")&amp; IF(D1253=Accueil!$Q$18,PRODUCT('Registre déchets'!G1253,Accueil!$S$18),"")&amp; IF(D1253=Accueil!$Q$19,PRODUCT('Registre déchets'!G1253,Accueil!$S$19),"")&amp; IF(D1253=Accueil!$Q$20,PRODUCT('Registre déchets'!G1253,Accueil!$S$20),"")&amp; IF(D1253=Accueil!$Q$21,PRODUCT('Registre déchets'!G1253,Accueil!$S$21),"")&amp; IF(D1253=Accueil!$Q$22,PRODUCT('Registre déchets'!G1253,Accueil!$S$22),"")&amp; IF(D1253=Accueil!$Q$23,PRODUCT('Registre déchets'!G1253,Accueil!$S$23),"")&amp; IF(D1253=Accueil!$Q$24,PRODUCT('Registre déchets'!G1253,Accueil!$S$24),"")&amp; IF(D1253=Accueil!$Q$25,PRODUCT('Registre déchets'!G1253,Accueil!$S$25),"")&amp; IF(D1253=Accueil!$Q$26,PRODUCT('Registre déchets'!G1253,Accueil!$S$26),"") &amp; IF(D1253=Accueil!$U$7,PRODUCT('Registre déchets'!G1253,Accueil!$W$7),"") &amp; IF(D1253=Accueil!$U$8,PRODUCT('Registre déchets'!G1253,Accueil!$W$8),"") &amp; IF(D1253=Accueil!$U$9,PRODUCT('Registre déchets'!G1253,Accueil!$W$9),"")&amp; IF(D1253=Accueil!$U$10,PRODUCT('Registre déchets'!G1253,Accueil!$W$10),"")&amp; IF(D1253=Accueil!$U$11,PRODUCT('Registre déchets'!G1253,Accueil!$W$11),"")&amp; IF(D1253=Accueil!$U$12,PRODUCT('Registre déchets'!G1253,Accueil!$W$12),"")&amp; IF(D1253=Accueil!$U$13,PRODUCT('Registre déchets'!G1253,Accueil!$W$13),"")&amp; IF(D1253=Accueil!$U$14,PRODUCT('Registre déchets'!G1253,Accueil!$W$14),"")&amp; IF(D1253=Accueil!$U$15,PRODUCT('Registre déchets'!G1253,Accueil!$W$15),"")&amp; IF(D1253=Accueil!$U$16,PRODUCT('Registre déchets'!G1253,Accueil!$W$16),"")&amp; IF(D1253=Accueil!$U$17,PRODUCT('Registre déchets'!G1253,Accueil!$W$17),"")&amp; IF(D1253=Accueil!$U$18,PRODUCT('Registre déchets'!G1253,Accueil!$W$18),"")&amp; IF(D1253=Accueil!$U$19,PRODUCT('Registre déchets'!G1253,Accueil!$W$19),"")&amp; IF(D1253=Accueil!$U$20,PRODUCT('Registre déchets'!G1253,Accueil!$W$20),"")&amp; IF(D1253=Accueil!$U$21,PRODUCT('Registre déchets'!G1253,Accueil!$W$21),"") &amp; IF(D1253=Accueil!$U$22,PRODUCT('Registre déchets'!G1253,Accueil!$W$22),"")&amp; IF(D1253=Accueil!$U$23,PRODUCT('Registre déchets'!G1253,Accueil!$W$23),"")&amp; IF(D1253=Accueil!$U$24,PRODUCT('Registre déchets'!G1253,Accueil!$W$24),"")&amp; IF(D1253=Accueil!$U$25,PRODUCT('Registre déchets'!G1253,Accueil!$W$25),"")&amp; IF(D1253=Accueil!$U$26,PRODUCT('Registre déchets'!G1253,Accueil!$W$26),"")&amp; IF(D1253=Accueil!$U$27,PRODUCT('Registre déchets'!G1253,Accueil!$W$27),"")&amp; IF(D1253=Accueil!$Y$7,PRODUCT('Registre déchets'!G1253,Accueil!$AA$7),"") &amp; IF(D1253=Accueil!$Y$8,PRODUCT('Registre déchets'!G1253,Accueil!$AA$8),"") &amp; IF(D1253=Accueil!$Y$9,PRODUCT('Registre déchets'!G1253,Accueil!$AA$9),"")&amp; IF(D1253=Accueil!$Y$10,PRODUCT('Registre déchets'!G1253,Accueil!$AA$10),"")&amp; IF(D1253=Accueil!$Y$11,PRODUCT('Registre déchets'!G1253,Accueil!$AA$11),"")&amp; IF(D1253=Accueil!$Y$12,PRODUCT('Registre déchets'!G1253,Accueil!$AA$12),"")&amp; IF(D1253=Accueil!$Y$13,PRODUCT('Registre déchets'!G1253,Accueil!$AA$13),"")&amp; IF(D1253=Accueil!$Y$14,PRODUCT('Registre déchets'!G1253,Accueil!$AA$14),"")&amp; IF(D1253=Accueil!$Y$15,PRODUCT('Registre déchets'!G1253,Accueil!$AA$15),"")&amp; IF(D1253=Accueil!$Y$16,PRODUCT('Registre déchets'!G1253,Accueil!$AA$16),"")&amp; IF(D1253=Accueil!$Y$17,PRODUCT('Registre déchets'!G1253,Accueil!$AA$17),"")&amp; IF(D1253=Accueil!$Y$18,PRODUCT('Registre déchets'!G1253,Accueil!$AA$18),"")&amp; IF(D1253=Accueil!$Y$19,PRODUCT('Registre déchets'!G1253,Accueil!$AA$19),"")&amp; IF(D1253=Accueil!$Y$20,PRODUCT('Registre déchets'!G1253,Accueil!$AA$20),"")&amp; IF(D1253=Accueil!$Y$21,PRODUCT('Registre déchets'!G1253,Accueil!$AA$21),"")&amp; IF(D1253=Accueil!$Y$22,PRODUCT('Registre déchets'!G1253,Accueil!$AA$22),"")&amp; IF(D1253=Accueil!$Y$23,PRODUCT('Registre déchets'!G1253,Accueil!$AA$23),"")&amp; IF(D1253=Accueil!$Y$24,PRODUCT('Registre déchets'!G1253,Accueil!$AA$24),"")&amp; IF(D1253=Accueil!$Y$25,PRODUCT('Registre déchets'!G1253,Accueil!$AA$25),"")&amp; IF(D1253=Accueil!$Y$26,PRODUCT('Registre déchets'!G1253,Accueil!$AA$26),"")&amp; IF(D1253=Accueil!$Y$27,PRODUCT('Registre déchets'!G1253,Accueil!$AA$27),""))</f>
        <v/>
      </c>
      <c r="AQ1253" s="79">
        <f t="shared" si="197"/>
        <v>0</v>
      </c>
    </row>
    <row r="1254" spans="1:43" ht="50.1" customHeight="1" x14ac:dyDescent="0.25">
      <c r="A1254" s="90"/>
      <c r="B1254" s="222" t="str">
        <f t="shared" si="191"/>
        <v/>
      </c>
      <c r="C1254" s="221"/>
      <c r="D1254" s="220"/>
      <c r="E1254" s="80" t="str">
        <f t="shared" si="195"/>
        <v/>
      </c>
      <c r="F1254" s="81"/>
      <c r="G1254" s="82"/>
      <c r="H1254" s="241">
        <f t="shared" si="192"/>
        <v>0</v>
      </c>
      <c r="I1254" s="206"/>
      <c r="J1254" s="206"/>
      <c r="K1254" s="86"/>
      <c r="L1254" s="86"/>
      <c r="M1254" s="86"/>
      <c r="N1254" s="82"/>
      <c r="O1254" s="81"/>
      <c r="P1254" s="82"/>
      <c r="Q1254" s="207">
        <f t="shared" si="196"/>
        <v>0</v>
      </c>
      <c r="R1254" s="83">
        <f t="shared" si="193"/>
        <v>0</v>
      </c>
      <c r="S1254" s="83">
        <f t="shared" si="194"/>
        <v>0</v>
      </c>
      <c r="T1254" s="209"/>
      <c r="U1254" s="214"/>
      <c r="V1254" s="214"/>
      <c r="W1254" s="217" t="str">
        <f t="shared" si="189"/>
        <v/>
      </c>
      <c r="X1254" s="214"/>
      <c r="Y1254" s="224"/>
      <c r="Z1254" s="214"/>
      <c r="AA1254" s="214"/>
      <c r="AB1254" s="35" t="str">
        <f t="shared" si="190"/>
        <v/>
      </c>
      <c r="AC1254" s="35"/>
      <c r="AD1254" s="35"/>
      <c r="AE1254" s="35"/>
      <c r="AF1254" s="35"/>
      <c r="AG1254" s="35"/>
      <c r="AH1254" s="35"/>
      <c r="AI1254" s="35"/>
      <c r="AJ1254" s="35"/>
      <c r="AK1254" s="35"/>
      <c r="AL1254" s="35"/>
      <c r="AM1254" s="85" t="str">
        <f t="shared" si="198"/>
        <v/>
      </c>
      <c r="AN1254" s="35"/>
      <c r="AO1254" s="35"/>
      <c r="AP1254" s="77" t="str">
        <f>IF(D1254="","",IF(D1254=Accueil!$Q$7,PRODUCT('Registre déchets'!G1254,Accueil!$S$7),"") &amp; IF(D1254=Accueil!$Q$8,PRODUCT('Registre déchets'!G1254,Accueil!$S$8),"") &amp; IF(D1254=Accueil!$Q$9,PRODUCT('Registre déchets'!G1254,Accueil!$S$9),"")&amp; IF(D1254=Accueil!$Q$10,PRODUCT('Registre déchets'!G1254,Accueil!$S$10),"")&amp; IF(D1254=Accueil!$Q$11,PRODUCT('Registre déchets'!G1254,Accueil!$S$11),"")&amp; IF(D1254=Accueil!$Q$12,PRODUCT('Registre déchets'!G1254,Accueil!$S$12),"")&amp; IF(D1254=Accueil!$Q$13,PRODUCT('Registre déchets'!G1254,Accueil!$S$13),"")&amp; IF(D1254=Accueil!$Q$14,PRODUCT('Registre déchets'!G1254,Accueil!$S$14),"")&amp; IF(D1254=Accueil!$Q$15,PRODUCT('Registre déchets'!G1254,Accueil!$S$15),"")&amp; IF(D1254=Accueil!$Q$16,PRODUCT('Registre déchets'!G1254,Accueil!$S$16),"")&amp; IF(D1254=Accueil!$Q$17,PRODUCT('Registre déchets'!G1254,Accueil!$S$17),"")&amp; IF(D1254=Accueil!$Q$18,PRODUCT('Registre déchets'!G1254,Accueil!$S$18),"")&amp; IF(D1254=Accueil!$Q$19,PRODUCT('Registre déchets'!G1254,Accueil!$S$19),"")&amp; IF(D1254=Accueil!$Q$20,PRODUCT('Registre déchets'!G1254,Accueil!$S$20),"")&amp; IF(D1254=Accueil!$Q$21,PRODUCT('Registre déchets'!G1254,Accueil!$S$21),"")&amp; IF(D1254=Accueil!$Q$22,PRODUCT('Registre déchets'!G1254,Accueil!$S$22),"")&amp; IF(D1254=Accueil!$Q$23,PRODUCT('Registre déchets'!G1254,Accueil!$S$23),"")&amp; IF(D1254=Accueil!$Q$24,PRODUCT('Registre déchets'!G1254,Accueil!$S$24),"")&amp; IF(D1254=Accueil!$Q$25,PRODUCT('Registre déchets'!G1254,Accueil!$S$25),"")&amp; IF(D1254=Accueil!$Q$26,PRODUCT('Registre déchets'!G1254,Accueil!$S$26),"") &amp; IF(D1254=Accueil!$U$7,PRODUCT('Registre déchets'!G1254,Accueil!$W$7),"") &amp; IF(D1254=Accueil!$U$8,PRODUCT('Registre déchets'!G1254,Accueil!$W$8),"") &amp; IF(D1254=Accueil!$U$9,PRODUCT('Registre déchets'!G1254,Accueil!$W$9),"")&amp; IF(D1254=Accueil!$U$10,PRODUCT('Registre déchets'!G1254,Accueil!$W$10),"")&amp; IF(D1254=Accueil!$U$11,PRODUCT('Registre déchets'!G1254,Accueil!$W$11),"")&amp; IF(D1254=Accueil!$U$12,PRODUCT('Registre déchets'!G1254,Accueil!$W$12),"")&amp; IF(D1254=Accueil!$U$13,PRODUCT('Registre déchets'!G1254,Accueil!$W$13),"")&amp; IF(D1254=Accueil!$U$14,PRODUCT('Registre déchets'!G1254,Accueil!$W$14),"")&amp; IF(D1254=Accueil!$U$15,PRODUCT('Registre déchets'!G1254,Accueil!$W$15),"")&amp; IF(D1254=Accueil!$U$16,PRODUCT('Registre déchets'!G1254,Accueil!$W$16),"")&amp; IF(D1254=Accueil!$U$17,PRODUCT('Registre déchets'!G1254,Accueil!$W$17),"")&amp; IF(D1254=Accueil!$U$18,PRODUCT('Registre déchets'!G1254,Accueil!$W$18),"")&amp; IF(D1254=Accueil!$U$19,PRODUCT('Registre déchets'!G1254,Accueil!$W$19),"")&amp; IF(D1254=Accueil!$U$20,PRODUCT('Registre déchets'!G1254,Accueil!$W$20),"")&amp; IF(D1254=Accueil!$U$21,PRODUCT('Registre déchets'!G1254,Accueil!$W$21),"") &amp; IF(D1254=Accueil!$U$22,PRODUCT('Registre déchets'!G1254,Accueil!$W$22),"")&amp; IF(D1254=Accueil!$U$23,PRODUCT('Registre déchets'!G1254,Accueil!$W$23),"")&amp; IF(D1254=Accueil!$U$24,PRODUCT('Registre déchets'!G1254,Accueil!$W$24),"")&amp; IF(D1254=Accueil!$U$25,PRODUCT('Registre déchets'!G1254,Accueil!$W$25),"")&amp; IF(D1254=Accueil!$U$26,PRODUCT('Registre déchets'!G1254,Accueil!$W$26),"")&amp; IF(D1254=Accueil!$U$27,PRODUCT('Registre déchets'!G1254,Accueil!$W$27),"")&amp; IF(D1254=Accueil!$Y$7,PRODUCT('Registre déchets'!G1254,Accueil!$AA$7),"") &amp; IF(D1254=Accueil!$Y$8,PRODUCT('Registre déchets'!G1254,Accueil!$AA$8),"") &amp; IF(D1254=Accueil!$Y$9,PRODUCT('Registre déchets'!G1254,Accueil!$AA$9),"")&amp; IF(D1254=Accueil!$Y$10,PRODUCT('Registre déchets'!G1254,Accueil!$AA$10),"")&amp; IF(D1254=Accueil!$Y$11,PRODUCT('Registre déchets'!G1254,Accueil!$AA$11),"")&amp; IF(D1254=Accueil!$Y$12,PRODUCT('Registre déchets'!G1254,Accueil!$AA$12),"")&amp; IF(D1254=Accueil!$Y$13,PRODUCT('Registre déchets'!G1254,Accueil!$AA$13),"")&amp; IF(D1254=Accueil!$Y$14,PRODUCT('Registre déchets'!G1254,Accueil!$AA$14),"")&amp; IF(D1254=Accueil!$Y$15,PRODUCT('Registre déchets'!G1254,Accueil!$AA$15),"")&amp; IF(D1254=Accueil!$Y$16,PRODUCT('Registre déchets'!G1254,Accueil!$AA$16),"")&amp; IF(D1254=Accueil!$Y$17,PRODUCT('Registre déchets'!G1254,Accueil!$AA$17),"")&amp; IF(D1254=Accueil!$Y$18,PRODUCT('Registre déchets'!G1254,Accueil!$AA$18),"")&amp; IF(D1254=Accueil!$Y$19,PRODUCT('Registre déchets'!G1254,Accueil!$AA$19),"")&amp; IF(D1254=Accueil!$Y$20,PRODUCT('Registre déchets'!G1254,Accueil!$AA$20),"")&amp; IF(D1254=Accueil!$Y$21,PRODUCT('Registre déchets'!G1254,Accueil!$AA$21),"")&amp; IF(D1254=Accueil!$Y$22,PRODUCT('Registre déchets'!G1254,Accueil!$AA$22),"")&amp; IF(D1254=Accueil!$Y$23,PRODUCT('Registre déchets'!G1254,Accueil!$AA$23),"")&amp; IF(D1254=Accueil!$Y$24,PRODUCT('Registre déchets'!G1254,Accueil!$AA$24),"")&amp; IF(D1254=Accueil!$Y$25,PRODUCT('Registre déchets'!G1254,Accueil!$AA$25),"")&amp; IF(D1254=Accueil!$Y$26,PRODUCT('Registre déchets'!G1254,Accueil!$AA$26),"")&amp; IF(D1254=Accueil!$Y$27,PRODUCT('Registre déchets'!G1254,Accueil!$AA$27),""))</f>
        <v/>
      </c>
      <c r="AQ1254" s="79">
        <f t="shared" si="197"/>
        <v>0</v>
      </c>
    </row>
    <row r="1255" spans="1:43" ht="50.1" customHeight="1" x14ac:dyDescent="0.25">
      <c r="A1255" s="90"/>
      <c r="B1255" s="222" t="str">
        <f t="shared" si="191"/>
        <v/>
      </c>
      <c r="C1255" s="221"/>
      <c r="D1255" s="220"/>
      <c r="E1255" s="80" t="str">
        <f t="shared" si="195"/>
        <v/>
      </c>
      <c r="F1255" s="81"/>
      <c r="G1255" s="82"/>
      <c r="H1255" s="241">
        <f t="shared" si="192"/>
        <v>0</v>
      </c>
      <c r="I1255" s="206"/>
      <c r="J1255" s="206"/>
      <c r="K1255" s="86"/>
      <c r="L1255" s="86"/>
      <c r="M1255" s="86"/>
      <c r="N1255" s="82"/>
      <c r="O1255" s="81"/>
      <c r="P1255" s="82"/>
      <c r="Q1255" s="207">
        <f t="shared" si="196"/>
        <v>0</v>
      </c>
      <c r="R1255" s="83">
        <f t="shared" si="193"/>
        <v>0</v>
      </c>
      <c r="S1255" s="83">
        <f t="shared" si="194"/>
        <v>0</v>
      </c>
      <c r="T1255" s="209"/>
      <c r="U1255" s="214"/>
      <c r="V1255" s="214"/>
      <c r="W1255" s="217" t="str">
        <f t="shared" si="189"/>
        <v/>
      </c>
      <c r="X1255" s="214"/>
      <c r="Y1255" s="224"/>
      <c r="Z1255" s="214"/>
      <c r="AA1255" s="214"/>
      <c r="AB1255" s="35" t="str">
        <f t="shared" si="190"/>
        <v/>
      </c>
      <c r="AC1255" s="35"/>
      <c r="AD1255" s="35"/>
      <c r="AE1255" s="35"/>
      <c r="AF1255" s="35"/>
      <c r="AG1255" s="35"/>
      <c r="AH1255" s="35"/>
      <c r="AI1255" s="35"/>
      <c r="AJ1255" s="35"/>
      <c r="AK1255" s="35"/>
      <c r="AL1255" s="35"/>
      <c r="AM1255" s="85" t="str">
        <f t="shared" si="198"/>
        <v/>
      </c>
      <c r="AN1255" s="35"/>
      <c r="AO1255" s="35"/>
      <c r="AP1255" s="77" t="str">
        <f>IF(D1255="","",IF(D1255=Accueil!$Q$7,PRODUCT('Registre déchets'!G1255,Accueil!$S$7),"") &amp; IF(D1255=Accueil!$Q$8,PRODUCT('Registre déchets'!G1255,Accueil!$S$8),"") &amp; IF(D1255=Accueil!$Q$9,PRODUCT('Registre déchets'!G1255,Accueil!$S$9),"")&amp; IF(D1255=Accueil!$Q$10,PRODUCT('Registre déchets'!G1255,Accueil!$S$10),"")&amp; IF(D1255=Accueil!$Q$11,PRODUCT('Registre déchets'!G1255,Accueil!$S$11),"")&amp; IF(D1255=Accueil!$Q$12,PRODUCT('Registre déchets'!G1255,Accueil!$S$12),"")&amp; IF(D1255=Accueil!$Q$13,PRODUCT('Registre déchets'!G1255,Accueil!$S$13),"")&amp; IF(D1255=Accueil!$Q$14,PRODUCT('Registre déchets'!G1255,Accueil!$S$14),"")&amp; IF(D1255=Accueil!$Q$15,PRODUCT('Registre déchets'!G1255,Accueil!$S$15),"")&amp; IF(D1255=Accueil!$Q$16,PRODUCT('Registre déchets'!G1255,Accueil!$S$16),"")&amp; IF(D1255=Accueil!$Q$17,PRODUCT('Registre déchets'!G1255,Accueil!$S$17),"")&amp; IF(D1255=Accueil!$Q$18,PRODUCT('Registre déchets'!G1255,Accueil!$S$18),"")&amp; IF(D1255=Accueil!$Q$19,PRODUCT('Registre déchets'!G1255,Accueil!$S$19),"")&amp; IF(D1255=Accueil!$Q$20,PRODUCT('Registre déchets'!G1255,Accueil!$S$20),"")&amp; IF(D1255=Accueil!$Q$21,PRODUCT('Registre déchets'!G1255,Accueil!$S$21),"")&amp; IF(D1255=Accueil!$Q$22,PRODUCT('Registre déchets'!G1255,Accueil!$S$22),"")&amp; IF(D1255=Accueil!$Q$23,PRODUCT('Registre déchets'!G1255,Accueil!$S$23),"")&amp; IF(D1255=Accueil!$Q$24,PRODUCT('Registre déchets'!G1255,Accueil!$S$24),"")&amp; IF(D1255=Accueil!$Q$25,PRODUCT('Registre déchets'!G1255,Accueil!$S$25),"")&amp; IF(D1255=Accueil!$Q$26,PRODUCT('Registre déchets'!G1255,Accueil!$S$26),"") &amp; IF(D1255=Accueil!$U$7,PRODUCT('Registre déchets'!G1255,Accueil!$W$7),"") &amp; IF(D1255=Accueil!$U$8,PRODUCT('Registre déchets'!G1255,Accueil!$W$8),"") &amp; IF(D1255=Accueil!$U$9,PRODUCT('Registre déchets'!G1255,Accueil!$W$9),"")&amp; IF(D1255=Accueil!$U$10,PRODUCT('Registre déchets'!G1255,Accueil!$W$10),"")&amp; IF(D1255=Accueil!$U$11,PRODUCT('Registre déchets'!G1255,Accueil!$W$11),"")&amp; IF(D1255=Accueil!$U$12,PRODUCT('Registre déchets'!G1255,Accueil!$W$12),"")&amp; IF(D1255=Accueil!$U$13,PRODUCT('Registre déchets'!G1255,Accueil!$W$13),"")&amp; IF(D1255=Accueil!$U$14,PRODUCT('Registre déchets'!G1255,Accueil!$W$14),"")&amp; IF(D1255=Accueil!$U$15,PRODUCT('Registre déchets'!G1255,Accueil!$W$15),"")&amp; IF(D1255=Accueil!$U$16,PRODUCT('Registre déchets'!G1255,Accueil!$W$16),"")&amp; IF(D1255=Accueil!$U$17,PRODUCT('Registre déchets'!G1255,Accueil!$W$17),"")&amp; IF(D1255=Accueil!$U$18,PRODUCT('Registre déchets'!G1255,Accueil!$W$18),"")&amp; IF(D1255=Accueil!$U$19,PRODUCT('Registre déchets'!G1255,Accueil!$W$19),"")&amp; IF(D1255=Accueil!$U$20,PRODUCT('Registre déchets'!G1255,Accueil!$W$20),"")&amp; IF(D1255=Accueil!$U$21,PRODUCT('Registre déchets'!G1255,Accueil!$W$21),"") &amp; IF(D1255=Accueil!$U$22,PRODUCT('Registre déchets'!G1255,Accueil!$W$22),"")&amp; IF(D1255=Accueil!$U$23,PRODUCT('Registre déchets'!G1255,Accueil!$W$23),"")&amp; IF(D1255=Accueil!$U$24,PRODUCT('Registre déchets'!G1255,Accueil!$W$24),"")&amp; IF(D1255=Accueil!$U$25,PRODUCT('Registre déchets'!G1255,Accueil!$W$25),"")&amp; IF(D1255=Accueil!$U$26,PRODUCT('Registre déchets'!G1255,Accueil!$W$26),"")&amp; IF(D1255=Accueil!$U$27,PRODUCT('Registre déchets'!G1255,Accueil!$W$27),"")&amp; IF(D1255=Accueil!$Y$7,PRODUCT('Registre déchets'!G1255,Accueil!$AA$7),"") &amp; IF(D1255=Accueil!$Y$8,PRODUCT('Registre déchets'!G1255,Accueil!$AA$8),"") &amp; IF(D1255=Accueil!$Y$9,PRODUCT('Registre déchets'!G1255,Accueil!$AA$9),"")&amp; IF(D1255=Accueil!$Y$10,PRODUCT('Registre déchets'!G1255,Accueil!$AA$10),"")&amp; IF(D1255=Accueil!$Y$11,PRODUCT('Registre déchets'!G1255,Accueil!$AA$11),"")&amp; IF(D1255=Accueil!$Y$12,PRODUCT('Registre déchets'!G1255,Accueil!$AA$12),"")&amp; IF(D1255=Accueil!$Y$13,PRODUCT('Registre déchets'!G1255,Accueil!$AA$13),"")&amp; IF(D1255=Accueil!$Y$14,PRODUCT('Registre déchets'!G1255,Accueil!$AA$14),"")&amp; IF(D1255=Accueil!$Y$15,PRODUCT('Registre déchets'!G1255,Accueil!$AA$15),"")&amp; IF(D1255=Accueil!$Y$16,PRODUCT('Registre déchets'!G1255,Accueil!$AA$16),"")&amp; IF(D1255=Accueil!$Y$17,PRODUCT('Registre déchets'!G1255,Accueil!$AA$17),"")&amp; IF(D1255=Accueil!$Y$18,PRODUCT('Registre déchets'!G1255,Accueil!$AA$18),"")&amp; IF(D1255=Accueil!$Y$19,PRODUCT('Registre déchets'!G1255,Accueil!$AA$19),"")&amp; IF(D1255=Accueil!$Y$20,PRODUCT('Registre déchets'!G1255,Accueil!$AA$20),"")&amp; IF(D1255=Accueil!$Y$21,PRODUCT('Registre déchets'!G1255,Accueil!$AA$21),"")&amp; IF(D1255=Accueil!$Y$22,PRODUCT('Registre déchets'!G1255,Accueil!$AA$22),"")&amp; IF(D1255=Accueil!$Y$23,PRODUCT('Registre déchets'!G1255,Accueil!$AA$23),"")&amp; IF(D1255=Accueil!$Y$24,PRODUCT('Registre déchets'!G1255,Accueil!$AA$24),"")&amp; IF(D1255=Accueil!$Y$25,PRODUCT('Registre déchets'!G1255,Accueil!$AA$25),"")&amp; IF(D1255=Accueil!$Y$26,PRODUCT('Registre déchets'!G1255,Accueil!$AA$26),"")&amp; IF(D1255=Accueil!$Y$27,PRODUCT('Registre déchets'!G1255,Accueil!$AA$27),""))</f>
        <v/>
      </c>
      <c r="AQ1255" s="79">
        <f t="shared" si="197"/>
        <v>0</v>
      </c>
    </row>
    <row r="1256" spans="1:43" ht="50.1" customHeight="1" x14ac:dyDescent="0.25">
      <c r="A1256" s="90"/>
      <c r="B1256" s="222" t="str">
        <f t="shared" si="191"/>
        <v/>
      </c>
      <c r="C1256" s="221"/>
      <c r="D1256" s="220"/>
      <c r="E1256" s="80" t="str">
        <f t="shared" si="195"/>
        <v/>
      </c>
      <c r="F1256" s="81"/>
      <c r="G1256" s="82"/>
      <c r="H1256" s="241">
        <f t="shared" si="192"/>
        <v>0</v>
      </c>
      <c r="I1256" s="206"/>
      <c r="J1256" s="206"/>
      <c r="K1256" s="86"/>
      <c r="L1256" s="86"/>
      <c r="M1256" s="86"/>
      <c r="N1256" s="82"/>
      <c r="O1256" s="81"/>
      <c r="P1256" s="82"/>
      <c r="Q1256" s="207">
        <f t="shared" si="196"/>
        <v>0</v>
      </c>
      <c r="R1256" s="83">
        <f t="shared" si="193"/>
        <v>0</v>
      </c>
      <c r="S1256" s="83">
        <f t="shared" si="194"/>
        <v>0</v>
      </c>
      <c r="T1256" s="209"/>
      <c r="U1256" s="214"/>
      <c r="V1256" s="214"/>
      <c r="W1256" s="217" t="str">
        <f t="shared" si="189"/>
        <v/>
      </c>
      <c r="X1256" s="214"/>
      <c r="Y1256" s="224"/>
      <c r="Z1256" s="214"/>
      <c r="AA1256" s="214"/>
      <c r="AB1256" s="35" t="str">
        <f t="shared" si="190"/>
        <v/>
      </c>
      <c r="AC1256" s="35"/>
      <c r="AD1256" s="35"/>
      <c r="AE1256" s="35"/>
      <c r="AF1256" s="35"/>
      <c r="AG1256" s="35"/>
      <c r="AH1256" s="35"/>
      <c r="AI1256" s="35"/>
      <c r="AJ1256" s="35"/>
      <c r="AK1256" s="35"/>
      <c r="AL1256" s="35"/>
      <c r="AM1256" s="85" t="str">
        <f t="shared" si="198"/>
        <v/>
      </c>
      <c r="AN1256" s="35"/>
      <c r="AO1256" s="35"/>
      <c r="AP1256" s="77" t="str">
        <f>IF(D1256="","",IF(D1256=Accueil!$Q$7,PRODUCT('Registre déchets'!G1256,Accueil!$S$7),"") &amp; IF(D1256=Accueil!$Q$8,PRODUCT('Registre déchets'!G1256,Accueil!$S$8),"") &amp; IF(D1256=Accueil!$Q$9,PRODUCT('Registre déchets'!G1256,Accueil!$S$9),"")&amp; IF(D1256=Accueil!$Q$10,PRODUCT('Registre déchets'!G1256,Accueil!$S$10),"")&amp; IF(D1256=Accueil!$Q$11,PRODUCT('Registre déchets'!G1256,Accueil!$S$11),"")&amp; IF(D1256=Accueil!$Q$12,PRODUCT('Registre déchets'!G1256,Accueil!$S$12),"")&amp; IF(D1256=Accueil!$Q$13,PRODUCT('Registre déchets'!G1256,Accueil!$S$13),"")&amp; IF(D1256=Accueil!$Q$14,PRODUCT('Registre déchets'!G1256,Accueil!$S$14),"")&amp; IF(D1256=Accueil!$Q$15,PRODUCT('Registre déchets'!G1256,Accueil!$S$15),"")&amp; IF(D1256=Accueil!$Q$16,PRODUCT('Registre déchets'!G1256,Accueil!$S$16),"")&amp; IF(D1256=Accueil!$Q$17,PRODUCT('Registre déchets'!G1256,Accueil!$S$17),"")&amp; IF(D1256=Accueil!$Q$18,PRODUCT('Registre déchets'!G1256,Accueil!$S$18),"")&amp; IF(D1256=Accueil!$Q$19,PRODUCT('Registre déchets'!G1256,Accueil!$S$19),"")&amp; IF(D1256=Accueil!$Q$20,PRODUCT('Registre déchets'!G1256,Accueil!$S$20),"")&amp; IF(D1256=Accueil!$Q$21,PRODUCT('Registre déchets'!G1256,Accueil!$S$21),"")&amp; IF(D1256=Accueil!$Q$22,PRODUCT('Registre déchets'!G1256,Accueil!$S$22),"")&amp; IF(D1256=Accueil!$Q$23,PRODUCT('Registre déchets'!G1256,Accueil!$S$23),"")&amp; IF(D1256=Accueil!$Q$24,PRODUCT('Registre déchets'!G1256,Accueil!$S$24),"")&amp; IF(D1256=Accueil!$Q$25,PRODUCT('Registre déchets'!G1256,Accueil!$S$25),"")&amp; IF(D1256=Accueil!$Q$26,PRODUCT('Registre déchets'!G1256,Accueil!$S$26),"") &amp; IF(D1256=Accueil!$U$7,PRODUCT('Registre déchets'!G1256,Accueil!$W$7),"") &amp; IF(D1256=Accueil!$U$8,PRODUCT('Registre déchets'!G1256,Accueil!$W$8),"") &amp; IF(D1256=Accueil!$U$9,PRODUCT('Registre déchets'!G1256,Accueil!$W$9),"")&amp; IF(D1256=Accueil!$U$10,PRODUCT('Registre déchets'!G1256,Accueil!$W$10),"")&amp; IF(D1256=Accueil!$U$11,PRODUCT('Registre déchets'!G1256,Accueil!$W$11),"")&amp; IF(D1256=Accueil!$U$12,PRODUCT('Registre déchets'!G1256,Accueil!$W$12),"")&amp; IF(D1256=Accueil!$U$13,PRODUCT('Registre déchets'!G1256,Accueil!$W$13),"")&amp; IF(D1256=Accueil!$U$14,PRODUCT('Registre déchets'!G1256,Accueil!$W$14),"")&amp; IF(D1256=Accueil!$U$15,PRODUCT('Registre déchets'!G1256,Accueil!$W$15),"")&amp; IF(D1256=Accueil!$U$16,PRODUCT('Registre déchets'!G1256,Accueil!$W$16),"")&amp; IF(D1256=Accueil!$U$17,PRODUCT('Registre déchets'!G1256,Accueil!$W$17),"")&amp; IF(D1256=Accueil!$U$18,PRODUCT('Registre déchets'!G1256,Accueil!$W$18),"")&amp; IF(D1256=Accueil!$U$19,PRODUCT('Registre déchets'!G1256,Accueil!$W$19),"")&amp; IF(D1256=Accueil!$U$20,PRODUCT('Registre déchets'!G1256,Accueil!$W$20),"")&amp; IF(D1256=Accueil!$U$21,PRODUCT('Registre déchets'!G1256,Accueil!$W$21),"") &amp; IF(D1256=Accueil!$U$22,PRODUCT('Registre déchets'!G1256,Accueil!$W$22),"")&amp; IF(D1256=Accueil!$U$23,PRODUCT('Registre déchets'!G1256,Accueil!$W$23),"")&amp; IF(D1256=Accueil!$U$24,PRODUCT('Registre déchets'!G1256,Accueil!$W$24),"")&amp; IF(D1256=Accueil!$U$25,PRODUCT('Registre déchets'!G1256,Accueil!$W$25),"")&amp; IF(D1256=Accueil!$U$26,PRODUCT('Registre déchets'!G1256,Accueil!$W$26),"")&amp; IF(D1256=Accueil!$U$27,PRODUCT('Registre déchets'!G1256,Accueil!$W$27),"")&amp; IF(D1256=Accueil!$Y$7,PRODUCT('Registre déchets'!G1256,Accueil!$AA$7),"") &amp; IF(D1256=Accueil!$Y$8,PRODUCT('Registre déchets'!G1256,Accueil!$AA$8),"") &amp; IF(D1256=Accueil!$Y$9,PRODUCT('Registre déchets'!G1256,Accueil!$AA$9),"")&amp; IF(D1256=Accueil!$Y$10,PRODUCT('Registre déchets'!G1256,Accueil!$AA$10),"")&amp; IF(D1256=Accueil!$Y$11,PRODUCT('Registre déchets'!G1256,Accueil!$AA$11),"")&amp; IF(D1256=Accueil!$Y$12,PRODUCT('Registre déchets'!G1256,Accueil!$AA$12),"")&amp; IF(D1256=Accueil!$Y$13,PRODUCT('Registre déchets'!G1256,Accueil!$AA$13),"")&amp; IF(D1256=Accueil!$Y$14,PRODUCT('Registre déchets'!G1256,Accueil!$AA$14),"")&amp; IF(D1256=Accueil!$Y$15,PRODUCT('Registre déchets'!G1256,Accueil!$AA$15),"")&amp; IF(D1256=Accueil!$Y$16,PRODUCT('Registre déchets'!G1256,Accueil!$AA$16),"")&amp; IF(D1256=Accueil!$Y$17,PRODUCT('Registre déchets'!G1256,Accueil!$AA$17),"")&amp; IF(D1256=Accueil!$Y$18,PRODUCT('Registre déchets'!G1256,Accueil!$AA$18),"")&amp; IF(D1256=Accueil!$Y$19,PRODUCT('Registre déchets'!G1256,Accueil!$AA$19),"")&amp; IF(D1256=Accueil!$Y$20,PRODUCT('Registre déchets'!G1256,Accueil!$AA$20),"")&amp; IF(D1256=Accueil!$Y$21,PRODUCT('Registre déchets'!G1256,Accueil!$AA$21),"")&amp; IF(D1256=Accueil!$Y$22,PRODUCT('Registre déchets'!G1256,Accueil!$AA$22),"")&amp; IF(D1256=Accueil!$Y$23,PRODUCT('Registre déchets'!G1256,Accueil!$AA$23),"")&amp; IF(D1256=Accueil!$Y$24,PRODUCT('Registre déchets'!G1256,Accueil!$AA$24),"")&amp; IF(D1256=Accueil!$Y$25,PRODUCT('Registre déchets'!G1256,Accueil!$AA$25),"")&amp; IF(D1256=Accueil!$Y$26,PRODUCT('Registre déchets'!G1256,Accueil!$AA$26),"")&amp; IF(D1256=Accueil!$Y$27,PRODUCT('Registre déchets'!G1256,Accueil!$AA$27),""))</f>
        <v/>
      </c>
      <c r="AQ1256" s="79">
        <f t="shared" si="197"/>
        <v>0</v>
      </c>
    </row>
    <row r="1257" spans="1:43" ht="50.1" customHeight="1" x14ac:dyDescent="0.25">
      <c r="A1257" s="90"/>
      <c r="B1257" s="222" t="str">
        <f t="shared" si="191"/>
        <v/>
      </c>
      <c r="C1257" s="221"/>
      <c r="D1257" s="220"/>
      <c r="E1257" s="80" t="str">
        <f t="shared" si="195"/>
        <v/>
      </c>
      <c r="F1257" s="81"/>
      <c r="G1257" s="82"/>
      <c r="H1257" s="241">
        <f t="shared" si="192"/>
        <v>0</v>
      </c>
      <c r="I1257" s="206"/>
      <c r="J1257" s="206"/>
      <c r="K1257" s="86"/>
      <c r="L1257" s="86"/>
      <c r="M1257" s="86"/>
      <c r="N1257" s="82"/>
      <c r="O1257" s="81"/>
      <c r="P1257" s="82"/>
      <c r="Q1257" s="207">
        <f t="shared" si="196"/>
        <v>0</v>
      </c>
      <c r="R1257" s="83">
        <f t="shared" si="193"/>
        <v>0</v>
      </c>
      <c r="S1257" s="83">
        <f t="shared" si="194"/>
        <v>0</v>
      </c>
      <c r="T1257" s="209"/>
      <c r="U1257" s="214"/>
      <c r="V1257" s="214"/>
      <c r="W1257" s="217" t="str">
        <f t="shared" si="189"/>
        <v/>
      </c>
      <c r="X1257" s="214"/>
      <c r="Y1257" s="224"/>
      <c r="Z1257" s="214"/>
      <c r="AA1257" s="214"/>
      <c r="AB1257" s="35" t="str">
        <f t="shared" si="190"/>
        <v/>
      </c>
      <c r="AC1257" s="35"/>
      <c r="AD1257" s="35"/>
      <c r="AE1257" s="35"/>
      <c r="AF1257" s="35"/>
      <c r="AG1257" s="35"/>
      <c r="AH1257" s="35"/>
      <c r="AI1257" s="35"/>
      <c r="AJ1257" s="35"/>
      <c r="AK1257" s="35"/>
      <c r="AL1257" s="35"/>
      <c r="AM1257" s="85" t="str">
        <f t="shared" si="198"/>
        <v/>
      </c>
      <c r="AN1257" s="35"/>
      <c r="AO1257" s="35"/>
      <c r="AP1257" s="77" t="str">
        <f>IF(D1257="","",IF(D1257=Accueil!$Q$7,PRODUCT('Registre déchets'!G1257,Accueil!$S$7),"") &amp; IF(D1257=Accueil!$Q$8,PRODUCT('Registre déchets'!G1257,Accueil!$S$8),"") &amp; IF(D1257=Accueil!$Q$9,PRODUCT('Registre déchets'!G1257,Accueil!$S$9),"")&amp; IF(D1257=Accueil!$Q$10,PRODUCT('Registre déchets'!G1257,Accueil!$S$10),"")&amp; IF(D1257=Accueil!$Q$11,PRODUCT('Registre déchets'!G1257,Accueil!$S$11),"")&amp; IF(D1257=Accueil!$Q$12,PRODUCT('Registre déchets'!G1257,Accueil!$S$12),"")&amp; IF(D1257=Accueil!$Q$13,PRODUCT('Registre déchets'!G1257,Accueil!$S$13),"")&amp; IF(D1257=Accueil!$Q$14,PRODUCT('Registre déchets'!G1257,Accueil!$S$14),"")&amp; IF(D1257=Accueil!$Q$15,PRODUCT('Registre déchets'!G1257,Accueil!$S$15),"")&amp; IF(D1257=Accueil!$Q$16,PRODUCT('Registre déchets'!G1257,Accueil!$S$16),"")&amp; IF(D1257=Accueil!$Q$17,PRODUCT('Registre déchets'!G1257,Accueil!$S$17),"")&amp; IF(D1257=Accueil!$Q$18,PRODUCT('Registre déchets'!G1257,Accueil!$S$18),"")&amp; IF(D1257=Accueil!$Q$19,PRODUCT('Registre déchets'!G1257,Accueil!$S$19),"")&amp; IF(D1257=Accueil!$Q$20,PRODUCT('Registre déchets'!G1257,Accueil!$S$20),"")&amp; IF(D1257=Accueil!$Q$21,PRODUCT('Registre déchets'!G1257,Accueil!$S$21),"")&amp; IF(D1257=Accueil!$Q$22,PRODUCT('Registre déchets'!G1257,Accueil!$S$22),"")&amp; IF(D1257=Accueil!$Q$23,PRODUCT('Registre déchets'!G1257,Accueil!$S$23),"")&amp; IF(D1257=Accueil!$Q$24,PRODUCT('Registre déchets'!G1257,Accueil!$S$24),"")&amp; IF(D1257=Accueil!$Q$25,PRODUCT('Registre déchets'!G1257,Accueil!$S$25),"")&amp; IF(D1257=Accueil!$Q$26,PRODUCT('Registre déchets'!G1257,Accueil!$S$26),"") &amp; IF(D1257=Accueil!$U$7,PRODUCT('Registre déchets'!G1257,Accueil!$W$7),"") &amp; IF(D1257=Accueil!$U$8,PRODUCT('Registre déchets'!G1257,Accueil!$W$8),"") &amp; IF(D1257=Accueil!$U$9,PRODUCT('Registre déchets'!G1257,Accueil!$W$9),"")&amp; IF(D1257=Accueil!$U$10,PRODUCT('Registre déchets'!G1257,Accueil!$W$10),"")&amp; IF(D1257=Accueil!$U$11,PRODUCT('Registre déchets'!G1257,Accueil!$W$11),"")&amp; IF(D1257=Accueil!$U$12,PRODUCT('Registre déchets'!G1257,Accueil!$W$12),"")&amp; IF(D1257=Accueil!$U$13,PRODUCT('Registre déchets'!G1257,Accueil!$W$13),"")&amp; IF(D1257=Accueil!$U$14,PRODUCT('Registre déchets'!G1257,Accueil!$W$14),"")&amp; IF(D1257=Accueil!$U$15,PRODUCT('Registre déchets'!G1257,Accueil!$W$15),"")&amp; IF(D1257=Accueil!$U$16,PRODUCT('Registre déchets'!G1257,Accueil!$W$16),"")&amp; IF(D1257=Accueil!$U$17,PRODUCT('Registre déchets'!G1257,Accueil!$W$17),"")&amp; IF(D1257=Accueil!$U$18,PRODUCT('Registre déchets'!G1257,Accueil!$W$18),"")&amp; IF(D1257=Accueil!$U$19,PRODUCT('Registre déchets'!G1257,Accueil!$W$19),"")&amp; IF(D1257=Accueil!$U$20,PRODUCT('Registre déchets'!G1257,Accueil!$W$20),"")&amp; IF(D1257=Accueil!$U$21,PRODUCT('Registre déchets'!G1257,Accueil!$W$21),"") &amp; IF(D1257=Accueil!$U$22,PRODUCT('Registre déchets'!G1257,Accueil!$W$22),"")&amp; IF(D1257=Accueil!$U$23,PRODUCT('Registre déchets'!G1257,Accueil!$W$23),"")&amp; IF(D1257=Accueil!$U$24,PRODUCT('Registre déchets'!G1257,Accueil!$W$24),"")&amp; IF(D1257=Accueil!$U$25,PRODUCT('Registre déchets'!G1257,Accueil!$W$25),"")&amp; IF(D1257=Accueil!$U$26,PRODUCT('Registre déchets'!G1257,Accueil!$W$26),"")&amp; IF(D1257=Accueil!$U$27,PRODUCT('Registre déchets'!G1257,Accueil!$W$27),"")&amp; IF(D1257=Accueil!$Y$7,PRODUCT('Registre déchets'!G1257,Accueil!$AA$7),"") &amp; IF(D1257=Accueil!$Y$8,PRODUCT('Registre déchets'!G1257,Accueil!$AA$8),"") &amp; IF(D1257=Accueil!$Y$9,PRODUCT('Registre déchets'!G1257,Accueil!$AA$9),"")&amp; IF(D1257=Accueil!$Y$10,PRODUCT('Registre déchets'!G1257,Accueil!$AA$10),"")&amp; IF(D1257=Accueil!$Y$11,PRODUCT('Registre déchets'!G1257,Accueil!$AA$11),"")&amp; IF(D1257=Accueil!$Y$12,PRODUCT('Registre déchets'!G1257,Accueil!$AA$12),"")&amp; IF(D1257=Accueil!$Y$13,PRODUCT('Registre déchets'!G1257,Accueil!$AA$13),"")&amp; IF(D1257=Accueil!$Y$14,PRODUCT('Registre déchets'!G1257,Accueil!$AA$14),"")&amp; IF(D1257=Accueil!$Y$15,PRODUCT('Registre déchets'!G1257,Accueil!$AA$15),"")&amp; IF(D1257=Accueil!$Y$16,PRODUCT('Registre déchets'!G1257,Accueil!$AA$16),"")&amp; IF(D1257=Accueil!$Y$17,PRODUCT('Registre déchets'!G1257,Accueil!$AA$17),"")&amp; IF(D1257=Accueil!$Y$18,PRODUCT('Registre déchets'!G1257,Accueil!$AA$18),"")&amp; IF(D1257=Accueil!$Y$19,PRODUCT('Registre déchets'!G1257,Accueil!$AA$19),"")&amp; IF(D1257=Accueil!$Y$20,PRODUCT('Registre déchets'!G1257,Accueil!$AA$20),"")&amp; IF(D1257=Accueil!$Y$21,PRODUCT('Registre déchets'!G1257,Accueil!$AA$21),"")&amp; IF(D1257=Accueil!$Y$22,PRODUCT('Registre déchets'!G1257,Accueil!$AA$22),"")&amp; IF(D1257=Accueil!$Y$23,PRODUCT('Registre déchets'!G1257,Accueil!$AA$23),"")&amp; IF(D1257=Accueil!$Y$24,PRODUCT('Registre déchets'!G1257,Accueil!$AA$24),"")&amp; IF(D1257=Accueil!$Y$25,PRODUCT('Registre déchets'!G1257,Accueil!$AA$25),"")&amp; IF(D1257=Accueil!$Y$26,PRODUCT('Registre déchets'!G1257,Accueil!$AA$26),"")&amp; IF(D1257=Accueil!$Y$27,PRODUCT('Registre déchets'!G1257,Accueil!$AA$27),""))</f>
        <v/>
      </c>
      <c r="AQ1257" s="79">
        <f t="shared" si="197"/>
        <v>0</v>
      </c>
    </row>
    <row r="1258" spans="1:43" ht="50.1" customHeight="1" x14ac:dyDescent="0.25">
      <c r="A1258" s="90"/>
      <c r="B1258" s="222" t="str">
        <f t="shared" si="191"/>
        <v/>
      </c>
      <c r="C1258" s="221"/>
      <c r="D1258" s="220"/>
      <c r="E1258" s="80" t="str">
        <f t="shared" si="195"/>
        <v/>
      </c>
      <c r="F1258" s="81"/>
      <c r="G1258" s="82"/>
      <c r="H1258" s="241">
        <f t="shared" si="192"/>
        <v>0</v>
      </c>
      <c r="I1258" s="206"/>
      <c r="J1258" s="206"/>
      <c r="K1258" s="86"/>
      <c r="L1258" s="86"/>
      <c r="M1258" s="86"/>
      <c r="N1258" s="82"/>
      <c r="O1258" s="81"/>
      <c r="P1258" s="82"/>
      <c r="Q1258" s="207">
        <f t="shared" si="196"/>
        <v>0</v>
      </c>
      <c r="R1258" s="83">
        <f t="shared" si="193"/>
        <v>0</v>
      </c>
      <c r="S1258" s="83">
        <f t="shared" si="194"/>
        <v>0</v>
      </c>
      <c r="T1258" s="209"/>
      <c r="U1258" s="214"/>
      <c r="V1258" s="214"/>
      <c r="W1258" s="217" t="str">
        <f t="shared" si="189"/>
        <v/>
      </c>
      <c r="X1258" s="214"/>
      <c r="Y1258" s="224"/>
      <c r="Z1258" s="214"/>
      <c r="AA1258" s="214"/>
      <c r="AB1258" s="35" t="str">
        <f t="shared" si="190"/>
        <v/>
      </c>
      <c r="AC1258" s="35"/>
      <c r="AD1258" s="35"/>
      <c r="AE1258" s="35"/>
      <c r="AF1258" s="35"/>
      <c r="AG1258" s="35"/>
      <c r="AH1258" s="35"/>
      <c r="AI1258" s="35"/>
      <c r="AJ1258" s="35"/>
      <c r="AK1258" s="35"/>
      <c r="AL1258" s="35"/>
      <c r="AM1258" s="85" t="str">
        <f t="shared" si="198"/>
        <v/>
      </c>
      <c r="AN1258" s="35"/>
      <c r="AO1258" s="35"/>
      <c r="AP1258" s="77" t="str">
        <f>IF(D1258="","",IF(D1258=Accueil!$Q$7,PRODUCT('Registre déchets'!G1258,Accueil!$S$7),"") &amp; IF(D1258=Accueil!$Q$8,PRODUCT('Registre déchets'!G1258,Accueil!$S$8),"") &amp; IF(D1258=Accueil!$Q$9,PRODUCT('Registre déchets'!G1258,Accueil!$S$9),"")&amp; IF(D1258=Accueil!$Q$10,PRODUCT('Registre déchets'!G1258,Accueil!$S$10),"")&amp; IF(D1258=Accueil!$Q$11,PRODUCT('Registre déchets'!G1258,Accueil!$S$11),"")&amp; IF(D1258=Accueil!$Q$12,PRODUCT('Registre déchets'!G1258,Accueil!$S$12),"")&amp; IF(D1258=Accueil!$Q$13,PRODUCT('Registre déchets'!G1258,Accueil!$S$13),"")&amp; IF(D1258=Accueil!$Q$14,PRODUCT('Registre déchets'!G1258,Accueil!$S$14),"")&amp; IF(D1258=Accueil!$Q$15,PRODUCT('Registre déchets'!G1258,Accueil!$S$15),"")&amp; IF(D1258=Accueil!$Q$16,PRODUCT('Registre déchets'!G1258,Accueil!$S$16),"")&amp; IF(D1258=Accueil!$Q$17,PRODUCT('Registre déchets'!G1258,Accueil!$S$17),"")&amp; IF(D1258=Accueil!$Q$18,PRODUCT('Registre déchets'!G1258,Accueil!$S$18),"")&amp; IF(D1258=Accueil!$Q$19,PRODUCT('Registre déchets'!G1258,Accueil!$S$19),"")&amp; IF(D1258=Accueil!$Q$20,PRODUCT('Registre déchets'!G1258,Accueil!$S$20),"")&amp; IF(D1258=Accueil!$Q$21,PRODUCT('Registre déchets'!G1258,Accueil!$S$21),"")&amp; IF(D1258=Accueil!$Q$22,PRODUCT('Registre déchets'!G1258,Accueil!$S$22),"")&amp; IF(D1258=Accueil!$Q$23,PRODUCT('Registre déchets'!G1258,Accueil!$S$23),"")&amp; IF(D1258=Accueil!$Q$24,PRODUCT('Registre déchets'!G1258,Accueil!$S$24),"")&amp; IF(D1258=Accueil!$Q$25,PRODUCT('Registre déchets'!G1258,Accueil!$S$25),"")&amp; IF(D1258=Accueil!$Q$26,PRODUCT('Registre déchets'!G1258,Accueil!$S$26),"") &amp; IF(D1258=Accueil!$U$7,PRODUCT('Registre déchets'!G1258,Accueil!$W$7),"") &amp; IF(D1258=Accueil!$U$8,PRODUCT('Registre déchets'!G1258,Accueil!$W$8),"") &amp; IF(D1258=Accueil!$U$9,PRODUCT('Registre déchets'!G1258,Accueil!$W$9),"")&amp; IF(D1258=Accueil!$U$10,PRODUCT('Registre déchets'!G1258,Accueil!$W$10),"")&amp; IF(D1258=Accueil!$U$11,PRODUCT('Registre déchets'!G1258,Accueil!$W$11),"")&amp; IF(D1258=Accueil!$U$12,PRODUCT('Registre déchets'!G1258,Accueil!$W$12),"")&amp; IF(D1258=Accueil!$U$13,PRODUCT('Registre déchets'!G1258,Accueil!$W$13),"")&amp; IF(D1258=Accueil!$U$14,PRODUCT('Registre déchets'!G1258,Accueil!$W$14),"")&amp; IF(D1258=Accueil!$U$15,PRODUCT('Registre déchets'!G1258,Accueil!$W$15),"")&amp; IF(D1258=Accueil!$U$16,PRODUCT('Registre déchets'!G1258,Accueil!$W$16),"")&amp; IF(D1258=Accueil!$U$17,PRODUCT('Registre déchets'!G1258,Accueil!$W$17),"")&amp; IF(D1258=Accueil!$U$18,PRODUCT('Registre déchets'!G1258,Accueil!$W$18),"")&amp; IF(D1258=Accueil!$U$19,PRODUCT('Registre déchets'!G1258,Accueil!$W$19),"")&amp; IF(D1258=Accueil!$U$20,PRODUCT('Registre déchets'!G1258,Accueil!$W$20),"")&amp; IF(D1258=Accueil!$U$21,PRODUCT('Registre déchets'!G1258,Accueil!$W$21),"") &amp; IF(D1258=Accueil!$U$22,PRODUCT('Registre déchets'!G1258,Accueil!$W$22),"")&amp; IF(D1258=Accueil!$U$23,PRODUCT('Registre déchets'!G1258,Accueil!$W$23),"")&amp; IF(D1258=Accueil!$U$24,PRODUCT('Registre déchets'!G1258,Accueil!$W$24),"")&amp; IF(D1258=Accueil!$U$25,PRODUCT('Registre déchets'!G1258,Accueil!$W$25),"")&amp; IF(D1258=Accueil!$U$26,PRODUCT('Registre déchets'!G1258,Accueil!$W$26),"")&amp; IF(D1258=Accueil!$U$27,PRODUCT('Registre déchets'!G1258,Accueil!$W$27),"")&amp; IF(D1258=Accueil!$Y$7,PRODUCT('Registre déchets'!G1258,Accueil!$AA$7),"") &amp; IF(D1258=Accueil!$Y$8,PRODUCT('Registre déchets'!G1258,Accueil!$AA$8),"") &amp; IF(D1258=Accueil!$Y$9,PRODUCT('Registre déchets'!G1258,Accueil!$AA$9),"")&amp; IF(D1258=Accueil!$Y$10,PRODUCT('Registre déchets'!G1258,Accueil!$AA$10),"")&amp; IF(D1258=Accueil!$Y$11,PRODUCT('Registre déchets'!G1258,Accueil!$AA$11),"")&amp; IF(D1258=Accueil!$Y$12,PRODUCT('Registre déchets'!G1258,Accueil!$AA$12),"")&amp; IF(D1258=Accueil!$Y$13,PRODUCT('Registre déchets'!G1258,Accueil!$AA$13),"")&amp; IF(D1258=Accueil!$Y$14,PRODUCT('Registre déchets'!G1258,Accueil!$AA$14),"")&amp; IF(D1258=Accueil!$Y$15,PRODUCT('Registre déchets'!G1258,Accueil!$AA$15),"")&amp; IF(D1258=Accueil!$Y$16,PRODUCT('Registre déchets'!G1258,Accueil!$AA$16),"")&amp; IF(D1258=Accueil!$Y$17,PRODUCT('Registre déchets'!G1258,Accueil!$AA$17),"")&amp; IF(D1258=Accueil!$Y$18,PRODUCT('Registre déchets'!G1258,Accueil!$AA$18),"")&amp; IF(D1258=Accueil!$Y$19,PRODUCT('Registre déchets'!G1258,Accueil!$AA$19),"")&amp; IF(D1258=Accueil!$Y$20,PRODUCT('Registre déchets'!G1258,Accueil!$AA$20),"")&amp; IF(D1258=Accueil!$Y$21,PRODUCT('Registre déchets'!G1258,Accueil!$AA$21),"")&amp; IF(D1258=Accueil!$Y$22,PRODUCT('Registre déchets'!G1258,Accueil!$AA$22),"")&amp; IF(D1258=Accueil!$Y$23,PRODUCT('Registre déchets'!G1258,Accueil!$AA$23),"")&amp; IF(D1258=Accueil!$Y$24,PRODUCT('Registre déchets'!G1258,Accueil!$AA$24),"")&amp; IF(D1258=Accueil!$Y$25,PRODUCT('Registre déchets'!G1258,Accueil!$AA$25),"")&amp; IF(D1258=Accueil!$Y$26,PRODUCT('Registre déchets'!G1258,Accueil!$AA$26),"")&amp; IF(D1258=Accueil!$Y$27,PRODUCT('Registre déchets'!G1258,Accueil!$AA$27),""))</f>
        <v/>
      </c>
      <c r="AQ1258" s="79">
        <f t="shared" si="197"/>
        <v>0</v>
      </c>
    </row>
    <row r="1259" spans="1:43" ht="50.1" customHeight="1" x14ac:dyDescent="0.25">
      <c r="A1259" s="90"/>
      <c r="B1259" s="222" t="str">
        <f t="shared" si="191"/>
        <v/>
      </c>
      <c r="C1259" s="221"/>
      <c r="D1259" s="220"/>
      <c r="E1259" s="80" t="str">
        <f t="shared" si="195"/>
        <v/>
      </c>
      <c r="F1259" s="81"/>
      <c r="G1259" s="82"/>
      <c r="H1259" s="241">
        <f t="shared" si="192"/>
        <v>0</v>
      </c>
      <c r="I1259" s="206"/>
      <c r="J1259" s="206"/>
      <c r="K1259" s="86"/>
      <c r="L1259" s="86"/>
      <c r="M1259" s="86"/>
      <c r="N1259" s="82"/>
      <c r="O1259" s="81"/>
      <c r="P1259" s="82"/>
      <c r="Q1259" s="207">
        <f t="shared" si="196"/>
        <v>0</v>
      </c>
      <c r="R1259" s="83">
        <f t="shared" si="193"/>
        <v>0</v>
      </c>
      <c r="S1259" s="83">
        <f t="shared" si="194"/>
        <v>0</v>
      </c>
      <c r="T1259" s="209"/>
      <c r="U1259" s="214"/>
      <c r="V1259" s="214"/>
      <c r="W1259" s="217" t="str">
        <f t="shared" si="189"/>
        <v/>
      </c>
      <c r="X1259" s="214"/>
      <c r="Y1259" s="224"/>
      <c r="Z1259" s="214"/>
      <c r="AA1259" s="214"/>
      <c r="AB1259" s="35" t="str">
        <f t="shared" si="190"/>
        <v/>
      </c>
      <c r="AC1259" s="35"/>
      <c r="AD1259" s="35"/>
      <c r="AE1259" s="35"/>
      <c r="AF1259" s="35"/>
      <c r="AG1259" s="35"/>
      <c r="AH1259" s="35"/>
      <c r="AI1259" s="35"/>
      <c r="AJ1259" s="35"/>
      <c r="AK1259" s="35"/>
      <c r="AL1259" s="35"/>
      <c r="AM1259" s="85" t="str">
        <f t="shared" si="198"/>
        <v/>
      </c>
      <c r="AN1259" s="35"/>
      <c r="AO1259" s="35"/>
      <c r="AP1259" s="77" t="str">
        <f>IF(D1259="","",IF(D1259=Accueil!$Q$7,PRODUCT('Registre déchets'!G1259,Accueil!$S$7),"") &amp; IF(D1259=Accueil!$Q$8,PRODUCT('Registre déchets'!G1259,Accueil!$S$8),"") &amp; IF(D1259=Accueil!$Q$9,PRODUCT('Registre déchets'!G1259,Accueil!$S$9),"")&amp; IF(D1259=Accueil!$Q$10,PRODUCT('Registre déchets'!G1259,Accueil!$S$10),"")&amp; IF(D1259=Accueil!$Q$11,PRODUCT('Registre déchets'!G1259,Accueil!$S$11),"")&amp; IF(D1259=Accueil!$Q$12,PRODUCT('Registre déchets'!G1259,Accueil!$S$12),"")&amp; IF(D1259=Accueil!$Q$13,PRODUCT('Registre déchets'!G1259,Accueil!$S$13),"")&amp; IF(D1259=Accueil!$Q$14,PRODUCT('Registre déchets'!G1259,Accueil!$S$14),"")&amp; IF(D1259=Accueil!$Q$15,PRODUCT('Registre déchets'!G1259,Accueil!$S$15),"")&amp; IF(D1259=Accueil!$Q$16,PRODUCT('Registre déchets'!G1259,Accueil!$S$16),"")&amp; IF(D1259=Accueil!$Q$17,PRODUCT('Registre déchets'!G1259,Accueil!$S$17),"")&amp; IF(D1259=Accueil!$Q$18,PRODUCT('Registre déchets'!G1259,Accueil!$S$18),"")&amp; IF(D1259=Accueil!$Q$19,PRODUCT('Registre déchets'!G1259,Accueil!$S$19),"")&amp; IF(D1259=Accueil!$Q$20,PRODUCT('Registre déchets'!G1259,Accueil!$S$20),"")&amp; IF(D1259=Accueil!$Q$21,PRODUCT('Registre déchets'!G1259,Accueil!$S$21),"")&amp; IF(D1259=Accueil!$Q$22,PRODUCT('Registre déchets'!G1259,Accueil!$S$22),"")&amp; IF(D1259=Accueil!$Q$23,PRODUCT('Registre déchets'!G1259,Accueil!$S$23),"")&amp; IF(D1259=Accueil!$Q$24,PRODUCT('Registre déchets'!G1259,Accueil!$S$24),"")&amp; IF(D1259=Accueil!$Q$25,PRODUCT('Registre déchets'!G1259,Accueil!$S$25),"")&amp; IF(D1259=Accueil!$Q$26,PRODUCT('Registre déchets'!G1259,Accueil!$S$26),"") &amp; IF(D1259=Accueil!$U$7,PRODUCT('Registre déchets'!G1259,Accueil!$W$7),"") &amp; IF(D1259=Accueil!$U$8,PRODUCT('Registre déchets'!G1259,Accueil!$W$8),"") &amp; IF(D1259=Accueil!$U$9,PRODUCT('Registre déchets'!G1259,Accueil!$W$9),"")&amp; IF(D1259=Accueil!$U$10,PRODUCT('Registre déchets'!G1259,Accueil!$W$10),"")&amp; IF(D1259=Accueil!$U$11,PRODUCT('Registre déchets'!G1259,Accueil!$W$11),"")&amp; IF(D1259=Accueil!$U$12,PRODUCT('Registre déchets'!G1259,Accueil!$W$12),"")&amp; IF(D1259=Accueil!$U$13,PRODUCT('Registre déchets'!G1259,Accueil!$W$13),"")&amp; IF(D1259=Accueil!$U$14,PRODUCT('Registre déchets'!G1259,Accueil!$W$14),"")&amp; IF(D1259=Accueil!$U$15,PRODUCT('Registre déchets'!G1259,Accueil!$W$15),"")&amp; IF(D1259=Accueil!$U$16,PRODUCT('Registre déchets'!G1259,Accueil!$W$16),"")&amp; IF(D1259=Accueil!$U$17,PRODUCT('Registre déchets'!G1259,Accueil!$W$17),"")&amp; IF(D1259=Accueil!$U$18,PRODUCT('Registre déchets'!G1259,Accueil!$W$18),"")&amp; IF(D1259=Accueil!$U$19,PRODUCT('Registre déchets'!G1259,Accueil!$W$19),"")&amp; IF(D1259=Accueil!$U$20,PRODUCT('Registre déchets'!G1259,Accueil!$W$20),"")&amp; IF(D1259=Accueil!$U$21,PRODUCT('Registre déchets'!G1259,Accueil!$W$21),"") &amp; IF(D1259=Accueil!$U$22,PRODUCT('Registre déchets'!G1259,Accueil!$W$22),"")&amp; IF(D1259=Accueil!$U$23,PRODUCT('Registre déchets'!G1259,Accueil!$W$23),"")&amp; IF(D1259=Accueil!$U$24,PRODUCT('Registre déchets'!G1259,Accueil!$W$24),"")&amp; IF(D1259=Accueil!$U$25,PRODUCT('Registre déchets'!G1259,Accueil!$W$25),"")&amp; IF(D1259=Accueil!$U$26,PRODUCT('Registre déchets'!G1259,Accueil!$W$26),"")&amp; IF(D1259=Accueil!$U$27,PRODUCT('Registre déchets'!G1259,Accueil!$W$27),"")&amp; IF(D1259=Accueil!$Y$7,PRODUCT('Registre déchets'!G1259,Accueil!$AA$7),"") &amp; IF(D1259=Accueil!$Y$8,PRODUCT('Registre déchets'!G1259,Accueil!$AA$8),"") &amp; IF(D1259=Accueil!$Y$9,PRODUCT('Registre déchets'!G1259,Accueil!$AA$9),"")&amp; IF(D1259=Accueil!$Y$10,PRODUCT('Registre déchets'!G1259,Accueil!$AA$10),"")&amp; IF(D1259=Accueil!$Y$11,PRODUCT('Registre déchets'!G1259,Accueil!$AA$11),"")&amp; IF(D1259=Accueil!$Y$12,PRODUCT('Registre déchets'!G1259,Accueil!$AA$12),"")&amp; IF(D1259=Accueil!$Y$13,PRODUCT('Registre déchets'!G1259,Accueil!$AA$13),"")&amp; IF(D1259=Accueil!$Y$14,PRODUCT('Registre déchets'!G1259,Accueil!$AA$14),"")&amp; IF(D1259=Accueil!$Y$15,PRODUCT('Registre déchets'!G1259,Accueil!$AA$15),"")&amp; IF(D1259=Accueil!$Y$16,PRODUCT('Registre déchets'!G1259,Accueil!$AA$16),"")&amp; IF(D1259=Accueil!$Y$17,PRODUCT('Registre déchets'!G1259,Accueil!$AA$17),"")&amp; IF(D1259=Accueil!$Y$18,PRODUCT('Registre déchets'!G1259,Accueil!$AA$18),"")&amp; IF(D1259=Accueil!$Y$19,PRODUCT('Registre déchets'!G1259,Accueil!$AA$19),"")&amp; IF(D1259=Accueil!$Y$20,PRODUCT('Registre déchets'!G1259,Accueil!$AA$20),"")&amp; IF(D1259=Accueil!$Y$21,PRODUCT('Registre déchets'!G1259,Accueil!$AA$21),"")&amp; IF(D1259=Accueil!$Y$22,PRODUCT('Registre déchets'!G1259,Accueil!$AA$22),"")&amp; IF(D1259=Accueil!$Y$23,PRODUCT('Registre déchets'!G1259,Accueil!$AA$23),"")&amp; IF(D1259=Accueil!$Y$24,PRODUCT('Registre déchets'!G1259,Accueil!$AA$24),"")&amp; IF(D1259=Accueil!$Y$25,PRODUCT('Registre déchets'!G1259,Accueil!$AA$25),"")&amp; IF(D1259=Accueil!$Y$26,PRODUCT('Registre déchets'!G1259,Accueil!$AA$26),"")&amp; IF(D1259=Accueil!$Y$27,PRODUCT('Registre déchets'!G1259,Accueil!$AA$27),""))</f>
        <v/>
      </c>
      <c r="AQ1259" s="79">
        <f t="shared" si="197"/>
        <v>0</v>
      </c>
    </row>
    <row r="1260" spans="1:43" ht="50.1" customHeight="1" x14ac:dyDescent="0.25">
      <c r="A1260" s="90"/>
      <c r="B1260" s="222" t="str">
        <f t="shared" si="191"/>
        <v/>
      </c>
      <c r="C1260" s="221"/>
      <c r="D1260" s="220"/>
      <c r="E1260" s="80" t="str">
        <f t="shared" si="195"/>
        <v/>
      </c>
      <c r="F1260" s="81"/>
      <c r="G1260" s="82"/>
      <c r="H1260" s="241">
        <f t="shared" si="192"/>
        <v>0</v>
      </c>
      <c r="I1260" s="206"/>
      <c r="J1260" s="206"/>
      <c r="K1260" s="86"/>
      <c r="L1260" s="86"/>
      <c r="M1260" s="86"/>
      <c r="N1260" s="82"/>
      <c r="O1260" s="81"/>
      <c r="P1260" s="82"/>
      <c r="Q1260" s="207">
        <f t="shared" si="196"/>
        <v>0</v>
      </c>
      <c r="R1260" s="83">
        <f t="shared" si="193"/>
        <v>0</v>
      </c>
      <c r="S1260" s="83">
        <f t="shared" si="194"/>
        <v>0</v>
      </c>
      <c r="T1260" s="209"/>
      <c r="U1260" s="214"/>
      <c r="V1260" s="214"/>
      <c r="W1260" s="217" t="str">
        <f t="shared" si="189"/>
        <v/>
      </c>
      <c r="X1260" s="214"/>
      <c r="Y1260" s="224"/>
      <c r="Z1260" s="214"/>
      <c r="AA1260" s="214"/>
      <c r="AB1260" s="35" t="str">
        <f t="shared" si="190"/>
        <v/>
      </c>
      <c r="AC1260" s="35"/>
      <c r="AD1260" s="35"/>
      <c r="AE1260" s="35"/>
      <c r="AF1260" s="35"/>
      <c r="AG1260" s="35"/>
      <c r="AH1260" s="35"/>
      <c r="AI1260" s="35"/>
      <c r="AJ1260" s="35"/>
      <c r="AK1260" s="35"/>
      <c r="AL1260" s="35"/>
      <c r="AM1260" s="85" t="str">
        <f t="shared" si="198"/>
        <v/>
      </c>
      <c r="AN1260" s="35"/>
      <c r="AO1260" s="35"/>
      <c r="AP1260" s="77" t="str">
        <f>IF(D1260="","",IF(D1260=Accueil!$Q$7,PRODUCT('Registre déchets'!G1260,Accueil!$S$7),"") &amp; IF(D1260=Accueil!$Q$8,PRODUCT('Registre déchets'!G1260,Accueil!$S$8),"") &amp; IF(D1260=Accueil!$Q$9,PRODUCT('Registre déchets'!G1260,Accueil!$S$9),"")&amp; IF(D1260=Accueil!$Q$10,PRODUCT('Registre déchets'!G1260,Accueil!$S$10),"")&amp; IF(D1260=Accueil!$Q$11,PRODUCT('Registre déchets'!G1260,Accueil!$S$11),"")&amp; IF(D1260=Accueil!$Q$12,PRODUCT('Registre déchets'!G1260,Accueil!$S$12),"")&amp; IF(D1260=Accueil!$Q$13,PRODUCT('Registre déchets'!G1260,Accueil!$S$13),"")&amp; IF(D1260=Accueil!$Q$14,PRODUCT('Registre déchets'!G1260,Accueil!$S$14),"")&amp; IF(D1260=Accueil!$Q$15,PRODUCT('Registre déchets'!G1260,Accueil!$S$15),"")&amp; IF(D1260=Accueil!$Q$16,PRODUCT('Registre déchets'!G1260,Accueil!$S$16),"")&amp; IF(D1260=Accueil!$Q$17,PRODUCT('Registre déchets'!G1260,Accueil!$S$17),"")&amp; IF(D1260=Accueil!$Q$18,PRODUCT('Registre déchets'!G1260,Accueil!$S$18),"")&amp; IF(D1260=Accueil!$Q$19,PRODUCT('Registre déchets'!G1260,Accueil!$S$19),"")&amp; IF(D1260=Accueil!$Q$20,PRODUCT('Registre déchets'!G1260,Accueil!$S$20),"")&amp; IF(D1260=Accueil!$Q$21,PRODUCT('Registre déchets'!G1260,Accueil!$S$21),"")&amp; IF(D1260=Accueil!$Q$22,PRODUCT('Registre déchets'!G1260,Accueil!$S$22),"")&amp; IF(D1260=Accueil!$Q$23,PRODUCT('Registre déchets'!G1260,Accueil!$S$23),"")&amp; IF(D1260=Accueil!$Q$24,PRODUCT('Registre déchets'!G1260,Accueil!$S$24),"")&amp; IF(D1260=Accueil!$Q$25,PRODUCT('Registre déchets'!G1260,Accueil!$S$25),"")&amp; IF(D1260=Accueil!$Q$26,PRODUCT('Registre déchets'!G1260,Accueil!$S$26),"") &amp; IF(D1260=Accueil!$U$7,PRODUCT('Registre déchets'!G1260,Accueil!$W$7),"") &amp; IF(D1260=Accueil!$U$8,PRODUCT('Registre déchets'!G1260,Accueil!$W$8),"") &amp; IF(D1260=Accueil!$U$9,PRODUCT('Registre déchets'!G1260,Accueil!$W$9),"")&amp; IF(D1260=Accueil!$U$10,PRODUCT('Registre déchets'!G1260,Accueil!$W$10),"")&amp; IF(D1260=Accueil!$U$11,PRODUCT('Registre déchets'!G1260,Accueil!$W$11),"")&amp; IF(D1260=Accueil!$U$12,PRODUCT('Registre déchets'!G1260,Accueil!$W$12),"")&amp; IF(D1260=Accueil!$U$13,PRODUCT('Registre déchets'!G1260,Accueil!$W$13),"")&amp; IF(D1260=Accueil!$U$14,PRODUCT('Registre déchets'!G1260,Accueil!$W$14),"")&amp; IF(D1260=Accueil!$U$15,PRODUCT('Registre déchets'!G1260,Accueil!$W$15),"")&amp; IF(D1260=Accueil!$U$16,PRODUCT('Registre déchets'!G1260,Accueil!$W$16),"")&amp; IF(D1260=Accueil!$U$17,PRODUCT('Registre déchets'!G1260,Accueil!$W$17),"")&amp; IF(D1260=Accueil!$U$18,PRODUCT('Registre déchets'!G1260,Accueil!$W$18),"")&amp; IF(D1260=Accueil!$U$19,PRODUCT('Registre déchets'!G1260,Accueil!$W$19),"")&amp; IF(D1260=Accueil!$U$20,PRODUCT('Registre déchets'!G1260,Accueil!$W$20),"")&amp; IF(D1260=Accueil!$U$21,PRODUCT('Registre déchets'!G1260,Accueil!$W$21),"") &amp; IF(D1260=Accueil!$U$22,PRODUCT('Registre déchets'!G1260,Accueil!$W$22),"")&amp; IF(D1260=Accueil!$U$23,PRODUCT('Registre déchets'!G1260,Accueil!$W$23),"")&amp; IF(D1260=Accueil!$U$24,PRODUCT('Registre déchets'!G1260,Accueil!$W$24),"")&amp; IF(D1260=Accueil!$U$25,PRODUCT('Registre déchets'!G1260,Accueil!$W$25),"")&amp; IF(D1260=Accueil!$U$26,PRODUCT('Registre déchets'!G1260,Accueil!$W$26),"")&amp; IF(D1260=Accueil!$U$27,PRODUCT('Registre déchets'!G1260,Accueil!$W$27),"")&amp; IF(D1260=Accueil!$Y$7,PRODUCT('Registre déchets'!G1260,Accueil!$AA$7),"") &amp; IF(D1260=Accueil!$Y$8,PRODUCT('Registre déchets'!G1260,Accueil!$AA$8),"") &amp; IF(D1260=Accueil!$Y$9,PRODUCT('Registre déchets'!G1260,Accueil!$AA$9),"")&amp; IF(D1260=Accueil!$Y$10,PRODUCT('Registre déchets'!G1260,Accueil!$AA$10),"")&amp; IF(D1260=Accueil!$Y$11,PRODUCT('Registre déchets'!G1260,Accueil!$AA$11),"")&amp; IF(D1260=Accueil!$Y$12,PRODUCT('Registre déchets'!G1260,Accueil!$AA$12),"")&amp; IF(D1260=Accueil!$Y$13,PRODUCT('Registre déchets'!G1260,Accueil!$AA$13),"")&amp; IF(D1260=Accueil!$Y$14,PRODUCT('Registre déchets'!G1260,Accueil!$AA$14),"")&amp; IF(D1260=Accueil!$Y$15,PRODUCT('Registre déchets'!G1260,Accueil!$AA$15),"")&amp; IF(D1260=Accueil!$Y$16,PRODUCT('Registre déchets'!G1260,Accueil!$AA$16),"")&amp; IF(D1260=Accueil!$Y$17,PRODUCT('Registre déchets'!G1260,Accueil!$AA$17),"")&amp; IF(D1260=Accueil!$Y$18,PRODUCT('Registre déchets'!G1260,Accueil!$AA$18),"")&amp; IF(D1260=Accueil!$Y$19,PRODUCT('Registre déchets'!G1260,Accueil!$AA$19),"")&amp; IF(D1260=Accueil!$Y$20,PRODUCT('Registre déchets'!G1260,Accueil!$AA$20),"")&amp; IF(D1260=Accueil!$Y$21,PRODUCT('Registre déchets'!G1260,Accueil!$AA$21),"")&amp; IF(D1260=Accueil!$Y$22,PRODUCT('Registre déchets'!G1260,Accueil!$AA$22),"")&amp; IF(D1260=Accueil!$Y$23,PRODUCT('Registre déchets'!G1260,Accueil!$AA$23),"")&amp; IF(D1260=Accueil!$Y$24,PRODUCT('Registre déchets'!G1260,Accueil!$AA$24),"")&amp; IF(D1260=Accueil!$Y$25,PRODUCT('Registre déchets'!G1260,Accueil!$AA$25),"")&amp; IF(D1260=Accueil!$Y$26,PRODUCT('Registre déchets'!G1260,Accueil!$AA$26),"")&amp; IF(D1260=Accueil!$Y$27,PRODUCT('Registre déchets'!G1260,Accueil!$AA$27),""))</f>
        <v/>
      </c>
      <c r="AQ1260" s="79">
        <f t="shared" si="197"/>
        <v>0</v>
      </c>
    </row>
    <row r="1261" spans="1:43" ht="50.1" customHeight="1" x14ac:dyDescent="0.25">
      <c r="A1261" s="90"/>
      <c r="B1261" s="222" t="str">
        <f t="shared" si="191"/>
        <v/>
      </c>
      <c r="C1261" s="221"/>
      <c r="D1261" s="220"/>
      <c r="E1261" s="80" t="str">
        <f t="shared" si="195"/>
        <v/>
      </c>
      <c r="F1261" s="81"/>
      <c r="G1261" s="82"/>
      <c r="H1261" s="241">
        <f t="shared" si="192"/>
        <v>0</v>
      </c>
      <c r="I1261" s="206"/>
      <c r="J1261" s="206"/>
      <c r="K1261" s="86"/>
      <c r="L1261" s="86"/>
      <c r="M1261" s="86"/>
      <c r="N1261" s="82"/>
      <c r="O1261" s="81"/>
      <c r="P1261" s="82"/>
      <c r="Q1261" s="207">
        <f t="shared" si="196"/>
        <v>0</v>
      </c>
      <c r="R1261" s="83">
        <f t="shared" si="193"/>
        <v>0</v>
      </c>
      <c r="S1261" s="83">
        <f t="shared" si="194"/>
        <v>0</v>
      </c>
      <c r="T1261" s="209"/>
      <c r="U1261" s="214"/>
      <c r="V1261" s="214"/>
      <c r="W1261" s="217" t="str">
        <f t="shared" si="189"/>
        <v/>
      </c>
      <c r="X1261" s="214"/>
      <c r="Y1261" s="224"/>
      <c r="Z1261" s="214"/>
      <c r="AA1261" s="214"/>
      <c r="AB1261" s="35" t="str">
        <f t="shared" si="190"/>
        <v/>
      </c>
      <c r="AC1261" s="35"/>
      <c r="AD1261" s="35"/>
      <c r="AE1261" s="35"/>
      <c r="AF1261" s="35"/>
      <c r="AG1261" s="35"/>
      <c r="AH1261" s="35"/>
      <c r="AI1261" s="35"/>
      <c r="AJ1261" s="35"/>
      <c r="AK1261" s="35"/>
      <c r="AL1261" s="35"/>
      <c r="AM1261" s="85" t="str">
        <f t="shared" si="198"/>
        <v/>
      </c>
      <c r="AN1261" s="35"/>
      <c r="AO1261" s="35"/>
      <c r="AP1261" s="77" t="str">
        <f>IF(D1261="","",IF(D1261=Accueil!$Q$7,PRODUCT('Registre déchets'!G1261,Accueil!$S$7),"") &amp; IF(D1261=Accueil!$Q$8,PRODUCT('Registre déchets'!G1261,Accueil!$S$8),"") &amp; IF(D1261=Accueil!$Q$9,PRODUCT('Registre déchets'!G1261,Accueil!$S$9),"")&amp; IF(D1261=Accueil!$Q$10,PRODUCT('Registre déchets'!G1261,Accueil!$S$10),"")&amp; IF(D1261=Accueil!$Q$11,PRODUCT('Registre déchets'!G1261,Accueil!$S$11),"")&amp; IF(D1261=Accueil!$Q$12,PRODUCT('Registre déchets'!G1261,Accueil!$S$12),"")&amp; IF(D1261=Accueil!$Q$13,PRODUCT('Registre déchets'!G1261,Accueil!$S$13),"")&amp; IF(D1261=Accueil!$Q$14,PRODUCT('Registre déchets'!G1261,Accueil!$S$14),"")&amp; IF(D1261=Accueil!$Q$15,PRODUCT('Registre déchets'!G1261,Accueil!$S$15),"")&amp; IF(D1261=Accueil!$Q$16,PRODUCT('Registre déchets'!G1261,Accueil!$S$16),"")&amp; IF(D1261=Accueil!$Q$17,PRODUCT('Registre déchets'!G1261,Accueil!$S$17),"")&amp; IF(D1261=Accueil!$Q$18,PRODUCT('Registre déchets'!G1261,Accueil!$S$18),"")&amp; IF(D1261=Accueil!$Q$19,PRODUCT('Registre déchets'!G1261,Accueil!$S$19),"")&amp; IF(D1261=Accueil!$Q$20,PRODUCT('Registre déchets'!G1261,Accueil!$S$20),"")&amp; IF(D1261=Accueil!$Q$21,PRODUCT('Registre déchets'!G1261,Accueil!$S$21),"")&amp; IF(D1261=Accueil!$Q$22,PRODUCT('Registre déchets'!G1261,Accueil!$S$22),"")&amp; IF(D1261=Accueil!$Q$23,PRODUCT('Registre déchets'!G1261,Accueil!$S$23),"")&amp; IF(D1261=Accueil!$Q$24,PRODUCT('Registre déchets'!G1261,Accueil!$S$24),"")&amp; IF(D1261=Accueil!$Q$25,PRODUCT('Registre déchets'!G1261,Accueil!$S$25),"")&amp; IF(D1261=Accueil!$Q$26,PRODUCT('Registre déchets'!G1261,Accueil!$S$26),"") &amp; IF(D1261=Accueil!$U$7,PRODUCT('Registre déchets'!G1261,Accueil!$W$7),"") &amp; IF(D1261=Accueil!$U$8,PRODUCT('Registre déchets'!G1261,Accueil!$W$8),"") &amp; IF(D1261=Accueil!$U$9,PRODUCT('Registre déchets'!G1261,Accueil!$W$9),"")&amp; IF(D1261=Accueil!$U$10,PRODUCT('Registre déchets'!G1261,Accueil!$W$10),"")&amp; IF(D1261=Accueil!$U$11,PRODUCT('Registre déchets'!G1261,Accueil!$W$11),"")&amp; IF(D1261=Accueil!$U$12,PRODUCT('Registre déchets'!G1261,Accueil!$W$12),"")&amp; IF(D1261=Accueil!$U$13,PRODUCT('Registre déchets'!G1261,Accueil!$W$13),"")&amp; IF(D1261=Accueil!$U$14,PRODUCT('Registre déchets'!G1261,Accueil!$W$14),"")&amp; IF(D1261=Accueil!$U$15,PRODUCT('Registre déchets'!G1261,Accueil!$W$15),"")&amp; IF(D1261=Accueil!$U$16,PRODUCT('Registre déchets'!G1261,Accueil!$W$16),"")&amp; IF(D1261=Accueil!$U$17,PRODUCT('Registre déchets'!G1261,Accueil!$W$17),"")&amp; IF(D1261=Accueil!$U$18,PRODUCT('Registre déchets'!G1261,Accueil!$W$18),"")&amp; IF(D1261=Accueil!$U$19,PRODUCT('Registre déchets'!G1261,Accueil!$W$19),"")&amp; IF(D1261=Accueil!$U$20,PRODUCT('Registre déchets'!G1261,Accueil!$W$20),"")&amp; IF(D1261=Accueil!$U$21,PRODUCT('Registre déchets'!G1261,Accueil!$W$21),"") &amp; IF(D1261=Accueil!$U$22,PRODUCT('Registre déchets'!G1261,Accueil!$W$22),"")&amp; IF(D1261=Accueil!$U$23,PRODUCT('Registre déchets'!G1261,Accueil!$W$23),"")&amp; IF(D1261=Accueil!$U$24,PRODUCT('Registre déchets'!G1261,Accueil!$W$24),"")&amp; IF(D1261=Accueil!$U$25,PRODUCT('Registre déchets'!G1261,Accueil!$W$25),"")&amp; IF(D1261=Accueil!$U$26,PRODUCT('Registre déchets'!G1261,Accueil!$W$26),"")&amp; IF(D1261=Accueil!$U$27,PRODUCT('Registre déchets'!G1261,Accueil!$W$27),"")&amp; IF(D1261=Accueil!$Y$7,PRODUCT('Registre déchets'!G1261,Accueil!$AA$7),"") &amp; IF(D1261=Accueil!$Y$8,PRODUCT('Registre déchets'!G1261,Accueil!$AA$8),"") &amp; IF(D1261=Accueil!$Y$9,PRODUCT('Registre déchets'!G1261,Accueil!$AA$9),"")&amp; IF(D1261=Accueil!$Y$10,PRODUCT('Registre déchets'!G1261,Accueil!$AA$10),"")&amp; IF(D1261=Accueil!$Y$11,PRODUCT('Registre déchets'!G1261,Accueil!$AA$11),"")&amp; IF(D1261=Accueil!$Y$12,PRODUCT('Registre déchets'!G1261,Accueil!$AA$12),"")&amp; IF(D1261=Accueil!$Y$13,PRODUCT('Registre déchets'!G1261,Accueil!$AA$13),"")&amp; IF(D1261=Accueil!$Y$14,PRODUCT('Registre déchets'!G1261,Accueil!$AA$14),"")&amp; IF(D1261=Accueil!$Y$15,PRODUCT('Registre déchets'!G1261,Accueil!$AA$15),"")&amp; IF(D1261=Accueil!$Y$16,PRODUCT('Registre déchets'!G1261,Accueil!$AA$16),"")&amp; IF(D1261=Accueil!$Y$17,PRODUCT('Registre déchets'!G1261,Accueil!$AA$17),"")&amp; IF(D1261=Accueil!$Y$18,PRODUCT('Registre déchets'!G1261,Accueil!$AA$18),"")&amp; IF(D1261=Accueil!$Y$19,PRODUCT('Registre déchets'!G1261,Accueil!$AA$19),"")&amp; IF(D1261=Accueil!$Y$20,PRODUCT('Registre déchets'!G1261,Accueil!$AA$20),"")&amp; IF(D1261=Accueil!$Y$21,PRODUCT('Registre déchets'!G1261,Accueil!$AA$21),"")&amp; IF(D1261=Accueil!$Y$22,PRODUCT('Registre déchets'!G1261,Accueil!$AA$22),"")&amp; IF(D1261=Accueil!$Y$23,PRODUCT('Registre déchets'!G1261,Accueil!$AA$23),"")&amp; IF(D1261=Accueil!$Y$24,PRODUCT('Registre déchets'!G1261,Accueil!$AA$24),"")&amp; IF(D1261=Accueil!$Y$25,PRODUCT('Registre déchets'!G1261,Accueil!$AA$25),"")&amp; IF(D1261=Accueil!$Y$26,PRODUCT('Registre déchets'!G1261,Accueil!$AA$26),"")&amp; IF(D1261=Accueil!$Y$27,PRODUCT('Registre déchets'!G1261,Accueil!$AA$27),""))</f>
        <v/>
      </c>
      <c r="AQ1261" s="79">
        <f t="shared" si="197"/>
        <v>0</v>
      </c>
    </row>
    <row r="1262" spans="1:43" ht="50.1" customHeight="1" x14ac:dyDescent="0.25">
      <c r="A1262" s="90"/>
      <c r="B1262" s="222" t="str">
        <f t="shared" si="191"/>
        <v/>
      </c>
      <c r="C1262" s="221"/>
      <c r="D1262" s="220"/>
      <c r="E1262" s="80" t="str">
        <f t="shared" si="195"/>
        <v/>
      </c>
      <c r="F1262" s="81"/>
      <c r="G1262" s="82"/>
      <c r="H1262" s="241">
        <f t="shared" si="192"/>
        <v>0</v>
      </c>
      <c r="I1262" s="206"/>
      <c r="J1262" s="206"/>
      <c r="K1262" s="86"/>
      <c r="L1262" s="86"/>
      <c r="M1262" s="86"/>
      <c r="N1262" s="82"/>
      <c r="O1262" s="81"/>
      <c r="P1262" s="82"/>
      <c r="Q1262" s="207">
        <f t="shared" si="196"/>
        <v>0</v>
      </c>
      <c r="R1262" s="83">
        <f t="shared" si="193"/>
        <v>0</v>
      </c>
      <c r="S1262" s="83">
        <f t="shared" si="194"/>
        <v>0</v>
      </c>
      <c r="T1262" s="209"/>
      <c r="U1262" s="214"/>
      <c r="V1262" s="214"/>
      <c r="W1262" s="217" t="str">
        <f t="shared" si="189"/>
        <v/>
      </c>
      <c r="X1262" s="214"/>
      <c r="Y1262" s="224"/>
      <c r="Z1262" s="214"/>
      <c r="AA1262" s="214"/>
      <c r="AB1262" s="35" t="str">
        <f t="shared" si="190"/>
        <v/>
      </c>
      <c r="AC1262" s="35"/>
      <c r="AD1262" s="35"/>
      <c r="AE1262" s="35"/>
      <c r="AF1262" s="35"/>
      <c r="AG1262" s="35"/>
      <c r="AH1262" s="35"/>
      <c r="AI1262" s="35"/>
      <c r="AJ1262" s="35"/>
      <c r="AK1262" s="35"/>
      <c r="AL1262" s="35"/>
      <c r="AM1262" s="85" t="str">
        <f t="shared" si="198"/>
        <v/>
      </c>
      <c r="AN1262" s="35"/>
      <c r="AO1262" s="35"/>
      <c r="AP1262" s="77" t="str">
        <f>IF(D1262="","",IF(D1262=Accueil!$Q$7,PRODUCT('Registre déchets'!G1262,Accueil!$S$7),"") &amp; IF(D1262=Accueil!$Q$8,PRODUCT('Registre déchets'!G1262,Accueil!$S$8),"") &amp; IF(D1262=Accueil!$Q$9,PRODUCT('Registre déchets'!G1262,Accueil!$S$9),"")&amp; IF(D1262=Accueil!$Q$10,PRODUCT('Registre déchets'!G1262,Accueil!$S$10),"")&amp; IF(D1262=Accueil!$Q$11,PRODUCT('Registre déchets'!G1262,Accueil!$S$11),"")&amp; IF(D1262=Accueil!$Q$12,PRODUCT('Registre déchets'!G1262,Accueil!$S$12),"")&amp; IF(D1262=Accueil!$Q$13,PRODUCT('Registre déchets'!G1262,Accueil!$S$13),"")&amp; IF(D1262=Accueil!$Q$14,PRODUCT('Registre déchets'!G1262,Accueil!$S$14),"")&amp; IF(D1262=Accueil!$Q$15,PRODUCT('Registre déchets'!G1262,Accueil!$S$15),"")&amp; IF(D1262=Accueil!$Q$16,PRODUCT('Registre déchets'!G1262,Accueil!$S$16),"")&amp; IF(D1262=Accueil!$Q$17,PRODUCT('Registre déchets'!G1262,Accueil!$S$17),"")&amp; IF(D1262=Accueil!$Q$18,PRODUCT('Registre déchets'!G1262,Accueil!$S$18),"")&amp; IF(D1262=Accueil!$Q$19,PRODUCT('Registre déchets'!G1262,Accueil!$S$19),"")&amp; IF(D1262=Accueil!$Q$20,PRODUCT('Registre déchets'!G1262,Accueil!$S$20),"")&amp; IF(D1262=Accueil!$Q$21,PRODUCT('Registre déchets'!G1262,Accueil!$S$21),"")&amp; IF(D1262=Accueil!$Q$22,PRODUCT('Registre déchets'!G1262,Accueil!$S$22),"")&amp; IF(D1262=Accueil!$Q$23,PRODUCT('Registre déchets'!G1262,Accueil!$S$23),"")&amp; IF(D1262=Accueil!$Q$24,PRODUCT('Registre déchets'!G1262,Accueil!$S$24),"")&amp; IF(D1262=Accueil!$Q$25,PRODUCT('Registre déchets'!G1262,Accueil!$S$25),"")&amp; IF(D1262=Accueil!$Q$26,PRODUCT('Registre déchets'!G1262,Accueil!$S$26),"") &amp; IF(D1262=Accueil!$U$7,PRODUCT('Registre déchets'!G1262,Accueil!$W$7),"") &amp; IF(D1262=Accueil!$U$8,PRODUCT('Registre déchets'!G1262,Accueil!$W$8),"") &amp; IF(D1262=Accueil!$U$9,PRODUCT('Registre déchets'!G1262,Accueil!$W$9),"")&amp; IF(D1262=Accueil!$U$10,PRODUCT('Registre déchets'!G1262,Accueil!$W$10),"")&amp; IF(D1262=Accueil!$U$11,PRODUCT('Registre déchets'!G1262,Accueil!$W$11),"")&amp; IF(D1262=Accueil!$U$12,PRODUCT('Registre déchets'!G1262,Accueil!$W$12),"")&amp; IF(D1262=Accueil!$U$13,PRODUCT('Registre déchets'!G1262,Accueil!$W$13),"")&amp; IF(D1262=Accueil!$U$14,PRODUCT('Registre déchets'!G1262,Accueil!$W$14),"")&amp; IF(D1262=Accueil!$U$15,PRODUCT('Registre déchets'!G1262,Accueil!$W$15),"")&amp; IF(D1262=Accueil!$U$16,PRODUCT('Registre déchets'!G1262,Accueil!$W$16),"")&amp; IF(D1262=Accueil!$U$17,PRODUCT('Registre déchets'!G1262,Accueil!$W$17),"")&amp; IF(D1262=Accueil!$U$18,PRODUCT('Registre déchets'!G1262,Accueil!$W$18),"")&amp; IF(D1262=Accueil!$U$19,PRODUCT('Registre déchets'!G1262,Accueil!$W$19),"")&amp; IF(D1262=Accueil!$U$20,PRODUCT('Registre déchets'!G1262,Accueil!$W$20),"")&amp; IF(D1262=Accueil!$U$21,PRODUCT('Registre déchets'!G1262,Accueil!$W$21),"") &amp; IF(D1262=Accueil!$U$22,PRODUCT('Registre déchets'!G1262,Accueil!$W$22),"")&amp; IF(D1262=Accueil!$U$23,PRODUCT('Registre déchets'!G1262,Accueil!$W$23),"")&amp; IF(D1262=Accueil!$U$24,PRODUCT('Registre déchets'!G1262,Accueil!$W$24),"")&amp; IF(D1262=Accueil!$U$25,PRODUCT('Registre déchets'!G1262,Accueil!$W$25),"")&amp; IF(D1262=Accueil!$U$26,PRODUCT('Registre déchets'!G1262,Accueil!$W$26),"")&amp; IF(D1262=Accueil!$U$27,PRODUCT('Registre déchets'!G1262,Accueil!$W$27),"")&amp; IF(D1262=Accueil!$Y$7,PRODUCT('Registre déchets'!G1262,Accueil!$AA$7),"") &amp; IF(D1262=Accueil!$Y$8,PRODUCT('Registre déchets'!G1262,Accueil!$AA$8),"") &amp; IF(D1262=Accueil!$Y$9,PRODUCT('Registre déchets'!G1262,Accueil!$AA$9),"")&amp; IF(D1262=Accueil!$Y$10,PRODUCT('Registre déchets'!G1262,Accueil!$AA$10),"")&amp; IF(D1262=Accueil!$Y$11,PRODUCT('Registre déchets'!G1262,Accueil!$AA$11),"")&amp; IF(D1262=Accueil!$Y$12,PRODUCT('Registre déchets'!G1262,Accueil!$AA$12),"")&amp; IF(D1262=Accueil!$Y$13,PRODUCT('Registre déchets'!G1262,Accueil!$AA$13),"")&amp; IF(D1262=Accueil!$Y$14,PRODUCT('Registre déchets'!G1262,Accueil!$AA$14),"")&amp; IF(D1262=Accueil!$Y$15,PRODUCT('Registre déchets'!G1262,Accueil!$AA$15),"")&amp; IF(D1262=Accueil!$Y$16,PRODUCT('Registre déchets'!G1262,Accueil!$AA$16),"")&amp; IF(D1262=Accueil!$Y$17,PRODUCT('Registre déchets'!G1262,Accueil!$AA$17),"")&amp; IF(D1262=Accueil!$Y$18,PRODUCT('Registre déchets'!G1262,Accueil!$AA$18),"")&amp; IF(D1262=Accueil!$Y$19,PRODUCT('Registre déchets'!G1262,Accueil!$AA$19),"")&amp; IF(D1262=Accueil!$Y$20,PRODUCT('Registre déchets'!G1262,Accueil!$AA$20),"")&amp; IF(D1262=Accueil!$Y$21,PRODUCT('Registre déchets'!G1262,Accueil!$AA$21),"")&amp; IF(D1262=Accueil!$Y$22,PRODUCT('Registre déchets'!G1262,Accueil!$AA$22),"")&amp; IF(D1262=Accueil!$Y$23,PRODUCT('Registre déchets'!G1262,Accueil!$AA$23),"")&amp; IF(D1262=Accueil!$Y$24,PRODUCT('Registre déchets'!G1262,Accueil!$AA$24),"")&amp; IF(D1262=Accueil!$Y$25,PRODUCT('Registre déchets'!G1262,Accueil!$AA$25),"")&amp; IF(D1262=Accueil!$Y$26,PRODUCT('Registre déchets'!G1262,Accueil!$AA$26),"")&amp; IF(D1262=Accueil!$Y$27,PRODUCT('Registre déchets'!G1262,Accueil!$AA$27),""))</f>
        <v/>
      </c>
      <c r="AQ1262" s="79">
        <f t="shared" si="197"/>
        <v>0</v>
      </c>
    </row>
    <row r="1263" spans="1:43" ht="50.1" customHeight="1" x14ac:dyDescent="0.25">
      <c r="A1263" s="90"/>
      <c r="B1263" s="222" t="str">
        <f t="shared" si="191"/>
        <v/>
      </c>
      <c r="C1263" s="221"/>
      <c r="D1263" s="220"/>
      <c r="E1263" s="80" t="str">
        <f t="shared" si="195"/>
        <v/>
      </c>
      <c r="F1263" s="81"/>
      <c r="G1263" s="82"/>
      <c r="H1263" s="241">
        <f t="shared" si="192"/>
        <v>0</v>
      </c>
      <c r="I1263" s="206"/>
      <c r="J1263" s="206"/>
      <c r="K1263" s="86"/>
      <c r="L1263" s="86"/>
      <c r="M1263" s="86"/>
      <c r="N1263" s="82"/>
      <c r="O1263" s="81"/>
      <c r="P1263" s="82"/>
      <c r="Q1263" s="207">
        <f t="shared" si="196"/>
        <v>0</v>
      </c>
      <c r="R1263" s="83">
        <f t="shared" si="193"/>
        <v>0</v>
      </c>
      <c r="S1263" s="83">
        <f t="shared" si="194"/>
        <v>0</v>
      </c>
      <c r="T1263" s="209"/>
      <c r="U1263" s="214"/>
      <c r="V1263" s="214"/>
      <c r="W1263" s="217" t="str">
        <f t="shared" si="189"/>
        <v/>
      </c>
      <c r="X1263" s="214"/>
      <c r="Y1263" s="224"/>
      <c r="Z1263" s="214"/>
      <c r="AA1263" s="214"/>
      <c r="AB1263" s="35" t="str">
        <f t="shared" si="190"/>
        <v/>
      </c>
      <c r="AC1263" s="35"/>
      <c r="AD1263" s="35"/>
      <c r="AE1263" s="35"/>
      <c r="AF1263" s="35"/>
      <c r="AG1263" s="35"/>
      <c r="AH1263" s="35"/>
      <c r="AI1263" s="35"/>
      <c r="AJ1263" s="35"/>
      <c r="AK1263" s="35"/>
      <c r="AL1263" s="35"/>
      <c r="AM1263" s="85" t="str">
        <f t="shared" si="198"/>
        <v/>
      </c>
      <c r="AN1263" s="35"/>
      <c r="AO1263" s="35"/>
      <c r="AP1263" s="77" t="str">
        <f>IF(D1263="","",IF(D1263=Accueil!$Q$7,PRODUCT('Registre déchets'!G1263,Accueil!$S$7),"") &amp; IF(D1263=Accueil!$Q$8,PRODUCT('Registre déchets'!G1263,Accueil!$S$8),"") &amp; IF(D1263=Accueil!$Q$9,PRODUCT('Registre déchets'!G1263,Accueil!$S$9),"")&amp; IF(D1263=Accueil!$Q$10,PRODUCT('Registre déchets'!G1263,Accueil!$S$10),"")&amp; IF(D1263=Accueil!$Q$11,PRODUCT('Registre déchets'!G1263,Accueil!$S$11),"")&amp; IF(D1263=Accueil!$Q$12,PRODUCT('Registre déchets'!G1263,Accueil!$S$12),"")&amp; IF(D1263=Accueil!$Q$13,PRODUCT('Registre déchets'!G1263,Accueil!$S$13),"")&amp; IF(D1263=Accueil!$Q$14,PRODUCT('Registre déchets'!G1263,Accueil!$S$14),"")&amp; IF(D1263=Accueil!$Q$15,PRODUCT('Registre déchets'!G1263,Accueil!$S$15),"")&amp; IF(D1263=Accueil!$Q$16,PRODUCT('Registre déchets'!G1263,Accueil!$S$16),"")&amp; IF(D1263=Accueil!$Q$17,PRODUCT('Registre déchets'!G1263,Accueil!$S$17),"")&amp; IF(D1263=Accueil!$Q$18,PRODUCT('Registre déchets'!G1263,Accueil!$S$18),"")&amp; IF(D1263=Accueil!$Q$19,PRODUCT('Registre déchets'!G1263,Accueil!$S$19),"")&amp; IF(D1263=Accueil!$Q$20,PRODUCT('Registre déchets'!G1263,Accueil!$S$20),"")&amp; IF(D1263=Accueil!$Q$21,PRODUCT('Registre déchets'!G1263,Accueil!$S$21),"")&amp; IF(D1263=Accueil!$Q$22,PRODUCT('Registre déchets'!G1263,Accueil!$S$22),"")&amp; IF(D1263=Accueil!$Q$23,PRODUCT('Registre déchets'!G1263,Accueil!$S$23),"")&amp; IF(D1263=Accueil!$Q$24,PRODUCT('Registre déchets'!G1263,Accueil!$S$24),"")&amp; IF(D1263=Accueil!$Q$25,PRODUCT('Registre déchets'!G1263,Accueil!$S$25),"")&amp; IF(D1263=Accueil!$Q$26,PRODUCT('Registre déchets'!G1263,Accueil!$S$26),"") &amp; IF(D1263=Accueil!$U$7,PRODUCT('Registre déchets'!G1263,Accueil!$W$7),"") &amp; IF(D1263=Accueil!$U$8,PRODUCT('Registre déchets'!G1263,Accueil!$W$8),"") &amp; IF(D1263=Accueil!$U$9,PRODUCT('Registre déchets'!G1263,Accueil!$W$9),"")&amp; IF(D1263=Accueil!$U$10,PRODUCT('Registre déchets'!G1263,Accueil!$W$10),"")&amp; IF(D1263=Accueil!$U$11,PRODUCT('Registre déchets'!G1263,Accueil!$W$11),"")&amp; IF(D1263=Accueil!$U$12,PRODUCT('Registre déchets'!G1263,Accueil!$W$12),"")&amp; IF(D1263=Accueil!$U$13,PRODUCT('Registre déchets'!G1263,Accueil!$W$13),"")&amp; IF(D1263=Accueil!$U$14,PRODUCT('Registre déchets'!G1263,Accueil!$W$14),"")&amp; IF(D1263=Accueil!$U$15,PRODUCT('Registre déchets'!G1263,Accueil!$W$15),"")&amp; IF(D1263=Accueil!$U$16,PRODUCT('Registre déchets'!G1263,Accueil!$W$16),"")&amp; IF(D1263=Accueil!$U$17,PRODUCT('Registre déchets'!G1263,Accueil!$W$17),"")&amp; IF(D1263=Accueil!$U$18,PRODUCT('Registre déchets'!G1263,Accueil!$W$18),"")&amp; IF(D1263=Accueil!$U$19,PRODUCT('Registre déchets'!G1263,Accueil!$W$19),"")&amp; IF(D1263=Accueil!$U$20,PRODUCT('Registre déchets'!G1263,Accueil!$W$20),"")&amp; IF(D1263=Accueil!$U$21,PRODUCT('Registre déchets'!G1263,Accueil!$W$21),"") &amp; IF(D1263=Accueil!$U$22,PRODUCT('Registre déchets'!G1263,Accueil!$W$22),"")&amp; IF(D1263=Accueil!$U$23,PRODUCT('Registre déchets'!G1263,Accueil!$W$23),"")&amp; IF(D1263=Accueil!$U$24,PRODUCT('Registre déchets'!G1263,Accueil!$W$24),"")&amp; IF(D1263=Accueil!$U$25,PRODUCT('Registre déchets'!G1263,Accueil!$W$25),"")&amp; IF(D1263=Accueil!$U$26,PRODUCT('Registre déchets'!G1263,Accueil!$W$26),"")&amp; IF(D1263=Accueil!$U$27,PRODUCT('Registre déchets'!G1263,Accueil!$W$27),"")&amp; IF(D1263=Accueil!$Y$7,PRODUCT('Registre déchets'!G1263,Accueil!$AA$7),"") &amp; IF(D1263=Accueil!$Y$8,PRODUCT('Registre déchets'!G1263,Accueil!$AA$8),"") &amp; IF(D1263=Accueil!$Y$9,PRODUCT('Registre déchets'!G1263,Accueil!$AA$9),"")&amp; IF(D1263=Accueil!$Y$10,PRODUCT('Registre déchets'!G1263,Accueil!$AA$10),"")&amp; IF(D1263=Accueil!$Y$11,PRODUCT('Registre déchets'!G1263,Accueil!$AA$11),"")&amp; IF(D1263=Accueil!$Y$12,PRODUCT('Registre déchets'!G1263,Accueil!$AA$12),"")&amp; IF(D1263=Accueil!$Y$13,PRODUCT('Registre déchets'!G1263,Accueil!$AA$13),"")&amp; IF(D1263=Accueil!$Y$14,PRODUCT('Registre déchets'!G1263,Accueil!$AA$14),"")&amp; IF(D1263=Accueil!$Y$15,PRODUCT('Registre déchets'!G1263,Accueil!$AA$15),"")&amp; IF(D1263=Accueil!$Y$16,PRODUCT('Registre déchets'!G1263,Accueil!$AA$16),"")&amp; IF(D1263=Accueil!$Y$17,PRODUCT('Registre déchets'!G1263,Accueil!$AA$17),"")&amp; IF(D1263=Accueil!$Y$18,PRODUCT('Registre déchets'!G1263,Accueil!$AA$18),"")&amp; IF(D1263=Accueil!$Y$19,PRODUCT('Registre déchets'!G1263,Accueil!$AA$19),"")&amp; IF(D1263=Accueil!$Y$20,PRODUCT('Registre déchets'!G1263,Accueil!$AA$20),"")&amp; IF(D1263=Accueil!$Y$21,PRODUCT('Registre déchets'!G1263,Accueil!$AA$21),"")&amp; IF(D1263=Accueil!$Y$22,PRODUCT('Registre déchets'!G1263,Accueil!$AA$22),"")&amp; IF(D1263=Accueil!$Y$23,PRODUCT('Registre déchets'!G1263,Accueil!$AA$23),"")&amp; IF(D1263=Accueil!$Y$24,PRODUCT('Registre déchets'!G1263,Accueil!$AA$24),"")&amp; IF(D1263=Accueil!$Y$25,PRODUCT('Registre déchets'!G1263,Accueil!$AA$25),"")&amp; IF(D1263=Accueil!$Y$26,PRODUCT('Registre déchets'!G1263,Accueil!$AA$26),"")&amp; IF(D1263=Accueil!$Y$27,PRODUCT('Registre déchets'!G1263,Accueil!$AA$27),""))</f>
        <v/>
      </c>
      <c r="AQ1263" s="79">
        <f t="shared" si="197"/>
        <v>0</v>
      </c>
    </row>
    <row r="1264" spans="1:43" ht="50.1" customHeight="1" x14ac:dyDescent="0.25">
      <c r="A1264" s="90"/>
      <c r="B1264" s="222" t="str">
        <f t="shared" si="191"/>
        <v/>
      </c>
      <c r="C1264" s="221"/>
      <c r="D1264" s="220"/>
      <c r="E1264" s="80" t="str">
        <f t="shared" si="195"/>
        <v/>
      </c>
      <c r="F1264" s="81"/>
      <c r="G1264" s="82"/>
      <c r="H1264" s="241">
        <f t="shared" si="192"/>
        <v>0</v>
      </c>
      <c r="I1264" s="206"/>
      <c r="J1264" s="206"/>
      <c r="K1264" s="86"/>
      <c r="L1264" s="86"/>
      <c r="M1264" s="86"/>
      <c r="N1264" s="82"/>
      <c r="O1264" s="81"/>
      <c r="P1264" s="82"/>
      <c r="Q1264" s="207">
        <f t="shared" si="196"/>
        <v>0</v>
      </c>
      <c r="R1264" s="83">
        <f t="shared" si="193"/>
        <v>0</v>
      </c>
      <c r="S1264" s="83">
        <f t="shared" si="194"/>
        <v>0</v>
      </c>
      <c r="T1264" s="209"/>
      <c r="U1264" s="214"/>
      <c r="V1264" s="214"/>
      <c r="W1264" s="217" t="str">
        <f t="shared" si="189"/>
        <v/>
      </c>
      <c r="X1264" s="214"/>
      <c r="Y1264" s="224"/>
      <c r="Z1264" s="214"/>
      <c r="AA1264" s="214"/>
      <c r="AB1264" s="35" t="str">
        <f t="shared" si="190"/>
        <v/>
      </c>
      <c r="AC1264" s="35"/>
      <c r="AD1264" s="35"/>
      <c r="AE1264" s="35"/>
      <c r="AF1264" s="35"/>
      <c r="AG1264" s="35"/>
      <c r="AH1264" s="35"/>
      <c r="AI1264" s="35"/>
      <c r="AJ1264" s="35"/>
      <c r="AK1264" s="35"/>
      <c r="AL1264" s="35"/>
      <c r="AM1264" s="85" t="str">
        <f t="shared" si="198"/>
        <v/>
      </c>
      <c r="AN1264" s="35"/>
      <c r="AO1264" s="35"/>
      <c r="AP1264" s="77" t="str">
        <f>IF(D1264="","",IF(D1264=Accueil!$Q$7,PRODUCT('Registre déchets'!G1264,Accueil!$S$7),"") &amp; IF(D1264=Accueil!$Q$8,PRODUCT('Registre déchets'!G1264,Accueil!$S$8),"") &amp; IF(D1264=Accueil!$Q$9,PRODUCT('Registre déchets'!G1264,Accueil!$S$9),"")&amp; IF(D1264=Accueil!$Q$10,PRODUCT('Registre déchets'!G1264,Accueil!$S$10),"")&amp; IF(D1264=Accueil!$Q$11,PRODUCT('Registre déchets'!G1264,Accueil!$S$11),"")&amp; IF(D1264=Accueil!$Q$12,PRODUCT('Registre déchets'!G1264,Accueil!$S$12),"")&amp; IF(D1264=Accueil!$Q$13,PRODUCT('Registre déchets'!G1264,Accueil!$S$13),"")&amp; IF(D1264=Accueil!$Q$14,PRODUCT('Registre déchets'!G1264,Accueil!$S$14),"")&amp; IF(D1264=Accueil!$Q$15,PRODUCT('Registre déchets'!G1264,Accueil!$S$15),"")&amp; IF(D1264=Accueil!$Q$16,PRODUCT('Registre déchets'!G1264,Accueil!$S$16),"")&amp; IF(D1264=Accueil!$Q$17,PRODUCT('Registre déchets'!G1264,Accueil!$S$17),"")&amp; IF(D1264=Accueil!$Q$18,PRODUCT('Registre déchets'!G1264,Accueil!$S$18),"")&amp; IF(D1264=Accueil!$Q$19,PRODUCT('Registre déchets'!G1264,Accueil!$S$19),"")&amp; IF(D1264=Accueil!$Q$20,PRODUCT('Registre déchets'!G1264,Accueil!$S$20),"")&amp; IF(D1264=Accueil!$Q$21,PRODUCT('Registre déchets'!G1264,Accueil!$S$21),"")&amp; IF(D1264=Accueil!$Q$22,PRODUCT('Registre déchets'!G1264,Accueil!$S$22),"")&amp; IF(D1264=Accueil!$Q$23,PRODUCT('Registre déchets'!G1264,Accueil!$S$23),"")&amp; IF(D1264=Accueil!$Q$24,PRODUCT('Registre déchets'!G1264,Accueil!$S$24),"")&amp; IF(D1264=Accueil!$Q$25,PRODUCT('Registre déchets'!G1264,Accueil!$S$25),"")&amp; IF(D1264=Accueil!$Q$26,PRODUCT('Registre déchets'!G1264,Accueil!$S$26),"") &amp; IF(D1264=Accueil!$U$7,PRODUCT('Registre déchets'!G1264,Accueil!$W$7),"") &amp; IF(D1264=Accueil!$U$8,PRODUCT('Registre déchets'!G1264,Accueil!$W$8),"") &amp; IF(D1264=Accueil!$U$9,PRODUCT('Registre déchets'!G1264,Accueil!$W$9),"")&amp; IF(D1264=Accueil!$U$10,PRODUCT('Registre déchets'!G1264,Accueil!$W$10),"")&amp; IF(D1264=Accueil!$U$11,PRODUCT('Registre déchets'!G1264,Accueil!$W$11),"")&amp; IF(D1264=Accueil!$U$12,PRODUCT('Registre déchets'!G1264,Accueil!$W$12),"")&amp; IF(D1264=Accueil!$U$13,PRODUCT('Registre déchets'!G1264,Accueil!$W$13),"")&amp; IF(D1264=Accueil!$U$14,PRODUCT('Registre déchets'!G1264,Accueil!$W$14),"")&amp; IF(D1264=Accueil!$U$15,PRODUCT('Registre déchets'!G1264,Accueil!$W$15),"")&amp; IF(D1264=Accueil!$U$16,PRODUCT('Registre déchets'!G1264,Accueil!$W$16),"")&amp; IF(D1264=Accueil!$U$17,PRODUCT('Registre déchets'!G1264,Accueil!$W$17),"")&amp; IF(D1264=Accueil!$U$18,PRODUCT('Registre déchets'!G1264,Accueil!$W$18),"")&amp; IF(D1264=Accueil!$U$19,PRODUCT('Registre déchets'!G1264,Accueil!$W$19),"")&amp; IF(D1264=Accueil!$U$20,PRODUCT('Registre déchets'!G1264,Accueil!$W$20),"")&amp; IF(D1264=Accueil!$U$21,PRODUCT('Registre déchets'!G1264,Accueil!$W$21),"") &amp; IF(D1264=Accueil!$U$22,PRODUCT('Registre déchets'!G1264,Accueil!$W$22),"")&amp; IF(D1264=Accueil!$U$23,PRODUCT('Registre déchets'!G1264,Accueil!$W$23),"")&amp; IF(D1264=Accueil!$U$24,PRODUCT('Registre déchets'!G1264,Accueil!$W$24),"")&amp; IF(D1264=Accueil!$U$25,PRODUCT('Registre déchets'!G1264,Accueil!$W$25),"")&amp; IF(D1264=Accueil!$U$26,PRODUCT('Registre déchets'!G1264,Accueil!$W$26),"")&amp; IF(D1264=Accueil!$U$27,PRODUCT('Registre déchets'!G1264,Accueil!$W$27),"")&amp; IF(D1264=Accueil!$Y$7,PRODUCT('Registre déchets'!G1264,Accueil!$AA$7),"") &amp; IF(D1264=Accueil!$Y$8,PRODUCT('Registre déchets'!G1264,Accueil!$AA$8),"") &amp; IF(D1264=Accueil!$Y$9,PRODUCT('Registre déchets'!G1264,Accueil!$AA$9),"")&amp; IF(D1264=Accueil!$Y$10,PRODUCT('Registre déchets'!G1264,Accueil!$AA$10),"")&amp; IF(D1264=Accueil!$Y$11,PRODUCT('Registre déchets'!G1264,Accueil!$AA$11),"")&amp; IF(D1264=Accueil!$Y$12,PRODUCT('Registre déchets'!G1264,Accueil!$AA$12),"")&amp; IF(D1264=Accueil!$Y$13,PRODUCT('Registre déchets'!G1264,Accueil!$AA$13),"")&amp; IF(D1264=Accueil!$Y$14,PRODUCT('Registre déchets'!G1264,Accueil!$AA$14),"")&amp; IF(D1264=Accueil!$Y$15,PRODUCT('Registre déchets'!G1264,Accueil!$AA$15),"")&amp; IF(D1264=Accueil!$Y$16,PRODUCT('Registre déchets'!G1264,Accueil!$AA$16),"")&amp; IF(D1264=Accueil!$Y$17,PRODUCT('Registre déchets'!G1264,Accueil!$AA$17),"")&amp; IF(D1264=Accueil!$Y$18,PRODUCT('Registre déchets'!G1264,Accueil!$AA$18),"")&amp; IF(D1264=Accueil!$Y$19,PRODUCT('Registre déchets'!G1264,Accueil!$AA$19),"")&amp; IF(D1264=Accueil!$Y$20,PRODUCT('Registre déchets'!G1264,Accueil!$AA$20),"")&amp; IF(D1264=Accueil!$Y$21,PRODUCT('Registre déchets'!G1264,Accueil!$AA$21),"")&amp; IF(D1264=Accueil!$Y$22,PRODUCT('Registre déchets'!G1264,Accueil!$AA$22),"")&amp; IF(D1264=Accueil!$Y$23,PRODUCT('Registre déchets'!G1264,Accueil!$AA$23),"")&amp; IF(D1264=Accueil!$Y$24,PRODUCT('Registre déchets'!G1264,Accueil!$AA$24),"")&amp; IF(D1264=Accueil!$Y$25,PRODUCT('Registre déchets'!G1264,Accueil!$AA$25),"")&amp; IF(D1264=Accueil!$Y$26,PRODUCT('Registre déchets'!G1264,Accueil!$AA$26),"")&amp; IF(D1264=Accueil!$Y$27,PRODUCT('Registre déchets'!G1264,Accueil!$AA$27),""))</f>
        <v/>
      </c>
      <c r="AQ1264" s="79">
        <f t="shared" si="197"/>
        <v>0</v>
      </c>
    </row>
    <row r="1265" spans="1:43" ht="50.1" customHeight="1" x14ac:dyDescent="0.25">
      <c r="A1265" s="90"/>
      <c r="B1265" s="222" t="str">
        <f t="shared" si="191"/>
        <v/>
      </c>
      <c r="C1265" s="221"/>
      <c r="D1265" s="220"/>
      <c r="E1265" s="80" t="str">
        <f t="shared" si="195"/>
        <v/>
      </c>
      <c r="F1265" s="81"/>
      <c r="G1265" s="82"/>
      <c r="H1265" s="241">
        <f t="shared" si="192"/>
        <v>0</v>
      </c>
      <c r="I1265" s="206"/>
      <c r="J1265" s="206"/>
      <c r="K1265" s="86"/>
      <c r="L1265" s="86"/>
      <c r="M1265" s="86"/>
      <c r="N1265" s="82"/>
      <c r="O1265" s="81"/>
      <c r="P1265" s="82"/>
      <c r="Q1265" s="207">
        <f t="shared" si="196"/>
        <v>0</v>
      </c>
      <c r="R1265" s="83">
        <f t="shared" si="193"/>
        <v>0</v>
      </c>
      <c r="S1265" s="83">
        <f t="shared" si="194"/>
        <v>0</v>
      </c>
      <c r="T1265" s="209"/>
      <c r="U1265" s="214"/>
      <c r="V1265" s="214"/>
      <c r="W1265" s="217" t="str">
        <f t="shared" si="189"/>
        <v/>
      </c>
      <c r="X1265" s="214"/>
      <c r="Y1265" s="224"/>
      <c r="Z1265" s="214"/>
      <c r="AA1265" s="214"/>
      <c r="AB1265" s="35" t="str">
        <f t="shared" si="190"/>
        <v/>
      </c>
      <c r="AC1265" s="35"/>
      <c r="AD1265" s="35"/>
      <c r="AE1265" s="35"/>
      <c r="AF1265" s="35"/>
      <c r="AG1265" s="35"/>
      <c r="AH1265" s="35"/>
      <c r="AI1265" s="35"/>
      <c r="AJ1265" s="35"/>
      <c r="AK1265" s="35"/>
      <c r="AL1265" s="35"/>
      <c r="AM1265" s="85" t="str">
        <f t="shared" si="198"/>
        <v/>
      </c>
      <c r="AN1265" s="35"/>
      <c r="AO1265" s="35"/>
      <c r="AP1265" s="77" t="str">
        <f>IF(D1265="","",IF(D1265=Accueil!$Q$7,PRODUCT('Registre déchets'!G1265,Accueil!$S$7),"") &amp; IF(D1265=Accueil!$Q$8,PRODUCT('Registre déchets'!G1265,Accueil!$S$8),"") &amp; IF(D1265=Accueil!$Q$9,PRODUCT('Registre déchets'!G1265,Accueil!$S$9),"")&amp; IF(D1265=Accueil!$Q$10,PRODUCT('Registre déchets'!G1265,Accueil!$S$10),"")&amp; IF(D1265=Accueil!$Q$11,PRODUCT('Registre déchets'!G1265,Accueil!$S$11),"")&amp; IF(D1265=Accueil!$Q$12,PRODUCT('Registre déchets'!G1265,Accueil!$S$12),"")&amp; IF(D1265=Accueil!$Q$13,PRODUCT('Registre déchets'!G1265,Accueil!$S$13),"")&amp; IF(D1265=Accueil!$Q$14,PRODUCT('Registre déchets'!G1265,Accueil!$S$14),"")&amp; IF(D1265=Accueil!$Q$15,PRODUCT('Registre déchets'!G1265,Accueil!$S$15),"")&amp; IF(D1265=Accueil!$Q$16,PRODUCT('Registre déchets'!G1265,Accueil!$S$16),"")&amp; IF(D1265=Accueil!$Q$17,PRODUCT('Registre déchets'!G1265,Accueil!$S$17),"")&amp; IF(D1265=Accueil!$Q$18,PRODUCT('Registre déchets'!G1265,Accueil!$S$18),"")&amp; IF(D1265=Accueil!$Q$19,PRODUCT('Registre déchets'!G1265,Accueil!$S$19),"")&amp; IF(D1265=Accueil!$Q$20,PRODUCT('Registre déchets'!G1265,Accueil!$S$20),"")&amp; IF(D1265=Accueil!$Q$21,PRODUCT('Registre déchets'!G1265,Accueil!$S$21),"")&amp; IF(D1265=Accueil!$Q$22,PRODUCT('Registre déchets'!G1265,Accueil!$S$22),"")&amp; IF(D1265=Accueil!$Q$23,PRODUCT('Registre déchets'!G1265,Accueil!$S$23),"")&amp; IF(D1265=Accueil!$Q$24,PRODUCT('Registre déchets'!G1265,Accueil!$S$24),"")&amp; IF(D1265=Accueil!$Q$25,PRODUCT('Registre déchets'!G1265,Accueil!$S$25),"")&amp; IF(D1265=Accueil!$Q$26,PRODUCT('Registre déchets'!G1265,Accueil!$S$26),"") &amp; IF(D1265=Accueil!$U$7,PRODUCT('Registre déchets'!G1265,Accueil!$W$7),"") &amp; IF(D1265=Accueil!$U$8,PRODUCT('Registre déchets'!G1265,Accueil!$W$8),"") &amp; IF(D1265=Accueil!$U$9,PRODUCT('Registre déchets'!G1265,Accueil!$W$9),"")&amp; IF(D1265=Accueil!$U$10,PRODUCT('Registre déchets'!G1265,Accueil!$W$10),"")&amp; IF(D1265=Accueil!$U$11,PRODUCT('Registre déchets'!G1265,Accueil!$W$11),"")&amp; IF(D1265=Accueil!$U$12,PRODUCT('Registre déchets'!G1265,Accueil!$W$12),"")&amp; IF(D1265=Accueil!$U$13,PRODUCT('Registre déchets'!G1265,Accueil!$W$13),"")&amp; IF(D1265=Accueil!$U$14,PRODUCT('Registre déchets'!G1265,Accueil!$W$14),"")&amp; IF(D1265=Accueil!$U$15,PRODUCT('Registre déchets'!G1265,Accueil!$W$15),"")&amp; IF(D1265=Accueil!$U$16,PRODUCT('Registre déchets'!G1265,Accueil!$W$16),"")&amp; IF(D1265=Accueil!$U$17,PRODUCT('Registre déchets'!G1265,Accueil!$W$17),"")&amp; IF(D1265=Accueil!$U$18,PRODUCT('Registre déchets'!G1265,Accueil!$W$18),"")&amp; IF(D1265=Accueil!$U$19,PRODUCT('Registre déchets'!G1265,Accueil!$W$19),"")&amp; IF(D1265=Accueil!$U$20,PRODUCT('Registre déchets'!G1265,Accueil!$W$20),"")&amp; IF(D1265=Accueil!$U$21,PRODUCT('Registre déchets'!G1265,Accueil!$W$21),"") &amp; IF(D1265=Accueil!$U$22,PRODUCT('Registre déchets'!G1265,Accueil!$W$22),"")&amp; IF(D1265=Accueil!$U$23,PRODUCT('Registre déchets'!G1265,Accueil!$W$23),"")&amp; IF(D1265=Accueil!$U$24,PRODUCT('Registre déchets'!G1265,Accueil!$W$24),"")&amp; IF(D1265=Accueil!$U$25,PRODUCT('Registre déchets'!G1265,Accueil!$W$25),"")&amp; IF(D1265=Accueil!$U$26,PRODUCT('Registre déchets'!G1265,Accueil!$W$26),"")&amp; IF(D1265=Accueil!$U$27,PRODUCT('Registre déchets'!G1265,Accueil!$W$27),"")&amp; IF(D1265=Accueil!$Y$7,PRODUCT('Registre déchets'!G1265,Accueil!$AA$7),"") &amp; IF(D1265=Accueil!$Y$8,PRODUCT('Registre déchets'!G1265,Accueil!$AA$8),"") &amp; IF(D1265=Accueil!$Y$9,PRODUCT('Registre déchets'!G1265,Accueil!$AA$9),"")&amp; IF(D1265=Accueil!$Y$10,PRODUCT('Registre déchets'!G1265,Accueil!$AA$10),"")&amp; IF(D1265=Accueil!$Y$11,PRODUCT('Registre déchets'!G1265,Accueil!$AA$11),"")&amp; IF(D1265=Accueil!$Y$12,PRODUCT('Registre déchets'!G1265,Accueil!$AA$12),"")&amp; IF(D1265=Accueil!$Y$13,PRODUCT('Registre déchets'!G1265,Accueil!$AA$13),"")&amp; IF(D1265=Accueil!$Y$14,PRODUCT('Registre déchets'!G1265,Accueil!$AA$14),"")&amp; IF(D1265=Accueil!$Y$15,PRODUCT('Registre déchets'!G1265,Accueil!$AA$15),"")&amp; IF(D1265=Accueil!$Y$16,PRODUCT('Registre déchets'!G1265,Accueil!$AA$16),"")&amp; IF(D1265=Accueil!$Y$17,PRODUCT('Registre déchets'!G1265,Accueil!$AA$17),"")&amp; IF(D1265=Accueil!$Y$18,PRODUCT('Registre déchets'!G1265,Accueil!$AA$18),"")&amp; IF(D1265=Accueil!$Y$19,PRODUCT('Registre déchets'!G1265,Accueil!$AA$19),"")&amp; IF(D1265=Accueil!$Y$20,PRODUCT('Registre déchets'!G1265,Accueil!$AA$20),"")&amp; IF(D1265=Accueil!$Y$21,PRODUCT('Registre déchets'!G1265,Accueil!$AA$21),"")&amp; IF(D1265=Accueil!$Y$22,PRODUCT('Registre déchets'!G1265,Accueil!$AA$22),"")&amp; IF(D1265=Accueil!$Y$23,PRODUCT('Registre déchets'!G1265,Accueil!$AA$23),"")&amp; IF(D1265=Accueil!$Y$24,PRODUCT('Registre déchets'!G1265,Accueil!$AA$24),"")&amp; IF(D1265=Accueil!$Y$25,PRODUCT('Registre déchets'!G1265,Accueil!$AA$25),"")&amp; IF(D1265=Accueil!$Y$26,PRODUCT('Registre déchets'!G1265,Accueil!$AA$26),"")&amp; IF(D1265=Accueil!$Y$27,PRODUCT('Registre déchets'!G1265,Accueil!$AA$27),""))</f>
        <v/>
      </c>
      <c r="AQ1265" s="79">
        <f t="shared" si="197"/>
        <v>0</v>
      </c>
    </row>
    <row r="1266" spans="1:43" ht="50.1" customHeight="1" x14ac:dyDescent="0.25">
      <c r="A1266" s="90"/>
      <c r="B1266" s="222" t="str">
        <f t="shared" si="191"/>
        <v/>
      </c>
      <c r="C1266" s="221"/>
      <c r="D1266" s="220"/>
      <c r="E1266" s="80" t="str">
        <f t="shared" si="195"/>
        <v/>
      </c>
      <c r="F1266" s="81"/>
      <c r="G1266" s="82"/>
      <c r="H1266" s="241">
        <f t="shared" si="192"/>
        <v>0</v>
      </c>
      <c r="I1266" s="206"/>
      <c r="J1266" s="206"/>
      <c r="K1266" s="86"/>
      <c r="L1266" s="86"/>
      <c r="M1266" s="86"/>
      <c r="N1266" s="82"/>
      <c r="O1266" s="81"/>
      <c r="P1266" s="82"/>
      <c r="Q1266" s="207">
        <f t="shared" si="196"/>
        <v>0</v>
      </c>
      <c r="R1266" s="83">
        <f t="shared" si="193"/>
        <v>0</v>
      </c>
      <c r="S1266" s="83">
        <f t="shared" si="194"/>
        <v>0</v>
      </c>
      <c r="T1266" s="209"/>
      <c r="U1266" s="214"/>
      <c r="V1266" s="214"/>
      <c r="W1266" s="217" t="str">
        <f t="shared" si="189"/>
        <v/>
      </c>
      <c r="X1266" s="214"/>
      <c r="Y1266" s="224"/>
      <c r="Z1266" s="214"/>
      <c r="AA1266" s="214"/>
      <c r="AB1266" s="35" t="str">
        <f t="shared" si="190"/>
        <v/>
      </c>
      <c r="AC1266" s="35"/>
      <c r="AD1266" s="35"/>
      <c r="AE1266" s="35"/>
      <c r="AF1266" s="35"/>
      <c r="AG1266" s="35"/>
      <c r="AH1266" s="35"/>
      <c r="AI1266" s="35"/>
      <c r="AJ1266" s="35"/>
      <c r="AK1266" s="35"/>
      <c r="AL1266" s="35"/>
      <c r="AM1266" s="85" t="str">
        <f t="shared" si="198"/>
        <v/>
      </c>
      <c r="AN1266" s="35"/>
      <c r="AO1266" s="35"/>
      <c r="AP1266" s="77" t="str">
        <f>IF(D1266="","",IF(D1266=Accueil!$Q$7,PRODUCT('Registre déchets'!G1266,Accueil!$S$7),"") &amp; IF(D1266=Accueil!$Q$8,PRODUCT('Registre déchets'!G1266,Accueil!$S$8),"") &amp; IF(D1266=Accueil!$Q$9,PRODUCT('Registre déchets'!G1266,Accueil!$S$9),"")&amp; IF(D1266=Accueil!$Q$10,PRODUCT('Registre déchets'!G1266,Accueil!$S$10),"")&amp; IF(D1266=Accueil!$Q$11,PRODUCT('Registre déchets'!G1266,Accueil!$S$11),"")&amp; IF(D1266=Accueil!$Q$12,PRODUCT('Registre déchets'!G1266,Accueil!$S$12),"")&amp; IF(D1266=Accueil!$Q$13,PRODUCT('Registre déchets'!G1266,Accueil!$S$13),"")&amp; IF(D1266=Accueil!$Q$14,PRODUCT('Registre déchets'!G1266,Accueil!$S$14),"")&amp; IF(D1266=Accueil!$Q$15,PRODUCT('Registre déchets'!G1266,Accueil!$S$15),"")&amp; IF(D1266=Accueil!$Q$16,PRODUCT('Registre déchets'!G1266,Accueil!$S$16),"")&amp; IF(D1266=Accueil!$Q$17,PRODUCT('Registre déchets'!G1266,Accueil!$S$17),"")&amp; IF(D1266=Accueil!$Q$18,PRODUCT('Registre déchets'!G1266,Accueil!$S$18),"")&amp; IF(D1266=Accueil!$Q$19,PRODUCT('Registre déchets'!G1266,Accueil!$S$19),"")&amp; IF(D1266=Accueil!$Q$20,PRODUCT('Registre déchets'!G1266,Accueil!$S$20),"")&amp; IF(D1266=Accueil!$Q$21,PRODUCT('Registre déchets'!G1266,Accueil!$S$21),"")&amp; IF(D1266=Accueil!$Q$22,PRODUCT('Registre déchets'!G1266,Accueil!$S$22),"")&amp; IF(D1266=Accueil!$Q$23,PRODUCT('Registre déchets'!G1266,Accueil!$S$23),"")&amp; IF(D1266=Accueil!$Q$24,PRODUCT('Registre déchets'!G1266,Accueil!$S$24),"")&amp; IF(D1266=Accueil!$Q$25,PRODUCT('Registre déchets'!G1266,Accueil!$S$25),"")&amp; IF(D1266=Accueil!$Q$26,PRODUCT('Registre déchets'!G1266,Accueil!$S$26),"") &amp; IF(D1266=Accueil!$U$7,PRODUCT('Registre déchets'!G1266,Accueil!$W$7),"") &amp; IF(D1266=Accueil!$U$8,PRODUCT('Registre déchets'!G1266,Accueil!$W$8),"") &amp; IF(D1266=Accueil!$U$9,PRODUCT('Registre déchets'!G1266,Accueil!$W$9),"")&amp; IF(D1266=Accueil!$U$10,PRODUCT('Registre déchets'!G1266,Accueil!$W$10),"")&amp; IF(D1266=Accueil!$U$11,PRODUCT('Registre déchets'!G1266,Accueil!$W$11),"")&amp; IF(D1266=Accueil!$U$12,PRODUCT('Registre déchets'!G1266,Accueil!$W$12),"")&amp; IF(D1266=Accueil!$U$13,PRODUCT('Registre déchets'!G1266,Accueil!$W$13),"")&amp; IF(D1266=Accueil!$U$14,PRODUCT('Registre déchets'!G1266,Accueil!$W$14),"")&amp; IF(D1266=Accueil!$U$15,PRODUCT('Registre déchets'!G1266,Accueil!$W$15),"")&amp; IF(D1266=Accueil!$U$16,PRODUCT('Registre déchets'!G1266,Accueil!$W$16),"")&amp; IF(D1266=Accueil!$U$17,PRODUCT('Registre déchets'!G1266,Accueil!$W$17),"")&amp; IF(D1266=Accueil!$U$18,PRODUCT('Registre déchets'!G1266,Accueil!$W$18),"")&amp; IF(D1266=Accueil!$U$19,PRODUCT('Registre déchets'!G1266,Accueil!$W$19),"")&amp; IF(D1266=Accueil!$U$20,PRODUCT('Registre déchets'!G1266,Accueil!$W$20),"")&amp; IF(D1266=Accueil!$U$21,PRODUCT('Registre déchets'!G1266,Accueil!$W$21),"") &amp; IF(D1266=Accueil!$U$22,PRODUCT('Registre déchets'!G1266,Accueil!$W$22),"")&amp; IF(D1266=Accueil!$U$23,PRODUCT('Registre déchets'!G1266,Accueil!$W$23),"")&amp; IF(D1266=Accueil!$U$24,PRODUCT('Registre déchets'!G1266,Accueil!$W$24),"")&amp; IF(D1266=Accueil!$U$25,PRODUCT('Registre déchets'!G1266,Accueil!$W$25),"")&amp; IF(D1266=Accueil!$U$26,PRODUCT('Registre déchets'!G1266,Accueil!$W$26),"")&amp; IF(D1266=Accueil!$U$27,PRODUCT('Registre déchets'!G1266,Accueil!$W$27),"")&amp; IF(D1266=Accueil!$Y$7,PRODUCT('Registre déchets'!G1266,Accueil!$AA$7),"") &amp; IF(D1266=Accueil!$Y$8,PRODUCT('Registre déchets'!G1266,Accueil!$AA$8),"") &amp; IF(D1266=Accueil!$Y$9,PRODUCT('Registre déchets'!G1266,Accueil!$AA$9),"")&amp; IF(D1266=Accueil!$Y$10,PRODUCT('Registre déchets'!G1266,Accueil!$AA$10),"")&amp; IF(D1266=Accueil!$Y$11,PRODUCT('Registre déchets'!G1266,Accueil!$AA$11),"")&amp; IF(D1266=Accueil!$Y$12,PRODUCT('Registre déchets'!G1266,Accueil!$AA$12),"")&amp; IF(D1266=Accueil!$Y$13,PRODUCT('Registre déchets'!G1266,Accueil!$AA$13),"")&amp; IF(D1266=Accueil!$Y$14,PRODUCT('Registre déchets'!G1266,Accueil!$AA$14),"")&amp; IF(D1266=Accueil!$Y$15,PRODUCT('Registre déchets'!G1266,Accueil!$AA$15),"")&amp; IF(D1266=Accueil!$Y$16,PRODUCT('Registre déchets'!G1266,Accueil!$AA$16),"")&amp; IF(D1266=Accueil!$Y$17,PRODUCT('Registre déchets'!G1266,Accueil!$AA$17),"")&amp; IF(D1266=Accueil!$Y$18,PRODUCT('Registre déchets'!G1266,Accueil!$AA$18),"")&amp; IF(D1266=Accueil!$Y$19,PRODUCT('Registre déchets'!G1266,Accueil!$AA$19),"")&amp; IF(D1266=Accueil!$Y$20,PRODUCT('Registre déchets'!G1266,Accueil!$AA$20),"")&amp; IF(D1266=Accueil!$Y$21,PRODUCT('Registre déchets'!G1266,Accueil!$AA$21),"")&amp; IF(D1266=Accueil!$Y$22,PRODUCT('Registre déchets'!G1266,Accueil!$AA$22),"")&amp; IF(D1266=Accueil!$Y$23,PRODUCT('Registre déchets'!G1266,Accueil!$AA$23),"")&amp; IF(D1266=Accueil!$Y$24,PRODUCT('Registre déchets'!G1266,Accueil!$AA$24),"")&amp; IF(D1266=Accueil!$Y$25,PRODUCT('Registre déchets'!G1266,Accueil!$AA$25),"")&amp; IF(D1266=Accueil!$Y$26,PRODUCT('Registre déchets'!G1266,Accueil!$AA$26),"")&amp; IF(D1266=Accueil!$Y$27,PRODUCT('Registre déchets'!G1266,Accueil!$AA$27),""))</f>
        <v/>
      </c>
      <c r="AQ1266" s="79">
        <f t="shared" si="197"/>
        <v>0</v>
      </c>
    </row>
    <row r="1267" spans="1:43" ht="50.1" customHeight="1" x14ac:dyDescent="0.25">
      <c r="A1267" s="90"/>
      <c r="B1267" s="222" t="str">
        <f t="shared" si="191"/>
        <v/>
      </c>
      <c r="C1267" s="221"/>
      <c r="D1267" s="220"/>
      <c r="E1267" s="80" t="str">
        <f t="shared" si="195"/>
        <v/>
      </c>
      <c r="F1267" s="81"/>
      <c r="G1267" s="82"/>
      <c r="H1267" s="241">
        <f t="shared" si="192"/>
        <v>0</v>
      </c>
      <c r="I1267" s="206"/>
      <c r="J1267" s="206"/>
      <c r="K1267" s="86"/>
      <c r="L1267" s="86"/>
      <c r="M1267" s="86"/>
      <c r="N1267" s="82"/>
      <c r="O1267" s="81"/>
      <c r="P1267" s="82"/>
      <c r="Q1267" s="207">
        <f t="shared" si="196"/>
        <v>0</v>
      </c>
      <c r="R1267" s="83">
        <f t="shared" si="193"/>
        <v>0</v>
      </c>
      <c r="S1267" s="83">
        <f t="shared" si="194"/>
        <v>0</v>
      </c>
      <c r="T1267" s="209"/>
      <c r="U1267" s="214"/>
      <c r="V1267" s="214"/>
      <c r="W1267" s="217" t="str">
        <f t="shared" si="189"/>
        <v/>
      </c>
      <c r="X1267" s="214"/>
      <c r="Y1267" s="224"/>
      <c r="Z1267" s="214"/>
      <c r="AA1267" s="214"/>
      <c r="AB1267" s="35" t="str">
        <f t="shared" si="190"/>
        <v/>
      </c>
      <c r="AC1267" s="35"/>
      <c r="AD1267" s="35"/>
      <c r="AE1267" s="35"/>
      <c r="AF1267" s="35"/>
      <c r="AG1267" s="35"/>
      <c r="AH1267" s="35"/>
      <c r="AI1267" s="35"/>
      <c r="AJ1267" s="35"/>
      <c r="AK1267" s="35"/>
      <c r="AL1267" s="35"/>
      <c r="AM1267" s="85" t="str">
        <f t="shared" si="198"/>
        <v/>
      </c>
      <c r="AN1267" s="35"/>
      <c r="AO1267" s="35"/>
      <c r="AP1267" s="77" t="str">
        <f>IF(D1267="","",IF(D1267=Accueil!$Q$7,PRODUCT('Registre déchets'!G1267,Accueil!$S$7),"") &amp; IF(D1267=Accueil!$Q$8,PRODUCT('Registre déchets'!G1267,Accueil!$S$8),"") &amp; IF(D1267=Accueil!$Q$9,PRODUCT('Registre déchets'!G1267,Accueil!$S$9),"")&amp; IF(D1267=Accueil!$Q$10,PRODUCT('Registre déchets'!G1267,Accueil!$S$10),"")&amp; IF(D1267=Accueil!$Q$11,PRODUCT('Registre déchets'!G1267,Accueil!$S$11),"")&amp; IF(D1267=Accueil!$Q$12,PRODUCT('Registre déchets'!G1267,Accueil!$S$12),"")&amp; IF(D1267=Accueil!$Q$13,PRODUCT('Registre déchets'!G1267,Accueil!$S$13),"")&amp; IF(D1267=Accueil!$Q$14,PRODUCT('Registre déchets'!G1267,Accueil!$S$14),"")&amp; IF(D1267=Accueil!$Q$15,PRODUCT('Registre déchets'!G1267,Accueil!$S$15),"")&amp; IF(D1267=Accueil!$Q$16,PRODUCT('Registre déchets'!G1267,Accueil!$S$16),"")&amp; IF(D1267=Accueil!$Q$17,PRODUCT('Registre déchets'!G1267,Accueil!$S$17),"")&amp; IF(D1267=Accueil!$Q$18,PRODUCT('Registre déchets'!G1267,Accueil!$S$18),"")&amp; IF(D1267=Accueil!$Q$19,PRODUCT('Registre déchets'!G1267,Accueil!$S$19),"")&amp; IF(D1267=Accueil!$Q$20,PRODUCT('Registre déchets'!G1267,Accueil!$S$20),"")&amp; IF(D1267=Accueil!$Q$21,PRODUCT('Registre déchets'!G1267,Accueil!$S$21),"")&amp; IF(D1267=Accueil!$Q$22,PRODUCT('Registre déchets'!G1267,Accueil!$S$22),"")&amp; IF(D1267=Accueil!$Q$23,PRODUCT('Registre déchets'!G1267,Accueil!$S$23),"")&amp; IF(D1267=Accueil!$Q$24,PRODUCT('Registre déchets'!G1267,Accueil!$S$24),"")&amp; IF(D1267=Accueil!$Q$25,PRODUCT('Registre déchets'!G1267,Accueil!$S$25),"")&amp; IF(D1267=Accueil!$Q$26,PRODUCT('Registre déchets'!G1267,Accueil!$S$26),"") &amp; IF(D1267=Accueil!$U$7,PRODUCT('Registre déchets'!G1267,Accueil!$W$7),"") &amp; IF(D1267=Accueil!$U$8,PRODUCT('Registre déchets'!G1267,Accueil!$W$8),"") &amp; IF(D1267=Accueil!$U$9,PRODUCT('Registre déchets'!G1267,Accueil!$W$9),"")&amp; IF(D1267=Accueil!$U$10,PRODUCT('Registre déchets'!G1267,Accueil!$W$10),"")&amp; IF(D1267=Accueil!$U$11,PRODUCT('Registre déchets'!G1267,Accueil!$W$11),"")&amp; IF(D1267=Accueil!$U$12,PRODUCT('Registre déchets'!G1267,Accueil!$W$12),"")&amp; IF(D1267=Accueil!$U$13,PRODUCT('Registre déchets'!G1267,Accueil!$W$13),"")&amp; IF(D1267=Accueil!$U$14,PRODUCT('Registre déchets'!G1267,Accueil!$W$14),"")&amp; IF(D1267=Accueil!$U$15,PRODUCT('Registre déchets'!G1267,Accueil!$W$15),"")&amp; IF(D1267=Accueil!$U$16,PRODUCT('Registre déchets'!G1267,Accueil!$W$16),"")&amp; IF(D1267=Accueil!$U$17,PRODUCT('Registre déchets'!G1267,Accueil!$W$17),"")&amp; IF(D1267=Accueil!$U$18,PRODUCT('Registre déchets'!G1267,Accueil!$W$18),"")&amp; IF(D1267=Accueil!$U$19,PRODUCT('Registre déchets'!G1267,Accueil!$W$19),"")&amp; IF(D1267=Accueil!$U$20,PRODUCT('Registre déchets'!G1267,Accueil!$W$20),"")&amp; IF(D1267=Accueil!$U$21,PRODUCT('Registre déchets'!G1267,Accueil!$W$21),"") &amp; IF(D1267=Accueil!$U$22,PRODUCT('Registre déchets'!G1267,Accueil!$W$22),"")&amp; IF(D1267=Accueil!$U$23,PRODUCT('Registre déchets'!G1267,Accueil!$W$23),"")&amp; IF(D1267=Accueil!$U$24,PRODUCT('Registre déchets'!G1267,Accueil!$W$24),"")&amp; IF(D1267=Accueil!$U$25,PRODUCT('Registre déchets'!G1267,Accueil!$W$25),"")&amp; IF(D1267=Accueil!$U$26,PRODUCT('Registre déchets'!G1267,Accueil!$W$26),"")&amp; IF(D1267=Accueil!$U$27,PRODUCT('Registre déchets'!G1267,Accueil!$W$27),"")&amp; IF(D1267=Accueil!$Y$7,PRODUCT('Registre déchets'!G1267,Accueil!$AA$7),"") &amp; IF(D1267=Accueil!$Y$8,PRODUCT('Registre déchets'!G1267,Accueil!$AA$8),"") &amp; IF(D1267=Accueil!$Y$9,PRODUCT('Registre déchets'!G1267,Accueil!$AA$9),"")&amp; IF(D1267=Accueil!$Y$10,PRODUCT('Registre déchets'!G1267,Accueil!$AA$10),"")&amp; IF(D1267=Accueil!$Y$11,PRODUCT('Registre déchets'!G1267,Accueil!$AA$11),"")&amp; IF(D1267=Accueil!$Y$12,PRODUCT('Registre déchets'!G1267,Accueil!$AA$12),"")&amp; IF(D1267=Accueil!$Y$13,PRODUCT('Registre déchets'!G1267,Accueil!$AA$13),"")&amp; IF(D1267=Accueil!$Y$14,PRODUCT('Registre déchets'!G1267,Accueil!$AA$14),"")&amp; IF(D1267=Accueil!$Y$15,PRODUCT('Registre déchets'!G1267,Accueil!$AA$15),"")&amp; IF(D1267=Accueil!$Y$16,PRODUCT('Registre déchets'!G1267,Accueil!$AA$16),"")&amp; IF(D1267=Accueil!$Y$17,PRODUCT('Registre déchets'!G1267,Accueil!$AA$17),"")&amp; IF(D1267=Accueil!$Y$18,PRODUCT('Registre déchets'!G1267,Accueil!$AA$18),"")&amp; IF(D1267=Accueil!$Y$19,PRODUCT('Registre déchets'!G1267,Accueil!$AA$19),"")&amp; IF(D1267=Accueil!$Y$20,PRODUCT('Registre déchets'!G1267,Accueil!$AA$20),"")&amp; IF(D1267=Accueil!$Y$21,PRODUCT('Registre déchets'!G1267,Accueil!$AA$21),"")&amp; IF(D1267=Accueil!$Y$22,PRODUCT('Registre déchets'!G1267,Accueil!$AA$22),"")&amp; IF(D1267=Accueil!$Y$23,PRODUCT('Registre déchets'!G1267,Accueil!$AA$23),"")&amp; IF(D1267=Accueil!$Y$24,PRODUCT('Registre déchets'!G1267,Accueil!$AA$24),"")&amp; IF(D1267=Accueil!$Y$25,PRODUCT('Registre déchets'!G1267,Accueil!$AA$25),"")&amp; IF(D1267=Accueil!$Y$26,PRODUCT('Registre déchets'!G1267,Accueil!$AA$26),"")&amp; IF(D1267=Accueil!$Y$27,PRODUCT('Registre déchets'!G1267,Accueil!$AA$27),""))</f>
        <v/>
      </c>
      <c r="AQ1267" s="79">
        <f t="shared" si="197"/>
        <v>0</v>
      </c>
    </row>
    <row r="1268" spans="1:43" ht="50.1" customHeight="1" x14ac:dyDescent="0.25">
      <c r="A1268" s="90"/>
      <c r="B1268" s="222" t="str">
        <f t="shared" si="191"/>
        <v/>
      </c>
      <c r="C1268" s="221"/>
      <c r="D1268" s="220"/>
      <c r="E1268" s="80" t="str">
        <f t="shared" si="195"/>
        <v/>
      </c>
      <c r="F1268" s="81"/>
      <c r="G1268" s="82"/>
      <c r="H1268" s="241">
        <f t="shared" si="192"/>
        <v>0</v>
      </c>
      <c r="I1268" s="206"/>
      <c r="J1268" s="206"/>
      <c r="K1268" s="86"/>
      <c r="L1268" s="86"/>
      <c r="M1268" s="86"/>
      <c r="N1268" s="82"/>
      <c r="O1268" s="81"/>
      <c r="P1268" s="82"/>
      <c r="Q1268" s="207">
        <f t="shared" si="196"/>
        <v>0</v>
      </c>
      <c r="R1268" s="83">
        <f t="shared" si="193"/>
        <v>0</v>
      </c>
      <c r="S1268" s="83">
        <f t="shared" si="194"/>
        <v>0</v>
      </c>
      <c r="T1268" s="209"/>
      <c r="U1268" s="214"/>
      <c r="V1268" s="214"/>
      <c r="W1268" s="217" t="str">
        <f t="shared" si="189"/>
        <v/>
      </c>
      <c r="X1268" s="214"/>
      <c r="Y1268" s="224"/>
      <c r="Z1268" s="214"/>
      <c r="AA1268" s="214"/>
      <c r="AB1268" s="35" t="str">
        <f t="shared" si="190"/>
        <v/>
      </c>
      <c r="AC1268" s="35"/>
      <c r="AD1268" s="35"/>
      <c r="AE1268" s="35"/>
      <c r="AF1268" s="35"/>
      <c r="AG1268" s="35"/>
      <c r="AH1268" s="35"/>
      <c r="AI1268" s="35"/>
      <c r="AJ1268" s="35"/>
      <c r="AK1268" s="35"/>
      <c r="AL1268" s="35"/>
      <c r="AM1268" s="85" t="str">
        <f t="shared" si="198"/>
        <v/>
      </c>
      <c r="AN1268" s="35"/>
      <c r="AO1268" s="35"/>
      <c r="AP1268" s="77" t="str">
        <f>IF(D1268="","",IF(D1268=Accueil!$Q$7,PRODUCT('Registre déchets'!G1268,Accueil!$S$7),"") &amp; IF(D1268=Accueil!$Q$8,PRODUCT('Registre déchets'!G1268,Accueil!$S$8),"") &amp; IF(D1268=Accueil!$Q$9,PRODUCT('Registre déchets'!G1268,Accueil!$S$9),"")&amp; IF(D1268=Accueil!$Q$10,PRODUCT('Registre déchets'!G1268,Accueil!$S$10),"")&amp; IF(D1268=Accueil!$Q$11,PRODUCT('Registre déchets'!G1268,Accueil!$S$11),"")&amp; IF(D1268=Accueil!$Q$12,PRODUCT('Registre déchets'!G1268,Accueil!$S$12),"")&amp; IF(D1268=Accueil!$Q$13,PRODUCT('Registre déchets'!G1268,Accueil!$S$13),"")&amp; IF(D1268=Accueil!$Q$14,PRODUCT('Registre déchets'!G1268,Accueil!$S$14),"")&amp; IF(D1268=Accueil!$Q$15,PRODUCT('Registre déchets'!G1268,Accueil!$S$15),"")&amp; IF(D1268=Accueil!$Q$16,PRODUCT('Registre déchets'!G1268,Accueil!$S$16),"")&amp; IF(D1268=Accueil!$Q$17,PRODUCT('Registre déchets'!G1268,Accueil!$S$17),"")&amp; IF(D1268=Accueil!$Q$18,PRODUCT('Registre déchets'!G1268,Accueil!$S$18),"")&amp; IF(D1268=Accueil!$Q$19,PRODUCT('Registre déchets'!G1268,Accueil!$S$19),"")&amp; IF(D1268=Accueil!$Q$20,PRODUCT('Registre déchets'!G1268,Accueil!$S$20),"")&amp; IF(D1268=Accueil!$Q$21,PRODUCT('Registre déchets'!G1268,Accueil!$S$21),"")&amp; IF(D1268=Accueil!$Q$22,PRODUCT('Registre déchets'!G1268,Accueil!$S$22),"")&amp; IF(D1268=Accueil!$Q$23,PRODUCT('Registre déchets'!G1268,Accueil!$S$23),"")&amp; IF(D1268=Accueil!$Q$24,PRODUCT('Registre déchets'!G1268,Accueil!$S$24),"")&amp; IF(D1268=Accueil!$Q$25,PRODUCT('Registre déchets'!G1268,Accueil!$S$25),"")&amp; IF(D1268=Accueil!$Q$26,PRODUCT('Registre déchets'!G1268,Accueil!$S$26),"") &amp; IF(D1268=Accueil!$U$7,PRODUCT('Registre déchets'!G1268,Accueil!$W$7),"") &amp; IF(D1268=Accueil!$U$8,PRODUCT('Registre déchets'!G1268,Accueil!$W$8),"") &amp; IF(D1268=Accueil!$U$9,PRODUCT('Registre déchets'!G1268,Accueil!$W$9),"")&amp; IF(D1268=Accueil!$U$10,PRODUCT('Registre déchets'!G1268,Accueil!$W$10),"")&amp; IF(D1268=Accueil!$U$11,PRODUCT('Registre déchets'!G1268,Accueil!$W$11),"")&amp; IF(D1268=Accueil!$U$12,PRODUCT('Registre déchets'!G1268,Accueil!$W$12),"")&amp; IF(D1268=Accueil!$U$13,PRODUCT('Registre déchets'!G1268,Accueil!$W$13),"")&amp; IF(D1268=Accueil!$U$14,PRODUCT('Registre déchets'!G1268,Accueil!$W$14),"")&amp; IF(D1268=Accueil!$U$15,PRODUCT('Registre déchets'!G1268,Accueil!$W$15),"")&amp; IF(D1268=Accueil!$U$16,PRODUCT('Registre déchets'!G1268,Accueil!$W$16),"")&amp; IF(D1268=Accueil!$U$17,PRODUCT('Registre déchets'!G1268,Accueil!$W$17),"")&amp; IF(D1268=Accueil!$U$18,PRODUCT('Registre déchets'!G1268,Accueil!$W$18),"")&amp; IF(D1268=Accueil!$U$19,PRODUCT('Registre déchets'!G1268,Accueil!$W$19),"")&amp; IF(D1268=Accueil!$U$20,PRODUCT('Registre déchets'!G1268,Accueil!$W$20),"")&amp; IF(D1268=Accueil!$U$21,PRODUCT('Registre déchets'!G1268,Accueil!$W$21),"") &amp; IF(D1268=Accueil!$U$22,PRODUCT('Registre déchets'!G1268,Accueil!$W$22),"")&amp; IF(D1268=Accueil!$U$23,PRODUCT('Registre déchets'!G1268,Accueil!$W$23),"")&amp; IF(D1268=Accueil!$U$24,PRODUCT('Registre déchets'!G1268,Accueil!$W$24),"")&amp; IF(D1268=Accueil!$U$25,PRODUCT('Registre déchets'!G1268,Accueil!$W$25),"")&amp; IF(D1268=Accueil!$U$26,PRODUCT('Registre déchets'!G1268,Accueil!$W$26),"")&amp; IF(D1268=Accueil!$U$27,PRODUCT('Registre déchets'!G1268,Accueil!$W$27),"")&amp; IF(D1268=Accueil!$Y$7,PRODUCT('Registre déchets'!G1268,Accueil!$AA$7),"") &amp; IF(D1268=Accueil!$Y$8,PRODUCT('Registre déchets'!G1268,Accueil!$AA$8),"") &amp; IF(D1268=Accueil!$Y$9,PRODUCT('Registre déchets'!G1268,Accueil!$AA$9),"")&amp; IF(D1268=Accueil!$Y$10,PRODUCT('Registre déchets'!G1268,Accueil!$AA$10),"")&amp; IF(D1268=Accueil!$Y$11,PRODUCT('Registre déchets'!G1268,Accueil!$AA$11),"")&amp; IF(D1268=Accueil!$Y$12,PRODUCT('Registre déchets'!G1268,Accueil!$AA$12),"")&amp; IF(D1268=Accueil!$Y$13,PRODUCT('Registre déchets'!G1268,Accueil!$AA$13),"")&amp; IF(D1268=Accueil!$Y$14,PRODUCT('Registre déchets'!G1268,Accueil!$AA$14),"")&amp; IF(D1268=Accueil!$Y$15,PRODUCT('Registre déchets'!G1268,Accueil!$AA$15),"")&amp; IF(D1268=Accueil!$Y$16,PRODUCT('Registre déchets'!G1268,Accueil!$AA$16),"")&amp; IF(D1268=Accueil!$Y$17,PRODUCT('Registre déchets'!G1268,Accueil!$AA$17),"")&amp; IF(D1268=Accueil!$Y$18,PRODUCT('Registre déchets'!G1268,Accueil!$AA$18),"")&amp; IF(D1268=Accueil!$Y$19,PRODUCT('Registre déchets'!G1268,Accueil!$AA$19),"")&amp; IF(D1268=Accueil!$Y$20,PRODUCT('Registre déchets'!G1268,Accueil!$AA$20),"")&amp; IF(D1268=Accueil!$Y$21,PRODUCT('Registre déchets'!G1268,Accueil!$AA$21),"")&amp; IF(D1268=Accueil!$Y$22,PRODUCT('Registre déchets'!G1268,Accueil!$AA$22),"")&amp; IF(D1268=Accueil!$Y$23,PRODUCT('Registre déchets'!G1268,Accueil!$AA$23),"")&amp; IF(D1268=Accueil!$Y$24,PRODUCT('Registre déchets'!G1268,Accueil!$AA$24),"")&amp; IF(D1268=Accueil!$Y$25,PRODUCT('Registre déchets'!G1268,Accueil!$AA$25),"")&amp; IF(D1268=Accueil!$Y$26,PRODUCT('Registre déchets'!G1268,Accueil!$AA$26),"")&amp; IF(D1268=Accueil!$Y$27,PRODUCT('Registre déchets'!G1268,Accueil!$AA$27),""))</f>
        <v/>
      </c>
      <c r="AQ1268" s="79">
        <f t="shared" si="197"/>
        <v>0</v>
      </c>
    </row>
    <row r="1269" spans="1:43" ht="50.1" customHeight="1" x14ac:dyDescent="0.25">
      <c r="A1269" s="90"/>
      <c r="B1269" s="222" t="str">
        <f t="shared" si="191"/>
        <v/>
      </c>
      <c r="C1269" s="221"/>
      <c r="D1269" s="220"/>
      <c r="E1269" s="80" t="str">
        <f t="shared" si="195"/>
        <v/>
      </c>
      <c r="F1269" s="81"/>
      <c r="G1269" s="82"/>
      <c r="H1269" s="241">
        <f t="shared" si="192"/>
        <v>0</v>
      </c>
      <c r="I1269" s="206"/>
      <c r="J1269" s="206"/>
      <c r="K1269" s="86"/>
      <c r="L1269" s="86"/>
      <c r="M1269" s="86"/>
      <c r="N1269" s="82"/>
      <c r="O1269" s="81"/>
      <c r="P1269" s="82"/>
      <c r="Q1269" s="207">
        <f t="shared" si="196"/>
        <v>0</v>
      </c>
      <c r="R1269" s="83">
        <f t="shared" si="193"/>
        <v>0</v>
      </c>
      <c r="S1269" s="83">
        <f t="shared" si="194"/>
        <v>0</v>
      </c>
      <c r="T1269" s="209"/>
      <c r="U1269" s="214"/>
      <c r="V1269" s="214"/>
      <c r="W1269" s="217" t="str">
        <f t="shared" si="189"/>
        <v/>
      </c>
      <c r="X1269" s="214"/>
      <c r="Y1269" s="224"/>
      <c r="Z1269" s="214"/>
      <c r="AA1269" s="214"/>
      <c r="AB1269" s="35" t="str">
        <f t="shared" si="190"/>
        <v/>
      </c>
      <c r="AC1269" s="35"/>
      <c r="AD1269" s="35"/>
      <c r="AE1269" s="35"/>
      <c r="AF1269" s="35"/>
      <c r="AG1269" s="35"/>
      <c r="AH1269" s="35"/>
      <c r="AI1269" s="35"/>
      <c r="AJ1269" s="35"/>
      <c r="AK1269" s="35"/>
      <c r="AL1269" s="35"/>
      <c r="AM1269" s="85" t="str">
        <f t="shared" si="198"/>
        <v/>
      </c>
      <c r="AN1269" s="35"/>
      <c r="AO1269" s="35"/>
      <c r="AP1269" s="77" t="str">
        <f>IF(D1269="","",IF(D1269=Accueil!$Q$7,PRODUCT('Registre déchets'!G1269,Accueil!$S$7),"") &amp; IF(D1269=Accueil!$Q$8,PRODUCT('Registre déchets'!G1269,Accueil!$S$8),"") &amp; IF(D1269=Accueil!$Q$9,PRODUCT('Registre déchets'!G1269,Accueil!$S$9),"")&amp; IF(D1269=Accueil!$Q$10,PRODUCT('Registre déchets'!G1269,Accueil!$S$10),"")&amp; IF(D1269=Accueil!$Q$11,PRODUCT('Registre déchets'!G1269,Accueil!$S$11),"")&amp; IF(D1269=Accueil!$Q$12,PRODUCT('Registre déchets'!G1269,Accueil!$S$12),"")&amp; IF(D1269=Accueil!$Q$13,PRODUCT('Registre déchets'!G1269,Accueil!$S$13),"")&amp; IF(D1269=Accueil!$Q$14,PRODUCT('Registre déchets'!G1269,Accueil!$S$14),"")&amp; IF(D1269=Accueil!$Q$15,PRODUCT('Registre déchets'!G1269,Accueil!$S$15),"")&amp; IF(D1269=Accueil!$Q$16,PRODUCT('Registre déchets'!G1269,Accueil!$S$16),"")&amp; IF(D1269=Accueil!$Q$17,PRODUCT('Registre déchets'!G1269,Accueil!$S$17),"")&amp; IF(D1269=Accueil!$Q$18,PRODUCT('Registre déchets'!G1269,Accueil!$S$18),"")&amp; IF(D1269=Accueil!$Q$19,PRODUCT('Registre déchets'!G1269,Accueil!$S$19),"")&amp; IF(D1269=Accueil!$Q$20,PRODUCT('Registre déchets'!G1269,Accueil!$S$20),"")&amp; IF(D1269=Accueil!$Q$21,PRODUCT('Registre déchets'!G1269,Accueil!$S$21),"")&amp; IF(D1269=Accueil!$Q$22,PRODUCT('Registre déchets'!G1269,Accueil!$S$22),"")&amp; IF(D1269=Accueil!$Q$23,PRODUCT('Registre déchets'!G1269,Accueil!$S$23),"")&amp; IF(D1269=Accueil!$Q$24,PRODUCT('Registre déchets'!G1269,Accueil!$S$24),"")&amp; IF(D1269=Accueil!$Q$25,PRODUCT('Registre déchets'!G1269,Accueil!$S$25),"")&amp; IF(D1269=Accueil!$Q$26,PRODUCT('Registre déchets'!G1269,Accueil!$S$26),"") &amp; IF(D1269=Accueil!$U$7,PRODUCT('Registre déchets'!G1269,Accueil!$W$7),"") &amp; IF(D1269=Accueil!$U$8,PRODUCT('Registre déchets'!G1269,Accueil!$W$8),"") &amp; IF(D1269=Accueil!$U$9,PRODUCT('Registre déchets'!G1269,Accueil!$W$9),"")&amp; IF(D1269=Accueil!$U$10,PRODUCT('Registre déchets'!G1269,Accueil!$W$10),"")&amp; IF(D1269=Accueil!$U$11,PRODUCT('Registre déchets'!G1269,Accueil!$W$11),"")&amp; IF(D1269=Accueil!$U$12,PRODUCT('Registre déchets'!G1269,Accueil!$W$12),"")&amp; IF(D1269=Accueil!$U$13,PRODUCT('Registre déchets'!G1269,Accueil!$W$13),"")&amp; IF(D1269=Accueil!$U$14,PRODUCT('Registre déchets'!G1269,Accueil!$W$14),"")&amp; IF(D1269=Accueil!$U$15,PRODUCT('Registre déchets'!G1269,Accueil!$W$15),"")&amp; IF(D1269=Accueil!$U$16,PRODUCT('Registre déchets'!G1269,Accueil!$W$16),"")&amp; IF(D1269=Accueil!$U$17,PRODUCT('Registre déchets'!G1269,Accueil!$W$17),"")&amp; IF(D1269=Accueil!$U$18,PRODUCT('Registre déchets'!G1269,Accueil!$W$18),"")&amp; IF(D1269=Accueil!$U$19,PRODUCT('Registre déchets'!G1269,Accueil!$W$19),"")&amp; IF(D1269=Accueil!$U$20,PRODUCT('Registre déchets'!G1269,Accueil!$W$20),"")&amp; IF(D1269=Accueil!$U$21,PRODUCT('Registre déchets'!G1269,Accueil!$W$21),"") &amp; IF(D1269=Accueil!$U$22,PRODUCT('Registre déchets'!G1269,Accueil!$W$22),"")&amp; IF(D1269=Accueil!$U$23,PRODUCT('Registre déchets'!G1269,Accueil!$W$23),"")&amp; IF(D1269=Accueil!$U$24,PRODUCT('Registre déchets'!G1269,Accueil!$W$24),"")&amp; IF(D1269=Accueil!$U$25,PRODUCT('Registre déchets'!G1269,Accueil!$W$25),"")&amp; IF(D1269=Accueil!$U$26,PRODUCT('Registre déchets'!G1269,Accueil!$W$26),"")&amp; IF(D1269=Accueil!$U$27,PRODUCT('Registre déchets'!G1269,Accueil!$W$27),"")&amp; IF(D1269=Accueil!$Y$7,PRODUCT('Registre déchets'!G1269,Accueil!$AA$7),"") &amp; IF(D1269=Accueil!$Y$8,PRODUCT('Registre déchets'!G1269,Accueil!$AA$8),"") &amp; IF(D1269=Accueil!$Y$9,PRODUCT('Registre déchets'!G1269,Accueil!$AA$9),"")&amp; IF(D1269=Accueil!$Y$10,PRODUCT('Registre déchets'!G1269,Accueil!$AA$10),"")&amp; IF(D1269=Accueil!$Y$11,PRODUCT('Registre déchets'!G1269,Accueil!$AA$11),"")&amp; IF(D1269=Accueil!$Y$12,PRODUCT('Registre déchets'!G1269,Accueil!$AA$12),"")&amp; IF(D1269=Accueil!$Y$13,PRODUCT('Registre déchets'!G1269,Accueil!$AA$13),"")&amp; IF(D1269=Accueil!$Y$14,PRODUCT('Registre déchets'!G1269,Accueil!$AA$14),"")&amp; IF(D1269=Accueil!$Y$15,PRODUCT('Registre déchets'!G1269,Accueil!$AA$15),"")&amp; IF(D1269=Accueil!$Y$16,PRODUCT('Registre déchets'!G1269,Accueil!$AA$16),"")&amp; IF(D1269=Accueil!$Y$17,PRODUCT('Registre déchets'!G1269,Accueil!$AA$17),"")&amp; IF(D1269=Accueil!$Y$18,PRODUCT('Registre déchets'!G1269,Accueil!$AA$18),"")&amp; IF(D1269=Accueil!$Y$19,PRODUCT('Registre déchets'!G1269,Accueil!$AA$19),"")&amp; IF(D1269=Accueil!$Y$20,PRODUCT('Registre déchets'!G1269,Accueil!$AA$20),"")&amp; IF(D1269=Accueil!$Y$21,PRODUCT('Registre déchets'!G1269,Accueil!$AA$21),"")&amp; IF(D1269=Accueil!$Y$22,PRODUCT('Registre déchets'!G1269,Accueil!$AA$22),"")&amp; IF(D1269=Accueil!$Y$23,PRODUCT('Registre déchets'!G1269,Accueil!$AA$23),"")&amp; IF(D1269=Accueil!$Y$24,PRODUCT('Registre déchets'!G1269,Accueil!$AA$24),"")&amp; IF(D1269=Accueil!$Y$25,PRODUCT('Registre déchets'!G1269,Accueil!$AA$25),"")&amp; IF(D1269=Accueil!$Y$26,PRODUCT('Registre déchets'!G1269,Accueil!$AA$26),"")&amp; IF(D1269=Accueil!$Y$27,PRODUCT('Registre déchets'!G1269,Accueil!$AA$27),""))</f>
        <v/>
      </c>
      <c r="AQ1269" s="79">
        <f t="shared" si="197"/>
        <v>0</v>
      </c>
    </row>
    <row r="1270" spans="1:43" ht="50.1" customHeight="1" x14ac:dyDescent="0.25">
      <c r="A1270" s="90"/>
      <c r="B1270" s="222" t="str">
        <f t="shared" si="191"/>
        <v/>
      </c>
      <c r="C1270" s="221"/>
      <c r="D1270" s="220"/>
      <c r="E1270" s="80" t="str">
        <f t="shared" si="195"/>
        <v/>
      </c>
      <c r="F1270" s="81"/>
      <c r="G1270" s="82"/>
      <c r="H1270" s="241">
        <f t="shared" si="192"/>
        <v>0</v>
      </c>
      <c r="I1270" s="206"/>
      <c r="J1270" s="206"/>
      <c r="K1270" s="86"/>
      <c r="L1270" s="86"/>
      <c r="M1270" s="86"/>
      <c r="N1270" s="82"/>
      <c r="O1270" s="81"/>
      <c r="P1270" s="82"/>
      <c r="Q1270" s="207">
        <f t="shared" si="196"/>
        <v>0</v>
      </c>
      <c r="R1270" s="83">
        <f t="shared" si="193"/>
        <v>0</v>
      </c>
      <c r="S1270" s="83">
        <f t="shared" si="194"/>
        <v>0</v>
      </c>
      <c r="T1270" s="209"/>
      <c r="U1270" s="214"/>
      <c r="V1270" s="214"/>
      <c r="W1270" s="217" t="str">
        <f t="shared" si="189"/>
        <v/>
      </c>
      <c r="X1270" s="214"/>
      <c r="Y1270" s="224"/>
      <c r="Z1270" s="214"/>
      <c r="AA1270" s="214"/>
      <c r="AB1270" s="35" t="str">
        <f t="shared" si="190"/>
        <v/>
      </c>
      <c r="AC1270" s="35"/>
      <c r="AD1270" s="35"/>
      <c r="AE1270" s="35"/>
      <c r="AF1270" s="35"/>
      <c r="AG1270" s="35"/>
      <c r="AH1270" s="35"/>
      <c r="AI1270" s="35"/>
      <c r="AJ1270" s="35"/>
      <c r="AK1270" s="35"/>
      <c r="AL1270" s="35"/>
      <c r="AM1270" s="85" t="str">
        <f t="shared" si="198"/>
        <v/>
      </c>
      <c r="AN1270" s="35"/>
      <c r="AO1270" s="35"/>
      <c r="AP1270" s="77" t="str">
        <f>IF(D1270="","",IF(D1270=Accueil!$Q$7,PRODUCT('Registre déchets'!G1270,Accueil!$S$7),"") &amp; IF(D1270=Accueil!$Q$8,PRODUCT('Registre déchets'!G1270,Accueil!$S$8),"") &amp; IF(D1270=Accueil!$Q$9,PRODUCT('Registre déchets'!G1270,Accueil!$S$9),"")&amp; IF(D1270=Accueil!$Q$10,PRODUCT('Registre déchets'!G1270,Accueil!$S$10),"")&amp; IF(D1270=Accueil!$Q$11,PRODUCT('Registre déchets'!G1270,Accueil!$S$11),"")&amp; IF(D1270=Accueil!$Q$12,PRODUCT('Registre déchets'!G1270,Accueil!$S$12),"")&amp; IF(D1270=Accueil!$Q$13,PRODUCT('Registre déchets'!G1270,Accueil!$S$13),"")&amp; IF(D1270=Accueil!$Q$14,PRODUCT('Registre déchets'!G1270,Accueil!$S$14),"")&amp; IF(D1270=Accueil!$Q$15,PRODUCT('Registre déchets'!G1270,Accueil!$S$15),"")&amp; IF(D1270=Accueil!$Q$16,PRODUCT('Registre déchets'!G1270,Accueil!$S$16),"")&amp; IF(D1270=Accueil!$Q$17,PRODUCT('Registre déchets'!G1270,Accueil!$S$17),"")&amp; IF(D1270=Accueil!$Q$18,PRODUCT('Registre déchets'!G1270,Accueil!$S$18),"")&amp; IF(D1270=Accueil!$Q$19,PRODUCT('Registre déchets'!G1270,Accueil!$S$19),"")&amp; IF(D1270=Accueil!$Q$20,PRODUCT('Registre déchets'!G1270,Accueil!$S$20),"")&amp; IF(D1270=Accueil!$Q$21,PRODUCT('Registre déchets'!G1270,Accueil!$S$21),"")&amp; IF(D1270=Accueil!$Q$22,PRODUCT('Registre déchets'!G1270,Accueil!$S$22),"")&amp; IF(D1270=Accueil!$Q$23,PRODUCT('Registre déchets'!G1270,Accueil!$S$23),"")&amp; IF(D1270=Accueil!$Q$24,PRODUCT('Registre déchets'!G1270,Accueil!$S$24),"")&amp; IF(D1270=Accueil!$Q$25,PRODUCT('Registre déchets'!G1270,Accueil!$S$25),"")&amp; IF(D1270=Accueil!$Q$26,PRODUCT('Registre déchets'!G1270,Accueil!$S$26),"") &amp; IF(D1270=Accueil!$U$7,PRODUCT('Registre déchets'!G1270,Accueil!$W$7),"") &amp; IF(D1270=Accueil!$U$8,PRODUCT('Registre déchets'!G1270,Accueil!$W$8),"") &amp; IF(D1270=Accueil!$U$9,PRODUCT('Registre déchets'!G1270,Accueil!$W$9),"")&amp; IF(D1270=Accueil!$U$10,PRODUCT('Registre déchets'!G1270,Accueil!$W$10),"")&amp; IF(D1270=Accueil!$U$11,PRODUCT('Registre déchets'!G1270,Accueil!$W$11),"")&amp; IF(D1270=Accueil!$U$12,PRODUCT('Registre déchets'!G1270,Accueil!$W$12),"")&amp; IF(D1270=Accueil!$U$13,PRODUCT('Registre déchets'!G1270,Accueil!$W$13),"")&amp; IF(D1270=Accueil!$U$14,PRODUCT('Registre déchets'!G1270,Accueil!$W$14),"")&amp; IF(D1270=Accueil!$U$15,PRODUCT('Registre déchets'!G1270,Accueil!$W$15),"")&amp; IF(D1270=Accueil!$U$16,PRODUCT('Registre déchets'!G1270,Accueil!$W$16),"")&amp; IF(D1270=Accueil!$U$17,PRODUCT('Registre déchets'!G1270,Accueil!$W$17),"")&amp; IF(D1270=Accueil!$U$18,PRODUCT('Registre déchets'!G1270,Accueil!$W$18),"")&amp; IF(D1270=Accueil!$U$19,PRODUCT('Registre déchets'!G1270,Accueil!$W$19),"")&amp; IF(D1270=Accueil!$U$20,PRODUCT('Registre déchets'!G1270,Accueil!$W$20),"")&amp; IF(D1270=Accueil!$U$21,PRODUCT('Registre déchets'!G1270,Accueil!$W$21),"") &amp; IF(D1270=Accueil!$U$22,PRODUCT('Registre déchets'!G1270,Accueil!$W$22),"")&amp; IF(D1270=Accueil!$U$23,PRODUCT('Registre déchets'!G1270,Accueil!$W$23),"")&amp; IF(D1270=Accueil!$U$24,PRODUCT('Registre déchets'!G1270,Accueil!$W$24),"")&amp; IF(D1270=Accueil!$U$25,PRODUCT('Registre déchets'!G1270,Accueil!$W$25),"")&amp; IF(D1270=Accueil!$U$26,PRODUCT('Registre déchets'!G1270,Accueil!$W$26),"")&amp; IF(D1270=Accueil!$U$27,PRODUCT('Registre déchets'!G1270,Accueil!$W$27),"")&amp; IF(D1270=Accueil!$Y$7,PRODUCT('Registre déchets'!G1270,Accueil!$AA$7),"") &amp; IF(D1270=Accueil!$Y$8,PRODUCT('Registre déchets'!G1270,Accueil!$AA$8),"") &amp; IF(D1270=Accueil!$Y$9,PRODUCT('Registre déchets'!G1270,Accueil!$AA$9),"")&amp; IF(D1270=Accueil!$Y$10,PRODUCT('Registre déchets'!G1270,Accueil!$AA$10),"")&amp; IF(D1270=Accueil!$Y$11,PRODUCT('Registre déchets'!G1270,Accueil!$AA$11),"")&amp; IF(D1270=Accueil!$Y$12,PRODUCT('Registre déchets'!G1270,Accueil!$AA$12),"")&amp; IF(D1270=Accueil!$Y$13,PRODUCT('Registre déchets'!G1270,Accueil!$AA$13),"")&amp; IF(D1270=Accueil!$Y$14,PRODUCT('Registre déchets'!G1270,Accueil!$AA$14),"")&amp; IF(D1270=Accueil!$Y$15,PRODUCT('Registre déchets'!G1270,Accueil!$AA$15),"")&amp; IF(D1270=Accueil!$Y$16,PRODUCT('Registre déchets'!G1270,Accueil!$AA$16),"")&amp; IF(D1270=Accueil!$Y$17,PRODUCT('Registre déchets'!G1270,Accueil!$AA$17),"")&amp; IF(D1270=Accueil!$Y$18,PRODUCT('Registre déchets'!G1270,Accueil!$AA$18),"")&amp; IF(D1270=Accueil!$Y$19,PRODUCT('Registre déchets'!G1270,Accueil!$AA$19),"")&amp; IF(D1270=Accueil!$Y$20,PRODUCT('Registre déchets'!G1270,Accueil!$AA$20),"")&amp; IF(D1270=Accueil!$Y$21,PRODUCT('Registre déchets'!G1270,Accueil!$AA$21),"")&amp; IF(D1270=Accueil!$Y$22,PRODUCT('Registre déchets'!G1270,Accueil!$AA$22),"")&amp; IF(D1270=Accueil!$Y$23,PRODUCT('Registre déchets'!G1270,Accueil!$AA$23),"")&amp; IF(D1270=Accueil!$Y$24,PRODUCT('Registre déchets'!G1270,Accueil!$AA$24),"")&amp; IF(D1270=Accueil!$Y$25,PRODUCT('Registre déchets'!G1270,Accueil!$AA$25),"")&amp; IF(D1270=Accueil!$Y$26,PRODUCT('Registre déchets'!G1270,Accueil!$AA$26),"")&amp; IF(D1270=Accueil!$Y$27,PRODUCT('Registre déchets'!G1270,Accueil!$AA$27),""))</f>
        <v/>
      </c>
      <c r="AQ1270" s="79">
        <f t="shared" si="197"/>
        <v>0</v>
      </c>
    </row>
    <row r="1271" spans="1:43" ht="50.1" customHeight="1" x14ac:dyDescent="0.25">
      <c r="A1271" s="90"/>
      <c r="B1271" s="222" t="str">
        <f t="shared" si="191"/>
        <v/>
      </c>
      <c r="C1271" s="221"/>
      <c r="D1271" s="220"/>
      <c r="E1271" s="80" t="str">
        <f t="shared" si="195"/>
        <v/>
      </c>
      <c r="F1271" s="81"/>
      <c r="G1271" s="82"/>
      <c r="H1271" s="241">
        <f t="shared" si="192"/>
        <v>0</v>
      </c>
      <c r="I1271" s="206"/>
      <c r="J1271" s="206"/>
      <c r="K1271" s="86"/>
      <c r="L1271" s="86"/>
      <c r="M1271" s="86"/>
      <c r="N1271" s="82"/>
      <c r="O1271" s="81"/>
      <c r="P1271" s="82"/>
      <c r="Q1271" s="207">
        <f t="shared" si="196"/>
        <v>0</v>
      </c>
      <c r="R1271" s="83">
        <f t="shared" si="193"/>
        <v>0</v>
      </c>
      <c r="S1271" s="83">
        <f t="shared" si="194"/>
        <v>0</v>
      </c>
      <c r="T1271" s="209"/>
      <c r="U1271" s="214"/>
      <c r="V1271" s="214"/>
      <c r="W1271" s="217" t="str">
        <f t="shared" si="189"/>
        <v/>
      </c>
      <c r="X1271" s="214"/>
      <c r="Y1271" s="224"/>
      <c r="Z1271" s="214"/>
      <c r="AA1271" s="214"/>
      <c r="AB1271" s="35" t="str">
        <f t="shared" si="190"/>
        <v/>
      </c>
      <c r="AC1271" s="35"/>
      <c r="AD1271" s="35"/>
      <c r="AE1271" s="35"/>
      <c r="AF1271" s="35"/>
      <c r="AG1271" s="35"/>
      <c r="AH1271" s="35"/>
      <c r="AI1271" s="35"/>
      <c r="AJ1271" s="35"/>
      <c r="AK1271" s="35"/>
      <c r="AL1271" s="35"/>
      <c r="AM1271" s="85" t="str">
        <f t="shared" si="198"/>
        <v/>
      </c>
      <c r="AN1271" s="35"/>
      <c r="AO1271" s="35"/>
      <c r="AP1271" s="77" t="str">
        <f>IF(D1271="","",IF(D1271=Accueil!$Q$7,PRODUCT('Registre déchets'!G1271,Accueil!$S$7),"") &amp; IF(D1271=Accueil!$Q$8,PRODUCT('Registre déchets'!G1271,Accueil!$S$8),"") &amp; IF(D1271=Accueil!$Q$9,PRODUCT('Registre déchets'!G1271,Accueil!$S$9),"")&amp; IF(D1271=Accueil!$Q$10,PRODUCT('Registre déchets'!G1271,Accueil!$S$10),"")&amp; IF(D1271=Accueil!$Q$11,PRODUCT('Registre déchets'!G1271,Accueil!$S$11),"")&amp; IF(D1271=Accueil!$Q$12,PRODUCT('Registre déchets'!G1271,Accueil!$S$12),"")&amp; IF(D1271=Accueil!$Q$13,PRODUCT('Registre déchets'!G1271,Accueil!$S$13),"")&amp; IF(D1271=Accueil!$Q$14,PRODUCT('Registre déchets'!G1271,Accueil!$S$14),"")&amp; IF(D1271=Accueil!$Q$15,PRODUCT('Registre déchets'!G1271,Accueil!$S$15),"")&amp; IF(D1271=Accueil!$Q$16,PRODUCT('Registre déchets'!G1271,Accueil!$S$16),"")&amp; IF(D1271=Accueil!$Q$17,PRODUCT('Registre déchets'!G1271,Accueil!$S$17),"")&amp; IF(D1271=Accueil!$Q$18,PRODUCT('Registre déchets'!G1271,Accueil!$S$18),"")&amp; IF(D1271=Accueil!$Q$19,PRODUCT('Registre déchets'!G1271,Accueil!$S$19),"")&amp; IF(D1271=Accueil!$Q$20,PRODUCT('Registre déchets'!G1271,Accueil!$S$20),"")&amp; IF(D1271=Accueil!$Q$21,PRODUCT('Registre déchets'!G1271,Accueil!$S$21),"")&amp; IF(D1271=Accueil!$Q$22,PRODUCT('Registre déchets'!G1271,Accueil!$S$22),"")&amp; IF(D1271=Accueil!$Q$23,PRODUCT('Registre déchets'!G1271,Accueil!$S$23),"")&amp; IF(D1271=Accueil!$Q$24,PRODUCT('Registre déchets'!G1271,Accueil!$S$24),"")&amp; IF(D1271=Accueil!$Q$25,PRODUCT('Registre déchets'!G1271,Accueil!$S$25),"")&amp; IF(D1271=Accueil!$Q$26,PRODUCT('Registre déchets'!G1271,Accueil!$S$26),"") &amp; IF(D1271=Accueil!$U$7,PRODUCT('Registre déchets'!G1271,Accueil!$W$7),"") &amp; IF(D1271=Accueil!$U$8,PRODUCT('Registre déchets'!G1271,Accueil!$W$8),"") &amp; IF(D1271=Accueil!$U$9,PRODUCT('Registre déchets'!G1271,Accueil!$W$9),"")&amp; IF(D1271=Accueil!$U$10,PRODUCT('Registre déchets'!G1271,Accueil!$W$10),"")&amp; IF(D1271=Accueil!$U$11,PRODUCT('Registre déchets'!G1271,Accueil!$W$11),"")&amp; IF(D1271=Accueil!$U$12,PRODUCT('Registre déchets'!G1271,Accueil!$W$12),"")&amp; IF(D1271=Accueil!$U$13,PRODUCT('Registre déchets'!G1271,Accueil!$W$13),"")&amp; IF(D1271=Accueil!$U$14,PRODUCT('Registre déchets'!G1271,Accueil!$W$14),"")&amp; IF(D1271=Accueil!$U$15,PRODUCT('Registre déchets'!G1271,Accueil!$W$15),"")&amp; IF(D1271=Accueil!$U$16,PRODUCT('Registre déchets'!G1271,Accueil!$W$16),"")&amp; IF(D1271=Accueil!$U$17,PRODUCT('Registre déchets'!G1271,Accueil!$W$17),"")&amp; IF(D1271=Accueil!$U$18,PRODUCT('Registre déchets'!G1271,Accueil!$W$18),"")&amp; IF(D1271=Accueil!$U$19,PRODUCT('Registre déchets'!G1271,Accueil!$W$19),"")&amp; IF(D1271=Accueil!$U$20,PRODUCT('Registre déchets'!G1271,Accueil!$W$20),"")&amp; IF(D1271=Accueil!$U$21,PRODUCT('Registre déchets'!G1271,Accueil!$W$21),"") &amp; IF(D1271=Accueil!$U$22,PRODUCT('Registre déchets'!G1271,Accueil!$W$22),"")&amp; IF(D1271=Accueil!$U$23,PRODUCT('Registre déchets'!G1271,Accueil!$W$23),"")&amp; IF(D1271=Accueil!$U$24,PRODUCT('Registre déchets'!G1271,Accueil!$W$24),"")&amp; IF(D1271=Accueil!$U$25,PRODUCT('Registre déchets'!G1271,Accueil!$W$25),"")&amp; IF(D1271=Accueil!$U$26,PRODUCT('Registre déchets'!G1271,Accueil!$W$26),"")&amp; IF(D1271=Accueil!$U$27,PRODUCT('Registre déchets'!G1271,Accueil!$W$27),"")&amp; IF(D1271=Accueil!$Y$7,PRODUCT('Registre déchets'!G1271,Accueil!$AA$7),"") &amp; IF(D1271=Accueil!$Y$8,PRODUCT('Registre déchets'!G1271,Accueil!$AA$8),"") &amp; IF(D1271=Accueil!$Y$9,PRODUCT('Registre déchets'!G1271,Accueil!$AA$9),"")&amp; IF(D1271=Accueil!$Y$10,PRODUCT('Registre déchets'!G1271,Accueil!$AA$10),"")&amp; IF(D1271=Accueil!$Y$11,PRODUCT('Registre déchets'!G1271,Accueil!$AA$11),"")&amp; IF(D1271=Accueil!$Y$12,PRODUCT('Registre déchets'!G1271,Accueil!$AA$12),"")&amp; IF(D1271=Accueil!$Y$13,PRODUCT('Registre déchets'!G1271,Accueil!$AA$13),"")&amp; IF(D1271=Accueil!$Y$14,PRODUCT('Registre déchets'!G1271,Accueil!$AA$14),"")&amp; IF(D1271=Accueil!$Y$15,PRODUCT('Registre déchets'!G1271,Accueil!$AA$15),"")&amp; IF(D1271=Accueil!$Y$16,PRODUCT('Registre déchets'!G1271,Accueil!$AA$16),"")&amp; IF(D1271=Accueil!$Y$17,PRODUCT('Registre déchets'!G1271,Accueil!$AA$17),"")&amp; IF(D1271=Accueil!$Y$18,PRODUCT('Registre déchets'!G1271,Accueil!$AA$18),"")&amp; IF(D1271=Accueil!$Y$19,PRODUCT('Registre déchets'!G1271,Accueil!$AA$19),"")&amp; IF(D1271=Accueil!$Y$20,PRODUCT('Registre déchets'!G1271,Accueil!$AA$20),"")&amp; IF(D1271=Accueil!$Y$21,PRODUCT('Registre déchets'!G1271,Accueil!$AA$21),"")&amp; IF(D1271=Accueil!$Y$22,PRODUCT('Registre déchets'!G1271,Accueil!$AA$22),"")&amp; IF(D1271=Accueil!$Y$23,PRODUCT('Registre déchets'!G1271,Accueil!$AA$23),"")&amp; IF(D1271=Accueil!$Y$24,PRODUCT('Registre déchets'!G1271,Accueil!$AA$24),"")&amp; IF(D1271=Accueil!$Y$25,PRODUCT('Registre déchets'!G1271,Accueil!$AA$25),"")&amp; IF(D1271=Accueil!$Y$26,PRODUCT('Registre déchets'!G1271,Accueil!$AA$26),"")&amp; IF(D1271=Accueil!$Y$27,PRODUCT('Registre déchets'!G1271,Accueil!$AA$27),""))</f>
        <v/>
      </c>
      <c r="AQ1271" s="79">
        <f t="shared" si="197"/>
        <v>0</v>
      </c>
    </row>
    <row r="1272" spans="1:43" ht="50.1" customHeight="1" x14ac:dyDescent="0.25">
      <c r="A1272" s="90"/>
      <c r="B1272" s="222" t="str">
        <f t="shared" si="191"/>
        <v/>
      </c>
      <c r="C1272" s="221"/>
      <c r="D1272" s="220"/>
      <c r="E1272" s="80" t="str">
        <f t="shared" si="195"/>
        <v/>
      </c>
      <c r="F1272" s="81"/>
      <c r="G1272" s="82"/>
      <c r="H1272" s="241">
        <f t="shared" si="192"/>
        <v>0</v>
      </c>
      <c r="I1272" s="206"/>
      <c r="J1272" s="206"/>
      <c r="K1272" s="86"/>
      <c r="L1272" s="86"/>
      <c r="M1272" s="86"/>
      <c r="N1272" s="82"/>
      <c r="O1272" s="81"/>
      <c r="P1272" s="82"/>
      <c r="Q1272" s="207">
        <f t="shared" si="196"/>
        <v>0</v>
      </c>
      <c r="R1272" s="83">
        <f t="shared" si="193"/>
        <v>0</v>
      </c>
      <c r="S1272" s="83">
        <f t="shared" si="194"/>
        <v>0</v>
      </c>
      <c r="T1272" s="209"/>
      <c r="U1272" s="214"/>
      <c r="V1272" s="214"/>
      <c r="W1272" s="217" t="str">
        <f t="shared" si="189"/>
        <v/>
      </c>
      <c r="X1272" s="214"/>
      <c r="Y1272" s="224"/>
      <c r="Z1272" s="214"/>
      <c r="AA1272" s="214"/>
      <c r="AB1272" s="35" t="str">
        <f t="shared" si="190"/>
        <v/>
      </c>
      <c r="AC1272" s="35"/>
      <c r="AD1272" s="35"/>
      <c r="AE1272" s="35"/>
      <c r="AF1272" s="35"/>
      <c r="AG1272" s="35"/>
      <c r="AH1272" s="35"/>
      <c r="AI1272" s="35"/>
      <c r="AJ1272" s="35"/>
      <c r="AK1272" s="35"/>
      <c r="AL1272" s="35"/>
      <c r="AM1272" s="85" t="str">
        <f t="shared" si="198"/>
        <v/>
      </c>
      <c r="AN1272" s="35"/>
      <c r="AO1272" s="35"/>
      <c r="AP1272" s="77" t="str">
        <f>IF(D1272="","",IF(D1272=Accueil!$Q$7,PRODUCT('Registre déchets'!G1272,Accueil!$S$7),"") &amp; IF(D1272=Accueil!$Q$8,PRODUCT('Registre déchets'!G1272,Accueil!$S$8),"") &amp; IF(D1272=Accueil!$Q$9,PRODUCT('Registre déchets'!G1272,Accueil!$S$9),"")&amp; IF(D1272=Accueil!$Q$10,PRODUCT('Registre déchets'!G1272,Accueil!$S$10),"")&amp; IF(D1272=Accueil!$Q$11,PRODUCT('Registre déchets'!G1272,Accueil!$S$11),"")&amp; IF(D1272=Accueil!$Q$12,PRODUCT('Registre déchets'!G1272,Accueil!$S$12),"")&amp; IF(D1272=Accueil!$Q$13,PRODUCT('Registre déchets'!G1272,Accueil!$S$13),"")&amp; IF(D1272=Accueil!$Q$14,PRODUCT('Registre déchets'!G1272,Accueil!$S$14),"")&amp; IF(D1272=Accueil!$Q$15,PRODUCT('Registre déchets'!G1272,Accueil!$S$15),"")&amp; IF(D1272=Accueil!$Q$16,PRODUCT('Registre déchets'!G1272,Accueil!$S$16),"")&amp; IF(D1272=Accueil!$Q$17,PRODUCT('Registre déchets'!G1272,Accueil!$S$17),"")&amp; IF(D1272=Accueil!$Q$18,PRODUCT('Registre déchets'!G1272,Accueil!$S$18),"")&amp; IF(D1272=Accueil!$Q$19,PRODUCT('Registre déchets'!G1272,Accueil!$S$19),"")&amp; IF(D1272=Accueil!$Q$20,PRODUCT('Registre déchets'!G1272,Accueil!$S$20),"")&amp; IF(D1272=Accueil!$Q$21,PRODUCT('Registre déchets'!G1272,Accueil!$S$21),"")&amp; IF(D1272=Accueil!$Q$22,PRODUCT('Registre déchets'!G1272,Accueil!$S$22),"")&amp; IF(D1272=Accueil!$Q$23,PRODUCT('Registre déchets'!G1272,Accueil!$S$23),"")&amp; IF(D1272=Accueil!$Q$24,PRODUCT('Registre déchets'!G1272,Accueil!$S$24),"")&amp; IF(D1272=Accueil!$Q$25,PRODUCT('Registre déchets'!G1272,Accueil!$S$25),"")&amp; IF(D1272=Accueil!$Q$26,PRODUCT('Registre déchets'!G1272,Accueil!$S$26),"") &amp; IF(D1272=Accueil!$U$7,PRODUCT('Registre déchets'!G1272,Accueil!$W$7),"") &amp; IF(D1272=Accueil!$U$8,PRODUCT('Registre déchets'!G1272,Accueil!$W$8),"") &amp; IF(D1272=Accueil!$U$9,PRODUCT('Registre déchets'!G1272,Accueil!$W$9),"")&amp; IF(D1272=Accueil!$U$10,PRODUCT('Registre déchets'!G1272,Accueil!$W$10),"")&amp; IF(D1272=Accueil!$U$11,PRODUCT('Registre déchets'!G1272,Accueil!$W$11),"")&amp; IF(D1272=Accueil!$U$12,PRODUCT('Registre déchets'!G1272,Accueil!$W$12),"")&amp; IF(D1272=Accueil!$U$13,PRODUCT('Registre déchets'!G1272,Accueil!$W$13),"")&amp; IF(D1272=Accueil!$U$14,PRODUCT('Registre déchets'!G1272,Accueil!$W$14),"")&amp; IF(D1272=Accueil!$U$15,PRODUCT('Registre déchets'!G1272,Accueil!$W$15),"")&amp; IF(D1272=Accueil!$U$16,PRODUCT('Registre déchets'!G1272,Accueil!$W$16),"")&amp; IF(D1272=Accueil!$U$17,PRODUCT('Registre déchets'!G1272,Accueil!$W$17),"")&amp; IF(D1272=Accueil!$U$18,PRODUCT('Registre déchets'!G1272,Accueil!$W$18),"")&amp; IF(D1272=Accueil!$U$19,PRODUCT('Registre déchets'!G1272,Accueil!$W$19),"")&amp; IF(D1272=Accueil!$U$20,PRODUCT('Registre déchets'!G1272,Accueil!$W$20),"")&amp; IF(D1272=Accueil!$U$21,PRODUCT('Registre déchets'!G1272,Accueil!$W$21),"") &amp; IF(D1272=Accueil!$U$22,PRODUCT('Registre déchets'!G1272,Accueil!$W$22),"")&amp; IF(D1272=Accueil!$U$23,PRODUCT('Registre déchets'!G1272,Accueil!$W$23),"")&amp; IF(D1272=Accueil!$U$24,PRODUCT('Registre déchets'!G1272,Accueil!$W$24),"")&amp; IF(D1272=Accueil!$U$25,PRODUCT('Registre déchets'!G1272,Accueil!$W$25),"")&amp; IF(D1272=Accueil!$U$26,PRODUCT('Registre déchets'!G1272,Accueil!$W$26),"")&amp; IF(D1272=Accueil!$U$27,PRODUCT('Registre déchets'!G1272,Accueil!$W$27),"")&amp; IF(D1272=Accueil!$Y$7,PRODUCT('Registre déchets'!G1272,Accueil!$AA$7),"") &amp; IF(D1272=Accueil!$Y$8,PRODUCT('Registre déchets'!G1272,Accueil!$AA$8),"") &amp; IF(D1272=Accueil!$Y$9,PRODUCT('Registre déchets'!G1272,Accueil!$AA$9),"")&amp; IF(D1272=Accueil!$Y$10,PRODUCT('Registre déchets'!G1272,Accueil!$AA$10),"")&amp; IF(D1272=Accueil!$Y$11,PRODUCT('Registre déchets'!G1272,Accueil!$AA$11),"")&amp; IF(D1272=Accueil!$Y$12,PRODUCT('Registre déchets'!G1272,Accueil!$AA$12),"")&amp; IF(D1272=Accueil!$Y$13,PRODUCT('Registre déchets'!G1272,Accueil!$AA$13),"")&amp; IF(D1272=Accueil!$Y$14,PRODUCT('Registre déchets'!G1272,Accueil!$AA$14),"")&amp; IF(D1272=Accueil!$Y$15,PRODUCT('Registre déchets'!G1272,Accueil!$AA$15),"")&amp; IF(D1272=Accueil!$Y$16,PRODUCT('Registre déchets'!G1272,Accueil!$AA$16),"")&amp; IF(D1272=Accueil!$Y$17,PRODUCT('Registre déchets'!G1272,Accueil!$AA$17),"")&amp; IF(D1272=Accueil!$Y$18,PRODUCT('Registre déchets'!G1272,Accueil!$AA$18),"")&amp; IF(D1272=Accueil!$Y$19,PRODUCT('Registre déchets'!G1272,Accueil!$AA$19),"")&amp; IF(D1272=Accueil!$Y$20,PRODUCT('Registre déchets'!G1272,Accueil!$AA$20),"")&amp; IF(D1272=Accueil!$Y$21,PRODUCT('Registre déchets'!G1272,Accueil!$AA$21),"")&amp; IF(D1272=Accueil!$Y$22,PRODUCT('Registre déchets'!G1272,Accueil!$AA$22),"")&amp; IF(D1272=Accueil!$Y$23,PRODUCT('Registre déchets'!G1272,Accueil!$AA$23),"")&amp; IF(D1272=Accueil!$Y$24,PRODUCT('Registre déchets'!G1272,Accueil!$AA$24),"")&amp; IF(D1272=Accueil!$Y$25,PRODUCT('Registre déchets'!G1272,Accueil!$AA$25),"")&amp; IF(D1272=Accueil!$Y$26,PRODUCT('Registre déchets'!G1272,Accueil!$AA$26),"")&amp; IF(D1272=Accueil!$Y$27,PRODUCT('Registre déchets'!G1272,Accueil!$AA$27),""))</f>
        <v/>
      </c>
      <c r="AQ1272" s="79">
        <f t="shared" si="197"/>
        <v>0</v>
      </c>
    </row>
    <row r="1273" spans="1:43" ht="50.1" customHeight="1" x14ac:dyDescent="0.25">
      <c r="A1273" s="90"/>
      <c r="B1273" s="222" t="str">
        <f t="shared" si="191"/>
        <v/>
      </c>
      <c r="C1273" s="221"/>
      <c r="D1273" s="220"/>
      <c r="E1273" s="80" t="str">
        <f t="shared" si="195"/>
        <v/>
      </c>
      <c r="F1273" s="81"/>
      <c r="G1273" s="82"/>
      <c r="H1273" s="241">
        <f t="shared" si="192"/>
        <v>0</v>
      </c>
      <c r="I1273" s="206"/>
      <c r="J1273" s="206"/>
      <c r="K1273" s="86"/>
      <c r="L1273" s="86"/>
      <c r="M1273" s="86"/>
      <c r="N1273" s="82"/>
      <c r="O1273" s="81"/>
      <c r="P1273" s="82"/>
      <c r="Q1273" s="207">
        <f t="shared" si="196"/>
        <v>0</v>
      </c>
      <c r="R1273" s="83">
        <f t="shared" si="193"/>
        <v>0</v>
      </c>
      <c r="S1273" s="83">
        <f t="shared" si="194"/>
        <v>0</v>
      </c>
      <c r="T1273" s="209"/>
      <c r="U1273" s="214"/>
      <c r="V1273" s="214"/>
      <c r="W1273" s="217" t="str">
        <f t="shared" si="189"/>
        <v/>
      </c>
      <c r="X1273" s="214"/>
      <c r="Y1273" s="224"/>
      <c r="Z1273" s="214"/>
      <c r="AA1273" s="214"/>
      <c r="AB1273" s="35" t="str">
        <f t="shared" si="190"/>
        <v/>
      </c>
      <c r="AC1273" s="35"/>
      <c r="AD1273" s="35"/>
      <c r="AE1273" s="35"/>
      <c r="AF1273" s="35"/>
      <c r="AG1273" s="35"/>
      <c r="AH1273" s="35"/>
      <c r="AI1273" s="35"/>
      <c r="AJ1273" s="35"/>
      <c r="AK1273" s="35"/>
      <c r="AL1273" s="35"/>
      <c r="AM1273" s="85" t="str">
        <f t="shared" si="198"/>
        <v/>
      </c>
      <c r="AN1273" s="35"/>
      <c r="AO1273" s="35"/>
      <c r="AP1273" s="77" t="str">
        <f>IF(D1273="","",IF(D1273=Accueil!$Q$7,PRODUCT('Registre déchets'!G1273,Accueil!$S$7),"") &amp; IF(D1273=Accueil!$Q$8,PRODUCT('Registre déchets'!G1273,Accueil!$S$8),"") &amp; IF(D1273=Accueil!$Q$9,PRODUCT('Registre déchets'!G1273,Accueil!$S$9),"")&amp; IF(D1273=Accueil!$Q$10,PRODUCT('Registre déchets'!G1273,Accueil!$S$10),"")&amp; IF(D1273=Accueil!$Q$11,PRODUCT('Registre déchets'!G1273,Accueil!$S$11),"")&amp; IF(D1273=Accueil!$Q$12,PRODUCT('Registre déchets'!G1273,Accueil!$S$12),"")&amp; IF(D1273=Accueil!$Q$13,PRODUCT('Registre déchets'!G1273,Accueil!$S$13),"")&amp; IF(D1273=Accueil!$Q$14,PRODUCT('Registre déchets'!G1273,Accueil!$S$14),"")&amp; IF(D1273=Accueil!$Q$15,PRODUCT('Registre déchets'!G1273,Accueil!$S$15),"")&amp; IF(D1273=Accueil!$Q$16,PRODUCT('Registre déchets'!G1273,Accueil!$S$16),"")&amp; IF(D1273=Accueil!$Q$17,PRODUCT('Registre déchets'!G1273,Accueil!$S$17),"")&amp; IF(D1273=Accueil!$Q$18,PRODUCT('Registre déchets'!G1273,Accueil!$S$18),"")&amp; IF(D1273=Accueil!$Q$19,PRODUCT('Registre déchets'!G1273,Accueil!$S$19),"")&amp; IF(D1273=Accueil!$Q$20,PRODUCT('Registre déchets'!G1273,Accueil!$S$20),"")&amp; IF(D1273=Accueil!$Q$21,PRODUCT('Registre déchets'!G1273,Accueil!$S$21),"")&amp; IF(D1273=Accueil!$Q$22,PRODUCT('Registre déchets'!G1273,Accueil!$S$22),"")&amp; IF(D1273=Accueil!$Q$23,PRODUCT('Registre déchets'!G1273,Accueil!$S$23),"")&amp; IF(D1273=Accueil!$Q$24,PRODUCT('Registre déchets'!G1273,Accueil!$S$24),"")&amp; IF(D1273=Accueil!$Q$25,PRODUCT('Registre déchets'!G1273,Accueil!$S$25),"")&amp; IF(D1273=Accueil!$Q$26,PRODUCT('Registre déchets'!G1273,Accueil!$S$26),"") &amp; IF(D1273=Accueil!$U$7,PRODUCT('Registre déchets'!G1273,Accueil!$W$7),"") &amp; IF(D1273=Accueil!$U$8,PRODUCT('Registre déchets'!G1273,Accueil!$W$8),"") &amp; IF(D1273=Accueil!$U$9,PRODUCT('Registre déchets'!G1273,Accueil!$W$9),"")&amp; IF(D1273=Accueil!$U$10,PRODUCT('Registre déchets'!G1273,Accueil!$W$10),"")&amp; IF(D1273=Accueil!$U$11,PRODUCT('Registre déchets'!G1273,Accueil!$W$11),"")&amp; IF(D1273=Accueil!$U$12,PRODUCT('Registre déchets'!G1273,Accueil!$W$12),"")&amp; IF(D1273=Accueil!$U$13,PRODUCT('Registre déchets'!G1273,Accueil!$W$13),"")&amp; IF(D1273=Accueil!$U$14,PRODUCT('Registre déchets'!G1273,Accueil!$W$14),"")&amp; IF(D1273=Accueil!$U$15,PRODUCT('Registre déchets'!G1273,Accueil!$W$15),"")&amp; IF(D1273=Accueil!$U$16,PRODUCT('Registre déchets'!G1273,Accueil!$W$16),"")&amp; IF(D1273=Accueil!$U$17,PRODUCT('Registre déchets'!G1273,Accueil!$W$17),"")&amp; IF(D1273=Accueil!$U$18,PRODUCT('Registre déchets'!G1273,Accueil!$W$18),"")&amp; IF(D1273=Accueil!$U$19,PRODUCT('Registre déchets'!G1273,Accueil!$W$19),"")&amp; IF(D1273=Accueil!$U$20,PRODUCT('Registre déchets'!G1273,Accueil!$W$20),"")&amp; IF(D1273=Accueil!$U$21,PRODUCT('Registre déchets'!G1273,Accueil!$W$21),"") &amp; IF(D1273=Accueil!$U$22,PRODUCT('Registre déchets'!G1273,Accueil!$W$22),"")&amp; IF(D1273=Accueil!$U$23,PRODUCT('Registre déchets'!G1273,Accueil!$W$23),"")&amp; IF(D1273=Accueil!$U$24,PRODUCT('Registre déchets'!G1273,Accueil!$W$24),"")&amp; IF(D1273=Accueil!$U$25,PRODUCT('Registre déchets'!G1273,Accueil!$W$25),"")&amp; IF(D1273=Accueil!$U$26,PRODUCT('Registre déchets'!G1273,Accueil!$W$26),"")&amp; IF(D1273=Accueil!$U$27,PRODUCT('Registre déchets'!G1273,Accueil!$W$27),"")&amp; IF(D1273=Accueil!$Y$7,PRODUCT('Registre déchets'!G1273,Accueil!$AA$7),"") &amp; IF(D1273=Accueil!$Y$8,PRODUCT('Registre déchets'!G1273,Accueil!$AA$8),"") &amp; IF(D1273=Accueil!$Y$9,PRODUCT('Registre déchets'!G1273,Accueil!$AA$9),"")&amp; IF(D1273=Accueil!$Y$10,PRODUCT('Registre déchets'!G1273,Accueil!$AA$10),"")&amp; IF(D1273=Accueil!$Y$11,PRODUCT('Registre déchets'!G1273,Accueil!$AA$11),"")&amp; IF(D1273=Accueil!$Y$12,PRODUCT('Registre déchets'!G1273,Accueil!$AA$12),"")&amp; IF(D1273=Accueil!$Y$13,PRODUCT('Registre déchets'!G1273,Accueil!$AA$13),"")&amp; IF(D1273=Accueil!$Y$14,PRODUCT('Registre déchets'!G1273,Accueil!$AA$14),"")&amp; IF(D1273=Accueil!$Y$15,PRODUCT('Registre déchets'!G1273,Accueil!$AA$15),"")&amp; IF(D1273=Accueil!$Y$16,PRODUCT('Registre déchets'!G1273,Accueil!$AA$16),"")&amp; IF(D1273=Accueil!$Y$17,PRODUCT('Registre déchets'!G1273,Accueil!$AA$17),"")&amp; IF(D1273=Accueil!$Y$18,PRODUCT('Registre déchets'!G1273,Accueil!$AA$18),"")&amp; IF(D1273=Accueil!$Y$19,PRODUCT('Registre déchets'!G1273,Accueil!$AA$19),"")&amp; IF(D1273=Accueil!$Y$20,PRODUCT('Registre déchets'!G1273,Accueil!$AA$20),"")&amp; IF(D1273=Accueil!$Y$21,PRODUCT('Registre déchets'!G1273,Accueil!$AA$21),"")&amp; IF(D1273=Accueil!$Y$22,PRODUCT('Registre déchets'!G1273,Accueil!$AA$22),"")&amp; IF(D1273=Accueil!$Y$23,PRODUCT('Registre déchets'!G1273,Accueil!$AA$23),"")&amp; IF(D1273=Accueil!$Y$24,PRODUCT('Registre déchets'!G1273,Accueil!$AA$24),"")&amp; IF(D1273=Accueil!$Y$25,PRODUCT('Registre déchets'!G1273,Accueil!$AA$25),"")&amp; IF(D1273=Accueil!$Y$26,PRODUCT('Registre déchets'!G1273,Accueil!$AA$26),"")&amp; IF(D1273=Accueil!$Y$27,PRODUCT('Registre déchets'!G1273,Accueil!$AA$27),""))</f>
        <v/>
      </c>
      <c r="AQ1273" s="79">
        <f t="shared" si="197"/>
        <v>0</v>
      </c>
    </row>
    <row r="1274" spans="1:43" ht="50.1" customHeight="1" x14ac:dyDescent="0.25">
      <c r="A1274" s="90"/>
      <c r="B1274" s="222" t="str">
        <f t="shared" si="191"/>
        <v/>
      </c>
      <c r="C1274" s="221"/>
      <c r="D1274" s="220"/>
      <c r="E1274" s="80" t="str">
        <f t="shared" si="195"/>
        <v/>
      </c>
      <c r="F1274" s="81"/>
      <c r="G1274" s="82"/>
      <c r="H1274" s="241">
        <f t="shared" si="192"/>
        <v>0</v>
      </c>
      <c r="I1274" s="206"/>
      <c r="J1274" s="206"/>
      <c r="K1274" s="86"/>
      <c r="L1274" s="86"/>
      <c r="M1274" s="86"/>
      <c r="N1274" s="82"/>
      <c r="O1274" s="81"/>
      <c r="P1274" s="82"/>
      <c r="Q1274" s="207">
        <f t="shared" si="196"/>
        <v>0</v>
      </c>
      <c r="R1274" s="83">
        <f t="shared" si="193"/>
        <v>0</v>
      </c>
      <c r="S1274" s="83">
        <f t="shared" si="194"/>
        <v>0</v>
      </c>
      <c r="T1274" s="209"/>
      <c r="U1274" s="214"/>
      <c r="V1274" s="214"/>
      <c r="W1274" s="217" t="str">
        <f t="shared" si="189"/>
        <v/>
      </c>
      <c r="X1274" s="214"/>
      <c r="Y1274" s="224"/>
      <c r="Z1274" s="214"/>
      <c r="AA1274" s="214"/>
      <c r="AB1274" s="35" t="str">
        <f t="shared" si="190"/>
        <v/>
      </c>
      <c r="AC1274" s="35"/>
      <c r="AD1274" s="35"/>
      <c r="AE1274" s="35"/>
      <c r="AF1274" s="35"/>
      <c r="AG1274" s="35"/>
      <c r="AH1274" s="35"/>
      <c r="AI1274" s="35"/>
      <c r="AJ1274" s="35"/>
      <c r="AK1274" s="35"/>
      <c r="AL1274" s="35"/>
      <c r="AM1274" s="85" t="str">
        <f t="shared" si="198"/>
        <v/>
      </c>
      <c r="AN1274" s="35"/>
      <c r="AO1274" s="35"/>
      <c r="AP1274" s="77" t="str">
        <f>IF(D1274="","",IF(D1274=Accueil!$Q$7,PRODUCT('Registre déchets'!G1274,Accueil!$S$7),"") &amp; IF(D1274=Accueil!$Q$8,PRODUCT('Registre déchets'!G1274,Accueil!$S$8),"") &amp; IF(D1274=Accueil!$Q$9,PRODUCT('Registre déchets'!G1274,Accueil!$S$9),"")&amp; IF(D1274=Accueil!$Q$10,PRODUCT('Registre déchets'!G1274,Accueil!$S$10),"")&amp; IF(D1274=Accueil!$Q$11,PRODUCT('Registre déchets'!G1274,Accueil!$S$11),"")&amp; IF(D1274=Accueil!$Q$12,PRODUCT('Registre déchets'!G1274,Accueil!$S$12),"")&amp; IF(D1274=Accueil!$Q$13,PRODUCT('Registre déchets'!G1274,Accueil!$S$13),"")&amp; IF(D1274=Accueil!$Q$14,PRODUCT('Registre déchets'!G1274,Accueil!$S$14),"")&amp; IF(D1274=Accueil!$Q$15,PRODUCT('Registre déchets'!G1274,Accueil!$S$15),"")&amp; IF(D1274=Accueil!$Q$16,PRODUCT('Registre déchets'!G1274,Accueil!$S$16),"")&amp; IF(D1274=Accueil!$Q$17,PRODUCT('Registre déchets'!G1274,Accueil!$S$17),"")&amp; IF(D1274=Accueil!$Q$18,PRODUCT('Registre déchets'!G1274,Accueil!$S$18),"")&amp; IF(D1274=Accueil!$Q$19,PRODUCT('Registre déchets'!G1274,Accueil!$S$19),"")&amp; IF(D1274=Accueil!$Q$20,PRODUCT('Registre déchets'!G1274,Accueil!$S$20),"")&amp; IF(D1274=Accueil!$Q$21,PRODUCT('Registre déchets'!G1274,Accueil!$S$21),"")&amp; IF(D1274=Accueil!$Q$22,PRODUCT('Registre déchets'!G1274,Accueil!$S$22),"")&amp; IF(D1274=Accueil!$Q$23,PRODUCT('Registre déchets'!G1274,Accueil!$S$23),"")&amp; IF(D1274=Accueil!$Q$24,PRODUCT('Registre déchets'!G1274,Accueil!$S$24),"")&amp; IF(D1274=Accueil!$Q$25,PRODUCT('Registre déchets'!G1274,Accueil!$S$25),"")&amp; IF(D1274=Accueil!$Q$26,PRODUCT('Registre déchets'!G1274,Accueil!$S$26),"") &amp; IF(D1274=Accueil!$U$7,PRODUCT('Registre déchets'!G1274,Accueil!$W$7),"") &amp; IF(D1274=Accueil!$U$8,PRODUCT('Registre déchets'!G1274,Accueil!$W$8),"") &amp; IF(D1274=Accueil!$U$9,PRODUCT('Registre déchets'!G1274,Accueil!$W$9),"")&amp; IF(D1274=Accueil!$U$10,PRODUCT('Registre déchets'!G1274,Accueil!$W$10),"")&amp; IF(D1274=Accueil!$U$11,PRODUCT('Registre déchets'!G1274,Accueil!$W$11),"")&amp; IF(D1274=Accueil!$U$12,PRODUCT('Registre déchets'!G1274,Accueil!$W$12),"")&amp; IF(D1274=Accueil!$U$13,PRODUCT('Registre déchets'!G1274,Accueil!$W$13),"")&amp; IF(D1274=Accueil!$U$14,PRODUCT('Registre déchets'!G1274,Accueil!$W$14),"")&amp; IF(D1274=Accueil!$U$15,PRODUCT('Registre déchets'!G1274,Accueil!$W$15),"")&amp; IF(D1274=Accueil!$U$16,PRODUCT('Registre déchets'!G1274,Accueil!$W$16),"")&amp; IF(D1274=Accueil!$U$17,PRODUCT('Registre déchets'!G1274,Accueil!$W$17),"")&amp; IF(D1274=Accueil!$U$18,PRODUCT('Registre déchets'!G1274,Accueil!$W$18),"")&amp; IF(D1274=Accueil!$U$19,PRODUCT('Registre déchets'!G1274,Accueil!$W$19),"")&amp; IF(D1274=Accueil!$U$20,PRODUCT('Registre déchets'!G1274,Accueil!$W$20),"")&amp; IF(D1274=Accueil!$U$21,PRODUCT('Registre déchets'!G1274,Accueil!$W$21),"") &amp; IF(D1274=Accueil!$U$22,PRODUCT('Registre déchets'!G1274,Accueil!$W$22),"")&amp; IF(D1274=Accueil!$U$23,PRODUCT('Registre déchets'!G1274,Accueil!$W$23),"")&amp; IF(D1274=Accueil!$U$24,PRODUCT('Registre déchets'!G1274,Accueil!$W$24),"")&amp; IF(D1274=Accueil!$U$25,PRODUCT('Registre déchets'!G1274,Accueil!$W$25),"")&amp; IF(D1274=Accueil!$U$26,PRODUCT('Registre déchets'!G1274,Accueil!$W$26),"")&amp; IF(D1274=Accueil!$U$27,PRODUCT('Registre déchets'!G1274,Accueil!$W$27),"")&amp; IF(D1274=Accueil!$Y$7,PRODUCT('Registre déchets'!G1274,Accueil!$AA$7),"") &amp; IF(D1274=Accueil!$Y$8,PRODUCT('Registre déchets'!G1274,Accueil!$AA$8),"") &amp; IF(D1274=Accueil!$Y$9,PRODUCT('Registre déchets'!G1274,Accueil!$AA$9),"")&amp; IF(D1274=Accueil!$Y$10,PRODUCT('Registre déchets'!G1274,Accueil!$AA$10),"")&amp; IF(D1274=Accueil!$Y$11,PRODUCT('Registre déchets'!G1274,Accueil!$AA$11),"")&amp; IF(D1274=Accueil!$Y$12,PRODUCT('Registre déchets'!G1274,Accueil!$AA$12),"")&amp; IF(D1274=Accueil!$Y$13,PRODUCT('Registre déchets'!G1274,Accueil!$AA$13),"")&amp; IF(D1274=Accueil!$Y$14,PRODUCT('Registre déchets'!G1274,Accueil!$AA$14),"")&amp; IF(D1274=Accueil!$Y$15,PRODUCT('Registre déchets'!G1274,Accueil!$AA$15),"")&amp; IF(D1274=Accueil!$Y$16,PRODUCT('Registre déchets'!G1274,Accueil!$AA$16),"")&amp; IF(D1274=Accueil!$Y$17,PRODUCT('Registre déchets'!G1274,Accueil!$AA$17),"")&amp; IF(D1274=Accueil!$Y$18,PRODUCT('Registre déchets'!G1274,Accueil!$AA$18),"")&amp; IF(D1274=Accueil!$Y$19,PRODUCT('Registre déchets'!G1274,Accueil!$AA$19),"")&amp; IF(D1274=Accueil!$Y$20,PRODUCT('Registre déchets'!G1274,Accueil!$AA$20),"")&amp; IF(D1274=Accueil!$Y$21,PRODUCT('Registre déchets'!G1274,Accueil!$AA$21),"")&amp; IF(D1274=Accueil!$Y$22,PRODUCT('Registre déchets'!G1274,Accueil!$AA$22),"")&amp; IF(D1274=Accueil!$Y$23,PRODUCT('Registre déchets'!G1274,Accueil!$AA$23),"")&amp; IF(D1274=Accueil!$Y$24,PRODUCT('Registre déchets'!G1274,Accueil!$AA$24),"")&amp; IF(D1274=Accueil!$Y$25,PRODUCT('Registre déchets'!G1274,Accueil!$AA$25),"")&amp; IF(D1274=Accueil!$Y$26,PRODUCT('Registre déchets'!G1274,Accueil!$AA$26),"")&amp; IF(D1274=Accueil!$Y$27,PRODUCT('Registre déchets'!G1274,Accueil!$AA$27),""))</f>
        <v/>
      </c>
      <c r="AQ1274" s="79">
        <f t="shared" si="197"/>
        <v>0</v>
      </c>
    </row>
    <row r="1275" spans="1:43" ht="50.1" customHeight="1" x14ac:dyDescent="0.25">
      <c r="A1275" s="90"/>
      <c r="B1275" s="222" t="str">
        <f t="shared" si="191"/>
        <v/>
      </c>
      <c r="C1275" s="221"/>
      <c r="D1275" s="220"/>
      <c r="E1275" s="80" t="str">
        <f t="shared" si="195"/>
        <v/>
      </c>
      <c r="F1275" s="81"/>
      <c r="G1275" s="82"/>
      <c r="H1275" s="241">
        <f t="shared" si="192"/>
        <v>0</v>
      </c>
      <c r="I1275" s="206"/>
      <c r="J1275" s="206"/>
      <c r="K1275" s="86"/>
      <c r="L1275" s="86"/>
      <c r="M1275" s="86"/>
      <c r="N1275" s="82"/>
      <c r="O1275" s="81"/>
      <c r="P1275" s="82"/>
      <c r="Q1275" s="207">
        <f t="shared" si="196"/>
        <v>0</v>
      </c>
      <c r="R1275" s="83">
        <f t="shared" si="193"/>
        <v>0</v>
      </c>
      <c r="S1275" s="83">
        <f t="shared" si="194"/>
        <v>0</v>
      </c>
      <c r="T1275" s="209"/>
      <c r="U1275" s="214"/>
      <c r="V1275" s="214"/>
      <c r="W1275" s="217" t="str">
        <f t="shared" si="189"/>
        <v/>
      </c>
      <c r="X1275" s="214"/>
      <c r="Y1275" s="224"/>
      <c r="Z1275" s="214"/>
      <c r="AA1275" s="214"/>
      <c r="AB1275" s="35" t="str">
        <f t="shared" si="190"/>
        <v/>
      </c>
      <c r="AC1275" s="35"/>
      <c r="AD1275" s="35"/>
      <c r="AE1275" s="35"/>
      <c r="AF1275" s="35"/>
      <c r="AG1275" s="35"/>
      <c r="AH1275" s="35"/>
      <c r="AI1275" s="35"/>
      <c r="AJ1275" s="35"/>
      <c r="AK1275" s="35"/>
      <c r="AL1275" s="35"/>
      <c r="AM1275" s="85" t="str">
        <f t="shared" si="198"/>
        <v/>
      </c>
      <c r="AN1275" s="35"/>
      <c r="AO1275" s="35"/>
      <c r="AP1275" s="77" t="str">
        <f>IF(D1275="","",IF(D1275=Accueil!$Q$7,PRODUCT('Registre déchets'!G1275,Accueil!$S$7),"") &amp; IF(D1275=Accueil!$Q$8,PRODUCT('Registre déchets'!G1275,Accueil!$S$8),"") &amp; IF(D1275=Accueil!$Q$9,PRODUCT('Registre déchets'!G1275,Accueil!$S$9),"")&amp; IF(D1275=Accueil!$Q$10,PRODUCT('Registre déchets'!G1275,Accueil!$S$10),"")&amp; IF(D1275=Accueil!$Q$11,PRODUCT('Registre déchets'!G1275,Accueil!$S$11),"")&amp; IF(D1275=Accueil!$Q$12,PRODUCT('Registre déchets'!G1275,Accueil!$S$12),"")&amp; IF(D1275=Accueil!$Q$13,PRODUCT('Registre déchets'!G1275,Accueil!$S$13),"")&amp; IF(D1275=Accueil!$Q$14,PRODUCT('Registre déchets'!G1275,Accueil!$S$14),"")&amp; IF(D1275=Accueil!$Q$15,PRODUCT('Registre déchets'!G1275,Accueil!$S$15),"")&amp; IF(D1275=Accueil!$Q$16,PRODUCT('Registre déchets'!G1275,Accueil!$S$16),"")&amp; IF(D1275=Accueil!$Q$17,PRODUCT('Registre déchets'!G1275,Accueil!$S$17),"")&amp; IF(D1275=Accueil!$Q$18,PRODUCT('Registre déchets'!G1275,Accueil!$S$18),"")&amp; IF(D1275=Accueil!$Q$19,PRODUCT('Registre déchets'!G1275,Accueil!$S$19),"")&amp; IF(D1275=Accueil!$Q$20,PRODUCT('Registre déchets'!G1275,Accueil!$S$20),"")&amp; IF(D1275=Accueil!$Q$21,PRODUCT('Registre déchets'!G1275,Accueil!$S$21),"")&amp; IF(D1275=Accueil!$Q$22,PRODUCT('Registre déchets'!G1275,Accueil!$S$22),"")&amp; IF(D1275=Accueil!$Q$23,PRODUCT('Registre déchets'!G1275,Accueil!$S$23),"")&amp; IF(D1275=Accueil!$Q$24,PRODUCT('Registre déchets'!G1275,Accueil!$S$24),"")&amp; IF(D1275=Accueil!$Q$25,PRODUCT('Registre déchets'!G1275,Accueil!$S$25),"")&amp; IF(D1275=Accueil!$Q$26,PRODUCT('Registre déchets'!G1275,Accueil!$S$26),"") &amp; IF(D1275=Accueil!$U$7,PRODUCT('Registre déchets'!G1275,Accueil!$W$7),"") &amp; IF(D1275=Accueil!$U$8,PRODUCT('Registre déchets'!G1275,Accueil!$W$8),"") &amp; IF(D1275=Accueil!$U$9,PRODUCT('Registre déchets'!G1275,Accueil!$W$9),"")&amp; IF(D1275=Accueil!$U$10,PRODUCT('Registre déchets'!G1275,Accueil!$W$10),"")&amp; IF(D1275=Accueil!$U$11,PRODUCT('Registre déchets'!G1275,Accueil!$W$11),"")&amp; IF(D1275=Accueil!$U$12,PRODUCT('Registre déchets'!G1275,Accueil!$W$12),"")&amp; IF(D1275=Accueil!$U$13,PRODUCT('Registre déchets'!G1275,Accueil!$W$13),"")&amp; IF(D1275=Accueil!$U$14,PRODUCT('Registre déchets'!G1275,Accueil!$W$14),"")&amp; IF(D1275=Accueil!$U$15,PRODUCT('Registre déchets'!G1275,Accueil!$W$15),"")&amp; IF(D1275=Accueil!$U$16,PRODUCT('Registre déchets'!G1275,Accueil!$W$16),"")&amp; IF(D1275=Accueil!$U$17,PRODUCT('Registre déchets'!G1275,Accueil!$W$17),"")&amp; IF(D1275=Accueil!$U$18,PRODUCT('Registre déchets'!G1275,Accueil!$W$18),"")&amp; IF(D1275=Accueil!$U$19,PRODUCT('Registre déchets'!G1275,Accueil!$W$19),"")&amp; IF(D1275=Accueil!$U$20,PRODUCT('Registre déchets'!G1275,Accueil!$W$20),"")&amp; IF(D1275=Accueil!$U$21,PRODUCT('Registre déchets'!G1275,Accueil!$W$21),"") &amp; IF(D1275=Accueil!$U$22,PRODUCT('Registre déchets'!G1275,Accueil!$W$22),"")&amp; IF(D1275=Accueil!$U$23,PRODUCT('Registre déchets'!G1275,Accueil!$W$23),"")&amp; IF(D1275=Accueil!$U$24,PRODUCT('Registre déchets'!G1275,Accueil!$W$24),"")&amp; IF(D1275=Accueil!$U$25,PRODUCT('Registre déchets'!G1275,Accueil!$W$25),"")&amp; IF(D1275=Accueil!$U$26,PRODUCT('Registre déchets'!G1275,Accueil!$W$26),"")&amp; IF(D1275=Accueil!$U$27,PRODUCT('Registre déchets'!G1275,Accueil!$W$27),"")&amp; IF(D1275=Accueil!$Y$7,PRODUCT('Registre déchets'!G1275,Accueil!$AA$7),"") &amp; IF(D1275=Accueil!$Y$8,PRODUCT('Registre déchets'!G1275,Accueil!$AA$8),"") &amp; IF(D1275=Accueil!$Y$9,PRODUCT('Registre déchets'!G1275,Accueil!$AA$9),"")&amp; IF(D1275=Accueil!$Y$10,PRODUCT('Registre déchets'!G1275,Accueil!$AA$10),"")&amp; IF(D1275=Accueil!$Y$11,PRODUCT('Registre déchets'!G1275,Accueil!$AA$11),"")&amp; IF(D1275=Accueil!$Y$12,PRODUCT('Registre déchets'!G1275,Accueil!$AA$12),"")&amp; IF(D1275=Accueil!$Y$13,PRODUCT('Registre déchets'!G1275,Accueil!$AA$13),"")&amp; IF(D1275=Accueil!$Y$14,PRODUCT('Registre déchets'!G1275,Accueil!$AA$14),"")&amp; IF(D1275=Accueil!$Y$15,PRODUCT('Registre déchets'!G1275,Accueil!$AA$15),"")&amp; IF(D1275=Accueil!$Y$16,PRODUCT('Registre déchets'!G1275,Accueil!$AA$16),"")&amp; IF(D1275=Accueil!$Y$17,PRODUCT('Registre déchets'!G1275,Accueil!$AA$17),"")&amp; IF(D1275=Accueil!$Y$18,PRODUCT('Registre déchets'!G1275,Accueil!$AA$18),"")&amp; IF(D1275=Accueil!$Y$19,PRODUCT('Registre déchets'!G1275,Accueil!$AA$19),"")&amp; IF(D1275=Accueil!$Y$20,PRODUCT('Registre déchets'!G1275,Accueil!$AA$20),"")&amp; IF(D1275=Accueil!$Y$21,PRODUCT('Registre déchets'!G1275,Accueil!$AA$21),"")&amp; IF(D1275=Accueil!$Y$22,PRODUCT('Registre déchets'!G1275,Accueil!$AA$22),"")&amp; IF(D1275=Accueil!$Y$23,PRODUCT('Registre déchets'!G1275,Accueil!$AA$23),"")&amp; IF(D1275=Accueil!$Y$24,PRODUCT('Registre déchets'!G1275,Accueil!$AA$24),"")&amp; IF(D1275=Accueil!$Y$25,PRODUCT('Registre déchets'!G1275,Accueil!$AA$25),"")&amp; IF(D1275=Accueil!$Y$26,PRODUCT('Registre déchets'!G1275,Accueil!$AA$26),"")&amp; IF(D1275=Accueil!$Y$27,PRODUCT('Registre déchets'!G1275,Accueil!$AA$27),""))</f>
        <v/>
      </c>
      <c r="AQ1275" s="79">
        <f t="shared" si="197"/>
        <v>0</v>
      </c>
    </row>
    <row r="1276" spans="1:43" ht="50.1" customHeight="1" x14ac:dyDescent="0.25">
      <c r="A1276" s="90"/>
      <c r="B1276" s="222" t="str">
        <f t="shared" si="191"/>
        <v/>
      </c>
      <c r="C1276" s="221"/>
      <c r="D1276" s="220"/>
      <c r="E1276" s="80" t="str">
        <f t="shared" si="195"/>
        <v/>
      </c>
      <c r="F1276" s="81"/>
      <c r="G1276" s="82"/>
      <c r="H1276" s="241">
        <f t="shared" si="192"/>
        <v>0</v>
      </c>
      <c r="I1276" s="206"/>
      <c r="J1276" s="206"/>
      <c r="K1276" s="86"/>
      <c r="L1276" s="86"/>
      <c r="M1276" s="86"/>
      <c r="N1276" s="82"/>
      <c r="O1276" s="81"/>
      <c r="P1276" s="82"/>
      <c r="Q1276" s="207">
        <f t="shared" si="196"/>
        <v>0</v>
      </c>
      <c r="R1276" s="83">
        <f t="shared" si="193"/>
        <v>0</v>
      </c>
      <c r="S1276" s="83">
        <f t="shared" si="194"/>
        <v>0</v>
      </c>
      <c r="T1276" s="209"/>
      <c r="U1276" s="214"/>
      <c r="V1276" s="214"/>
      <c r="W1276" s="217" t="str">
        <f t="shared" si="189"/>
        <v/>
      </c>
      <c r="X1276" s="214"/>
      <c r="Y1276" s="224"/>
      <c r="Z1276" s="214"/>
      <c r="AA1276" s="214"/>
      <c r="AB1276" s="35" t="str">
        <f t="shared" si="190"/>
        <v/>
      </c>
      <c r="AC1276" s="35"/>
      <c r="AD1276" s="35"/>
      <c r="AE1276" s="35"/>
      <c r="AF1276" s="35"/>
      <c r="AG1276" s="35"/>
      <c r="AH1276" s="35"/>
      <c r="AI1276" s="35"/>
      <c r="AJ1276" s="35"/>
      <c r="AK1276" s="35"/>
      <c r="AL1276" s="35"/>
      <c r="AM1276" s="85" t="str">
        <f t="shared" si="198"/>
        <v/>
      </c>
      <c r="AN1276" s="35"/>
      <c r="AO1276" s="35"/>
      <c r="AP1276" s="77" t="str">
        <f>IF(D1276="","",IF(D1276=Accueil!$Q$7,PRODUCT('Registre déchets'!G1276,Accueil!$S$7),"") &amp; IF(D1276=Accueil!$Q$8,PRODUCT('Registre déchets'!G1276,Accueil!$S$8),"") &amp; IF(D1276=Accueil!$Q$9,PRODUCT('Registre déchets'!G1276,Accueil!$S$9),"")&amp; IF(D1276=Accueil!$Q$10,PRODUCT('Registre déchets'!G1276,Accueil!$S$10),"")&amp; IF(D1276=Accueil!$Q$11,PRODUCT('Registre déchets'!G1276,Accueil!$S$11),"")&amp; IF(D1276=Accueil!$Q$12,PRODUCT('Registre déchets'!G1276,Accueil!$S$12),"")&amp; IF(D1276=Accueil!$Q$13,PRODUCT('Registre déchets'!G1276,Accueil!$S$13),"")&amp; IF(D1276=Accueil!$Q$14,PRODUCT('Registre déchets'!G1276,Accueil!$S$14),"")&amp; IF(D1276=Accueil!$Q$15,PRODUCT('Registre déchets'!G1276,Accueil!$S$15),"")&amp; IF(D1276=Accueil!$Q$16,PRODUCT('Registre déchets'!G1276,Accueil!$S$16),"")&amp; IF(D1276=Accueil!$Q$17,PRODUCT('Registre déchets'!G1276,Accueil!$S$17),"")&amp; IF(D1276=Accueil!$Q$18,PRODUCT('Registre déchets'!G1276,Accueil!$S$18),"")&amp; IF(D1276=Accueil!$Q$19,PRODUCT('Registre déchets'!G1276,Accueil!$S$19),"")&amp; IF(D1276=Accueil!$Q$20,PRODUCT('Registre déchets'!G1276,Accueil!$S$20),"")&amp; IF(D1276=Accueil!$Q$21,PRODUCT('Registre déchets'!G1276,Accueil!$S$21),"")&amp; IF(D1276=Accueil!$Q$22,PRODUCT('Registre déchets'!G1276,Accueil!$S$22),"")&amp; IF(D1276=Accueil!$Q$23,PRODUCT('Registre déchets'!G1276,Accueil!$S$23),"")&amp; IF(D1276=Accueil!$Q$24,PRODUCT('Registre déchets'!G1276,Accueil!$S$24),"")&amp; IF(D1276=Accueil!$Q$25,PRODUCT('Registre déchets'!G1276,Accueil!$S$25),"")&amp; IF(D1276=Accueil!$Q$26,PRODUCT('Registre déchets'!G1276,Accueil!$S$26),"") &amp; IF(D1276=Accueil!$U$7,PRODUCT('Registre déchets'!G1276,Accueil!$W$7),"") &amp; IF(D1276=Accueil!$U$8,PRODUCT('Registre déchets'!G1276,Accueil!$W$8),"") &amp; IF(D1276=Accueil!$U$9,PRODUCT('Registre déchets'!G1276,Accueil!$W$9),"")&amp; IF(D1276=Accueil!$U$10,PRODUCT('Registre déchets'!G1276,Accueil!$W$10),"")&amp; IF(D1276=Accueil!$U$11,PRODUCT('Registre déchets'!G1276,Accueil!$W$11),"")&amp; IF(D1276=Accueil!$U$12,PRODUCT('Registre déchets'!G1276,Accueil!$W$12),"")&amp; IF(D1276=Accueil!$U$13,PRODUCT('Registre déchets'!G1276,Accueil!$W$13),"")&amp; IF(D1276=Accueil!$U$14,PRODUCT('Registre déchets'!G1276,Accueil!$W$14),"")&amp; IF(D1276=Accueil!$U$15,PRODUCT('Registre déchets'!G1276,Accueil!$W$15),"")&amp; IF(D1276=Accueil!$U$16,PRODUCT('Registre déchets'!G1276,Accueil!$W$16),"")&amp; IF(D1276=Accueil!$U$17,PRODUCT('Registre déchets'!G1276,Accueil!$W$17),"")&amp; IF(D1276=Accueil!$U$18,PRODUCT('Registre déchets'!G1276,Accueil!$W$18),"")&amp; IF(D1276=Accueil!$U$19,PRODUCT('Registre déchets'!G1276,Accueil!$W$19),"")&amp; IF(D1276=Accueil!$U$20,PRODUCT('Registre déchets'!G1276,Accueil!$W$20),"")&amp; IF(D1276=Accueil!$U$21,PRODUCT('Registre déchets'!G1276,Accueil!$W$21),"") &amp; IF(D1276=Accueil!$U$22,PRODUCT('Registre déchets'!G1276,Accueil!$W$22),"")&amp; IF(D1276=Accueil!$U$23,PRODUCT('Registre déchets'!G1276,Accueil!$W$23),"")&amp; IF(D1276=Accueil!$U$24,PRODUCT('Registre déchets'!G1276,Accueil!$W$24),"")&amp; IF(D1276=Accueil!$U$25,PRODUCT('Registre déchets'!G1276,Accueil!$W$25),"")&amp; IF(D1276=Accueil!$U$26,PRODUCT('Registre déchets'!G1276,Accueil!$W$26),"")&amp; IF(D1276=Accueil!$U$27,PRODUCT('Registre déchets'!G1276,Accueil!$W$27),"")&amp; IF(D1276=Accueil!$Y$7,PRODUCT('Registre déchets'!G1276,Accueil!$AA$7),"") &amp; IF(D1276=Accueil!$Y$8,PRODUCT('Registre déchets'!G1276,Accueil!$AA$8),"") &amp; IF(D1276=Accueil!$Y$9,PRODUCT('Registre déchets'!G1276,Accueil!$AA$9),"")&amp; IF(D1276=Accueil!$Y$10,PRODUCT('Registre déchets'!G1276,Accueil!$AA$10),"")&amp; IF(D1276=Accueil!$Y$11,PRODUCT('Registre déchets'!G1276,Accueil!$AA$11),"")&amp; IF(D1276=Accueil!$Y$12,PRODUCT('Registre déchets'!G1276,Accueil!$AA$12),"")&amp; IF(D1276=Accueil!$Y$13,PRODUCT('Registre déchets'!G1276,Accueil!$AA$13),"")&amp; IF(D1276=Accueil!$Y$14,PRODUCT('Registre déchets'!G1276,Accueil!$AA$14),"")&amp; IF(D1276=Accueil!$Y$15,PRODUCT('Registre déchets'!G1276,Accueil!$AA$15),"")&amp; IF(D1276=Accueil!$Y$16,PRODUCT('Registre déchets'!G1276,Accueil!$AA$16),"")&amp; IF(D1276=Accueil!$Y$17,PRODUCT('Registre déchets'!G1276,Accueil!$AA$17),"")&amp; IF(D1276=Accueil!$Y$18,PRODUCT('Registre déchets'!G1276,Accueil!$AA$18),"")&amp; IF(D1276=Accueil!$Y$19,PRODUCT('Registre déchets'!G1276,Accueil!$AA$19),"")&amp; IF(D1276=Accueil!$Y$20,PRODUCT('Registre déchets'!G1276,Accueil!$AA$20),"")&amp; IF(D1276=Accueil!$Y$21,PRODUCT('Registre déchets'!G1276,Accueil!$AA$21),"")&amp; IF(D1276=Accueil!$Y$22,PRODUCT('Registre déchets'!G1276,Accueil!$AA$22),"")&amp; IF(D1276=Accueil!$Y$23,PRODUCT('Registre déchets'!G1276,Accueil!$AA$23),"")&amp; IF(D1276=Accueil!$Y$24,PRODUCT('Registre déchets'!G1276,Accueil!$AA$24),"")&amp; IF(D1276=Accueil!$Y$25,PRODUCT('Registre déchets'!G1276,Accueil!$AA$25),"")&amp; IF(D1276=Accueil!$Y$26,PRODUCT('Registre déchets'!G1276,Accueil!$AA$26),"")&amp; IF(D1276=Accueil!$Y$27,PRODUCT('Registre déchets'!G1276,Accueil!$AA$27),""))</f>
        <v/>
      </c>
      <c r="AQ1276" s="79">
        <f t="shared" si="197"/>
        <v>0</v>
      </c>
    </row>
    <row r="1277" spans="1:43" ht="50.1" customHeight="1" x14ac:dyDescent="0.25">
      <c r="A1277" s="90"/>
      <c r="B1277" s="222" t="str">
        <f t="shared" si="191"/>
        <v/>
      </c>
      <c r="C1277" s="221"/>
      <c r="D1277" s="220"/>
      <c r="E1277" s="80" t="str">
        <f t="shared" si="195"/>
        <v/>
      </c>
      <c r="F1277" s="81"/>
      <c r="G1277" s="82"/>
      <c r="H1277" s="241">
        <f t="shared" si="192"/>
        <v>0</v>
      </c>
      <c r="I1277" s="206"/>
      <c r="J1277" s="206"/>
      <c r="K1277" s="86"/>
      <c r="L1277" s="86"/>
      <c r="M1277" s="86"/>
      <c r="N1277" s="82"/>
      <c r="O1277" s="81"/>
      <c r="P1277" s="82"/>
      <c r="Q1277" s="207">
        <f t="shared" si="196"/>
        <v>0</v>
      </c>
      <c r="R1277" s="83">
        <f t="shared" si="193"/>
        <v>0</v>
      </c>
      <c r="S1277" s="83">
        <f t="shared" si="194"/>
        <v>0</v>
      </c>
      <c r="T1277" s="209"/>
      <c r="U1277" s="214"/>
      <c r="V1277" s="214"/>
      <c r="W1277" s="217" t="str">
        <f t="shared" si="189"/>
        <v/>
      </c>
      <c r="X1277" s="214"/>
      <c r="Y1277" s="224"/>
      <c r="Z1277" s="214"/>
      <c r="AA1277" s="214"/>
      <c r="AB1277" s="35" t="str">
        <f t="shared" si="190"/>
        <v/>
      </c>
      <c r="AC1277" s="35"/>
      <c r="AD1277" s="35"/>
      <c r="AE1277" s="35"/>
      <c r="AF1277" s="35"/>
      <c r="AG1277" s="35"/>
      <c r="AH1277" s="35"/>
      <c r="AI1277" s="35"/>
      <c r="AJ1277" s="35"/>
      <c r="AK1277" s="35"/>
      <c r="AL1277" s="35"/>
      <c r="AM1277" s="85" t="str">
        <f t="shared" si="198"/>
        <v/>
      </c>
      <c r="AN1277" s="35"/>
      <c r="AO1277" s="35"/>
      <c r="AP1277" s="77" t="str">
        <f>IF(D1277="","",IF(D1277=Accueil!$Q$7,PRODUCT('Registre déchets'!G1277,Accueil!$S$7),"") &amp; IF(D1277=Accueil!$Q$8,PRODUCT('Registre déchets'!G1277,Accueil!$S$8),"") &amp; IF(D1277=Accueil!$Q$9,PRODUCT('Registre déchets'!G1277,Accueil!$S$9),"")&amp; IF(D1277=Accueil!$Q$10,PRODUCT('Registre déchets'!G1277,Accueil!$S$10),"")&amp; IF(D1277=Accueil!$Q$11,PRODUCT('Registre déchets'!G1277,Accueil!$S$11),"")&amp; IF(D1277=Accueil!$Q$12,PRODUCT('Registre déchets'!G1277,Accueil!$S$12),"")&amp; IF(D1277=Accueil!$Q$13,PRODUCT('Registre déchets'!G1277,Accueil!$S$13),"")&amp; IF(D1277=Accueil!$Q$14,PRODUCT('Registre déchets'!G1277,Accueil!$S$14),"")&amp; IF(D1277=Accueil!$Q$15,PRODUCT('Registre déchets'!G1277,Accueil!$S$15),"")&amp; IF(D1277=Accueil!$Q$16,PRODUCT('Registre déchets'!G1277,Accueil!$S$16),"")&amp; IF(D1277=Accueil!$Q$17,PRODUCT('Registre déchets'!G1277,Accueil!$S$17),"")&amp; IF(D1277=Accueil!$Q$18,PRODUCT('Registre déchets'!G1277,Accueil!$S$18),"")&amp; IF(D1277=Accueil!$Q$19,PRODUCT('Registre déchets'!G1277,Accueil!$S$19),"")&amp; IF(D1277=Accueil!$Q$20,PRODUCT('Registre déchets'!G1277,Accueil!$S$20),"")&amp; IF(D1277=Accueil!$Q$21,PRODUCT('Registre déchets'!G1277,Accueil!$S$21),"")&amp; IF(D1277=Accueil!$Q$22,PRODUCT('Registre déchets'!G1277,Accueil!$S$22),"")&amp; IF(D1277=Accueil!$Q$23,PRODUCT('Registre déchets'!G1277,Accueil!$S$23),"")&amp; IF(D1277=Accueil!$Q$24,PRODUCT('Registre déchets'!G1277,Accueil!$S$24),"")&amp; IF(D1277=Accueil!$Q$25,PRODUCT('Registre déchets'!G1277,Accueil!$S$25),"")&amp; IF(D1277=Accueil!$Q$26,PRODUCT('Registre déchets'!G1277,Accueil!$S$26),"") &amp; IF(D1277=Accueil!$U$7,PRODUCT('Registre déchets'!G1277,Accueil!$W$7),"") &amp; IF(D1277=Accueil!$U$8,PRODUCT('Registre déchets'!G1277,Accueil!$W$8),"") &amp; IF(D1277=Accueil!$U$9,PRODUCT('Registre déchets'!G1277,Accueil!$W$9),"")&amp; IF(D1277=Accueil!$U$10,PRODUCT('Registre déchets'!G1277,Accueil!$W$10),"")&amp; IF(D1277=Accueil!$U$11,PRODUCT('Registre déchets'!G1277,Accueil!$W$11),"")&amp; IF(D1277=Accueil!$U$12,PRODUCT('Registre déchets'!G1277,Accueil!$W$12),"")&amp; IF(D1277=Accueil!$U$13,PRODUCT('Registre déchets'!G1277,Accueil!$W$13),"")&amp; IF(D1277=Accueil!$U$14,PRODUCT('Registre déchets'!G1277,Accueil!$W$14),"")&amp; IF(D1277=Accueil!$U$15,PRODUCT('Registre déchets'!G1277,Accueil!$W$15),"")&amp; IF(D1277=Accueil!$U$16,PRODUCT('Registre déchets'!G1277,Accueil!$W$16),"")&amp; IF(D1277=Accueil!$U$17,PRODUCT('Registre déchets'!G1277,Accueil!$W$17),"")&amp; IF(D1277=Accueil!$U$18,PRODUCT('Registre déchets'!G1277,Accueil!$W$18),"")&amp; IF(D1277=Accueil!$U$19,PRODUCT('Registre déchets'!G1277,Accueil!$W$19),"")&amp; IF(D1277=Accueil!$U$20,PRODUCT('Registre déchets'!G1277,Accueil!$W$20),"")&amp; IF(D1277=Accueil!$U$21,PRODUCT('Registre déchets'!G1277,Accueil!$W$21),"") &amp; IF(D1277=Accueil!$U$22,PRODUCT('Registre déchets'!G1277,Accueil!$W$22),"")&amp; IF(D1277=Accueil!$U$23,PRODUCT('Registre déchets'!G1277,Accueil!$W$23),"")&amp; IF(D1277=Accueil!$U$24,PRODUCT('Registre déchets'!G1277,Accueil!$W$24),"")&amp; IF(D1277=Accueil!$U$25,PRODUCT('Registre déchets'!G1277,Accueil!$W$25),"")&amp; IF(D1277=Accueil!$U$26,PRODUCT('Registre déchets'!G1277,Accueil!$W$26),"")&amp; IF(D1277=Accueil!$U$27,PRODUCT('Registre déchets'!G1277,Accueil!$W$27),"")&amp; IF(D1277=Accueil!$Y$7,PRODUCT('Registre déchets'!G1277,Accueil!$AA$7),"") &amp; IF(D1277=Accueil!$Y$8,PRODUCT('Registre déchets'!G1277,Accueil!$AA$8),"") &amp; IF(D1277=Accueil!$Y$9,PRODUCT('Registre déchets'!G1277,Accueil!$AA$9),"")&amp; IF(D1277=Accueil!$Y$10,PRODUCT('Registre déchets'!G1277,Accueil!$AA$10),"")&amp; IF(D1277=Accueil!$Y$11,PRODUCT('Registre déchets'!G1277,Accueil!$AA$11),"")&amp; IF(D1277=Accueil!$Y$12,PRODUCT('Registre déchets'!G1277,Accueil!$AA$12),"")&amp; IF(D1277=Accueil!$Y$13,PRODUCT('Registre déchets'!G1277,Accueil!$AA$13),"")&amp; IF(D1277=Accueil!$Y$14,PRODUCT('Registre déchets'!G1277,Accueil!$AA$14),"")&amp; IF(D1277=Accueil!$Y$15,PRODUCT('Registre déchets'!G1277,Accueil!$AA$15),"")&amp; IF(D1277=Accueil!$Y$16,PRODUCT('Registre déchets'!G1277,Accueil!$AA$16),"")&amp; IF(D1277=Accueil!$Y$17,PRODUCT('Registre déchets'!G1277,Accueil!$AA$17),"")&amp; IF(D1277=Accueil!$Y$18,PRODUCT('Registre déchets'!G1277,Accueil!$AA$18),"")&amp; IF(D1277=Accueil!$Y$19,PRODUCT('Registre déchets'!G1277,Accueil!$AA$19),"")&amp; IF(D1277=Accueil!$Y$20,PRODUCT('Registre déchets'!G1277,Accueil!$AA$20),"")&amp; IF(D1277=Accueil!$Y$21,PRODUCT('Registre déchets'!G1277,Accueil!$AA$21),"")&amp; IF(D1277=Accueil!$Y$22,PRODUCT('Registre déchets'!G1277,Accueil!$AA$22),"")&amp; IF(D1277=Accueil!$Y$23,PRODUCT('Registre déchets'!G1277,Accueil!$AA$23),"")&amp; IF(D1277=Accueil!$Y$24,PRODUCT('Registre déchets'!G1277,Accueil!$AA$24),"")&amp; IF(D1277=Accueil!$Y$25,PRODUCT('Registre déchets'!G1277,Accueil!$AA$25),"")&amp; IF(D1277=Accueil!$Y$26,PRODUCT('Registre déchets'!G1277,Accueil!$AA$26),"")&amp; IF(D1277=Accueil!$Y$27,PRODUCT('Registre déchets'!G1277,Accueil!$AA$27),""))</f>
        <v/>
      </c>
      <c r="AQ1277" s="79">
        <f t="shared" si="197"/>
        <v>0</v>
      </c>
    </row>
    <row r="1278" spans="1:43" ht="50.1" customHeight="1" x14ac:dyDescent="0.25">
      <c r="A1278" s="90"/>
      <c r="B1278" s="222" t="str">
        <f t="shared" si="191"/>
        <v/>
      </c>
      <c r="C1278" s="221"/>
      <c r="D1278" s="220"/>
      <c r="E1278" s="80" t="str">
        <f t="shared" si="195"/>
        <v/>
      </c>
      <c r="F1278" s="81"/>
      <c r="G1278" s="82"/>
      <c r="H1278" s="241">
        <f t="shared" si="192"/>
        <v>0</v>
      </c>
      <c r="I1278" s="206"/>
      <c r="J1278" s="206"/>
      <c r="K1278" s="86"/>
      <c r="L1278" s="86"/>
      <c r="M1278" s="86"/>
      <c r="N1278" s="82"/>
      <c r="O1278" s="81"/>
      <c r="P1278" s="82"/>
      <c r="Q1278" s="207">
        <f t="shared" si="196"/>
        <v>0</v>
      </c>
      <c r="R1278" s="83">
        <f t="shared" si="193"/>
        <v>0</v>
      </c>
      <c r="S1278" s="83">
        <f t="shared" si="194"/>
        <v>0</v>
      </c>
      <c r="T1278" s="209"/>
      <c r="U1278" s="214"/>
      <c r="V1278" s="214"/>
      <c r="W1278" s="217" t="str">
        <f t="shared" si="189"/>
        <v/>
      </c>
      <c r="X1278" s="214"/>
      <c r="Y1278" s="224"/>
      <c r="Z1278" s="214"/>
      <c r="AA1278" s="214"/>
      <c r="AB1278" s="35" t="str">
        <f t="shared" si="190"/>
        <v/>
      </c>
      <c r="AC1278" s="35"/>
      <c r="AD1278" s="35"/>
      <c r="AE1278" s="35"/>
      <c r="AF1278" s="35"/>
      <c r="AG1278" s="35"/>
      <c r="AH1278" s="35"/>
      <c r="AI1278" s="35"/>
      <c r="AJ1278" s="35"/>
      <c r="AK1278" s="35"/>
      <c r="AL1278" s="35"/>
      <c r="AM1278" s="85" t="str">
        <f t="shared" si="198"/>
        <v/>
      </c>
      <c r="AN1278" s="35"/>
      <c r="AO1278" s="35"/>
      <c r="AP1278" s="77" t="str">
        <f>IF(D1278="","",IF(D1278=Accueil!$Q$7,PRODUCT('Registre déchets'!G1278,Accueil!$S$7),"") &amp; IF(D1278=Accueil!$Q$8,PRODUCT('Registre déchets'!G1278,Accueil!$S$8),"") &amp; IF(D1278=Accueil!$Q$9,PRODUCT('Registre déchets'!G1278,Accueil!$S$9),"")&amp; IF(D1278=Accueil!$Q$10,PRODUCT('Registre déchets'!G1278,Accueil!$S$10),"")&amp; IF(D1278=Accueil!$Q$11,PRODUCT('Registre déchets'!G1278,Accueil!$S$11),"")&amp; IF(D1278=Accueil!$Q$12,PRODUCT('Registre déchets'!G1278,Accueil!$S$12),"")&amp; IF(D1278=Accueil!$Q$13,PRODUCT('Registre déchets'!G1278,Accueil!$S$13),"")&amp; IF(D1278=Accueil!$Q$14,PRODUCT('Registre déchets'!G1278,Accueil!$S$14),"")&amp; IF(D1278=Accueil!$Q$15,PRODUCT('Registre déchets'!G1278,Accueil!$S$15),"")&amp; IF(D1278=Accueil!$Q$16,PRODUCT('Registre déchets'!G1278,Accueil!$S$16),"")&amp; IF(D1278=Accueil!$Q$17,PRODUCT('Registre déchets'!G1278,Accueil!$S$17),"")&amp; IF(D1278=Accueil!$Q$18,PRODUCT('Registre déchets'!G1278,Accueil!$S$18),"")&amp; IF(D1278=Accueil!$Q$19,PRODUCT('Registre déchets'!G1278,Accueil!$S$19),"")&amp; IF(D1278=Accueil!$Q$20,PRODUCT('Registre déchets'!G1278,Accueil!$S$20),"")&amp; IF(D1278=Accueil!$Q$21,PRODUCT('Registre déchets'!G1278,Accueil!$S$21),"")&amp; IF(D1278=Accueil!$Q$22,PRODUCT('Registre déchets'!G1278,Accueil!$S$22),"")&amp; IF(D1278=Accueil!$Q$23,PRODUCT('Registre déchets'!G1278,Accueil!$S$23),"")&amp; IF(D1278=Accueil!$Q$24,PRODUCT('Registre déchets'!G1278,Accueil!$S$24),"")&amp; IF(D1278=Accueil!$Q$25,PRODUCT('Registre déchets'!G1278,Accueil!$S$25),"")&amp; IF(D1278=Accueil!$Q$26,PRODUCT('Registre déchets'!G1278,Accueil!$S$26),"") &amp; IF(D1278=Accueil!$U$7,PRODUCT('Registre déchets'!G1278,Accueil!$W$7),"") &amp; IF(D1278=Accueil!$U$8,PRODUCT('Registre déchets'!G1278,Accueil!$W$8),"") &amp; IF(D1278=Accueil!$U$9,PRODUCT('Registre déchets'!G1278,Accueil!$W$9),"")&amp; IF(D1278=Accueil!$U$10,PRODUCT('Registre déchets'!G1278,Accueil!$W$10),"")&amp; IF(D1278=Accueil!$U$11,PRODUCT('Registre déchets'!G1278,Accueil!$W$11),"")&amp; IF(D1278=Accueil!$U$12,PRODUCT('Registre déchets'!G1278,Accueil!$W$12),"")&amp; IF(D1278=Accueil!$U$13,PRODUCT('Registre déchets'!G1278,Accueil!$W$13),"")&amp; IF(D1278=Accueil!$U$14,PRODUCT('Registre déchets'!G1278,Accueil!$W$14),"")&amp; IF(D1278=Accueil!$U$15,PRODUCT('Registre déchets'!G1278,Accueil!$W$15),"")&amp; IF(D1278=Accueil!$U$16,PRODUCT('Registre déchets'!G1278,Accueil!$W$16),"")&amp; IF(D1278=Accueil!$U$17,PRODUCT('Registre déchets'!G1278,Accueil!$W$17),"")&amp; IF(D1278=Accueil!$U$18,PRODUCT('Registre déchets'!G1278,Accueil!$W$18),"")&amp; IF(D1278=Accueil!$U$19,PRODUCT('Registre déchets'!G1278,Accueil!$W$19),"")&amp; IF(D1278=Accueil!$U$20,PRODUCT('Registre déchets'!G1278,Accueil!$W$20),"")&amp; IF(D1278=Accueil!$U$21,PRODUCT('Registre déchets'!G1278,Accueil!$W$21),"") &amp; IF(D1278=Accueil!$U$22,PRODUCT('Registre déchets'!G1278,Accueil!$W$22),"")&amp; IF(D1278=Accueil!$U$23,PRODUCT('Registre déchets'!G1278,Accueil!$W$23),"")&amp; IF(D1278=Accueil!$U$24,PRODUCT('Registre déchets'!G1278,Accueil!$W$24),"")&amp; IF(D1278=Accueil!$U$25,PRODUCT('Registre déchets'!G1278,Accueil!$W$25),"")&amp; IF(D1278=Accueil!$U$26,PRODUCT('Registre déchets'!G1278,Accueil!$W$26),"")&amp; IF(D1278=Accueil!$U$27,PRODUCT('Registre déchets'!G1278,Accueil!$W$27),"")&amp; IF(D1278=Accueil!$Y$7,PRODUCT('Registre déchets'!G1278,Accueil!$AA$7),"") &amp; IF(D1278=Accueil!$Y$8,PRODUCT('Registre déchets'!G1278,Accueil!$AA$8),"") &amp; IF(D1278=Accueil!$Y$9,PRODUCT('Registre déchets'!G1278,Accueil!$AA$9),"")&amp; IF(D1278=Accueil!$Y$10,PRODUCT('Registre déchets'!G1278,Accueil!$AA$10),"")&amp; IF(D1278=Accueil!$Y$11,PRODUCT('Registre déchets'!G1278,Accueil!$AA$11),"")&amp; IF(D1278=Accueil!$Y$12,PRODUCT('Registre déchets'!G1278,Accueil!$AA$12),"")&amp; IF(D1278=Accueil!$Y$13,PRODUCT('Registre déchets'!G1278,Accueil!$AA$13),"")&amp; IF(D1278=Accueil!$Y$14,PRODUCT('Registre déchets'!G1278,Accueil!$AA$14),"")&amp; IF(D1278=Accueil!$Y$15,PRODUCT('Registre déchets'!G1278,Accueil!$AA$15),"")&amp; IF(D1278=Accueil!$Y$16,PRODUCT('Registre déchets'!G1278,Accueil!$AA$16),"")&amp; IF(D1278=Accueil!$Y$17,PRODUCT('Registre déchets'!G1278,Accueil!$AA$17),"")&amp; IF(D1278=Accueil!$Y$18,PRODUCT('Registre déchets'!G1278,Accueil!$AA$18),"")&amp; IF(D1278=Accueil!$Y$19,PRODUCT('Registre déchets'!G1278,Accueil!$AA$19),"")&amp; IF(D1278=Accueil!$Y$20,PRODUCT('Registre déchets'!G1278,Accueil!$AA$20),"")&amp; IF(D1278=Accueil!$Y$21,PRODUCT('Registre déchets'!G1278,Accueil!$AA$21),"")&amp; IF(D1278=Accueil!$Y$22,PRODUCT('Registre déchets'!G1278,Accueil!$AA$22),"")&amp; IF(D1278=Accueil!$Y$23,PRODUCT('Registre déchets'!G1278,Accueil!$AA$23),"")&amp; IF(D1278=Accueil!$Y$24,PRODUCT('Registre déchets'!G1278,Accueil!$AA$24),"")&amp; IF(D1278=Accueil!$Y$25,PRODUCT('Registre déchets'!G1278,Accueil!$AA$25),"")&amp; IF(D1278=Accueil!$Y$26,PRODUCT('Registre déchets'!G1278,Accueil!$AA$26),"")&amp; IF(D1278=Accueil!$Y$27,PRODUCT('Registre déchets'!G1278,Accueil!$AA$27),""))</f>
        <v/>
      </c>
      <c r="AQ1278" s="79">
        <f t="shared" si="197"/>
        <v>0</v>
      </c>
    </row>
    <row r="1279" spans="1:43" ht="50.1" customHeight="1" x14ac:dyDescent="0.25">
      <c r="A1279" s="90"/>
      <c r="B1279" s="222" t="str">
        <f t="shared" si="191"/>
        <v/>
      </c>
      <c r="C1279" s="221"/>
      <c r="D1279" s="220"/>
      <c r="E1279" s="80" t="str">
        <f t="shared" si="195"/>
        <v/>
      </c>
      <c r="F1279" s="81"/>
      <c r="G1279" s="82"/>
      <c r="H1279" s="241">
        <f t="shared" si="192"/>
        <v>0</v>
      </c>
      <c r="I1279" s="206"/>
      <c r="J1279" s="206"/>
      <c r="K1279" s="86"/>
      <c r="L1279" s="86"/>
      <c r="M1279" s="86"/>
      <c r="N1279" s="82"/>
      <c r="O1279" s="81"/>
      <c r="P1279" s="82"/>
      <c r="Q1279" s="207">
        <f t="shared" si="196"/>
        <v>0</v>
      </c>
      <c r="R1279" s="83">
        <f t="shared" si="193"/>
        <v>0</v>
      </c>
      <c r="S1279" s="83">
        <f t="shared" si="194"/>
        <v>0</v>
      </c>
      <c r="T1279" s="209"/>
      <c r="U1279" s="214"/>
      <c r="V1279" s="214"/>
      <c r="W1279" s="217" t="str">
        <f t="shared" si="189"/>
        <v/>
      </c>
      <c r="X1279" s="214"/>
      <c r="Y1279" s="224"/>
      <c r="Z1279" s="214"/>
      <c r="AA1279" s="214"/>
      <c r="AB1279" s="35" t="str">
        <f t="shared" si="190"/>
        <v/>
      </c>
      <c r="AC1279" s="35"/>
      <c r="AD1279" s="35"/>
      <c r="AE1279" s="35"/>
      <c r="AF1279" s="35"/>
      <c r="AG1279" s="35"/>
      <c r="AH1279" s="35"/>
      <c r="AI1279" s="35"/>
      <c r="AJ1279" s="35"/>
      <c r="AK1279" s="35"/>
      <c r="AL1279" s="35"/>
      <c r="AM1279" s="85" t="str">
        <f t="shared" si="198"/>
        <v/>
      </c>
      <c r="AN1279" s="35"/>
      <c r="AO1279" s="35"/>
      <c r="AP1279" s="77" t="str">
        <f>IF(D1279="","",IF(D1279=Accueil!$Q$7,PRODUCT('Registre déchets'!G1279,Accueil!$S$7),"") &amp; IF(D1279=Accueil!$Q$8,PRODUCT('Registre déchets'!G1279,Accueil!$S$8),"") &amp; IF(D1279=Accueil!$Q$9,PRODUCT('Registre déchets'!G1279,Accueil!$S$9),"")&amp; IF(D1279=Accueil!$Q$10,PRODUCT('Registre déchets'!G1279,Accueil!$S$10),"")&amp; IF(D1279=Accueil!$Q$11,PRODUCT('Registre déchets'!G1279,Accueil!$S$11),"")&amp; IF(D1279=Accueil!$Q$12,PRODUCT('Registre déchets'!G1279,Accueil!$S$12),"")&amp; IF(D1279=Accueil!$Q$13,PRODUCT('Registre déchets'!G1279,Accueil!$S$13),"")&amp; IF(D1279=Accueil!$Q$14,PRODUCT('Registre déchets'!G1279,Accueil!$S$14),"")&amp; IF(D1279=Accueil!$Q$15,PRODUCT('Registre déchets'!G1279,Accueil!$S$15),"")&amp; IF(D1279=Accueil!$Q$16,PRODUCT('Registre déchets'!G1279,Accueil!$S$16),"")&amp; IF(D1279=Accueil!$Q$17,PRODUCT('Registre déchets'!G1279,Accueil!$S$17),"")&amp; IF(D1279=Accueil!$Q$18,PRODUCT('Registre déchets'!G1279,Accueil!$S$18),"")&amp; IF(D1279=Accueil!$Q$19,PRODUCT('Registre déchets'!G1279,Accueil!$S$19),"")&amp; IF(D1279=Accueil!$Q$20,PRODUCT('Registre déchets'!G1279,Accueil!$S$20),"")&amp; IF(D1279=Accueil!$Q$21,PRODUCT('Registre déchets'!G1279,Accueil!$S$21),"")&amp; IF(D1279=Accueil!$Q$22,PRODUCT('Registre déchets'!G1279,Accueil!$S$22),"")&amp; IF(D1279=Accueil!$Q$23,PRODUCT('Registre déchets'!G1279,Accueil!$S$23),"")&amp; IF(D1279=Accueil!$Q$24,PRODUCT('Registre déchets'!G1279,Accueil!$S$24),"")&amp; IF(D1279=Accueil!$Q$25,PRODUCT('Registre déchets'!G1279,Accueil!$S$25),"")&amp; IF(D1279=Accueil!$Q$26,PRODUCT('Registre déchets'!G1279,Accueil!$S$26),"") &amp; IF(D1279=Accueil!$U$7,PRODUCT('Registre déchets'!G1279,Accueil!$W$7),"") &amp; IF(D1279=Accueil!$U$8,PRODUCT('Registre déchets'!G1279,Accueil!$W$8),"") &amp; IF(D1279=Accueil!$U$9,PRODUCT('Registre déchets'!G1279,Accueil!$W$9),"")&amp; IF(D1279=Accueil!$U$10,PRODUCT('Registre déchets'!G1279,Accueil!$W$10),"")&amp; IF(D1279=Accueil!$U$11,PRODUCT('Registre déchets'!G1279,Accueil!$W$11),"")&amp; IF(D1279=Accueil!$U$12,PRODUCT('Registre déchets'!G1279,Accueil!$W$12),"")&amp; IF(D1279=Accueil!$U$13,PRODUCT('Registre déchets'!G1279,Accueil!$W$13),"")&amp; IF(D1279=Accueil!$U$14,PRODUCT('Registre déchets'!G1279,Accueil!$W$14),"")&amp; IF(D1279=Accueil!$U$15,PRODUCT('Registre déchets'!G1279,Accueil!$W$15),"")&amp; IF(D1279=Accueil!$U$16,PRODUCT('Registre déchets'!G1279,Accueil!$W$16),"")&amp; IF(D1279=Accueil!$U$17,PRODUCT('Registre déchets'!G1279,Accueil!$W$17),"")&amp; IF(D1279=Accueil!$U$18,PRODUCT('Registre déchets'!G1279,Accueil!$W$18),"")&amp; IF(D1279=Accueil!$U$19,PRODUCT('Registre déchets'!G1279,Accueil!$W$19),"")&amp; IF(D1279=Accueil!$U$20,PRODUCT('Registre déchets'!G1279,Accueil!$W$20),"")&amp; IF(D1279=Accueil!$U$21,PRODUCT('Registre déchets'!G1279,Accueil!$W$21),"") &amp; IF(D1279=Accueil!$U$22,PRODUCT('Registre déchets'!G1279,Accueil!$W$22),"")&amp; IF(D1279=Accueil!$U$23,PRODUCT('Registre déchets'!G1279,Accueil!$W$23),"")&amp; IF(D1279=Accueil!$U$24,PRODUCT('Registre déchets'!G1279,Accueil!$W$24),"")&amp; IF(D1279=Accueil!$U$25,PRODUCT('Registre déchets'!G1279,Accueil!$W$25),"")&amp; IF(D1279=Accueil!$U$26,PRODUCT('Registre déchets'!G1279,Accueil!$W$26),"")&amp; IF(D1279=Accueil!$U$27,PRODUCT('Registre déchets'!G1279,Accueil!$W$27),"")&amp; IF(D1279=Accueil!$Y$7,PRODUCT('Registre déchets'!G1279,Accueil!$AA$7),"") &amp; IF(D1279=Accueil!$Y$8,PRODUCT('Registre déchets'!G1279,Accueil!$AA$8),"") &amp; IF(D1279=Accueil!$Y$9,PRODUCT('Registre déchets'!G1279,Accueil!$AA$9),"")&amp; IF(D1279=Accueil!$Y$10,PRODUCT('Registre déchets'!G1279,Accueil!$AA$10),"")&amp; IF(D1279=Accueil!$Y$11,PRODUCT('Registre déchets'!G1279,Accueil!$AA$11),"")&amp; IF(D1279=Accueil!$Y$12,PRODUCT('Registre déchets'!G1279,Accueil!$AA$12),"")&amp; IF(D1279=Accueil!$Y$13,PRODUCT('Registre déchets'!G1279,Accueil!$AA$13),"")&amp; IF(D1279=Accueil!$Y$14,PRODUCT('Registre déchets'!G1279,Accueil!$AA$14),"")&amp; IF(D1279=Accueil!$Y$15,PRODUCT('Registre déchets'!G1279,Accueil!$AA$15),"")&amp; IF(D1279=Accueil!$Y$16,PRODUCT('Registre déchets'!G1279,Accueil!$AA$16),"")&amp; IF(D1279=Accueil!$Y$17,PRODUCT('Registre déchets'!G1279,Accueil!$AA$17),"")&amp; IF(D1279=Accueil!$Y$18,PRODUCT('Registre déchets'!G1279,Accueil!$AA$18),"")&amp; IF(D1279=Accueil!$Y$19,PRODUCT('Registre déchets'!G1279,Accueil!$AA$19),"")&amp; IF(D1279=Accueil!$Y$20,PRODUCT('Registre déchets'!G1279,Accueil!$AA$20),"")&amp; IF(D1279=Accueil!$Y$21,PRODUCT('Registre déchets'!G1279,Accueil!$AA$21),"")&amp; IF(D1279=Accueil!$Y$22,PRODUCT('Registre déchets'!G1279,Accueil!$AA$22),"")&amp; IF(D1279=Accueil!$Y$23,PRODUCT('Registre déchets'!G1279,Accueil!$AA$23),"")&amp; IF(D1279=Accueil!$Y$24,PRODUCT('Registre déchets'!G1279,Accueil!$AA$24),"")&amp; IF(D1279=Accueil!$Y$25,PRODUCT('Registre déchets'!G1279,Accueil!$AA$25),"")&amp; IF(D1279=Accueil!$Y$26,PRODUCT('Registre déchets'!G1279,Accueil!$AA$26),"")&amp; IF(D1279=Accueil!$Y$27,PRODUCT('Registre déchets'!G1279,Accueil!$AA$27),""))</f>
        <v/>
      </c>
      <c r="AQ1279" s="79">
        <f t="shared" si="197"/>
        <v>0</v>
      </c>
    </row>
    <row r="1280" spans="1:43" ht="50.1" customHeight="1" x14ac:dyDescent="0.25">
      <c r="A1280" s="90"/>
      <c r="B1280" s="222" t="str">
        <f t="shared" si="191"/>
        <v/>
      </c>
      <c r="C1280" s="221"/>
      <c r="D1280" s="220"/>
      <c r="E1280" s="80" t="str">
        <f t="shared" si="195"/>
        <v/>
      </c>
      <c r="F1280" s="81"/>
      <c r="G1280" s="82"/>
      <c r="H1280" s="241">
        <f t="shared" si="192"/>
        <v>0</v>
      </c>
      <c r="I1280" s="206"/>
      <c r="J1280" s="206"/>
      <c r="K1280" s="86"/>
      <c r="L1280" s="86"/>
      <c r="M1280" s="86"/>
      <c r="N1280" s="82"/>
      <c r="O1280" s="81"/>
      <c r="P1280" s="82"/>
      <c r="Q1280" s="207">
        <f t="shared" si="196"/>
        <v>0</v>
      </c>
      <c r="R1280" s="83">
        <f t="shared" si="193"/>
        <v>0</v>
      </c>
      <c r="S1280" s="83">
        <f t="shared" si="194"/>
        <v>0</v>
      </c>
      <c r="T1280" s="209"/>
      <c r="U1280" s="214"/>
      <c r="V1280" s="214"/>
      <c r="W1280" s="217" t="str">
        <f t="shared" si="189"/>
        <v/>
      </c>
      <c r="X1280" s="214"/>
      <c r="Y1280" s="224"/>
      <c r="Z1280" s="214"/>
      <c r="AA1280" s="214"/>
      <c r="AB1280" s="35" t="str">
        <f t="shared" si="190"/>
        <v/>
      </c>
      <c r="AC1280" s="35"/>
      <c r="AD1280" s="35"/>
      <c r="AE1280" s="35"/>
      <c r="AF1280" s="35"/>
      <c r="AG1280" s="35"/>
      <c r="AH1280" s="35"/>
      <c r="AI1280" s="35"/>
      <c r="AJ1280" s="35"/>
      <c r="AK1280" s="35"/>
      <c r="AL1280" s="35"/>
      <c r="AM1280" s="85" t="str">
        <f t="shared" si="198"/>
        <v/>
      </c>
      <c r="AN1280" s="35"/>
      <c r="AO1280" s="35"/>
      <c r="AP1280" s="77" t="str">
        <f>IF(D1280="","",IF(D1280=Accueil!$Q$7,PRODUCT('Registre déchets'!G1280,Accueil!$S$7),"") &amp; IF(D1280=Accueil!$Q$8,PRODUCT('Registre déchets'!G1280,Accueil!$S$8),"") &amp; IF(D1280=Accueil!$Q$9,PRODUCT('Registre déchets'!G1280,Accueil!$S$9),"")&amp; IF(D1280=Accueil!$Q$10,PRODUCT('Registre déchets'!G1280,Accueil!$S$10),"")&amp; IF(D1280=Accueil!$Q$11,PRODUCT('Registre déchets'!G1280,Accueil!$S$11),"")&amp; IF(D1280=Accueil!$Q$12,PRODUCT('Registre déchets'!G1280,Accueil!$S$12),"")&amp; IF(D1280=Accueil!$Q$13,PRODUCT('Registre déchets'!G1280,Accueil!$S$13),"")&amp; IF(D1280=Accueil!$Q$14,PRODUCT('Registre déchets'!G1280,Accueil!$S$14),"")&amp; IF(D1280=Accueil!$Q$15,PRODUCT('Registre déchets'!G1280,Accueil!$S$15),"")&amp; IF(D1280=Accueil!$Q$16,PRODUCT('Registre déchets'!G1280,Accueil!$S$16),"")&amp; IF(D1280=Accueil!$Q$17,PRODUCT('Registre déchets'!G1280,Accueil!$S$17),"")&amp; IF(D1280=Accueil!$Q$18,PRODUCT('Registre déchets'!G1280,Accueil!$S$18),"")&amp; IF(D1280=Accueil!$Q$19,PRODUCT('Registre déchets'!G1280,Accueil!$S$19),"")&amp; IF(D1280=Accueil!$Q$20,PRODUCT('Registre déchets'!G1280,Accueil!$S$20),"")&amp; IF(D1280=Accueil!$Q$21,PRODUCT('Registre déchets'!G1280,Accueil!$S$21),"")&amp; IF(D1280=Accueil!$Q$22,PRODUCT('Registre déchets'!G1280,Accueil!$S$22),"")&amp; IF(D1280=Accueil!$Q$23,PRODUCT('Registre déchets'!G1280,Accueil!$S$23),"")&amp; IF(D1280=Accueil!$Q$24,PRODUCT('Registre déchets'!G1280,Accueil!$S$24),"")&amp; IF(D1280=Accueil!$Q$25,PRODUCT('Registre déchets'!G1280,Accueil!$S$25),"")&amp; IF(D1280=Accueil!$Q$26,PRODUCT('Registre déchets'!G1280,Accueil!$S$26),"") &amp; IF(D1280=Accueil!$U$7,PRODUCT('Registre déchets'!G1280,Accueil!$W$7),"") &amp; IF(D1280=Accueil!$U$8,PRODUCT('Registre déchets'!G1280,Accueil!$W$8),"") &amp; IF(D1280=Accueil!$U$9,PRODUCT('Registre déchets'!G1280,Accueil!$W$9),"")&amp; IF(D1280=Accueil!$U$10,PRODUCT('Registre déchets'!G1280,Accueil!$W$10),"")&amp; IF(D1280=Accueil!$U$11,PRODUCT('Registre déchets'!G1280,Accueil!$W$11),"")&amp; IF(D1280=Accueil!$U$12,PRODUCT('Registre déchets'!G1280,Accueil!$W$12),"")&amp; IF(D1280=Accueil!$U$13,PRODUCT('Registre déchets'!G1280,Accueil!$W$13),"")&amp; IF(D1280=Accueil!$U$14,PRODUCT('Registre déchets'!G1280,Accueil!$W$14),"")&amp; IF(D1280=Accueil!$U$15,PRODUCT('Registre déchets'!G1280,Accueil!$W$15),"")&amp; IF(D1280=Accueil!$U$16,PRODUCT('Registre déchets'!G1280,Accueil!$W$16),"")&amp; IF(D1280=Accueil!$U$17,PRODUCT('Registre déchets'!G1280,Accueil!$W$17),"")&amp; IF(D1280=Accueil!$U$18,PRODUCT('Registre déchets'!G1280,Accueil!$W$18),"")&amp; IF(D1280=Accueil!$U$19,PRODUCT('Registre déchets'!G1280,Accueil!$W$19),"")&amp; IF(D1280=Accueil!$U$20,PRODUCT('Registre déchets'!G1280,Accueil!$W$20),"")&amp; IF(D1280=Accueil!$U$21,PRODUCT('Registre déchets'!G1280,Accueil!$W$21),"") &amp; IF(D1280=Accueil!$U$22,PRODUCT('Registre déchets'!G1280,Accueil!$W$22),"")&amp; IF(D1280=Accueil!$U$23,PRODUCT('Registre déchets'!G1280,Accueil!$W$23),"")&amp; IF(D1280=Accueil!$U$24,PRODUCT('Registre déchets'!G1280,Accueil!$W$24),"")&amp; IF(D1280=Accueil!$U$25,PRODUCT('Registre déchets'!G1280,Accueil!$W$25),"")&amp; IF(D1280=Accueil!$U$26,PRODUCT('Registre déchets'!G1280,Accueil!$W$26),"")&amp; IF(D1280=Accueil!$U$27,PRODUCT('Registre déchets'!G1280,Accueil!$W$27),"")&amp; IF(D1280=Accueil!$Y$7,PRODUCT('Registre déchets'!G1280,Accueil!$AA$7),"") &amp; IF(D1280=Accueil!$Y$8,PRODUCT('Registre déchets'!G1280,Accueil!$AA$8),"") &amp; IF(D1280=Accueil!$Y$9,PRODUCT('Registre déchets'!G1280,Accueil!$AA$9),"")&amp; IF(D1280=Accueil!$Y$10,PRODUCT('Registre déchets'!G1280,Accueil!$AA$10),"")&amp; IF(D1280=Accueil!$Y$11,PRODUCT('Registre déchets'!G1280,Accueil!$AA$11),"")&amp; IF(D1280=Accueil!$Y$12,PRODUCT('Registre déchets'!G1280,Accueil!$AA$12),"")&amp; IF(D1280=Accueil!$Y$13,PRODUCT('Registre déchets'!G1280,Accueil!$AA$13),"")&amp; IF(D1280=Accueil!$Y$14,PRODUCT('Registre déchets'!G1280,Accueil!$AA$14),"")&amp; IF(D1280=Accueil!$Y$15,PRODUCT('Registre déchets'!G1280,Accueil!$AA$15),"")&amp; IF(D1280=Accueil!$Y$16,PRODUCT('Registre déchets'!G1280,Accueil!$AA$16),"")&amp; IF(D1280=Accueil!$Y$17,PRODUCT('Registre déchets'!G1280,Accueil!$AA$17),"")&amp; IF(D1280=Accueil!$Y$18,PRODUCT('Registre déchets'!G1280,Accueil!$AA$18),"")&amp; IF(D1280=Accueil!$Y$19,PRODUCT('Registre déchets'!G1280,Accueil!$AA$19),"")&amp; IF(D1280=Accueil!$Y$20,PRODUCT('Registre déchets'!G1280,Accueil!$AA$20),"")&amp; IF(D1280=Accueil!$Y$21,PRODUCT('Registre déchets'!G1280,Accueil!$AA$21),"")&amp; IF(D1280=Accueil!$Y$22,PRODUCT('Registre déchets'!G1280,Accueil!$AA$22),"")&amp; IF(D1280=Accueil!$Y$23,PRODUCT('Registre déchets'!G1280,Accueil!$AA$23),"")&amp; IF(D1280=Accueil!$Y$24,PRODUCT('Registre déchets'!G1280,Accueil!$AA$24),"")&amp; IF(D1280=Accueil!$Y$25,PRODUCT('Registre déchets'!G1280,Accueil!$AA$25),"")&amp; IF(D1280=Accueil!$Y$26,PRODUCT('Registre déchets'!G1280,Accueil!$AA$26),"")&amp; IF(D1280=Accueil!$Y$27,PRODUCT('Registre déchets'!G1280,Accueil!$AA$27),""))</f>
        <v/>
      </c>
      <c r="AQ1280" s="79">
        <f t="shared" si="197"/>
        <v>0</v>
      </c>
    </row>
    <row r="1281" spans="1:43" ht="50.1" customHeight="1" x14ac:dyDescent="0.25">
      <c r="A1281" s="90"/>
      <c r="B1281" s="222" t="str">
        <f t="shared" si="191"/>
        <v/>
      </c>
      <c r="C1281" s="221"/>
      <c r="D1281" s="220"/>
      <c r="E1281" s="80" t="str">
        <f t="shared" si="195"/>
        <v/>
      </c>
      <c r="F1281" s="81"/>
      <c r="G1281" s="82"/>
      <c r="H1281" s="241">
        <f t="shared" si="192"/>
        <v>0</v>
      </c>
      <c r="I1281" s="206"/>
      <c r="J1281" s="206"/>
      <c r="K1281" s="86"/>
      <c r="L1281" s="86"/>
      <c r="M1281" s="86"/>
      <c r="N1281" s="82"/>
      <c r="O1281" s="81"/>
      <c r="P1281" s="82"/>
      <c r="Q1281" s="207">
        <f t="shared" si="196"/>
        <v>0</v>
      </c>
      <c r="R1281" s="83">
        <f t="shared" si="193"/>
        <v>0</v>
      </c>
      <c r="S1281" s="83">
        <f t="shared" si="194"/>
        <v>0</v>
      </c>
      <c r="T1281" s="209"/>
      <c r="U1281" s="214"/>
      <c r="V1281" s="214"/>
      <c r="W1281" s="217" t="str">
        <f t="shared" si="189"/>
        <v/>
      </c>
      <c r="X1281" s="214"/>
      <c r="Y1281" s="224"/>
      <c r="Z1281" s="214"/>
      <c r="AA1281" s="214"/>
      <c r="AB1281" s="35" t="str">
        <f t="shared" si="190"/>
        <v/>
      </c>
      <c r="AC1281" s="35"/>
      <c r="AD1281" s="35"/>
      <c r="AE1281" s="35"/>
      <c r="AF1281" s="35"/>
      <c r="AG1281" s="35"/>
      <c r="AH1281" s="35"/>
      <c r="AI1281" s="35"/>
      <c r="AJ1281" s="35"/>
      <c r="AK1281" s="35"/>
      <c r="AL1281" s="35"/>
      <c r="AM1281" s="85" t="str">
        <f t="shared" si="198"/>
        <v/>
      </c>
      <c r="AN1281" s="35"/>
      <c r="AO1281" s="35"/>
      <c r="AP1281" s="77" t="str">
        <f>IF(D1281="","",IF(D1281=Accueil!$Q$7,PRODUCT('Registre déchets'!G1281,Accueil!$S$7),"") &amp; IF(D1281=Accueil!$Q$8,PRODUCT('Registre déchets'!G1281,Accueil!$S$8),"") &amp; IF(D1281=Accueil!$Q$9,PRODUCT('Registre déchets'!G1281,Accueil!$S$9),"")&amp; IF(D1281=Accueil!$Q$10,PRODUCT('Registre déchets'!G1281,Accueil!$S$10),"")&amp; IF(D1281=Accueil!$Q$11,PRODUCT('Registre déchets'!G1281,Accueil!$S$11),"")&amp; IF(D1281=Accueil!$Q$12,PRODUCT('Registre déchets'!G1281,Accueil!$S$12),"")&amp; IF(D1281=Accueil!$Q$13,PRODUCT('Registre déchets'!G1281,Accueil!$S$13),"")&amp; IF(D1281=Accueil!$Q$14,PRODUCT('Registre déchets'!G1281,Accueil!$S$14),"")&amp; IF(D1281=Accueil!$Q$15,PRODUCT('Registre déchets'!G1281,Accueil!$S$15),"")&amp; IF(D1281=Accueil!$Q$16,PRODUCT('Registre déchets'!G1281,Accueil!$S$16),"")&amp; IF(D1281=Accueil!$Q$17,PRODUCT('Registre déchets'!G1281,Accueil!$S$17),"")&amp; IF(D1281=Accueil!$Q$18,PRODUCT('Registre déchets'!G1281,Accueil!$S$18),"")&amp; IF(D1281=Accueil!$Q$19,PRODUCT('Registre déchets'!G1281,Accueil!$S$19),"")&amp; IF(D1281=Accueil!$Q$20,PRODUCT('Registre déchets'!G1281,Accueil!$S$20),"")&amp; IF(D1281=Accueil!$Q$21,PRODUCT('Registre déchets'!G1281,Accueil!$S$21),"")&amp; IF(D1281=Accueil!$Q$22,PRODUCT('Registre déchets'!G1281,Accueil!$S$22),"")&amp; IF(D1281=Accueil!$Q$23,PRODUCT('Registre déchets'!G1281,Accueil!$S$23),"")&amp; IF(D1281=Accueil!$Q$24,PRODUCT('Registre déchets'!G1281,Accueil!$S$24),"")&amp; IF(D1281=Accueil!$Q$25,PRODUCT('Registre déchets'!G1281,Accueil!$S$25),"")&amp; IF(D1281=Accueil!$Q$26,PRODUCT('Registre déchets'!G1281,Accueil!$S$26),"") &amp; IF(D1281=Accueil!$U$7,PRODUCT('Registre déchets'!G1281,Accueil!$W$7),"") &amp; IF(D1281=Accueil!$U$8,PRODUCT('Registre déchets'!G1281,Accueil!$W$8),"") &amp; IF(D1281=Accueil!$U$9,PRODUCT('Registre déchets'!G1281,Accueil!$W$9),"")&amp; IF(D1281=Accueil!$U$10,PRODUCT('Registre déchets'!G1281,Accueil!$W$10),"")&amp; IF(D1281=Accueil!$U$11,PRODUCT('Registre déchets'!G1281,Accueil!$W$11),"")&amp; IF(D1281=Accueil!$U$12,PRODUCT('Registre déchets'!G1281,Accueil!$W$12),"")&amp; IF(D1281=Accueil!$U$13,PRODUCT('Registre déchets'!G1281,Accueil!$W$13),"")&amp; IF(D1281=Accueil!$U$14,PRODUCT('Registre déchets'!G1281,Accueil!$W$14),"")&amp; IF(D1281=Accueil!$U$15,PRODUCT('Registre déchets'!G1281,Accueil!$W$15),"")&amp; IF(D1281=Accueil!$U$16,PRODUCT('Registre déchets'!G1281,Accueil!$W$16),"")&amp; IF(D1281=Accueil!$U$17,PRODUCT('Registre déchets'!G1281,Accueil!$W$17),"")&amp; IF(D1281=Accueil!$U$18,PRODUCT('Registre déchets'!G1281,Accueil!$W$18),"")&amp; IF(D1281=Accueil!$U$19,PRODUCT('Registre déchets'!G1281,Accueil!$W$19),"")&amp; IF(D1281=Accueil!$U$20,PRODUCT('Registre déchets'!G1281,Accueil!$W$20),"")&amp; IF(D1281=Accueil!$U$21,PRODUCT('Registre déchets'!G1281,Accueil!$W$21),"") &amp; IF(D1281=Accueil!$U$22,PRODUCT('Registre déchets'!G1281,Accueil!$W$22),"")&amp; IF(D1281=Accueil!$U$23,PRODUCT('Registre déchets'!G1281,Accueil!$W$23),"")&amp; IF(D1281=Accueil!$U$24,PRODUCT('Registre déchets'!G1281,Accueil!$W$24),"")&amp; IF(D1281=Accueil!$U$25,PRODUCT('Registre déchets'!G1281,Accueil!$W$25),"")&amp; IF(D1281=Accueil!$U$26,PRODUCT('Registre déchets'!G1281,Accueil!$W$26),"")&amp; IF(D1281=Accueil!$U$27,PRODUCT('Registre déchets'!G1281,Accueil!$W$27),"")&amp; IF(D1281=Accueil!$Y$7,PRODUCT('Registre déchets'!G1281,Accueil!$AA$7),"") &amp; IF(D1281=Accueil!$Y$8,PRODUCT('Registre déchets'!G1281,Accueil!$AA$8),"") &amp; IF(D1281=Accueil!$Y$9,PRODUCT('Registre déchets'!G1281,Accueil!$AA$9),"")&amp; IF(D1281=Accueil!$Y$10,PRODUCT('Registre déchets'!G1281,Accueil!$AA$10),"")&amp; IF(D1281=Accueil!$Y$11,PRODUCT('Registre déchets'!G1281,Accueil!$AA$11),"")&amp; IF(D1281=Accueil!$Y$12,PRODUCT('Registre déchets'!G1281,Accueil!$AA$12),"")&amp; IF(D1281=Accueil!$Y$13,PRODUCT('Registre déchets'!G1281,Accueil!$AA$13),"")&amp; IF(D1281=Accueil!$Y$14,PRODUCT('Registre déchets'!G1281,Accueil!$AA$14),"")&amp; IF(D1281=Accueil!$Y$15,PRODUCT('Registre déchets'!G1281,Accueil!$AA$15),"")&amp; IF(D1281=Accueil!$Y$16,PRODUCT('Registre déchets'!G1281,Accueil!$AA$16),"")&amp; IF(D1281=Accueil!$Y$17,PRODUCT('Registre déchets'!G1281,Accueil!$AA$17),"")&amp; IF(D1281=Accueil!$Y$18,PRODUCT('Registre déchets'!G1281,Accueil!$AA$18),"")&amp; IF(D1281=Accueil!$Y$19,PRODUCT('Registre déchets'!G1281,Accueil!$AA$19),"")&amp; IF(D1281=Accueil!$Y$20,PRODUCT('Registre déchets'!G1281,Accueil!$AA$20),"")&amp; IF(D1281=Accueil!$Y$21,PRODUCT('Registre déchets'!G1281,Accueil!$AA$21),"")&amp; IF(D1281=Accueil!$Y$22,PRODUCT('Registre déchets'!G1281,Accueil!$AA$22),"")&amp; IF(D1281=Accueil!$Y$23,PRODUCT('Registre déchets'!G1281,Accueil!$AA$23),"")&amp; IF(D1281=Accueil!$Y$24,PRODUCT('Registre déchets'!G1281,Accueil!$AA$24),"")&amp; IF(D1281=Accueil!$Y$25,PRODUCT('Registre déchets'!G1281,Accueil!$AA$25),"")&amp; IF(D1281=Accueil!$Y$26,PRODUCT('Registre déchets'!G1281,Accueil!$AA$26),"")&amp; IF(D1281=Accueil!$Y$27,PRODUCT('Registre déchets'!G1281,Accueil!$AA$27),""))</f>
        <v/>
      </c>
      <c r="AQ1281" s="79">
        <f t="shared" si="197"/>
        <v>0</v>
      </c>
    </row>
    <row r="1282" spans="1:43" ht="50.1" customHeight="1" x14ac:dyDescent="0.25">
      <c r="A1282" s="90"/>
      <c r="B1282" s="222" t="str">
        <f t="shared" si="191"/>
        <v/>
      </c>
      <c r="C1282" s="221"/>
      <c r="D1282" s="220"/>
      <c r="E1282" s="80" t="str">
        <f t="shared" si="195"/>
        <v/>
      </c>
      <c r="F1282" s="81"/>
      <c r="G1282" s="82"/>
      <c r="H1282" s="241">
        <f t="shared" si="192"/>
        <v>0</v>
      </c>
      <c r="I1282" s="206"/>
      <c r="J1282" s="206"/>
      <c r="K1282" s="86"/>
      <c r="L1282" s="86"/>
      <c r="M1282" s="86"/>
      <c r="N1282" s="82"/>
      <c r="O1282" s="81"/>
      <c r="P1282" s="82"/>
      <c r="Q1282" s="207">
        <f t="shared" si="196"/>
        <v>0</v>
      </c>
      <c r="R1282" s="83">
        <f t="shared" si="193"/>
        <v>0</v>
      </c>
      <c r="S1282" s="83">
        <f t="shared" si="194"/>
        <v>0</v>
      </c>
      <c r="T1282" s="209"/>
      <c r="U1282" s="214"/>
      <c r="V1282" s="214"/>
      <c r="W1282" s="217" t="str">
        <f t="shared" si="189"/>
        <v/>
      </c>
      <c r="X1282" s="214"/>
      <c r="Y1282" s="224"/>
      <c r="Z1282" s="214"/>
      <c r="AA1282" s="214"/>
      <c r="AB1282" s="35" t="str">
        <f t="shared" si="190"/>
        <v/>
      </c>
      <c r="AC1282" s="35"/>
      <c r="AD1282" s="35"/>
      <c r="AE1282" s="35"/>
      <c r="AF1282" s="35"/>
      <c r="AG1282" s="35"/>
      <c r="AH1282" s="35"/>
      <c r="AI1282" s="35"/>
      <c r="AJ1282" s="35"/>
      <c r="AK1282" s="35"/>
      <c r="AL1282" s="35"/>
      <c r="AM1282" s="85" t="str">
        <f t="shared" si="198"/>
        <v/>
      </c>
      <c r="AN1282" s="35"/>
      <c r="AO1282" s="35"/>
      <c r="AP1282" s="77" t="str">
        <f>IF(D1282="","",IF(D1282=Accueil!$Q$7,PRODUCT('Registre déchets'!G1282,Accueil!$S$7),"") &amp; IF(D1282=Accueil!$Q$8,PRODUCT('Registre déchets'!G1282,Accueil!$S$8),"") &amp; IF(D1282=Accueil!$Q$9,PRODUCT('Registre déchets'!G1282,Accueil!$S$9),"")&amp; IF(D1282=Accueil!$Q$10,PRODUCT('Registre déchets'!G1282,Accueil!$S$10),"")&amp; IF(D1282=Accueil!$Q$11,PRODUCT('Registre déchets'!G1282,Accueil!$S$11),"")&amp; IF(D1282=Accueil!$Q$12,PRODUCT('Registre déchets'!G1282,Accueil!$S$12),"")&amp; IF(D1282=Accueil!$Q$13,PRODUCT('Registre déchets'!G1282,Accueil!$S$13),"")&amp; IF(D1282=Accueil!$Q$14,PRODUCT('Registre déchets'!G1282,Accueil!$S$14),"")&amp; IF(D1282=Accueil!$Q$15,PRODUCT('Registre déchets'!G1282,Accueil!$S$15),"")&amp; IF(D1282=Accueil!$Q$16,PRODUCT('Registre déchets'!G1282,Accueil!$S$16),"")&amp; IF(D1282=Accueil!$Q$17,PRODUCT('Registre déchets'!G1282,Accueil!$S$17),"")&amp; IF(D1282=Accueil!$Q$18,PRODUCT('Registre déchets'!G1282,Accueil!$S$18),"")&amp; IF(D1282=Accueil!$Q$19,PRODUCT('Registre déchets'!G1282,Accueil!$S$19),"")&amp; IF(D1282=Accueil!$Q$20,PRODUCT('Registre déchets'!G1282,Accueil!$S$20),"")&amp; IF(D1282=Accueil!$Q$21,PRODUCT('Registre déchets'!G1282,Accueil!$S$21),"")&amp; IF(D1282=Accueil!$Q$22,PRODUCT('Registre déchets'!G1282,Accueil!$S$22),"")&amp; IF(D1282=Accueil!$Q$23,PRODUCT('Registre déchets'!G1282,Accueil!$S$23),"")&amp; IF(D1282=Accueil!$Q$24,PRODUCT('Registre déchets'!G1282,Accueil!$S$24),"")&amp; IF(D1282=Accueil!$Q$25,PRODUCT('Registre déchets'!G1282,Accueil!$S$25),"")&amp; IF(D1282=Accueil!$Q$26,PRODUCT('Registre déchets'!G1282,Accueil!$S$26),"") &amp; IF(D1282=Accueil!$U$7,PRODUCT('Registre déchets'!G1282,Accueil!$W$7),"") &amp; IF(D1282=Accueil!$U$8,PRODUCT('Registre déchets'!G1282,Accueil!$W$8),"") &amp; IF(D1282=Accueil!$U$9,PRODUCT('Registre déchets'!G1282,Accueil!$W$9),"")&amp; IF(D1282=Accueil!$U$10,PRODUCT('Registre déchets'!G1282,Accueil!$W$10),"")&amp; IF(D1282=Accueil!$U$11,PRODUCT('Registre déchets'!G1282,Accueil!$W$11),"")&amp; IF(D1282=Accueil!$U$12,PRODUCT('Registre déchets'!G1282,Accueil!$W$12),"")&amp; IF(D1282=Accueil!$U$13,PRODUCT('Registre déchets'!G1282,Accueil!$W$13),"")&amp; IF(D1282=Accueil!$U$14,PRODUCT('Registre déchets'!G1282,Accueil!$W$14),"")&amp; IF(D1282=Accueil!$U$15,PRODUCT('Registre déchets'!G1282,Accueil!$W$15),"")&amp; IF(D1282=Accueil!$U$16,PRODUCT('Registre déchets'!G1282,Accueil!$W$16),"")&amp; IF(D1282=Accueil!$U$17,PRODUCT('Registre déchets'!G1282,Accueil!$W$17),"")&amp; IF(D1282=Accueil!$U$18,PRODUCT('Registre déchets'!G1282,Accueil!$W$18),"")&amp; IF(D1282=Accueil!$U$19,PRODUCT('Registre déchets'!G1282,Accueil!$W$19),"")&amp; IF(D1282=Accueil!$U$20,PRODUCT('Registre déchets'!G1282,Accueil!$W$20),"")&amp; IF(D1282=Accueil!$U$21,PRODUCT('Registre déchets'!G1282,Accueil!$W$21),"") &amp; IF(D1282=Accueil!$U$22,PRODUCT('Registre déchets'!G1282,Accueil!$W$22),"")&amp; IF(D1282=Accueil!$U$23,PRODUCT('Registre déchets'!G1282,Accueil!$W$23),"")&amp; IF(D1282=Accueil!$U$24,PRODUCT('Registre déchets'!G1282,Accueil!$W$24),"")&amp; IF(D1282=Accueil!$U$25,PRODUCT('Registre déchets'!G1282,Accueil!$W$25),"")&amp; IF(D1282=Accueil!$U$26,PRODUCT('Registre déchets'!G1282,Accueil!$W$26),"")&amp; IF(D1282=Accueil!$U$27,PRODUCT('Registre déchets'!G1282,Accueil!$W$27),"")&amp; IF(D1282=Accueil!$Y$7,PRODUCT('Registre déchets'!G1282,Accueil!$AA$7),"") &amp; IF(D1282=Accueil!$Y$8,PRODUCT('Registre déchets'!G1282,Accueil!$AA$8),"") &amp; IF(D1282=Accueil!$Y$9,PRODUCT('Registre déchets'!G1282,Accueil!$AA$9),"")&amp; IF(D1282=Accueil!$Y$10,PRODUCT('Registre déchets'!G1282,Accueil!$AA$10),"")&amp; IF(D1282=Accueil!$Y$11,PRODUCT('Registre déchets'!G1282,Accueil!$AA$11),"")&amp; IF(D1282=Accueil!$Y$12,PRODUCT('Registre déchets'!G1282,Accueil!$AA$12),"")&amp; IF(D1282=Accueil!$Y$13,PRODUCT('Registre déchets'!G1282,Accueil!$AA$13),"")&amp; IF(D1282=Accueil!$Y$14,PRODUCT('Registre déchets'!G1282,Accueil!$AA$14),"")&amp; IF(D1282=Accueil!$Y$15,PRODUCT('Registre déchets'!G1282,Accueil!$AA$15),"")&amp; IF(D1282=Accueil!$Y$16,PRODUCT('Registre déchets'!G1282,Accueil!$AA$16),"")&amp; IF(D1282=Accueil!$Y$17,PRODUCT('Registre déchets'!G1282,Accueil!$AA$17),"")&amp; IF(D1282=Accueil!$Y$18,PRODUCT('Registre déchets'!G1282,Accueil!$AA$18),"")&amp; IF(D1282=Accueil!$Y$19,PRODUCT('Registre déchets'!G1282,Accueil!$AA$19),"")&amp; IF(D1282=Accueil!$Y$20,PRODUCT('Registre déchets'!G1282,Accueil!$AA$20),"")&amp; IF(D1282=Accueil!$Y$21,PRODUCT('Registre déchets'!G1282,Accueil!$AA$21),"")&amp; IF(D1282=Accueil!$Y$22,PRODUCT('Registre déchets'!G1282,Accueil!$AA$22),"")&amp; IF(D1282=Accueil!$Y$23,PRODUCT('Registre déchets'!G1282,Accueil!$AA$23),"")&amp; IF(D1282=Accueil!$Y$24,PRODUCT('Registre déchets'!G1282,Accueil!$AA$24),"")&amp; IF(D1282=Accueil!$Y$25,PRODUCT('Registre déchets'!G1282,Accueil!$AA$25),"")&amp; IF(D1282=Accueil!$Y$26,PRODUCT('Registre déchets'!G1282,Accueil!$AA$26),"")&amp; IF(D1282=Accueil!$Y$27,PRODUCT('Registre déchets'!G1282,Accueil!$AA$27),""))</f>
        <v/>
      </c>
      <c r="AQ1282" s="79">
        <f t="shared" si="197"/>
        <v>0</v>
      </c>
    </row>
    <row r="1283" spans="1:43" ht="50.1" customHeight="1" x14ac:dyDescent="0.25">
      <c r="A1283" s="90"/>
      <c r="B1283" s="222" t="str">
        <f t="shared" si="191"/>
        <v/>
      </c>
      <c r="C1283" s="221"/>
      <c r="D1283" s="220"/>
      <c r="E1283" s="80" t="str">
        <f t="shared" si="195"/>
        <v/>
      </c>
      <c r="F1283" s="81"/>
      <c r="G1283" s="82"/>
      <c r="H1283" s="241">
        <f t="shared" si="192"/>
        <v>0</v>
      </c>
      <c r="I1283" s="206"/>
      <c r="J1283" s="206"/>
      <c r="K1283" s="86"/>
      <c r="L1283" s="86"/>
      <c r="M1283" s="86"/>
      <c r="N1283" s="82"/>
      <c r="O1283" s="81"/>
      <c r="P1283" s="82"/>
      <c r="Q1283" s="207">
        <f t="shared" si="196"/>
        <v>0</v>
      </c>
      <c r="R1283" s="83">
        <f t="shared" si="193"/>
        <v>0</v>
      </c>
      <c r="S1283" s="83">
        <f t="shared" si="194"/>
        <v>0</v>
      </c>
      <c r="T1283" s="209"/>
      <c r="U1283" s="214"/>
      <c r="V1283" s="214"/>
      <c r="W1283" s="217" t="str">
        <f t="shared" si="189"/>
        <v/>
      </c>
      <c r="X1283" s="214"/>
      <c r="Y1283" s="224"/>
      <c r="Z1283" s="214"/>
      <c r="AA1283" s="214"/>
      <c r="AB1283" s="35" t="str">
        <f t="shared" si="190"/>
        <v/>
      </c>
      <c r="AC1283" s="35"/>
      <c r="AD1283" s="35"/>
      <c r="AE1283" s="35"/>
      <c r="AF1283" s="35"/>
      <c r="AG1283" s="35"/>
      <c r="AH1283" s="35"/>
      <c r="AI1283" s="35"/>
      <c r="AJ1283" s="35"/>
      <c r="AK1283" s="35"/>
      <c r="AL1283" s="35"/>
      <c r="AM1283" s="85" t="str">
        <f t="shared" si="198"/>
        <v/>
      </c>
      <c r="AN1283" s="35"/>
      <c r="AO1283" s="35"/>
      <c r="AP1283" s="77" t="str">
        <f>IF(D1283="","",IF(D1283=Accueil!$Q$7,PRODUCT('Registre déchets'!G1283,Accueil!$S$7),"") &amp; IF(D1283=Accueil!$Q$8,PRODUCT('Registre déchets'!G1283,Accueil!$S$8),"") &amp; IF(D1283=Accueil!$Q$9,PRODUCT('Registre déchets'!G1283,Accueil!$S$9),"")&amp; IF(D1283=Accueil!$Q$10,PRODUCT('Registre déchets'!G1283,Accueil!$S$10),"")&amp; IF(D1283=Accueil!$Q$11,PRODUCT('Registre déchets'!G1283,Accueil!$S$11),"")&amp; IF(D1283=Accueil!$Q$12,PRODUCT('Registre déchets'!G1283,Accueil!$S$12),"")&amp; IF(D1283=Accueil!$Q$13,PRODUCT('Registre déchets'!G1283,Accueil!$S$13),"")&amp; IF(D1283=Accueil!$Q$14,PRODUCT('Registre déchets'!G1283,Accueil!$S$14),"")&amp; IF(D1283=Accueil!$Q$15,PRODUCT('Registre déchets'!G1283,Accueil!$S$15),"")&amp; IF(D1283=Accueil!$Q$16,PRODUCT('Registre déchets'!G1283,Accueil!$S$16),"")&amp; IF(D1283=Accueil!$Q$17,PRODUCT('Registre déchets'!G1283,Accueil!$S$17),"")&amp; IF(D1283=Accueil!$Q$18,PRODUCT('Registre déchets'!G1283,Accueil!$S$18),"")&amp; IF(D1283=Accueil!$Q$19,PRODUCT('Registre déchets'!G1283,Accueil!$S$19),"")&amp; IF(D1283=Accueil!$Q$20,PRODUCT('Registre déchets'!G1283,Accueil!$S$20),"")&amp; IF(D1283=Accueil!$Q$21,PRODUCT('Registre déchets'!G1283,Accueil!$S$21),"")&amp; IF(D1283=Accueil!$Q$22,PRODUCT('Registre déchets'!G1283,Accueil!$S$22),"")&amp; IF(D1283=Accueil!$Q$23,PRODUCT('Registre déchets'!G1283,Accueil!$S$23),"")&amp; IF(D1283=Accueil!$Q$24,PRODUCT('Registre déchets'!G1283,Accueil!$S$24),"")&amp; IF(D1283=Accueil!$Q$25,PRODUCT('Registre déchets'!G1283,Accueil!$S$25),"")&amp; IF(D1283=Accueil!$Q$26,PRODUCT('Registre déchets'!G1283,Accueil!$S$26),"") &amp; IF(D1283=Accueil!$U$7,PRODUCT('Registre déchets'!G1283,Accueil!$W$7),"") &amp; IF(D1283=Accueil!$U$8,PRODUCT('Registre déchets'!G1283,Accueil!$W$8),"") &amp; IF(D1283=Accueil!$U$9,PRODUCT('Registre déchets'!G1283,Accueil!$W$9),"")&amp; IF(D1283=Accueil!$U$10,PRODUCT('Registre déchets'!G1283,Accueil!$W$10),"")&amp; IF(D1283=Accueil!$U$11,PRODUCT('Registre déchets'!G1283,Accueil!$W$11),"")&amp; IF(D1283=Accueil!$U$12,PRODUCT('Registre déchets'!G1283,Accueil!$W$12),"")&amp; IF(D1283=Accueil!$U$13,PRODUCT('Registre déchets'!G1283,Accueil!$W$13),"")&amp; IF(D1283=Accueil!$U$14,PRODUCT('Registre déchets'!G1283,Accueil!$W$14),"")&amp; IF(D1283=Accueil!$U$15,PRODUCT('Registre déchets'!G1283,Accueil!$W$15),"")&amp; IF(D1283=Accueil!$U$16,PRODUCT('Registre déchets'!G1283,Accueil!$W$16),"")&amp; IF(D1283=Accueil!$U$17,PRODUCT('Registre déchets'!G1283,Accueil!$W$17),"")&amp; IF(D1283=Accueil!$U$18,PRODUCT('Registre déchets'!G1283,Accueil!$W$18),"")&amp; IF(D1283=Accueil!$U$19,PRODUCT('Registre déchets'!G1283,Accueil!$W$19),"")&amp; IF(D1283=Accueil!$U$20,PRODUCT('Registre déchets'!G1283,Accueil!$W$20),"")&amp; IF(D1283=Accueil!$U$21,PRODUCT('Registre déchets'!G1283,Accueil!$W$21),"") &amp; IF(D1283=Accueil!$U$22,PRODUCT('Registre déchets'!G1283,Accueil!$W$22),"")&amp; IF(D1283=Accueil!$U$23,PRODUCT('Registre déchets'!G1283,Accueil!$W$23),"")&amp; IF(D1283=Accueil!$U$24,PRODUCT('Registre déchets'!G1283,Accueil!$W$24),"")&amp; IF(D1283=Accueil!$U$25,PRODUCT('Registre déchets'!G1283,Accueil!$W$25),"")&amp; IF(D1283=Accueil!$U$26,PRODUCT('Registre déchets'!G1283,Accueil!$W$26),"")&amp; IF(D1283=Accueil!$U$27,PRODUCT('Registre déchets'!G1283,Accueil!$W$27),"")&amp; IF(D1283=Accueil!$Y$7,PRODUCT('Registre déchets'!G1283,Accueil!$AA$7),"") &amp; IF(D1283=Accueil!$Y$8,PRODUCT('Registre déchets'!G1283,Accueil!$AA$8),"") &amp; IF(D1283=Accueil!$Y$9,PRODUCT('Registre déchets'!G1283,Accueil!$AA$9),"")&amp; IF(D1283=Accueil!$Y$10,PRODUCT('Registre déchets'!G1283,Accueil!$AA$10),"")&amp; IF(D1283=Accueil!$Y$11,PRODUCT('Registre déchets'!G1283,Accueil!$AA$11),"")&amp; IF(D1283=Accueil!$Y$12,PRODUCT('Registre déchets'!G1283,Accueil!$AA$12),"")&amp; IF(D1283=Accueil!$Y$13,PRODUCT('Registre déchets'!G1283,Accueil!$AA$13),"")&amp; IF(D1283=Accueil!$Y$14,PRODUCT('Registre déchets'!G1283,Accueil!$AA$14),"")&amp; IF(D1283=Accueil!$Y$15,PRODUCT('Registre déchets'!G1283,Accueil!$AA$15),"")&amp; IF(D1283=Accueil!$Y$16,PRODUCT('Registre déchets'!G1283,Accueil!$AA$16),"")&amp; IF(D1283=Accueil!$Y$17,PRODUCT('Registre déchets'!G1283,Accueil!$AA$17),"")&amp; IF(D1283=Accueil!$Y$18,PRODUCT('Registre déchets'!G1283,Accueil!$AA$18),"")&amp; IF(D1283=Accueil!$Y$19,PRODUCT('Registre déchets'!G1283,Accueil!$AA$19),"")&amp; IF(D1283=Accueil!$Y$20,PRODUCT('Registre déchets'!G1283,Accueil!$AA$20),"")&amp; IF(D1283=Accueil!$Y$21,PRODUCT('Registre déchets'!G1283,Accueil!$AA$21),"")&amp; IF(D1283=Accueil!$Y$22,PRODUCT('Registre déchets'!G1283,Accueil!$AA$22),"")&amp; IF(D1283=Accueil!$Y$23,PRODUCT('Registre déchets'!G1283,Accueil!$AA$23),"")&amp; IF(D1283=Accueil!$Y$24,PRODUCT('Registre déchets'!G1283,Accueil!$AA$24),"")&amp; IF(D1283=Accueil!$Y$25,PRODUCT('Registre déchets'!G1283,Accueil!$AA$25),"")&amp; IF(D1283=Accueil!$Y$26,PRODUCT('Registre déchets'!G1283,Accueil!$AA$26),"")&amp; IF(D1283=Accueil!$Y$27,PRODUCT('Registre déchets'!G1283,Accueil!$AA$27),""))</f>
        <v/>
      </c>
      <c r="AQ1283" s="79">
        <f t="shared" si="197"/>
        <v>0</v>
      </c>
    </row>
    <row r="1284" spans="1:43" ht="50.1" customHeight="1" x14ac:dyDescent="0.25">
      <c r="A1284" s="90"/>
      <c r="B1284" s="222" t="str">
        <f t="shared" si="191"/>
        <v/>
      </c>
      <c r="C1284" s="221"/>
      <c r="D1284" s="220"/>
      <c r="E1284" s="80" t="str">
        <f t="shared" si="195"/>
        <v/>
      </c>
      <c r="F1284" s="81"/>
      <c r="G1284" s="82"/>
      <c r="H1284" s="241">
        <f t="shared" si="192"/>
        <v>0</v>
      </c>
      <c r="I1284" s="206"/>
      <c r="J1284" s="206"/>
      <c r="K1284" s="86"/>
      <c r="L1284" s="86"/>
      <c r="M1284" s="86"/>
      <c r="N1284" s="82"/>
      <c r="O1284" s="81"/>
      <c r="P1284" s="82"/>
      <c r="Q1284" s="207">
        <f t="shared" si="196"/>
        <v>0</v>
      </c>
      <c r="R1284" s="83">
        <f t="shared" si="193"/>
        <v>0</v>
      </c>
      <c r="S1284" s="83">
        <f t="shared" si="194"/>
        <v>0</v>
      </c>
      <c r="T1284" s="209"/>
      <c r="U1284" s="214"/>
      <c r="V1284" s="214"/>
      <c r="W1284" s="217" t="str">
        <f t="shared" si="189"/>
        <v/>
      </c>
      <c r="X1284" s="214"/>
      <c r="Y1284" s="224"/>
      <c r="Z1284" s="214"/>
      <c r="AA1284" s="214"/>
      <c r="AB1284" s="35" t="str">
        <f t="shared" si="190"/>
        <v/>
      </c>
      <c r="AC1284" s="35"/>
      <c r="AD1284" s="35"/>
      <c r="AE1284" s="35"/>
      <c r="AF1284" s="35"/>
      <c r="AG1284" s="35"/>
      <c r="AH1284" s="35"/>
      <c r="AI1284" s="35"/>
      <c r="AJ1284" s="35"/>
      <c r="AK1284" s="35"/>
      <c r="AL1284" s="35"/>
      <c r="AM1284" s="85" t="str">
        <f t="shared" si="198"/>
        <v/>
      </c>
      <c r="AN1284" s="35"/>
      <c r="AO1284" s="35"/>
      <c r="AP1284" s="77" t="str">
        <f>IF(D1284="","",IF(D1284=Accueil!$Q$7,PRODUCT('Registre déchets'!G1284,Accueil!$S$7),"") &amp; IF(D1284=Accueil!$Q$8,PRODUCT('Registre déchets'!G1284,Accueil!$S$8),"") &amp; IF(D1284=Accueil!$Q$9,PRODUCT('Registre déchets'!G1284,Accueil!$S$9),"")&amp; IF(D1284=Accueil!$Q$10,PRODUCT('Registre déchets'!G1284,Accueil!$S$10),"")&amp; IF(D1284=Accueil!$Q$11,PRODUCT('Registre déchets'!G1284,Accueil!$S$11),"")&amp; IF(D1284=Accueil!$Q$12,PRODUCT('Registre déchets'!G1284,Accueil!$S$12),"")&amp; IF(D1284=Accueil!$Q$13,PRODUCT('Registre déchets'!G1284,Accueil!$S$13),"")&amp; IF(D1284=Accueil!$Q$14,PRODUCT('Registre déchets'!G1284,Accueil!$S$14),"")&amp; IF(D1284=Accueil!$Q$15,PRODUCT('Registre déchets'!G1284,Accueil!$S$15),"")&amp; IF(D1284=Accueil!$Q$16,PRODUCT('Registre déchets'!G1284,Accueil!$S$16),"")&amp; IF(D1284=Accueil!$Q$17,PRODUCT('Registre déchets'!G1284,Accueil!$S$17),"")&amp; IF(D1284=Accueil!$Q$18,PRODUCT('Registre déchets'!G1284,Accueil!$S$18),"")&amp; IF(D1284=Accueil!$Q$19,PRODUCT('Registre déchets'!G1284,Accueil!$S$19),"")&amp; IF(D1284=Accueil!$Q$20,PRODUCT('Registre déchets'!G1284,Accueil!$S$20),"")&amp; IF(D1284=Accueil!$Q$21,PRODUCT('Registre déchets'!G1284,Accueil!$S$21),"")&amp; IF(D1284=Accueil!$Q$22,PRODUCT('Registre déchets'!G1284,Accueil!$S$22),"")&amp; IF(D1284=Accueil!$Q$23,PRODUCT('Registre déchets'!G1284,Accueil!$S$23),"")&amp; IF(D1284=Accueil!$Q$24,PRODUCT('Registre déchets'!G1284,Accueil!$S$24),"")&amp; IF(D1284=Accueil!$Q$25,PRODUCT('Registre déchets'!G1284,Accueil!$S$25),"")&amp; IF(D1284=Accueil!$Q$26,PRODUCT('Registre déchets'!G1284,Accueil!$S$26),"") &amp; IF(D1284=Accueil!$U$7,PRODUCT('Registre déchets'!G1284,Accueil!$W$7),"") &amp; IF(D1284=Accueil!$U$8,PRODUCT('Registre déchets'!G1284,Accueil!$W$8),"") &amp; IF(D1284=Accueil!$U$9,PRODUCT('Registre déchets'!G1284,Accueil!$W$9),"")&amp; IF(D1284=Accueil!$U$10,PRODUCT('Registre déchets'!G1284,Accueil!$W$10),"")&amp; IF(D1284=Accueil!$U$11,PRODUCT('Registre déchets'!G1284,Accueil!$W$11),"")&amp; IF(D1284=Accueil!$U$12,PRODUCT('Registre déchets'!G1284,Accueil!$W$12),"")&amp; IF(D1284=Accueil!$U$13,PRODUCT('Registre déchets'!G1284,Accueil!$W$13),"")&amp; IF(D1284=Accueil!$U$14,PRODUCT('Registre déchets'!G1284,Accueil!$W$14),"")&amp; IF(D1284=Accueil!$U$15,PRODUCT('Registre déchets'!G1284,Accueil!$W$15),"")&amp; IF(D1284=Accueil!$U$16,PRODUCT('Registre déchets'!G1284,Accueil!$W$16),"")&amp; IF(D1284=Accueil!$U$17,PRODUCT('Registre déchets'!G1284,Accueil!$W$17),"")&amp; IF(D1284=Accueil!$U$18,PRODUCT('Registre déchets'!G1284,Accueil!$W$18),"")&amp; IF(D1284=Accueil!$U$19,PRODUCT('Registre déchets'!G1284,Accueil!$W$19),"")&amp; IF(D1284=Accueil!$U$20,PRODUCT('Registre déchets'!G1284,Accueil!$W$20),"")&amp; IF(D1284=Accueil!$U$21,PRODUCT('Registre déchets'!G1284,Accueil!$W$21),"") &amp; IF(D1284=Accueil!$U$22,PRODUCT('Registre déchets'!G1284,Accueil!$W$22),"")&amp; IF(D1284=Accueil!$U$23,PRODUCT('Registre déchets'!G1284,Accueil!$W$23),"")&amp; IF(D1284=Accueil!$U$24,PRODUCT('Registre déchets'!G1284,Accueil!$W$24),"")&amp; IF(D1284=Accueil!$U$25,PRODUCT('Registre déchets'!G1284,Accueil!$W$25),"")&amp; IF(D1284=Accueil!$U$26,PRODUCT('Registre déchets'!G1284,Accueil!$W$26),"")&amp; IF(D1284=Accueil!$U$27,PRODUCT('Registre déchets'!G1284,Accueil!$W$27),"")&amp; IF(D1284=Accueil!$Y$7,PRODUCT('Registre déchets'!G1284,Accueil!$AA$7),"") &amp; IF(D1284=Accueil!$Y$8,PRODUCT('Registre déchets'!G1284,Accueil!$AA$8),"") &amp; IF(D1284=Accueil!$Y$9,PRODUCT('Registre déchets'!G1284,Accueil!$AA$9),"")&amp; IF(D1284=Accueil!$Y$10,PRODUCT('Registre déchets'!G1284,Accueil!$AA$10),"")&amp; IF(D1284=Accueil!$Y$11,PRODUCT('Registre déchets'!G1284,Accueil!$AA$11),"")&amp; IF(D1284=Accueil!$Y$12,PRODUCT('Registre déchets'!G1284,Accueil!$AA$12),"")&amp; IF(D1284=Accueil!$Y$13,PRODUCT('Registre déchets'!G1284,Accueil!$AA$13),"")&amp; IF(D1284=Accueil!$Y$14,PRODUCT('Registre déchets'!G1284,Accueil!$AA$14),"")&amp; IF(D1284=Accueil!$Y$15,PRODUCT('Registre déchets'!G1284,Accueil!$AA$15),"")&amp; IF(D1284=Accueil!$Y$16,PRODUCT('Registre déchets'!G1284,Accueil!$AA$16),"")&amp; IF(D1284=Accueil!$Y$17,PRODUCT('Registre déchets'!G1284,Accueil!$AA$17),"")&amp; IF(D1284=Accueil!$Y$18,PRODUCT('Registre déchets'!G1284,Accueil!$AA$18),"")&amp; IF(D1284=Accueil!$Y$19,PRODUCT('Registre déchets'!G1284,Accueil!$AA$19),"")&amp; IF(D1284=Accueil!$Y$20,PRODUCT('Registre déchets'!G1284,Accueil!$AA$20),"")&amp; IF(D1284=Accueil!$Y$21,PRODUCT('Registre déchets'!G1284,Accueil!$AA$21),"")&amp; IF(D1284=Accueil!$Y$22,PRODUCT('Registre déchets'!G1284,Accueil!$AA$22),"")&amp; IF(D1284=Accueil!$Y$23,PRODUCT('Registre déchets'!G1284,Accueil!$AA$23),"")&amp; IF(D1284=Accueil!$Y$24,PRODUCT('Registre déchets'!G1284,Accueil!$AA$24),"")&amp; IF(D1284=Accueil!$Y$25,PRODUCT('Registre déchets'!G1284,Accueil!$AA$25),"")&amp; IF(D1284=Accueil!$Y$26,PRODUCT('Registre déchets'!G1284,Accueil!$AA$26),"")&amp; IF(D1284=Accueil!$Y$27,PRODUCT('Registre déchets'!G1284,Accueil!$AA$27),""))</f>
        <v/>
      </c>
      <c r="AQ1284" s="79">
        <f t="shared" si="197"/>
        <v>0</v>
      </c>
    </row>
    <row r="1285" spans="1:43" ht="50.1" customHeight="1" x14ac:dyDescent="0.25">
      <c r="A1285" s="90"/>
      <c r="B1285" s="222" t="str">
        <f t="shared" si="191"/>
        <v/>
      </c>
      <c r="C1285" s="221"/>
      <c r="D1285" s="220"/>
      <c r="E1285" s="80" t="str">
        <f t="shared" si="195"/>
        <v/>
      </c>
      <c r="F1285" s="81"/>
      <c r="G1285" s="82"/>
      <c r="H1285" s="241">
        <f t="shared" si="192"/>
        <v>0</v>
      </c>
      <c r="I1285" s="206"/>
      <c r="J1285" s="206"/>
      <c r="K1285" s="86"/>
      <c r="L1285" s="86"/>
      <c r="M1285" s="86"/>
      <c r="N1285" s="82"/>
      <c r="O1285" s="81"/>
      <c r="P1285" s="82"/>
      <c r="Q1285" s="207">
        <f t="shared" si="196"/>
        <v>0</v>
      </c>
      <c r="R1285" s="83">
        <f t="shared" si="193"/>
        <v>0</v>
      </c>
      <c r="S1285" s="83">
        <f t="shared" si="194"/>
        <v>0</v>
      </c>
      <c r="T1285" s="209"/>
      <c r="U1285" s="214"/>
      <c r="V1285" s="214"/>
      <c r="W1285" s="217" t="str">
        <f t="shared" si="189"/>
        <v/>
      </c>
      <c r="X1285" s="214"/>
      <c r="Y1285" s="224"/>
      <c r="Z1285" s="214"/>
      <c r="AA1285" s="214"/>
      <c r="AB1285" s="35" t="str">
        <f t="shared" si="190"/>
        <v/>
      </c>
      <c r="AC1285" s="35"/>
      <c r="AD1285" s="35"/>
      <c r="AE1285" s="35"/>
      <c r="AF1285" s="35"/>
      <c r="AG1285" s="35"/>
      <c r="AH1285" s="35"/>
      <c r="AI1285" s="35"/>
      <c r="AJ1285" s="35"/>
      <c r="AK1285" s="35"/>
      <c r="AL1285" s="35"/>
      <c r="AM1285" s="85" t="str">
        <f t="shared" si="198"/>
        <v/>
      </c>
      <c r="AN1285" s="35"/>
      <c r="AO1285" s="35"/>
      <c r="AP1285" s="77" t="str">
        <f>IF(D1285="","",IF(D1285=Accueil!$Q$7,PRODUCT('Registre déchets'!G1285,Accueil!$S$7),"") &amp; IF(D1285=Accueil!$Q$8,PRODUCT('Registre déchets'!G1285,Accueil!$S$8),"") &amp; IF(D1285=Accueil!$Q$9,PRODUCT('Registre déchets'!G1285,Accueil!$S$9),"")&amp; IF(D1285=Accueil!$Q$10,PRODUCT('Registre déchets'!G1285,Accueil!$S$10),"")&amp; IF(D1285=Accueil!$Q$11,PRODUCT('Registre déchets'!G1285,Accueil!$S$11),"")&amp; IF(D1285=Accueil!$Q$12,PRODUCT('Registre déchets'!G1285,Accueil!$S$12),"")&amp; IF(D1285=Accueil!$Q$13,PRODUCT('Registre déchets'!G1285,Accueil!$S$13),"")&amp; IF(D1285=Accueil!$Q$14,PRODUCT('Registre déchets'!G1285,Accueil!$S$14),"")&amp; IF(D1285=Accueil!$Q$15,PRODUCT('Registre déchets'!G1285,Accueil!$S$15),"")&amp; IF(D1285=Accueil!$Q$16,PRODUCT('Registre déchets'!G1285,Accueil!$S$16),"")&amp; IF(D1285=Accueil!$Q$17,PRODUCT('Registre déchets'!G1285,Accueil!$S$17),"")&amp; IF(D1285=Accueil!$Q$18,PRODUCT('Registre déchets'!G1285,Accueil!$S$18),"")&amp; IF(D1285=Accueil!$Q$19,PRODUCT('Registre déchets'!G1285,Accueil!$S$19),"")&amp; IF(D1285=Accueil!$Q$20,PRODUCT('Registre déchets'!G1285,Accueil!$S$20),"")&amp; IF(D1285=Accueil!$Q$21,PRODUCT('Registre déchets'!G1285,Accueil!$S$21),"")&amp; IF(D1285=Accueil!$Q$22,PRODUCT('Registre déchets'!G1285,Accueil!$S$22),"")&amp; IF(D1285=Accueil!$Q$23,PRODUCT('Registre déchets'!G1285,Accueil!$S$23),"")&amp; IF(D1285=Accueil!$Q$24,PRODUCT('Registre déchets'!G1285,Accueil!$S$24),"")&amp; IF(D1285=Accueil!$Q$25,PRODUCT('Registre déchets'!G1285,Accueil!$S$25),"")&amp; IF(D1285=Accueil!$Q$26,PRODUCT('Registre déchets'!G1285,Accueil!$S$26),"") &amp; IF(D1285=Accueil!$U$7,PRODUCT('Registre déchets'!G1285,Accueil!$W$7),"") &amp; IF(D1285=Accueil!$U$8,PRODUCT('Registre déchets'!G1285,Accueil!$W$8),"") &amp; IF(D1285=Accueil!$U$9,PRODUCT('Registre déchets'!G1285,Accueil!$W$9),"")&amp; IF(D1285=Accueil!$U$10,PRODUCT('Registre déchets'!G1285,Accueil!$W$10),"")&amp; IF(D1285=Accueil!$U$11,PRODUCT('Registre déchets'!G1285,Accueil!$W$11),"")&amp; IF(D1285=Accueil!$U$12,PRODUCT('Registre déchets'!G1285,Accueil!$W$12),"")&amp; IF(D1285=Accueil!$U$13,PRODUCT('Registre déchets'!G1285,Accueil!$W$13),"")&amp; IF(D1285=Accueil!$U$14,PRODUCT('Registre déchets'!G1285,Accueil!$W$14),"")&amp; IF(D1285=Accueil!$U$15,PRODUCT('Registre déchets'!G1285,Accueil!$W$15),"")&amp; IF(D1285=Accueil!$U$16,PRODUCT('Registre déchets'!G1285,Accueil!$W$16),"")&amp; IF(D1285=Accueil!$U$17,PRODUCT('Registre déchets'!G1285,Accueil!$W$17),"")&amp; IF(D1285=Accueil!$U$18,PRODUCT('Registre déchets'!G1285,Accueil!$W$18),"")&amp; IF(D1285=Accueil!$U$19,PRODUCT('Registre déchets'!G1285,Accueil!$W$19),"")&amp; IF(D1285=Accueil!$U$20,PRODUCT('Registre déchets'!G1285,Accueil!$W$20),"")&amp; IF(D1285=Accueil!$U$21,PRODUCT('Registre déchets'!G1285,Accueil!$W$21),"") &amp; IF(D1285=Accueil!$U$22,PRODUCT('Registre déchets'!G1285,Accueil!$W$22),"")&amp; IF(D1285=Accueil!$U$23,PRODUCT('Registre déchets'!G1285,Accueil!$W$23),"")&amp; IF(D1285=Accueil!$U$24,PRODUCT('Registre déchets'!G1285,Accueil!$W$24),"")&amp; IF(D1285=Accueil!$U$25,PRODUCT('Registre déchets'!G1285,Accueil!$W$25),"")&amp; IF(D1285=Accueil!$U$26,PRODUCT('Registre déchets'!G1285,Accueil!$W$26),"")&amp; IF(D1285=Accueil!$U$27,PRODUCT('Registre déchets'!G1285,Accueil!$W$27),"")&amp; IF(D1285=Accueil!$Y$7,PRODUCT('Registre déchets'!G1285,Accueil!$AA$7),"") &amp; IF(D1285=Accueil!$Y$8,PRODUCT('Registre déchets'!G1285,Accueil!$AA$8),"") &amp; IF(D1285=Accueil!$Y$9,PRODUCT('Registre déchets'!G1285,Accueil!$AA$9),"")&amp; IF(D1285=Accueil!$Y$10,PRODUCT('Registre déchets'!G1285,Accueil!$AA$10),"")&amp; IF(D1285=Accueil!$Y$11,PRODUCT('Registre déchets'!G1285,Accueil!$AA$11),"")&amp; IF(D1285=Accueil!$Y$12,PRODUCT('Registre déchets'!G1285,Accueil!$AA$12),"")&amp; IF(D1285=Accueil!$Y$13,PRODUCT('Registre déchets'!G1285,Accueil!$AA$13),"")&amp; IF(D1285=Accueil!$Y$14,PRODUCT('Registre déchets'!G1285,Accueil!$AA$14),"")&amp; IF(D1285=Accueil!$Y$15,PRODUCT('Registre déchets'!G1285,Accueil!$AA$15),"")&amp; IF(D1285=Accueil!$Y$16,PRODUCT('Registre déchets'!G1285,Accueil!$AA$16),"")&amp; IF(D1285=Accueil!$Y$17,PRODUCT('Registre déchets'!G1285,Accueil!$AA$17),"")&amp; IF(D1285=Accueil!$Y$18,PRODUCT('Registre déchets'!G1285,Accueil!$AA$18),"")&amp; IF(D1285=Accueil!$Y$19,PRODUCT('Registre déchets'!G1285,Accueil!$AA$19),"")&amp; IF(D1285=Accueil!$Y$20,PRODUCT('Registre déchets'!G1285,Accueil!$AA$20),"")&amp; IF(D1285=Accueil!$Y$21,PRODUCT('Registre déchets'!G1285,Accueil!$AA$21),"")&amp; IF(D1285=Accueil!$Y$22,PRODUCT('Registre déchets'!G1285,Accueil!$AA$22),"")&amp; IF(D1285=Accueil!$Y$23,PRODUCT('Registre déchets'!G1285,Accueil!$AA$23),"")&amp; IF(D1285=Accueil!$Y$24,PRODUCT('Registre déchets'!G1285,Accueil!$AA$24),"")&amp; IF(D1285=Accueil!$Y$25,PRODUCT('Registre déchets'!G1285,Accueil!$AA$25),"")&amp; IF(D1285=Accueil!$Y$26,PRODUCT('Registre déchets'!G1285,Accueil!$AA$26),"")&amp; IF(D1285=Accueil!$Y$27,PRODUCT('Registre déchets'!G1285,Accueil!$AA$27),""))</f>
        <v/>
      </c>
      <c r="AQ1285" s="79">
        <f t="shared" si="197"/>
        <v>0</v>
      </c>
    </row>
    <row r="1286" spans="1:43" ht="50.1" customHeight="1" x14ac:dyDescent="0.25">
      <c r="A1286" s="90"/>
      <c r="B1286" s="222" t="str">
        <f t="shared" si="191"/>
        <v/>
      </c>
      <c r="C1286" s="221"/>
      <c r="D1286" s="220"/>
      <c r="E1286" s="80" t="str">
        <f t="shared" si="195"/>
        <v/>
      </c>
      <c r="F1286" s="81"/>
      <c r="G1286" s="82"/>
      <c r="H1286" s="241">
        <f t="shared" si="192"/>
        <v>0</v>
      </c>
      <c r="I1286" s="206"/>
      <c r="J1286" s="206"/>
      <c r="K1286" s="86"/>
      <c r="L1286" s="86"/>
      <c r="M1286" s="86"/>
      <c r="N1286" s="82"/>
      <c r="O1286" s="81"/>
      <c r="P1286" s="82"/>
      <c r="Q1286" s="207">
        <f t="shared" si="196"/>
        <v>0</v>
      </c>
      <c r="R1286" s="83">
        <f t="shared" si="193"/>
        <v>0</v>
      </c>
      <c r="S1286" s="83">
        <f t="shared" si="194"/>
        <v>0</v>
      </c>
      <c r="T1286" s="209"/>
      <c r="U1286" s="214"/>
      <c r="V1286" s="214"/>
      <c r="W1286" s="217" t="str">
        <f t="shared" si="189"/>
        <v/>
      </c>
      <c r="X1286" s="214"/>
      <c r="Y1286" s="224"/>
      <c r="Z1286" s="214"/>
      <c r="AA1286" s="214"/>
      <c r="AB1286" s="35" t="str">
        <f t="shared" si="190"/>
        <v/>
      </c>
      <c r="AC1286" s="35"/>
      <c r="AD1286" s="35"/>
      <c r="AE1286" s="35"/>
      <c r="AF1286" s="35"/>
      <c r="AG1286" s="35"/>
      <c r="AH1286" s="35"/>
      <c r="AI1286" s="35"/>
      <c r="AJ1286" s="35"/>
      <c r="AK1286" s="35"/>
      <c r="AL1286" s="35"/>
      <c r="AM1286" s="85" t="str">
        <f t="shared" si="198"/>
        <v/>
      </c>
      <c r="AN1286" s="35"/>
      <c r="AO1286" s="35"/>
      <c r="AP1286" s="77" t="str">
        <f>IF(D1286="","",IF(D1286=Accueil!$Q$7,PRODUCT('Registre déchets'!G1286,Accueil!$S$7),"") &amp; IF(D1286=Accueil!$Q$8,PRODUCT('Registre déchets'!G1286,Accueil!$S$8),"") &amp; IF(D1286=Accueil!$Q$9,PRODUCT('Registre déchets'!G1286,Accueil!$S$9),"")&amp; IF(D1286=Accueil!$Q$10,PRODUCT('Registre déchets'!G1286,Accueil!$S$10),"")&amp; IF(D1286=Accueil!$Q$11,PRODUCT('Registre déchets'!G1286,Accueil!$S$11),"")&amp; IF(D1286=Accueil!$Q$12,PRODUCT('Registre déchets'!G1286,Accueil!$S$12),"")&amp; IF(D1286=Accueil!$Q$13,PRODUCT('Registre déchets'!G1286,Accueil!$S$13),"")&amp; IF(D1286=Accueil!$Q$14,PRODUCT('Registre déchets'!G1286,Accueil!$S$14),"")&amp; IF(D1286=Accueil!$Q$15,PRODUCT('Registre déchets'!G1286,Accueil!$S$15),"")&amp; IF(D1286=Accueil!$Q$16,PRODUCT('Registre déchets'!G1286,Accueil!$S$16),"")&amp; IF(D1286=Accueil!$Q$17,PRODUCT('Registre déchets'!G1286,Accueil!$S$17),"")&amp; IF(D1286=Accueil!$Q$18,PRODUCT('Registre déchets'!G1286,Accueil!$S$18),"")&amp; IF(D1286=Accueil!$Q$19,PRODUCT('Registre déchets'!G1286,Accueil!$S$19),"")&amp; IF(D1286=Accueil!$Q$20,PRODUCT('Registre déchets'!G1286,Accueil!$S$20),"")&amp; IF(D1286=Accueil!$Q$21,PRODUCT('Registre déchets'!G1286,Accueil!$S$21),"")&amp; IF(D1286=Accueil!$Q$22,PRODUCT('Registre déchets'!G1286,Accueil!$S$22),"")&amp; IF(D1286=Accueil!$Q$23,PRODUCT('Registre déchets'!G1286,Accueil!$S$23),"")&amp; IF(D1286=Accueil!$Q$24,PRODUCT('Registre déchets'!G1286,Accueil!$S$24),"")&amp; IF(D1286=Accueil!$Q$25,PRODUCT('Registre déchets'!G1286,Accueil!$S$25),"")&amp; IF(D1286=Accueil!$Q$26,PRODUCT('Registre déchets'!G1286,Accueil!$S$26),"") &amp; IF(D1286=Accueil!$U$7,PRODUCT('Registre déchets'!G1286,Accueil!$W$7),"") &amp; IF(D1286=Accueil!$U$8,PRODUCT('Registre déchets'!G1286,Accueil!$W$8),"") &amp; IF(D1286=Accueil!$U$9,PRODUCT('Registre déchets'!G1286,Accueil!$W$9),"")&amp; IF(D1286=Accueil!$U$10,PRODUCT('Registre déchets'!G1286,Accueil!$W$10),"")&amp; IF(D1286=Accueil!$U$11,PRODUCT('Registre déchets'!G1286,Accueil!$W$11),"")&amp; IF(D1286=Accueil!$U$12,PRODUCT('Registre déchets'!G1286,Accueil!$W$12),"")&amp; IF(D1286=Accueil!$U$13,PRODUCT('Registre déchets'!G1286,Accueil!$W$13),"")&amp; IF(D1286=Accueil!$U$14,PRODUCT('Registre déchets'!G1286,Accueil!$W$14),"")&amp; IF(D1286=Accueil!$U$15,PRODUCT('Registre déchets'!G1286,Accueil!$W$15),"")&amp; IF(D1286=Accueil!$U$16,PRODUCT('Registre déchets'!G1286,Accueil!$W$16),"")&amp; IF(D1286=Accueil!$U$17,PRODUCT('Registre déchets'!G1286,Accueil!$W$17),"")&amp; IF(D1286=Accueil!$U$18,PRODUCT('Registre déchets'!G1286,Accueil!$W$18),"")&amp; IF(D1286=Accueil!$U$19,PRODUCT('Registre déchets'!G1286,Accueil!$W$19),"")&amp; IF(D1286=Accueil!$U$20,PRODUCT('Registre déchets'!G1286,Accueil!$W$20),"")&amp; IF(D1286=Accueil!$U$21,PRODUCT('Registre déchets'!G1286,Accueil!$W$21),"") &amp; IF(D1286=Accueil!$U$22,PRODUCT('Registre déchets'!G1286,Accueil!$W$22),"")&amp; IF(D1286=Accueil!$U$23,PRODUCT('Registre déchets'!G1286,Accueil!$W$23),"")&amp; IF(D1286=Accueil!$U$24,PRODUCT('Registre déchets'!G1286,Accueil!$W$24),"")&amp; IF(D1286=Accueil!$U$25,PRODUCT('Registre déchets'!G1286,Accueil!$W$25),"")&amp; IF(D1286=Accueil!$U$26,PRODUCT('Registre déchets'!G1286,Accueil!$W$26),"")&amp; IF(D1286=Accueil!$U$27,PRODUCT('Registre déchets'!G1286,Accueil!$W$27),"")&amp; IF(D1286=Accueil!$Y$7,PRODUCT('Registre déchets'!G1286,Accueil!$AA$7),"") &amp; IF(D1286=Accueil!$Y$8,PRODUCT('Registre déchets'!G1286,Accueil!$AA$8),"") &amp; IF(D1286=Accueil!$Y$9,PRODUCT('Registre déchets'!G1286,Accueil!$AA$9),"")&amp; IF(D1286=Accueil!$Y$10,PRODUCT('Registre déchets'!G1286,Accueil!$AA$10),"")&amp; IF(D1286=Accueil!$Y$11,PRODUCT('Registre déchets'!G1286,Accueil!$AA$11),"")&amp; IF(D1286=Accueil!$Y$12,PRODUCT('Registre déchets'!G1286,Accueil!$AA$12),"")&amp; IF(D1286=Accueil!$Y$13,PRODUCT('Registre déchets'!G1286,Accueil!$AA$13),"")&amp; IF(D1286=Accueil!$Y$14,PRODUCT('Registre déchets'!G1286,Accueil!$AA$14),"")&amp; IF(D1286=Accueil!$Y$15,PRODUCT('Registre déchets'!G1286,Accueil!$AA$15),"")&amp; IF(D1286=Accueil!$Y$16,PRODUCT('Registre déchets'!G1286,Accueil!$AA$16),"")&amp; IF(D1286=Accueil!$Y$17,PRODUCT('Registre déchets'!G1286,Accueil!$AA$17),"")&amp; IF(D1286=Accueil!$Y$18,PRODUCT('Registre déchets'!G1286,Accueil!$AA$18),"")&amp; IF(D1286=Accueil!$Y$19,PRODUCT('Registre déchets'!G1286,Accueil!$AA$19),"")&amp; IF(D1286=Accueil!$Y$20,PRODUCT('Registre déchets'!G1286,Accueil!$AA$20),"")&amp; IF(D1286=Accueil!$Y$21,PRODUCT('Registre déchets'!G1286,Accueil!$AA$21),"")&amp; IF(D1286=Accueil!$Y$22,PRODUCT('Registre déchets'!G1286,Accueil!$AA$22),"")&amp; IF(D1286=Accueil!$Y$23,PRODUCT('Registre déchets'!G1286,Accueil!$AA$23),"")&amp; IF(D1286=Accueil!$Y$24,PRODUCT('Registre déchets'!G1286,Accueil!$AA$24),"")&amp; IF(D1286=Accueil!$Y$25,PRODUCT('Registre déchets'!G1286,Accueil!$AA$25),"")&amp; IF(D1286=Accueil!$Y$26,PRODUCT('Registre déchets'!G1286,Accueil!$AA$26),"")&amp; IF(D1286=Accueil!$Y$27,PRODUCT('Registre déchets'!G1286,Accueil!$AA$27),""))</f>
        <v/>
      </c>
      <c r="AQ1286" s="79">
        <f t="shared" si="197"/>
        <v>0</v>
      </c>
    </row>
    <row r="1287" spans="1:43" ht="50.1" customHeight="1" x14ac:dyDescent="0.25">
      <c r="A1287" s="90"/>
      <c r="B1287" s="222" t="str">
        <f t="shared" si="191"/>
        <v/>
      </c>
      <c r="C1287" s="221"/>
      <c r="D1287" s="220"/>
      <c r="E1287" s="80" t="str">
        <f t="shared" si="195"/>
        <v/>
      </c>
      <c r="F1287" s="81"/>
      <c r="G1287" s="82"/>
      <c r="H1287" s="241">
        <f t="shared" si="192"/>
        <v>0</v>
      </c>
      <c r="I1287" s="206"/>
      <c r="J1287" s="206"/>
      <c r="K1287" s="86"/>
      <c r="L1287" s="86"/>
      <c r="M1287" s="86"/>
      <c r="N1287" s="82"/>
      <c r="O1287" s="81"/>
      <c r="P1287" s="82"/>
      <c r="Q1287" s="207">
        <f t="shared" si="196"/>
        <v>0</v>
      </c>
      <c r="R1287" s="83">
        <f t="shared" si="193"/>
        <v>0</v>
      </c>
      <c r="S1287" s="83">
        <f t="shared" si="194"/>
        <v>0</v>
      </c>
      <c r="T1287" s="209"/>
      <c r="U1287" s="214"/>
      <c r="V1287" s="214"/>
      <c r="W1287" s="217" t="str">
        <f t="shared" si="189"/>
        <v/>
      </c>
      <c r="X1287" s="214"/>
      <c r="Y1287" s="224"/>
      <c r="Z1287" s="214"/>
      <c r="AA1287" s="214"/>
      <c r="AB1287" s="35" t="str">
        <f t="shared" si="190"/>
        <v/>
      </c>
      <c r="AC1287" s="35"/>
      <c r="AD1287" s="35"/>
      <c r="AE1287" s="35"/>
      <c r="AF1287" s="35"/>
      <c r="AG1287" s="35"/>
      <c r="AH1287" s="35"/>
      <c r="AI1287" s="35"/>
      <c r="AJ1287" s="35"/>
      <c r="AK1287" s="35"/>
      <c r="AL1287" s="35"/>
      <c r="AM1287" s="85" t="str">
        <f t="shared" si="198"/>
        <v/>
      </c>
      <c r="AN1287" s="35"/>
      <c r="AO1287" s="35"/>
      <c r="AP1287" s="77" t="str">
        <f>IF(D1287="","",IF(D1287=Accueil!$Q$7,PRODUCT('Registre déchets'!G1287,Accueil!$S$7),"") &amp; IF(D1287=Accueil!$Q$8,PRODUCT('Registre déchets'!G1287,Accueil!$S$8),"") &amp; IF(D1287=Accueil!$Q$9,PRODUCT('Registre déchets'!G1287,Accueil!$S$9),"")&amp; IF(D1287=Accueil!$Q$10,PRODUCT('Registre déchets'!G1287,Accueil!$S$10),"")&amp; IF(D1287=Accueil!$Q$11,PRODUCT('Registre déchets'!G1287,Accueil!$S$11),"")&amp; IF(D1287=Accueil!$Q$12,PRODUCT('Registre déchets'!G1287,Accueil!$S$12),"")&amp; IF(D1287=Accueil!$Q$13,PRODUCT('Registre déchets'!G1287,Accueil!$S$13),"")&amp; IF(D1287=Accueil!$Q$14,PRODUCT('Registre déchets'!G1287,Accueil!$S$14),"")&amp; IF(D1287=Accueil!$Q$15,PRODUCT('Registre déchets'!G1287,Accueil!$S$15),"")&amp; IF(D1287=Accueil!$Q$16,PRODUCT('Registre déchets'!G1287,Accueil!$S$16),"")&amp; IF(D1287=Accueil!$Q$17,PRODUCT('Registre déchets'!G1287,Accueil!$S$17),"")&amp; IF(D1287=Accueil!$Q$18,PRODUCT('Registre déchets'!G1287,Accueil!$S$18),"")&amp; IF(D1287=Accueil!$Q$19,PRODUCT('Registre déchets'!G1287,Accueil!$S$19),"")&amp; IF(D1287=Accueil!$Q$20,PRODUCT('Registre déchets'!G1287,Accueil!$S$20),"")&amp; IF(D1287=Accueil!$Q$21,PRODUCT('Registre déchets'!G1287,Accueil!$S$21),"")&amp; IF(D1287=Accueil!$Q$22,PRODUCT('Registre déchets'!G1287,Accueil!$S$22),"")&amp; IF(D1287=Accueil!$Q$23,PRODUCT('Registre déchets'!G1287,Accueil!$S$23),"")&amp; IF(D1287=Accueil!$Q$24,PRODUCT('Registre déchets'!G1287,Accueil!$S$24),"")&amp; IF(D1287=Accueil!$Q$25,PRODUCT('Registre déchets'!G1287,Accueil!$S$25),"")&amp; IF(D1287=Accueil!$Q$26,PRODUCT('Registre déchets'!G1287,Accueil!$S$26),"") &amp; IF(D1287=Accueil!$U$7,PRODUCT('Registre déchets'!G1287,Accueil!$W$7),"") &amp; IF(D1287=Accueil!$U$8,PRODUCT('Registre déchets'!G1287,Accueil!$W$8),"") &amp; IF(D1287=Accueil!$U$9,PRODUCT('Registre déchets'!G1287,Accueil!$W$9),"")&amp; IF(D1287=Accueil!$U$10,PRODUCT('Registre déchets'!G1287,Accueil!$W$10),"")&amp; IF(D1287=Accueil!$U$11,PRODUCT('Registre déchets'!G1287,Accueil!$W$11),"")&amp; IF(D1287=Accueil!$U$12,PRODUCT('Registre déchets'!G1287,Accueil!$W$12),"")&amp; IF(D1287=Accueil!$U$13,PRODUCT('Registre déchets'!G1287,Accueil!$W$13),"")&amp; IF(D1287=Accueil!$U$14,PRODUCT('Registre déchets'!G1287,Accueil!$W$14),"")&amp; IF(D1287=Accueil!$U$15,PRODUCT('Registre déchets'!G1287,Accueil!$W$15),"")&amp; IF(D1287=Accueil!$U$16,PRODUCT('Registre déchets'!G1287,Accueil!$W$16),"")&amp; IF(D1287=Accueil!$U$17,PRODUCT('Registre déchets'!G1287,Accueil!$W$17),"")&amp; IF(D1287=Accueil!$U$18,PRODUCT('Registre déchets'!G1287,Accueil!$W$18),"")&amp; IF(D1287=Accueil!$U$19,PRODUCT('Registre déchets'!G1287,Accueil!$W$19),"")&amp; IF(D1287=Accueil!$U$20,PRODUCT('Registre déchets'!G1287,Accueil!$W$20),"")&amp; IF(D1287=Accueil!$U$21,PRODUCT('Registre déchets'!G1287,Accueil!$W$21),"") &amp; IF(D1287=Accueil!$U$22,PRODUCT('Registre déchets'!G1287,Accueil!$W$22),"")&amp; IF(D1287=Accueil!$U$23,PRODUCT('Registre déchets'!G1287,Accueil!$W$23),"")&amp; IF(D1287=Accueil!$U$24,PRODUCT('Registre déchets'!G1287,Accueil!$W$24),"")&amp; IF(D1287=Accueil!$U$25,PRODUCT('Registre déchets'!G1287,Accueil!$W$25),"")&amp; IF(D1287=Accueil!$U$26,PRODUCT('Registre déchets'!G1287,Accueil!$W$26),"")&amp; IF(D1287=Accueil!$U$27,PRODUCT('Registre déchets'!G1287,Accueil!$W$27),"")&amp; IF(D1287=Accueil!$Y$7,PRODUCT('Registre déchets'!G1287,Accueil!$AA$7),"") &amp; IF(D1287=Accueil!$Y$8,PRODUCT('Registre déchets'!G1287,Accueil!$AA$8),"") &amp; IF(D1287=Accueil!$Y$9,PRODUCT('Registre déchets'!G1287,Accueil!$AA$9),"")&amp; IF(D1287=Accueil!$Y$10,PRODUCT('Registre déchets'!G1287,Accueil!$AA$10),"")&amp; IF(D1287=Accueil!$Y$11,PRODUCT('Registre déchets'!G1287,Accueil!$AA$11),"")&amp; IF(D1287=Accueil!$Y$12,PRODUCT('Registre déchets'!G1287,Accueil!$AA$12),"")&amp; IF(D1287=Accueil!$Y$13,PRODUCT('Registre déchets'!G1287,Accueil!$AA$13),"")&amp; IF(D1287=Accueil!$Y$14,PRODUCT('Registre déchets'!G1287,Accueil!$AA$14),"")&amp; IF(D1287=Accueil!$Y$15,PRODUCT('Registre déchets'!G1287,Accueil!$AA$15),"")&amp; IF(D1287=Accueil!$Y$16,PRODUCT('Registre déchets'!G1287,Accueil!$AA$16),"")&amp; IF(D1287=Accueil!$Y$17,PRODUCT('Registre déchets'!G1287,Accueil!$AA$17),"")&amp; IF(D1287=Accueil!$Y$18,PRODUCT('Registre déchets'!G1287,Accueil!$AA$18),"")&amp; IF(D1287=Accueil!$Y$19,PRODUCT('Registre déchets'!G1287,Accueil!$AA$19),"")&amp; IF(D1287=Accueil!$Y$20,PRODUCT('Registre déchets'!G1287,Accueil!$AA$20),"")&amp; IF(D1287=Accueil!$Y$21,PRODUCT('Registre déchets'!G1287,Accueil!$AA$21),"")&amp; IF(D1287=Accueil!$Y$22,PRODUCT('Registre déchets'!G1287,Accueil!$AA$22),"")&amp; IF(D1287=Accueil!$Y$23,PRODUCT('Registre déchets'!G1287,Accueil!$AA$23),"")&amp; IF(D1287=Accueil!$Y$24,PRODUCT('Registre déchets'!G1287,Accueil!$AA$24),"")&amp; IF(D1287=Accueil!$Y$25,PRODUCT('Registre déchets'!G1287,Accueil!$AA$25),"")&amp; IF(D1287=Accueil!$Y$26,PRODUCT('Registre déchets'!G1287,Accueil!$AA$26),"")&amp; IF(D1287=Accueil!$Y$27,PRODUCT('Registre déchets'!G1287,Accueil!$AA$27),""))</f>
        <v/>
      </c>
      <c r="AQ1287" s="79">
        <f t="shared" si="197"/>
        <v>0</v>
      </c>
    </row>
    <row r="1288" spans="1:43" ht="50.1" customHeight="1" x14ac:dyDescent="0.25">
      <c r="A1288" s="90"/>
      <c r="B1288" s="222" t="str">
        <f t="shared" si="191"/>
        <v/>
      </c>
      <c r="C1288" s="221"/>
      <c r="D1288" s="220"/>
      <c r="E1288" s="80" t="str">
        <f t="shared" si="195"/>
        <v/>
      </c>
      <c r="F1288" s="81"/>
      <c r="G1288" s="82"/>
      <c r="H1288" s="241">
        <f t="shared" si="192"/>
        <v>0</v>
      </c>
      <c r="I1288" s="206"/>
      <c r="J1288" s="206"/>
      <c r="K1288" s="86"/>
      <c r="L1288" s="86"/>
      <c r="M1288" s="86"/>
      <c r="N1288" s="82"/>
      <c r="O1288" s="81"/>
      <c r="P1288" s="82"/>
      <c r="Q1288" s="207">
        <f t="shared" si="196"/>
        <v>0</v>
      </c>
      <c r="R1288" s="83">
        <f t="shared" si="193"/>
        <v>0</v>
      </c>
      <c r="S1288" s="83">
        <f t="shared" si="194"/>
        <v>0</v>
      </c>
      <c r="T1288" s="209"/>
      <c r="U1288" s="214"/>
      <c r="V1288" s="214"/>
      <c r="W1288" s="217" t="str">
        <f t="shared" ref="W1288:W1351" si="199">IF(T1288="Libre","Oui",IF(T1288="Lié","Non",""))</f>
        <v/>
      </c>
      <c r="X1288" s="214"/>
      <c r="Y1288" s="224"/>
      <c r="Z1288" s="214"/>
      <c r="AA1288" s="214"/>
      <c r="AB1288" s="35" t="str">
        <f t="shared" ref="AB1288:AB1351" si="200">IF(OR(D1288="Déchets dangereux (*)",D1288="Aérosols",D1288="Emballages souillés",D1288="Peintures",D1288="Absorbants, matériaux filtrants, chiffons d'essuyage et vêtements de protection souillés",D1288="Matériaux d'isolation contenant de l'amiante",D1288="Autres matériaux d'isolation à base de ou contenant des substances dangereuses",D1288="Matériaux de construction contenant de l'amiante",D1288="Bois, verre et matières plastiques contenant des substances dangereuses ou contaminés par de telles substances",D1288="Patins à freins contenant de l’amiante",D1288="Equipements mis au rebut contenant de l'amiante libre",D1288="Terres souillées",D1288="Huiles moteurs usagées",D1288="Huiles hydrauliques usagées",D1288="Métaux souillés",D1288="Boues de dragage souillées",D1288="Ballast de voie contenant des substances dangereuses",D1288="Mélanges bitumineux contenant du goudron",D1288="Matériaux de construction à base de gypse contaminés par des substances dangereuses",D1288="Autres déchets de construction et de démolition (y compris en mélange) contenant des substances dangereuses",D1288="Emballages métalliques contenant une matrice poreuse solide dangereuse (par exemple amiante), y compris des conteneurs à pression vides"),"ISDD",IF(OR(D1288="Déchets Non Dangereux (DIB)",D1288="DIB en mélange",D1288="Gravats Impurs en mélange (GIM)",D1288="Bois",D1288="Ferraille",D1288="Plâtre",D1288="Menuiseries PVC",D1288="Emballages en plastique",D1288="Emballages en carton/papier",D1288="Emballages en mélange",D1288="Polystyrène",D1288="DEEE"),"ISDND",IF(OR(D1288="Déchets Inertes",D1288="Béton",D1288="Terre non souillée",D1288="Verre",D1288="Briques",D1288="Tuiles et Céramiques",D1288="Terre végétale"),"ISDI","")))</f>
        <v/>
      </c>
      <c r="AC1288" s="35"/>
      <c r="AD1288" s="35"/>
      <c r="AE1288" s="35"/>
      <c r="AF1288" s="35"/>
      <c r="AG1288" s="35"/>
      <c r="AH1288" s="35"/>
      <c r="AI1288" s="35"/>
      <c r="AJ1288" s="35"/>
      <c r="AK1288" s="35"/>
      <c r="AL1288" s="35"/>
      <c r="AM1288" s="85" t="str">
        <f t="shared" si="198"/>
        <v/>
      </c>
      <c r="AN1288" s="35"/>
      <c r="AO1288" s="35"/>
      <c r="AP1288" s="77" t="str">
        <f>IF(D1288="","",IF(D1288=Accueil!$Q$7,PRODUCT('Registre déchets'!G1288,Accueil!$S$7),"") &amp; IF(D1288=Accueil!$Q$8,PRODUCT('Registre déchets'!G1288,Accueil!$S$8),"") &amp; IF(D1288=Accueil!$Q$9,PRODUCT('Registre déchets'!G1288,Accueil!$S$9),"")&amp; IF(D1288=Accueil!$Q$10,PRODUCT('Registre déchets'!G1288,Accueil!$S$10),"")&amp; IF(D1288=Accueil!$Q$11,PRODUCT('Registre déchets'!G1288,Accueil!$S$11),"")&amp; IF(D1288=Accueil!$Q$12,PRODUCT('Registre déchets'!G1288,Accueil!$S$12),"")&amp; IF(D1288=Accueil!$Q$13,PRODUCT('Registre déchets'!G1288,Accueil!$S$13),"")&amp; IF(D1288=Accueil!$Q$14,PRODUCT('Registre déchets'!G1288,Accueil!$S$14),"")&amp; IF(D1288=Accueil!$Q$15,PRODUCT('Registre déchets'!G1288,Accueil!$S$15),"")&amp; IF(D1288=Accueil!$Q$16,PRODUCT('Registre déchets'!G1288,Accueil!$S$16),"")&amp; IF(D1288=Accueil!$Q$17,PRODUCT('Registre déchets'!G1288,Accueil!$S$17),"")&amp; IF(D1288=Accueil!$Q$18,PRODUCT('Registre déchets'!G1288,Accueil!$S$18),"")&amp; IF(D1288=Accueil!$Q$19,PRODUCT('Registre déchets'!G1288,Accueil!$S$19),"")&amp; IF(D1288=Accueil!$Q$20,PRODUCT('Registre déchets'!G1288,Accueil!$S$20),"")&amp; IF(D1288=Accueil!$Q$21,PRODUCT('Registre déchets'!G1288,Accueil!$S$21),"")&amp; IF(D1288=Accueil!$Q$22,PRODUCT('Registre déchets'!G1288,Accueil!$S$22),"")&amp; IF(D1288=Accueil!$Q$23,PRODUCT('Registre déchets'!G1288,Accueil!$S$23),"")&amp; IF(D1288=Accueil!$Q$24,PRODUCT('Registre déchets'!G1288,Accueil!$S$24),"")&amp; IF(D1288=Accueil!$Q$25,PRODUCT('Registre déchets'!G1288,Accueil!$S$25),"")&amp; IF(D1288=Accueil!$Q$26,PRODUCT('Registre déchets'!G1288,Accueil!$S$26),"") &amp; IF(D1288=Accueil!$U$7,PRODUCT('Registre déchets'!G1288,Accueil!$W$7),"") &amp; IF(D1288=Accueil!$U$8,PRODUCT('Registre déchets'!G1288,Accueil!$W$8),"") &amp; IF(D1288=Accueil!$U$9,PRODUCT('Registre déchets'!G1288,Accueil!$W$9),"")&amp; IF(D1288=Accueil!$U$10,PRODUCT('Registre déchets'!G1288,Accueil!$W$10),"")&amp; IF(D1288=Accueil!$U$11,PRODUCT('Registre déchets'!G1288,Accueil!$W$11),"")&amp; IF(D1288=Accueil!$U$12,PRODUCT('Registre déchets'!G1288,Accueil!$W$12),"")&amp; IF(D1288=Accueil!$U$13,PRODUCT('Registre déchets'!G1288,Accueil!$W$13),"")&amp; IF(D1288=Accueil!$U$14,PRODUCT('Registre déchets'!G1288,Accueil!$W$14),"")&amp; IF(D1288=Accueil!$U$15,PRODUCT('Registre déchets'!G1288,Accueil!$W$15),"")&amp; IF(D1288=Accueil!$U$16,PRODUCT('Registre déchets'!G1288,Accueil!$W$16),"")&amp; IF(D1288=Accueil!$U$17,PRODUCT('Registre déchets'!G1288,Accueil!$W$17),"")&amp; IF(D1288=Accueil!$U$18,PRODUCT('Registre déchets'!G1288,Accueil!$W$18),"")&amp; IF(D1288=Accueil!$U$19,PRODUCT('Registre déchets'!G1288,Accueil!$W$19),"")&amp; IF(D1288=Accueil!$U$20,PRODUCT('Registre déchets'!G1288,Accueil!$W$20),"")&amp; IF(D1288=Accueil!$U$21,PRODUCT('Registre déchets'!G1288,Accueil!$W$21),"") &amp; IF(D1288=Accueil!$U$22,PRODUCT('Registre déchets'!G1288,Accueil!$W$22),"")&amp; IF(D1288=Accueil!$U$23,PRODUCT('Registre déchets'!G1288,Accueil!$W$23),"")&amp; IF(D1288=Accueil!$U$24,PRODUCT('Registre déchets'!G1288,Accueil!$W$24),"")&amp; IF(D1288=Accueil!$U$25,PRODUCT('Registre déchets'!G1288,Accueil!$W$25),"")&amp; IF(D1288=Accueil!$U$26,PRODUCT('Registre déchets'!G1288,Accueil!$W$26),"")&amp; IF(D1288=Accueil!$U$27,PRODUCT('Registre déchets'!G1288,Accueil!$W$27),"")&amp; IF(D1288=Accueil!$Y$7,PRODUCT('Registre déchets'!G1288,Accueil!$AA$7),"") &amp; IF(D1288=Accueil!$Y$8,PRODUCT('Registre déchets'!G1288,Accueil!$AA$8),"") &amp; IF(D1288=Accueil!$Y$9,PRODUCT('Registre déchets'!G1288,Accueil!$AA$9),"")&amp; IF(D1288=Accueil!$Y$10,PRODUCT('Registre déchets'!G1288,Accueil!$AA$10),"")&amp; IF(D1288=Accueil!$Y$11,PRODUCT('Registre déchets'!G1288,Accueil!$AA$11),"")&amp; IF(D1288=Accueil!$Y$12,PRODUCT('Registre déchets'!G1288,Accueil!$AA$12),"")&amp; IF(D1288=Accueil!$Y$13,PRODUCT('Registre déchets'!G1288,Accueil!$AA$13),"")&amp; IF(D1288=Accueil!$Y$14,PRODUCT('Registre déchets'!G1288,Accueil!$AA$14),"")&amp; IF(D1288=Accueil!$Y$15,PRODUCT('Registre déchets'!G1288,Accueil!$AA$15),"")&amp; IF(D1288=Accueil!$Y$16,PRODUCT('Registre déchets'!G1288,Accueil!$AA$16),"")&amp; IF(D1288=Accueil!$Y$17,PRODUCT('Registre déchets'!G1288,Accueil!$AA$17),"")&amp; IF(D1288=Accueil!$Y$18,PRODUCT('Registre déchets'!G1288,Accueil!$AA$18),"")&amp; IF(D1288=Accueil!$Y$19,PRODUCT('Registre déchets'!G1288,Accueil!$AA$19),"")&amp; IF(D1288=Accueil!$Y$20,PRODUCT('Registre déchets'!G1288,Accueil!$AA$20),"")&amp; IF(D1288=Accueil!$Y$21,PRODUCT('Registre déchets'!G1288,Accueil!$AA$21),"")&amp; IF(D1288=Accueil!$Y$22,PRODUCT('Registre déchets'!G1288,Accueil!$AA$22),"")&amp; IF(D1288=Accueil!$Y$23,PRODUCT('Registre déchets'!G1288,Accueil!$AA$23),"")&amp; IF(D1288=Accueil!$Y$24,PRODUCT('Registre déchets'!G1288,Accueil!$AA$24),"")&amp; IF(D1288=Accueil!$Y$25,PRODUCT('Registre déchets'!G1288,Accueil!$AA$25),"")&amp; IF(D1288=Accueil!$Y$26,PRODUCT('Registre déchets'!G1288,Accueil!$AA$26),"")&amp; IF(D1288=Accueil!$Y$27,PRODUCT('Registre déchets'!G1288,Accueil!$AA$27),""))</f>
        <v/>
      </c>
      <c r="AQ1288" s="79">
        <f t="shared" si="197"/>
        <v>0</v>
      </c>
    </row>
    <row r="1289" spans="1:43" ht="50.1" customHeight="1" x14ac:dyDescent="0.25">
      <c r="A1289" s="90"/>
      <c r="B1289" s="222" t="str">
        <f t="shared" ref="B1289:B1352" si="201">IF(OR(D1289="Déchets dangereux (*)",D1289="Aérosols",D1289="Emballages souillés",D1289="Peintures",D1289="Absorbants, matériaux filtrants, chiffons d'essuyage et vêtements de protection souillés",D1289="Matériaux d'isolation contenant de l'amiante",D1289="Autres matériaux d'isolation à base de ou contenant des substances dangereuses",D1289="Matériaux de construction contenant de l'amiante",D1289="Bois, verre et matières plastiques contenant des substances dangereuses ou contaminés par de telles substances",D1289="Patins à freins contenant de l’amiante",D1289="Equipements mis au rebut contenant de l'amiante libre",D1289="Terres souillées",D1289="Huiles moteurs usagées",D1289="Huiles hydrauliques usagées",D1289="Métaux souillés",D1289="Boues de dragage souillées",D1289="Ballast de voie contenant des substances dangereuses",D1289="Mélanges bitumineux contenant du goudron",D1289="Matériaux de construction à base de gypse contaminés par des substances dangereuses",D1289="Emballages métalliques contenant une matrice poreuse solide dangereuse (par exemple amiante), y compris des conteneurs à pression vides"),"DD",IF(OR(D1289="Déchets Non Dangereux (DIB)",D1289="DIB en mélange",D1289="Gravats Impurs en mélange (GIM)",D1289="Bois",D1289="Ferraille",D1289="Plâtre",D1289="Menuiseries PVC",D1289="Emballages en plastique",D1289="Emballages en carton/papier",D1289="Emballages en mélange",D1289="Polystyrène",D1289="DEEE",D1289="Pneus hors d'usage"),"DND",IF(OR(D1289="Déchets Inertes",D1289="Béton",D1289="Terre non souillée",D1289="Verre",D1289="Briques",D1289="Tuiles et Céramiques",D1289="Terre végétale"),"DI","")))</f>
        <v/>
      </c>
      <c r="C1289" s="221"/>
      <c r="D1289" s="220"/>
      <c r="E1289" s="80" t="str">
        <f t="shared" si="195"/>
        <v/>
      </c>
      <c r="F1289" s="81"/>
      <c r="G1289" s="82"/>
      <c r="H1289" s="241">
        <f t="shared" ref="H1289:H1352" si="202">AQ1289</f>
        <v>0</v>
      </c>
      <c r="I1289" s="206"/>
      <c r="J1289" s="206"/>
      <c r="K1289" s="86"/>
      <c r="L1289" s="86"/>
      <c r="M1289" s="86"/>
      <c r="N1289" s="82"/>
      <c r="O1289" s="81"/>
      <c r="P1289" s="82"/>
      <c r="Q1289" s="207">
        <f t="shared" si="196"/>
        <v>0</v>
      </c>
      <c r="R1289" s="83">
        <f t="shared" ref="R1289:R1352" si="203">IF(H1289="",0,H1289*Q1289)</f>
        <v>0</v>
      </c>
      <c r="S1289" s="83">
        <f t="shared" ref="S1289:S1352" si="204">IF(H1289="",0,H1289-R1289)</f>
        <v>0</v>
      </c>
      <c r="T1289" s="209"/>
      <c r="U1289" s="214"/>
      <c r="V1289" s="214"/>
      <c r="W1289" s="217" t="str">
        <f t="shared" si="199"/>
        <v/>
      </c>
      <c r="X1289" s="214"/>
      <c r="Y1289" s="224"/>
      <c r="Z1289" s="214"/>
      <c r="AA1289" s="214"/>
      <c r="AB1289" s="35" t="str">
        <f t="shared" si="200"/>
        <v/>
      </c>
      <c r="AC1289" s="35"/>
      <c r="AD1289" s="35"/>
      <c r="AE1289" s="35"/>
      <c r="AF1289" s="35"/>
      <c r="AG1289" s="35"/>
      <c r="AH1289" s="35"/>
      <c r="AI1289" s="35"/>
      <c r="AJ1289" s="35"/>
      <c r="AK1289" s="35"/>
      <c r="AL1289" s="35"/>
      <c r="AM1289" s="85" t="str">
        <f t="shared" si="198"/>
        <v/>
      </c>
      <c r="AN1289" s="35"/>
      <c r="AO1289" s="35"/>
      <c r="AP1289" s="77" t="str">
        <f>IF(D1289="","",IF(D1289=Accueil!$Q$7,PRODUCT('Registre déchets'!G1289,Accueil!$S$7),"") &amp; IF(D1289=Accueil!$Q$8,PRODUCT('Registre déchets'!G1289,Accueil!$S$8),"") &amp; IF(D1289=Accueil!$Q$9,PRODUCT('Registre déchets'!G1289,Accueil!$S$9),"")&amp; IF(D1289=Accueil!$Q$10,PRODUCT('Registre déchets'!G1289,Accueil!$S$10),"")&amp; IF(D1289=Accueil!$Q$11,PRODUCT('Registre déchets'!G1289,Accueil!$S$11),"")&amp; IF(D1289=Accueil!$Q$12,PRODUCT('Registre déchets'!G1289,Accueil!$S$12),"")&amp; IF(D1289=Accueil!$Q$13,PRODUCT('Registre déchets'!G1289,Accueil!$S$13),"")&amp; IF(D1289=Accueil!$Q$14,PRODUCT('Registre déchets'!G1289,Accueil!$S$14),"")&amp; IF(D1289=Accueil!$Q$15,PRODUCT('Registre déchets'!G1289,Accueil!$S$15),"")&amp; IF(D1289=Accueil!$Q$16,PRODUCT('Registre déchets'!G1289,Accueil!$S$16),"")&amp; IF(D1289=Accueil!$Q$17,PRODUCT('Registre déchets'!G1289,Accueil!$S$17),"")&amp; IF(D1289=Accueil!$Q$18,PRODUCT('Registre déchets'!G1289,Accueil!$S$18),"")&amp; IF(D1289=Accueil!$Q$19,PRODUCT('Registre déchets'!G1289,Accueil!$S$19),"")&amp; IF(D1289=Accueil!$Q$20,PRODUCT('Registre déchets'!G1289,Accueil!$S$20),"")&amp; IF(D1289=Accueil!$Q$21,PRODUCT('Registre déchets'!G1289,Accueil!$S$21),"")&amp; IF(D1289=Accueil!$Q$22,PRODUCT('Registre déchets'!G1289,Accueil!$S$22),"")&amp; IF(D1289=Accueil!$Q$23,PRODUCT('Registre déchets'!G1289,Accueil!$S$23),"")&amp; IF(D1289=Accueil!$Q$24,PRODUCT('Registre déchets'!G1289,Accueil!$S$24),"")&amp; IF(D1289=Accueil!$Q$25,PRODUCT('Registre déchets'!G1289,Accueil!$S$25),"")&amp; IF(D1289=Accueil!$Q$26,PRODUCT('Registre déchets'!G1289,Accueil!$S$26),"") &amp; IF(D1289=Accueil!$U$7,PRODUCT('Registre déchets'!G1289,Accueil!$W$7),"") &amp; IF(D1289=Accueil!$U$8,PRODUCT('Registre déchets'!G1289,Accueil!$W$8),"") &amp; IF(D1289=Accueil!$U$9,PRODUCT('Registre déchets'!G1289,Accueil!$W$9),"")&amp; IF(D1289=Accueil!$U$10,PRODUCT('Registre déchets'!G1289,Accueil!$W$10),"")&amp; IF(D1289=Accueil!$U$11,PRODUCT('Registre déchets'!G1289,Accueil!$W$11),"")&amp; IF(D1289=Accueil!$U$12,PRODUCT('Registre déchets'!G1289,Accueil!$W$12),"")&amp; IF(D1289=Accueil!$U$13,PRODUCT('Registre déchets'!G1289,Accueil!$W$13),"")&amp; IF(D1289=Accueil!$U$14,PRODUCT('Registre déchets'!G1289,Accueil!$W$14),"")&amp; IF(D1289=Accueil!$U$15,PRODUCT('Registre déchets'!G1289,Accueil!$W$15),"")&amp; IF(D1289=Accueil!$U$16,PRODUCT('Registre déchets'!G1289,Accueil!$W$16),"")&amp; IF(D1289=Accueil!$U$17,PRODUCT('Registre déchets'!G1289,Accueil!$W$17),"")&amp; IF(D1289=Accueil!$U$18,PRODUCT('Registre déchets'!G1289,Accueil!$W$18),"")&amp; IF(D1289=Accueil!$U$19,PRODUCT('Registre déchets'!G1289,Accueil!$W$19),"")&amp; IF(D1289=Accueil!$U$20,PRODUCT('Registre déchets'!G1289,Accueil!$W$20),"")&amp; IF(D1289=Accueil!$U$21,PRODUCT('Registre déchets'!G1289,Accueil!$W$21),"") &amp; IF(D1289=Accueil!$U$22,PRODUCT('Registre déchets'!G1289,Accueil!$W$22),"")&amp; IF(D1289=Accueil!$U$23,PRODUCT('Registre déchets'!G1289,Accueil!$W$23),"")&amp; IF(D1289=Accueil!$U$24,PRODUCT('Registre déchets'!G1289,Accueil!$W$24),"")&amp; IF(D1289=Accueil!$U$25,PRODUCT('Registre déchets'!G1289,Accueil!$W$25),"")&amp; IF(D1289=Accueil!$U$26,PRODUCT('Registre déchets'!G1289,Accueil!$W$26),"")&amp; IF(D1289=Accueil!$U$27,PRODUCT('Registre déchets'!G1289,Accueil!$W$27),"")&amp; IF(D1289=Accueil!$Y$7,PRODUCT('Registre déchets'!G1289,Accueil!$AA$7),"") &amp; IF(D1289=Accueil!$Y$8,PRODUCT('Registre déchets'!G1289,Accueil!$AA$8),"") &amp; IF(D1289=Accueil!$Y$9,PRODUCT('Registre déchets'!G1289,Accueil!$AA$9),"")&amp; IF(D1289=Accueil!$Y$10,PRODUCT('Registre déchets'!G1289,Accueil!$AA$10),"")&amp; IF(D1289=Accueil!$Y$11,PRODUCT('Registre déchets'!G1289,Accueil!$AA$11),"")&amp; IF(D1289=Accueil!$Y$12,PRODUCT('Registre déchets'!G1289,Accueil!$AA$12),"")&amp; IF(D1289=Accueil!$Y$13,PRODUCT('Registre déchets'!G1289,Accueil!$AA$13),"")&amp; IF(D1289=Accueil!$Y$14,PRODUCT('Registre déchets'!G1289,Accueil!$AA$14),"")&amp; IF(D1289=Accueil!$Y$15,PRODUCT('Registre déchets'!G1289,Accueil!$AA$15),"")&amp; IF(D1289=Accueil!$Y$16,PRODUCT('Registre déchets'!G1289,Accueil!$AA$16),"")&amp; IF(D1289=Accueil!$Y$17,PRODUCT('Registre déchets'!G1289,Accueil!$AA$17),"")&amp; IF(D1289=Accueil!$Y$18,PRODUCT('Registre déchets'!G1289,Accueil!$AA$18),"")&amp; IF(D1289=Accueil!$Y$19,PRODUCT('Registre déchets'!G1289,Accueil!$AA$19),"")&amp; IF(D1289=Accueil!$Y$20,PRODUCT('Registre déchets'!G1289,Accueil!$AA$20),"")&amp; IF(D1289=Accueil!$Y$21,PRODUCT('Registre déchets'!G1289,Accueil!$AA$21),"")&amp; IF(D1289=Accueil!$Y$22,PRODUCT('Registre déchets'!G1289,Accueil!$AA$22),"")&amp; IF(D1289=Accueil!$Y$23,PRODUCT('Registre déchets'!G1289,Accueil!$AA$23),"")&amp; IF(D1289=Accueil!$Y$24,PRODUCT('Registre déchets'!G1289,Accueil!$AA$24),"")&amp; IF(D1289=Accueil!$Y$25,PRODUCT('Registre déchets'!G1289,Accueil!$AA$25),"")&amp; IF(D1289=Accueil!$Y$26,PRODUCT('Registre déchets'!G1289,Accueil!$AA$26),"")&amp; IF(D1289=Accueil!$Y$27,PRODUCT('Registre déchets'!G1289,Accueil!$AA$27),""))</f>
        <v/>
      </c>
      <c r="AQ1289" s="79">
        <f t="shared" si="197"/>
        <v>0</v>
      </c>
    </row>
    <row r="1290" spans="1:43" ht="50.1" customHeight="1" x14ac:dyDescent="0.25">
      <c r="A1290" s="90"/>
      <c r="B1290" s="222" t="str">
        <f t="shared" si="201"/>
        <v/>
      </c>
      <c r="C1290" s="221"/>
      <c r="D1290" s="220"/>
      <c r="E1290" s="80" t="str">
        <f t="shared" si="195"/>
        <v/>
      </c>
      <c r="F1290" s="81"/>
      <c r="G1290" s="82"/>
      <c r="H1290" s="241">
        <f t="shared" si="202"/>
        <v>0</v>
      </c>
      <c r="I1290" s="206"/>
      <c r="J1290" s="206"/>
      <c r="K1290" s="86"/>
      <c r="L1290" s="86"/>
      <c r="M1290" s="86"/>
      <c r="N1290" s="82"/>
      <c r="O1290" s="81"/>
      <c r="P1290" s="82"/>
      <c r="Q1290" s="207">
        <f t="shared" si="196"/>
        <v>0</v>
      </c>
      <c r="R1290" s="83">
        <f t="shared" si="203"/>
        <v>0</v>
      </c>
      <c r="S1290" s="83">
        <f t="shared" si="204"/>
        <v>0</v>
      </c>
      <c r="T1290" s="209"/>
      <c r="U1290" s="214"/>
      <c r="V1290" s="214"/>
      <c r="W1290" s="217" t="str">
        <f t="shared" si="199"/>
        <v/>
      </c>
      <c r="X1290" s="214"/>
      <c r="Y1290" s="224"/>
      <c r="Z1290" s="214"/>
      <c r="AA1290" s="214"/>
      <c r="AB1290" s="35" t="str">
        <f t="shared" si="200"/>
        <v/>
      </c>
      <c r="AC1290" s="35"/>
      <c r="AD1290" s="35"/>
      <c r="AE1290" s="35"/>
      <c r="AF1290" s="35"/>
      <c r="AG1290" s="35"/>
      <c r="AH1290" s="35"/>
      <c r="AI1290" s="35"/>
      <c r="AJ1290" s="35"/>
      <c r="AK1290" s="35"/>
      <c r="AL1290" s="35"/>
      <c r="AM1290" s="85" t="str">
        <f t="shared" si="198"/>
        <v/>
      </c>
      <c r="AN1290" s="35"/>
      <c r="AO1290" s="35"/>
      <c r="AP1290" s="77" t="str">
        <f>IF(D1290="","",IF(D1290=Accueil!$Q$7,PRODUCT('Registre déchets'!G1290,Accueil!$S$7),"") &amp; IF(D1290=Accueil!$Q$8,PRODUCT('Registre déchets'!G1290,Accueil!$S$8),"") &amp; IF(D1290=Accueil!$Q$9,PRODUCT('Registre déchets'!G1290,Accueil!$S$9),"")&amp; IF(D1290=Accueil!$Q$10,PRODUCT('Registre déchets'!G1290,Accueil!$S$10),"")&amp; IF(D1290=Accueil!$Q$11,PRODUCT('Registre déchets'!G1290,Accueil!$S$11),"")&amp; IF(D1290=Accueil!$Q$12,PRODUCT('Registre déchets'!G1290,Accueil!$S$12),"")&amp; IF(D1290=Accueil!$Q$13,PRODUCT('Registre déchets'!G1290,Accueil!$S$13),"")&amp; IF(D1290=Accueil!$Q$14,PRODUCT('Registre déchets'!G1290,Accueil!$S$14),"")&amp; IF(D1290=Accueil!$Q$15,PRODUCT('Registre déchets'!G1290,Accueil!$S$15),"")&amp; IF(D1290=Accueil!$Q$16,PRODUCT('Registre déchets'!G1290,Accueil!$S$16),"")&amp; IF(D1290=Accueil!$Q$17,PRODUCT('Registre déchets'!G1290,Accueil!$S$17),"")&amp; IF(D1290=Accueil!$Q$18,PRODUCT('Registre déchets'!G1290,Accueil!$S$18),"")&amp; IF(D1290=Accueil!$Q$19,PRODUCT('Registre déchets'!G1290,Accueil!$S$19),"")&amp; IF(D1290=Accueil!$Q$20,PRODUCT('Registre déchets'!G1290,Accueil!$S$20),"")&amp; IF(D1290=Accueil!$Q$21,PRODUCT('Registre déchets'!G1290,Accueil!$S$21),"")&amp; IF(D1290=Accueil!$Q$22,PRODUCT('Registre déchets'!G1290,Accueil!$S$22),"")&amp; IF(D1290=Accueil!$Q$23,PRODUCT('Registre déchets'!G1290,Accueil!$S$23),"")&amp; IF(D1290=Accueil!$Q$24,PRODUCT('Registre déchets'!G1290,Accueil!$S$24),"")&amp; IF(D1290=Accueil!$Q$25,PRODUCT('Registre déchets'!G1290,Accueil!$S$25),"")&amp; IF(D1290=Accueil!$Q$26,PRODUCT('Registre déchets'!G1290,Accueil!$S$26),"") &amp; IF(D1290=Accueil!$U$7,PRODUCT('Registre déchets'!G1290,Accueil!$W$7),"") &amp; IF(D1290=Accueil!$U$8,PRODUCT('Registre déchets'!G1290,Accueil!$W$8),"") &amp; IF(D1290=Accueil!$U$9,PRODUCT('Registre déchets'!G1290,Accueil!$W$9),"")&amp; IF(D1290=Accueil!$U$10,PRODUCT('Registre déchets'!G1290,Accueil!$W$10),"")&amp; IF(D1290=Accueil!$U$11,PRODUCT('Registre déchets'!G1290,Accueil!$W$11),"")&amp; IF(D1290=Accueil!$U$12,PRODUCT('Registre déchets'!G1290,Accueil!$W$12),"")&amp; IF(D1290=Accueil!$U$13,PRODUCT('Registre déchets'!G1290,Accueil!$W$13),"")&amp; IF(D1290=Accueil!$U$14,PRODUCT('Registre déchets'!G1290,Accueil!$W$14),"")&amp; IF(D1290=Accueil!$U$15,PRODUCT('Registre déchets'!G1290,Accueil!$W$15),"")&amp; IF(D1290=Accueil!$U$16,PRODUCT('Registre déchets'!G1290,Accueil!$W$16),"")&amp; IF(D1290=Accueil!$U$17,PRODUCT('Registre déchets'!G1290,Accueil!$W$17),"")&amp; IF(D1290=Accueil!$U$18,PRODUCT('Registre déchets'!G1290,Accueil!$W$18),"")&amp; IF(D1290=Accueil!$U$19,PRODUCT('Registre déchets'!G1290,Accueil!$W$19),"")&amp; IF(D1290=Accueil!$U$20,PRODUCT('Registre déchets'!G1290,Accueil!$W$20),"")&amp; IF(D1290=Accueil!$U$21,PRODUCT('Registre déchets'!G1290,Accueil!$W$21),"") &amp; IF(D1290=Accueil!$U$22,PRODUCT('Registre déchets'!G1290,Accueil!$W$22),"")&amp; IF(D1290=Accueil!$U$23,PRODUCT('Registre déchets'!G1290,Accueil!$W$23),"")&amp; IF(D1290=Accueil!$U$24,PRODUCT('Registre déchets'!G1290,Accueil!$W$24),"")&amp; IF(D1290=Accueil!$U$25,PRODUCT('Registre déchets'!G1290,Accueil!$W$25),"")&amp; IF(D1290=Accueil!$U$26,PRODUCT('Registre déchets'!G1290,Accueil!$W$26),"")&amp; IF(D1290=Accueil!$U$27,PRODUCT('Registre déchets'!G1290,Accueil!$W$27),"")&amp; IF(D1290=Accueil!$Y$7,PRODUCT('Registre déchets'!G1290,Accueil!$AA$7),"") &amp; IF(D1290=Accueil!$Y$8,PRODUCT('Registre déchets'!G1290,Accueil!$AA$8),"") &amp; IF(D1290=Accueil!$Y$9,PRODUCT('Registre déchets'!G1290,Accueil!$AA$9),"")&amp; IF(D1290=Accueil!$Y$10,PRODUCT('Registre déchets'!G1290,Accueil!$AA$10),"")&amp; IF(D1290=Accueil!$Y$11,PRODUCT('Registre déchets'!G1290,Accueil!$AA$11),"")&amp; IF(D1290=Accueil!$Y$12,PRODUCT('Registre déchets'!G1290,Accueil!$AA$12),"")&amp; IF(D1290=Accueil!$Y$13,PRODUCT('Registre déchets'!G1290,Accueil!$AA$13),"")&amp; IF(D1290=Accueil!$Y$14,PRODUCT('Registre déchets'!G1290,Accueil!$AA$14),"")&amp; IF(D1290=Accueil!$Y$15,PRODUCT('Registre déchets'!G1290,Accueil!$AA$15),"")&amp; IF(D1290=Accueil!$Y$16,PRODUCT('Registre déchets'!G1290,Accueil!$AA$16),"")&amp; IF(D1290=Accueil!$Y$17,PRODUCT('Registre déchets'!G1290,Accueil!$AA$17),"")&amp; IF(D1290=Accueil!$Y$18,PRODUCT('Registre déchets'!G1290,Accueil!$AA$18),"")&amp; IF(D1290=Accueil!$Y$19,PRODUCT('Registre déchets'!G1290,Accueil!$AA$19),"")&amp; IF(D1290=Accueil!$Y$20,PRODUCT('Registre déchets'!G1290,Accueil!$AA$20),"")&amp; IF(D1290=Accueil!$Y$21,PRODUCT('Registre déchets'!G1290,Accueil!$AA$21),"")&amp; IF(D1290=Accueil!$Y$22,PRODUCT('Registre déchets'!G1290,Accueil!$AA$22),"")&amp; IF(D1290=Accueil!$Y$23,PRODUCT('Registre déchets'!G1290,Accueil!$AA$23),"")&amp; IF(D1290=Accueil!$Y$24,PRODUCT('Registre déchets'!G1290,Accueil!$AA$24),"")&amp; IF(D1290=Accueil!$Y$25,PRODUCT('Registre déchets'!G1290,Accueil!$AA$25),"")&amp; IF(D1290=Accueil!$Y$26,PRODUCT('Registre déchets'!G1290,Accueil!$AA$26),"")&amp; IF(D1290=Accueil!$Y$27,PRODUCT('Registre déchets'!G1290,Accueil!$AA$27),""))</f>
        <v/>
      </c>
      <c r="AQ1290" s="79">
        <f t="shared" si="197"/>
        <v>0</v>
      </c>
    </row>
    <row r="1291" spans="1:43" ht="50.1" customHeight="1" x14ac:dyDescent="0.25">
      <c r="A1291" s="90"/>
      <c r="B1291" s="222" t="str">
        <f t="shared" si="201"/>
        <v/>
      </c>
      <c r="C1291" s="221"/>
      <c r="D1291" s="220"/>
      <c r="E1291" s="80" t="str">
        <f t="shared" ref="E1291:E1354" si="205">IF(D1291=$AD$9,$AE$9,"") &amp; IF(D1291=$AD$10,$AE$10,"") &amp; IF(D1291=$AD$11,$AE$11,"") &amp; IF(D1291=$AD$12,$AE$12,"") &amp; IF(D1291=$AD$13,$AE$13,"") &amp; IF(D1291=$AD$14,$AE$14,"") &amp; IF(D1291=$AD$15,$AE$15,"") &amp; IF(D1291=$AD$16,$AE$16,"") &amp; IF(D1291=$AD$17,$AE$17,"") &amp; IF(D1291=$AD$18,$AE$18,"") &amp; IF(D1291=$AD$19,$AE$19,"") &amp; IF(D1291=$AD$20,$AE$20,"") &amp; IF(D1291=$AD$21,$AE$21,"") &amp; IF(D1291=$AD$22,$AE$22,"") &amp; IF(D1291=$AD$23,$AE$23,"") &amp; IF(D1291=$AD$24,$AE$24,"") &amp; IF(D1291=$AD$25,$AE$25,"") &amp; IF(D1291=$AD$26,$AE$26,"") &amp; IF(D1291=$AD$27,$AE$27,"") &amp; IF(D1291=$AD$28,$AE$28,"") &amp; IF(D1291=$AD$29,$AE$29,"") &amp; IF(D1291=$AD$30,$AE$30,"") &amp; IF(D1291=$AD$31,$AE$31,"") &amp; IF(D1291=$AD$33,$AE$33,"") &amp; IF(D1291=$AD$34,$AE$34,"") &amp; IF(D1291=$AD$35,$AE$35,"") &amp; IF(D1291=$AD$36,$AE$36,"") &amp; IF(D1291=$AD$37,$AE$37,"") &amp; IF(D1291=$AD$38,$AE$38,"") &amp; IF(D1291=$AD$39,$AE$39,"") &amp; IF(D1291=$AD$40,$AE$40,"") &amp; IF(D1291=$AD$41,$AE$41,"") &amp; IF(D1291=$AD$42,$AE$42,"") &amp; IF(D1291=$AD$43,$AE$43,"") &amp; IF(D1291=$AD$44,$AE$44,"") &amp; IF(D1291=$AD$45,$AE$45,"") &amp; IF(D1291=$AD$46,$AE$46,"") &amp; IF(D1291=$AD$48,$AE$48,"") &amp; IF(D1291=$AD$49,$AE$49,"") &amp; IF(D1291=$AD$50,$AE$50,"") &amp; IF(D1291=$AD$51,$AE$51,"") &amp; IF(D1291=$AD$52,$AE$52,"") &amp; IF(D1291=$AD$53,$AE$53,"") &amp; IF(D1291=$AD$54,$AE$54,"") &amp; IF(D1291=$AD$55,$AE$55,"") &amp; IF(D1291=$AD$56,$AE$56,"") &amp; IF(D1291=$AD$57,$AE$57,"") &amp; IF(D1291=$AD$58,$AE$58,"") &amp; IF(D1291=$AD$59,$AE$59,"") &amp; IF(D1291=$AD$60,$AE$60,"") &amp; IF(D1291=$AD$61,$AE$61,"")</f>
        <v/>
      </c>
      <c r="F1291" s="81"/>
      <c r="G1291" s="82"/>
      <c r="H1291" s="241">
        <f t="shared" si="202"/>
        <v>0</v>
      </c>
      <c r="I1291" s="206"/>
      <c r="J1291" s="206"/>
      <c r="K1291" s="86"/>
      <c r="L1291" s="86"/>
      <c r="M1291" s="86"/>
      <c r="N1291" s="82"/>
      <c r="O1291" s="81"/>
      <c r="P1291" s="82"/>
      <c r="Q1291" s="207">
        <f t="shared" si="196"/>
        <v>0</v>
      </c>
      <c r="R1291" s="83">
        <f t="shared" si="203"/>
        <v>0</v>
      </c>
      <c r="S1291" s="83">
        <f t="shared" si="204"/>
        <v>0</v>
      </c>
      <c r="T1291" s="209"/>
      <c r="U1291" s="214"/>
      <c r="V1291" s="214"/>
      <c r="W1291" s="217" t="str">
        <f t="shared" si="199"/>
        <v/>
      </c>
      <c r="X1291" s="214"/>
      <c r="Y1291" s="224"/>
      <c r="Z1291" s="214"/>
      <c r="AA1291" s="214"/>
      <c r="AB1291" s="35" t="str">
        <f t="shared" si="200"/>
        <v/>
      </c>
      <c r="AC1291" s="35"/>
      <c r="AD1291" s="35"/>
      <c r="AE1291" s="35"/>
      <c r="AF1291" s="35"/>
      <c r="AG1291" s="35"/>
      <c r="AH1291" s="35"/>
      <c r="AI1291" s="35"/>
      <c r="AJ1291" s="35"/>
      <c r="AK1291" s="35"/>
      <c r="AL1291" s="35"/>
      <c r="AM1291" s="85" t="str">
        <f t="shared" si="198"/>
        <v/>
      </c>
      <c r="AN1291" s="35"/>
      <c r="AO1291" s="35"/>
      <c r="AP1291" s="77" t="str">
        <f>IF(D1291="","",IF(D1291=Accueil!$Q$7,PRODUCT('Registre déchets'!G1291,Accueil!$S$7),"") &amp; IF(D1291=Accueil!$Q$8,PRODUCT('Registre déchets'!G1291,Accueil!$S$8),"") &amp; IF(D1291=Accueil!$Q$9,PRODUCT('Registre déchets'!G1291,Accueil!$S$9),"")&amp; IF(D1291=Accueil!$Q$10,PRODUCT('Registre déchets'!G1291,Accueil!$S$10),"")&amp; IF(D1291=Accueil!$Q$11,PRODUCT('Registre déchets'!G1291,Accueil!$S$11),"")&amp; IF(D1291=Accueil!$Q$12,PRODUCT('Registre déchets'!G1291,Accueil!$S$12),"")&amp; IF(D1291=Accueil!$Q$13,PRODUCT('Registre déchets'!G1291,Accueil!$S$13),"")&amp; IF(D1291=Accueil!$Q$14,PRODUCT('Registre déchets'!G1291,Accueil!$S$14),"")&amp; IF(D1291=Accueil!$Q$15,PRODUCT('Registre déchets'!G1291,Accueil!$S$15),"")&amp; IF(D1291=Accueil!$Q$16,PRODUCT('Registre déchets'!G1291,Accueil!$S$16),"")&amp; IF(D1291=Accueil!$Q$17,PRODUCT('Registre déchets'!G1291,Accueil!$S$17),"")&amp; IF(D1291=Accueil!$Q$18,PRODUCT('Registre déchets'!G1291,Accueil!$S$18),"")&amp; IF(D1291=Accueil!$Q$19,PRODUCT('Registre déchets'!G1291,Accueil!$S$19),"")&amp; IF(D1291=Accueil!$Q$20,PRODUCT('Registre déchets'!G1291,Accueil!$S$20),"")&amp; IF(D1291=Accueil!$Q$21,PRODUCT('Registre déchets'!G1291,Accueil!$S$21),"")&amp; IF(D1291=Accueil!$Q$22,PRODUCT('Registre déchets'!G1291,Accueil!$S$22),"")&amp; IF(D1291=Accueil!$Q$23,PRODUCT('Registre déchets'!G1291,Accueil!$S$23),"")&amp; IF(D1291=Accueil!$Q$24,PRODUCT('Registre déchets'!G1291,Accueil!$S$24),"")&amp; IF(D1291=Accueil!$Q$25,PRODUCT('Registre déchets'!G1291,Accueil!$S$25),"")&amp; IF(D1291=Accueil!$Q$26,PRODUCT('Registre déchets'!G1291,Accueil!$S$26),"") &amp; IF(D1291=Accueil!$U$7,PRODUCT('Registre déchets'!G1291,Accueil!$W$7),"") &amp; IF(D1291=Accueil!$U$8,PRODUCT('Registre déchets'!G1291,Accueil!$W$8),"") &amp; IF(D1291=Accueil!$U$9,PRODUCT('Registre déchets'!G1291,Accueil!$W$9),"")&amp; IF(D1291=Accueil!$U$10,PRODUCT('Registre déchets'!G1291,Accueil!$W$10),"")&amp; IF(D1291=Accueil!$U$11,PRODUCT('Registre déchets'!G1291,Accueil!$W$11),"")&amp; IF(D1291=Accueil!$U$12,PRODUCT('Registre déchets'!G1291,Accueil!$W$12),"")&amp; IF(D1291=Accueil!$U$13,PRODUCT('Registre déchets'!G1291,Accueil!$W$13),"")&amp; IF(D1291=Accueil!$U$14,PRODUCT('Registre déchets'!G1291,Accueil!$W$14),"")&amp; IF(D1291=Accueil!$U$15,PRODUCT('Registre déchets'!G1291,Accueil!$W$15),"")&amp; IF(D1291=Accueil!$U$16,PRODUCT('Registre déchets'!G1291,Accueil!$W$16),"")&amp; IF(D1291=Accueil!$U$17,PRODUCT('Registre déchets'!G1291,Accueil!$W$17),"")&amp; IF(D1291=Accueil!$U$18,PRODUCT('Registre déchets'!G1291,Accueil!$W$18),"")&amp; IF(D1291=Accueil!$U$19,PRODUCT('Registre déchets'!G1291,Accueil!$W$19),"")&amp; IF(D1291=Accueil!$U$20,PRODUCT('Registre déchets'!G1291,Accueil!$W$20),"")&amp; IF(D1291=Accueil!$U$21,PRODUCT('Registre déchets'!G1291,Accueil!$W$21),"") &amp; IF(D1291=Accueil!$U$22,PRODUCT('Registre déchets'!G1291,Accueil!$W$22),"")&amp; IF(D1291=Accueil!$U$23,PRODUCT('Registre déchets'!G1291,Accueil!$W$23),"")&amp; IF(D1291=Accueil!$U$24,PRODUCT('Registre déchets'!G1291,Accueil!$W$24),"")&amp; IF(D1291=Accueil!$U$25,PRODUCT('Registre déchets'!G1291,Accueil!$W$25),"")&amp; IF(D1291=Accueil!$U$26,PRODUCT('Registre déchets'!G1291,Accueil!$W$26),"")&amp; IF(D1291=Accueil!$U$27,PRODUCT('Registre déchets'!G1291,Accueil!$W$27),"")&amp; IF(D1291=Accueil!$Y$7,PRODUCT('Registre déchets'!G1291,Accueil!$AA$7),"") &amp; IF(D1291=Accueil!$Y$8,PRODUCT('Registre déchets'!G1291,Accueil!$AA$8),"") &amp; IF(D1291=Accueil!$Y$9,PRODUCT('Registre déchets'!G1291,Accueil!$AA$9),"")&amp; IF(D1291=Accueil!$Y$10,PRODUCT('Registre déchets'!G1291,Accueil!$AA$10),"")&amp; IF(D1291=Accueil!$Y$11,PRODUCT('Registre déchets'!G1291,Accueil!$AA$11),"")&amp; IF(D1291=Accueil!$Y$12,PRODUCT('Registre déchets'!G1291,Accueil!$AA$12),"")&amp; IF(D1291=Accueil!$Y$13,PRODUCT('Registre déchets'!G1291,Accueil!$AA$13),"")&amp; IF(D1291=Accueil!$Y$14,PRODUCT('Registre déchets'!G1291,Accueil!$AA$14),"")&amp; IF(D1291=Accueil!$Y$15,PRODUCT('Registre déchets'!G1291,Accueil!$AA$15),"")&amp; IF(D1291=Accueil!$Y$16,PRODUCT('Registre déchets'!G1291,Accueil!$AA$16),"")&amp; IF(D1291=Accueil!$Y$17,PRODUCT('Registre déchets'!G1291,Accueil!$AA$17),"")&amp; IF(D1291=Accueil!$Y$18,PRODUCT('Registre déchets'!G1291,Accueil!$AA$18),"")&amp; IF(D1291=Accueil!$Y$19,PRODUCT('Registre déchets'!G1291,Accueil!$AA$19),"")&amp; IF(D1291=Accueil!$Y$20,PRODUCT('Registre déchets'!G1291,Accueil!$AA$20),"")&amp; IF(D1291=Accueil!$Y$21,PRODUCT('Registre déchets'!G1291,Accueil!$AA$21),"")&amp; IF(D1291=Accueil!$Y$22,PRODUCT('Registre déchets'!G1291,Accueil!$AA$22),"")&amp; IF(D1291=Accueil!$Y$23,PRODUCT('Registre déchets'!G1291,Accueil!$AA$23),"")&amp; IF(D1291=Accueil!$Y$24,PRODUCT('Registre déchets'!G1291,Accueil!$AA$24),"")&amp; IF(D1291=Accueil!$Y$25,PRODUCT('Registre déchets'!G1291,Accueil!$AA$25),"")&amp; IF(D1291=Accueil!$Y$26,PRODUCT('Registre déchets'!G1291,Accueil!$AA$26),"")&amp; IF(D1291=Accueil!$Y$27,PRODUCT('Registre déchets'!G1291,Accueil!$AA$27),""))</f>
        <v/>
      </c>
      <c r="AQ1291" s="79">
        <f t="shared" si="197"/>
        <v>0</v>
      </c>
    </row>
    <row r="1292" spans="1:43" ht="50.1" customHeight="1" x14ac:dyDescent="0.25">
      <c r="A1292" s="90"/>
      <c r="B1292" s="222" t="str">
        <f t="shared" si="201"/>
        <v/>
      </c>
      <c r="C1292" s="221"/>
      <c r="D1292" s="220"/>
      <c r="E1292" s="80" t="str">
        <f t="shared" si="205"/>
        <v/>
      </c>
      <c r="F1292" s="81"/>
      <c r="G1292" s="82"/>
      <c r="H1292" s="241">
        <f t="shared" si="202"/>
        <v>0</v>
      </c>
      <c r="I1292" s="206"/>
      <c r="J1292" s="206"/>
      <c r="K1292" s="86"/>
      <c r="L1292" s="86"/>
      <c r="M1292" s="86"/>
      <c r="N1292" s="82"/>
      <c r="O1292" s="81"/>
      <c r="P1292" s="82"/>
      <c r="Q1292" s="207">
        <f t="shared" si="196"/>
        <v>0</v>
      </c>
      <c r="R1292" s="83">
        <f t="shared" si="203"/>
        <v>0</v>
      </c>
      <c r="S1292" s="83">
        <f t="shared" si="204"/>
        <v>0</v>
      </c>
      <c r="T1292" s="209"/>
      <c r="U1292" s="214"/>
      <c r="V1292" s="214"/>
      <c r="W1292" s="217" t="str">
        <f t="shared" si="199"/>
        <v/>
      </c>
      <c r="X1292" s="214"/>
      <c r="Y1292" s="224"/>
      <c r="Z1292" s="214"/>
      <c r="AA1292" s="214"/>
      <c r="AB1292" s="35" t="str">
        <f t="shared" si="200"/>
        <v/>
      </c>
      <c r="AC1292" s="35"/>
      <c r="AD1292" s="35"/>
      <c r="AE1292" s="35"/>
      <c r="AF1292" s="35"/>
      <c r="AG1292" s="35"/>
      <c r="AH1292" s="35"/>
      <c r="AI1292" s="35"/>
      <c r="AJ1292" s="35"/>
      <c r="AK1292" s="35"/>
      <c r="AL1292" s="35"/>
      <c r="AM1292" s="85" t="str">
        <f t="shared" si="198"/>
        <v/>
      </c>
      <c r="AN1292" s="35"/>
      <c r="AO1292" s="35"/>
      <c r="AP1292" s="77" t="str">
        <f>IF(D1292="","",IF(D1292=Accueil!$Q$7,PRODUCT('Registre déchets'!G1292,Accueil!$S$7),"") &amp; IF(D1292=Accueil!$Q$8,PRODUCT('Registre déchets'!G1292,Accueil!$S$8),"") &amp; IF(D1292=Accueil!$Q$9,PRODUCT('Registre déchets'!G1292,Accueil!$S$9),"")&amp; IF(D1292=Accueil!$Q$10,PRODUCT('Registre déchets'!G1292,Accueil!$S$10),"")&amp; IF(D1292=Accueil!$Q$11,PRODUCT('Registre déchets'!G1292,Accueil!$S$11),"")&amp; IF(D1292=Accueil!$Q$12,PRODUCT('Registre déchets'!G1292,Accueil!$S$12),"")&amp; IF(D1292=Accueil!$Q$13,PRODUCT('Registre déchets'!G1292,Accueil!$S$13),"")&amp; IF(D1292=Accueil!$Q$14,PRODUCT('Registre déchets'!G1292,Accueil!$S$14),"")&amp; IF(D1292=Accueil!$Q$15,PRODUCT('Registre déchets'!G1292,Accueil!$S$15),"")&amp; IF(D1292=Accueil!$Q$16,PRODUCT('Registre déchets'!G1292,Accueil!$S$16),"")&amp; IF(D1292=Accueil!$Q$17,PRODUCT('Registre déchets'!G1292,Accueil!$S$17),"")&amp; IF(D1292=Accueil!$Q$18,PRODUCT('Registre déchets'!G1292,Accueil!$S$18),"")&amp; IF(D1292=Accueil!$Q$19,PRODUCT('Registre déchets'!G1292,Accueil!$S$19),"")&amp; IF(D1292=Accueil!$Q$20,PRODUCT('Registre déchets'!G1292,Accueil!$S$20),"")&amp; IF(D1292=Accueil!$Q$21,PRODUCT('Registre déchets'!G1292,Accueil!$S$21),"")&amp; IF(D1292=Accueil!$Q$22,PRODUCT('Registre déchets'!G1292,Accueil!$S$22),"")&amp; IF(D1292=Accueil!$Q$23,PRODUCT('Registre déchets'!G1292,Accueil!$S$23),"")&amp; IF(D1292=Accueil!$Q$24,PRODUCT('Registre déchets'!G1292,Accueil!$S$24),"")&amp; IF(D1292=Accueil!$Q$25,PRODUCT('Registre déchets'!G1292,Accueil!$S$25),"")&amp; IF(D1292=Accueil!$Q$26,PRODUCT('Registre déchets'!G1292,Accueil!$S$26),"") &amp; IF(D1292=Accueil!$U$7,PRODUCT('Registre déchets'!G1292,Accueil!$W$7),"") &amp; IF(D1292=Accueil!$U$8,PRODUCT('Registre déchets'!G1292,Accueil!$W$8),"") &amp; IF(D1292=Accueil!$U$9,PRODUCT('Registre déchets'!G1292,Accueil!$W$9),"")&amp; IF(D1292=Accueil!$U$10,PRODUCT('Registre déchets'!G1292,Accueil!$W$10),"")&amp; IF(D1292=Accueil!$U$11,PRODUCT('Registre déchets'!G1292,Accueil!$W$11),"")&amp; IF(D1292=Accueil!$U$12,PRODUCT('Registre déchets'!G1292,Accueil!$W$12),"")&amp; IF(D1292=Accueil!$U$13,PRODUCT('Registre déchets'!G1292,Accueil!$W$13),"")&amp; IF(D1292=Accueil!$U$14,PRODUCT('Registre déchets'!G1292,Accueil!$W$14),"")&amp; IF(D1292=Accueil!$U$15,PRODUCT('Registre déchets'!G1292,Accueil!$W$15),"")&amp; IF(D1292=Accueil!$U$16,PRODUCT('Registre déchets'!G1292,Accueil!$W$16),"")&amp; IF(D1292=Accueil!$U$17,PRODUCT('Registre déchets'!G1292,Accueil!$W$17),"")&amp; IF(D1292=Accueil!$U$18,PRODUCT('Registre déchets'!G1292,Accueil!$W$18),"")&amp; IF(D1292=Accueil!$U$19,PRODUCT('Registre déchets'!G1292,Accueil!$W$19),"")&amp; IF(D1292=Accueil!$U$20,PRODUCT('Registre déchets'!G1292,Accueil!$W$20),"")&amp; IF(D1292=Accueil!$U$21,PRODUCT('Registre déchets'!G1292,Accueil!$W$21),"") &amp; IF(D1292=Accueil!$U$22,PRODUCT('Registre déchets'!G1292,Accueil!$W$22),"")&amp; IF(D1292=Accueil!$U$23,PRODUCT('Registre déchets'!G1292,Accueil!$W$23),"")&amp; IF(D1292=Accueil!$U$24,PRODUCT('Registre déchets'!G1292,Accueil!$W$24),"")&amp; IF(D1292=Accueil!$U$25,PRODUCT('Registre déchets'!G1292,Accueil!$W$25),"")&amp; IF(D1292=Accueil!$U$26,PRODUCT('Registre déchets'!G1292,Accueil!$W$26),"")&amp; IF(D1292=Accueil!$U$27,PRODUCT('Registre déchets'!G1292,Accueil!$W$27),"")&amp; IF(D1292=Accueil!$Y$7,PRODUCT('Registre déchets'!G1292,Accueil!$AA$7),"") &amp; IF(D1292=Accueil!$Y$8,PRODUCT('Registre déchets'!G1292,Accueil!$AA$8),"") &amp; IF(D1292=Accueil!$Y$9,PRODUCT('Registre déchets'!G1292,Accueil!$AA$9),"")&amp; IF(D1292=Accueil!$Y$10,PRODUCT('Registre déchets'!G1292,Accueil!$AA$10),"")&amp; IF(D1292=Accueil!$Y$11,PRODUCT('Registre déchets'!G1292,Accueil!$AA$11),"")&amp; IF(D1292=Accueil!$Y$12,PRODUCT('Registre déchets'!G1292,Accueil!$AA$12),"")&amp; IF(D1292=Accueil!$Y$13,PRODUCT('Registre déchets'!G1292,Accueil!$AA$13),"")&amp; IF(D1292=Accueil!$Y$14,PRODUCT('Registre déchets'!G1292,Accueil!$AA$14),"")&amp; IF(D1292=Accueil!$Y$15,PRODUCT('Registre déchets'!G1292,Accueil!$AA$15),"")&amp; IF(D1292=Accueil!$Y$16,PRODUCT('Registre déchets'!G1292,Accueil!$AA$16),"")&amp; IF(D1292=Accueil!$Y$17,PRODUCT('Registre déchets'!G1292,Accueil!$AA$17),"")&amp; IF(D1292=Accueil!$Y$18,PRODUCT('Registre déchets'!G1292,Accueil!$AA$18),"")&amp; IF(D1292=Accueil!$Y$19,PRODUCT('Registre déchets'!G1292,Accueil!$AA$19),"")&amp; IF(D1292=Accueil!$Y$20,PRODUCT('Registre déchets'!G1292,Accueil!$AA$20),"")&amp; IF(D1292=Accueil!$Y$21,PRODUCT('Registre déchets'!G1292,Accueil!$AA$21),"")&amp; IF(D1292=Accueil!$Y$22,PRODUCT('Registre déchets'!G1292,Accueil!$AA$22),"")&amp; IF(D1292=Accueil!$Y$23,PRODUCT('Registre déchets'!G1292,Accueil!$AA$23),"")&amp; IF(D1292=Accueil!$Y$24,PRODUCT('Registre déchets'!G1292,Accueil!$AA$24),"")&amp; IF(D1292=Accueil!$Y$25,PRODUCT('Registre déchets'!G1292,Accueil!$AA$25),"")&amp; IF(D1292=Accueil!$Y$26,PRODUCT('Registre déchets'!G1292,Accueil!$AA$26),"")&amp; IF(D1292=Accueil!$Y$27,PRODUCT('Registre déchets'!G1292,Accueil!$AA$27),""))</f>
        <v/>
      </c>
      <c r="AQ1292" s="79">
        <f t="shared" si="197"/>
        <v>0</v>
      </c>
    </row>
    <row r="1293" spans="1:43" ht="50.1" customHeight="1" x14ac:dyDescent="0.25">
      <c r="A1293" s="90"/>
      <c r="B1293" s="222" t="str">
        <f t="shared" si="201"/>
        <v/>
      </c>
      <c r="C1293" s="221"/>
      <c r="D1293" s="220"/>
      <c r="E1293" s="80" t="str">
        <f t="shared" si="205"/>
        <v/>
      </c>
      <c r="F1293" s="81"/>
      <c r="G1293" s="82"/>
      <c r="H1293" s="241">
        <f t="shared" si="202"/>
        <v>0</v>
      </c>
      <c r="I1293" s="206"/>
      <c r="J1293" s="206"/>
      <c r="K1293" s="86"/>
      <c r="L1293" s="86"/>
      <c r="M1293" s="86"/>
      <c r="N1293" s="82"/>
      <c r="O1293" s="81"/>
      <c r="P1293" s="82"/>
      <c r="Q1293" s="207">
        <f t="shared" ref="Q1293:Q1356" si="206">IF(AM1294="",,VALUE(AM1294))</f>
        <v>0</v>
      </c>
      <c r="R1293" s="83">
        <f t="shared" si="203"/>
        <v>0</v>
      </c>
      <c r="S1293" s="83">
        <f t="shared" si="204"/>
        <v>0</v>
      </c>
      <c r="T1293" s="209"/>
      <c r="U1293" s="214"/>
      <c r="V1293" s="214"/>
      <c r="W1293" s="217" t="str">
        <f t="shared" si="199"/>
        <v/>
      </c>
      <c r="X1293" s="214"/>
      <c r="Y1293" s="224"/>
      <c r="Z1293" s="214"/>
      <c r="AA1293" s="214"/>
      <c r="AB1293" s="35" t="str">
        <f t="shared" si="200"/>
        <v/>
      </c>
      <c r="AC1293" s="35"/>
      <c r="AD1293" s="35"/>
      <c r="AE1293" s="35"/>
      <c r="AF1293" s="35"/>
      <c r="AG1293" s="35"/>
      <c r="AH1293" s="35"/>
      <c r="AI1293" s="35"/>
      <c r="AJ1293" s="35"/>
      <c r="AK1293" s="35"/>
      <c r="AL1293" s="35"/>
      <c r="AM1293" s="85" t="str">
        <f t="shared" si="198"/>
        <v/>
      </c>
      <c r="AN1293" s="35"/>
      <c r="AO1293" s="35"/>
      <c r="AP1293" s="77" t="str">
        <f>IF(D1293="","",IF(D1293=Accueil!$Q$7,PRODUCT('Registre déchets'!G1293,Accueil!$S$7),"") &amp; IF(D1293=Accueil!$Q$8,PRODUCT('Registre déchets'!G1293,Accueil!$S$8),"") &amp; IF(D1293=Accueil!$Q$9,PRODUCT('Registre déchets'!G1293,Accueil!$S$9),"")&amp; IF(D1293=Accueil!$Q$10,PRODUCT('Registre déchets'!G1293,Accueil!$S$10),"")&amp; IF(D1293=Accueil!$Q$11,PRODUCT('Registre déchets'!G1293,Accueil!$S$11),"")&amp; IF(D1293=Accueil!$Q$12,PRODUCT('Registre déchets'!G1293,Accueil!$S$12),"")&amp; IF(D1293=Accueil!$Q$13,PRODUCT('Registre déchets'!G1293,Accueil!$S$13),"")&amp; IF(D1293=Accueil!$Q$14,PRODUCT('Registre déchets'!G1293,Accueil!$S$14),"")&amp; IF(D1293=Accueil!$Q$15,PRODUCT('Registre déchets'!G1293,Accueil!$S$15),"")&amp; IF(D1293=Accueil!$Q$16,PRODUCT('Registre déchets'!G1293,Accueil!$S$16),"")&amp; IF(D1293=Accueil!$Q$17,PRODUCT('Registre déchets'!G1293,Accueil!$S$17),"")&amp; IF(D1293=Accueil!$Q$18,PRODUCT('Registre déchets'!G1293,Accueil!$S$18),"")&amp; IF(D1293=Accueil!$Q$19,PRODUCT('Registre déchets'!G1293,Accueil!$S$19),"")&amp; IF(D1293=Accueil!$Q$20,PRODUCT('Registre déchets'!G1293,Accueil!$S$20),"")&amp; IF(D1293=Accueil!$Q$21,PRODUCT('Registre déchets'!G1293,Accueil!$S$21),"")&amp; IF(D1293=Accueil!$Q$22,PRODUCT('Registre déchets'!G1293,Accueil!$S$22),"")&amp; IF(D1293=Accueil!$Q$23,PRODUCT('Registre déchets'!G1293,Accueil!$S$23),"")&amp; IF(D1293=Accueil!$Q$24,PRODUCT('Registre déchets'!G1293,Accueil!$S$24),"")&amp; IF(D1293=Accueil!$Q$25,PRODUCT('Registre déchets'!G1293,Accueil!$S$25),"")&amp; IF(D1293=Accueil!$Q$26,PRODUCT('Registre déchets'!G1293,Accueil!$S$26),"") &amp; IF(D1293=Accueil!$U$7,PRODUCT('Registre déchets'!G1293,Accueil!$W$7),"") &amp; IF(D1293=Accueil!$U$8,PRODUCT('Registre déchets'!G1293,Accueil!$W$8),"") &amp; IF(D1293=Accueil!$U$9,PRODUCT('Registre déchets'!G1293,Accueil!$W$9),"")&amp; IF(D1293=Accueil!$U$10,PRODUCT('Registre déchets'!G1293,Accueil!$W$10),"")&amp; IF(D1293=Accueil!$U$11,PRODUCT('Registre déchets'!G1293,Accueil!$W$11),"")&amp; IF(D1293=Accueil!$U$12,PRODUCT('Registre déchets'!G1293,Accueil!$W$12),"")&amp; IF(D1293=Accueil!$U$13,PRODUCT('Registre déchets'!G1293,Accueil!$W$13),"")&amp; IF(D1293=Accueil!$U$14,PRODUCT('Registre déchets'!G1293,Accueil!$W$14),"")&amp; IF(D1293=Accueil!$U$15,PRODUCT('Registre déchets'!G1293,Accueil!$W$15),"")&amp; IF(D1293=Accueil!$U$16,PRODUCT('Registre déchets'!G1293,Accueil!$W$16),"")&amp; IF(D1293=Accueil!$U$17,PRODUCT('Registre déchets'!G1293,Accueil!$W$17),"")&amp; IF(D1293=Accueil!$U$18,PRODUCT('Registre déchets'!G1293,Accueil!$W$18),"")&amp; IF(D1293=Accueil!$U$19,PRODUCT('Registre déchets'!G1293,Accueil!$W$19),"")&amp; IF(D1293=Accueil!$U$20,PRODUCT('Registre déchets'!G1293,Accueil!$W$20),"")&amp; IF(D1293=Accueil!$U$21,PRODUCT('Registre déchets'!G1293,Accueil!$W$21),"") &amp; IF(D1293=Accueil!$U$22,PRODUCT('Registre déchets'!G1293,Accueil!$W$22),"")&amp; IF(D1293=Accueil!$U$23,PRODUCT('Registre déchets'!G1293,Accueil!$W$23),"")&amp; IF(D1293=Accueil!$U$24,PRODUCT('Registre déchets'!G1293,Accueil!$W$24),"")&amp; IF(D1293=Accueil!$U$25,PRODUCT('Registre déchets'!G1293,Accueil!$W$25),"")&amp; IF(D1293=Accueil!$U$26,PRODUCT('Registre déchets'!G1293,Accueil!$W$26),"")&amp; IF(D1293=Accueil!$U$27,PRODUCT('Registre déchets'!G1293,Accueil!$W$27),"")&amp; IF(D1293=Accueil!$Y$7,PRODUCT('Registre déchets'!G1293,Accueil!$AA$7),"") &amp; IF(D1293=Accueil!$Y$8,PRODUCT('Registre déchets'!G1293,Accueil!$AA$8),"") &amp; IF(D1293=Accueil!$Y$9,PRODUCT('Registre déchets'!G1293,Accueil!$AA$9),"")&amp; IF(D1293=Accueil!$Y$10,PRODUCT('Registre déchets'!G1293,Accueil!$AA$10),"")&amp; IF(D1293=Accueil!$Y$11,PRODUCT('Registre déchets'!G1293,Accueil!$AA$11),"")&amp; IF(D1293=Accueil!$Y$12,PRODUCT('Registre déchets'!G1293,Accueil!$AA$12),"")&amp; IF(D1293=Accueil!$Y$13,PRODUCT('Registre déchets'!G1293,Accueil!$AA$13),"")&amp; IF(D1293=Accueil!$Y$14,PRODUCT('Registre déchets'!G1293,Accueil!$AA$14),"")&amp; IF(D1293=Accueil!$Y$15,PRODUCT('Registre déchets'!G1293,Accueil!$AA$15),"")&amp; IF(D1293=Accueil!$Y$16,PRODUCT('Registre déchets'!G1293,Accueil!$AA$16),"")&amp; IF(D1293=Accueil!$Y$17,PRODUCT('Registre déchets'!G1293,Accueil!$AA$17),"")&amp; IF(D1293=Accueil!$Y$18,PRODUCT('Registre déchets'!G1293,Accueil!$AA$18),"")&amp; IF(D1293=Accueil!$Y$19,PRODUCT('Registre déchets'!G1293,Accueil!$AA$19),"")&amp; IF(D1293=Accueil!$Y$20,PRODUCT('Registre déchets'!G1293,Accueil!$AA$20),"")&amp; IF(D1293=Accueil!$Y$21,PRODUCT('Registre déchets'!G1293,Accueil!$AA$21),"")&amp; IF(D1293=Accueil!$Y$22,PRODUCT('Registre déchets'!G1293,Accueil!$AA$22),"")&amp; IF(D1293=Accueil!$Y$23,PRODUCT('Registre déchets'!G1293,Accueil!$AA$23),"")&amp; IF(D1293=Accueil!$Y$24,PRODUCT('Registre déchets'!G1293,Accueil!$AA$24),"")&amp; IF(D1293=Accueil!$Y$25,PRODUCT('Registre déchets'!G1293,Accueil!$AA$25),"")&amp; IF(D1293=Accueil!$Y$26,PRODUCT('Registre déchets'!G1293,Accueil!$AA$26),"")&amp; IF(D1293=Accueil!$Y$27,PRODUCT('Registre déchets'!G1293,Accueil!$AA$27),""))</f>
        <v/>
      </c>
      <c r="AQ1293" s="79">
        <f t="shared" ref="AQ1293:AQ1356" si="207">IF(AP1293="",0,VALUE(AP1293))</f>
        <v>0</v>
      </c>
    </row>
    <row r="1294" spans="1:43" ht="50.1" customHeight="1" x14ac:dyDescent="0.25">
      <c r="A1294" s="90"/>
      <c r="B1294" s="222" t="str">
        <f t="shared" si="201"/>
        <v/>
      </c>
      <c r="C1294" s="221"/>
      <c r="D1294" s="220"/>
      <c r="E1294" s="80" t="str">
        <f t="shared" si="205"/>
        <v/>
      </c>
      <c r="F1294" s="81"/>
      <c r="G1294" s="82"/>
      <c r="H1294" s="241">
        <f t="shared" si="202"/>
        <v>0</v>
      </c>
      <c r="I1294" s="206"/>
      <c r="J1294" s="206"/>
      <c r="K1294" s="86"/>
      <c r="L1294" s="86"/>
      <c r="M1294" s="86"/>
      <c r="N1294" s="82"/>
      <c r="O1294" s="81"/>
      <c r="P1294" s="82"/>
      <c r="Q1294" s="207">
        <f t="shared" si="206"/>
        <v>0</v>
      </c>
      <c r="R1294" s="83">
        <f t="shared" si="203"/>
        <v>0</v>
      </c>
      <c r="S1294" s="83">
        <f t="shared" si="204"/>
        <v>0</v>
      </c>
      <c r="T1294" s="209"/>
      <c r="U1294" s="214"/>
      <c r="V1294" s="214"/>
      <c r="W1294" s="217" t="str">
        <f t="shared" si="199"/>
        <v/>
      </c>
      <c r="X1294" s="214"/>
      <c r="Y1294" s="224"/>
      <c r="Z1294" s="214"/>
      <c r="AA1294" s="214"/>
      <c r="AB1294" s="35" t="str">
        <f t="shared" si="200"/>
        <v/>
      </c>
      <c r="AC1294" s="35"/>
      <c r="AD1294" s="35"/>
      <c r="AE1294" s="35"/>
      <c r="AF1294" s="35"/>
      <c r="AG1294" s="35"/>
      <c r="AH1294" s="35"/>
      <c r="AI1294" s="35"/>
      <c r="AJ1294" s="35"/>
      <c r="AK1294" s="35"/>
      <c r="AL1294" s="35"/>
      <c r="AM1294" s="85" t="str">
        <f t="shared" si="198"/>
        <v/>
      </c>
      <c r="AN1294" s="35"/>
      <c r="AO1294" s="35"/>
      <c r="AP1294" s="77" t="str">
        <f>IF(D1294="","",IF(D1294=Accueil!$Q$7,PRODUCT('Registre déchets'!G1294,Accueil!$S$7),"") &amp; IF(D1294=Accueil!$Q$8,PRODUCT('Registre déchets'!G1294,Accueil!$S$8),"") &amp; IF(D1294=Accueil!$Q$9,PRODUCT('Registre déchets'!G1294,Accueil!$S$9),"")&amp; IF(D1294=Accueil!$Q$10,PRODUCT('Registre déchets'!G1294,Accueil!$S$10),"")&amp; IF(D1294=Accueil!$Q$11,PRODUCT('Registre déchets'!G1294,Accueil!$S$11),"")&amp; IF(D1294=Accueil!$Q$12,PRODUCT('Registre déchets'!G1294,Accueil!$S$12),"")&amp; IF(D1294=Accueil!$Q$13,PRODUCT('Registre déchets'!G1294,Accueil!$S$13),"")&amp; IF(D1294=Accueil!$Q$14,PRODUCT('Registre déchets'!G1294,Accueil!$S$14),"")&amp; IF(D1294=Accueil!$Q$15,PRODUCT('Registre déchets'!G1294,Accueil!$S$15),"")&amp; IF(D1294=Accueil!$Q$16,PRODUCT('Registre déchets'!G1294,Accueil!$S$16),"")&amp; IF(D1294=Accueil!$Q$17,PRODUCT('Registre déchets'!G1294,Accueil!$S$17),"")&amp; IF(D1294=Accueil!$Q$18,PRODUCT('Registre déchets'!G1294,Accueil!$S$18),"")&amp; IF(D1294=Accueil!$Q$19,PRODUCT('Registre déchets'!G1294,Accueil!$S$19),"")&amp; IF(D1294=Accueil!$Q$20,PRODUCT('Registre déchets'!G1294,Accueil!$S$20),"")&amp; IF(D1294=Accueil!$Q$21,PRODUCT('Registre déchets'!G1294,Accueil!$S$21),"")&amp; IF(D1294=Accueil!$Q$22,PRODUCT('Registre déchets'!G1294,Accueil!$S$22),"")&amp; IF(D1294=Accueil!$Q$23,PRODUCT('Registre déchets'!G1294,Accueil!$S$23),"")&amp; IF(D1294=Accueil!$Q$24,PRODUCT('Registre déchets'!G1294,Accueil!$S$24),"")&amp; IF(D1294=Accueil!$Q$25,PRODUCT('Registre déchets'!G1294,Accueil!$S$25),"")&amp; IF(D1294=Accueil!$Q$26,PRODUCT('Registre déchets'!G1294,Accueil!$S$26),"") &amp; IF(D1294=Accueil!$U$7,PRODUCT('Registre déchets'!G1294,Accueil!$W$7),"") &amp; IF(D1294=Accueil!$U$8,PRODUCT('Registre déchets'!G1294,Accueil!$W$8),"") &amp; IF(D1294=Accueil!$U$9,PRODUCT('Registre déchets'!G1294,Accueil!$W$9),"")&amp; IF(D1294=Accueil!$U$10,PRODUCT('Registre déchets'!G1294,Accueil!$W$10),"")&amp; IF(D1294=Accueil!$U$11,PRODUCT('Registre déchets'!G1294,Accueil!$W$11),"")&amp; IF(D1294=Accueil!$U$12,PRODUCT('Registre déchets'!G1294,Accueil!$W$12),"")&amp; IF(D1294=Accueil!$U$13,PRODUCT('Registre déchets'!G1294,Accueil!$W$13),"")&amp; IF(D1294=Accueil!$U$14,PRODUCT('Registre déchets'!G1294,Accueil!$W$14),"")&amp; IF(D1294=Accueil!$U$15,PRODUCT('Registre déchets'!G1294,Accueil!$W$15),"")&amp; IF(D1294=Accueil!$U$16,PRODUCT('Registre déchets'!G1294,Accueil!$W$16),"")&amp; IF(D1294=Accueil!$U$17,PRODUCT('Registre déchets'!G1294,Accueil!$W$17),"")&amp; IF(D1294=Accueil!$U$18,PRODUCT('Registre déchets'!G1294,Accueil!$W$18),"")&amp; IF(D1294=Accueil!$U$19,PRODUCT('Registre déchets'!G1294,Accueil!$W$19),"")&amp; IF(D1294=Accueil!$U$20,PRODUCT('Registre déchets'!G1294,Accueil!$W$20),"")&amp; IF(D1294=Accueil!$U$21,PRODUCT('Registre déchets'!G1294,Accueil!$W$21),"") &amp; IF(D1294=Accueil!$U$22,PRODUCT('Registre déchets'!G1294,Accueil!$W$22),"")&amp; IF(D1294=Accueil!$U$23,PRODUCT('Registre déchets'!G1294,Accueil!$W$23),"")&amp; IF(D1294=Accueil!$U$24,PRODUCT('Registre déchets'!G1294,Accueil!$W$24),"")&amp; IF(D1294=Accueil!$U$25,PRODUCT('Registre déchets'!G1294,Accueil!$W$25),"")&amp; IF(D1294=Accueil!$U$26,PRODUCT('Registre déchets'!G1294,Accueil!$W$26),"")&amp; IF(D1294=Accueil!$U$27,PRODUCT('Registre déchets'!G1294,Accueil!$W$27),"")&amp; IF(D1294=Accueil!$Y$7,PRODUCT('Registre déchets'!G1294,Accueil!$AA$7),"") &amp; IF(D1294=Accueil!$Y$8,PRODUCT('Registre déchets'!G1294,Accueil!$AA$8),"") &amp; IF(D1294=Accueil!$Y$9,PRODUCT('Registre déchets'!G1294,Accueil!$AA$9),"")&amp; IF(D1294=Accueil!$Y$10,PRODUCT('Registre déchets'!G1294,Accueil!$AA$10),"")&amp; IF(D1294=Accueil!$Y$11,PRODUCT('Registre déchets'!G1294,Accueil!$AA$11),"")&amp; IF(D1294=Accueil!$Y$12,PRODUCT('Registre déchets'!G1294,Accueil!$AA$12),"")&amp; IF(D1294=Accueil!$Y$13,PRODUCT('Registre déchets'!G1294,Accueil!$AA$13),"")&amp; IF(D1294=Accueil!$Y$14,PRODUCT('Registre déchets'!G1294,Accueil!$AA$14),"")&amp; IF(D1294=Accueil!$Y$15,PRODUCT('Registre déchets'!G1294,Accueil!$AA$15),"")&amp; IF(D1294=Accueil!$Y$16,PRODUCT('Registre déchets'!G1294,Accueil!$AA$16),"")&amp; IF(D1294=Accueil!$Y$17,PRODUCT('Registre déchets'!G1294,Accueil!$AA$17),"")&amp; IF(D1294=Accueil!$Y$18,PRODUCT('Registre déchets'!G1294,Accueil!$AA$18),"")&amp; IF(D1294=Accueil!$Y$19,PRODUCT('Registre déchets'!G1294,Accueil!$AA$19),"")&amp; IF(D1294=Accueil!$Y$20,PRODUCT('Registre déchets'!G1294,Accueil!$AA$20),"")&amp; IF(D1294=Accueil!$Y$21,PRODUCT('Registre déchets'!G1294,Accueil!$AA$21),"")&amp; IF(D1294=Accueil!$Y$22,PRODUCT('Registre déchets'!G1294,Accueil!$AA$22),"")&amp; IF(D1294=Accueil!$Y$23,PRODUCT('Registre déchets'!G1294,Accueil!$AA$23),"")&amp; IF(D1294=Accueil!$Y$24,PRODUCT('Registre déchets'!G1294,Accueil!$AA$24),"")&amp; IF(D1294=Accueil!$Y$25,PRODUCT('Registre déchets'!G1294,Accueil!$AA$25),"")&amp; IF(D1294=Accueil!$Y$26,PRODUCT('Registre déchets'!G1294,Accueil!$AA$26),"")&amp; IF(D1294=Accueil!$Y$27,PRODUCT('Registre déchets'!G1294,Accueil!$AA$27),""))</f>
        <v/>
      </c>
      <c r="AQ1294" s="79">
        <f t="shared" si="207"/>
        <v>0</v>
      </c>
    </row>
    <row r="1295" spans="1:43" ht="50.1" customHeight="1" x14ac:dyDescent="0.25">
      <c r="A1295" s="90"/>
      <c r="B1295" s="222" t="str">
        <f t="shared" si="201"/>
        <v/>
      </c>
      <c r="C1295" s="221"/>
      <c r="D1295" s="220"/>
      <c r="E1295" s="80" t="str">
        <f t="shared" si="205"/>
        <v/>
      </c>
      <c r="F1295" s="81"/>
      <c r="G1295" s="82"/>
      <c r="H1295" s="241">
        <f t="shared" si="202"/>
        <v>0</v>
      </c>
      <c r="I1295" s="206"/>
      <c r="J1295" s="206"/>
      <c r="K1295" s="86"/>
      <c r="L1295" s="86"/>
      <c r="M1295" s="86"/>
      <c r="N1295" s="82"/>
      <c r="O1295" s="81"/>
      <c r="P1295" s="82"/>
      <c r="Q1295" s="207">
        <f t="shared" si="206"/>
        <v>0</v>
      </c>
      <c r="R1295" s="83">
        <f t="shared" si="203"/>
        <v>0</v>
      </c>
      <c r="S1295" s="83">
        <f t="shared" si="204"/>
        <v>0</v>
      </c>
      <c r="T1295" s="209"/>
      <c r="U1295" s="214"/>
      <c r="V1295" s="214"/>
      <c r="W1295" s="217" t="str">
        <f t="shared" si="199"/>
        <v/>
      </c>
      <c r="X1295" s="214"/>
      <c r="Y1295" s="224"/>
      <c r="Z1295" s="214"/>
      <c r="AA1295" s="214"/>
      <c r="AB1295" s="35" t="str">
        <f t="shared" si="200"/>
        <v/>
      </c>
      <c r="AC1295" s="35"/>
      <c r="AD1295" s="35"/>
      <c r="AE1295" s="35"/>
      <c r="AF1295" s="35"/>
      <c r="AG1295" s="35"/>
      <c r="AH1295" s="35"/>
      <c r="AI1295" s="35"/>
      <c r="AJ1295" s="35"/>
      <c r="AK1295" s="35"/>
      <c r="AL1295" s="35"/>
      <c r="AM1295" s="85" t="str">
        <f t="shared" si="198"/>
        <v/>
      </c>
      <c r="AN1295" s="35"/>
      <c r="AO1295" s="35"/>
      <c r="AP1295" s="77" t="str">
        <f>IF(D1295="","",IF(D1295=Accueil!$Q$7,PRODUCT('Registre déchets'!G1295,Accueil!$S$7),"") &amp; IF(D1295=Accueil!$Q$8,PRODUCT('Registre déchets'!G1295,Accueil!$S$8),"") &amp; IF(D1295=Accueil!$Q$9,PRODUCT('Registre déchets'!G1295,Accueil!$S$9),"")&amp; IF(D1295=Accueil!$Q$10,PRODUCT('Registre déchets'!G1295,Accueil!$S$10),"")&amp; IF(D1295=Accueil!$Q$11,PRODUCT('Registre déchets'!G1295,Accueil!$S$11),"")&amp; IF(D1295=Accueil!$Q$12,PRODUCT('Registre déchets'!G1295,Accueil!$S$12),"")&amp; IF(D1295=Accueil!$Q$13,PRODUCT('Registre déchets'!G1295,Accueil!$S$13),"")&amp; IF(D1295=Accueil!$Q$14,PRODUCT('Registre déchets'!G1295,Accueil!$S$14),"")&amp; IF(D1295=Accueil!$Q$15,PRODUCT('Registre déchets'!G1295,Accueil!$S$15),"")&amp; IF(D1295=Accueil!$Q$16,PRODUCT('Registre déchets'!G1295,Accueil!$S$16),"")&amp; IF(D1295=Accueil!$Q$17,PRODUCT('Registre déchets'!G1295,Accueil!$S$17),"")&amp; IF(D1295=Accueil!$Q$18,PRODUCT('Registre déchets'!G1295,Accueil!$S$18),"")&amp; IF(D1295=Accueil!$Q$19,PRODUCT('Registre déchets'!G1295,Accueil!$S$19),"")&amp; IF(D1295=Accueil!$Q$20,PRODUCT('Registre déchets'!G1295,Accueil!$S$20),"")&amp; IF(D1295=Accueil!$Q$21,PRODUCT('Registre déchets'!G1295,Accueil!$S$21),"")&amp; IF(D1295=Accueil!$Q$22,PRODUCT('Registre déchets'!G1295,Accueil!$S$22),"")&amp; IF(D1295=Accueil!$Q$23,PRODUCT('Registre déchets'!G1295,Accueil!$S$23),"")&amp; IF(D1295=Accueil!$Q$24,PRODUCT('Registre déchets'!G1295,Accueil!$S$24),"")&amp; IF(D1295=Accueil!$Q$25,PRODUCT('Registre déchets'!G1295,Accueil!$S$25),"")&amp; IF(D1295=Accueil!$Q$26,PRODUCT('Registre déchets'!G1295,Accueil!$S$26),"") &amp; IF(D1295=Accueil!$U$7,PRODUCT('Registre déchets'!G1295,Accueil!$W$7),"") &amp; IF(D1295=Accueil!$U$8,PRODUCT('Registre déchets'!G1295,Accueil!$W$8),"") &amp; IF(D1295=Accueil!$U$9,PRODUCT('Registre déchets'!G1295,Accueil!$W$9),"")&amp; IF(D1295=Accueil!$U$10,PRODUCT('Registre déchets'!G1295,Accueil!$W$10),"")&amp; IF(D1295=Accueil!$U$11,PRODUCT('Registre déchets'!G1295,Accueil!$W$11),"")&amp; IF(D1295=Accueil!$U$12,PRODUCT('Registre déchets'!G1295,Accueil!$W$12),"")&amp; IF(D1295=Accueil!$U$13,PRODUCT('Registre déchets'!G1295,Accueil!$W$13),"")&amp; IF(D1295=Accueil!$U$14,PRODUCT('Registre déchets'!G1295,Accueil!$W$14),"")&amp; IF(D1295=Accueil!$U$15,PRODUCT('Registre déchets'!G1295,Accueil!$W$15),"")&amp; IF(D1295=Accueil!$U$16,PRODUCT('Registre déchets'!G1295,Accueil!$W$16),"")&amp; IF(D1295=Accueil!$U$17,PRODUCT('Registre déchets'!G1295,Accueil!$W$17),"")&amp; IF(D1295=Accueil!$U$18,PRODUCT('Registre déchets'!G1295,Accueil!$W$18),"")&amp; IF(D1295=Accueil!$U$19,PRODUCT('Registre déchets'!G1295,Accueil!$W$19),"")&amp; IF(D1295=Accueil!$U$20,PRODUCT('Registre déchets'!G1295,Accueil!$W$20),"")&amp; IF(D1295=Accueil!$U$21,PRODUCT('Registre déchets'!G1295,Accueil!$W$21),"") &amp; IF(D1295=Accueil!$U$22,PRODUCT('Registre déchets'!G1295,Accueil!$W$22),"")&amp; IF(D1295=Accueil!$U$23,PRODUCT('Registre déchets'!G1295,Accueil!$W$23),"")&amp; IF(D1295=Accueil!$U$24,PRODUCT('Registre déchets'!G1295,Accueil!$W$24),"")&amp; IF(D1295=Accueil!$U$25,PRODUCT('Registre déchets'!G1295,Accueil!$W$25),"")&amp; IF(D1295=Accueil!$U$26,PRODUCT('Registre déchets'!G1295,Accueil!$W$26),"")&amp; IF(D1295=Accueil!$U$27,PRODUCT('Registre déchets'!G1295,Accueil!$W$27),"")&amp; IF(D1295=Accueil!$Y$7,PRODUCT('Registre déchets'!G1295,Accueil!$AA$7),"") &amp; IF(D1295=Accueil!$Y$8,PRODUCT('Registre déchets'!G1295,Accueil!$AA$8),"") &amp; IF(D1295=Accueil!$Y$9,PRODUCT('Registre déchets'!G1295,Accueil!$AA$9),"")&amp; IF(D1295=Accueil!$Y$10,PRODUCT('Registre déchets'!G1295,Accueil!$AA$10),"")&amp; IF(D1295=Accueil!$Y$11,PRODUCT('Registre déchets'!G1295,Accueil!$AA$11),"")&amp; IF(D1295=Accueil!$Y$12,PRODUCT('Registre déchets'!G1295,Accueil!$AA$12),"")&amp; IF(D1295=Accueil!$Y$13,PRODUCT('Registre déchets'!G1295,Accueil!$AA$13),"")&amp; IF(D1295=Accueil!$Y$14,PRODUCT('Registre déchets'!G1295,Accueil!$AA$14),"")&amp; IF(D1295=Accueil!$Y$15,PRODUCT('Registre déchets'!G1295,Accueil!$AA$15),"")&amp; IF(D1295=Accueil!$Y$16,PRODUCT('Registre déchets'!G1295,Accueil!$AA$16),"")&amp; IF(D1295=Accueil!$Y$17,PRODUCT('Registre déchets'!G1295,Accueil!$AA$17),"")&amp; IF(D1295=Accueil!$Y$18,PRODUCT('Registre déchets'!G1295,Accueil!$AA$18),"")&amp; IF(D1295=Accueil!$Y$19,PRODUCT('Registre déchets'!G1295,Accueil!$AA$19),"")&amp; IF(D1295=Accueil!$Y$20,PRODUCT('Registre déchets'!G1295,Accueil!$AA$20),"")&amp; IF(D1295=Accueil!$Y$21,PRODUCT('Registre déchets'!G1295,Accueil!$AA$21),"")&amp; IF(D1295=Accueil!$Y$22,PRODUCT('Registre déchets'!G1295,Accueil!$AA$22),"")&amp; IF(D1295=Accueil!$Y$23,PRODUCT('Registre déchets'!G1295,Accueil!$AA$23),"")&amp; IF(D1295=Accueil!$Y$24,PRODUCT('Registre déchets'!G1295,Accueil!$AA$24),"")&amp; IF(D1295=Accueil!$Y$25,PRODUCT('Registre déchets'!G1295,Accueil!$AA$25),"")&amp; IF(D1295=Accueil!$Y$26,PRODUCT('Registre déchets'!G1295,Accueil!$AA$26),"")&amp; IF(D1295=Accueil!$Y$27,PRODUCT('Registre déchets'!G1295,Accueil!$AA$27),""))</f>
        <v/>
      </c>
      <c r="AQ1295" s="79">
        <f t="shared" si="207"/>
        <v>0</v>
      </c>
    </row>
    <row r="1296" spans="1:43" ht="50.1" customHeight="1" x14ac:dyDescent="0.25">
      <c r="A1296" s="90"/>
      <c r="B1296" s="222" t="str">
        <f t="shared" si="201"/>
        <v/>
      </c>
      <c r="C1296" s="221"/>
      <c r="D1296" s="220"/>
      <c r="E1296" s="80" t="str">
        <f t="shared" si="205"/>
        <v/>
      </c>
      <c r="F1296" s="81"/>
      <c r="G1296" s="82"/>
      <c r="H1296" s="241">
        <f t="shared" si="202"/>
        <v>0</v>
      </c>
      <c r="I1296" s="206"/>
      <c r="J1296" s="206"/>
      <c r="K1296" s="86"/>
      <c r="L1296" s="86"/>
      <c r="M1296" s="86"/>
      <c r="N1296" s="82"/>
      <c r="O1296" s="81"/>
      <c r="P1296" s="82"/>
      <c r="Q1296" s="207">
        <f t="shared" si="206"/>
        <v>0</v>
      </c>
      <c r="R1296" s="83">
        <f t="shared" si="203"/>
        <v>0</v>
      </c>
      <c r="S1296" s="83">
        <f t="shared" si="204"/>
        <v>0</v>
      </c>
      <c r="T1296" s="209"/>
      <c r="U1296" s="214"/>
      <c r="V1296" s="214"/>
      <c r="W1296" s="217" t="str">
        <f t="shared" si="199"/>
        <v/>
      </c>
      <c r="X1296" s="214"/>
      <c r="Y1296" s="224"/>
      <c r="Z1296" s="214"/>
      <c r="AA1296" s="214"/>
      <c r="AB1296" s="35" t="str">
        <f t="shared" si="200"/>
        <v/>
      </c>
      <c r="AC1296" s="35"/>
      <c r="AD1296" s="35"/>
      <c r="AE1296" s="35"/>
      <c r="AF1296" s="35"/>
      <c r="AG1296" s="35"/>
      <c r="AH1296" s="35"/>
      <c r="AI1296" s="35"/>
      <c r="AJ1296" s="35"/>
      <c r="AK1296" s="35"/>
      <c r="AL1296" s="35"/>
      <c r="AM1296" s="85" t="str">
        <f t="shared" si="198"/>
        <v/>
      </c>
      <c r="AN1296" s="35"/>
      <c r="AO1296" s="35"/>
      <c r="AP1296" s="77" t="str">
        <f>IF(D1296="","",IF(D1296=Accueil!$Q$7,PRODUCT('Registre déchets'!G1296,Accueil!$S$7),"") &amp; IF(D1296=Accueil!$Q$8,PRODUCT('Registre déchets'!G1296,Accueil!$S$8),"") &amp; IF(D1296=Accueil!$Q$9,PRODUCT('Registre déchets'!G1296,Accueil!$S$9),"")&amp; IF(D1296=Accueil!$Q$10,PRODUCT('Registre déchets'!G1296,Accueil!$S$10),"")&amp; IF(D1296=Accueil!$Q$11,PRODUCT('Registre déchets'!G1296,Accueil!$S$11),"")&amp; IF(D1296=Accueil!$Q$12,PRODUCT('Registre déchets'!G1296,Accueil!$S$12),"")&amp; IF(D1296=Accueil!$Q$13,PRODUCT('Registre déchets'!G1296,Accueil!$S$13),"")&amp; IF(D1296=Accueil!$Q$14,PRODUCT('Registre déchets'!G1296,Accueil!$S$14),"")&amp; IF(D1296=Accueil!$Q$15,PRODUCT('Registre déchets'!G1296,Accueil!$S$15),"")&amp; IF(D1296=Accueil!$Q$16,PRODUCT('Registre déchets'!G1296,Accueil!$S$16),"")&amp; IF(D1296=Accueil!$Q$17,PRODUCT('Registre déchets'!G1296,Accueil!$S$17),"")&amp; IF(D1296=Accueil!$Q$18,PRODUCT('Registre déchets'!G1296,Accueil!$S$18),"")&amp; IF(D1296=Accueil!$Q$19,PRODUCT('Registre déchets'!G1296,Accueil!$S$19),"")&amp; IF(D1296=Accueil!$Q$20,PRODUCT('Registre déchets'!G1296,Accueil!$S$20),"")&amp; IF(D1296=Accueil!$Q$21,PRODUCT('Registre déchets'!G1296,Accueil!$S$21),"")&amp; IF(D1296=Accueil!$Q$22,PRODUCT('Registre déchets'!G1296,Accueil!$S$22),"")&amp; IF(D1296=Accueil!$Q$23,PRODUCT('Registre déchets'!G1296,Accueil!$S$23),"")&amp; IF(D1296=Accueil!$Q$24,PRODUCT('Registre déchets'!G1296,Accueil!$S$24),"")&amp; IF(D1296=Accueil!$Q$25,PRODUCT('Registre déchets'!G1296,Accueil!$S$25),"")&amp; IF(D1296=Accueil!$Q$26,PRODUCT('Registre déchets'!G1296,Accueil!$S$26),"") &amp; IF(D1296=Accueil!$U$7,PRODUCT('Registre déchets'!G1296,Accueil!$W$7),"") &amp; IF(D1296=Accueil!$U$8,PRODUCT('Registre déchets'!G1296,Accueil!$W$8),"") &amp; IF(D1296=Accueil!$U$9,PRODUCT('Registre déchets'!G1296,Accueil!$W$9),"")&amp; IF(D1296=Accueil!$U$10,PRODUCT('Registre déchets'!G1296,Accueil!$W$10),"")&amp; IF(D1296=Accueil!$U$11,PRODUCT('Registre déchets'!G1296,Accueil!$W$11),"")&amp; IF(D1296=Accueil!$U$12,PRODUCT('Registre déchets'!G1296,Accueil!$W$12),"")&amp; IF(D1296=Accueil!$U$13,PRODUCT('Registre déchets'!G1296,Accueil!$W$13),"")&amp; IF(D1296=Accueil!$U$14,PRODUCT('Registre déchets'!G1296,Accueil!$W$14),"")&amp; IF(D1296=Accueil!$U$15,PRODUCT('Registre déchets'!G1296,Accueil!$W$15),"")&amp; IF(D1296=Accueil!$U$16,PRODUCT('Registre déchets'!G1296,Accueil!$W$16),"")&amp; IF(D1296=Accueil!$U$17,PRODUCT('Registre déchets'!G1296,Accueil!$W$17),"")&amp; IF(D1296=Accueil!$U$18,PRODUCT('Registre déchets'!G1296,Accueil!$W$18),"")&amp; IF(D1296=Accueil!$U$19,PRODUCT('Registre déchets'!G1296,Accueil!$W$19),"")&amp; IF(D1296=Accueil!$U$20,PRODUCT('Registre déchets'!G1296,Accueil!$W$20),"")&amp; IF(D1296=Accueil!$U$21,PRODUCT('Registre déchets'!G1296,Accueil!$W$21),"") &amp; IF(D1296=Accueil!$U$22,PRODUCT('Registre déchets'!G1296,Accueil!$W$22),"")&amp; IF(D1296=Accueil!$U$23,PRODUCT('Registre déchets'!G1296,Accueil!$W$23),"")&amp; IF(D1296=Accueil!$U$24,PRODUCT('Registre déchets'!G1296,Accueil!$W$24),"")&amp; IF(D1296=Accueil!$U$25,PRODUCT('Registre déchets'!G1296,Accueil!$W$25),"")&amp; IF(D1296=Accueil!$U$26,PRODUCT('Registre déchets'!G1296,Accueil!$W$26),"")&amp; IF(D1296=Accueil!$U$27,PRODUCT('Registre déchets'!G1296,Accueil!$W$27),"")&amp; IF(D1296=Accueil!$Y$7,PRODUCT('Registre déchets'!G1296,Accueil!$AA$7),"") &amp; IF(D1296=Accueil!$Y$8,PRODUCT('Registre déchets'!G1296,Accueil!$AA$8),"") &amp; IF(D1296=Accueil!$Y$9,PRODUCT('Registre déchets'!G1296,Accueil!$AA$9),"")&amp; IF(D1296=Accueil!$Y$10,PRODUCT('Registre déchets'!G1296,Accueil!$AA$10),"")&amp; IF(D1296=Accueil!$Y$11,PRODUCT('Registre déchets'!G1296,Accueil!$AA$11),"")&amp; IF(D1296=Accueil!$Y$12,PRODUCT('Registre déchets'!G1296,Accueil!$AA$12),"")&amp; IF(D1296=Accueil!$Y$13,PRODUCT('Registre déchets'!G1296,Accueil!$AA$13),"")&amp; IF(D1296=Accueil!$Y$14,PRODUCT('Registre déchets'!G1296,Accueil!$AA$14),"")&amp; IF(D1296=Accueil!$Y$15,PRODUCT('Registre déchets'!G1296,Accueil!$AA$15),"")&amp; IF(D1296=Accueil!$Y$16,PRODUCT('Registre déchets'!G1296,Accueil!$AA$16),"")&amp; IF(D1296=Accueil!$Y$17,PRODUCT('Registre déchets'!G1296,Accueil!$AA$17),"")&amp; IF(D1296=Accueil!$Y$18,PRODUCT('Registre déchets'!G1296,Accueil!$AA$18),"")&amp; IF(D1296=Accueil!$Y$19,PRODUCT('Registre déchets'!G1296,Accueil!$AA$19),"")&amp; IF(D1296=Accueil!$Y$20,PRODUCT('Registre déchets'!G1296,Accueil!$AA$20),"")&amp; IF(D1296=Accueil!$Y$21,PRODUCT('Registre déchets'!G1296,Accueil!$AA$21),"")&amp; IF(D1296=Accueil!$Y$22,PRODUCT('Registre déchets'!G1296,Accueil!$AA$22),"")&amp; IF(D1296=Accueil!$Y$23,PRODUCT('Registre déchets'!G1296,Accueil!$AA$23),"")&amp; IF(D1296=Accueil!$Y$24,PRODUCT('Registre déchets'!G1296,Accueil!$AA$24),"")&amp; IF(D1296=Accueil!$Y$25,PRODUCT('Registre déchets'!G1296,Accueil!$AA$25),"")&amp; IF(D1296=Accueil!$Y$26,PRODUCT('Registre déchets'!G1296,Accueil!$AA$26),"")&amp; IF(D1296=Accueil!$Y$27,PRODUCT('Registre déchets'!G1296,Accueil!$AA$27),""))</f>
        <v/>
      </c>
      <c r="AQ1296" s="79">
        <f t="shared" si="207"/>
        <v>0</v>
      </c>
    </row>
    <row r="1297" spans="1:43" ht="50.1" customHeight="1" x14ac:dyDescent="0.25">
      <c r="A1297" s="90"/>
      <c r="B1297" s="222" t="str">
        <f t="shared" si="201"/>
        <v/>
      </c>
      <c r="C1297" s="221"/>
      <c r="D1297" s="220"/>
      <c r="E1297" s="80" t="str">
        <f t="shared" si="205"/>
        <v/>
      </c>
      <c r="F1297" s="81"/>
      <c r="G1297" s="82"/>
      <c r="H1297" s="241">
        <f t="shared" si="202"/>
        <v>0</v>
      </c>
      <c r="I1297" s="206"/>
      <c r="J1297" s="206"/>
      <c r="K1297" s="86"/>
      <c r="L1297" s="86"/>
      <c r="M1297" s="86"/>
      <c r="N1297" s="82"/>
      <c r="O1297" s="81"/>
      <c r="P1297" s="82"/>
      <c r="Q1297" s="207">
        <f t="shared" si="206"/>
        <v>0</v>
      </c>
      <c r="R1297" s="83">
        <f t="shared" si="203"/>
        <v>0</v>
      </c>
      <c r="S1297" s="83">
        <f t="shared" si="204"/>
        <v>0</v>
      </c>
      <c r="T1297" s="209"/>
      <c r="U1297" s="214"/>
      <c r="V1297" s="214"/>
      <c r="W1297" s="217" t="str">
        <f t="shared" si="199"/>
        <v/>
      </c>
      <c r="X1297" s="214"/>
      <c r="Y1297" s="224"/>
      <c r="Z1297" s="214"/>
      <c r="AA1297" s="214"/>
      <c r="AB1297" s="35" t="str">
        <f t="shared" si="200"/>
        <v/>
      </c>
      <c r="AC1297" s="35"/>
      <c r="AD1297" s="35"/>
      <c r="AE1297" s="35"/>
      <c r="AF1297" s="35"/>
      <c r="AG1297" s="35"/>
      <c r="AH1297" s="35"/>
      <c r="AI1297" s="35"/>
      <c r="AJ1297" s="35"/>
      <c r="AK1297" s="35"/>
      <c r="AL1297" s="35"/>
      <c r="AM1297" s="85" t="str">
        <f t="shared" si="198"/>
        <v/>
      </c>
      <c r="AN1297" s="35"/>
      <c r="AO1297" s="35"/>
      <c r="AP1297" s="77" t="str">
        <f>IF(D1297="","",IF(D1297=Accueil!$Q$7,PRODUCT('Registre déchets'!G1297,Accueil!$S$7),"") &amp; IF(D1297=Accueil!$Q$8,PRODUCT('Registre déchets'!G1297,Accueil!$S$8),"") &amp; IF(D1297=Accueil!$Q$9,PRODUCT('Registre déchets'!G1297,Accueil!$S$9),"")&amp; IF(D1297=Accueil!$Q$10,PRODUCT('Registre déchets'!G1297,Accueil!$S$10),"")&amp; IF(D1297=Accueil!$Q$11,PRODUCT('Registre déchets'!G1297,Accueil!$S$11),"")&amp; IF(D1297=Accueil!$Q$12,PRODUCT('Registre déchets'!G1297,Accueil!$S$12),"")&amp; IF(D1297=Accueil!$Q$13,PRODUCT('Registre déchets'!G1297,Accueil!$S$13),"")&amp; IF(D1297=Accueil!$Q$14,PRODUCT('Registre déchets'!G1297,Accueil!$S$14),"")&amp; IF(D1297=Accueil!$Q$15,PRODUCT('Registre déchets'!G1297,Accueil!$S$15),"")&amp; IF(D1297=Accueil!$Q$16,PRODUCT('Registre déchets'!G1297,Accueil!$S$16),"")&amp; IF(D1297=Accueil!$Q$17,PRODUCT('Registre déchets'!G1297,Accueil!$S$17),"")&amp; IF(D1297=Accueil!$Q$18,PRODUCT('Registre déchets'!G1297,Accueil!$S$18),"")&amp; IF(D1297=Accueil!$Q$19,PRODUCT('Registre déchets'!G1297,Accueil!$S$19),"")&amp; IF(D1297=Accueil!$Q$20,PRODUCT('Registre déchets'!G1297,Accueil!$S$20),"")&amp; IF(D1297=Accueil!$Q$21,PRODUCT('Registre déchets'!G1297,Accueil!$S$21),"")&amp; IF(D1297=Accueil!$Q$22,PRODUCT('Registre déchets'!G1297,Accueil!$S$22),"")&amp; IF(D1297=Accueil!$Q$23,PRODUCT('Registre déchets'!G1297,Accueil!$S$23),"")&amp; IF(D1297=Accueil!$Q$24,PRODUCT('Registre déchets'!G1297,Accueil!$S$24),"")&amp; IF(D1297=Accueil!$Q$25,PRODUCT('Registre déchets'!G1297,Accueil!$S$25),"")&amp; IF(D1297=Accueil!$Q$26,PRODUCT('Registre déchets'!G1297,Accueil!$S$26),"") &amp; IF(D1297=Accueil!$U$7,PRODUCT('Registre déchets'!G1297,Accueil!$W$7),"") &amp; IF(D1297=Accueil!$U$8,PRODUCT('Registre déchets'!G1297,Accueil!$W$8),"") &amp; IF(D1297=Accueil!$U$9,PRODUCT('Registre déchets'!G1297,Accueil!$W$9),"")&amp; IF(D1297=Accueil!$U$10,PRODUCT('Registre déchets'!G1297,Accueil!$W$10),"")&amp; IF(D1297=Accueil!$U$11,PRODUCT('Registre déchets'!G1297,Accueil!$W$11),"")&amp; IF(D1297=Accueil!$U$12,PRODUCT('Registre déchets'!G1297,Accueil!$W$12),"")&amp; IF(D1297=Accueil!$U$13,PRODUCT('Registre déchets'!G1297,Accueil!$W$13),"")&amp; IF(D1297=Accueil!$U$14,PRODUCT('Registre déchets'!G1297,Accueil!$W$14),"")&amp; IF(D1297=Accueil!$U$15,PRODUCT('Registre déchets'!G1297,Accueil!$W$15),"")&amp; IF(D1297=Accueil!$U$16,PRODUCT('Registre déchets'!G1297,Accueil!$W$16),"")&amp; IF(D1297=Accueil!$U$17,PRODUCT('Registre déchets'!G1297,Accueil!$W$17),"")&amp; IF(D1297=Accueil!$U$18,PRODUCT('Registre déchets'!G1297,Accueil!$W$18),"")&amp; IF(D1297=Accueil!$U$19,PRODUCT('Registre déchets'!G1297,Accueil!$W$19),"")&amp; IF(D1297=Accueil!$U$20,PRODUCT('Registre déchets'!G1297,Accueil!$W$20),"")&amp; IF(D1297=Accueil!$U$21,PRODUCT('Registre déchets'!G1297,Accueil!$W$21),"") &amp; IF(D1297=Accueil!$U$22,PRODUCT('Registre déchets'!G1297,Accueil!$W$22),"")&amp; IF(D1297=Accueil!$U$23,PRODUCT('Registre déchets'!G1297,Accueil!$W$23),"")&amp; IF(D1297=Accueil!$U$24,PRODUCT('Registre déchets'!G1297,Accueil!$W$24),"")&amp; IF(D1297=Accueil!$U$25,PRODUCT('Registre déchets'!G1297,Accueil!$W$25),"")&amp; IF(D1297=Accueil!$U$26,PRODUCT('Registre déchets'!G1297,Accueil!$W$26),"")&amp; IF(D1297=Accueil!$U$27,PRODUCT('Registre déchets'!G1297,Accueil!$W$27),"")&amp; IF(D1297=Accueil!$Y$7,PRODUCT('Registre déchets'!G1297,Accueil!$AA$7),"") &amp; IF(D1297=Accueil!$Y$8,PRODUCT('Registre déchets'!G1297,Accueil!$AA$8),"") &amp; IF(D1297=Accueil!$Y$9,PRODUCT('Registre déchets'!G1297,Accueil!$AA$9),"")&amp; IF(D1297=Accueil!$Y$10,PRODUCT('Registre déchets'!G1297,Accueil!$AA$10),"")&amp; IF(D1297=Accueil!$Y$11,PRODUCT('Registre déchets'!G1297,Accueil!$AA$11),"")&amp; IF(D1297=Accueil!$Y$12,PRODUCT('Registre déchets'!G1297,Accueil!$AA$12),"")&amp; IF(D1297=Accueil!$Y$13,PRODUCT('Registre déchets'!G1297,Accueil!$AA$13),"")&amp; IF(D1297=Accueil!$Y$14,PRODUCT('Registre déchets'!G1297,Accueil!$AA$14),"")&amp; IF(D1297=Accueil!$Y$15,PRODUCT('Registre déchets'!G1297,Accueil!$AA$15),"")&amp; IF(D1297=Accueil!$Y$16,PRODUCT('Registre déchets'!G1297,Accueil!$AA$16),"")&amp; IF(D1297=Accueil!$Y$17,PRODUCT('Registre déchets'!G1297,Accueil!$AA$17),"")&amp; IF(D1297=Accueil!$Y$18,PRODUCT('Registre déchets'!G1297,Accueil!$AA$18),"")&amp; IF(D1297=Accueil!$Y$19,PRODUCT('Registre déchets'!G1297,Accueil!$AA$19),"")&amp; IF(D1297=Accueil!$Y$20,PRODUCT('Registre déchets'!G1297,Accueil!$AA$20),"")&amp; IF(D1297=Accueil!$Y$21,PRODUCT('Registre déchets'!G1297,Accueil!$AA$21),"")&amp; IF(D1297=Accueil!$Y$22,PRODUCT('Registre déchets'!G1297,Accueil!$AA$22),"")&amp; IF(D1297=Accueil!$Y$23,PRODUCT('Registre déchets'!G1297,Accueil!$AA$23),"")&amp; IF(D1297=Accueil!$Y$24,PRODUCT('Registre déchets'!G1297,Accueil!$AA$24),"")&amp; IF(D1297=Accueil!$Y$25,PRODUCT('Registre déchets'!G1297,Accueil!$AA$25),"")&amp; IF(D1297=Accueil!$Y$26,PRODUCT('Registre déchets'!G1297,Accueil!$AA$26),"")&amp; IF(D1297=Accueil!$Y$27,PRODUCT('Registre déchets'!G1297,Accueil!$AA$27),""))</f>
        <v/>
      </c>
      <c r="AQ1297" s="79">
        <f t="shared" si="207"/>
        <v>0</v>
      </c>
    </row>
    <row r="1298" spans="1:43" ht="50.1" customHeight="1" x14ac:dyDescent="0.25">
      <c r="A1298" s="90"/>
      <c r="B1298" s="222" t="str">
        <f t="shared" si="201"/>
        <v/>
      </c>
      <c r="C1298" s="221"/>
      <c r="D1298" s="220"/>
      <c r="E1298" s="80" t="str">
        <f t="shared" si="205"/>
        <v/>
      </c>
      <c r="F1298" s="81"/>
      <c r="G1298" s="82"/>
      <c r="H1298" s="241">
        <f t="shared" si="202"/>
        <v>0</v>
      </c>
      <c r="I1298" s="206"/>
      <c r="J1298" s="206"/>
      <c r="K1298" s="86"/>
      <c r="L1298" s="86"/>
      <c r="M1298" s="86"/>
      <c r="N1298" s="82"/>
      <c r="O1298" s="81"/>
      <c r="P1298" s="82"/>
      <c r="Q1298" s="207">
        <f t="shared" si="206"/>
        <v>0</v>
      </c>
      <c r="R1298" s="83">
        <f t="shared" si="203"/>
        <v>0</v>
      </c>
      <c r="S1298" s="83">
        <f t="shared" si="204"/>
        <v>0</v>
      </c>
      <c r="T1298" s="209"/>
      <c r="U1298" s="214"/>
      <c r="V1298" s="214"/>
      <c r="W1298" s="217" t="str">
        <f t="shared" si="199"/>
        <v/>
      </c>
      <c r="X1298" s="214"/>
      <c r="Y1298" s="224"/>
      <c r="Z1298" s="214"/>
      <c r="AA1298" s="214"/>
      <c r="AB1298" s="35" t="str">
        <f t="shared" si="200"/>
        <v/>
      </c>
      <c r="AC1298" s="35"/>
      <c r="AD1298" s="35"/>
      <c r="AE1298" s="35"/>
      <c r="AF1298" s="35"/>
      <c r="AG1298" s="35"/>
      <c r="AH1298" s="35"/>
      <c r="AI1298" s="35"/>
      <c r="AJ1298" s="35"/>
      <c r="AK1298" s="35"/>
      <c r="AL1298" s="35"/>
      <c r="AM1298" s="85" t="str">
        <f t="shared" si="198"/>
        <v/>
      </c>
      <c r="AN1298" s="35"/>
      <c r="AO1298" s="35"/>
      <c r="AP1298" s="77" t="str">
        <f>IF(D1298="","",IF(D1298=Accueil!$Q$7,PRODUCT('Registre déchets'!G1298,Accueil!$S$7),"") &amp; IF(D1298=Accueil!$Q$8,PRODUCT('Registre déchets'!G1298,Accueil!$S$8),"") &amp; IF(D1298=Accueil!$Q$9,PRODUCT('Registre déchets'!G1298,Accueil!$S$9),"")&amp; IF(D1298=Accueil!$Q$10,PRODUCT('Registre déchets'!G1298,Accueil!$S$10),"")&amp; IF(D1298=Accueil!$Q$11,PRODUCT('Registre déchets'!G1298,Accueil!$S$11),"")&amp; IF(D1298=Accueil!$Q$12,PRODUCT('Registre déchets'!G1298,Accueil!$S$12),"")&amp; IF(D1298=Accueil!$Q$13,PRODUCT('Registre déchets'!G1298,Accueil!$S$13),"")&amp; IF(D1298=Accueil!$Q$14,PRODUCT('Registre déchets'!G1298,Accueil!$S$14),"")&amp; IF(D1298=Accueil!$Q$15,PRODUCT('Registre déchets'!G1298,Accueil!$S$15),"")&amp; IF(D1298=Accueil!$Q$16,PRODUCT('Registre déchets'!G1298,Accueil!$S$16),"")&amp; IF(D1298=Accueil!$Q$17,PRODUCT('Registre déchets'!G1298,Accueil!$S$17),"")&amp; IF(D1298=Accueil!$Q$18,PRODUCT('Registre déchets'!G1298,Accueil!$S$18),"")&amp; IF(D1298=Accueil!$Q$19,PRODUCT('Registre déchets'!G1298,Accueil!$S$19),"")&amp; IF(D1298=Accueil!$Q$20,PRODUCT('Registre déchets'!G1298,Accueil!$S$20),"")&amp; IF(D1298=Accueil!$Q$21,PRODUCT('Registre déchets'!G1298,Accueil!$S$21),"")&amp; IF(D1298=Accueil!$Q$22,PRODUCT('Registre déchets'!G1298,Accueil!$S$22),"")&amp; IF(D1298=Accueil!$Q$23,PRODUCT('Registre déchets'!G1298,Accueil!$S$23),"")&amp; IF(D1298=Accueil!$Q$24,PRODUCT('Registre déchets'!G1298,Accueil!$S$24),"")&amp; IF(D1298=Accueil!$Q$25,PRODUCT('Registre déchets'!G1298,Accueil!$S$25),"")&amp; IF(D1298=Accueil!$Q$26,PRODUCT('Registre déchets'!G1298,Accueil!$S$26),"") &amp; IF(D1298=Accueil!$U$7,PRODUCT('Registre déchets'!G1298,Accueil!$W$7),"") &amp; IF(D1298=Accueil!$U$8,PRODUCT('Registre déchets'!G1298,Accueil!$W$8),"") &amp; IF(D1298=Accueil!$U$9,PRODUCT('Registre déchets'!G1298,Accueil!$W$9),"")&amp; IF(D1298=Accueil!$U$10,PRODUCT('Registre déchets'!G1298,Accueil!$W$10),"")&amp; IF(D1298=Accueil!$U$11,PRODUCT('Registre déchets'!G1298,Accueil!$W$11),"")&amp; IF(D1298=Accueil!$U$12,PRODUCT('Registre déchets'!G1298,Accueil!$W$12),"")&amp; IF(D1298=Accueil!$U$13,PRODUCT('Registre déchets'!G1298,Accueil!$W$13),"")&amp; IF(D1298=Accueil!$U$14,PRODUCT('Registre déchets'!G1298,Accueil!$W$14),"")&amp; IF(D1298=Accueil!$U$15,PRODUCT('Registre déchets'!G1298,Accueil!$W$15),"")&amp; IF(D1298=Accueil!$U$16,PRODUCT('Registre déchets'!G1298,Accueil!$W$16),"")&amp; IF(D1298=Accueil!$U$17,PRODUCT('Registre déchets'!G1298,Accueil!$W$17),"")&amp; IF(D1298=Accueil!$U$18,PRODUCT('Registre déchets'!G1298,Accueil!$W$18),"")&amp; IF(D1298=Accueil!$U$19,PRODUCT('Registre déchets'!G1298,Accueil!$W$19),"")&amp; IF(D1298=Accueil!$U$20,PRODUCT('Registre déchets'!G1298,Accueil!$W$20),"")&amp; IF(D1298=Accueil!$U$21,PRODUCT('Registre déchets'!G1298,Accueil!$W$21),"") &amp; IF(D1298=Accueil!$U$22,PRODUCT('Registre déchets'!G1298,Accueil!$W$22),"")&amp; IF(D1298=Accueil!$U$23,PRODUCT('Registre déchets'!G1298,Accueil!$W$23),"")&amp; IF(D1298=Accueil!$U$24,PRODUCT('Registre déchets'!G1298,Accueil!$W$24),"")&amp; IF(D1298=Accueil!$U$25,PRODUCT('Registre déchets'!G1298,Accueil!$W$25),"")&amp; IF(D1298=Accueil!$U$26,PRODUCT('Registre déchets'!G1298,Accueil!$W$26),"")&amp; IF(D1298=Accueil!$U$27,PRODUCT('Registre déchets'!G1298,Accueil!$W$27),"")&amp; IF(D1298=Accueil!$Y$7,PRODUCT('Registre déchets'!G1298,Accueil!$AA$7),"") &amp; IF(D1298=Accueil!$Y$8,PRODUCT('Registre déchets'!G1298,Accueil!$AA$8),"") &amp; IF(D1298=Accueil!$Y$9,PRODUCT('Registre déchets'!G1298,Accueil!$AA$9),"")&amp; IF(D1298=Accueil!$Y$10,PRODUCT('Registre déchets'!G1298,Accueil!$AA$10),"")&amp; IF(D1298=Accueil!$Y$11,PRODUCT('Registre déchets'!G1298,Accueil!$AA$11),"")&amp; IF(D1298=Accueil!$Y$12,PRODUCT('Registre déchets'!G1298,Accueil!$AA$12),"")&amp; IF(D1298=Accueil!$Y$13,PRODUCT('Registre déchets'!G1298,Accueil!$AA$13),"")&amp; IF(D1298=Accueil!$Y$14,PRODUCT('Registre déchets'!G1298,Accueil!$AA$14),"")&amp; IF(D1298=Accueil!$Y$15,PRODUCT('Registre déchets'!G1298,Accueil!$AA$15),"")&amp; IF(D1298=Accueil!$Y$16,PRODUCT('Registre déchets'!G1298,Accueil!$AA$16),"")&amp; IF(D1298=Accueil!$Y$17,PRODUCT('Registre déchets'!G1298,Accueil!$AA$17),"")&amp; IF(D1298=Accueil!$Y$18,PRODUCT('Registre déchets'!G1298,Accueil!$AA$18),"")&amp; IF(D1298=Accueil!$Y$19,PRODUCT('Registre déchets'!G1298,Accueil!$AA$19),"")&amp; IF(D1298=Accueil!$Y$20,PRODUCT('Registre déchets'!G1298,Accueil!$AA$20),"")&amp; IF(D1298=Accueil!$Y$21,PRODUCT('Registre déchets'!G1298,Accueil!$AA$21),"")&amp; IF(D1298=Accueil!$Y$22,PRODUCT('Registre déchets'!G1298,Accueil!$AA$22),"")&amp; IF(D1298=Accueil!$Y$23,PRODUCT('Registre déchets'!G1298,Accueil!$AA$23),"")&amp; IF(D1298=Accueil!$Y$24,PRODUCT('Registre déchets'!G1298,Accueil!$AA$24),"")&amp; IF(D1298=Accueil!$Y$25,PRODUCT('Registre déchets'!G1298,Accueil!$AA$25),"")&amp; IF(D1298=Accueil!$Y$26,PRODUCT('Registre déchets'!G1298,Accueil!$AA$26),"")&amp; IF(D1298=Accueil!$Y$27,PRODUCT('Registre déchets'!G1298,Accueil!$AA$27),""))</f>
        <v/>
      </c>
      <c r="AQ1298" s="79">
        <f t="shared" si="207"/>
        <v>0</v>
      </c>
    </row>
    <row r="1299" spans="1:43" ht="50.1" customHeight="1" x14ac:dyDescent="0.25">
      <c r="A1299" s="90"/>
      <c r="B1299" s="222" t="str">
        <f t="shared" si="201"/>
        <v/>
      </c>
      <c r="C1299" s="221"/>
      <c r="D1299" s="220"/>
      <c r="E1299" s="80" t="str">
        <f t="shared" si="205"/>
        <v/>
      </c>
      <c r="F1299" s="81"/>
      <c r="G1299" s="82"/>
      <c r="H1299" s="241">
        <f t="shared" si="202"/>
        <v>0</v>
      </c>
      <c r="I1299" s="206"/>
      <c r="J1299" s="206"/>
      <c r="K1299" s="86"/>
      <c r="L1299" s="86"/>
      <c r="M1299" s="86"/>
      <c r="N1299" s="82"/>
      <c r="O1299" s="81"/>
      <c r="P1299" s="82"/>
      <c r="Q1299" s="207">
        <f t="shared" si="206"/>
        <v>0</v>
      </c>
      <c r="R1299" s="83">
        <f t="shared" si="203"/>
        <v>0</v>
      </c>
      <c r="S1299" s="83">
        <f t="shared" si="204"/>
        <v>0</v>
      </c>
      <c r="T1299" s="209"/>
      <c r="U1299" s="214"/>
      <c r="V1299" s="214"/>
      <c r="W1299" s="217" t="str">
        <f t="shared" si="199"/>
        <v/>
      </c>
      <c r="X1299" s="214"/>
      <c r="Y1299" s="224"/>
      <c r="Z1299" s="214"/>
      <c r="AA1299" s="214"/>
      <c r="AB1299" s="35" t="str">
        <f t="shared" si="200"/>
        <v/>
      </c>
      <c r="AC1299" s="35"/>
      <c r="AD1299" s="35"/>
      <c r="AE1299" s="35"/>
      <c r="AF1299" s="35"/>
      <c r="AG1299" s="35"/>
      <c r="AH1299" s="35"/>
      <c r="AI1299" s="35"/>
      <c r="AJ1299" s="35"/>
      <c r="AK1299" s="35"/>
      <c r="AL1299" s="35"/>
      <c r="AM1299" s="85" t="str">
        <f t="shared" si="198"/>
        <v/>
      </c>
      <c r="AN1299" s="35"/>
      <c r="AO1299" s="35"/>
      <c r="AP1299" s="77" t="str">
        <f>IF(D1299="","",IF(D1299=Accueil!$Q$7,PRODUCT('Registre déchets'!G1299,Accueil!$S$7),"") &amp; IF(D1299=Accueil!$Q$8,PRODUCT('Registre déchets'!G1299,Accueil!$S$8),"") &amp; IF(D1299=Accueil!$Q$9,PRODUCT('Registre déchets'!G1299,Accueil!$S$9),"")&amp; IF(D1299=Accueil!$Q$10,PRODUCT('Registre déchets'!G1299,Accueil!$S$10),"")&amp; IF(D1299=Accueil!$Q$11,PRODUCT('Registre déchets'!G1299,Accueil!$S$11),"")&amp; IF(D1299=Accueil!$Q$12,PRODUCT('Registre déchets'!G1299,Accueil!$S$12),"")&amp; IF(D1299=Accueil!$Q$13,PRODUCT('Registre déchets'!G1299,Accueil!$S$13),"")&amp; IF(D1299=Accueil!$Q$14,PRODUCT('Registre déchets'!G1299,Accueil!$S$14),"")&amp; IF(D1299=Accueil!$Q$15,PRODUCT('Registre déchets'!G1299,Accueil!$S$15),"")&amp; IF(D1299=Accueil!$Q$16,PRODUCT('Registre déchets'!G1299,Accueil!$S$16),"")&amp; IF(D1299=Accueil!$Q$17,PRODUCT('Registre déchets'!G1299,Accueil!$S$17),"")&amp; IF(D1299=Accueil!$Q$18,PRODUCT('Registre déchets'!G1299,Accueil!$S$18),"")&amp; IF(D1299=Accueil!$Q$19,PRODUCT('Registre déchets'!G1299,Accueil!$S$19),"")&amp; IF(D1299=Accueil!$Q$20,PRODUCT('Registre déchets'!G1299,Accueil!$S$20),"")&amp; IF(D1299=Accueil!$Q$21,PRODUCT('Registre déchets'!G1299,Accueil!$S$21),"")&amp; IF(D1299=Accueil!$Q$22,PRODUCT('Registre déchets'!G1299,Accueil!$S$22),"")&amp; IF(D1299=Accueil!$Q$23,PRODUCT('Registre déchets'!G1299,Accueil!$S$23),"")&amp; IF(D1299=Accueil!$Q$24,PRODUCT('Registre déchets'!G1299,Accueil!$S$24),"")&amp; IF(D1299=Accueil!$Q$25,PRODUCT('Registre déchets'!G1299,Accueil!$S$25),"")&amp; IF(D1299=Accueil!$Q$26,PRODUCT('Registre déchets'!G1299,Accueil!$S$26),"") &amp; IF(D1299=Accueil!$U$7,PRODUCT('Registre déchets'!G1299,Accueil!$W$7),"") &amp; IF(D1299=Accueil!$U$8,PRODUCT('Registre déchets'!G1299,Accueil!$W$8),"") &amp; IF(D1299=Accueil!$U$9,PRODUCT('Registre déchets'!G1299,Accueil!$W$9),"")&amp; IF(D1299=Accueil!$U$10,PRODUCT('Registre déchets'!G1299,Accueil!$W$10),"")&amp; IF(D1299=Accueil!$U$11,PRODUCT('Registre déchets'!G1299,Accueil!$W$11),"")&amp; IF(D1299=Accueil!$U$12,PRODUCT('Registre déchets'!G1299,Accueil!$W$12),"")&amp; IF(D1299=Accueil!$U$13,PRODUCT('Registre déchets'!G1299,Accueil!$W$13),"")&amp; IF(D1299=Accueil!$U$14,PRODUCT('Registre déchets'!G1299,Accueil!$W$14),"")&amp; IF(D1299=Accueil!$U$15,PRODUCT('Registre déchets'!G1299,Accueil!$W$15),"")&amp; IF(D1299=Accueil!$U$16,PRODUCT('Registre déchets'!G1299,Accueil!$W$16),"")&amp; IF(D1299=Accueil!$U$17,PRODUCT('Registre déchets'!G1299,Accueil!$W$17),"")&amp; IF(D1299=Accueil!$U$18,PRODUCT('Registre déchets'!G1299,Accueil!$W$18),"")&amp; IF(D1299=Accueil!$U$19,PRODUCT('Registre déchets'!G1299,Accueil!$W$19),"")&amp; IF(D1299=Accueil!$U$20,PRODUCT('Registre déchets'!G1299,Accueil!$W$20),"")&amp; IF(D1299=Accueil!$U$21,PRODUCT('Registre déchets'!G1299,Accueil!$W$21),"") &amp; IF(D1299=Accueil!$U$22,PRODUCT('Registre déchets'!G1299,Accueil!$W$22),"")&amp; IF(D1299=Accueil!$U$23,PRODUCT('Registre déchets'!G1299,Accueil!$W$23),"")&amp; IF(D1299=Accueil!$U$24,PRODUCT('Registre déchets'!G1299,Accueil!$W$24),"")&amp; IF(D1299=Accueil!$U$25,PRODUCT('Registre déchets'!G1299,Accueil!$W$25),"")&amp; IF(D1299=Accueil!$U$26,PRODUCT('Registre déchets'!G1299,Accueil!$W$26),"")&amp; IF(D1299=Accueil!$U$27,PRODUCT('Registre déchets'!G1299,Accueil!$W$27),"")&amp; IF(D1299=Accueil!$Y$7,PRODUCT('Registre déchets'!G1299,Accueil!$AA$7),"") &amp; IF(D1299=Accueil!$Y$8,PRODUCT('Registre déchets'!G1299,Accueil!$AA$8),"") &amp; IF(D1299=Accueil!$Y$9,PRODUCT('Registre déchets'!G1299,Accueil!$AA$9),"")&amp; IF(D1299=Accueil!$Y$10,PRODUCT('Registre déchets'!G1299,Accueil!$AA$10),"")&amp; IF(D1299=Accueil!$Y$11,PRODUCT('Registre déchets'!G1299,Accueil!$AA$11),"")&amp; IF(D1299=Accueil!$Y$12,PRODUCT('Registre déchets'!G1299,Accueil!$AA$12),"")&amp; IF(D1299=Accueil!$Y$13,PRODUCT('Registre déchets'!G1299,Accueil!$AA$13),"")&amp; IF(D1299=Accueil!$Y$14,PRODUCT('Registre déchets'!G1299,Accueil!$AA$14),"")&amp; IF(D1299=Accueil!$Y$15,PRODUCT('Registre déchets'!G1299,Accueil!$AA$15),"")&amp; IF(D1299=Accueil!$Y$16,PRODUCT('Registre déchets'!G1299,Accueil!$AA$16),"")&amp; IF(D1299=Accueil!$Y$17,PRODUCT('Registre déchets'!G1299,Accueil!$AA$17),"")&amp; IF(D1299=Accueil!$Y$18,PRODUCT('Registre déchets'!G1299,Accueil!$AA$18),"")&amp; IF(D1299=Accueil!$Y$19,PRODUCT('Registre déchets'!G1299,Accueil!$AA$19),"")&amp; IF(D1299=Accueil!$Y$20,PRODUCT('Registre déchets'!G1299,Accueil!$AA$20),"")&amp; IF(D1299=Accueil!$Y$21,PRODUCT('Registre déchets'!G1299,Accueil!$AA$21),"")&amp; IF(D1299=Accueil!$Y$22,PRODUCT('Registre déchets'!G1299,Accueil!$AA$22),"")&amp; IF(D1299=Accueil!$Y$23,PRODUCT('Registre déchets'!G1299,Accueil!$AA$23),"")&amp; IF(D1299=Accueil!$Y$24,PRODUCT('Registre déchets'!G1299,Accueil!$AA$24),"")&amp; IF(D1299=Accueil!$Y$25,PRODUCT('Registre déchets'!G1299,Accueil!$AA$25),"")&amp; IF(D1299=Accueil!$Y$26,PRODUCT('Registre déchets'!G1299,Accueil!$AA$26),"")&amp; IF(D1299=Accueil!$Y$27,PRODUCT('Registre déchets'!G1299,Accueil!$AA$27),""))</f>
        <v/>
      </c>
      <c r="AQ1299" s="79">
        <f t="shared" si="207"/>
        <v>0</v>
      </c>
    </row>
    <row r="1300" spans="1:43" ht="50.1" customHeight="1" x14ac:dyDescent="0.25">
      <c r="A1300" s="90"/>
      <c r="B1300" s="222" t="str">
        <f t="shared" si="201"/>
        <v/>
      </c>
      <c r="C1300" s="221"/>
      <c r="D1300" s="220"/>
      <c r="E1300" s="80" t="str">
        <f t="shared" si="205"/>
        <v/>
      </c>
      <c r="F1300" s="81"/>
      <c r="G1300" s="82"/>
      <c r="H1300" s="241">
        <f t="shared" si="202"/>
        <v>0</v>
      </c>
      <c r="I1300" s="206"/>
      <c r="J1300" s="206"/>
      <c r="K1300" s="86"/>
      <c r="L1300" s="86"/>
      <c r="M1300" s="86"/>
      <c r="N1300" s="82"/>
      <c r="O1300" s="81"/>
      <c r="P1300" s="82"/>
      <c r="Q1300" s="207">
        <f t="shared" si="206"/>
        <v>0</v>
      </c>
      <c r="R1300" s="83">
        <f t="shared" si="203"/>
        <v>0</v>
      </c>
      <c r="S1300" s="83">
        <f t="shared" si="204"/>
        <v>0</v>
      </c>
      <c r="T1300" s="209"/>
      <c r="U1300" s="214"/>
      <c r="V1300" s="214"/>
      <c r="W1300" s="217" t="str">
        <f t="shared" si="199"/>
        <v/>
      </c>
      <c r="X1300" s="214"/>
      <c r="Y1300" s="224"/>
      <c r="Z1300" s="214"/>
      <c r="AA1300" s="214"/>
      <c r="AB1300" s="35" t="str">
        <f t="shared" si="200"/>
        <v/>
      </c>
      <c r="AC1300" s="35"/>
      <c r="AD1300" s="35"/>
      <c r="AE1300" s="35"/>
      <c r="AF1300" s="35"/>
      <c r="AG1300" s="35"/>
      <c r="AH1300" s="35"/>
      <c r="AI1300" s="35"/>
      <c r="AJ1300" s="35"/>
      <c r="AK1300" s="35"/>
      <c r="AL1300" s="35"/>
      <c r="AM1300" s="85" t="str">
        <f t="shared" si="198"/>
        <v/>
      </c>
      <c r="AN1300" s="35"/>
      <c r="AO1300" s="35"/>
      <c r="AP1300" s="77" t="str">
        <f>IF(D1300="","",IF(D1300=Accueil!$Q$7,PRODUCT('Registre déchets'!G1300,Accueil!$S$7),"") &amp; IF(D1300=Accueil!$Q$8,PRODUCT('Registre déchets'!G1300,Accueil!$S$8),"") &amp; IF(D1300=Accueil!$Q$9,PRODUCT('Registre déchets'!G1300,Accueil!$S$9),"")&amp; IF(D1300=Accueil!$Q$10,PRODUCT('Registre déchets'!G1300,Accueil!$S$10),"")&amp; IF(D1300=Accueil!$Q$11,PRODUCT('Registre déchets'!G1300,Accueil!$S$11),"")&amp; IF(D1300=Accueil!$Q$12,PRODUCT('Registre déchets'!G1300,Accueil!$S$12),"")&amp; IF(D1300=Accueil!$Q$13,PRODUCT('Registre déchets'!G1300,Accueil!$S$13),"")&amp; IF(D1300=Accueil!$Q$14,PRODUCT('Registre déchets'!G1300,Accueil!$S$14),"")&amp; IF(D1300=Accueil!$Q$15,PRODUCT('Registre déchets'!G1300,Accueil!$S$15),"")&amp; IF(D1300=Accueil!$Q$16,PRODUCT('Registre déchets'!G1300,Accueil!$S$16),"")&amp; IF(D1300=Accueil!$Q$17,PRODUCT('Registre déchets'!G1300,Accueil!$S$17),"")&amp; IF(D1300=Accueil!$Q$18,PRODUCT('Registre déchets'!G1300,Accueil!$S$18),"")&amp; IF(D1300=Accueil!$Q$19,PRODUCT('Registre déchets'!G1300,Accueil!$S$19),"")&amp; IF(D1300=Accueil!$Q$20,PRODUCT('Registre déchets'!G1300,Accueil!$S$20),"")&amp; IF(D1300=Accueil!$Q$21,PRODUCT('Registre déchets'!G1300,Accueil!$S$21),"")&amp; IF(D1300=Accueil!$Q$22,PRODUCT('Registre déchets'!G1300,Accueil!$S$22),"")&amp; IF(D1300=Accueil!$Q$23,PRODUCT('Registre déchets'!G1300,Accueil!$S$23),"")&amp; IF(D1300=Accueil!$Q$24,PRODUCT('Registre déchets'!G1300,Accueil!$S$24),"")&amp; IF(D1300=Accueil!$Q$25,PRODUCT('Registre déchets'!G1300,Accueil!$S$25),"")&amp; IF(D1300=Accueil!$Q$26,PRODUCT('Registre déchets'!G1300,Accueil!$S$26),"") &amp; IF(D1300=Accueil!$U$7,PRODUCT('Registre déchets'!G1300,Accueil!$W$7),"") &amp; IF(D1300=Accueil!$U$8,PRODUCT('Registre déchets'!G1300,Accueil!$W$8),"") &amp; IF(D1300=Accueil!$U$9,PRODUCT('Registre déchets'!G1300,Accueil!$W$9),"")&amp; IF(D1300=Accueil!$U$10,PRODUCT('Registre déchets'!G1300,Accueil!$W$10),"")&amp; IF(D1300=Accueil!$U$11,PRODUCT('Registre déchets'!G1300,Accueil!$W$11),"")&amp; IF(D1300=Accueil!$U$12,PRODUCT('Registre déchets'!G1300,Accueil!$W$12),"")&amp; IF(D1300=Accueil!$U$13,PRODUCT('Registre déchets'!G1300,Accueil!$W$13),"")&amp; IF(D1300=Accueil!$U$14,PRODUCT('Registre déchets'!G1300,Accueil!$W$14),"")&amp; IF(D1300=Accueil!$U$15,PRODUCT('Registre déchets'!G1300,Accueil!$W$15),"")&amp; IF(D1300=Accueil!$U$16,PRODUCT('Registre déchets'!G1300,Accueil!$W$16),"")&amp; IF(D1300=Accueil!$U$17,PRODUCT('Registre déchets'!G1300,Accueil!$W$17),"")&amp; IF(D1300=Accueil!$U$18,PRODUCT('Registre déchets'!G1300,Accueil!$W$18),"")&amp; IF(D1300=Accueil!$U$19,PRODUCT('Registre déchets'!G1300,Accueil!$W$19),"")&amp; IF(D1300=Accueil!$U$20,PRODUCT('Registre déchets'!G1300,Accueil!$W$20),"")&amp; IF(D1300=Accueil!$U$21,PRODUCT('Registre déchets'!G1300,Accueil!$W$21),"") &amp; IF(D1300=Accueil!$U$22,PRODUCT('Registre déchets'!G1300,Accueil!$W$22),"")&amp; IF(D1300=Accueil!$U$23,PRODUCT('Registre déchets'!G1300,Accueil!$W$23),"")&amp; IF(D1300=Accueil!$U$24,PRODUCT('Registre déchets'!G1300,Accueil!$W$24),"")&amp; IF(D1300=Accueil!$U$25,PRODUCT('Registre déchets'!G1300,Accueil!$W$25),"")&amp; IF(D1300=Accueil!$U$26,PRODUCT('Registre déchets'!G1300,Accueil!$W$26),"")&amp; IF(D1300=Accueil!$U$27,PRODUCT('Registre déchets'!G1300,Accueil!$W$27),"")&amp; IF(D1300=Accueil!$Y$7,PRODUCT('Registre déchets'!G1300,Accueil!$AA$7),"") &amp; IF(D1300=Accueil!$Y$8,PRODUCT('Registre déchets'!G1300,Accueil!$AA$8),"") &amp; IF(D1300=Accueil!$Y$9,PRODUCT('Registre déchets'!G1300,Accueil!$AA$9),"")&amp; IF(D1300=Accueil!$Y$10,PRODUCT('Registre déchets'!G1300,Accueil!$AA$10),"")&amp; IF(D1300=Accueil!$Y$11,PRODUCT('Registre déchets'!G1300,Accueil!$AA$11),"")&amp; IF(D1300=Accueil!$Y$12,PRODUCT('Registre déchets'!G1300,Accueil!$AA$12),"")&amp; IF(D1300=Accueil!$Y$13,PRODUCT('Registre déchets'!G1300,Accueil!$AA$13),"")&amp; IF(D1300=Accueil!$Y$14,PRODUCT('Registre déchets'!G1300,Accueil!$AA$14),"")&amp; IF(D1300=Accueil!$Y$15,PRODUCT('Registre déchets'!G1300,Accueil!$AA$15),"")&amp; IF(D1300=Accueil!$Y$16,PRODUCT('Registre déchets'!G1300,Accueil!$AA$16),"")&amp; IF(D1300=Accueil!$Y$17,PRODUCT('Registre déchets'!G1300,Accueil!$AA$17),"")&amp; IF(D1300=Accueil!$Y$18,PRODUCT('Registre déchets'!G1300,Accueil!$AA$18),"")&amp; IF(D1300=Accueil!$Y$19,PRODUCT('Registre déchets'!G1300,Accueil!$AA$19),"")&amp; IF(D1300=Accueil!$Y$20,PRODUCT('Registre déchets'!G1300,Accueil!$AA$20),"")&amp; IF(D1300=Accueil!$Y$21,PRODUCT('Registre déchets'!G1300,Accueil!$AA$21),"")&amp; IF(D1300=Accueil!$Y$22,PRODUCT('Registre déchets'!G1300,Accueil!$AA$22),"")&amp; IF(D1300=Accueil!$Y$23,PRODUCT('Registre déchets'!G1300,Accueil!$AA$23),"")&amp; IF(D1300=Accueil!$Y$24,PRODUCT('Registre déchets'!G1300,Accueil!$AA$24),"")&amp; IF(D1300=Accueil!$Y$25,PRODUCT('Registre déchets'!G1300,Accueil!$AA$25),"")&amp; IF(D1300=Accueil!$Y$26,PRODUCT('Registre déchets'!G1300,Accueil!$AA$26),"")&amp; IF(D1300=Accueil!$Y$27,PRODUCT('Registre déchets'!G1300,Accueil!$AA$27),""))</f>
        <v/>
      </c>
      <c r="AQ1300" s="79">
        <f t="shared" si="207"/>
        <v>0</v>
      </c>
    </row>
    <row r="1301" spans="1:43" ht="50.1" customHeight="1" x14ac:dyDescent="0.25">
      <c r="A1301" s="90"/>
      <c r="B1301" s="222" t="str">
        <f t="shared" si="201"/>
        <v/>
      </c>
      <c r="C1301" s="221"/>
      <c r="D1301" s="220"/>
      <c r="E1301" s="80" t="str">
        <f t="shared" si="205"/>
        <v/>
      </c>
      <c r="F1301" s="81"/>
      <c r="G1301" s="82"/>
      <c r="H1301" s="241">
        <f t="shared" si="202"/>
        <v>0</v>
      </c>
      <c r="I1301" s="206"/>
      <c r="J1301" s="206"/>
      <c r="K1301" s="86"/>
      <c r="L1301" s="86"/>
      <c r="M1301" s="86"/>
      <c r="N1301" s="82"/>
      <c r="O1301" s="81"/>
      <c r="P1301" s="82"/>
      <c r="Q1301" s="207">
        <f t="shared" si="206"/>
        <v>0</v>
      </c>
      <c r="R1301" s="83">
        <f t="shared" si="203"/>
        <v>0</v>
      </c>
      <c r="S1301" s="83">
        <f t="shared" si="204"/>
        <v>0</v>
      </c>
      <c r="T1301" s="209"/>
      <c r="U1301" s="214"/>
      <c r="V1301" s="214"/>
      <c r="W1301" s="217" t="str">
        <f t="shared" si="199"/>
        <v/>
      </c>
      <c r="X1301" s="214"/>
      <c r="Y1301" s="224"/>
      <c r="Z1301" s="214"/>
      <c r="AA1301" s="214"/>
      <c r="AB1301" s="35" t="str">
        <f t="shared" si="200"/>
        <v/>
      </c>
      <c r="AC1301" s="35"/>
      <c r="AD1301" s="35"/>
      <c r="AE1301" s="35"/>
      <c r="AF1301" s="35"/>
      <c r="AG1301" s="35"/>
      <c r="AH1301" s="35"/>
      <c r="AI1301" s="35"/>
      <c r="AJ1301" s="35"/>
      <c r="AK1301" s="35"/>
      <c r="AL1301" s="35"/>
      <c r="AM1301" s="85" t="str">
        <f t="shared" si="198"/>
        <v/>
      </c>
      <c r="AN1301" s="35"/>
      <c r="AO1301" s="35"/>
      <c r="AP1301" s="77" t="str">
        <f>IF(D1301="","",IF(D1301=Accueil!$Q$7,PRODUCT('Registre déchets'!G1301,Accueil!$S$7),"") &amp; IF(D1301=Accueil!$Q$8,PRODUCT('Registre déchets'!G1301,Accueil!$S$8),"") &amp; IF(D1301=Accueil!$Q$9,PRODUCT('Registre déchets'!G1301,Accueil!$S$9),"")&amp; IF(D1301=Accueil!$Q$10,PRODUCT('Registre déchets'!G1301,Accueil!$S$10),"")&amp; IF(D1301=Accueil!$Q$11,PRODUCT('Registre déchets'!G1301,Accueil!$S$11),"")&amp; IF(D1301=Accueil!$Q$12,PRODUCT('Registre déchets'!G1301,Accueil!$S$12),"")&amp; IF(D1301=Accueil!$Q$13,PRODUCT('Registre déchets'!G1301,Accueil!$S$13),"")&amp; IF(D1301=Accueil!$Q$14,PRODUCT('Registre déchets'!G1301,Accueil!$S$14),"")&amp; IF(D1301=Accueil!$Q$15,PRODUCT('Registre déchets'!G1301,Accueil!$S$15),"")&amp; IF(D1301=Accueil!$Q$16,PRODUCT('Registre déchets'!G1301,Accueil!$S$16),"")&amp; IF(D1301=Accueil!$Q$17,PRODUCT('Registre déchets'!G1301,Accueil!$S$17),"")&amp; IF(D1301=Accueil!$Q$18,PRODUCT('Registre déchets'!G1301,Accueil!$S$18),"")&amp; IF(D1301=Accueil!$Q$19,PRODUCT('Registre déchets'!G1301,Accueil!$S$19),"")&amp; IF(D1301=Accueil!$Q$20,PRODUCT('Registre déchets'!G1301,Accueil!$S$20),"")&amp; IF(D1301=Accueil!$Q$21,PRODUCT('Registre déchets'!G1301,Accueil!$S$21),"")&amp; IF(D1301=Accueil!$Q$22,PRODUCT('Registre déchets'!G1301,Accueil!$S$22),"")&amp; IF(D1301=Accueil!$Q$23,PRODUCT('Registre déchets'!G1301,Accueil!$S$23),"")&amp; IF(D1301=Accueil!$Q$24,PRODUCT('Registre déchets'!G1301,Accueil!$S$24),"")&amp; IF(D1301=Accueil!$Q$25,PRODUCT('Registre déchets'!G1301,Accueil!$S$25),"")&amp; IF(D1301=Accueil!$Q$26,PRODUCT('Registre déchets'!G1301,Accueil!$S$26),"") &amp; IF(D1301=Accueil!$U$7,PRODUCT('Registre déchets'!G1301,Accueil!$W$7),"") &amp; IF(D1301=Accueil!$U$8,PRODUCT('Registre déchets'!G1301,Accueil!$W$8),"") &amp; IF(D1301=Accueil!$U$9,PRODUCT('Registre déchets'!G1301,Accueil!$W$9),"")&amp; IF(D1301=Accueil!$U$10,PRODUCT('Registre déchets'!G1301,Accueil!$W$10),"")&amp; IF(D1301=Accueil!$U$11,PRODUCT('Registre déchets'!G1301,Accueil!$W$11),"")&amp; IF(D1301=Accueil!$U$12,PRODUCT('Registre déchets'!G1301,Accueil!$W$12),"")&amp; IF(D1301=Accueil!$U$13,PRODUCT('Registre déchets'!G1301,Accueil!$W$13),"")&amp; IF(D1301=Accueil!$U$14,PRODUCT('Registre déchets'!G1301,Accueil!$W$14),"")&amp; IF(D1301=Accueil!$U$15,PRODUCT('Registre déchets'!G1301,Accueil!$W$15),"")&amp; IF(D1301=Accueil!$U$16,PRODUCT('Registre déchets'!G1301,Accueil!$W$16),"")&amp; IF(D1301=Accueil!$U$17,PRODUCT('Registre déchets'!G1301,Accueil!$W$17),"")&amp; IF(D1301=Accueil!$U$18,PRODUCT('Registre déchets'!G1301,Accueil!$W$18),"")&amp; IF(D1301=Accueil!$U$19,PRODUCT('Registre déchets'!G1301,Accueil!$W$19),"")&amp; IF(D1301=Accueil!$U$20,PRODUCT('Registre déchets'!G1301,Accueil!$W$20),"")&amp; IF(D1301=Accueil!$U$21,PRODUCT('Registre déchets'!G1301,Accueil!$W$21),"") &amp; IF(D1301=Accueil!$U$22,PRODUCT('Registre déchets'!G1301,Accueil!$W$22),"")&amp; IF(D1301=Accueil!$U$23,PRODUCT('Registre déchets'!G1301,Accueil!$W$23),"")&amp; IF(D1301=Accueil!$U$24,PRODUCT('Registre déchets'!G1301,Accueil!$W$24),"")&amp; IF(D1301=Accueil!$U$25,PRODUCT('Registre déchets'!G1301,Accueil!$W$25),"")&amp; IF(D1301=Accueil!$U$26,PRODUCT('Registre déchets'!G1301,Accueil!$W$26),"")&amp; IF(D1301=Accueil!$U$27,PRODUCT('Registre déchets'!G1301,Accueil!$W$27),"")&amp; IF(D1301=Accueil!$Y$7,PRODUCT('Registre déchets'!G1301,Accueil!$AA$7),"") &amp; IF(D1301=Accueil!$Y$8,PRODUCT('Registre déchets'!G1301,Accueil!$AA$8),"") &amp; IF(D1301=Accueil!$Y$9,PRODUCT('Registre déchets'!G1301,Accueil!$AA$9),"")&amp; IF(D1301=Accueil!$Y$10,PRODUCT('Registre déchets'!G1301,Accueil!$AA$10),"")&amp; IF(D1301=Accueil!$Y$11,PRODUCT('Registre déchets'!G1301,Accueil!$AA$11),"")&amp; IF(D1301=Accueil!$Y$12,PRODUCT('Registre déchets'!G1301,Accueil!$AA$12),"")&amp; IF(D1301=Accueil!$Y$13,PRODUCT('Registre déchets'!G1301,Accueil!$AA$13),"")&amp; IF(D1301=Accueil!$Y$14,PRODUCT('Registre déchets'!G1301,Accueil!$AA$14),"")&amp; IF(D1301=Accueil!$Y$15,PRODUCT('Registre déchets'!G1301,Accueil!$AA$15),"")&amp; IF(D1301=Accueil!$Y$16,PRODUCT('Registre déchets'!G1301,Accueil!$AA$16),"")&amp; IF(D1301=Accueil!$Y$17,PRODUCT('Registre déchets'!G1301,Accueil!$AA$17),"")&amp; IF(D1301=Accueil!$Y$18,PRODUCT('Registre déchets'!G1301,Accueil!$AA$18),"")&amp; IF(D1301=Accueil!$Y$19,PRODUCT('Registre déchets'!G1301,Accueil!$AA$19),"")&amp; IF(D1301=Accueil!$Y$20,PRODUCT('Registre déchets'!G1301,Accueil!$AA$20),"")&amp; IF(D1301=Accueil!$Y$21,PRODUCT('Registre déchets'!G1301,Accueil!$AA$21),"")&amp; IF(D1301=Accueil!$Y$22,PRODUCT('Registre déchets'!G1301,Accueil!$AA$22),"")&amp; IF(D1301=Accueil!$Y$23,PRODUCT('Registre déchets'!G1301,Accueil!$AA$23),"")&amp; IF(D1301=Accueil!$Y$24,PRODUCT('Registre déchets'!G1301,Accueil!$AA$24),"")&amp; IF(D1301=Accueil!$Y$25,PRODUCT('Registre déchets'!G1301,Accueil!$AA$25),"")&amp; IF(D1301=Accueil!$Y$26,PRODUCT('Registre déchets'!G1301,Accueil!$AA$26),"")&amp; IF(D1301=Accueil!$Y$27,PRODUCT('Registre déchets'!G1301,Accueil!$AA$27),""))</f>
        <v/>
      </c>
      <c r="AQ1301" s="79">
        <f t="shared" si="207"/>
        <v>0</v>
      </c>
    </row>
    <row r="1302" spans="1:43" ht="50.1" customHeight="1" x14ac:dyDescent="0.25">
      <c r="A1302" s="90"/>
      <c r="B1302" s="222" t="str">
        <f t="shared" si="201"/>
        <v/>
      </c>
      <c r="C1302" s="221"/>
      <c r="D1302" s="220"/>
      <c r="E1302" s="80" t="str">
        <f t="shared" si="205"/>
        <v/>
      </c>
      <c r="F1302" s="81"/>
      <c r="G1302" s="82"/>
      <c r="H1302" s="241">
        <f t="shared" si="202"/>
        <v>0</v>
      </c>
      <c r="I1302" s="206"/>
      <c r="J1302" s="206"/>
      <c r="K1302" s="86"/>
      <c r="L1302" s="86"/>
      <c r="M1302" s="86"/>
      <c r="N1302" s="82"/>
      <c r="O1302" s="81"/>
      <c r="P1302" s="82"/>
      <c r="Q1302" s="207">
        <f t="shared" si="206"/>
        <v>0</v>
      </c>
      <c r="R1302" s="83">
        <f t="shared" si="203"/>
        <v>0</v>
      </c>
      <c r="S1302" s="83">
        <f t="shared" si="204"/>
        <v>0</v>
      </c>
      <c r="T1302" s="209"/>
      <c r="U1302" s="214"/>
      <c r="V1302" s="214"/>
      <c r="W1302" s="217" t="str">
        <f t="shared" si="199"/>
        <v/>
      </c>
      <c r="X1302" s="214"/>
      <c r="Y1302" s="224"/>
      <c r="Z1302" s="214"/>
      <c r="AA1302" s="214"/>
      <c r="AB1302" s="35" t="str">
        <f t="shared" si="200"/>
        <v/>
      </c>
      <c r="AC1302" s="35"/>
      <c r="AD1302" s="35"/>
      <c r="AE1302" s="35"/>
      <c r="AF1302" s="35"/>
      <c r="AG1302" s="35"/>
      <c r="AH1302" s="35"/>
      <c r="AI1302" s="35"/>
      <c r="AJ1302" s="35"/>
      <c r="AK1302" s="35"/>
      <c r="AL1302" s="35"/>
      <c r="AM1302" s="85" t="str">
        <f t="shared" si="198"/>
        <v/>
      </c>
      <c r="AN1302" s="35"/>
      <c r="AO1302" s="35"/>
      <c r="AP1302" s="77" t="str">
        <f>IF(D1302="","",IF(D1302=Accueil!$Q$7,PRODUCT('Registre déchets'!G1302,Accueil!$S$7),"") &amp; IF(D1302=Accueil!$Q$8,PRODUCT('Registre déchets'!G1302,Accueil!$S$8),"") &amp; IF(D1302=Accueil!$Q$9,PRODUCT('Registre déchets'!G1302,Accueil!$S$9),"")&amp; IF(D1302=Accueil!$Q$10,PRODUCT('Registre déchets'!G1302,Accueil!$S$10),"")&amp; IF(D1302=Accueil!$Q$11,PRODUCT('Registre déchets'!G1302,Accueil!$S$11),"")&amp; IF(D1302=Accueil!$Q$12,PRODUCT('Registre déchets'!G1302,Accueil!$S$12),"")&amp; IF(D1302=Accueil!$Q$13,PRODUCT('Registre déchets'!G1302,Accueil!$S$13),"")&amp; IF(D1302=Accueil!$Q$14,PRODUCT('Registre déchets'!G1302,Accueil!$S$14),"")&amp; IF(D1302=Accueil!$Q$15,PRODUCT('Registre déchets'!G1302,Accueil!$S$15),"")&amp; IF(D1302=Accueil!$Q$16,PRODUCT('Registre déchets'!G1302,Accueil!$S$16),"")&amp; IF(D1302=Accueil!$Q$17,PRODUCT('Registre déchets'!G1302,Accueil!$S$17),"")&amp; IF(D1302=Accueil!$Q$18,PRODUCT('Registre déchets'!G1302,Accueil!$S$18),"")&amp; IF(D1302=Accueil!$Q$19,PRODUCT('Registre déchets'!G1302,Accueil!$S$19),"")&amp; IF(D1302=Accueil!$Q$20,PRODUCT('Registre déchets'!G1302,Accueil!$S$20),"")&amp; IF(D1302=Accueil!$Q$21,PRODUCT('Registre déchets'!G1302,Accueil!$S$21),"")&amp; IF(D1302=Accueil!$Q$22,PRODUCT('Registre déchets'!G1302,Accueil!$S$22),"")&amp; IF(D1302=Accueil!$Q$23,PRODUCT('Registre déchets'!G1302,Accueil!$S$23),"")&amp; IF(D1302=Accueil!$Q$24,PRODUCT('Registre déchets'!G1302,Accueil!$S$24),"")&amp; IF(D1302=Accueil!$Q$25,PRODUCT('Registre déchets'!G1302,Accueil!$S$25),"")&amp; IF(D1302=Accueil!$Q$26,PRODUCT('Registre déchets'!G1302,Accueil!$S$26),"") &amp; IF(D1302=Accueil!$U$7,PRODUCT('Registre déchets'!G1302,Accueil!$W$7),"") &amp; IF(D1302=Accueil!$U$8,PRODUCT('Registre déchets'!G1302,Accueil!$W$8),"") &amp; IF(D1302=Accueil!$U$9,PRODUCT('Registre déchets'!G1302,Accueil!$W$9),"")&amp; IF(D1302=Accueil!$U$10,PRODUCT('Registre déchets'!G1302,Accueil!$W$10),"")&amp; IF(D1302=Accueil!$U$11,PRODUCT('Registre déchets'!G1302,Accueil!$W$11),"")&amp; IF(D1302=Accueil!$U$12,PRODUCT('Registre déchets'!G1302,Accueil!$W$12),"")&amp; IF(D1302=Accueil!$U$13,PRODUCT('Registre déchets'!G1302,Accueil!$W$13),"")&amp; IF(D1302=Accueil!$U$14,PRODUCT('Registre déchets'!G1302,Accueil!$W$14),"")&amp; IF(D1302=Accueil!$U$15,PRODUCT('Registre déchets'!G1302,Accueil!$W$15),"")&amp; IF(D1302=Accueil!$U$16,PRODUCT('Registre déchets'!G1302,Accueil!$W$16),"")&amp; IF(D1302=Accueil!$U$17,PRODUCT('Registre déchets'!G1302,Accueil!$W$17),"")&amp; IF(D1302=Accueil!$U$18,PRODUCT('Registre déchets'!G1302,Accueil!$W$18),"")&amp; IF(D1302=Accueil!$U$19,PRODUCT('Registre déchets'!G1302,Accueil!$W$19),"")&amp; IF(D1302=Accueil!$U$20,PRODUCT('Registre déchets'!G1302,Accueil!$W$20),"")&amp; IF(D1302=Accueil!$U$21,PRODUCT('Registre déchets'!G1302,Accueil!$W$21),"") &amp; IF(D1302=Accueil!$U$22,PRODUCT('Registre déchets'!G1302,Accueil!$W$22),"")&amp; IF(D1302=Accueil!$U$23,PRODUCT('Registre déchets'!G1302,Accueil!$W$23),"")&amp; IF(D1302=Accueil!$U$24,PRODUCT('Registre déchets'!G1302,Accueil!$W$24),"")&amp; IF(D1302=Accueil!$U$25,PRODUCT('Registre déchets'!G1302,Accueil!$W$25),"")&amp; IF(D1302=Accueil!$U$26,PRODUCT('Registre déchets'!G1302,Accueil!$W$26),"")&amp; IF(D1302=Accueil!$U$27,PRODUCT('Registre déchets'!G1302,Accueil!$W$27),"")&amp; IF(D1302=Accueil!$Y$7,PRODUCT('Registre déchets'!G1302,Accueil!$AA$7),"") &amp; IF(D1302=Accueil!$Y$8,PRODUCT('Registre déchets'!G1302,Accueil!$AA$8),"") &amp; IF(D1302=Accueil!$Y$9,PRODUCT('Registre déchets'!G1302,Accueil!$AA$9),"")&amp; IF(D1302=Accueil!$Y$10,PRODUCT('Registre déchets'!G1302,Accueil!$AA$10),"")&amp; IF(D1302=Accueil!$Y$11,PRODUCT('Registre déchets'!G1302,Accueil!$AA$11),"")&amp; IF(D1302=Accueil!$Y$12,PRODUCT('Registre déchets'!G1302,Accueil!$AA$12),"")&amp; IF(D1302=Accueil!$Y$13,PRODUCT('Registre déchets'!G1302,Accueil!$AA$13),"")&amp; IF(D1302=Accueil!$Y$14,PRODUCT('Registre déchets'!G1302,Accueil!$AA$14),"")&amp; IF(D1302=Accueil!$Y$15,PRODUCT('Registre déchets'!G1302,Accueil!$AA$15),"")&amp; IF(D1302=Accueil!$Y$16,PRODUCT('Registre déchets'!G1302,Accueil!$AA$16),"")&amp; IF(D1302=Accueil!$Y$17,PRODUCT('Registre déchets'!G1302,Accueil!$AA$17),"")&amp; IF(D1302=Accueil!$Y$18,PRODUCT('Registre déchets'!G1302,Accueil!$AA$18),"")&amp; IF(D1302=Accueil!$Y$19,PRODUCT('Registre déchets'!G1302,Accueil!$AA$19),"")&amp; IF(D1302=Accueil!$Y$20,PRODUCT('Registre déchets'!G1302,Accueil!$AA$20),"")&amp; IF(D1302=Accueil!$Y$21,PRODUCT('Registre déchets'!G1302,Accueil!$AA$21),"")&amp; IF(D1302=Accueil!$Y$22,PRODUCT('Registre déchets'!G1302,Accueil!$AA$22),"")&amp; IF(D1302=Accueil!$Y$23,PRODUCT('Registre déchets'!G1302,Accueil!$AA$23),"")&amp; IF(D1302=Accueil!$Y$24,PRODUCT('Registre déchets'!G1302,Accueil!$AA$24),"")&amp; IF(D1302=Accueil!$Y$25,PRODUCT('Registre déchets'!G1302,Accueil!$AA$25),"")&amp; IF(D1302=Accueil!$Y$26,PRODUCT('Registre déchets'!G1302,Accueil!$AA$26),"")&amp; IF(D1302=Accueil!$Y$27,PRODUCT('Registre déchets'!G1302,Accueil!$AA$27),""))</f>
        <v/>
      </c>
      <c r="AQ1302" s="79">
        <f t="shared" si="207"/>
        <v>0</v>
      </c>
    </row>
    <row r="1303" spans="1:43" ht="50.1" customHeight="1" x14ac:dyDescent="0.25">
      <c r="A1303" s="90"/>
      <c r="B1303" s="222" t="str">
        <f t="shared" si="201"/>
        <v/>
      </c>
      <c r="C1303" s="221"/>
      <c r="D1303" s="220"/>
      <c r="E1303" s="80" t="str">
        <f t="shared" si="205"/>
        <v/>
      </c>
      <c r="F1303" s="81"/>
      <c r="G1303" s="82"/>
      <c r="H1303" s="241">
        <f t="shared" si="202"/>
        <v>0</v>
      </c>
      <c r="I1303" s="206"/>
      <c r="J1303" s="206"/>
      <c r="K1303" s="86"/>
      <c r="L1303" s="86"/>
      <c r="M1303" s="86"/>
      <c r="N1303" s="82"/>
      <c r="O1303" s="81"/>
      <c r="P1303" s="82"/>
      <c r="Q1303" s="207">
        <f t="shared" si="206"/>
        <v>0</v>
      </c>
      <c r="R1303" s="83">
        <f t="shared" si="203"/>
        <v>0</v>
      </c>
      <c r="S1303" s="83">
        <f t="shared" si="204"/>
        <v>0</v>
      </c>
      <c r="T1303" s="209"/>
      <c r="U1303" s="214"/>
      <c r="V1303" s="214"/>
      <c r="W1303" s="217" t="str">
        <f t="shared" si="199"/>
        <v/>
      </c>
      <c r="X1303" s="214"/>
      <c r="Y1303" s="224"/>
      <c r="Z1303" s="214"/>
      <c r="AA1303" s="214"/>
      <c r="AB1303" s="35" t="str">
        <f t="shared" si="200"/>
        <v/>
      </c>
      <c r="AC1303" s="35"/>
      <c r="AD1303" s="35"/>
      <c r="AE1303" s="35"/>
      <c r="AF1303" s="35"/>
      <c r="AG1303" s="35"/>
      <c r="AH1303" s="35"/>
      <c r="AI1303" s="35"/>
      <c r="AJ1303" s="35"/>
      <c r="AK1303" s="35"/>
      <c r="AL1303" s="35"/>
      <c r="AM1303" s="85" t="str">
        <f t="shared" si="198"/>
        <v/>
      </c>
      <c r="AN1303" s="35"/>
      <c r="AO1303" s="35"/>
      <c r="AP1303" s="77" t="str">
        <f>IF(D1303="","",IF(D1303=Accueil!$Q$7,PRODUCT('Registre déchets'!G1303,Accueil!$S$7),"") &amp; IF(D1303=Accueil!$Q$8,PRODUCT('Registre déchets'!G1303,Accueil!$S$8),"") &amp; IF(D1303=Accueil!$Q$9,PRODUCT('Registre déchets'!G1303,Accueil!$S$9),"")&amp; IF(D1303=Accueil!$Q$10,PRODUCT('Registre déchets'!G1303,Accueil!$S$10),"")&amp; IF(D1303=Accueil!$Q$11,PRODUCT('Registre déchets'!G1303,Accueil!$S$11),"")&amp; IF(D1303=Accueil!$Q$12,PRODUCT('Registre déchets'!G1303,Accueil!$S$12),"")&amp; IF(D1303=Accueil!$Q$13,PRODUCT('Registre déchets'!G1303,Accueil!$S$13),"")&amp; IF(D1303=Accueil!$Q$14,PRODUCT('Registre déchets'!G1303,Accueil!$S$14),"")&amp; IF(D1303=Accueil!$Q$15,PRODUCT('Registre déchets'!G1303,Accueil!$S$15),"")&amp; IF(D1303=Accueil!$Q$16,PRODUCT('Registre déchets'!G1303,Accueil!$S$16),"")&amp; IF(D1303=Accueil!$Q$17,PRODUCT('Registre déchets'!G1303,Accueil!$S$17),"")&amp; IF(D1303=Accueil!$Q$18,PRODUCT('Registre déchets'!G1303,Accueil!$S$18),"")&amp; IF(D1303=Accueil!$Q$19,PRODUCT('Registre déchets'!G1303,Accueil!$S$19),"")&amp; IF(D1303=Accueil!$Q$20,PRODUCT('Registre déchets'!G1303,Accueil!$S$20),"")&amp; IF(D1303=Accueil!$Q$21,PRODUCT('Registre déchets'!G1303,Accueil!$S$21),"")&amp; IF(D1303=Accueil!$Q$22,PRODUCT('Registre déchets'!G1303,Accueil!$S$22),"")&amp; IF(D1303=Accueil!$Q$23,PRODUCT('Registre déchets'!G1303,Accueil!$S$23),"")&amp; IF(D1303=Accueil!$Q$24,PRODUCT('Registre déchets'!G1303,Accueil!$S$24),"")&amp; IF(D1303=Accueil!$Q$25,PRODUCT('Registre déchets'!G1303,Accueil!$S$25),"")&amp; IF(D1303=Accueil!$Q$26,PRODUCT('Registre déchets'!G1303,Accueil!$S$26),"") &amp; IF(D1303=Accueil!$U$7,PRODUCT('Registre déchets'!G1303,Accueil!$W$7),"") &amp; IF(D1303=Accueil!$U$8,PRODUCT('Registre déchets'!G1303,Accueil!$W$8),"") &amp; IF(D1303=Accueil!$U$9,PRODUCT('Registre déchets'!G1303,Accueil!$W$9),"")&amp; IF(D1303=Accueil!$U$10,PRODUCT('Registre déchets'!G1303,Accueil!$W$10),"")&amp; IF(D1303=Accueil!$U$11,PRODUCT('Registre déchets'!G1303,Accueil!$W$11),"")&amp; IF(D1303=Accueil!$U$12,PRODUCT('Registre déchets'!G1303,Accueil!$W$12),"")&amp; IF(D1303=Accueil!$U$13,PRODUCT('Registre déchets'!G1303,Accueil!$W$13),"")&amp; IF(D1303=Accueil!$U$14,PRODUCT('Registre déchets'!G1303,Accueil!$W$14),"")&amp; IF(D1303=Accueil!$U$15,PRODUCT('Registre déchets'!G1303,Accueil!$W$15),"")&amp; IF(D1303=Accueil!$U$16,PRODUCT('Registre déchets'!G1303,Accueil!$W$16),"")&amp; IF(D1303=Accueil!$U$17,PRODUCT('Registre déchets'!G1303,Accueil!$W$17),"")&amp; IF(D1303=Accueil!$U$18,PRODUCT('Registre déchets'!G1303,Accueil!$W$18),"")&amp; IF(D1303=Accueil!$U$19,PRODUCT('Registre déchets'!G1303,Accueil!$W$19),"")&amp; IF(D1303=Accueil!$U$20,PRODUCT('Registre déchets'!G1303,Accueil!$W$20),"")&amp; IF(D1303=Accueil!$U$21,PRODUCT('Registre déchets'!G1303,Accueil!$W$21),"") &amp; IF(D1303=Accueil!$U$22,PRODUCT('Registre déchets'!G1303,Accueil!$W$22),"")&amp; IF(D1303=Accueil!$U$23,PRODUCT('Registre déchets'!G1303,Accueil!$W$23),"")&amp; IF(D1303=Accueil!$U$24,PRODUCT('Registre déchets'!G1303,Accueil!$W$24),"")&amp; IF(D1303=Accueil!$U$25,PRODUCT('Registre déchets'!G1303,Accueil!$W$25),"")&amp; IF(D1303=Accueil!$U$26,PRODUCT('Registre déchets'!G1303,Accueil!$W$26),"")&amp; IF(D1303=Accueil!$U$27,PRODUCT('Registre déchets'!G1303,Accueil!$W$27),"")&amp; IF(D1303=Accueil!$Y$7,PRODUCT('Registre déchets'!G1303,Accueil!$AA$7),"") &amp; IF(D1303=Accueil!$Y$8,PRODUCT('Registre déchets'!G1303,Accueil!$AA$8),"") &amp; IF(D1303=Accueil!$Y$9,PRODUCT('Registre déchets'!G1303,Accueil!$AA$9),"")&amp; IF(D1303=Accueil!$Y$10,PRODUCT('Registre déchets'!G1303,Accueil!$AA$10),"")&amp; IF(D1303=Accueil!$Y$11,PRODUCT('Registre déchets'!G1303,Accueil!$AA$11),"")&amp; IF(D1303=Accueil!$Y$12,PRODUCT('Registre déchets'!G1303,Accueil!$AA$12),"")&amp; IF(D1303=Accueil!$Y$13,PRODUCT('Registre déchets'!G1303,Accueil!$AA$13),"")&amp; IF(D1303=Accueil!$Y$14,PRODUCT('Registre déchets'!G1303,Accueil!$AA$14),"")&amp; IF(D1303=Accueil!$Y$15,PRODUCT('Registre déchets'!G1303,Accueil!$AA$15),"")&amp; IF(D1303=Accueil!$Y$16,PRODUCT('Registre déchets'!G1303,Accueil!$AA$16),"")&amp; IF(D1303=Accueil!$Y$17,PRODUCT('Registre déchets'!G1303,Accueil!$AA$17),"")&amp; IF(D1303=Accueil!$Y$18,PRODUCT('Registre déchets'!G1303,Accueil!$AA$18),"")&amp; IF(D1303=Accueil!$Y$19,PRODUCT('Registre déchets'!G1303,Accueil!$AA$19),"")&amp; IF(D1303=Accueil!$Y$20,PRODUCT('Registre déchets'!G1303,Accueil!$AA$20),"")&amp; IF(D1303=Accueil!$Y$21,PRODUCT('Registre déchets'!G1303,Accueil!$AA$21),"")&amp; IF(D1303=Accueil!$Y$22,PRODUCT('Registre déchets'!G1303,Accueil!$AA$22),"")&amp; IF(D1303=Accueil!$Y$23,PRODUCT('Registre déchets'!G1303,Accueil!$AA$23),"")&amp; IF(D1303=Accueil!$Y$24,PRODUCT('Registre déchets'!G1303,Accueil!$AA$24),"")&amp; IF(D1303=Accueil!$Y$25,PRODUCT('Registre déchets'!G1303,Accueil!$AA$25),"")&amp; IF(D1303=Accueil!$Y$26,PRODUCT('Registre déchets'!G1303,Accueil!$AA$26),"")&amp; IF(D1303=Accueil!$Y$27,PRODUCT('Registre déchets'!G1303,Accueil!$AA$27),""))</f>
        <v/>
      </c>
      <c r="AQ1303" s="79">
        <f t="shared" si="207"/>
        <v>0</v>
      </c>
    </row>
    <row r="1304" spans="1:43" ht="50.1" customHeight="1" x14ac:dyDescent="0.25">
      <c r="A1304" s="90"/>
      <c r="B1304" s="222" t="str">
        <f t="shared" si="201"/>
        <v/>
      </c>
      <c r="C1304" s="221"/>
      <c r="D1304" s="220"/>
      <c r="E1304" s="80" t="str">
        <f t="shared" si="205"/>
        <v/>
      </c>
      <c r="F1304" s="81"/>
      <c r="G1304" s="82"/>
      <c r="H1304" s="241">
        <f t="shared" si="202"/>
        <v>0</v>
      </c>
      <c r="I1304" s="206"/>
      <c r="J1304" s="206"/>
      <c r="K1304" s="86"/>
      <c r="L1304" s="86"/>
      <c r="M1304" s="86"/>
      <c r="N1304" s="82"/>
      <c r="O1304" s="81"/>
      <c r="P1304" s="82"/>
      <c r="Q1304" s="207">
        <f t="shared" si="206"/>
        <v>0</v>
      </c>
      <c r="R1304" s="83">
        <f t="shared" si="203"/>
        <v>0</v>
      </c>
      <c r="S1304" s="83">
        <f t="shared" si="204"/>
        <v>0</v>
      </c>
      <c r="T1304" s="209"/>
      <c r="U1304" s="214"/>
      <c r="V1304" s="214"/>
      <c r="W1304" s="217" t="str">
        <f t="shared" si="199"/>
        <v/>
      </c>
      <c r="X1304" s="214"/>
      <c r="Y1304" s="224"/>
      <c r="Z1304" s="214"/>
      <c r="AA1304" s="214"/>
      <c r="AB1304" s="35" t="str">
        <f t="shared" si="200"/>
        <v/>
      </c>
      <c r="AC1304" s="35"/>
      <c r="AD1304" s="35"/>
      <c r="AE1304" s="35"/>
      <c r="AF1304" s="35"/>
      <c r="AG1304" s="35"/>
      <c r="AH1304" s="35"/>
      <c r="AI1304" s="35"/>
      <c r="AJ1304" s="35"/>
      <c r="AK1304" s="35"/>
      <c r="AL1304" s="35"/>
      <c r="AM1304" s="85" t="str">
        <f t="shared" si="198"/>
        <v/>
      </c>
      <c r="AN1304" s="35"/>
      <c r="AO1304" s="35"/>
      <c r="AP1304" s="77" t="str">
        <f>IF(D1304="","",IF(D1304=Accueil!$Q$7,PRODUCT('Registre déchets'!G1304,Accueil!$S$7),"") &amp; IF(D1304=Accueil!$Q$8,PRODUCT('Registre déchets'!G1304,Accueil!$S$8),"") &amp; IF(D1304=Accueil!$Q$9,PRODUCT('Registre déchets'!G1304,Accueil!$S$9),"")&amp; IF(D1304=Accueil!$Q$10,PRODUCT('Registre déchets'!G1304,Accueil!$S$10),"")&amp; IF(D1304=Accueil!$Q$11,PRODUCT('Registre déchets'!G1304,Accueil!$S$11),"")&amp; IF(D1304=Accueil!$Q$12,PRODUCT('Registre déchets'!G1304,Accueil!$S$12),"")&amp; IF(D1304=Accueil!$Q$13,PRODUCT('Registre déchets'!G1304,Accueil!$S$13),"")&amp; IF(D1304=Accueil!$Q$14,PRODUCT('Registre déchets'!G1304,Accueil!$S$14),"")&amp; IF(D1304=Accueil!$Q$15,PRODUCT('Registre déchets'!G1304,Accueil!$S$15),"")&amp; IF(D1304=Accueil!$Q$16,PRODUCT('Registre déchets'!G1304,Accueil!$S$16),"")&amp; IF(D1304=Accueil!$Q$17,PRODUCT('Registre déchets'!G1304,Accueil!$S$17),"")&amp; IF(D1304=Accueil!$Q$18,PRODUCT('Registre déchets'!G1304,Accueil!$S$18),"")&amp; IF(D1304=Accueil!$Q$19,PRODUCT('Registre déchets'!G1304,Accueil!$S$19),"")&amp; IF(D1304=Accueil!$Q$20,PRODUCT('Registre déchets'!G1304,Accueil!$S$20),"")&amp; IF(D1304=Accueil!$Q$21,PRODUCT('Registre déchets'!G1304,Accueil!$S$21),"")&amp; IF(D1304=Accueil!$Q$22,PRODUCT('Registre déchets'!G1304,Accueil!$S$22),"")&amp; IF(D1304=Accueil!$Q$23,PRODUCT('Registre déchets'!G1304,Accueil!$S$23),"")&amp; IF(D1304=Accueil!$Q$24,PRODUCT('Registre déchets'!G1304,Accueil!$S$24),"")&amp; IF(D1304=Accueil!$Q$25,PRODUCT('Registre déchets'!G1304,Accueil!$S$25),"")&amp; IF(D1304=Accueil!$Q$26,PRODUCT('Registre déchets'!G1304,Accueil!$S$26),"") &amp; IF(D1304=Accueil!$U$7,PRODUCT('Registre déchets'!G1304,Accueil!$W$7),"") &amp; IF(D1304=Accueil!$U$8,PRODUCT('Registre déchets'!G1304,Accueil!$W$8),"") &amp; IF(D1304=Accueil!$U$9,PRODUCT('Registre déchets'!G1304,Accueil!$W$9),"")&amp; IF(D1304=Accueil!$U$10,PRODUCT('Registre déchets'!G1304,Accueil!$W$10),"")&amp; IF(D1304=Accueil!$U$11,PRODUCT('Registre déchets'!G1304,Accueil!$W$11),"")&amp; IF(D1304=Accueil!$U$12,PRODUCT('Registre déchets'!G1304,Accueil!$W$12),"")&amp; IF(D1304=Accueil!$U$13,PRODUCT('Registre déchets'!G1304,Accueil!$W$13),"")&amp; IF(D1304=Accueil!$U$14,PRODUCT('Registre déchets'!G1304,Accueil!$W$14),"")&amp; IF(D1304=Accueil!$U$15,PRODUCT('Registre déchets'!G1304,Accueil!$W$15),"")&amp; IF(D1304=Accueil!$U$16,PRODUCT('Registre déchets'!G1304,Accueil!$W$16),"")&amp; IF(D1304=Accueil!$U$17,PRODUCT('Registre déchets'!G1304,Accueil!$W$17),"")&amp; IF(D1304=Accueil!$U$18,PRODUCT('Registre déchets'!G1304,Accueil!$W$18),"")&amp; IF(D1304=Accueil!$U$19,PRODUCT('Registre déchets'!G1304,Accueil!$W$19),"")&amp; IF(D1304=Accueil!$U$20,PRODUCT('Registre déchets'!G1304,Accueil!$W$20),"")&amp; IF(D1304=Accueil!$U$21,PRODUCT('Registre déchets'!G1304,Accueil!$W$21),"") &amp; IF(D1304=Accueil!$U$22,PRODUCT('Registre déchets'!G1304,Accueil!$W$22),"")&amp; IF(D1304=Accueil!$U$23,PRODUCT('Registre déchets'!G1304,Accueil!$W$23),"")&amp; IF(D1304=Accueil!$U$24,PRODUCT('Registre déchets'!G1304,Accueil!$W$24),"")&amp; IF(D1304=Accueil!$U$25,PRODUCT('Registre déchets'!G1304,Accueil!$W$25),"")&amp; IF(D1304=Accueil!$U$26,PRODUCT('Registre déchets'!G1304,Accueil!$W$26),"")&amp; IF(D1304=Accueil!$U$27,PRODUCT('Registre déchets'!G1304,Accueil!$W$27),"")&amp; IF(D1304=Accueil!$Y$7,PRODUCT('Registre déchets'!G1304,Accueil!$AA$7),"") &amp; IF(D1304=Accueil!$Y$8,PRODUCT('Registre déchets'!G1304,Accueil!$AA$8),"") &amp; IF(D1304=Accueil!$Y$9,PRODUCT('Registre déchets'!G1304,Accueil!$AA$9),"")&amp; IF(D1304=Accueil!$Y$10,PRODUCT('Registre déchets'!G1304,Accueil!$AA$10),"")&amp; IF(D1304=Accueil!$Y$11,PRODUCT('Registre déchets'!G1304,Accueil!$AA$11),"")&amp; IF(D1304=Accueil!$Y$12,PRODUCT('Registre déchets'!G1304,Accueil!$AA$12),"")&amp; IF(D1304=Accueil!$Y$13,PRODUCT('Registre déchets'!G1304,Accueil!$AA$13),"")&amp; IF(D1304=Accueil!$Y$14,PRODUCT('Registre déchets'!G1304,Accueil!$AA$14),"")&amp; IF(D1304=Accueil!$Y$15,PRODUCT('Registre déchets'!G1304,Accueil!$AA$15),"")&amp; IF(D1304=Accueil!$Y$16,PRODUCT('Registre déchets'!G1304,Accueil!$AA$16),"")&amp; IF(D1304=Accueil!$Y$17,PRODUCT('Registre déchets'!G1304,Accueil!$AA$17),"")&amp; IF(D1304=Accueil!$Y$18,PRODUCT('Registre déchets'!G1304,Accueil!$AA$18),"")&amp; IF(D1304=Accueil!$Y$19,PRODUCT('Registre déchets'!G1304,Accueil!$AA$19),"")&amp; IF(D1304=Accueil!$Y$20,PRODUCT('Registre déchets'!G1304,Accueil!$AA$20),"")&amp; IF(D1304=Accueil!$Y$21,PRODUCT('Registre déchets'!G1304,Accueil!$AA$21),"")&amp; IF(D1304=Accueil!$Y$22,PRODUCT('Registre déchets'!G1304,Accueil!$AA$22),"")&amp; IF(D1304=Accueil!$Y$23,PRODUCT('Registre déchets'!G1304,Accueil!$AA$23),"")&amp; IF(D1304=Accueil!$Y$24,PRODUCT('Registre déchets'!G1304,Accueil!$AA$24),"")&amp; IF(D1304=Accueil!$Y$25,PRODUCT('Registre déchets'!G1304,Accueil!$AA$25),"")&amp; IF(D1304=Accueil!$Y$26,PRODUCT('Registre déchets'!G1304,Accueil!$AA$26),"")&amp; IF(D1304=Accueil!$Y$27,PRODUCT('Registre déchets'!G1304,Accueil!$AA$27),""))</f>
        <v/>
      </c>
      <c r="AQ1304" s="79">
        <f t="shared" si="207"/>
        <v>0</v>
      </c>
    </row>
    <row r="1305" spans="1:43" ht="50.1" customHeight="1" x14ac:dyDescent="0.25">
      <c r="A1305" s="90"/>
      <c r="B1305" s="222" t="str">
        <f t="shared" si="201"/>
        <v/>
      </c>
      <c r="C1305" s="221"/>
      <c r="D1305" s="220"/>
      <c r="E1305" s="80" t="str">
        <f t="shared" si="205"/>
        <v/>
      </c>
      <c r="F1305" s="81"/>
      <c r="G1305" s="82"/>
      <c r="H1305" s="241">
        <f t="shared" si="202"/>
        <v>0</v>
      </c>
      <c r="I1305" s="206"/>
      <c r="J1305" s="206"/>
      <c r="K1305" s="86"/>
      <c r="L1305" s="86"/>
      <c r="M1305" s="86"/>
      <c r="N1305" s="82"/>
      <c r="O1305" s="81"/>
      <c r="P1305" s="82"/>
      <c r="Q1305" s="207">
        <f t="shared" si="206"/>
        <v>0</v>
      </c>
      <c r="R1305" s="83">
        <f t="shared" si="203"/>
        <v>0</v>
      </c>
      <c r="S1305" s="83">
        <f t="shared" si="204"/>
        <v>0</v>
      </c>
      <c r="T1305" s="209"/>
      <c r="U1305" s="214"/>
      <c r="V1305" s="214"/>
      <c r="W1305" s="217" t="str">
        <f t="shared" si="199"/>
        <v/>
      </c>
      <c r="X1305" s="214"/>
      <c r="Y1305" s="224"/>
      <c r="Z1305" s="214"/>
      <c r="AA1305" s="214"/>
      <c r="AB1305" s="35" t="str">
        <f t="shared" si="200"/>
        <v/>
      </c>
      <c r="AC1305" s="35"/>
      <c r="AD1305" s="35"/>
      <c r="AE1305" s="35"/>
      <c r="AF1305" s="35"/>
      <c r="AG1305" s="35"/>
      <c r="AH1305" s="35"/>
      <c r="AI1305" s="35"/>
      <c r="AJ1305" s="35"/>
      <c r="AK1305" s="35"/>
      <c r="AL1305" s="35"/>
      <c r="AM1305" s="85" t="str">
        <f t="shared" si="198"/>
        <v/>
      </c>
      <c r="AN1305" s="35"/>
      <c r="AO1305" s="35"/>
      <c r="AP1305" s="77" t="str">
        <f>IF(D1305="","",IF(D1305=Accueil!$Q$7,PRODUCT('Registre déchets'!G1305,Accueil!$S$7),"") &amp; IF(D1305=Accueil!$Q$8,PRODUCT('Registre déchets'!G1305,Accueil!$S$8),"") &amp; IF(D1305=Accueil!$Q$9,PRODUCT('Registre déchets'!G1305,Accueil!$S$9),"")&amp; IF(D1305=Accueil!$Q$10,PRODUCT('Registre déchets'!G1305,Accueil!$S$10),"")&amp; IF(D1305=Accueil!$Q$11,PRODUCT('Registre déchets'!G1305,Accueil!$S$11),"")&amp; IF(D1305=Accueil!$Q$12,PRODUCT('Registre déchets'!G1305,Accueil!$S$12),"")&amp; IF(D1305=Accueil!$Q$13,PRODUCT('Registre déchets'!G1305,Accueil!$S$13),"")&amp; IF(D1305=Accueil!$Q$14,PRODUCT('Registre déchets'!G1305,Accueil!$S$14),"")&amp; IF(D1305=Accueil!$Q$15,PRODUCT('Registre déchets'!G1305,Accueil!$S$15),"")&amp; IF(D1305=Accueil!$Q$16,PRODUCT('Registre déchets'!G1305,Accueil!$S$16),"")&amp; IF(D1305=Accueil!$Q$17,PRODUCT('Registre déchets'!G1305,Accueil!$S$17),"")&amp; IF(D1305=Accueil!$Q$18,PRODUCT('Registre déchets'!G1305,Accueil!$S$18),"")&amp; IF(D1305=Accueil!$Q$19,PRODUCT('Registre déchets'!G1305,Accueil!$S$19),"")&amp; IF(D1305=Accueil!$Q$20,PRODUCT('Registre déchets'!G1305,Accueil!$S$20),"")&amp; IF(D1305=Accueil!$Q$21,PRODUCT('Registre déchets'!G1305,Accueil!$S$21),"")&amp; IF(D1305=Accueil!$Q$22,PRODUCT('Registre déchets'!G1305,Accueil!$S$22),"")&amp; IF(D1305=Accueil!$Q$23,PRODUCT('Registre déchets'!G1305,Accueil!$S$23),"")&amp; IF(D1305=Accueil!$Q$24,PRODUCT('Registre déchets'!G1305,Accueil!$S$24),"")&amp; IF(D1305=Accueil!$Q$25,PRODUCT('Registre déchets'!G1305,Accueil!$S$25),"")&amp; IF(D1305=Accueil!$Q$26,PRODUCT('Registre déchets'!G1305,Accueil!$S$26),"") &amp; IF(D1305=Accueil!$U$7,PRODUCT('Registre déchets'!G1305,Accueil!$W$7),"") &amp; IF(D1305=Accueil!$U$8,PRODUCT('Registre déchets'!G1305,Accueil!$W$8),"") &amp; IF(D1305=Accueil!$U$9,PRODUCT('Registre déchets'!G1305,Accueil!$W$9),"")&amp; IF(D1305=Accueil!$U$10,PRODUCT('Registre déchets'!G1305,Accueil!$W$10),"")&amp; IF(D1305=Accueil!$U$11,PRODUCT('Registre déchets'!G1305,Accueil!$W$11),"")&amp; IF(D1305=Accueil!$U$12,PRODUCT('Registre déchets'!G1305,Accueil!$W$12),"")&amp; IF(D1305=Accueil!$U$13,PRODUCT('Registre déchets'!G1305,Accueil!$W$13),"")&amp; IF(D1305=Accueil!$U$14,PRODUCT('Registre déchets'!G1305,Accueil!$W$14),"")&amp; IF(D1305=Accueil!$U$15,PRODUCT('Registre déchets'!G1305,Accueil!$W$15),"")&amp; IF(D1305=Accueil!$U$16,PRODUCT('Registre déchets'!G1305,Accueil!$W$16),"")&amp; IF(D1305=Accueil!$U$17,PRODUCT('Registre déchets'!G1305,Accueil!$W$17),"")&amp; IF(D1305=Accueil!$U$18,PRODUCT('Registre déchets'!G1305,Accueil!$W$18),"")&amp; IF(D1305=Accueil!$U$19,PRODUCT('Registre déchets'!G1305,Accueil!$W$19),"")&amp; IF(D1305=Accueil!$U$20,PRODUCT('Registre déchets'!G1305,Accueil!$W$20),"")&amp; IF(D1305=Accueil!$U$21,PRODUCT('Registre déchets'!G1305,Accueil!$W$21),"") &amp; IF(D1305=Accueil!$U$22,PRODUCT('Registre déchets'!G1305,Accueil!$W$22),"")&amp; IF(D1305=Accueil!$U$23,PRODUCT('Registre déchets'!G1305,Accueil!$W$23),"")&amp; IF(D1305=Accueil!$U$24,PRODUCT('Registre déchets'!G1305,Accueil!$W$24),"")&amp; IF(D1305=Accueil!$U$25,PRODUCT('Registre déchets'!G1305,Accueil!$W$25),"")&amp; IF(D1305=Accueil!$U$26,PRODUCT('Registre déchets'!G1305,Accueil!$W$26),"")&amp; IF(D1305=Accueil!$U$27,PRODUCT('Registre déchets'!G1305,Accueil!$W$27),"")&amp; IF(D1305=Accueil!$Y$7,PRODUCT('Registre déchets'!G1305,Accueil!$AA$7),"") &amp; IF(D1305=Accueil!$Y$8,PRODUCT('Registre déchets'!G1305,Accueil!$AA$8),"") &amp; IF(D1305=Accueil!$Y$9,PRODUCT('Registre déchets'!G1305,Accueil!$AA$9),"")&amp; IF(D1305=Accueil!$Y$10,PRODUCT('Registre déchets'!G1305,Accueil!$AA$10),"")&amp; IF(D1305=Accueil!$Y$11,PRODUCT('Registre déchets'!G1305,Accueil!$AA$11),"")&amp; IF(D1305=Accueil!$Y$12,PRODUCT('Registre déchets'!G1305,Accueil!$AA$12),"")&amp; IF(D1305=Accueil!$Y$13,PRODUCT('Registre déchets'!G1305,Accueil!$AA$13),"")&amp; IF(D1305=Accueil!$Y$14,PRODUCT('Registre déchets'!G1305,Accueil!$AA$14),"")&amp; IF(D1305=Accueil!$Y$15,PRODUCT('Registre déchets'!G1305,Accueil!$AA$15),"")&amp; IF(D1305=Accueil!$Y$16,PRODUCT('Registre déchets'!G1305,Accueil!$AA$16),"")&amp; IF(D1305=Accueil!$Y$17,PRODUCT('Registre déchets'!G1305,Accueil!$AA$17),"")&amp; IF(D1305=Accueil!$Y$18,PRODUCT('Registre déchets'!G1305,Accueil!$AA$18),"")&amp; IF(D1305=Accueil!$Y$19,PRODUCT('Registre déchets'!G1305,Accueil!$AA$19),"")&amp; IF(D1305=Accueil!$Y$20,PRODUCT('Registre déchets'!G1305,Accueil!$AA$20),"")&amp; IF(D1305=Accueil!$Y$21,PRODUCT('Registre déchets'!G1305,Accueil!$AA$21),"")&amp; IF(D1305=Accueil!$Y$22,PRODUCT('Registre déchets'!G1305,Accueil!$AA$22),"")&amp; IF(D1305=Accueil!$Y$23,PRODUCT('Registre déchets'!G1305,Accueil!$AA$23),"")&amp; IF(D1305=Accueil!$Y$24,PRODUCT('Registre déchets'!G1305,Accueil!$AA$24),"")&amp; IF(D1305=Accueil!$Y$25,PRODUCT('Registre déchets'!G1305,Accueil!$AA$25),"")&amp; IF(D1305=Accueil!$Y$26,PRODUCT('Registre déchets'!G1305,Accueil!$AA$26),"")&amp; IF(D1305=Accueil!$Y$27,PRODUCT('Registre déchets'!G1305,Accueil!$AA$27),""))</f>
        <v/>
      </c>
      <c r="AQ1305" s="79">
        <f t="shared" si="207"/>
        <v>0</v>
      </c>
    </row>
    <row r="1306" spans="1:43" ht="50.1" customHeight="1" x14ac:dyDescent="0.25">
      <c r="A1306" s="90"/>
      <c r="B1306" s="222" t="str">
        <f t="shared" si="201"/>
        <v/>
      </c>
      <c r="C1306" s="221"/>
      <c r="D1306" s="220"/>
      <c r="E1306" s="80" t="str">
        <f t="shared" si="205"/>
        <v/>
      </c>
      <c r="F1306" s="81"/>
      <c r="G1306" s="82"/>
      <c r="H1306" s="241">
        <f t="shared" si="202"/>
        <v>0</v>
      </c>
      <c r="I1306" s="206"/>
      <c r="J1306" s="206"/>
      <c r="K1306" s="86"/>
      <c r="L1306" s="86"/>
      <c r="M1306" s="86"/>
      <c r="N1306" s="82"/>
      <c r="O1306" s="81"/>
      <c r="P1306" s="82"/>
      <c r="Q1306" s="207">
        <f t="shared" si="206"/>
        <v>0</v>
      </c>
      <c r="R1306" s="83">
        <f t="shared" si="203"/>
        <v>0</v>
      </c>
      <c r="S1306" s="83">
        <f t="shared" si="204"/>
        <v>0</v>
      </c>
      <c r="T1306" s="209"/>
      <c r="U1306" s="214"/>
      <c r="V1306" s="214"/>
      <c r="W1306" s="217" t="str">
        <f t="shared" si="199"/>
        <v/>
      </c>
      <c r="X1306" s="214"/>
      <c r="Y1306" s="224"/>
      <c r="Z1306" s="214"/>
      <c r="AA1306" s="214"/>
      <c r="AB1306" s="35" t="str">
        <f t="shared" si="200"/>
        <v/>
      </c>
      <c r="AC1306" s="35"/>
      <c r="AD1306" s="35"/>
      <c r="AE1306" s="35"/>
      <c r="AF1306" s="35"/>
      <c r="AG1306" s="35"/>
      <c r="AH1306" s="35"/>
      <c r="AI1306" s="35"/>
      <c r="AJ1306" s="35"/>
      <c r="AK1306" s="35"/>
      <c r="AL1306" s="35"/>
      <c r="AM1306" s="85" t="str">
        <f t="shared" si="198"/>
        <v/>
      </c>
      <c r="AN1306" s="35"/>
      <c r="AO1306" s="35"/>
      <c r="AP1306" s="77" t="str">
        <f>IF(D1306="","",IF(D1306=Accueil!$Q$7,PRODUCT('Registre déchets'!G1306,Accueil!$S$7),"") &amp; IF(D1306=Accueil!$Q$8,PRODUCT('Registre déchets'!G1306,Accueil!$S$8),"") &amp; IF(D1306=Accueil!$Q$9,PRODUCT('Registre déchets'!G1306,Accueil!$S$9),"")&amp; IF(D1306=Accueil!$Q$10,PRODUCT('Registre déchets'!G1306,Accueil!$S$10),"")&amp; IF(D1306=Accueil!$Q$11,PRODUCT('Registre déchets'!G1306,Accueil!$S$11),"")&amp; IF(D1306=Accueil!$Q$12,PRODUCT('Registre déchets'!G1306,Accueil!$S$12),"")&amp; IF(D1306=Accueil!$Q$13,PRODUCT('Registre déchets'!G1306,Accueil!$S$13),"")&amp; IF(D1306=Accueil!$Q$14,PRODUCT('Registre déchets'!G1306,Accueil!$S$14),"")&amp; IF(D1306=Accueil!$Q$15,PRODUCT('Registre déchets'!G1306,Accueil!$S$15),"")&amp; IF(D1306=Accueil!$Q$16,PRODUCT('Registre déchets'!G1306,Accueil!$S$16),"")&amp; IF(D1306=Accueil!$Q$17,PRODUCT('Registre déchets'!G1306,Accueil!$S$17),"")&amp; IF(D1306=Accueil!$Q$18,PRODUCT('Registre déchets'!G1306,Accueil!$S$18),"")&amp; IF(D1306=Accueil!$Q$19,PRODUCT('Registre déchets'!G1306,Accueil!$S$19),"")&amp; IF(D1306=Accueil!$Q$20,PRODUCT('Registre déchets'!G1306,Accueil!$S$20),"")&amp; IF(D1306=Accueil!$Q$21,PRODUCT('Registre déchets'!G1306,Accueil!$S$21),"")&amp; IF(D1306=Accueil!$Q$22,PRODUCT('Registre déchets'!G1306,Accueil!$S$22),"")&amp; IF(D1306=Accueil!$Q$23,PRODUCT('Registre déchets'!G1306,Accueil!$S$23),"")&amp; IF(D1306=Accueil!$Q$24,PRODUCT('Registre déchets'!G1306,Accueil!$S$24),"")&amp; IF(D1306=Accueil!$Q$25,PRODUCT('Registre déchets'!G1306,Accueil!$S$25),"")&amp; IF(D1306=Accueil!$Q$26,PRODUCT('Registre déchets'!G1306,Accueil!$S$26),"") &amp; IF(D1306=Accueil!$U$7,PRODUCT('Registre déchets'!G1306,Accueil!$W$7),"") &amp; IF(D1306=Accueil!$U$8,PRODUCT('Registre déchets'!G1306,Accueil!$W$8),"") &amp; IF(D1306=Accueil!$U$9,PRODUCT('Registre déchets'!G1306,Accueil!$W$9),"")&amp; IF(D1306=Accueil!$U$10,PRODUCT('Registre déchets'!G1306,Accueil!$W$10),"")&amp; IF(D1306=Accueil!$U$11,PRODUCT('Registre déchets'!G1306,Accueil!$W$11),"")&amp; IF(D1306=Accueil!$U$12,PRODUCT('Registre déchets'!G1306,Accueil!$W$12),"")&amp; IF(D1306=Accueil!$U$13,PRODUCT('Registre déchets'!G1306,Accueil!$W$13),"")&amp; IF(D1306=Accueil!$U$14,PRODUCT('Registre déchets'!G1306,Accueil!$W$14),"")&amp; IF(D1306=Accueil!$U$15,PRODUCT('Registre déchets'!G1306,Accueil!$W$15),"")&amp; IF(D1306=Accueil!$U$16,PRODUCT('Registre déchets'!G1306,Accueil!$W$16),"")&amp; IF(D1306=Accueil!$U$17,PRODUCT('Registre déchets'!G1306,Accueil!$W$17),"")&amp; IF(D1306=Accueil!$U$18,PRODUCT('Registre déchets'!G1306,Accueil!$W$18),"")&amp; IF(D1306=Accueil!$U$19,PRODUCT('Registre déchets'!G1306,Accueil!$W$19),"")&amp; IF(D1306=Accueil!$U$20,PRODUCT('Registre déchets'!G1306,Accueil!$W$20),"")&amp; IF(D1306=Accueil!$U$21,PRODUCT('Registre déchets'!G1306,Accueil!$W$21),"") &amp; IF(D1306=Accueil!$U$22,PRODUCT('Registre déchets'!G1306,Accueil!$W$22),"")&amp; IF(D1306=Accueil!$U$23,PRODUCT('Registre déchets'!G1306,Accueil!$W$23),"")&amp; IF(D1306=Accueil!$U$24,PRODUCT('Registre déchets'!G1306,Accueil!$W$24),"")&amp; IF(D1306=Accueil!$U$25,PRODUCT('Registre déchets'!G1306,Accueil!$W$25),"")&amp; IF(D1306=Accueil!$U$26,PRODUCT('Registre déchets'!G1306,Accueil!$W$26),"")&amp; IF(D1306=Accueil!$U$27,PRODUCT('Registre déchets'!G1306,Accueil!$W$27),"")&amp; IF(D1306=Accueil!$Y$7,PRODUCT('Registre déchets'!G1306,Accueil!$AA$7),"") &amp; IF(D1306=Accueil!$Y$8,PRODUCT('Registre déchets'!G1306,Accueil!$AA$8),"") &amp; IF(D1306=Accueil!$Y$9,PRODUCT('Registre déchets'!G1306,Accueil!$AA$9),"")&amp; IF(D1306=Accueil!$Y$10,PRODUCT('Registre déchets'!G1306,Accueil!$AA$10),"")&amp; IF(D1306=Accueil!$Y$11,PRODUCT('Registre déchets'!G1306,Accueil!$AA$11),"")&amp; IF(D1306=Accueil!$Y$12,PRODUCT('Registre déchets'!G1306,Accueil!$AA$12),"")&amp; IF(D1306=Accueil!$Y$13,PRODUCT('Registre déchets'!G1306,Accueil!$AA$13),"")&amp; IF(D1306=Accueil!$Y$14,PRODUCT('Registre déchets'!G1306,Accueil!$AA$14),"")&amp; IF(D1306=Accueil!$Y$15,PRODUCT('Registre déchets'!G1306,Accueil!$AA$15),"")&amp; IF(D1306=Accueil!$Y$16,PRODUCT('Registre déchets'!G1306,Accueil!$AA$16),"")&amp; IF(D1306=Accueil!$Y$17,PRODUCT('Registre déchets'!G1306,Accueil!$AA$17),"")&amp; IF(D1306=Accueil!$Y$18,PRODUCT('Registre déchets'!G1306,Accueil!$AA$18),"")&amp; IF(D1306=Accueil!$Y$19,PRODUCT('Registre déchets'!G1306,Accueil!$AA$19),"")&amp; IF(D1306=Accueil!$Y$20,PRODUCT('Registre déchets'!G1306,Accueil!$AA$20),"")&amp; IF(D1306=Accueil!$Y$21,PRODUCT('Registre déchets'!G1306,Accueil!$AA$21),"")&amp; IF(D1306=Accueil!$Y$22,PRODUCT('Registre déchets'!G1306,Accueil!$AA$22),"")&amp; IF(D1306=Accueil!$Y$23,PRODUCT('Registre déchets'!G1306,Accueil!$AA$23),"")&amp; IF(D1306=Accueil!$Y$24,PRODUCT('Registre déchets'!G1306,Accueil!$AA$24),"")&amp; IF(D1306=Accueil!$Y$25,PRODUCT('Registre déchets'!G1306,Accueil!$AA$25),"")&amp; IF(D1306=Accueil!$Y$26,PRODUCT('Registre déchets'!G1306,Accueil!$AA$26),"")&amp; IF(D1306=Accueil!$Y$27,PRODUCT('Registre déchets'!G1306,Accueil!$AA$27),""))</f>
        <v/>
      </c>
      <c r="AQ1306" s="79">
        <f t="shared" si="207"/>
        <v>0</v>
      </c>
    </row>
    <row r="1307" spans="1:43" ht="50.1" customHeight="1" x14ac:dyDescent="0.25">
      <c r="A1307" s="90"/>
      <c r="B1307" s="222" t="str">
        <f t="shared" si="201"/>
        <v/>
      </c>
      <c r="C1307" s="221"/>
      <c r="D1307" s="220"/>
      <c r="E1307" s="80" t="str">
        <f t="shared" si="205"/>
        <v/>
      </c>
      <c r="F1307" s="81"/>
      <c r="G1307" s="82"/>
      <c r="H1307" s="241">
        <f t="shared" si="202"/>
        <v>0</v>
      </c>
      <c r="I1307" s="206"/>
      <c r="J1307" s="206"/>
      <c r="K1307" s="86"/>
      <c r="L1307" s="86"/>
      <c r="M1307" s="86"/>
      <c r="N1307" s="82"/>
      <c r="O1307" s="81"/>
      <c r="P1307" s="82"/>
      <c r="Q1307" s="207">
        <f t="shared" si="206"/>
        <v>0</v>
      </c>
      <c r="R1307" s="83">
        <f t="shared" si="203"/>
        <v>0</v>
      </c>
      <c r="S1307" s="83">
        <f t="shared" si="204"/>
        <v>0</v>
      </c>
      <c r="T1307" s="209"/>
      <c r="U1307" s="214"/>
      <c r="V1307" s="214"/>
      <c r="W1307" s="217" t="str">
        <f t="shared" si="199"/>
        <v/>
      </c>
      <c r="X1307" s="214"/>
      <c r="Y1307" s="224"/>
      <c r="Z1307" s="214"/>
      <c r="AA1307" s="214"/>
      <c r="AB1307" s="35" t="str">
        <f t="shared" si="200"/>
        <v/>
      </c>
      <c r="AC1307" s="35"/>
      <c r="AD1307" s="35"/>
      <c r="AE1307" s="35"/>
      <c r="AF1307" s="35"/>
      <c r="AG1307" s="35"/>
      <c r="AH1307" s="35"/>
      <c r="AI1307" s="35"/>
      <c r="AJ1307" s="35"/>
      <c r="AK1307" s="35"/>
      <c r="AL1307" s="35"/>
      <c r="AM1307" s="85" t="str">
        <f t="shared" si="198"/>
        <v/>
      </c>
      <c r="AN1307" s="35"/>
      <c r="AO1307" s="35"/>
      <c r="AP1307" s="77" t="str">
        <f>IF(D1307="","",IF(D1307=Accueil!$Q$7,PRODUCT('Registre déchets'!G1307,Accueil!$S$7),"") &amp; IF(D1307=Accueil!$Q$8,PRODUCT('Registre déchets'!G1307,Accueil!$S$8),"") &amp; IF(D1307=Accueil!$Q$9,PRODUCT('Registre déchets'!G1307,Accueil!$S$9),"")&amp; IF(D1307=Accueil!$Q$10,PRODUCT('Registre déchets'!G1307,Accueil!$S$10),"")&amp; IF(D1307=Accueil!$Q$11,PRODUCT('Registre déchets'!G1307,Accueil!$S$11),"")&amp; IF(D1307=Accueil!$Q$12,PRODUCT('Registre déchets'!G1307,Accueil!$S$12),"")&amp; IF(D1307=Accueil!$Q$13,PRODUCT('Registre déchets'!G1307,Accueil!$S$13),"")&amp; IF(D1307=Accueil!$Q$14,PRODUCT('Registre déchets'!G1307,Accueil!$S$14),"")&amp; IF(D1307=Accueil!$Q$15,PRODUCT('Registre déchets'!G1307,Accueil!$S$15),"")&amp; IF(D1307=Accueil!$Q$16,PRODUCT('Registre déchets'!G1307,Accueil!$S$16),"")&amp; IF(D1307=Accueil!$Q$17,PRODUCT('Registre déchets'!G1307,Accueil!$S$17),"")&amp; IF(D1307=Accueil!$Q$18,PRODUCT('Registre déchets'!G1307,Accueil!$S$18),"")&amp; IF(D1307=Accueil!$Q$19,PRODUCT('Registre déchets'!G1307,Accueil!$S$19),"")&amp; IF(D1307=Accueil!$Q$20,PRODUCT('Registre déchets'!G1307,Accueil!$S$20),"")&amp; IF(D1307=Accueil!$Q$21,PRODUCT('Registre déchets'!G1307,Accueil!$S$21),"")&amp; IF(D1307=Accueil!$Q$22,PRODUCT('Registre déchets'!G1307,Accueil!$S$22),"")&amp; IF(D1307=Accueil!$Q$23,PRODUCT('Registre déchets'!G1307,Accueil!$S$23),"")&amp; IF(D1307=Accueil!$Q$24,PRODUCT('Registre déchets'!G1307,Accueil!$S$24),"")&amp; IF(D1307=Accueil!$Q$25,PRODUCT('Registre déchets'!G1307,Accueil!$S$25),"")&amp; IF(D1307=Accueil!$Q$26,PRODUCT('Registre déchets'!G1307,Accueil!$S$26),"") &amp; IF(D1307=Accueil!$U$7,PRODUCT('Registre déchets'!G1307,Accueil!$W$7),"") &amp; IF(D1307=Accueil!$U$8,PRODUCT('Registre déchets'!G1307,Accueil!$W$8),"") &amp; IF(D1307=Accueil!$U$9,PRODUCT('Registre déchets'!G1307,Accueil!$W$9),"")&amp; IF(D1307=Accueil!$U$10,PRODUCT('Registre déchets'!G1307,Accueil!$W$10),"")&amp; IF(D1307=Accueil!$U$11,PRODUCT('Registre déchets'!G1307,Accueil!$W$11),"")&amp; IF(D1307=Accueil!$U$12,PRODUCT('Registre déchets'!G1307,Accueil!$W$12),"")&amp; IF(D1307=Accueil!$U$13,PRODUCT('Registre déchets'!G1307,Accueil!$W$13),"")&amp; IF(D1307=Accueil!$U$14,PRODUCT('Registre déchets'!G1307,Accueil!$W$14),"")&amp; IF(D1307=Accueil!$U$15,PRODUCT('Registre déchets'!G1307,Accueil!$W$15),"")&amp; IF(D1307=Accueil!$U$16,PRODUCT('Registre déchets'!G1307,Accueil!$W$16),"")&amp; IF(D1307=Accueil!$U$17,PRODUCT('Registre déchets'!G1307,Accueil!$W$17),"")&amp; IF(D1307=Accueil!$U$18,PRODUCT('Registre déchets'!G1307,Accueil!$W$18),"")&amp; IF(D1307=Accueil!$U$19,PRODUCT('Registre déchets'!G1307,Accueil!$W$19),"")&amp; IF(D1307=Accueil!$U$20,PRODUCT('Registre déchets'!G1307,Accueil!$W$20),"")&amp; IF(D1307=Accueil!$U$21,PRODUCT('Registre déchets'!G1307,Accueil!$W$21),"") &amp; IF(D1307=Accueil!$U$22,PRODUCT('Registre déchets'!G1307,Accueil!$W$22),"")&amp; IF(D1307=Accueil!$U$23,PRODUCT('Registre déchets'!G1307,Accueil!$W$23),"")&amp; IF(D1307=Accueil!$U$24,PRODUCT('Registre déchets'!G1307,Accueil!$W$24),"")&amp; IF(D1307=Accueil!$U$25,PRODUCT('Registre déchets'!G1307,Accueil!$W$25),"")&amp; IF(D1307=Accueil!$U$26,PRODUCT('Registre déchets'!G1307,Accueil!$W$26),"")&amp; IF(D1307=Accueil!$U$27,PRODUCT('Registre déchets'!G1307,Accueil!$W$27),"")&amp; IF(D1307=Accueil!$Y$7,PRODUCT('Registre déchets'!G1307,Accueil!$AA$7),"") &amp; IF(D1307=Accueil!$Y$8,PRODUCT('Registre déchets'!G1307,Accueil!$AA$8),"") &amp; IF(D1307=Accueil!$Y$9,PRODUCT('Registre déchets'!G1307,Accueil!$AA$9),"")&amp; IF(D1307=Accueil!$Y$10,PRODUCT('Registre déchets'!G1307,Accueil!$AA$10),"")&amp; IF(D1307=Accueil!$Y$11,PRODUCT('Registre déchets'!G1307,Accueil!$AA$11),"")&amp; IF(D1307=Accueil!$Y$12,PRODUCT('Registre déchets'!G1307,Accueil!$AA$12),"")&amp; IF(D1307=Accueil!$Y$13,PRODUCT('Registre déchets'!G1307,Accueil!$AA$13),"")&amp; IF(D1307=Accueil!$Y$14,PRODUCT('Registre déchets'!G1307,Accueil!$AA$14),"")&amp; IF(D1307=Accueil!$Y$15,PRODUCT('Registre déchets'!G1307,Accueil!$AA$15),"")&amp; IF(D1307=Accueil!$Y$16,PRODUCT('Registre déchets'!G1307,Accueil!$AA$16),"")&amp; IF(D1307=Accueil!$Y$17,PRODUCT('Registre déchets'!G1307,Accueil!$AA$17),"")&amp; IF(D1307=Accueil!$Y$18,PRODUCT('Registre déchets'!G1307,Accueil!$AA$18),"")&amp; IF(D1307=Accueil!$Y$19,PRODUCT('Registre déchets'!G1307,Accueil!$AA$19),"")&amp; IF(D1307=Accueil!$Y$20,PRODUCT('Registre déchets'!G1307,Accueil!$AA$20),"")&amp; IF(D1307=Accueil!$Y$21,PRODUCT('Registre déchets'!G1307,Accueil!$AA$21),"")&amp; IF(D1307=Accueil!$Y$22,PRODUCT('Registre déchets'!G1307,Accueil!$AA$22),"")&amp; IF(D1307=Accueil!$Y$23,PRODUCT('Registre déchets'!G1307,Accueil!$AA$23),"")&amp; IF(D1307=Accueil!$Y$24,PRODUCT('Registre déchets'!G1307,Accueil!$AA$24),"")&amp; IF(D1307=Accueil!$Y$25,PRODUCT('Registre déchets'!G1307,Accueil!$AA$25),"")&amp; IF(D1307=Accueil!$Y$26,PRODUCT('Registre déchets'!G1307,Accueil!$AA$26),"")&amp; IF(D1307=Accueil!$Y$27,PRODUCT('Registre déchets'!G1307,Accueil!$AA$27),""))</f>
        <v/>
      </c>
      <c r="AQ1307" s="79">
        <f t="shared" si="207"/>
        <v>0</v>
      </c>
    </row>
    <row r="1308" spans="1:43" ht="50.1" customHeight="1" x14ac:dyDescent="0.25">
      <c r="A1308" s="90"/>
      <c r="B1308" s="222" t="str">
        <f t="shared" si="201"/>
        <v/>
      </c>
      <c r="C1308" s="221"/>
      <c r="D1308" s="220"/>
      <c r="E1308" s="80" t="str">
        <f t="shared" si="205"/>
        <v/>
      </c>
      <c r="F1308" s="81"/>
      <c r="G1308" s="82"/>
      <c r="H1308" s="241">
        <f t="shared" si="202"/>
        <v>0</v>
      </c>
      <c r="I1308" s="206"/>
      <c r="J1308" s="206"/>
      <c r="K1308" s="86"/>
      <c r="L1308" s="86"/>
      <c r="M1308" s="86"/>
      <c r="N1308" s="82"/>
      <c r="O1308" s="81"/>
      <c r="P1308" s="82"/>
      <c r="Q1308" s="207">
        <f t="shared" si="206"/>
        <v>0</v>
      </c>
      <c r="R1308" s="83">
        <f t="shared" si="203"/>
        <v>0</v>
      </c>
      <c r="S1308" s="83">
        <f t="shared" si="204"/>
        <v>0</v>
      </c>
      <c r="T1308" s="209"/>
      <c r="U1308" s="214"/>
      <c r="V1308" s="214"/>
      <c r="W1308" s="217" t="str">
        <f t="shared" si="199"/>
        <v/>
      </c>
      <c r="X1308" s="214"/>
      <c r="Y1308" s="224"/>
      <c r="Z1308" s="214"/>
      <c r="AA1308" s="214"/>
      <c r="AB1308" s="35" t="str">
        <f t="shared" si="200"/>
        <v/>
      </c>
      <c r="AC1308" s="35"/>
      <c r="AD1308" s="35"/>
      <c r="AE1308" s="35"/>
      <c r="AF1308" s="35"/>
      <c r="AG1308" s="35"/>
      <c r="AH1308" s="35"/>
      <c r="AI1308" s="35"/>
      <c r="AJ1308" s="35"/>
      <c r="AK1308" s="35"/>
      <c r="AL1308" s="35"/>
      <c r="AM1308" s="85" t="str">
        <f t="shared" si="198"/>
        <v/>
      </c>
      <c r="AN1308" s="35"/>
      <c r="AO1308" s="35"/>
      <c r="AP1308" s="77" t="str">
        <f>IF(D1308="","",IF(D1308=Accueil!$Q$7,PRODUCT('Registre déchets'!G1308,Accueil!$S$7),"") &amp; IF(D1308=Accueil!$Q$8,PRODUCT('Registre déchets'!G1308,Accueil!$S$8),"") &amp; IF(D1308=Accueil!$Q$9,PRODUCT('Registre déchets'!G1308,Accueil!$S$9),"")&amp; IF(D1308=Accueil!$Q$10,PRODUCT('Registre déchets'!G1308,Accueil!$S$10),"")&amp; IF(D1308=Accueil!$Q$11,PRODUCT('Registre déchets'!G1308,Accueil!$S$11),"")&amp; IF(D1308=Accueil!$Q$12,PRODUCT('Registre déchets'!G1308,Accueil!$S$12),"")&amp; IF(D1308=Accueil!$Q$13,PRODUCT('Registre déchets'!G1308,Accueil!$S$13),"")&amp; IF(D1308=Accueil!$Q$14,PRODUCT('Registre déchets'!G1308,Accueil!$S$14),"")&amp; IF(D1308=Accueil!$Q$15,PRODUCT('Registre déchets'!G1308,Accueil!$S$15),"")&amp; IF(D1308=Accueil!$Q$16,PRODUCT('Registre déchets'!G1308,Accueil!$S$16),"")&amp; IF(D1308=Accueil!$Q$17,PRODUCT('Registre déchets'!G1308,Accueil!$S$17),"")&amp; IF(D1308=Accueil!$Q$18,PRODUCT('Registre déchets'!G1308,Accueil!$S$18),"")&amp; IF(D1308=Accueil!$Q$19,PRODUCT('Registre déchets'!G1308,Accueil!$S$19),"")&amp; IF(D1308=Accueil!$Q$20,PRODUCT('Registre déchets'!G1308,Accueil!$S$20),"")&amp; IF(D1308=Accueil!$Q$21,PRODUCT('Registre déchets'!G1308,Accueil!$S$21),"")&amp; IF(D1308=Accueil!$Q$22,PRODUCT('Registre déchets'!G1308,Accueil!$S$22),"")&amp; IF(D1308=Accueil!$Q$23,PRODUCT('Registre déchets'!G1308,Accueil!$S$23),"")&amp; IF(D1308=Accueil!$Q$24,PRODUCT('Registre déchets'!G1308,Accueil!$S$24),"")&amp; IF(D1308=Accueil!$Q$25,PRODUCT('Registre déchets'!G1308,Accueil!$S$25),"")&amp; IF(D1308=Accueil!$Q$26,PRODUCT('Registre déchets'!G1308,Accueil!$S$26),"") &amp; IF(D1308=Accueil!$U$7,PRODUCT('Registre déchets'!G1308,Accueil!$W$7),"") &amp; IF(D1308=Accueil!$U$8,PRODUCT('Registre déchets'!G1308,Accueil!$W$8),"") &amp; IF(D1308=Accueil!$U$9,PRODUCT('Registre déchets'!G1308,Accueil!$W$9),"")&amp; IF(D1308=Accueil!$U$10,PRODUCT('Registre déchets'!G1308,Accueil!$W$10),"")&amp; IF(D1308=Accueil!$U$11,PRODUCT('Registre déchets'!G1308,Accueil!$W$11),"")&amp; IF(D1308=Accueil!$U$12,PRODUCT('Registre déchets'!G1308,Accueil!$W$12),"")&amp; IF(D1308=Accueil!$U$13,PRODUCT('Registre déchets'!G1308,Accueil!$W$13),"")&amp; IF(D1308=Accueil!$U$14,PRODUCT('Registre déchets'!G1308,Accueil!$W$14),"")&amp; IF(D1308=Accueil!$U$15,PRODUCT('Registre déchets'!G1308,Accueil!$W$15),"")&amp; IF(D1308=Accueil!$U$16,PRODUCT('Registre déchets'!G1308,Accueil!$W$16),"")&amp; IF(D1308=Accueil!$U$17,PRODUCT('Registre déchets'!G1308,Accueil!$W$17),"")&amp; IF(D1308=Accueil!$U$18,PRODUCT('Registre déchets'!G1308,Accueil!$W$18),"")&amp; IF(D1308=Accueil!$U$19,PRODUCT('Registre déchets'!G1308,Accueil!$W$19),"")&amp; IF(D1308=Accueil!$U$20,PRODUCT('Registre déchets'!G1308,Accueil!$W$20),"")&amp; IF(D1308=Accueil!$U$21,PRODUCT('Registre déchets'!G1308,Accueil!$W$21),"") &amp; IF(D1308=Accueil!$U$22,PRODUCT('Registre déchets'!G1308,Accueil!$W$22),"")&amp; IF(D1308=Accueil!$U$23,PRODUCT('Registre déchets'!G1308,Accueil!$W$23),"")&amp; IF(D1308=Accueil!$U$24,PRODUCT('Registre déchets'!G1308,Accueil!$W$24),"")&amp; IF(D1308=Accueil!$U$25,PRODUCT('Registre déchets'!G1308,Accueil!$W$25),"")&amp; IF(D1308=Accueil!$U$26,PRODUCT('Registre déchets'!G1308,Accueil!$W$26),"")&amp; IF(D1308=Accueil!$U$27,PRODUCT('Registre déchets'!G1308,Accueil!$W$27),"")&amp; IF(D1308=Accueil!$Y$7,PRODUCT('Registre déchets'!G1308,Accueil!$AA$7),"") &amp; IF(D1308=Accueil!$Y$8,PRODUCT('Registre déchets'!G1308,Accueil!$AA$8),"") &amp; IF(D1308=Accueil!$Y$9,PRODUCT('Registre déchets'!G1308,Accueil!$AA$9),"")&amp; IF(D1308=Accueil!$Y$10,PRODUCT('Registre déchets'!G1308,Accueil!$AA$10),"")&amp; IF(D1308=Accueil!$Y$11,PRODUCT('Registre déchets'!G1308,Accueil!$AA$11),"")&amp; IF(D1308=Accueil!$Y$12,PRODUCT('Registre déchets'!G1308,Accueil!$AA$12),"")&amp; IF(D1308=Accueil!$Y$13,PRODUCT('Registre déchets'!G1308,Accueil!$AA$13),"")&amp; IF(D1308=Accueil!$Y$14,PRODUCT('Registre déchets'!G1308,Accueil!$AA$14),"")&amp; IF(D1308=Accueil!$Y$15,PRODUCT('Registre déchets'!G1308,Accueil!$AA$15),"")&amp; IF(D1308=Accueil!$Y$16,PRODUCT('Registre déchets'!G1308,Accueil!$AA$16),"")&amp; IF(D1308=Accueil!$Y$17,PRODUCT('Registre déchets'!G1308,Accueil!$AA$17),"")&amp; IF(D1308=Accueil!$Y$18,PRODUCT('Registre déchets'!G1308,Accueil!$AA$18),"")&amp; IF(D1308=Accueil!$Y$19,PRODUCT('Registre déchets'!G1308,Accueil!$AA$19),"")&amp; IF(D1308=Accueil!$Y$20,PRODUCT('Registre déchets'!G1308,Accueil!$AA$20),"")&amp; IF(D1308=Accueil!$Y$21,PRODUCT('Registre déchets'!G1308,Accueil!$AA$21),"")&amp; IF(D1308=Accueil!$Y$22,PRODUCT('Registre déchets'!G1308,Accueil!$AA$22),"")&amp; IF(D1308=Accueil!$Y$23,PRODUCT('Registre déchets'!G1308,Accueil!$AA$23),"")&amp; IF(D1308=Accueil!$Y$24,PRODUCT('Registre déchets'!G1308,Accueil!$AA$24),"")&amp; IF(D1308=Accueil!$Y$25,PRODUCT('Registre déchets'!G1308,Accueil!$AA$25),"")&amp; IF(D1308=Accueil!$Y$26,PRODUCT('Registre déchets'!G1308,Accueil!$AA$26),"")&amp; IF(D1308=Accueil!$Y$27,PRODUCT('Registre déchets'!G1308,Accueil!$AA$27),""))</f>
        <v/>
      </c>
      <c r="AQ1308" s="79">
        <f t="shared" si="207"/>
        <v>0</v>
      </c>
    </row>
    <row r="1309" spans="1:43" ht="50.1" customHeight="1" x14ac:dyDescent="0.25">
      <c r="A1309" s="90"/>
      <c r="B1309" s="222" t="str">
        <f t="shared" si="201"/>
        <v/>
      </c>
      <c r="C1309" s="221"/>
      <c r="D1309" s="220"/>
      <c r="E1309" s="80" t="str">
        <f t="shared" si="205"/>
        <v/>
      </c>
      <c r="F1309" s="81"/>
      <c r="G1309" s="82"/>
      <c r="H1309" s="241">
        <f t="shared" si="202"/>
        <v>0</v>
      </c>
      <c r="I1309" s="206"/>
      <c r="J1309" s="206"/>
      <c r="K1309" s="86"/>
      <c r="L1309" s="86"/>
      <c r="M1309" s="86"/>
      <c r="N1309" s="82"/>
      <c r="O1309" s="81"/>
      <c r="P1309" s="82"/>
      <c r="Q1309" s="207">
        <f t="shared" si="206"/>
        <v>0</v>
      </c>
      <c r="R1309" s="83">
        <f t="shared" si="203"/>
        <v>0</v>
      </c>
      <c r="S1309" s="83">
        <f t="shared" si="204"/>
        <v>0</v>
      </c>
      <c r="T1309" s="209"/>
      <c r="U1309" s="214"/>
      <c r="V1309" s="214"/>
      <c r="W1309" s="217" t="str">
        <f t="shared" si="199"/>
        <v/>
      </c>
      <c r="X1309" s="214"/>
      <c r="Y1309" s="224"/>
      <c r="Z1309" s="214"/>
      <c r="AA1309" s="214"/>
      <c r="AB1309" s="35" t="str">
        <f t="shared" si="200"/>
        <v/>
      </c>
      <c r="AC1309" s="35"/>
      <c r="AD1309" s="35"/>
      <c r="AE1309" s="35"/>
      <c r="AF1309" s="35"/>
      <c r="AG1309" s="35"/>
      <c r="AH1309" s="35"/>
      <c r="AI1309" s="35"/>
      <c r="AJ1309" s="35"/>
      <c r="AK1309" s="35"/>
      <c r="AL1309" s="35"/>
      <c r="AM1309" s="85" t="str">
        <f t="shared" si="198"/>
        <v/>
      </c>
      <c r="AN1309" s="35"/>
      <c r="AO1309" s="35"/>
      <c r="AP1309" s="77" t="str">
        <f>IF(D1309="","",IF(D1309=Accueil!$Q$7,PRODUCT('Registre déchets'!G1309,Accueil!$S$7),"") &amp; IF(D1309=Accueil!$Q$8,PRODUCT('Registre déchets'!G1309,Accueil!$S$8),"") &amp; IF(D1309=Accueil!$Q$9,PRODUCT('Registre déchets'!G1309,Accueil!$S$9),"")&amp; IF(D1309=Accueil!$Q$10,PRODUCT('Registre déchets'!G1309,Accueil!$S$10),"")&amp; IF(D1309=Accueil!$Q$11,PRODUCT('Registre déchets'!G1309,Accueil!$S$11),"")&amp; IF(D1309=Accueil!$Q$12,PRODUCT('Registre déchets'!G1309,Accueil!$S$12),"")&amp; IF(D1309=Accueil!$Q$13,PRODUCT('Registre déchets'!G1309,Accueil!$S$13),"")&amp; IF(D1309=Accueil!$Q$14,PRODUCT('Registre déchets'!G1309,Accueil!$S$14),"")&amp; IF(D1309=Accueil!$Q$15,PRODUCT('Registre déchets'!G1309,Accueil!$S$15),"")&amp; IF(D1309=Accueil!$Q$16,PRODUCT('Registre déchets'!G1309,Accueil!$S$16),"")&amp; IF(D1309=Accueil!$Q$17,PRODUCT('Registre déchets'!G1309,Accueil!$S$17),"")&amp; IF(D1309=Accueil!$Q$18,PRODUCT('Registre déchets'!G1309,Accueil!$S$18),"")&amp; IF(D1309=Accueil!$Q$19,PRODUCT('Registre déchets'!G1309,Accueil!$S$19),"")&amp; IF(D1309=Accueil!$Q$20,PRODUCT('Registre déchets'!G1309,Accueil!$S$20),"")&amp; IF(D1309=Accueil!$Q$21,PRODUCT('Registre déchets'!G1309,Accueil!$S$21),"")&amp; IF(D1309=Accueil!$Q$22,PRODUCT('Registre déchets'!G1309,Accueil!$S$22),"")&amp; IF(D1309=Accueil!$Q$23,PRODUCT('Registre déchets'!G1309,Accueil!$S$23),"")&amp; IF(D1309=Accueil!$Q$24,PRODUCT('Registre déchets'!G1309,Accueil!$S$24),"")&amp; IF(D1309=Accueil!$Q$25,PRODUCT('Registre déchets'!G1309,Accueil!$S$25),"")&amp; IF(D1309=Accueil!$Q$26,PRODUCT('Registre déchets'!G1309,Accueil!$S$26),"") &amp; IF(D1309=Accueil!$U$7,PRODUCT('Registre déchets'!G1309,Accueil!$W$7),"") &amp; IF(D1309=Accueil!$U$8,PRODUCT('Registre déchets'!G1309,Accueil!$W$8),"") &amp; IF(D1309=Accueil!$U$9,PRODUCT('Registre déchets'!G1309,Accueil!$W$9),"")&amp; IF(D1309=Accueil!$U$10,PRODUCT('Registre déchets'!G1309,Accueil!$W$10),"")&amp; IF(D1309=Accueil!$U$11,PRODUCT('Registre déchets'!G1309,Accueil!$W$11),"")&amp; IF(D1309=Accueil!$U$12,PRODUCT('Registre déchets'!G1309,Accueil!$W$12),"")&amp; IF(D1309=Accueil!$U$13,PRODUCT('Registre déchets'!G1309,Accueil!$W$13),"")&amp; IF(D1309=Accueil!$U$14,PRODUCT('Registre déchets'!G1309,Accueil!$W$14),"")&amp; IF(D1309=Accueil!$U$15,PRODUCT('Registre déchets'!G1309,Accueil!$W$15),"")&amp; IF(D1309=Accueil!$U$16,PRODUCT('Registre déchets'!G1309,Accueil!$W$16),"")&amp; IF(D1309=Accueil!$U$17,PRODUCT('Registre déchets'!G1309,Accueil!$W$17),"")&amp; IF(D1309=Accueil!$U$18,PRODUCT('Registre déchets'!G1309,Accueil!$W$18),"")&amp; IF(D1309=Accueil!$U$19,PRODUCT('Registre déchets'!G1309,Accueil!$W$19),"")&amp; IF(D1309=Accueil!$U$20,PRODUCT('Registre déchets'!G1309,Accueil!$W$20),"")&amp; IF(D1309=Accueil!$U$21,PRODUCT('Registre déchets'!G1309,Accueil!$W$21),"") &amp; IF(D1309=Accueil!$U$22,PRODUCT('Registre déchets'!G1309,Accueil!$W$22),"")&amp; IF(D1309=Accueil!$U$23,PRODUCT('Registre déchets'!G1309,Accueil!$W$23),"")&amp; IF(D1309=Accueil!$U$24,PRODUCT('Registre déchets'!G1309,Accueil!$W$24),"")&amp; IF(D1309=Accueil!$U$25,PRODUCT('Registre déchets'!G1309,Accueil!$W$25),"")&amp; IF(D1309=Accueil!$U$26,PRODUCT('Registre déchets'!G1309,Accueil!$W$26),"")&amp; IF(D1309=Accueil!$U$27,PRODUCT('Registre déchets'!G1309,Accueil!$W$27),"")&amp; IF(D1309=Accueil!$Y$7,PRODUCT('Registre déchets'!G1309,Accueil!$AA$7),"") &amp; IF(D1309=Accueil!$Y$8,PRODUCT('Registre déchets'!G1309,Accueil!$AA$8),"") &amp; IF(D1309=Accueil!$Y$9,PRODUCT('Registre déchets'!G1309,Accueil!$AA$9),"")&amp; IF(D1309=Accueil!$Y$10,PRODUCT('Registre déchets'!G1309,Accueil!$AA$10),"")&amp; IF(D1309=Accueil!$Y$11,PRODUCT('Registre déchets'!G1309,Accueil!$AA$11),"")&amp; IF(D1309=Accueil!$Y$12,PRODUCT('Registre déchets'!G1309,Accueil!$AA$12),"")&amp; IF(D1309=Accueil!$Y$13,PRODUCT('Registre déchets'!G1309,Accueil!$AA$13),"")&amp; IF(D1309=Accueil!$Y$14,PRODUCT('Registre déchets'!G1309,Accueil!$AA$14),"")&amp; IF(D1309=Accueil!$Y$15,PRODUCT('Registre déchets'!G1309,Accueil!$AA$15),"")&amp; IF(D1309=Accueil!$Y$16,PRODUCT('Registre déchets'!G1309,Accueil!$AA$16),"")&amp; IF(D1309=Accueil!$Y$17,PRODUCT('Registre déchets'!G1309,Accueil!$AA$17),"")&amp; IF(D1309=Accueil!$Y$18,PRODUCT('Registre déchets'!G1309,Accueil!$AA$18),"")&amp; IF(D1309=Accueil!$Y$19,PRODUCT('Registre déchets'!G1309,Accueil!$AA$19),"")&amp; IF(D1309=Accueil!$Y$20,PRODUCT('Registre déchets'!G1309,Accueil!$AA$20),"")&amp; IF(D1309=Accueil!$Y$21,PRODUCT('Registre déchets'!G1309,Accueil!$AA$21),"")&amp; IF(D1309=Accueil!$Y$22,PRODUCT('Registre déchets'!G1309,Accueil!$AA$22),"")&amp; IF(D1309=Accueil!$Y$23,PRODUCT('Registre déchets'!G1309,Accueil!$AA$23),"")&amp; IF(D1309=Accueil!$Y$24,PRODUCT('Registre déchets'!G1309,Accueil!$AA$24),"")&amp; IF(D1309=Accueil!$Y$25,PRODUCT('Registre déchets'!G1309,Accueil!$AA$25),"")&amp; IF(D1309=Accueil!$Y$26,PRODUCT('Registre déchets'!G1309,Accueil!$AA$26),"")&amp; IF(D1309=Accueil!$Y$27,PRODUCT('Registre déchets'!G1309,Accueil!$AA$27),""))</f>
        <v/>
      </c>
      <c r="AQ1309" s="79">
        <f t="shared" si="207"/>
        <v>0</v>
      </c>
    </row>
    <row r="1310" spans="1:43" ht="50.1" customHeight="1" x14ac:dyDescent="0.25">
      <c r="A1310" s="90"/>
      <c r="B1310" s="222" t="str">
        <f t="shared" si="201"/>
        <v/>
      </c>
      <c r="C1310" s="221"/>
      <c r="D1310" s="220"/>
      <c r="E1310" s="80" t="str">
        <f t="shared" si="205"/>
        <v/>
      </c>
      <c r="F1310" s="81"/>
      <c r="G1310" s="82"/>
      <c r="H1310" s="241">
        <f t="shared" si="202"/>
        <v>0</v>
      </c>
      <c r="I1310" s="206"/>
      <c r="J1310" s="206"/>
      <c r="K1310" s="86"/>
      <c r="L1310" s="86"/>
      <c r="M1310" s="86"/>
      <c r="N1310" s="82"/>
      <c r="O1310" s="81"/>
      <c r="P1310" s="82"/>
      <c r="Q1310" s="207">
        <f t="shared" si="206"/>
        <v>0</v>
      </c>
      <c r="R1310" s="83">
        <f t="shared" si="203"/>
        <v>0</v>
      </c>
      <c r="S1310" s="83">
        <f t="shared" si="204"/>
        <v>0</v>
      </c>
      <c r="T1310" s="209"/>
      <c r="U1310" s="214"/>
      <c r="V1310" s="214"/>
      <c r="W1310" s="217" t="str">
        <f t="shared" si="199"/>
        <v/>
      </c>
      <c r="X1310" s="214"/>
      <c r="Y1310" s="224"/>
      <c r="Z1310" s="214"/>
      <c r="AA1310" s="214"/>
      <c r="AB1310" s="35" t="str">
        <f t="shared" si="200"/>
        <v/>
      </c>
      <c r="AC1310" s="35"/>
      <c r="AD1310" s="35"/>
      <c r="AE1310" s="35"/>
      <c r="AF1310" s="35"/>
      <c r="AG1310" s="35"/>
      <c r="AH1310" s="35"/>
      <c r="AI1310" s="35"/>
      <c r="AJ1310" s="35"/>
      <c r="AK1310" s="35"/>
      <c r="AL1310" s="35"/>
      <c r="AM1310" s="85" t="str">
        <f t="shared" si="198"/>
        <v/>
      </c>
      <c r="AN1310" s="35"/>
      <c r="AO1310" s="35"/>
      <c r="AP1310" s="77" t="str">
        <f>IF(D1310="","",IF(D1310=Accueil!$Q$7,PRODUCT('Registre déchets'!G1310,Accueil!$S$7),"") &amp; IF(D1310=Accueil!$Q$8,PRODUCT('Registre déchets'!G1310,Accueil!$S$8),"") &amp; IF(D1310=Accueil!$Q$9,PRODUCT('Registre déchets'!G1310,Accueil!$S$9),"")&amp; IF(D1310=Accueil!$Q$10,PRODUCT('Registre déchets'!G1310,Accueil!$S$10),"")&amp; IF(D1310=Accueil!$Q$11,PRODUCT('Registre déchets'!G1310,Accueil!$S$11),"")&amp; IF(D1310=Accueil!$Q$12,PRODUCT('Registre déchets'!G1310,Accueil!$S$12),"")&amp; IF(D1310=Accueil!$Q$13,PRODUCT('Registre déchets'!G1310,Accueil!$S$13),"")&amp; IF(D1310=Accueil!$Q$14,PRODUCT('Registre déchets'!G1310,Accueil!$S$14),"")&amp; IF(D1310=Accueil!$Q$15,PRODUCT('Registre déchets'!G1310,Accueil!$S$15),"")&amp; IF(D1310=Accueil!$Q$16,PRODUCT('Registre déchets'!G1310,Accueil!$S$16),"")&amp; IF(D1310=Accueil!$Q$17,PRODUCT('Registre déchets'!G1310,Accueil!$S$17),"")&amp; IF(D1310=Accueil!$Q$18,PRODUCT('Registre déchets'!G1310,Accueil!$S$18),"")&amp; IF(D1310=Accueil!$Q$19,PRODUCT('Registre déchets'!G1310,Accueil!$S$19),"")&amp; IF(D1310=Accueil!$Q$20,PRODUCT('Registre déchets'!G1310,Accueil!$S$20),"")&amp; IF(D1310=Accueil!$Q$21,PRODUCT('Registre déchets'!G1310,Accueil!$S$21),"")&amp; IF(D1310=Accueil!$Q$22,PRODUCT('Registre déchets'!G1310,Accueil!$S$22),"")&amp; IF(D1310=Accueil!$Q$23,PRODUCT('Registre déchets'!G1310,Accueil!$S$23),"")&amp; IF(D1310=Accueil!$Q$24,PRODUCT('Registre déchets'!G1310,Accueil!$S$24),"")&amp; IF(D1310=Accueil!$Q$25,PRODUCT('Registre déchets'!G1310,Accueil!$S$25),"")&amp; IF(D1310=Accueil!$Q$26,PRODUCT('Registre déchets'!G1310,Accueil!$S$26),"") &amp; IF(D1310=Accueil!$U$7,PRODUCT('Registre déchets'!G1310,Accueil!$W$7),"") &amp; IF(D1310=Accueil!$U$8,PRODUCT('Registre déchets'!G1310,Accueil!$W$8),"") &amp; IF(D1310=Accueil!$U$9,PRODUCT('Registre déchets'!G1310,Accueil!$W$9),"")&amp; IF(D1310=Accueil!$U$10,PRODUCT('Registre déchets'!G1310,Accueil!$W$10),"")&amp; IF(D1310=Accueil!$U$11,PRODUCT('Registre déchets'!G1310,Accueil!$W$11),"")&amp; IF(D1310=Accueil!$U$12,PRODUCT('Registre déchets'!G1310,Accueil!$W$12),"")&amp; IF(D1310=Accueil!$U$13,PRODUCT('Registre déchets'!G1310,Accueil!$W$13),"")&amp; IF(D1310=Accueil!$U$14,PRODUCT('Registre déchets'!G1310,Accueil!$W$14),"")&amp; IF(D1310=Accueil!$U$15,PRODUCT('Registre déchets'!G1310,Accueil!$W$15),"")&amp; IF(D1310=Accueil!$U$16,PRODUCT('Registre déchets'!G1310,Accueil!$W$16),"")&amp; IF(D1310=Accueil!$U$17,PRODUCT('Registre déchets'!G1310,Accueil!$W$17),"")&amp; IF(D1310=Accueil!$U$18,PRODUCT('Registre déchets'!G1310,Accueil!$W$18),"")&amp; IF(D1310=Accueil!$U$19,PRODUCT('Registre déchets'!G1310,Accueil!$W$19),"")&amp; IF(D1310=Accueil!$U$20,PRODUCT('Registre déchets'!G1310,Accueil!$W$20),"")&amp; IF(D1310=Accueil!$U$21,PRODUCT('Registre déchets'!G1310,Accueil!$W$21),"") &amp; IF(D1310=Accueil!$U$22,PRODUCT('Registre déchets'!G1310,Accueil!$W$22),"")&amp; IF(D1310=Accueil!$U$23,PRODUCT('Registre déchets'!G1310,Accueil!$W$23),"")&amp; IF(D1310=Accueil!$U$24,PRODUCT('Registre déchets'!G1310,Accueil!$W$24),"")&amp; IF(D1310=Accueil!$U$25,PRODUCT('Registre déchets'!G1310,Accueil!$W$25),"")&amp; IF(D1310=Accueil!$U$26,PRODUCT('Registre déchets'!G1310,Accueil!$W$26),"")&amp; IF(D1310=Accueil!$U$27,PRODUCT('Registre déchets'!G1310,Accueil!$W$27),"")&amp; IF(D1310=Accueil!$Y$7,PRODUCT('Registre déchets'!G1310,Accueil!$AA$7),"") &amp; IF(D1310=Accueil!$Y$8,PRODUCT('Registre déchets'!G1310,Accueil!$AA$8),"") &amp; IF(D1310=Accueil!$Y$9,PRODUCT('Registre déchets'!G1310,Accueil!$AA$9),"")&amp; IF(D1310=Accueil!$Y$10,PRODUCT('Registre déchets'!G1310,Accueil!$AA$10),"")&amp; IF(D1310=Accueil!$Y$11,PRODUCT('Registre déchets'!G1310,Accueil!$AA$11),"")&amp; IF(D1310=Accueil!$Y$12,PRODUCT('Registre déchets'!G1310,Accueil!$AA$12),"")&amp; IF(D1310=Accueil!$Y$13,PRODUCT('Registre déchets'!G1310,Accueil!$AA$13),"")&amp; IF(D1310=Accueil!$Y$14,PRODUCT('Registre déchets'!G1310,Accueil!$AA$14),"")&amp; IF(D1310=Accueil!$Y$15,PRODUCT('Registre déchets'!G1310,Accueil!$AA$15),"")&amp; IF(D1310=Accueil!$Y$16,PRODUCT('Registre déchets'!G1310,Accueil!$AA$16),"")&amp; IF(D1310=Accueil!$Y$17,PRODUCT('Registre déchets'!G1310,Accueil!$AA$17),"")&amp; IF(D1310=Accueil!$Y$18,PRODUCT('Registre déchets'!G1310,Accueil!$AA$18),"")&amp; IF(D1310=Accueil!$Y$19,PRODUCT('Registre déchets'!G1310,Accueil!$AA$19),"")&amp; IF(D1310=Accueil!$Y$20,PRODUCT('Registre déchets'!G1310,Accueil!$AA$20),"")&amp; IF(D1310=Accueil!$Y$21,PRODUCT('Registre déchets'!G1310,Accueil!$AA$21),"")&amp; IF(D1310=Accueil!$Y$22,PRODUCT('Registre déchets'!G1310,Accueil!$AA$22),"")&amp; IF(D1310=Accueil!$Y$23,PRODUCT('Registre déchets'!G1310,Accueil!$AA$23),"")&amp; IF(D1310=Accueil!$Y$24,PRODUCT('Registre déchets'!G1310,Accueil!$AA$24),"")&amp; IF(D1310=Accueil!$Y$25,PRODUCT('Registre déchets'!G1310,Accueil!$AA$25),"")&amp; IF(D1310=Accueil!$Y$26,PRODUCT('Registre déchets'!G1310,Accueil!$AA$26),"")&amp; IF(D1310=Accueil!$Y$27,PRODUCT('Registre déchets'!G1310,Accueil!$AA$27),""))</f>
        <v/>
      </c>
      <c r="AQ1310" s="79">
        <f t="shared" si="207"/>
        <v>0</v>
      </c>
    </row>
    <row r="1311" spans="1:43" ht="50.1" customHeight="1" x14ac:dyDescent="0.25">
      <c r="A1311" s="90"/>
      <c r="B1311" s="222" t="str">
        <f t="shared" si="201"/>
        <v/>
      </c>
      <c r="C1311" s="221"/>
      <c r="D1311" s="220"/>
      <c r="E1311" s="80" t="str">
        <f t="shared" si="205"/>
        <v/>
      </c>
      <c r="F1311" s="81"/>
      <c r="G1311" s="82"/>
      <c r="H1311" s="241">
        <f t="shared" si="202"/>
        <v>0</v>
      </c>
      <c r="I1311" s="206"/>
      <c r="J1311" s="206"/>
      <c r="K1311" s="86"/>
      <c r="L1311" s="86"/>
      <c r="M1311" s="86"/>
      <c r="N1311" s="82"/>
      <c r="O1311" s="81"/>
      <c r="P1311" s="82"/>
      <c r="Q1311" s="207">
        <f t="shared" si="206"/>
        <v>0</v>
      </c>
      <c r="R1311" s="83">
        <f t="shared" si="203"/>
        <v>0</v>
      </c>
      <c r="S1311" s="83">
        <f t="shared" si="204"/>
        <v>0</v>
      </c>
      <c r="T1311" s="209"/>
      <c r="U1311" s="214"/>
      <c r="V1311" s="214"/>
      <c r="W1311" s="217" t="str">
        <f t="shared" si="199"/>
        <v/>
      </c>
      <c r="X1311" s="214"/>
      <c r="Y1311" s="224"/>
      <c r="Z1311" s="214"/>
      <c r="AA1311" s="214"/>
      <c r="AB1311" s="35" t="str">
        <f t="shared" si="200"/>
        <v/>
      </c>
      <c r="AC1311" s="35"/>
      <c r="AD1311" s="35"/>
      <c r="AE1311" s="35"/>
      <c r="AF1311" s="35"/>
      <c r="AG1311" s="35"/>
      <c r="AH1311" s="35"/>
      <c r="AI1311" s="35"/>
      <c r="AJ1311" s="35"/>
      <c r="AK1311" s="35"/>
      <c r="AL1311" s="35"/>
      <c r="AM1311" s="85" t="str">
        <f t="shared" si="198"/>
        <v/>
      </c>
      <c r="AN1311" s="35"/>
      <c r="AO1311" s="35"/>
      <c r="AP1311" s="77" t="str">
        <f>IF(D1311="","",IF(D1311=Accueil!$Q$7,PRODUCT('Registre déchets'!G1311,Accueil!$S$7),"") &amp; IF(D1311=Accueil!$Q$8,PRODUCT('Registre déchets'!G1311,Accueil!$S$8),"") &amp; IF(D1311=Accueil!$Q$9,PRODUCT('Registre déchets'!G1311,Accueil!$S$9),"")&amp; IF(D1311=Accueil!$Q$10,PRODUCT('Registre déchets'!G1311,Accueil!$S$10),"")&amp; IF(D1311=Accueil!$Q$11,PRODUCT('Registre déchets'!G1311,Accueil!$S$11),"")&amp; IF(D1311=Accueil!$Q$12,PRODUCT('Registre déchets'!G1311,Accueil!$S$12),"")&amp; IF(D1311=Accueil!$Q$13,PRODUCT('Registre déchets'!G1311,Accueil!$S$13),"")&amp; IF(D1311=Accueil!$Q$14,PRODUCT('Registre déchets'!G1311,Accueil!$S$14),"")&amp; IF(D1311=Accueil!$Q$15,PRODUCT('Registre déchets'!G1311,Accueil!$S$15),"")&amp; IF(D1311=Accueil!$Q$16,PRODUCT('Registre déchets'!G1311,Accueil!$S$16),"")&amp; IF(D1311=Accueil!$Q$17,PRODUCT('Registre déchets'!G1311,Accueil!$S$17),"")&amp; IF(D1311=Accueil!$Q$18,PRODUCT('Registre déchets'!G1311,Accueil!$S$18),"")&amp; IF(D1311=Accueil!$Q$19,PRODUCT('Registre déchets'!G1311,Accueil!$S$19),"")&amp; IF(D1311=Accueil!$Q$20,PRODUCT('Registre déchets'!G1311,Accueil!$S$20),"")&amp; IF(D1311=Accueil!$Q$21,PRODUCT('Registre déchets'!G1311,Accueil!$S$21),"")&amp; IF(D1311=Accueil!$Q$22,PRODUCT('Registre déchets'!G1311,Accueil!$S$22),"")&amp; IF(D1311=Accueil!$Q$23,PRODUCT('Registre déchets'!G1311,Accueil!$S$23),"")&amp; IF(D1311=Accueil!$Q$24,PRODUCT('Registre déchets'!G1311,Accueil!$S$24),"")&amp; IF(D1311=Accueil!$Q$25,PRODUCT('Registre déchets'!G1311,Accueil!$S$25),"")&amp; IF(D1311=Accueil!$Q$26,PRODUCT('Registre déchets'!G1311,Accueil!$S$26),"") &amp; IF(D1311=Accueil!$U$7,PRODUCT('Registre déchets'!G1311,Accueil!$W$7),"") &amp; IF(D1311=Accueil!$U$8,PRODUCT('Registre déchets'!G1311,Accueil!$W$8),"") &amp; IF(D1311=Accueil!$U$9,PRODUCT('Registre déchets'!G1311,Accueil!$W$9),"")&amp; IF(D1311=Accueil!$U$10,PRODUCT('Registre déchets'!G1311,Accueil!$W$10),"")&amp; IF(D1311=Accueil!$U$11,PRODUCT('Registre déchets'!G1311,Accueil!$W$11),"")&amp; IF(D1311=Accueil!$U$12,PRODUCT('Registre déchets'!G1311,Accueil!$W$12),"")&amp; IF(D1311=Accueil!$U$13,PRODUCT('Registre déchets'!G1311,Accueil!$W$13),"")&amp; IF(D1311=Accueil!$U$14,PRODUCT('Registre déchets'!G1311,Accueil!$W$14),"")&amp; IF(D1311=Accueil!$U$15,PRODUCT('Registre déchets'!G1311,Accueil!$W$15),"")&amp; IF(D1311=Accueil!$U$16,PRODUCT('Registre déchets'!G1311,Accueil!$W$16),"")&amp; IF(D1311=Accueil!$U$17,PRODUCT('Registre déchets'!G1311,Accueil!$W$17),"")&amp; IF(D1311=Accueil!$U$18,PRODUCT('Registre déchets'!G1311,Accueil!$W$18),"")&amp; IF(D1311=Accueil!$U$19,PRODUCT('Registre déchets'!G1311,Accueil!$W$19),"")&amp; IF(D1311=Accueil!$U$20,PRODUCT('Registre déchets'!G1311,Accueil!$W$20),"")&amp; IF(D1311=Accueil!$U$21,PRODUCT('Registre déchets'!G1311,Accueil!$W$21),"") &amp; IF(D1311=Accueil!$U$22,PRODUCT('Registre déchets'!G1311,Accueil!$W$22),"")&amp; IF(D1311=Accueil!$U$23,PRODUCT('Registre déchets'!G1311,Accueil!$W$23),"")&amp; IF(D1311=Accueil!$U$24,PRODUCT('Registre déchets'!G1311,Accueil!$W$24),"")&amp; IF(D1311=Accueil!$U$25,PRODUCT('Registre déchets'!G1311,Accueil!$W$25),"")&amp; IF(D1311=Accueil!$U$26,PRODUCT('Registre déchets'!G1311,Accueil!$W$26),"")&amp; IF(D1311=Accueil!$U$27,PRODUCT('Registre déchets'!G1311,Accueil!$W$27),"")&amp; IF(D1311=Accueil!$Y$7,PRODUCT('Registre déchets'!G1311,Accueil!$AA$7),"") &amp; IF(D1311=Accueil!$Y$8,PRODUCT('Registre déchets'!G1311,Accueil!$AA$8),"") &amp; IF(D1311=Accueil!$Y$9,PRODUCT('Registre déchets'!G1311,Accueil!$AA$9),"")&amp; IF(D1311=Accueil!$Y$10,PRODUCT('Registre déchets'!G1311,Accueil!$AA$10),"")&amp; IF(D1311=Accueil!$Y$11,PRODUCT('Registre déchets'!G1311,Accueil!$AA$11),"")&amp; IF(D1311=Accueil!$Y$12,PRODUCT('Registre déchets'!G1311,Accueil!$AA$12),"")&amp; IF(D1311=Accueil!$Y$13,PRODUCT('Registre déchets'!G1311,Accueil!$AA$13),"")&amp; IF(D1311=Accueil!$Y$14,PRODUCT('Registre déchets'!G1311,Accueil!$AA$14),"")&amp; IF(D1311=Accueil!$Y$15,PRODUCT('Registre déchets'!G1311,Accueil!$AA$15),"")&amp; IF(D1311=Accueil!$Y$16,PRODUCT('Registre déchets'!G1311,Accueil!$AA$16),"")&amp; IF(D1311=Accueil!$Y$17,PRODUCT('Registre déchets'!G1311,Accueil!$AA$17),"")&amp; IF(D1311=Accueil!$Y$18,PRODUCT('Registre déchets'!G1311,Accueil!$AA$18),"")&amp; IF(D1311=Accueil!$Y$19,PRODUCT('Registre déchets'!G1311,Accueil!$AA$19),"")&amp; IF(D1311=Accueil!$Y$20,PRODUCT('Registre déchets'!G1311,Accueil!$AA$20),"")&amp; IF(D1311=Accueil!$Y$21,PRODUCT('Registre déchets'!G1311,Accueil!$AA$21),"")&amp; IF(D1311=Accueil!$Y$22,PRODUCT('Registre déchets'!G1311,Accueil!$AA$22),"")&amp; IF(D1311=Accueil!$Y$23,PRODUCT('Registre déchets'!G1311,Accueil!$AA$23),"")&amp; IF(D1311=Accueil!$Y$24,PRODUCT('Registre déchets'!G1311,Accueil!$AA$24),"")&amp; IF(D1311=Accueil!$Y$25,PRODUCT('Registre déchets'!G1311,Accueil!$AA$25),"")&amp; IF(D1311=Accueil!$Y$26,PRODUCT('Registre déchets'!G1311,Accueil!$AA$26),"")&amp; IF(D1311=Accueil!$Y$27,PRODUCT('Registre déchets'!G1311,Accueil!$AA$27),""))</f>
        <v/>
      </c>
      <c r="AQ1311" s="79">
        <f t="shared" si="207"/>
        <v>0</v>
      </c>
    </row>
    <row r="1312" spans="1:43" ht="50.1" customHeight="1" x14ac:dyDescent="0.25">
      <c r="A1312" s="90"/>
      <c r="B1312" s="222" t="str">
        <f t="shared" si="201"/>
        <v/>
      </c>
      <c r="C1312" s="221"/>
      <c r="D1312" s="220"/>
      <c r="E1312" s="80" t="str">
        <f t="shared" si="205"/>
        <v/>
      </c>
      <c r="F1312" s="81"/>
      <c r="G1312" s="82"/>
      <c r="H1312" s="241">
        <f t="shared" si="202"/>
        <v>0</v>
      </c>
      <c r="I1312" s="206"/>
      <c r="J1312" s="206"/>
      <c r="K1312" s="86"/>
      <c r="L1312" s="86"/>
      <c r="M1312" s="86"/>
      <c r="N1312" s="82"/>
      <c r="O1312" s="81"/>
      <c r="P1312" s="82"/>
      <c r="Q1312" s="207">
        <f t="shared" si="206"/>
        <v>0</v>
      </c>
      <c r="R1312" s="83">
        <f t="shared" si="203"/>
        <v>0</v>
      </c>
      <c r="S1312" s="83">
        <f t="shared" si="204"/>
        <v>0</v>
      </c>
      <c r="T1312" s="209"/>
      <c r="U1312" s="214"/>
      <c r="V1312" s="214"/>
      <c r="W1312" s="217" t="str">
        <f t="shared" si="199"/>
        <v/>
      </c>
      <c r="X1312" s="214"/>
      <c r="Y1312" s="224"/>
      <c r="Z1312" s="214"/>
      <c r="AA1312" s="214"/>
      <c r="AB1312" s="35" t="str">
        <f t="shared" si="200"/>
        <v/>
      </c>
      <c r="AC1312" s="35"/>
      <c r="AD1312" s="35"/>
      <c r="AE1312" s="35"/>
      <c r="AF1312" s="35"/>
      <c r="AG1312" s="35"/>
      <c r="AH1312" s="35"/>
      <c r="AI1312" s="35"/>
      <c r="AJ1312" s="35"/>
      <c r="AK1312" s="35"/>
      <c r="AL1312" s="35"/>
      <c r="AM1312" s="85" t="str">
        <f t="shared" si="198"/>
        <v/>
      </c>
      <c r="AN1312" s="35"/>
      <c r="AO1312" s="35"/>
      <c r="AP1312" s="77" t="str">
        <f>IF(D1312="","",IF(D1312=Accueil!$Q$7,PRODUCT('Registre déchets'!G1312,Accueil!$S$7),"") &amp; IF(D1312=Accueil!$Q$8,PRODUCT('Registre déchets'!G1312,Accueil!$S$8),"") &amp; IF(D1312=Accueil!$Q$9,PRODUCT('Registre déchets'!G1312,Accueil!$S$9),"")&amp; IF(D1312=Accueil!$Q$10,PRODUCT('Registre déchets'!G1312,Accueil!$S$10),"")&amp; IF(D1312=Accueil!$Q$11,PRODUCT('Registre déchets'!G1312,Accueil!$S$11),"")&amp; IF(D1312=Accueil!$Q$12,PRODUCT('Registre déchets'!G1312,Accueil!$S$12),"")&amp; IF(D1312=Accueil!$Q$13,PRODUCT('Registre déchets'!G1312,Accueil!$S$13),"")&amp; IF(D1312=Accueil!$Q$14,PRODUCT('Registre déchets'!G1312,Accueil!$S$14),"")&amp; IF(D1312=Accueil!$Q$15,PRODUCT('Registre déchets'!G1312,Accueil!$S$15),"")&amp; IF(D1312=Accueil!$Q$16,PRODUCT('Registre déchets'!G1312,Accueil!$S$16),"")&amp; IF(D1312=Accueil!$Q$17,PRODUCT('Registre déchets'!G1312,Accueil!$S$17),"")&amp; IF(D1312=Accueil!$Q$18,PRODUCT('Registre déchets'!G1312,Accueil!$S$18),"")&amp; IF(D1312=Accueil!$Q$19,PRODUCT('Registre déchets'!G1312,Accueil!$S$19),"")&amp; IF(D1312=Accueil!$Q$20,PRODUCT('Registre déchets'!G1312,Accueil!$S$20),"")&amp; IF(D1312=Accueil!$Q$21,PRODUCT('Registre déchets'!G1312,Accueil!$S$21),"")&amp; IF(D1312=Accueil!$Q$22,PRODUCT('Registre déchets'!G1312,Accueil!$S$22),"")&amp; IF(D1312=Accueil!$Q$23,PRODUCT('Registre déchets'!G1312,Accueil!$S$23),"")&amp; IF(D1312=Accueil!$Q$24,PRODUCT('Registre déchets'!G1312,Accueil!$S$24),"")&amp; IF(D1312=Accueil!$Q$25,PRODUCT('Registre déchets'!G1312,Accueil!$S$25),"")&amp; IF(D1312=Accueil!$Q$26,PRODUCT('Registre déchets'!G1312,Accueil!$S$26),"") &amp; IF(D1312=Accueil!$U$7,PRODUCT('Registre déchets'!G1312,Accueil!$W$7),"") &amp; IF(D1312=Accueil!$U$8,PRODUCT('Registre déchets'!G1312,Accueil!$W$8),"") &amp; IF(D1312=Accueil!$U$9,PRODUCT('Registre déchets'!G1312,Accueil!$W$9),"")&amp; IF(D1312=Accueil!$U$10,PRODUCT('Registre déchets'!G1312,Accueil!$W$10),"")&amp; IF(D1312=Accueil!$U$11,PRODUCT('Registre déchets'!G1312,Accueil!$W$11),"")&amp; IF(D1312=Accueil!$U$12,PRODUCT('Registre déchets'!G1312,Accueil!$W$12),"")&amp; IF(D1312=Accueil!$U$13,PRODUCT('Registre déchets'!G1312,Accueil!$W$13),"")&amp; IF(D1312=Accueil!$U$14,PRODUCT('Registre déchets'!G1312,Accueil!$W$14),"")&amp; IF(D1312=Accueil!$U$15,PRODUCT('Registre déchets'!G1312,Accueil!$W$15),"")&amp; IF(D1312=Accueil!$U$16,PRODUCT('Registre déchets'!G1312,Accueil!$W$16),"")&amp; IF(D1312=Accueil!$U$17,PRODUCT('Registre déchets'!G1312,Accueil!$W$17),"")&amp; IF(D1312=Accueil!$U$18,PRODUCT('Registre déchets'!G1312,Accueil!$W$18),"")&amp; IF(D1312=Accueil!$U$19,PRODUCT('Registre déchets'!G1312,Accueil!$W$19),"")&amp; IF(D1312=Accueil!$U$20,PRODUCT('Registre déchets'!G1312,Accueil!$W$20),"")&amp; IF(D1312=Accueil!$U$21,PRODUCT('Registre déchets'!G1312,Accueil!$W$21),"") &amp; IF(D1312=Accueil!$U$22,PRODUCT('Registre déchets'!G1312,Accueil!$W$22),"")&amp; IF(D1312=Accueil!$U$23,PRODUCT('Registre déchets'!G1312,Accueil!$W$23),"")&amp; IF(D1312=Accueil!$U$24,PRODUCT('Registre déchets'!G1312,Accueil!$W$24),"")&amp; IF(D1312=Accueil!$U$25,PRODUCT('Registre déchets'!G1312,Accueil!$W$25),"")&amp; IF(D1312=Accueil!$U$26,PRODUCT('Registre déchets'!G1312,Accueil!$W$26),"")&amp; IF(D1312=Accueil!$U$27,PRODUCT('Registre déchets'!G1312,Accueil!$W$27),"")&amp; IF(D1312=Accueil!$Y$7,PRODUCT('Registre déchets'!G1312,Accueil!$AA$7),"") &amp; IF(D1312=Accueil!$Y$8,PRODUCT('Registre déchets'!G1312,Accueil!$AA$8),"") &amp; IF(D1312=Accueil!$Y$9,PRODUCT('Registre déchets'!G1312,Accueil!$AA$9),"")&amp; IF(D1312=Accueil!$Y$10,PRODUCT('Registre déchets'!G1312,Accueil!$AA$10),"")&amp; IF(D1312=Accueil!$Y$11,PRODUCT('Registre déchets'!G1312,Accueil!$AA$11),"")&amp; IF(D1312=Accueil!$Y$12,PRODUCT('Registre déchets'!G1312,Accueil!$AA$12),"")&amp; IF(D1312=Accueil!$Y$13,PRODUCT('Registre déchets'!G1312,Accueil!$AA$13),"")&amp; IF(D1312=Accueil!$Y$14,PRODUCT('Registre déchets'!G1312,Accueil!$AA$14),"")&amp; IF(D1312=Accueil!$Y$15,PRODUCT('Registre déchets'!G1312,Accueil!$AA$15),"")&amp; IF(D1312=Accueil!$Y$16,PRODUCT('Registre déchets'!G1312,Accueil!$AA$16),"")&amp; IF(D1312=Accueil!$Y$17,PRODUCT('Registre déchets'!G1312,Accueil!$AA$17),"")&amp; IF(D1312=Accueil!$Y$18,PRODUCT('Registre déchets'!G1312,Accueil!$AA$18),"")&amp; IF(D1312=Accueil!$Y$19,PRODUCT('Registre déchets'!G1312,Accueil!$AA$19),"")&amp; IF(D1312=Accueil!$Y$20,PRODUCT('Registre déchets'!G1312,Accueil!$AA$20),"")&amp; IF(D1312=Accueil!$Y$21,PRODUCT('Registre déchets'!G1312,Accueil!$AA$21),"")&amp; IF(D1312=Accueil!$Y$22,PRODUCT('Registre déchets'!G1312,Accueil!$AA$22),"")&amp; IF(D1312=Accueil!$Y$23,PRODUCT('Registre déchets'!G1312,Accueil!$AA$23),"")&amp; IF(D1312=Accueil!$Y$24,PRODUCT('Registre déchets'!G1312,Accueil!$AA$24),"")&amp; IF(D1312=Accueil!$Y$25,PRODUCT('Registre déchets'!G1312,Accueil!$AA$25),"")&amp; IF(D1312=Accueil!$Y$26,PRODUCT('Registre déchets'!G1312,Accueil!$AA$26),"")&amp; IF(D1312=Accueil!$Y$27,PRODUCT('Registre déchets'!G1312,Accueil!$AA$27),""))</f>
        <v/>
      </c>
      <c r="AQ1312" s="79">
        <f t="shared" si="207"/>
        <v>0</v>
      </c>
    </row>
    <row r="1313" spans="1:43" ht="50.1" customHeight="1" x14ac:dyDescent="0.25">
      <c r="A1313" s="90"/>
      <c r="B1313" s="222" t="str">
        <f t="shared" si="201"/>
        <v/>
      </c>
      <c r="C1313" s="221"/>
      <c r="D1313" s="220"/>
      <c r="E1313" s="80" t="str">
        <f t="shared" si="205"/>
        <v/>
      </c>
      <c r="F1313" s="81"/>
      <c r="G1313" s="82"/>
      <c r="H1313" s="241">
        <f t="shared" si="202"/>
        <v>0</v>
      </c>
      <c r="I1313" s="206"/>
      <c r="J1313" s="206"/>
      <c r="K1313" s="86"/>
      <c r="L1313" s="86"/>
      <c r="M1313" s="86"/>
      <c r="N1313" s="82"/>
      <c r="O1313" s="81"/>
      <c r="P1313" s="82"/>
      <c r="Q1313" s="207">
        <f t="shared" si="206"/>
        <v>0</v>
      </c>
      <c r="R1313" s="83">
        <f t="shared" si="203"/>
        <v>0</v>
      </c>
      <c r="S1313" s="83">
        <f t="shared" si="204"/>
        <v>0</v>
      </c>
      <c r="T1313" s="209"/>
      <c r="U1313" s="214"/>
      <c r="V1313" s="214"/>
      <c r="W1313" s="217" t="str">
        <f t="shared" si="199"/>
        <v/>
      </c>
      <c r="X1313" s="214"/>
      <c r="Y1313" s="224"/>
      <c r="Z1313" s="214"/>
      <c r="AA1313" s="214"/>
      <c r="AB1313" s="35" t="str">
        <f t="shared" si="200"/>
        <v/>
      </c>
      <c r="AC1313" s="35"/>
      <c r="AD1313" s="35"/>
      <c r="AE1313" s="35"/>
      <c r="AF1313" s="35"/>
      <c r="AG1313" s="35"/>
      <c r="AH1313" s="35"/>
      <c r="AI1313" s="35"/>
      <c r="AJ1313" s="35"/>
      <c r="AK1313" s="35"/>
      <c r="AL1313" s="35"/>
      <c r="AM1313" s="85" t="str">
        <f t="shared" ref="AM1313:AM1357" si="208">IF(O1312="valorisation énergétique (R1)",100%,"") &amp; IF(O1312="enfouissement (D1)",0%,"") &amp; IF(O1312="valorisation matière (R5)","","")</f>
        <v/>
      </c>
      <c r="AN1313" s="35"/>
      <c r="AO1313" s="35"/>
      <c r="AP1313" s="77" t="str">
        <f>IF(D1313="","",IF(D1313=Accueil!$Q$7,PRODUCT('Registre déchets'!G1313,Accueil!$S$7),"") &amp; IF(D1313=Accueil!$Q$8,PRODUCT('Registre déchets'!G1313,Accueil!$S$8),"") &amp; IF(D1313=Accueil!$Q$9,PRODUCT('Registre déchets'!G1313,Accueil!$S$9),"")&amp; IF(D1313=Accueil!$Q$10,PRODUCT('Registre déchets'!G1313,Accueil!$S$10),"")&amp; IF(D1313=Accueil!$Q$11,PRODUCT('Registre déchets'!G1313,Accueil!$S$11),"")&amp; IF(D1313=Accueil!$Q$12,PRODUCT('Registre déchets'!G1313,Accueil!$S$12),"")&amp; IF(D1313=Accueil!$Q$13,PRODUCT('Registre déchets'!G1313,Accueil!$S$13),"")&amp; IF(D1313=Accueil!$Q$14,PRODUCT('Registre déchets'!G1313,Accueil!$S$14),"")&amp; IF(D1313=Accueil!$Q$15,PRODUCT('Registre déchets'!G1313,Accueil!$S$15),"")&amp; IF(D1313=Accueil!$Q$16,PRODUCT('Registre déchets'!G1313,Accueil!$S$16),"")&amp; IF(D1313=Accueil!$Q$17,PRODUCT('Registre déchets'!G1313,Accueil!$S$17),"")&amp; IF(D1313=Accueil!$Q$18,PRODUCT('Registre déchets'!G1313,Accueil!$S$18),"")&amp; IF(D1313=Accueil!$Q$19,PRODUCT('Registre déchets'!G1313,Accueil!$S$19),"")&amp; IF(D1313=Accueil!$Q$20,PRODUCT('Registre déchets'!G1313,Accueil!$S$20),"")&amp; IF(D1313=Accueil!$Q$21,PRODUCT('Registre déchets'!G1313,Accueil!$S$21),"")&amp; IF(D1313=Accueil!$Q$22,PRODUCT('Registre déchets'!G1313,Accueil!$S$22),"")&amp; IF(D1313=Accueil!$Q$23,PRODUCT('Registre déchets'!G1313,Accueil!$S$23),"")&amp; IF(D1313=Accueil!$Q$24,PRODUCT('Registre déchets'!G1313,Accueil!$S$24),"")&amp; IF(D1313=Accueil!$Q$25,PRODUCT('Registre déchets'!G1313,Accueil!$S$25),"")&amp; IF(D1313=Accueil!$Q$26,PRODUCT('Registre déchets'!G1313,Accueil!$S$26),"") &amp; IF(D1313=Accueil!$U$7,PRODUCT('Registre déchets'!G1313,Accueil!$W$7),"") &amp; IF(D1313=Accueil!$U$8,PRODUCT('Registre déchets'!G1313,Accueil!$W$8),"") &amp; IF(D1313=Accueil!$U$9,PRODUCT('Registre déchets'!G1313,Accueil!$W$9),"")&amp; IF(D1313=Accueil!$U$10,PRODUCT('Registre déchets'!G1313,Accueil!$W$10),"")&amp; IF(D1313=Accueil!$U$11,PRODUCT('Registre déchets'!G1313,Accueil!$W$11),"")&amp; IF(D1313=Accueil!$U$12,PRODUCT('Registre déchets'!G1313,Accueil!$W$12),"")&amp; IF(D1313=Accueil!$U$13,PRODUCT('Registre déchets'!G1313,Accueil!$W$13),"")&amp; IF(D1313=Accueil!$U$14,PRODUCT('Registre déchets'!G1313,Accueil!$W$14),"")&amp; IF(D1313=Accueil!$U$15,PRODUCT('Registre déchets'!G1313,Accueil!$W$15),"")&amp; IF(D1313=Accueil!$U$16,PRODUCT('Registre déchets'!G1313,Accueil!$W$16),"")&amp; IF(D1313=Accueil!$U$17,PRODUCT('Registre déchets'!G1313,Accueil!$W$17),"")&amp; IF(D1313=Accueil!$U$18,PRODUCT('Registre déchets'!G1313,Accueil!$W$18),"")&amp; IF(D1313=Accueil!$U$19,PRODUCT('Registre déchets'!G1313,Accueil!$W$19),"")&amp; IF(D1313=Accueil!$U$20,PRODUCT('Registre déchets'!G1313,Accueil!$W$20),"")&amp; IF(D1313=Accueil!$U$21,PRODUCT('Registre déchets'!G1313,Accueil!$W$21),"") &amp; IF(D1313=Accueil!$U$22,PRODUCT('Registre déchets'!G1313,Accueil!$W$22),"")&amp; IF(D1313=Accueil!$U$23,PRODUCT('Registre déchets'!G1313,Accueil!$W$23),"")&amp; IF(D1313=Accueil!$U$24,PRODUCT('Registre déchets'!G1313,Accueil!$W$24),"")&amp; IF(D1313=Accueil!$U$25,PRODUCT('Registre déchets'!G1313,Accueil!$W$25),"")&amp; IF(D1313=Accueil!$U$26,PRODUCT('Registre déchets'!G1313,Accueil!$W$26),"")&amp; IF(D1313=Accueil!$U$27,PRODUCT('Registre déchets'!G1313,Accueil!$W$27),"")&amp; IF(D1313=Accueil!$Y$7,PRODUCT('Registre déchets'!G1313,Accueil!$AA$7),"") &amp; IF(D1313=Accueil!$Y$8,PRODUCT('Registre déchets'!G1313,Accueil!$AA$8),"") &amp; IF(D1313=Accueil!$Y$9,PRODUCT('Registre déchets'!G1313,Accueil!$AA$9),"")&amp; IF(D1313=Accueil!$Y$10,PRODUCT('Registre déchets'!G1313,Accueil!$AA$10),"")&amp; IF(D1313=Accueil!$Y$11,PRODUCT('Registre déchets'!G1313,Accueil!$AA$11),"")&amp; IF(D1313=Accueil!$Y$12,PRODUCT('Registre déchets'!G1313,Accueil!$AA$12),"")&amp; IF(D1313=Accueil!$Y$13,PRODUCT('Registre déchets'!G1313,Accueil!$AA$13),"")&amp; IF(D1313=Accueil!$Y$14,PRODUCT('Registre déchets'!G1313,Accueil!$AA$14),"")&amp; IF(D1313=Accueil!$Y$15,PRODUCT('Registre déchets'!G1313,Accueil!$AA$15),"")&amp; IF(D1313=Accueil!$Y$16,PRODUCT('Registre déchets'!G1313,Accueil!$AA$16),"")&amp; IF(D1313=Accueil!$Y$17,PRODUCT('Registre déchets'!G1313,Accueil!$AA$17),"")&amp; IF(D1313=Accueil!$Y$18,PRODUCT('Registre déchets'!G1313,Accueil!$AA$18),"")&amp; IF(D1313=Accueil!$Y$19,PRODUCT('Registre déchets'!G1313,Accueil!$AA$19),"")&amp; IF(D1313=Accueil!$Y$20,PRODUCT('Registre déchets'!G1313,Accueil!$AA$20),"")&amp; IF(D1313=Accueil!$Y$21,PRODUCT('Registre déchets'!G1313,Accueil!$AA$21),"")&amp; IF(D1313=Accueil!$Y$22,PRODUCT('Registre déchets'!G1313,Accueil!$AA$22),"")&amp; IF(D1313=Accueil!$Y$23,PRODUCT('Registre déchets'!G1313,Accueil!$AA$23),"")&amp; IF(D1313=Accueil!$Y$24,PRODUCT('Registre déchets'!G1313,Accueil!$AA$24),"")&amp; IF(D1313=Accueil!$Y$25,PRODUCT('Registre déchets'!G1313,Accueil!$AA$25),"")&amp; IF(D1313=Accueil!$Y$26,PRODUCT('Registre déchets'!G1313,Accueil!$AA$26),"")&amp; IF(D1313=Accueil!$Y$27,PRODUCT('Registre déchets'!G1313,Accueil!$AA$27),""))</f>
        <v/>
      </c>
      <c r="AQ1313" s="79">
        <f t="shared" si="207"/>
        <v>0</v>
      </c>
    </row>
    <row r="1314" spans="1:43" ht="50.1" customHeight="1" x14ac:dyDescent="0.25">
      <c r="A1314" s="90"/>
      <c r="B1314" s="222" t="str">
        <f t="shared" si="201"/>
        <v/>
      </c>
      <c r="C1314" s="221"/>
      <c r="D1314" s="220"/>
      <c r="E1314" s="80" t="str">
        <f t="shared" si="205"/>
        <v/>
      </c>
      <c r="F1314" s="81"/>
      <c r="G1314" s="82"/>
      <c r="H1314" s="241">
        <f t="shared" si="202"/>
        <v>0</v>
      </c>
      <c r="I1314" s="206"/>
      <c r="J1314" s="206"/>
      <c r="K1314" s="86"/>
      <c r="L1314" s="86"/>
      <c r="M1314" s="86"/>
      <c r="N1314" s="82"/>
      <c r="O1314" s="81"/>
      <c r="P1314" s="82"/>
      <c r="Q1314" s="207">
        <f t="shared" si="206"/>
        <v>0</v>
      </c>
      <c r="R1314" s="83">
        <f t="shared" si="203"/>
        <v>0</v>
      </c>
      <c r="S1314" s="83">
        <f t="shared" si="204"/>
        <v>0</v>
      </c>
      <c r="T1314" s="209"/>
      <c r="U1314" s="214"/>
      <c r="V1314" s="214"/>
      <c r="W1314" s="217" t="str">
        <f t="shared" si="199"/>
        <v/>
      </c>
      <c r="X1314" s="214"/>
      <c r="Y1314" s="224"/>
      <c r="Z1314" s="214"/>
      <c r="AA1314" s="214"/>
      <c r="AB1314" s="35" t="str">
        <f t="shared" si="200"/>
        <v/>
      </c>
      <c r="AC1314" s="35"/>
      <c r="AD1314" s="35"/>
      <c r="AE1314" s="35"/>
      <c r="AF1314" s="35"/>
      <c r="AG1314" s="35"/>
      <c r="AH1314" s="35"/>
      <c r="AI1314" s="35"/>
      <c r="AJ1314" s="35"/>
      <c r="AK1314" s="35"/>
      <c r="AL1314" s="35"/>
      <c r="AM1314" s="85" t="str">
        <f t="shared" si="208"/>
        <v/>
      </c>
      <c r="AN1314" s="35"/>
      <c r="AO1314" s="35"/>
      <c r="AP1314" s="77" t="str">
        <f>IF(D1314="","",IF(D1314=Accueil!$Q$7,PRODUCT('Registre déchets'!G1314,Accueil!$S$7),"") &amp; IF(D1314=Accueil!$Q$8,PRODUCT('Registre déchets'!G1314,Accueil!$S$8),"") &amp; IF(D1314=Accueil!$Q$9,PRODUCT('Registre déchets'!G1314,Accueil!$S$9),"")&amp; IF(D1314=Accueil!$Q$10,PRODUCT('Registre déchets'!G1314,Accueil!$S$10),"")&amp; IF(D1314=Accueil!$Q$11,PRODUCT('Registre déchets'!G1314,Accueil!$S$11),"")&amp; IF(D1314=Accueil!$Q$12,PRODUCT('Registre déchets'!G1314,Accueil!$S$12),"")&amp; IF(D1314=Accueil!$Q$13,PRODUCT('Registre déchets'!G1314,Accueil!$S$13),"")&amp; IF(D1314=Accueil!$Q$14,PRODUCT('Registre déchets'!G1314,Accueil!$S$14),"")&amp; IF(D1314=Accueil!$Q$15,PRODUCT('Registre déchets'!G1314,Accueil!$S$15),"")&amp; IF(D1314=Accueil!$Q$16,PRODUCT('Registre déchets'!G1314,Accueil!$S$16),"")&amp; IF(D1314=Accueil!$Q$17,PRODUCT('Registre déchets'!G1314,Accueil!$S$17),"")&amp; IF(D1314=Accueil!$Q$18,PRODUCT('Registre déchets'!G1314,Accueil!$S$18),"")&amp; IF(D1314=Accueil!$Q$19,PRODUCT('Registre déchets'!G1314,Accueil!$S$19),"")&amp; IF(D1314=Accueil!$Q$20,PRODUCT('Registre déchets'!G1314,Accueil!$S$20),"")&amp; IF(D1314=Accueil!$Q$21,PRODUCT('Registre déchets'!G1314,Accueil!$S$21),"")&amp; IF(D1314=Accueil!$Q$22,PRODUCT('Registre déchets'!G1314,Accueil!$S$22),"")&amp; IF(D1314=Accueil!$Q$23,PRODUCT('Registre déchets'!G1314,Accueil!$S$23),"")&amp; IF(D1314=Accueil!$Q$24,PRODUCT('Registre déchets'!G1314,Accueil!$S$24),"")&amp; IF(D1314=Accueil!$Q$25,PRODUCT('Registre déchets'!G1314,Accueil!$S$25),"")&amp; IF(D1314=Accueil!$Q$26,PRODUCT('Registre déchets'!G1314,Accueil!$S$26),"") &amp; IF(D1314=Accueil!$U$7,PRODUCT('Registre déchets'!G1314,Accueil!$W$7),"") &amp; IF(D1314=Accueil!$U$8,PRODUCT('Registre déchets'!G1314,Accueil!$W$8),"") &amp; IF(D1314=Accueil!$U$9,PRODUCT('Registre déchets'!G1314,Accueil!$W$9),"")&amp; IF(D1314=Accueil!$U$10,PRODUCT('Registre déchets'!G1314,Accueil!$W$10),"")&amp; IF(D1314=Accueil!$U$11,PRODUCT('Registre déchets'!G1314,Accueil!$W$11),"")&amp; IF(D1314=Accueil!$U$12,PRODUCT('Registre déchets'!G1314,Accueil!$W$12),"")&amp; IF(D1314=Accueil!$U$13,PRODUCT('Registre déchets'!G1314,Accueil!$W$13),"")&amp; IF(D1314=Accueil!$U$14,PRODUCT('Registre déchets'!G1314,Accueil!$W$14),"")&amp; IF(D1314=Accueil!$U$15,PRODUCT('Registre déchets'!G1314,Accueil!$W$15),"")&amp; IF(D1314=Accueil!$U$16,PRODUCT('Registre déchets'!G1314,Accueil!$W$16),"")&amp; IF(D1314=Accueil!$U$17,PRODUCT('Registre déchets'!G1314,Accueil!$W$17),"")&amp; IF(D1314=Accueil!$U$18,PRODUCT('Registre déchets'!G1314,Accueil!$W$18),"")&amp; IF(D1314=Accueil!$U$19,PRODUCT('Registre déchets'!G1314,Accueil!$W$19),"")&amp; IF(D1314=Accueil!$U$20,PRODUCT('Registre déchets'!G1314,Accueil!$W$20),"")&amp; IF(D1314=Accueil!$U$21,PRODUCT('Registre déchets'!G1314,Accueil!$W$21),"") &amp; IF(D1314=Accueil!$U$22,PRODUCT('Registre déchets'!G1314,Accueil!$W$22),"")&amp; IF(D1314=Accueil!$U$23,PRODUCT('Registre déchets'!G1314,Accueil!$W$23),"")&amp; IF(D1314=Accueil!$U$24,PRODUCT('Registre déchets'!G1314,Accueil!$W$24),"")&amp; IF(D1314=Accueil!$U$25,PRODUCT('Registre déchets'!G1314,Accueil!$W$25),"")&amp; IF(D1314=Accueil!$U$26,PRODUCT('Registre déchets'!G1314,Accueil!$W$26),"")&amp; IF(D1314=Accueil!$U$27,PRODUCT('Registre déchets'!G1314,Accueil!$W$27),"")&amp; IF(D1314=Accueil!$Y$7,PRODUCT('Registre déchets'!G1314,Accueil!$AA$7),"") &amp; IF(D1314=Accueil!$Y$8,PRODUCT('Registre déchets'!G1314,Accueil!$AA$8),"") &amp; IF(D1314=Accueil!$Y$9,PRODUCT('Registre déchets'!G1314,Accueil!$AA$9),"")&amp; IF(D1314=Accueil!$Y$10,PRODUCT('Registre déchets'!G1314,Accueil!$AA$10),"")&amp; IF(D1314=Accueil!$Y$11,PRODUCT('Registre déchets'!G1314,Accueil!$AA$11),"")&amp; IF(D1314=Accueil!$Y$12,PRODUCT('Registre déchets'!G1314,Accueil!$AA$12),"")&amp; IF(D1314=Accueil!$Y$13,PRODUCT('Registre déchets'!G1314,Accueil!$AA$13),"")&amp; IF(D1314=Accueil!$Y$14,PRODUCT('Registre déchets'!G1314,Accueil!$AA$14),"")&amp; IF(D1314=Accueil!$Y$15,PRODUCT('Registre déchets'!G1314,Accueil!$AA$15),"")&amp; IF(D1314=Accueil!$Y$16,PRODUCT('Registre déchets'!G1314,Accueil!$AA$16),"")&amp; IF(D1314=Accueil!$Y$17,PRODUCT('Registre déchets'!G1314,Accueil!$AA$17),"")&amp; IF(D1314=Accueil!$Y$18,PRODUCT('Registre déchets'!G1314,Accueil!$AA$18),"")&amp; IF(D1314=Accueil!$Y$19,PRODUCT('Registre déchets'!G1314,Accueil!$AA$19),"")&amp; IF(D1314=Accueil!$Y$20,PRODUCT('Registre déchets'!G1314,Accueil!$AA$20),"")&amp; IF(D1314=Accueil!$Y$21,PRODUCT('Registre déchets'!G1314,Accueil!$AA$21),"")&amp; IF(D1314=Accueil!$Y$22,PRODUCT('Registre déchets'!G1314,Accueil!$AA$22),"")&amp; IF(D1314=Accueil!$Y$23,PRODUCT('Registre déchets'!G1314,Accueil!$AA$23),"")&amp; IF(D1314=Accueil!$Y$24,PRODUCT('Registre déchets'!G1314,Accueil!$AA$24),"")&amp; IF(D1314=Accueil!$Y$25,PRODUCT('Registre déchets'!G1314,Accueil!$AA$25),"")&amp; IF(D1314=Accueil!$Y$26,PRODUCT('Registre déchets'!G1314,Accueil!$AA$26),"")&amp; IF(D1314=Accueil!$Y$27,PRODUCT('Registre déchets'!G1314,Accueil!$AA$27),""))</f>
        <v/>
      </c>
      <c r="AQ1314" s="79">
        <f t="shared" si="207"/>
        <v>0</v>
      </c>
    </row>
    <row r="1315" spans="1:43" ht="50.1" customHeight="1" x14ac:dyDescent="0.25">
      <c r="A1315" s="90"/>
      <c r="B1315" s="222" t="str">
        <f t="shared" si="201"/>
        <v/>
      </c>
      <c r="C1315" s="221"/>
      <c r="D1315" s="220"/>
      <c r="E1315" s="80" t="str">
        <f t="shared" si="205"/>
        <v/>
      </c>
      <c r="F1315" s="81"/>
      <c r="G1315" s="82"/>
      <c r="H1315" s="241">
        <f t="shared" si="202"/>
        <v>0</v>
      </c>
      <c r="I1315" s="206"/>
      <c r="J1315" s="206"/>
      <c r="K1315" s="86"/>
      <c r="L1315" s="86"/>
      <c r="M1315" s="86"/>
      <c r="N1315" s="82"/>
      <c r="O1315" s="81"/>
      <c r="P1315" s="82"/>
      <c r="Q1315" s="207">
        <f t="shared" si="206"/>
        <v>0</v>
      </c>
      <c r="R1315" s="83">
        <f t="shared" si="203"/>
        <v>0</v>
      </c>
      <c r="S1315" s="83">
        <f t="shared" si="204"/>
        <v>0</v>
      </c>
      <c r="T1315" s="209"/>
      <c r="U1315" s="214"/>
      <c r="V1315" s="214"/>
      <c r="W1315" s="217" t="str">
        <f t="shared" si="199"/>
        <v/>
      </c>
      <c r="X1315" s="214"/>
      <c r="Y1315" s="224"/>
      <c r="Z1315" s="214"/>
      <c r="AA1315" s="214"/>
      <c r="AB1315" s="35" t="str">
        <f t="shared" si="200"/>
        <v/>
      </c>
      <c r="AC1315" s="35"/>
      <c r="AD1315" s="35"/>
      <c r="AE1315" s="35"/>
      <c r="AF1315" s="35"/>
      <c r="AG1315" s="35"/>
      <c r="AH1315" s="35"/>
      <c r="AI1315" s="35"/>
      <c r="AJ1315" s="35"/>
      <c r="AK1315" s="35"/>
      <c r="AL1315" s="35"/>
      <c r="AM1315" s="85" t="str">
        <f t="shared" si="208"/>
        <v/>
      </c>
      <c r="AN1315" s="35"/>
      <c r="AO1315" s="35"/>
      <c r="AP1315" s="77" t="str">
        <f>IF(D1315="","",IF(D1315=Accueil!$Q$7,PRODUCT('Registre déchets'!G1315,Accueil!$S$7),"") &amp; IF(D1315=Accueil!$Q$8,PRODUCT('Registre déchets'!G1315,Accueil!$S$8),"") &amp; IF(D1315=Accueil!$Q$9,PRODUCT('Registre déchets'!G1315,Accueil!$S$9),"")&amp; IF(D1315=Accueil!$Q$10,PRODUCT('Registre déchets'!G1315,Accueil!$S$10),"")&amp; IF(D1315=Accueil!$Q$11,PRODUCT('Registre déchets'!G1315,Accueil!$S$11),"")&amp; IF(D1315=Accueil!$Q$12,PRODUCT('Registre déchets'!G1315,Accueil!$S$12),"")&amp; IF(D1315=Accueil!$Q$13,PRODUCT('Registre déchets'!G1315,Accueil!$S$13),"")&amp; IF(D1315=Accueil!$Q$14,PRODUCT('Registre déchets'!G1315,Accueil!$S$14),"")&amp; IF(D1315=Accueil!$Q$15,PRODUCT('Registre déchets'!G1315,Accueil!$S$15),"")&amp; IF(D1315=Accueil!$Q$16,PRODUCT('Registre déchets'!G1315,Accueil!$S$16),"")&amp; IF(D1315=Accueil!$Q$17,PRODUCT('Registre déchets'!G1315,Accueil!$S$17),"")&amp; IF(D1315=Accueil!$Q$18,PRODUCT('Registre déchets'!G1315,Accueil!$S$18),"")&amp; IF(D1315=Accueil!$Q$19,PRODUCT('Registre déchets'!G1315,Accueil!$S$19),"")&amp; IF(D1315=Accueil!$Q$20,PRODUCT('Registre déchets'!G1315,Accueil!$S$20),"")&amp; IF(D1315=Accueil!$Q$21,PRODUCT('Registre déchets'!G1315,Accueil!$S$21),"")&amp; IF(D1315=Accueil!$Q$22,PRODUCT('Registre déchets'!G1315,Accueil!$S$22),"")&amp; IF(D1315=Accueil!$Q$23,PRODUCT('Registre déchets'!G1315,Accueil!$S$23),"")&amp; IF(D1315=Accueil!$Q$24,PRODUCT('Registre déchets'!G1315,Accueil!$S$24),"")&amp; IF(D1315=Accueil!$Q$25,PRODUCT('Registre déchets'!G1315,Accueil!$S$25),"")&amp; IF(D1315=Accueil!$Q$26,PRODUCT('Registre déchets'!G1315,Accueil!$S$26),"") &amp; IF(D1315=Accueil!$U$7,PRODUCT('Registre déchets'!G1315,Accueil!$W$7),"") &amp; IF(D1315=Accueil!$U$8,PRODUCT('Registre déchets'!G1315,Accueil!$W$8),"") &amp; IF(D1315=Accueil!$U$9,PRODUCT('Registre déchets'!G1315,Accueil!$W$9),"")&amp; IF(D1315=Accueil!$U$10,PRODUCT('Registre déchets'!G1315,Accueil!$W$10),"")&amp; IF(D1315=Accueil!$U$11,PRODUCT('Registre déchets'!G1315,Accueil!$W$11),"")&amp; IF(D1315=Accueil!$U$12,PRODUCT('Registre déchets'!G1315,Accueil!$W$12),"")&amp; IF(D1315=Accueil!$U$13,PRODUCT('Registre déchets'!G1315,Accueil!$W$13),"")&amp; IF(D1315=Accueil!$U$14,PRODUCT('Registre déchets'!G1315,Accueil!$W$14),"")&amp; IF(D1315=Accueil!$U$15,PRODUCT('Registre déchets'!G1315,Accueil!$W$15),"")&amp; IF(D1315=Accueil!$U$16,PRODUCT('Registre déchets'!G1315,Accueil!$W$16),"")&amp; IF(D1315=Accueil!$U$17,PRODUCT('Registre déchets'!G1315,Accueil!$W$17),"")&amp; IF(D1315=Accueil!$U$18,PRODUCT('Registre déchets'!G1315,Accueil!$W$18),"")&amp; IF(D1315=Accueil!$U$19,PRODUCT('Registre déchets'!G1315,Accueil!$W$19),"")&amp; IF(D1315=Accueil!$U$20,PRODUCT('Registre déchets'!G1315,Accueil!$W$20),"")&amp; IF(D1315=Accueil!$U$21,PRODUCT('Registre déchets'!G1315,Accueil!$W$21),"") &amp; IF(D1315=Accueil!$U$22,PRODUCT('Registre déchets'!G1315,Accueil!$W$22),"")&amp; IF(D1315=Accueil!$U$23,PRODUCT('Registre déchets'!G1315,Accueil!$W$23),"")&amp; IF(D1315=Accueil!$U$24,PRODUCT('Registre déchets'!G1315,Accueil!$W$24),"")&amp; IF(D1315=Accueil!$U$25,PRODUCT('Registre déchets'!G1315,Accueil!$W$25),"")&amp; IF(D1315=Accueil!$U$26,PRODUCT('Registre déchets'!G1315,Accueil!$W$26),"")&amp; IF(D1315=Accueil!$U$27,PRODUCT('Registre déchets'!G1315,Accueil!$W$27),"")&amp; IF(D1315=Accueil!$Y$7,PRODUCT('Registre déchets'!G1315,Accueil!$AA$7),"") &amp; IF(D1315=Accueil!$Y$8,PRODUCT('Registre déchets'!G1315,Accueil!$AA$8),"") &amp; IF(D1315=Accueil!$Y$9,PRODUCT('Registre déchets'!G1315,Accueil!$AA$9),"")&amp; IF(D1315=Accueil!$Y$10,PRODUCT('Registre déchets'!G1315,Accueil!$AA$10),"")&amp; IF(D1315=Accueil!$Y$11,PRODUCT('Registre déchets'!G1315,Accueil!$AA$11),"")&amp; IF(D1315=Accueil!$Y$12,PRODUCT('Registre déchets'!G1315,Accueil!$AA$12),"")&amp; IF(D1315=Accueil!$Y$13,PRODUCT('Registre déchets'!G1315,Accueil!$AA$13),"")&amp; IF(D1315=Accueil!$Y$14,PRODUCT('Registre déchets'!G1315,Accueil!$AA$14),"")&amp; IF(D1315=Accueil!$Y$15,PRODUCT('Registre déchets'!G1315,Accueil!$AA$15),"")&amp; IF(D1315=Accueil!$Y$16,PRODUCT('Registre déchets'!G1315,Accueil!$AA$16),"")&amp; IF(D1315=Accueil!$Y$17,PRODUCT('Registre déchets'!G1315,Accueil!$AA$17),"")&amp; IF(D1315=Accueil!$Y$18,PRODUCT('Registre déchets'!G1315,Accueil!$AA$18),"")&amp; IF(D1315=Accueil!$Y$19,PRODUCT('Registre déchets'!G1315,Accueil!$AA$19),"")&amp; IF(D1315=Accueil!$Y$20,PRODUCT('Registre déchets'!G1315,Accueil!$AA$20),"")&amp; IF(D1315=Accueil!$Y$21,PRODUCT('Registre déchets'!G1315,Accueil!$AA$21),"")&amp; IF(D1315=Accueil!$Y$22,PRODUCT('Registre déchets'!G1315,Accueil!$AA$22),"")&amp; IF(D1315=Accueil!$Y$23,PRODUCT('Registre déchets'!G1315,Accueil!$AA$23),"")&amp; IF(D1315=Accueil!$Y$24,PRODUCT('Registre déchets'!G1315,Accueil!$AA$24),"")&amp; IF(D1315=Accueil!$Y$25,PRODUCT('Registre déchets'!G1315,Accueil!$AA$25),"")&amp; IF(D1315=Accueil!$Y$26,PRODUCT('Registre déchets'!G1315,Accueil!$AA$26),"")&amp; IF(D1315=Accueil!$Y$27,PRODUCT('Registre déchets'!G1315,Accueil!$AA$27),""))</f>
        <v/>
      </c>
      <c r="AQ1315" s="79">
        <f t="shared" si="207"/>
        <v>0</v>
      </c>
    </row>
    <row r="1316" spans="1:43" ht="50.1" customHeight="1" x14ac:dyDescent="0.25">
      <c r="A1316" s="90"/>
      <c r="B1316" s="222" t="str">
        <f t="shared" si="201"/>
        <v/>
      </c>
      <c r="C1316" s="221"/>
      <c r="D1316" s="220"/>
      <c r="E1316" s="80" t="str">
        <f t="shared" si="205"/>
        <v/>
      </c>
      <c r="F1316" s="81"/>
      <c r="G1316" s="82"/>
      <c r="H1316" s="241">
        <f t="shared" si="202"/>
        <v>0</v>
      </c>
      <c r="I1316" s="206"/>
      <c r="J1316" s="206"/>
      <c r="K1316" s="86"/>
      <c r="L1316" s="86"/>
      <c r="M1316" s="86"/>
      <c r="N1316" s="82"/>
      <c r="O1316" s="81"/>
      <c r="P1316" s="82"/>
      <c r="Q1316" s="207">
        <f t="shared" si="206"/>
        <v>0</v>
      </c>
      <c r="R1316" s="83">
        <f t="shared" si="203"/>
        <v>0</v>
      </c>
      <c r="S1316" s="83">
        <f t="shared" si="204"/>
        <v>0</v>
      </c>
      <c r="T1316" s="209"/>
      <c r="U1316" s="214"/>
      <c r="V1316" s="214"/>
      <c r="W1316" s="217" t="str">
        <f t="shared" si="199"/>
        <v/>
      </c>
      <c r="X1316" s="214"/>
      <c r="Y1316" s="224"/>
      <c r="Z1316" s="214"/>
      <c r="AA1316" s="214"/>
      <c r="AB1316" s="35" t="str">
        <f t="shared" si="200"/>
        <v/>
      </c>
      <c r="AC1316" s="35"/>
      <c r="AD1316" s="35"/>
      <c r="AE1316" s="35"/>
      <c r="AF1316" s="35"/>
      <c r="AG1316" s="35"/>
      <c r="AH1316" s="35"/>
      <c r="AI1316" s="35"/>
      <c r="AJ1316" s="35"/>
      <c r="AK1316" s="35"/>
      <c r="AL1316" s="35"/>
      <c r="AM1316" s="85" t="str">
        <f t="shared" si="208"/>
        <v/>
      </c>
      <c r="AN1316" s="35"/>
      <c r="AO1316" s="35"/>
      <c r="AP1316" s="77" t="str">
        <f>IF(D1316="","",IF(D1316=Accueil!$Q$7,PRODUCT('Registre déchets'!G1316,Accueil!$S$7),"") &amp; IF(D1316=Accueil!$Q$8,PRODUCT('Registre déchets'!G1316,Accueil!$S$8),"") &amp; IF(D1316=Accueil!$Q$9,PRODUCT('Registre déchets'!G1316,Accueil!$S$9),"")&amp; IF(D1316=Accueil!$Q$10,PRODUCT('Registre déchets'!G1316,Accueil!$S$10),"")&amp; IF(D1316=Accueil!$Q$11,PRODUCT('Registre déchets'!G1316,Accueil!$S$11),"")&amp; IF(D1316=Accueil!$Q$12,PRODUCT('Registre déchets'!G1316,Accueil!$S$12),"")&amp; IF(D1316=Accueil!$Q$13,PRODUCT('Registre déchets'!G1316,Accueil!$S$13),"")&amp; IF(D1316=Accueil!$Q$14,PRODUCT('Registre déchets'!G1316,Accueil!$S$14),"")&amp; IF(D1316=Accueil!$Q$15,PRODUCT('Registre déchets'!G1316,Accueil!$S$15),"")&amp; IF(D1316=Accueil!$Q$16,PRODUCT('Registre déchets'!G1316,Accueil!$S$16),"")&amp; IF(D1316=Accueil!$Q$17,PRODUCT('Registre déchets'!G1316,Accueil!$S$17),"")&amp; IF(D1316=Accueil!$Q$18,PRODUCT('Registre déchets'!G1316,Accueil!$S$18),"")&amp; IF(D1316=Accueil!$Q$19,PRODUCT('Registre déchets'!G1316,Accueil!$S$19),"")&amp; IF(D1316=Accueil!$Q$20,PRODUCT('Registre déchets'!G1316,Accueil!$S$20),"")&amp; IF(D1316=Accueil!$Q$21,PRODUCT('Registre déchets'!G1316,Accueil!$S$21),"")&amp; IF(D1316=Accueil!$Q$22,PRODUCT('Registre déchets'!G1316,Accueil!$S$22),"")&amp; IF(D1316=Accueil!$Q$23,PRODUCT('Registre déchets'!G1316,Accueil!$S$23),"")&amp; IF(D1316=Accueil!$Q$24,PRODUCT('Registre déchets'!G1316,Accueil!$S$24),"")&amp; IF(D1316=Accueil!$Q$25,PRODUCT('Registre déchets'!G1316,Accueil!$S$25),"")&amp; IF(D1316=Accueil!$Q$26,PRODUCT('Registre déchets'!G1316,Accueil!$S$26),"") &amp; IF(D1316=Accueil!$U$7,PRODUCT('Registre déchets'!G1316,Accueil!$W$7),"") &amp; IF(D1316=Accueil!$U$8,PRODUCT('Registre déchets'!G1316,Accueil!$W$8),"") &amp; IF(D1316=Accueil!$U$9,PRODUCT('Registre déchets'!G1316,Accueil!$W$9),"")&amp; IF(D1316=Accueil!$U$10,PRODUCT('Registre déchets'!G1316,Accueil!$W$10),"")&amp; IF(D1316=Accueil!$U$11,PRODUCT('Registre déchets'!G1316,Accueil!$W$11),"")&amp; IF(D1316=Accueil!$U$12,PRODUCT('Registre déchets'!G1316,Accueil!$W$12),"")&amp; IF(D1316=Accueil!$U$13,PRODUCT('Registre déchets'!G1316,Accueil!$W$13),"")&amp; IF(D1316=Accueil!$U$14,PRODUCT('Registre déchets'!G1316,Accueil!$W$14),"")&amp; IF(D1316=Accueil!$U$15,PRODUCT('Registre déchets'!G1316,Accueil!$W$15),"")&amp; IF(D1316=Accueil!$U$16,PRODUCT('Registre déchets'!G1316,Accueil!$W$16),"")&amp; IF(D1316=Accueil!$U$17,PRODUCT('Registre déchets'!G1316,Accueil!$W$17),"")&amp; IF(D1316=Accueil!$U$18,PRODUCT('Registre déchets'!G1316,Accueil!$W$18),"")&amp; IF(D1316=Accueil!$U$19,PRODUCT('Registre déchets'!G1316,Accueil!$W$19),"")&amp; IF(D1316=Accueil!$U$20,PRODUCT('Registre déchets'!G1316,Accueil!$W$20),"")&amp; IF(D1316=Accueil!$U$21,PRODUCT('Registre déchets'!G1316,Accueil!$W$21),"") &amp; IF(D1316=Accueil!$U$22,PRODUCT('Registre déchets'!G1316,Accueil!$W$22),"")&amp; IF(D1316=Accueil!$U$23,PRODUCT('Registre déchets'!G1316,Accueil!$W$23),"")&amp; IF(D1316=Accueil!$U$24,PRODUCT('Registre déchets'!G1316,Accueil!$W$24),"")&amp; IF(D1316=Accueil!$U$25,PRODUCT('Registre déchets'!G1316,Accueil!$W$25),"")&amp; IF(D1316=Accueil!$U$26,PRODUCT('Registre déchets'!G1316,Accueil!$W$26),"")&amp; IF(D1316=Accueil!$U$27,PRODUCT('Registre déchets'!G1316,Accueil!$W$27),"")&amp; IF(D1316=Accueil!$Y$7,PRODUCT('Registre déchets'!G1316,Accueil!$AA$7),"") &amp; IF(D1316=Accueil!$Y$8,PRODUCT('Registre déchets'!G1316,Accueil!$AA$8),"") &amp; IF(D1316=Accueil!$Y$9,PRODUCT('Registre déchets'!G1316,Accueil!$AA$9),"")&amp; IF(D1316=Accueil!$Y$10,PRODUCT('Registre déchets'!G1316,Accueil!$AA$10),"")&amp; IF(D1316=Accueil!$Y$11,PRODUCT('Registre déchets'!G1316,Accueil!$AA$11),"")&amp; IF(D1316=Accueil!$Y$12,PRODUCT('Registre déchets'!G1316,Accueil!$AA$12),"")&amp; IF(D1316=Accueil!$Y$13,PRODUCT('Registre déchets'!G1316,Accueil!$AA$13),"")&amp; IF(D1316=Accueil!$Y$14,PRODUCT('Registre déchets'!G1316,Accueil!$AA$14),"")&amp; IF(D1316=Accueil!$Y$15,PRODUCT('Registre déchets'!G1316,Accueil!$AA$15),"")&amp; IF(D1316=Accueil!$Y$16,PRODUCT('Registre déchets'!G1316,Accueil!$AA$16),"")&amp; IF(D1316=Accueil!$Y$17,PRODUCT('Registre déchets'!G1316,Accueil!$AA$17),"")&amp; IF(D1316=Accueil!$Y$18,PRODUCT('Registre déchets'!G1316,Accueil!$AA$18),"")&amp; IF(D1316=Accueil!$Y$19,PRODUCT('Registre déchets'!G1316,Accueil!$AA$19),"")&amp; IF(D1316=Accueil!$Y$20,PRODUCT('Registre déchets'!G1316,Accueil!$AA$20),"")&amp; IF(D1316=Accueil!$Y$21,PRODUCT('Registre déchets'!G1316,Accueil!$AA$21),"")&amp; IF(D1316=Accueil!$Y$22,PRODUCT('Registre déchets'!G1316,Accueil!$AA$22),"")&amp; IF(D1316=Accueil!$Y$23,PRODUCT('Registre déchets'!G1316,Accueil!$AA$23),"")&amp; IF(D1316=Accueil!$Y$24,PRODUCT('Registre déchets'!G1316,Accueil!$AA$24),"")&amp; IF(D1316=Accueil!$Y$25,PRODUCT('Registre déchets'!G1316,Accueil!$AA$25),"")&amp; IF(D1316=Accueil!$Y$26,PRODUCT('Registre déchets'!G1316,Accueil!$AA$26),"")&amp; IF(D1316=Accueil!$Y$27,PRODUCT('Registre déchets'!G1316,Accueil!$AA$27),""))</f>
        <v/>
      </c>
      <c r="AQ1316" s="79">
        <f t="shared" si="207"/>
        <v>0</v>
      </c>
    </row>
    <row r="1317" spans="1:43" ht="50.1" customHeight="1" x14ac:dyDescent="0.25">
      <c r="A1317" s="90"/>
      <c r="B1317" s="222" t="str">
        <f t="shared" si="201"/>
        <v/>
      </c>
      <c r="C1317" s="221"/>
      <c r="D1317" s="220"/>
      <c r="E1317" s="80" t="str">
        <f t="shared" si="205"/>
        <v/>
      </c>
      <c r="F1317" s="81"/>
      <c r="G1317" s="82"/>
      <c r="H1317" s="241">
        <f t="shared" si="202"/>
        <v>0</v>
      </c>
      <c r="I1317" s="206"/>
      <c r="J1317" s="206"/>
      <c r="K1317" s="86"/>
      <c r="L1317" s="86"/>
      <c r="M1317" s="86"/>
      <c r="N1317" s="82"/>
      <c r="O1317" s="81"/>
      <c r="P1317" s="82"/>
      <c r="Q1317" s="207">
        <f t="shared" si="206"/>
        <v>0</v>
      </c>
      <c r="R1317" s="83">
        <f t="shared" si="203"/>
        <v>0</v>
      </c>
      <c r="S1317" s="83">
        <f t="shared" si="204"/>
        <v>0</v>
      </c>
      <c r="T1317" s="209"/>
      <c r="U1317" s="214"/>
      <c r="V1317" s="214"/>
      <c r="W1317" s="217" t="str">
        <f t="shared" si="199"/>
        <v/>
      </c>
      <c r="X1317" s="214"/>
      <c r="Y1317" s="224"/>
      <c r="Z1317" s="214"/>
      <c r="AA1317" s="214"/>
      <c r="AB1317" s="35" t="str">
        <f t="shared" si="200"/>
        <v/>
      </c>
      <c r="AC1317" s="35"/>
      <c r="AD1317" s="35"/>
      <c r="AE1317" s="35"/>
      <c r="AF1317" s="35"/>
      <c r="AG1317" s="35"/>
      <c r="AH1317" s="35"/>
      <c r="AI1317" s="35"/>
      <c r="AJ1317" s="35"/>
      <c r="AK1317" s="35"/>
      <c r="AL1317" s="35"/>
      <c r="AM1317" s="85" t="str">
        <f t="shared" si="208"/>
        <v/>
      </c>
      <c r="AN1317" s="35"/>
      <c r="AO1317" s="35"/>
      <c r="AP1317" s="77" t="str">
        <f>IF(D1317="","",IF(D1317=Accueil!$Q$7,PRODUCT('Registre déchets'!G1317,Accueil!$S$7),"") &amp; IF(D1317=Accueil!$Q$8,PRODUCT('Registre déchets'!G1317,Accueil!$S$8),"") &amp; IF(D1317=Accueil!$Q$9,PRODUCT('Registre déchets'!G1317,Accueil!$S$9),"")&amp; IF(D1317=Accueil!$Q$10,PRODUCT('Registre déchets'!G1317,Accueil!$S$10),"")&amp; IF(D1317=Accueil!$Q$11,PRODUCT('Registre déchets'!G1317,Accueil!$S$11),"")&amp; IF(D1317=Accueil!$Q$12,PRODUCT('Registre déchets'!G1317,Accueil!$S$12),"")&amp; IF(D1317=Accueil!$Q$13,PRODUCT('Registre déchets'!G1317,Accueil!$S$13),"")&amp; IF(D1317=Accueil!$Q$14,PRODUCT('Registre déchets'!G1317,Accueil!$S$14),"")&amp; IF(D1317=Accueil!$Q$15,PRODUCT('Registre déchets'!G1317,Accueil!$S$15),"")&amp; IF(D1317=Accueil!$Q$16,PRODUCT('Registre déchets'!G1317,Accueil!$S$16),"")&amp; IF(D1317=Accueil!$Q$17,PRODUCT('Registre déchets'!G1317,Accueil!$S$17),"")&amp; IF(D1317=Accueil!$Q$18,PRODUCT('Registre déchets'!G1317,Accueil!$S$18),"")&amp; IF(D1317=Accueil!$Q$19,PRODUCT('Registre déchets'!G1317,Accueil!$S$19),"")&amp; IF(D1317=Accueil!$Q$20,PRODUCT('Registre déchets'!G1317,Accueil!$S$20),"")&amp; IF(D1317=Accueil!$Q$21,PRODUCT('Registre déchets'!G1317,Accueil!$S$21),"")&amp; IF(D1317=Accueil!$Q$22,PRODUCT('Registre déchets'!G1317,Accueil!$S$22),"")&amp; IF(D1317=Accueil!$Q$23,PRODUCT('Registre déchets'!G1317,Accueil!$S$23),"")&amp; IF(D1317=Accueil!$Q$24,PRODUCT('Registre déchets'!G1317,Accueil!$S$24),"")&amp; IF(D1317=Accueil!$Q$25,PRODUCT('Registre déchets'!G1317,Accueil!$S$25),"")&amp; IF(D1317=Accueil!$Q$26,PRODUCT('Registre déchets'!G1317,Accueil!$S$26),"") &amp; IF(D1317=Accueil!$U$7,PRODUCT('Registre déchets'!G1317,Accueil!$W$7),"") &amp; IF(D1317=Accueil!$U$8,PRODUCT('Registre déchets'!G1317,Accueil!$W$8),"") &amp; IF(D1317=Accueil!$U$9,PRODUCT('Registre déchets'!G1317,Accueil!$W$9),"")&amp; IF(D1317=Accueil!$U$10,PRODUCT('Registre déchets'!G1317,Accueil!$W$10),"")&amp; IF(D1317=Accueil!$U$11,PRODUCT('Registre déchets'!G1317,Accueil!$W$11),"")&amp; IF(D1317=Accueil!$U$12,PRODUCT('Registre déchets'!G1317,Accueil!$W$12),"")&amp; IF(D1317=Accueil!$U$13,PRODUCT('Registre déchets'!G1317,Accueil!$W$13),"")&amp; IF(D1317=Accueil!$U$14,PRODUCT('Registre déchets'!G1317,Accueil!$W$14),"")&amp; IF(D1317=Accueil!$U$15,PRODUCT('Registre déchets'!G1317,Accueil!$W$15),"")&amp; IF(D1317=Accueil!$U$16,PRODUCT('Registre déchets'!G1317,Accueil!$W$16),"")&amp; IF(D1317=Accueil!$U$17,PRODUCT('Registre déchets'!G1317,Accueil!$W$17),"")&amp; IF(D1317=Accueil!$U$18,PRODUCT('Registre déchets'!G1317,Accueil!$W$18),"")&amp; IF(D1317=Accueil!$U$19,PRODUCT('Registre déchets'!G1317,Accueil!$W$19),"")&amp; IF(D1317=Accueil!$U$20,PRODUCT('Registre déchets'!G1317,Accueil!$W$20),"")&amp; IF(D1317=Accueil!$U$21,PRODUCT('Registre déchets'!G1317,Accueil!$W$21),"") &amp; IF(D1317=Accueil!$U$22,PRODUCT('Registre déchets'!G1317,Accueil!$W$22),"")&amp; IF(D1317=Accueil!$U$23,PRODUCT('Registre déchets'!G1317,Accueil!$W$23),"")&amp; IF(D1317=Accueil!$U$24,PRODUCT('Registre déchets'!G1317,Accueil!$W$24),"")&amp; IF(D1317=Accueil!$U$25,PRODUCT('Registre déchets'!G1317,Accueil!$W$25),"")&amp; IF(D1317=Accueil!$U$26,PRODUCT('Registre déchets'!G1317,Accueil!$W$26),"")&amp; IF(D1317=Accueil!$U$27,PRODUCT('Registre déchets'!G1317,Accueil!$W$27),"")&amp; IF(D1317=Accueil!$Y$7,PRODUCT('Registre déchets'!G1317,Accueil!$AA$7),"") &amp; IF(D1317=Accueil!$Y$8,PRODUCT('Registre déchets'!G1317,Accueil!$AA$8),"") &amp; IF(D1317=Accueil!$Y$9,PRODUCT('Registre déchets'!G1317,Accueil!$AA$9),"")&amp; IF(D1317=Accueil!$Y$10,PRODUCT('Registre déchets'!G1317,Accueil!$AA$10),"")&amp; IF(D1317=Accueil!$Y$11,PRODUCT('Registre déchets'!G1317,Accueil!$AA$11),"")&amp; IF(D1317=Accueil!$Y$12,PRODUCT('Registre déchets'!G1317,Accueil!$AA$12),"")&amp; IF(D1317=Accueil!$Y$13,PRODUCT('Registre déchets'!G1317,Accueil!$AA$13),"")&amp; IF(D1317=Accueil!$Y$14,PRODUCT('Registre déchets'!G1317,Accueil!$AA$14),"")&amp; IF(D1317=Accueil!$Y$15,PRODUCT('Registre déchets'!G1317,Accueil!$AA$15),"")&amp; IF(D1317=Accueil!$Y$16,PRODUCT('Registre déchets'!G1317,Accueil!$AA$16),"")&amp; IF(D1317=Accueil!$Y$17,PRODUCT('Registre déchets'!G1317,Accueil!$AA$17),"")&amp; IF(D1317=Accueil!$Y$18,PRODUCT('Registre déchets'!G1317,Accueil!$AA$18),"")&amp; IF(D1317=Accueil!$Y$19,PRODUCT('Registre déchets'!G1317,Accueil!$AA$19),"")&amp; IF(D1317=Accueil!$Y$20,PRODUCT('Registre déchets'!G1317,Accueil!$AA$20),"")&amp; IF(D1317=Accueil!$Y$21,PRODUCT('Registre déchets'!G1317,Accueil!$AA$21),"")&amp; IF(D1317=Accueil!$Y$22,PRODUCT('Registre déchets'!G1317,Accueil!$AA$22),"")&amp; IF(D1317=Accueil!$Y$23,PRODUCT('Registre déchets'!G1317,Accueil!$AA$23),"")&amp; IF(D1317=Accueil!$Y$24,PRODUCT('Registre déchets'!G1317,Accueil!$AA$24),"")&amp; IF(D1317=Accueil!$Y$25,PRODUCT('Registre déchets'!G1317,Accueil!$AA$25),"")&amp; IF(D1317=Accueil!$Y$26,PRODUCT('Registre déchets'!G1317,Accueil!$AA$26),"")&amp; IF(D1317=Accueil!$Y$27,PRODUCT('Registre déchets'!G1317,Accueil!$AA$27),""))</f>
        <v/>
      </c>
      <c r="AQ1317" s="79">
        <f t="shared" si="207"/>
        <v>0</v>
      </c>
    </row>
    <row r="1318" spans="1:43" ht="50.1" customHeight="1" x14ac:dyDescent="0.25">
      <c r="A1318" s="90"/>
      <c r="B1318" s="222" t="str">
        <f t="shared" si="201"/>
        <v/>
      </c>
      <c r="C1318" s="221"/>
      <c r="D1318" s="220"/>
      <c r="E1318" s="80" t="str">
        <f t="shared" si="205"/>
        <v/>
      </c>
      <c r="F1318" s="81"/>
      <c r="G1318" s="82"/>
      <c r="H1318" s="241">
        <f t="shared" si="202"/>
        <v>0</v>
      </c>
      <c r="I1318" s="206"/>
      <c r="J1318" s="206"/>
      <c r="K1318" s="86"/>
      <c r="L1318" s="86"/>
      <c r="M1318" s="86"/>
      <c r="N1318" s="82"/>
      <c r="O1318" s="81"/>
      <c r="P1318" s="82"/>
      <c r="Q1318" s="207">
        <f t="shared" si="206"/>
        <v>0</v>
      </c>
      <c r="R1318" s="83">
        <f t="shared" si="203"/>
        <v>0</v>
      </c>
      <c r="S1318" s="83">
        <f t="shared" si="204"/>
        <v>0</v>
      </c>
      <c r="T1318" s="209"/>
      <c r="U1318" s="214"/>
      <c r="V1318" s="214"/>
      <c r="W1318" s="217" t="str">
        <f t="shared" si="199"/>
        <v/>
      </c>
      <c r="X1318" s="214"/>
      <c r="Y1318" s="224"/>
      <c r="Z1318" s="214"/>
      <c r="AA1318" s="214"/>
      <c r="AB1318" s="35" t="str">
        <f t="shared" si="200"/>
        <v/>
      </c>
      <c r="AC1318" s="35"/>
      <c r="AD1318" s="35"/>
      <c r="AE1318" s="35"/>
      <c r="AF1318" s="35"/>
      <c r="AG1318" s="35"/>
      <c r="AH1318" s="35"/>
      <c r="AI1318" s="35"/>
      <c r="AJ1318" s="35"/>
      <c r="AK1318" s="35"/>
      <c r="AL1318" s="35"/>
      <c r="AM1318" s="85" t="str">
        <f t="shared" si="208"/>
        <v/>
      </c>
      <c r="AN1318" s="35"/>
      <c r="AO1318" s="35"/>
      <c r="AP1318" s="77" t="str">
        <f>IF(D1318="","",IF(D1318=Accueil!$Q$7,PRODUCT('Registre déchets'!G1318,Accueil!$S$7),"") &amp; IF(D1318=Accueil!$Q$8,PRODUCT('Registre déchets'!G1318,Accueil!$S$8),"") &amp; IF(D1318=Accueil!$Q$9,PRODUCT('Registre déchets'!G1318,Accueil!$S$9),"")&amp; IF(D1318=Accueil!$Q$10,PRODUCT('Registre déchets'!G1318,Accueil!$S$10),"")&amp; IF(D1318=Accueil!$Q$11,PRODUCT('Registre déchets'!G1318,Accueil!$S$11),"")&amp; IF(D1318=Accueil!$Q$12,PRODUCT('Registre déchets'!G1318,Accueil!$S$12),"")&amp; IF(D1318=Accueil!$Q$13,PRODUCT('Registre déchets'!G1318,Accueil!$S$13),"")&amp; IF(D1318=Accueil!$Q$14,PRODUCT('Registre déchets'!G1318,Accueil!$S$14),"")&amp; IF(D1318=Accueil!$Q$15,PRODUCT('Registre déchets'!G1318,Accueil!$S$15),"")&amp; IF(D1318=Accueil!$Q$16,PRODUCT('Registre déchets'!G1318,Accueil!$S$16),"")&amp; IF(D1318=Accueil!$Q$17,PRODUCT('Registre déchets'!G1318,Accueil!$S$17),"")&amp; IF(D1318=Accueil!$Q$18,PRODUCT('Registre déchets'!G1318,Accueil!$S$18),"")&amp; IF(D1318=Accueil!$Q$19,PRODUCT('Registre déchets'!G1318,Accueil!$S$19),"")&amp; IF(D1318=Accueil!$Q$20,PRODUCT('Registre déchets'!G1318,Accueil!$S$20),"")&amp; IF(D1318=Accueil!$Q$21,PRODUCT('Registre déchets'!G1318,Accueil!$S$21),"")&amp; IF(D1318=Accueil!$Q$22,PRODUCT('Registre déchets'!G1318,Accueil!$S$22),"")&amp; IF(D1318=Accueil!$Q$23,PRODUCT('Registre déchets'!G1318,Accueil!$S$23),"")&amp; IF(D1318=Accueil!$Q$24,PRODUCT('Registre déchets'!G1318,Accueil!$S$24),"")&amp; IF(D1318=Accueil!$Q$25,PRODUCT('Registre déchets'!G1318,Accueil!$S$25),"")&amp; IF(D1318=Accueil!$Q$26,PRODUCT('Registre déchets'!G1318,Accueil!$S$26),"") &amp; IF(D1318=Accueil!$U$7,PRODUCT('Registre déchets'!G1318,Accueil!$W$7),"") &amp; IF(D1318=Accueil!$U$8,PRODUCT('Registre déchets'!G1318,Accueil!$W$8),"") &amp; IF(D1318=Accueil!$U$9,PRODUCT('Registre déchets'!G1318,Accueil!$W$9),"")&amp; IF(D1318=Accueil!$U$10,PRODUCT('Registre déchets'!G1318,Accueil!$W$10),"")&amp; IF(D1318=Accueil!$U$11,PRODUCT('Registre déchets'!G1318,Accueil!$W$11),"")&amp; IF(D1318=Accueil!$U$12,PRODUCT('Registre déchets'!G1318,Accueil!$W$12),"")&amp; IF(D1318=Accueil!$U$13,PRODUCT('Registre déchets'!G1318,Accueil!$W$13),"")&amp; IF(D1318=Accueil!$U$14,PRODUCT('Registre déchets'!G1318,Accueil!$W$14),"")&amp; IF(D1318=Accueil!$U$15,PRODUCT('Registre déchets'!G1318,Accueil!$W$15),"")&amp; IF(D1318=Accueil!$U$16,PRODUCT('Registre déchets'!G1318,Accueil!$W$16),"")&amp; IF(D1318=Accueil!$U$17,PRODUCT('Registre déchets'!G1318,Accueil!$W$17),"")&amp; IF(D1318=Accueil!$U$18,PRODUCT('Registre déchets'!G1318,Accueil!$W$18),"")&amp; IF(D1318=Accueil!$U$19,PRODUCT('Registre déchets'!G1318,Accueil!$W$19),"")&amp; IF(D1318=Accueil!$U$20,PRODUCT('Registre déchets'!G1318,Accueil!$W$20),"")&amp; IF(D1318=Accueil!$U$21,PRODUCT('Registre déchets'!G1318,Accueil!$W$21),"") &amp; IF(D1318=Accueil!$U$22,PRODUCT('Registre déchets'!G1318,Accueil!$W$22),"")&amp; IF(D1318=Accueil!$U$23,PRODUCT('Registre déchets'!G1318,Accueil!$W$23),"")&amp; IF(D1318=Accueil!$U$24,PRODUCT('Registre déchets'!G1318,Accueil!$W$24),"")&amp; IF(D1318=Accueil!$U$25,PRODUCT('Registre déchets'!G1318,Accueil!$W$25),"")&amp; IF(D1318=Accueil!$U$26,PRODUCT('Registre déchets'!G1318,Accueil!$W$26),"")&amp; IF(D1318=Accueil!$U$27,PRODUCT('Registre déchets'!G1318,Accueil!$W$27),"")&amp; IF(D1318=Accueil!$Y$7,PRODUCT('Registre déchets'!G1318,Accueil!$AA$7),"") &amp; IF(D1318=Accueil!$Y$8,PRODUCT('Registre déchets'!G1318,Accueil!$AA$8),"") &amp; IF(D1318=Accueil!$Y$9,PRODUCT('Registre déchets'!G1318,Accueil!$AA$9),"")&amp; IF(D1318=Accueil!$Y$10,PRODUCT('Registre déchets'!G1318,Accueil!$AA$10),"")&amp; IF(D1318=Accueil!$Y$11,PRODUCT('Registre déchets'!G1318,Accueil!$AA$11),"")&amp; IF(D1318=Accueil!$Y$12,PRODUCT('Registre déchets'!G1318,Accueil!$AA$12),"")&amp; IF(D1318=Accueil!$Y$13,PRODUCT('Registre déchets'!G1318,Accueil!$AA$13),"")&amp; IF(D1318=Accueil!$Y$14,PRODUCT('Registre déchets'!G1318,Accueil!$AA$14),"")&amp; IF(D1318=Accueil!$Y$15,PRODUCT('Registre déchets'!G1318,Accueil!$AA$15),"")&amp; IF(D1318=Accueil!$Y$16,PRODUCT('Registre déchets'!G1318,Accueil!$AA$16),"")&amp; IF(D1318=Accueil!$Y$17,PRODUCT('Registre déchets'!G1318,Accueil!$AA$17),"")&amp; IF(D1318=Accueil!$Y$18,PRODUCT('Registre déchets'!G1318,Accueil!$AA$18),"")&amp; IF(D1318=Accueil!$Y$19,PRODUCT('Registre déchets'!G1318,Accueil!$AA$19),"")&amp; IF(D1318=Accueil!$Y$20,PRODUCT('Registre déchets'!G1318,Accueil!$AA$20),"")&amp; IF(D1318=Accueil!$Y$21,PRODUCT('Registre déchets'!G1318,Accueil!$AA$21),"")&amp; IF(D1318=Accueil!$Y$22,PRODUCT('Registre déchets'!G1318,Accueil!$AA$22),"")&amp; IF(D1318=Accueil!$Y$23,PRODUCT('Registre déchets'!G1318,Accueil!$AA$23),"")&amp; IF(D1318=Accueil!$Y$24,PRODUCT('Registre déchets'!G1318,Accueil!$AA$24),"")&amp; IF(D1318=Accueil!$Y$25,PRODUCT('Registre déchets'!G1318,Accueil!$AA$25),"")&amp; IF(D1318=Accueil!$Y$26,PRODUCT('Registre déchets'!G1318,Accueil!$AA$26),"")&amp; IF(D1318=Accueil!$Y$27,PRODUCT('Registre déchets'!G1318,Accueil!$AA$27),""))</f>
        <v/>
      </c>
      <c r="AQ1318" s="79">
        <f t="shared" si="207"/>
        <v>0</v>
      </c>
    </row>
    <row r="1319" spans="1:43" ht="50.1" customHeight="1" x14ac:dyDescent="0.25">
      <c r="A1319" s="90"/>
      <c r="B1319" s="222" t="str">
        <f t="shared" si="201"/>
        <v/>
      </c>
      <c r="C1319" s="221"/>
      <c r="D1319" s="220"/>
      <c r="E1319" s="80" t="str">
        <f t="shared" si="205"/>
        <v/>
      </c>
      <c r="F1319" s="81"/>
      <c r="G1319" s="82"/>
      <c r="H1319" s="241">
        <f t="shared" si="202"/>
        <v>0</v>
      </c>
      <c r="I1319" s="206"/>
      <c r="J1319" s="206"/>
      <c r="K1319" s="86"/>
      <c r="L1319" s="86"/>
      <c r="M1319" s="86"/>
      <c r="N1319" s="82"/>
      <c r="O1319" s="81"/>
      <c r="P1319" s="82"/>
      <c r="Q1319" s="207">
        <f t="shared" si="206"/>
        <v>0</v>
      </c>
      <c r="R1319" s="83">
        <f t="shared" si="203"/>
        <v>0</v>
      </c>
      <c r="S1319" s="83">
        <f t="shared" si="204"/>
        <v>0</v>
      </c>
      <c r="T1319" s="209"/>
      <c r="U1319" s="214"/>
      <c r="V1319" s="214"/>
      <c r="W1319" s="217" t="str">
        <f t="shared" si="199"/>
        <v/>
      </c>
      <c r="X1319" s="214"/>
      <c r="Y1319" s="224"/>
      <c r="Z1319" s="214"/>
      <c r="AA1319" s="214"/>
      <c r="AB1319" s="35" t="str">
        <f t="shared" si="200"/>
        <v/>
      </c>
      <c r="AC1319" s="35"/>
      <c r="AD1319" s="35"/>
      <c r="AE1319" s="35"/>
      <c r="AF1319" s="35"/>
      <c r="AG1319" s="35"/>
      <c r="AH1319" s="35"/>
      <c r="AI1319" s="35"/>
      <c r="AJ1319" s="35"/>
      <c r="AK1319" s="35"/>
      <c r="AL1319" s="35"/>
      <c r="AM1319" s="85" t="str">
        <f t="shared" si="208"/>
        <v/>
      </c>
      <c r="AN1319" s="35"/>
      <c r="AO1319" s="35"/>
      <c r="AP1319" s="77" t="str">
        <f>IF(D1319="","",IF(D1319=Accueil!$Q$7,PRODUCT('Registre déchets'!G1319,Accueil!$S$7),"") &amp; IF(D1319=Accueil!$Q$8,PRODUCT('Registre déchets'!G1319,Accueil!$S$8),"") &amp; IF(D1319=Accueil!$Q$9,PRODUCT('Registre déchets'!G1319,Accueil!$S$9),"")&amp; IF(D1319=Accueil!$Q$10,PRODUCT('Registre déchets'!G1319,Accueil!$S$10),"")&amp; IF(D1319=Accueil!$Q$11,PRODUCT('Registre déchets'!G1319,Accueil!$S$11),"")&amp; IF(D1319=Accueil!$Q$12,PRODUCT('Registre déchets'!G1319,Accueil!$S$12),"")&amp; IF(D1319=Accueil!$Q$13,PRODUCT('Registre déchets'!G1319,Accueil!$S$13),"")&amp; IF(D1319=Accueil!$Q$14,PRODUCT('Registre déchets'!G1319,Accueil!$S$14),"")&amp; IF(D1319=Accueil!$Q$15,PRODUCT('Registre déchets'!G1319,Accueil!$S$15),"")&amp; IF(D1319=Accueil!$Q$16,PRODUCT('Registre déchets'!G1319,Accueil!$S$16),"")&amp; IF(D1319=Accueil!$Q$17,PRODUCT('Registre déchets'!G1319,Accueil!$S$17),"")&amp; IF(D1319=Accueil!$Q$18,PRODUCT('Registre déchets'!G1319,Accueil!$S$18),"")&amp; IF(D1319=Accueil!$Q$19,PRODUCT('Registre déchets'!G1319,Accueil!$S$19),"")&amp; IF(D1319=Accueil!$Q$20,PRODUCT('Registre déchets'!G1319,Accueil!$S$20),"")&amp; IF(D1319=Accueil!$Q$21,PRODUCT('Registre déchets'!G1319,Accueil!$S$21),"")&amp; IF(D1319=Accueil!$Q$22,PRODUCT('Registre déchets'!G1319,Accueil!$S$22),"")&amp; IF(D1319=Accueil!$Q$23,PRODUCT('Registre déchets'!G1319,Accueil!$S$23),"")&amp; IF(D1319=Accueil!$Q$24,PRODUCT('Registre déchets'!G1319,Accueil!$S$24),"")&amp; IF(D1319=Accueil!$Q$25,PRODUCT('Registre déchets'!G1319,Accueil!$S$25),"")&amp; IF(D1319=Accueil!$Q$26,PRODUCT('Registre déchets'!G1319,Accueil!$S$26),"") &amp; IF(D1319=Accueil!$U$7,PRODUCT('Registre déchets'!G1319,Accueil!$W$7),"") &amp; IF(D1319=Accueil!$U$8,PRODUCT('Registre déchets'!G1319,Accueil!$W$8),"") &amp; IF(D1319=Accueil!$U$9,PRODUCT('Registre déchets'!G1319,Accueil!$W$9),"")&amp; IF(D1319=Accueil!$U$10,PRODUCT('Registre déchets'!G1319,Accueil!$W$10),"")&amp; IF(D1319=Accueil!$U$11,PRODUCT('Registre déchets'!G1319,Accueil!$W$11),"")&amp; IF(D1319=Accueil!$U$12,PRODUCT('Registre déchets'!G1319,Accueil!$W$12),"")&amp; IF(D1319=Accueil!$U$13,PRODUCT('Registre déchets'!G1319,Accueil!$W$13),"")&amp; IF(D1319=Accueil!$U$14,PRODUCT('Registre déchets'!G1319,Accueil!$W$14),"")&amp; IF(D1319=Accueil!$U$15,PRODUCT('Registre déchets'!G1319,Accueil!$W$15),"")&amp; IF(D1319=Accueil!$U$16,PRODUCT('Registre déchets'!G1319,Accueil!$W$16),"")&amp; IF(D1319=Accueil!$U$17,PRODUCT('Registre déchets'!G1319,Accueil!$W$17),"")&amp; IF(D1319=Accueil!$U$18,PRODUCT('Registre déchets'!G1319,Accueil!$W$18),"")&amp; IF(D1319=Accueil!$U$19,PRODUCT('Registre déchets'!G1319,Accueil!$W$19),"")&amp; IF(D1319=Accueil!$U$20,PRODUCT('Registre déchets'!G1319,Accueil!$W$20),"")&amp; IF(D1319=Accueil!$U$21,PRODUCT('Registre déchets'!G1319,Accueil!$W$21),"") &amp; IF(D1319=Accueil!$U$22,PRODUCT('Registre déchets'!G1319,Accueil!$W$22),"")&amp; IF(D1319=Accueil!$U$23,PRODUCT('Registre déchets'!G1319,Accueil!$W$23),"")&amp; IF(D1319=Accueil!$U$24,PRODUCT('Registre déchets'!G1319,Accueil!$W$24),"")&amp; IF(D1319=Accueil!$U$25,PRODUCT('Registre déchets'!G1319,Accueil!$W$25),"")&amp; IF(D1319=Accueil!$U$26,PRODUCT('Registre déchets'!G1319,Accueil!$W$26),"")&amp; IF(D1319=Accueil!$U$27,PRODUCT('Registre déchets'!G1319,Accueil!$W$27),"")&amp; IF(D1319=Accueil!$Y$7,PRODUCT('Registre déchets'!G1319,Accueil!$AA$7),"") &amp; IF(D1319=Accueil!$Y$8,PRODUCT('Registre déchets'!G1319,Accueil!$AA$8),"") &amp; IF(D1319=Accueil!$Y$9,PRODUCT('Registre déchets'!G1319,Accueil!$AA$9),"")&amp; IF(D1319=Accueil!$Y$10,PRODUCT('Registre déchets'!G1319,Accueil!$AA$10),"")&amp; IF(D1319=Accueil!$Y$11,PRODUCT('Registre déchets'!G1319,Accueil!$AA$11),"")&amp; IF(D1319=Accueil!$Y$12,PRODUCT('Registre déchets'!G1319,Accueil!$AA$12),"")&amp; IF(D1319=Accueil!$Y$13,PRODUCT('Registre déchets'!G1319,Accueil!$AA$13),"")&amp; IF(D1319=Accueil!$Y$14,PRODUCT('Registre déchets'!G1319,Accueil!$AA$14),"")&amp; IF(D1319=Accueil!$Y$15,PRODUCT('Registre déchets'!G1319,Accueil!$AA$15),"")&amp; IF(D1319=Accueil!$Y$16,PRODUCT('Registre déchets'!G1319,Accueil!$AA$16),"")&amp; IF(D1319=Accueil!$Y$17,PRODUCT('Registre déchets'!G1319,Accueil!$AA$17),"")&amp; IF(D1319=Accueil!$Y$18,PRODUCT('Registre déchets'!G1319,Accueil!$AA$18),"")&amp; IF(D1319=Accueil!$Y$19,PRODUCT('Registre déchets'!G1319,Accueil!$AA$19),"")&amp; IF(D1319=Accueil!$Y$20,PRODUCT('Registre déchets'!G1319,Accueil!$AA$20),"")&amp; IF(D1319=Accueil!$Y$21,PRODUCT('Registre déchets'!G1319,Accueil!$AA$21),"")&amp; IF(D1319=Accueil!$Y$22,PRODUCT('Registre déchets'!G1319,Accueil!$AA$22),"")&amp; IF(D1319=Accueil!$Y$23,PRODUCT('Registre déchets'!G1319,Accueil!$AA$23),"")&amp; IF(D1319=Accueil!$Y$24,PRODUCT('Registre déchets'!G1319,Accueil!$AA$24),"")&amp; IF(D1319=Accueil!$Y$25,PRODUCT('Registre déchets'!G1319,Accueil!$AA$25),"")&amp; IF(D1319=Accueil!$Y$26,PRODUCT('Registre déchets'!G1319,Accueil!$AA$26),"")&amp; IF(D1319=Accueil!$Y$27,PRODUCT('Registre déchets'!G1319,Accueil!$AA$27),""))</f>
        <v/>
      </c>
      <c r="AQ1319" s="79">
        <f t="shared" si="207"/>
        <v>0</v>
      </c>
    </row>
    <row r="1320" spans="1:43" ht="50.1" customHeight="1" x14ac:dyDescent="0.25">
      <c r="A1320" s="90"/>
      <c r="B1320" s="222" t="str">
        <f t="shared" si="201"/>
        <v/>
      </c>
      <c r="C1320" s="221"/>
      <c r="D1320" s="220"/>
      <c r="E1320" s="80" t="str">
        <f t="shared" si="205"/>
        <v/>
      </c>
      <c r="F1320" s="81"/>
      <c r="G1320" s="82"/>
      <c r="H1320" s="241">
        <f t="shared" si="202"/>
        <v>0</v>
      </c>
      <c r="I1320" s="206"/>
      <c r="J1320" s="206"/>
      <c r="K1320" s="86"/>
      <c r="L1320" s="86"/>
      <c r="M1320" s="86"/>
      <c r="N1320" s="82"/>
      <c r="O1320" s="81"/>
      <c r="P1320" s="82"/>
      <c r="Q1320" s="207">
        <f t="shared" si="206"/>
        <v>0</v>
      </c>
      <c r="R1320" s="83">
        <f t="shared" si="203"/>
        <v>0</v>
      </c>
      <c r="S1320" s="83">
        <f t="shared" si="204"/>
        <v>0</v>
      </c>
      <c r="T1320" s="209"/>
      <c r="U1320" s="214"/>
      <c r="V1320" s="214"/>
      <c r="W1320" s="217" t="str">
        <f t="shared" si="199"/>
        <v/>
      </c>
      <c r="X1320" s="214"/>
      <c r="Y1320" s="224"/>
      <c r="Z1320" s="214"/>
      <c r="AA1320" s="214"/>
      <c r="AB1320" s="35" t="str">
        <f t="shared" si="200"/>
        <v/>
      </c>
      <c r="AC1320" s="35"/>
      <c r="AD1320" s="35"/>
      <c r="AE1320" s="35"/>
      <c r="AF1320" s="35"/>
      <c r="AG1320" s="35"/>
      <c r="AH1320" s="35"/>
      <c r="AI1320" s="35"/>
      <c r="AJ1320" s="35"/>
      <c r="AK1320" s="35"/>
      <c r="AL1320" s="35"/>
      <c r="AM1320" s="85" t="str">
        <f t="shared" si="208"/>
        <v/>
      </c>
      <c r="AN1320" s="35"/>
      <c r="AO1320" s="35"/>
      <c r="AP1320" s="77" t="str">
        <f>IF(D1320="","",IF(D1320=Accueil!$Q$7,PRODUCT('Registre déchets'!G1320,Accueil!$S$7),"") &amp; IF(D1320=Accueil!$Q$8,PRODUCT('Registre déchets'!G1320,Accueil!$S$8),"") &amp; IF(D1320=Accueil!$Q$9,PRODUCT('Registre déchets'!G1320,Accueil!$S$9),"")&amp; IF(D1320=Accueil!$Q$10,PRODUCT('Registre déchets'!G1320,Accueil!$S$10),"")&amp; IF(D1320=Accueil!$Q$11,PRODUCT('Registre déchets'!G1320,Accueil!$S$11),"")&amp; IF(D1320=Accueil!$Q$12,PRODUCT('Registre déchets'!G1320,Accueil!$S$12),"")&amp; IF(D1320=Accueil!$Q$13,PRODUCT('Registre déchets'!G1320,Accueil!$S$13),"")&amp; IF(D1320=Accueil!$Q$14,PRODUCT('Registre déchets'!G1320,Accueil!$S$14),"")&amp; IF(D1320=Accueil!$Q$15,PRODUCT('Registre déchets'!G1320,Accueil!$S$15),"")&amp; IF(D1320=Accueil!$Q$16,PRODUCT('Registre déchets'!G1320,Accueil!$S$16),"")&amp; IF(D1320=Accueil!$Q$17,PRODUCT('Registre déchets'!G1320,Accueil!$S$17),"")&amp; IF(D1320=Accueil!$Q$18,PRODUCT('Registre déchets'!G1320,Accueil!$S$18),"")&amp; IF(D1320=Accueil!$Q$19,PRODUCT('Registre déchets'!G1320,Accueil!$S$19),"")&amp; IF(D1320=Accueil!$Q$20,PRODUCT('Registre déchets'!G1320,Accueil!$S$20),"")&amp; IF(D1320=Accueil!$Q$21,PRODUCT('Registre déchets'!G1320,Accueil!$S$21),"")&amp; IF(D1320=Accueil!$Q$22,PRODUCT('Registre déchets'!G1320,Accueil!$S$22),"")&amp; IF(D1320=Accueil!$Q$23,PRODUCT('Registre déchets'!G1320,Accueil!$S$23),"")&amp; IF(D1320=Accueil!$Q$24,PRODUCT('Registre déchets'!G1320,Accueil!$S$24),"")&amp; IF(D1320=Accueil!$Q$25,PRODUCT('Registre déchets'!G1320,Accueil!$S$25),"")&amp; IF(D1320=Accueil!$Q$26,PRODUCT('Registre déchets'!G1320,Accueil!$S$26),"") &amp; IF(D1320=Accueil!$U$7,PRODUCT('Registre déchets'!G1320,Accueil!$W$7),"") &amp; IF(D1320=Accueil!$U$8,PRODUCT('Registre déchets'!G1320,Accueil!$W$8),"") &amp; IF(D1320=Accueil!$U$9,PRODUCT('Registre déchets'!G1320,Accueil!$W$9),"")&amp; IF(D1320=Accueil!$U$10,PRODUCT('Registre déchets'!G1320,Accueil!$W$10),"")&amp; IF(D1320=Accueil!$U$11,PRODUCT('Registre déchets'!G1320,Accueil!$W$11),"")&amp; IF(D1320=Accueil!$U$12,PRODUCT('Registre déchets'!G1320,Accueil!$W$12),"")&amp; IF(D1320=Accueil!$U$13,PRODUCT('Registre déchets'!G1320,Accueil!$W$13),"")&amp; IF(D1320=Accueil!$U$14,PRODUCT('Registre déchets'!G1320,Accueil!$W$14),"")&amp; IF(D1320=Accueil!$U$15,PRODUCT('Registre déchets'!G1320,Accueil!$W$15),"")&amp; IF(D1320=Accueil!$U$16,PRODUCT('Registre déchets'!G1320,Accueil!$W$16),"")&amp; IF(D1320=Accueil!$U$17,PRODUCT('Registre déchets'!G1320,Accueil!$W$17),"")&amp; IF(D1320=Accueil!$U$18,PRODUCT('Registre déchets'!G1320,Accueil!$W$18),"")&amp; IF(D1320=Accueil!$U$19,PRODUCT('Registre déchets'!G1320,Accueil!$W$19),"")&amp; IF(D1320=Accueil!$U$20,PRODUCT('Registre déchets'!G1320,Accueil!$W$20),"")&amp; IF(D1320=Accueil!$U$21,PRODUCT('Registre déchets'!G1320,Accueil!$W$21),"") &amp; IF(D1320=Accueil!$U$22,PRODUCT('Registre déchets'!G1320,Accueil!$W$22),"")&amp; IF(D1320=Accueil!$U$23,PRODUCT('Registre déchets'!G1320,Accueil!$W$23),"")&amp; IF(D1320=Accueil!$U$24,PRODUCT('Registre déchets'!G1320,Accueil!$W$24),"")&amp; IF(D1320=Accueil!$U$25,PRODUCT('Registre déchets'!G1320,Accueil!$W$25),"")&amp; IF(D1320=Accueil!$U$26,PRODUCT('Registre déchets'!G1320,Accueil!$W$26),"")&amp; IF(D1320=Accueil!$U$27,PRODUCT('Registre déchets'!G1320,Accueil!$W$27),"")&amp; IF(D1320=Accueil!$Y$7,PRODUCT('Registre déchets'!G1320,Accueil!$AA$7),"") &amp; IF(D1320=Accueil!$Y$8,PRODUCT('Registre déchets'!G1320,Accueil!$AA$8),"") &amp; IF(D1320=Accueil!$Y$9,PRODUCT('Registre déchets'!G1320,Accueil!$AA$9),"")&amp; IF(D1320=Accueil!$Y$10,PRODUCT('Registre déchets'!G1320,Accueil!$AA$10),"")&amp; IF(D1320=Accueil!$Y$11,PRODUCT('Registre déchets'!G1320,Accueil!$AA$11),"")&amp; IF(D1320=Accueil!$Y$12,PRODUCT('Registre déchets'!G1320,Accueil!$AA$12),"")&amp; IF(D1320=Accueil!$Y$13,PRODUCT('Registre déchets'!G1320,Accueil!$AA$13),"")&amp; IF(D1320=Accueil!$Y$14,PRODUCT('Registre déchets'!G1320,Accueil!$AA$14),"")&amp; IF(D1320=Accueil!$Y$15,PRODUCT('Registre déchets'!G1320,Accueil!$AA$15),"")&amp; IF(D1320=Accueil!$Y$16,PRODUCT('Registre déchets'!G1320,Accueil!$AA$16),"")&amp; IF(D1320=Accueil!$Y$17,PRODUCT('Registre déchets'!G1320,Accueil!$AA$17),"")&amp; IF(D1320=Accueil!$Y$18,PRODUCT('Registre déchets'!G1320,Accueil!$AA$18),"")&amp; IF(D1320=Accueil!$Y$19,PRODUCT('Registre déchets'!G1320,Accueil!$AA$19),"")&amp; IF(D1320=Accueil!$Y$20,PRODUCT('Registre déchets'!G1320,Accueil!$AA$20),"")&amp; IF(D1320=Accueil!$Y$21,PRODUCT('Registre déchets'!G1320,Accueil!$AA$21),"")&amp; IF(D1320=Accueil!$Y$22,PRODUCT('Registre déchets'!G1320,Accueil!$AA$22),"")&amp; IF(D1320=Accueil!$Y$23,PRODUCT('Registre déchets'!G1320,Accueil!$AA$23),"")&amp; IF(D1320=Accueil!$Y$24,PRODUCT('Registre déchets'!G1320,Accueil!$AA$24),"")&amp; IF(D1320=Accueil!$Y$25,PRODUCT('Registre déchets'!G1320,Accueil!$AA$25),"")&amp; IF(D1320=Accueil!$Y$26,PRODUCT('Registre déchets'!G1320,Accueil!$AA$26),"")&amp; IF(D1320=Accueil!$Y$27,PRODUCT('Registre déchets'!G1320,Accueil!$AA$27),""))</f>
        <v/>
      </c>
      <c r="AQ1320" s="79">
        <f t="shared" si="207"/>
        <v>0</v>
      </c>
    </row>
    <row r="1321" spans="1:43" ht="50.1" customHeight="1" x14ac:dyDescent="0.25">
      <c r="A1321" s="90"/>
      <c r="B1321" s="222" t="str">
        <f t="shared" si="201"/>
        <v/>
      </c>
      <c r="C1321" s="221"/>
      <c r="D1321" s="220"/>
      <c r="E1321" s="80" t="str">
        <f t="shared" si="205"/>
        <v/>
      </c>
      <c r="F1321" s="81"/>
      <c r="G1321" s="82"/>
      <c r="H1321" s="241">
        <f t="shared" si="202"/>
        <v>0</v>
      </c>
      <c r="I1321" s="206"/>
      <c r="J1321" s="206"/>
      <c r="K1321" s="86"/>
      <c r="L1321" s="86"/>
      <c r="M1321" s="86"/>
      <c r="N1321" s="82"/>
      <c r="O1321" s="81"/>
      <c r="P1321" s="82"/>
      <c r="Q1321" s="207">
        <f t="shared" si="206"/>
        <v>0</v>
      </c>
      <c r="R1321" s="83">
        <f t="shared" si="203"/>
        <v>0</v>
      </c>
      <c r="S1321" s="83">
        <f t="shared" si="204"/>
        <v>0</v>
      </c>
      <c r="T1321" s="209"/>
      <c r="U1321" s="214"/>
      <c r="V1321" s="214"/>
      <c r="W1321" s="217" t="str">
        <f t="shared" si="199"/>
        <v/>
      </c>
      <c r="X1321" s="214"/>
      <c r="Y1321" s="224"/>
      <c r="Z1321" s="214"/>
      <c r="AA1321" s="214"/>
      <c r="AB1321" s="35" t="str">
        <f t="shared" si="200"/>
        <v/>
      </c>
      <c r="AC1321" s="35"/>
      <c r="AD1321" s="35"/>
      <c r="AE1321" s="35"/>
      <c r="AF1321" s="35"/>
      <c r="AG1321" s="35"/>
      <c r="AH1321" s="35"/>
      <c r="AI1321" s="35"/>
      <c r="AJ1321" s="35"/>
      <c r="AK1321" s="35"/>
      <c r="AL1321" s="35"/>
      <c r="AM1321" s="85" t="str">
        <f t="shared" si="208"/>
        <v/>
      </c>
      <c r="AN1321" s="35"/>
      <c r="AO1321" s="35"/>
      <c r="AP1321" s="77" t="str">
        <f>IF(D1321="","",IF(D1321=Accueil!$Q$7,PRODUCT('Registre déchets'!G1321,Accueil!$S$7),"") &amp; IF(D1321=Accueil!$Q$8,PRODUCT('Registre déchets'!G1321,Accueil!$S$8),"") &amp; IF(D1321=Accueil!$Q$9,PRODUCT('Registre déchets'!G1321,Accueil!$S$9),"")&amp; IF(D1321=Accueil!$Q$10,PRODUCT('Registre déchets'!G1321,Accueil!$S$10),"")&amp; IF(D1321=Accueil!$Q$11,PRODUCT('Registre déchets'!G1321,Accueil!$S$11),"")&amp; IF(D1321=Accueil!$Q$12,PRODUCT('Registre déchets'!G1321,Accueil!$S$12),"")&amp; IF(D1321=Accueil!$Q$13,PRODUCT('Registre déchets'!G1321,Accueil!$S$13),"")&amp; IF(D1321=Accueil!$Q$14,PRODUCT('Registre déchets'!G1321,Accueil!$S$14),"")&amp; IF(D1321=Accueil!$Q$15,PRODUCT('Registre déchets'!G1321,Accueil!$S$15),"")&amp; IF(D1321=Accueil!$Q$16,PRODUCT('Registre déchets'!G1321,Accueil!$S$16),"")&amp; IF(D1321=Accueil!$Q$17,PRODUCT('Registre déchets'!G1321,Accueil!$S$17),"")&amp; IF(D1321=Accueil!$Q$18,PRODUCT('Registre déchets'!G1321,Accueil!$S$18),"")&amp; IF(D1321=Accueil!$Q$19,PRODUCT('Registre déchets'!G1321,Accueil!$S$19),"")&amp; IF(D1321=Accueil!$Q$20,PRODUCT('Registre déchets'!G1321,Accueil!$S$20),"")&amp; IF(D1321=Accueil!$Q$21,PRODUCT('Registre déchets'!G1321,Accueil!$S$21),"")&amp; IF(D1321=Accueil!$Q$22,PRODUCT('Registre déchets'!G1321,Accueil!$S$22),"")&amp; IF(D1321=Accueil!$Q$23,PRODUCT('Registre déchets'!G1321,Accueil!$S$23),"")&amp; IF(D1321=Accueil!$Q$24,PRODUCT('Registre déchets'!G1321,Accueil!$S$24),"")&amp; IF(D1321=Accueil!$Q$25,PRODUCT('Registre déchets'!G1321,Accueil!$S$25),"")&amp; IF(D1321=Accueil!$Q$26,PRODUCT('Registre déchets'!G1321,Accueil!$S$26),"") &amp; IF(D1321=Accueil!$U$7,PRODUCT('Registre déchets'!G1321,Accueil!$W$7),"") &amp; IF(D1321=Accueil!$U$8,PRODUCT('Registre déchets'!G1321,Accueil!$W$8),"") &amp; IF(D1321=Accueil!$U$9,PRODUCT('Registre déchets'!G1321,Accueil!$W$9),"")&amp; IF(D1321=Accueil!$U$10,PRODUCT('Registre déchets'!G1321,Accueil!$W$10),"")&amp; IF(D1321=Accueil!$U$11,PRODUCT('Registre déchets'!G1321,Accueil!$W$11),"")&amp; IF(D1321=Accueil!$U$12,PRODUCT('Registre déchets'!G1321,Accueil!$W$12),"")&amp; IF(D1321=Accueil!$U$13,PRODUCT('Registre déchets'!G1321,Accueil!$W$13),"")&amp; IF(D1321=Accueil!$U$14,PRODUCT('Registre déchets'!G1321,Accueil!$W$14),"")&amp; IF(D1321=Accueil!$U$15,PRODUCT('Registre déchets'!G1321,Accueil!$W$15),"")&amp; IF(D1321=Accueil!$U$16,PRODUCT('Registre déchets'!G1321,Accueil!$W$16),"")&amp; IF(D1321=Accueil!$U$17,PRODUCT('Registre déchets'!G1321,Accueil!$W$17),"")&amp; IF(D1321=Accueil!$U$18,PRODUCT('Registre déchets'!G1321,Accueil!$W$18),"")&amp; IF(D1321=Accueil!$U$19,PRODUCT('Registre déchets'!G1321,Accueil!$W$19),"")&amp; IF(D1321=Accueil!$U$20,PRODUCT('Registre déchets'!G1321,Accueil!$W$20),"")&amp; IF(D1321=Accueil!$U$21,PRODUCT('Registre déchets'!G1321,Accueil!$W$21),"") &amp; IF(D1321=Accueil!$U$22,PRODUCT('Registre déchets'!G1321,Accueil!$W$22),"")&amp; IF(D1321=Accueil!$U$23,PRODUCT('Registre déchets'!G1321,Accueil!$W$23),"")&amp; IF(D1321=Accueil!$U$24,PRODUCT('Registre déchets'!G1321,Accueil!$W$24),"")&amp; IF(D1321=Accueil!$U$25,PRODUCT('Registre déchets'!G1321,Accueil!$W$25),"")&amp; IF(D1321=Accueil!$U$26,PRODUCT('Registre déchets'!G1321,Accueil!$W$26),"")&amp; IF(D1321=Accueil!$U$27,PRODUCT('Registre déchets'!G1321,Accueil!$W$27),"")&amp; IF(D1321=Accueil!$Y$7,PRODUCT('Registre déchets'!G1321,Accueil!$AA$7),"") &amp; IF(D1321=Accueil!$Y$8,PRODUCT('Registre déchets'!G1321,Accueil!$AA$8),"") &amp; IF(D1321=Accueil!$Y$9,PRODUCT('Registre déchets'!G1321,Accueil!$AA$9),"")&amp; IF(D1321=Accueil!$Y$10,PRODUCT('Registre déchets'!G1321,Accueil!$AA$10),"")&amp; IF(D1321=Accueil!$Y$11,PRODUCT('Registre déchets'!G1321,Accueil!$AA$11),"")&amp; IF(D1321=Accueil!$Y$12,PRODUCT('Registre déchets'!G1321,Accueil!$AA$12),"")&amp; IF(D1321=Accueil!$Y$13,PRODUCT('Registre déchets'!G1321,Accueil!$AA$13),"")&amp; IF(D1321=Accueil!$Y$14,PRODUCT('Registre déchets'!G1321,Accueil!$AA$14),"")&amp; IF(D1321=Accueil!$Y$15,PRODUCT('Registre déchets'!G1321,Accueil!$AA$15),"")&amp; IF(D1321=Accueil!$Y$16,PRODUCT('Registre déchets'!G1321,Accueil!$AA$16),"")&amp; IF(D1321=Accueil!$Y$17,PRODUCT('Registre déchets'!G1321,Accueil!$AA$17),"")&amp; IF(D1321=Accueil!$Y$18,PRODUCT('Registre déchets'!G1321,Accueil!$AA$18),"")&amp; IF(D1321=Accueil!$Y$19,PRODUCT('Registre déchets'!G1321,Accueil!$AA$19),"")&amp; IF(D1321=Accueil!$Y$20,PRODUCT('Registre déchets'!G1321,Accueil!$AA$20),"")&amp; IF(D1321=Accueil!$Y$21,PRODUCT('Registre déchets'!G1321,Accueil!$AA$21),"")&amp; IF(D1321=Accueil!$Y$22,PRODUCT('Registre déchets'!G1321,Accueil!$AA$22),"")&amp; IF(D1321=Accueil!$Y$23,PRODUCT('Registre déchets'!G1321,Accueil!$AA$23),"")&amp; IF(D1321=Accueil!$Y$24,PRODUCT('Registre déchets'!G1321,Accueil!$AA$24),"")&amp; IF(D1321=Accueil!$Y$25,PRODUCT('Registre déchets'!G1321,Accueil!$AA$25),"")&amp; IF(D1321=Accueil!$Y$26,PRODUCT('Registre déchets'!G1321,Accueil!$AA$26),"")&amp; IF(D1321=Accueil!$Y$27,PRODUCT('Registre déchets'!G1321,Accueil!$AA$27),""))</f>
        <v/>
      </c>
      <c r="AQ1321" s="79">
        <f t="shared" si="207"/>
        <v>0</v>
      </c>
    </row>
    <row r="1322" spans="1:43" ht="50.1" customHeight="1" x14ac:dyDescent="0.25">
      <c r="A1322" s="90"/>
      <c r="B1322" s="222" t="str">
        <f t="shared" si="201"/>
        <v/>
      </c>
      <c r="C1322" s="221"/>
      <c r="D1322" s="220"/>
      <c r="E1322" s="80" t="str">
        <f t="shared" si="205"/>
        <v/>
      </c>
      <c r="F1322" s="81"/>
      <c r="G1322" s="82"/>
      <c r="H1322" s="241">
        <f t="shared" si="202"/>
        <v>0</v>
      </c>
      <c r="I1322" s="206"/>
      <c r="J1322" s="206"/>
      <c r="K1322" s="86"/>
      <c r="L1322" s="86"/>
      <c r="M1322" s="86"/>
      <c r="N1322" s="82"/>
      <c r="O1322" s="81"/>
      <c r="P1322" s="82"/>
      <c r="Q1322" s="207">
        <f t="shared" si="206"/>
        <v>0</v>
      </c>
      <c r="R1322" s="83">
        <f t="shared" si="203"/>
        <v>0</v>
      </c>
      <c r="S1322" s="83">
        <f t="shared" si="204"/>
        <v>0</v>
      </c>
      <c r="T1322" s="209"/>
      <c r="U1322" s="214"/>
      <c r="V1322" s="214"/>
      <c r="W1322" s="217" t="str">
        <f t="shared" si="199"/>
        <v/>
      </c>
      <c r="X1322" s="214"/>
      <c r="Y1322" s="224"/>
      <c r="Z1322" s="214"/>
      <c r="AA1322" s="214"/>
      <c r="AB1322" s="35" t="str">
        <f t="shared" si="200"/>
        <v/>
      </c>
      <c r="AC1322" s="35"/>
      <c r="AD1322" s="35"/>
      <c r="AE1322" s="35"/>
      <c r="AF1322" s="35"/>
      <c r="AG1322" s="35"/>
      <c r="AH1322" s="35"/>
      <c r="AI1322" s="35"/>
      <c r="AJ1322" s="35"/>
      <c r="AK1322" s="35"/>
      <c r="AL1322" s="35"/>
      <c r="AM1322" s="85" t="str">
        <f t="shared" si="208"/>
        <v/>
      </c>
      <c r="AN1322" s="35"/>
      <c r="AO1322" s="35"/>
      <c r="AP1322" s="77" t="str">
        <f>IF(D1322="","",IF(D1322=Accueil!$Q$7,PRODUCT('Registre déchets'!G1322,Accueil!$S$7),"") &amp; IF(D1322=Accueil!$Q$8,PRODUCT('Registre déchets'!G1322,Accueil!$S$8),"") &amp; IF(D1322=Accueil!$Q$9,PRODUCT('Registre déchets'!G1322,Accueil!$S$9),"")&amp; IF(D1322=Accueil!$Q$10,PRODUCT('Registre déchets'!G1322,Accueil!$S$10),"")&amp; IF(D1322=Accueil!$Q$11,PRODUCT('Registre déchets'!G1322,Accueil!$S$11),"")&amp; IF(D1322=Accueil!$Q$12,PRODUCT('Registre déchets'!G1322,Accueil!$S$12),"")&amp; IF(D1322=Accueil!$Q$13,PRODUCT('Registre déchets'!G1322,Accueil!$S$13),"")&amp; IF(D1322=Accueil!$Q$14,PRODUCT('Registre déchets'!G1322,Accueil!$S$14),"")&amp; IF(D1322=Accueil!$Q$15,PRODUCT('Registre déchets'!G1322,Accueil!$S$15),"")&amp; IF(D1322=Accueil!$Q$16,PRODUCT('Registre déchets'!G1322,Accueil!$S$16),"")&amp; IF(D1322=Accueil!$Q$17,PRODUCT('Registre déchets'!G1322,Accueil!$S$17),"")&amp; IF(D1322=Accueil!$Q$18,PRODUCT('Registre déchets'!G1322,Accueil!$S$18),"")&amp; IF(D1322=Accueil!$Q$19,PRODUCT('Registre déchets'!G1322,Accueil!$S$19),"")&amp; IF(D1322=Accueil!$Q$20,PRODUCT('Registre déchets'!G1322,Accueil!$S$20),"")&amp; IF(D1322=Accueil!$Q$21,PRODUCT('Registre déchets'!G1322,Accueil!$S$21),"")&amp; IF(D1322=Accueil!$Q$22,PRODUCT('Registre déchets'!G1322,Accueil!$S$22),"")&amp; IF(D1322=Accueil!$Q$23,PRODUCT('Registre déchets'!G1322,Accueil!$S$23),"")&amp; IF(D1322=Accueil!$Q$24,PRODUCT('Registre déchets'!G1322,Accueil!$S$24),"")&amp; IF(D1322=Accueil!$Q$25,PRODUCT('Registre déchets'!G1322,Accueil!$S$25),"")&amp; IF(D1322=Accueil!$Q$26,PRODUCT('Registre déchets'!G1322,Accueil!$S$26),"") &amp; IF(D1322=Accueil!$U$7,PRODUCT('Registre déchets'!G1322,Accueil!$W$7),"") &amp; IF(D1322=Accueil!$U$8,PRODUCT('Registre déchets'!G1322,Accueil!$W$8),"") &amp; IF(D1322=Accueil!$U$9,PRODUCT('Registre déchets'!G1322,Accueil!$W$9),"")&amp; IF(D1322=Accueil!$U$10,PRODUCT('Registre déchets'!G1322,Accueil!$W$10),"")&amp; IF(D1322=Accueil!$U$11,PRODUCT('Registre déchets'!G1322,Accueil!$W$11),"")&amp; IF(D1322=Accueil!$U$12,PRODUCT('Registre déchets'!G1322,Accueil!$W$12),"")&amp; IF(D1322=Accueil!$U$13,PRODUCT('Registre déchets'!G1322,Accueil!$W$13),"")&amp; IF(D1322=Accueil!$U$14,PRODUCT('Registre déchets'!G1322,Accueil!$W$14),"")&amp; IF(D1322=Accueil!$U$15,PRODUCT('Registre déchets'!G1322,Accueil!$W$15),"")&amp; IF(D1322=Accueil!$U$16,PRODUCT('Registre déchets'!G1322,Accueil!$W$16),"")&amp; IF(D1322=Accueil!$U$17,PRODUCT('Registre déchets'!G1322,Accueil!$W$17),"")&amp; IF(D1322=Accueil!$U$18,PRODUCT('Registre déchets'!G1322,Accueil!$W$18),"")&amp; IF(D1322=Accueil!$U$19,PRODUCT('Registre déchets'!G1322,Accueil!$W$19),"")&amp; IF(D1322=Accueil!$U$20,PRODUCT('Registre déchets'!G1322,Accueil!$W$20),"")&amp; IF(D1322=Accueil!$U$21,PRODUCT('Registre déchets'!G1322,Accueil!$W$21),"") &amp; IF(D1322=Accueil!$U$22,PRODUCT('Registre déchets'!G1322,Accueil!$W$22),"")&amp; IF(D1322=Accueil!$U$23,PRODUCT('Registre déchets'!G1322,Accueil!$W$23),"")&amp; IF(D1322=Accueil!$U$24,PRODUCT('Registre déchets'!G1322,Accueil!$W$24),"")&amp; IF(D1322=Accueil!$U$25,PRODUCT('Registre déchets'!G1322,Accueil!$W$25),"")&amp; IF(D1322=Accueil!$U$26,PRODUCT('Registre déchets'!G1322,Accueil!$W$26),"")&amp; IF(D1322=Accueil!$U$27,PRODUCT('Registre déchets'!G1322,Accueil!$W$27),"")&amp; IF(D1322=Accueil!$Y$7,PRODUCT('Registre déchets'!G1322,Accueil!$AA$7),"") &amp; IF(D1322=Accueil!$Y$8,PRODUCT('Registre déchets'!G1322,Accueil!$AA$8),"") &amp; IF(D1322=Accueil!$Y$9,PRODUCT('Registre déchets'!G1322,Accueil!$AA$9),"")&amp; IF(D1322=Accueil!$Y$10,PRODUCT('Registre déchets'!G1322,Accueil!$AA$10),"")&amp; IF(D1322=Accueil!$Y$11,PRODUCT('Registre déchets'!G1322,Accueil!$AA$11),"")&amp; IF(D1322=Accueil!$Y$12,PRODUCT('Registre déchets'!G1322,Accueil!$AA$12),"")&amp; IF(D1322=Accueil!$Y$13,PRODUCT('Registre déchets'!G1322,Accueil!$AA$13),"")&amp; IF(D1322=Accueil!$Y$14,PRODUCT('Registre déchets'!G1322,Accueil!$AA$14),"")&amp; IF(D1322=Accueil!$Y$15,PRODUCT('Registre déchets'!G1322,Accueil!$AA$15),"")&amp; IF(D1322=Accueil!$Y$16,PRODUCT('Registre déchets'!G1322,Accueil!$AA$16),"")&amp; IF(D1322=Accueil!$Y$17,PRODUCT('Registre déchets'!G1322,Accueil!$AA$17),"")&amp; IF(D1322=Accueil!$Y$18,PRODUCT('Registre déchets'!G1322,Accueil!$AA$18),"")&amp; IF(D1322=Accueil!$Y$19,PRODUCT('Registre déchets'!G1322,Accueil!$AA$19),"")&amp; IF(D1322=Accueil!$Y$20,PRODUCT('Registre déchets'!G1322,Accueil!$AA$20),"")&amp; IF(D1322=Accueil!$Y$21,PRODUCT('Registre déchets'!G1322,Accueil!$AA$21),"")&amp; IF(D1322=Accueil!$Y$22,PRODUCT('Registre déchets'!G1322,Accueil!$AA$22),"")&amp; IF(D1322=Accueil!$Y$23,PRODUCT('Registre déchets'!G1322,Accueil!$AA$23),"")&amp; IF(D1322=Accueil!$Y$24,PRODUCT('Registre déchets'!G1322,Accueil!$AA$24),"")&amp; IF(D1322=Accueil!$Y$25,PRODUCT('Registre déchets'!G1322,Accueil!$AA$25),"")&amp; IF(D1322=Accueil!$Y$26,PRODUCT('Registre déchets'!G1322,Accueil!$AA$26),"")&amp; IF(D1322=Accueil!$Y$27,PRODUCT('Registre déchets'!G1322,Accueil!$AA$27),""))</f>
        <v/>
      </c>
      <c r="AQ1322" s="79">
        <f t="shared" si="207"/>
        <v>0</v>
      </c>
    </row>
    <row r="1323" spans="1:43" ht="50.1" customHeight="1" x14ac:dyDescent="0.25">
      <c r="A1323" s="90"/>
      <c r="B1323" s="222" t="str">
        <f t="shared" si="201"/>
        <v/>
      </c>
      <c r="C1323" s="221"/>
      <c r="D1323" s="220"/>
      <c r="E1323" s="80" t="str">
        <f t="shared" si="205"/>
        <v/>
      </c>
      <c r="F1323" s="81"/>
      <c r="G1323" s="82"/>
      <c r="H1323" s="241">
        <f t="shared" si="202"/>
        <v>0</v>
      </c>
      <c r="I1323" s="206"/>
      <c r="J1323" s="206"/>
      <c r="K1323" s="86"/>
      <c r="L1323" s="86"/>
      <c r="M1323" s="86"/>
      <c r="N1323" s="82"/>
      <c r="O1323" s="81"/>
      <c r="P1323" s="82"/>
      <c r="Q1323" s="207">
        <f t="shared" si="206"/>
        <v>0</v>
      </c>
      <c r="R1323" s="83">
        <f t="shared" si="203"/>
        <v>0</v>
      </c>
      <c r="S1323" s="83">
        <f t="shared" si="204"/>
        <v>0</v>
      </c>
      <c r="T1323" s="209"/>
      <c r="U1323" s="214"/>
      <c r="V1323" s="214"/>
      <c r="W1323" s="217" t="str">
        <f t="shared" si="199"/>
        <v/>
      </c>
      <c r="X1323" s="214"/>
      <c r="Y1323" s="224"/>
      <c r="Z1323" s="214"/>
      <c r="AA1323" s="214"/>
      <c r="AB1323" s="35" t="str">
        <f t="shared" si="200"/>
        <v/>
      </c>
      <c r="AC1323" s="35"/>
      <c r="AD1323" s="35"/>
      <c r="AE1323" s="35"/>
      <c r="AF1323" s="35"/>
      <c r="AG1323" s="35"/>
      <c r="AH1323" s="35"/>
      <c r="AI1323" s="35"/>
      <c r="AJ1323" s="35"/>
      <c r="AK1323" s="35"/>
      <c r="AL1323" s="35"/>
      <c r="AM1323" s="85" t="str">
        <f t="shared" si="208"/>
        <v/>
      </c>
      <c r="AN1323" s="35"/>
      <c r="AO1323" s="35"/>
      <c r="AP1323" s="77" t="str">
        <f>IF(D1323="","",IF(D1323=Accueil!$Q$7,PRODUCT('Registre déchets'!G1323,Accueil!$S$7),"") &amp; IF(D1323=Accueil!$Q$8,PRODUCT('Registre déchets'!G1323,Accueil!$S$8),"") &amp; IF(D1323=Accueil!$Q$9,PRODUCT('Registre déchets'!G1323,Accueil!$S$9),"")&amp; IF(D1323=Accueil!$Q$10,PRODUCT('Registre déchets'!G1323,Accueil!$S$10),"")&amp; IF(D1323=Accueil!$Q$11,PRODUCT('Registre déchets'!G1323,Accueil!$S$11),"")&amp; IF(D1323=Accueil!$Q$12,PRODUCT('Registre déchets'!G1323,Accueil!$S$12),"")&amp; IF(D1323=Accueil!$Q$13,PRODUCT('Registre déchets'!G1323,Accueil!$S$13),"")&amp; IF(D1323=Accueil!$Q$14,PRODUCT('Registre déchets'!G1323,Accueil!$S$14),"")&amp; IF(D1323=Accueil!$Q$15,PRODUCT('Registre déchets'!G1323,Accueil!$S$15),"")&amp; IF(D1323=Accueil!$Q$16,PRODUCT('Registre déchets'!G1323,Accueil!$S$16),"")&amp; IF(D1323=Accueil!$Q$17,PRODUCT('Registre déchets'!G1323,Accueil!$S$17),"")&amp; IF(D1323=Accueil!$Q$18,PRODUCT('Registre déchets'!G1323,Accueil!$S$18),"")&amp; IF(D1323=Accueil!$Q$19,PRODUCT('Registre déchets'!G1323,Accueil!$S$19),"")&amp; IF(D1323=Accueil!$Q$20,PRODUCT('Registre déchets'!G1323,Accueil!$S$20),"")&amp; IF(D1323=Accueil!$Q$21,PRODUCT('Registre déchets'!G1323,Accueil!$S$21),"")&amp; IF(D1323=Accueil!$Q$22,PRODUCT('Registre déchets'!G1323,Accueil!$S$22),"")&amp; IF(D1323=Accueil!$Q$23,PRODUCT('Registre déchets'!G1323,Accueil!$S$23),"")&amp; IF(D1323=Accueil!$Q$24,PRODUCT('Registre déchets'!G1323,Accueil!$S$24),"")&amp; IF(D1323=Accueil!$Q$25,PRODUCT('Registre déchets'!G1323,Accueil!$S$25),"")&amp; IF(D1323=Accueil!$Q$26,PRODUCT('Registre déchets'!G1323,Accueil!$S$26),"") &amp; IF(D1323=Accueil!$U$7,PRODUCT('Registre déchets'!G1323,Accueil!$W$7),"") &amp; IF(D1323=Accueil!$U$8,PRODUCT('Registre déchets'!G1323,Accueil!$W$8),"") &amp; IF(D1323=Accueil!$U$9,PRODUCT('Registre déchets'!G1323,Accueil!$W$9),"")&amp; IF(D1323=Accueil!$U$10,PRODUCT('Registre déchets'!G1323,Accueil!$W$10),"")&amp; IF(D1323=Accueil!$U$11,PRODUCT('Registre déchets'!G1323,Accueil!$W$11),"")&amp; IF(D1323=Accueil!$U$12,PRODUCT('Registre déchets'!G1323,Accueil!$W$12),"")&amp; IF(D1323=Accueil!$U$13,PRODUCT('Registre déchets'!G1323,Accueil!$W$13),"")&amp; IF(D1323=Accueil!$U$14,PRODUCT('Registre déchets'!G1323,Accueil!$W$14),"")&amp; IF(D1323=Accueil!$U$15,PRODUCT('Registre déchets'!G1323,Accueil!$W$15),"")&amp; IF(D1323=Accueil!$U$16,PRODUCT('Registre déchets'!G1323,Accueil!$W$16),"")&amp; IF(D1323=Accueil!$U$17,PRODUCT('Registre déchets'!G1323,Accueil!$W$17),"")&amp; IF(D1323=Accueil!$U$18,PRODUCT('Registre déchets'!G1323,Accueil!$W$18),"")&amp; IF(D1323=Accueil!$U$19,PRODUCT('Registre déchets'!G1323,Accueil!$W$19),"")&amp; IF(D1323=Accueil!$U$20,PRODUCT('Registre déchets'!G1323,Accueil!$W$20),"")&amp; IF(D1323=Accueil!$U$21,PRODUCT('Registre déchets'!G1323,Accueil!$W$21),"") &amp; IF(D1323=Accueil!$U$22,PRODUCT('Registre déchets'!G1323,Accueil!$W$22),"")&amp; IF(D1323=Accueil!$U$23,PRODUCT('Registre déchets'!G1323,Accueil!$W$23),"")&amp; IF(D1323=Accueil!$U$24,PRODUCT('Registre déchets'!G1323,Accueil!$W$24),"")&amp; IF(D1323=Accueil!$U$25,PRODUCT('Registre déchets'!G1323,Accueil!$W$25),"")&amp; IF(D1323=Accueil!$U$26,PRODUCT('Registre déchets'!G1323,Accueil!$W$26),"")&amp; IF(D1323=Accueil!$U$27,PRODUCT('Registre déchets'!G1323,Accueil!$W$27),"")&amp; IF(D1323=Accueil!$Y$7,PRODUCT('Registre déchets'!G1323,Accueil!$AA$7),"") &amp; IF(D1323=Accueil!$Y$8,PRODUCT('Registre déchets'!G1323,Accueil!$AA$8),"") &amp; IF(D1323=Accueil!$Y$9,PRODUCT('Registre déchets'!G1323,Accueil!$AA$9),"")&amp; IF(D1323=Accueil!$Y$10,PRODUCT('Registre déchets'!G1323,Accueil!$AA$10),"")&amp; IF(D1323=Accueil!$Y$11,PRODUCT('Registre déchets'!G1323,Accueil!$AA$11),"")&amp; IF(D1323=Accueil!$Y$12,PRODUCT('Registre déchets'!G1323,Accueil!$AA$12),"")&amp; IF(D1323=Accueil!$Y$13,PRODUCT('Registre déchets'!G1323,Accueil!$AA$13),"")&amp; IF(D1323=Accueil!$Y$14,PRODUCT('Registre déchets'!G1323,Accueil!$AA$14),"")&amp; IF(D1323=Accueil!$Y$15,PRODUCT('Registre déchets'!G1323,Accueil!$AA$15),"")&amp; IF(D1323=Accueil!$Y$16,PRODUCT('Registre déchets'!G1323,Accueil!$AA$16),"")&amp; IF(D1323=Accueil!$Y$17,PRODUCT('Registre déchets'!G1323,Accueil!$AA$17),"")&amp; IF(D1323=Accueil!$Y$18,PRODUCT('Registre déchets'!G1323,Accueil!$AA$18),"")&amp; IF(D1323=Accueil!$Y$19,PRODUCT('Registre déchets'!G1323,Accueil!$AA$19),"")&amp; IF(D1323=Accueil!$Y$20,PRODUCT('Registre déchets'!G1323,Accueil!$AA$20),"")&amp; IF(D1323=Accueil!$Y$21,PRODUCT('Registre déchets'!G1323,Accueil!$AA$21),"")&amp; IF(D1323=Accueil!$Y$22,PRODUCT('Registre déchets'!G1323,Accueil!$AA$22),"")&amp; IF(D1323=Accueil!$Y$23,PRODUCT('Registre déchets'!G1323,Accueil!$AA$23),"")&amp; IF(D1323=Accueil!$Y$24,PRODUCT('Registre déchets'!G1323,Accueil!$AA$24),"")&amp; IF(D1323=Accueil!$Y$25,PRODUCT('Registre déchets'!G1323,Accueil!$AA$25),"")&amp; IF(D1323=Accueil!$Y$26,PRODUCT('Registre déchets'!G1323,Accueil!$AA$26),"")&amp; IF(D1323=Accueil!$Y$27,PRODUCT('Registre déchets'!G1323,Accueil!$AA$27),""))</f>
        <v/>
      </c>
      <c r="AQ1323" s="79">
        <f t="shared" si="207"/>
        <v>0</v>
      </c>
    </row>
    <row r="1324" spans="1:43" ht="50.1" customHeight="1" x14ac:dyDescent="0.25">
      <c r="A1324" s="90"/>
      <c r="B1324" s="222" t="str">
        <f t="shared" si="201"/>
        <v/>
      </c>
      <c r="C1324" s="221"/>
      <c r="D1324" s="220"/>
      <c r="E1324" s="80" t="str">
        <f t="shared" si="205"/>
        <v/>
      </c>
      <c r="F1324" s="81"/>
      <c r="G1324" s="82"/>
      <c r="H1324" s="241">
        <f t="shared" si="202"/>
        <v>0</v>
      </c>
      <c r="I1324" s="206"/>
      <c r="J1324" s="206"/>
      <c r="K1324" s="86"/>
      <c r="L1324" s="86"/>
      <c r="M1324" s="86"/>
      <c r="N1324" s="82"/>
      <c r="O1324" s="81"/>
      <c r="P1324" s="82"/>
      <c r="Q1324" s="207">
        <f t="shared" si="206"/>
        <v>0</v>
      </c>
      <c r="R1324" s="83">
        <f t="shared" si="203"/>
        <v>0</v>
      </c>
      <c r="S1324" s="83">
        <f t="shared" si="204"/>
        <v>0</v>
      </c>
      <c r="T1324" s="209"/>
      <c r="U1324" s="214"/>
      <c r="V1324" s="214"/>
      <c r="W1324" s="217" t="str">
        <f t="shared" si="199"/>
        <v/>
      </c>
      <c r="X1324" s="214"/>
      <c r="Y1324" s="224"/>
      <c r="Z1324" s="214"/>
      <c r="AA1324" s="214"/>
      <c r="AB1324" s="35" t="str">
        <f t="shared" si="200"/>
        <v/>
      </c>
      <c r="AC1324" s="35"/>
      <c r="AD1324" s="35"/>
      <c r="AE1324" s="35"/>
      <c r="AF1324" s="35"/>
      <c r="AG1324" s="35"/>
      <c r="AH1324" s="35"/>
      <c r="AI1324" s="35"/>
      <c r="AJ1324" s="35"/>
      <c r="AK1324" s="35"/>
      <c r="AL1324" s="35"/>
      <c r="AM1324" s="85" t="str">
        <f t="shared" si="208"/>
        <v/>
      </c>
      <c r="AN1324" s="35"/>
      <c r="AO1324" s="35"/>
      <c r="AP1324" s="77" t="str">
        <f>IF(D1324="","",IF(D1324=Accueil!$Q$7,PRODUCT('Registre déchets'!G1324,Accueil!$S$7),"") &amp; IF(D1324=Accueil!$Q$8,PRODUCT('Registre déchets'!G1324,Accueil!$S$8),"") &amp; IF(D1324=Accueil!$Q$9,PRODUCT('Registre déchets'!G1324,Accueil!$S$9),"")&amp; IF(D1324=Accueil!$Q$10,PRODUCT('Registre déchets'!G1324,Accueil!$S$10),"")&amp; IF(D1324=Accueil!$Q$11,PRODUCT('Registre déchets'!G1324,Accueil!$S$11),"")&amp; IF(D1324=Accueil!$Q$12,PRODUCT('Registre déchets'!G1324,Accueil!$S$12),"")&amp; IF(D1324=Accueil!$Q$13,PRODUCT('Registre déchets'!G1324,Accueil!$S$13),"")&amp; IF(D1324=Accueil!$Q$14,PRODUCT('Registre déchets'!G1324,Accueil!$S$14),"")&amp; IF(D1324=Accueil!$Q$15,PRODUCT('Registre déchets'!G1324,Accueil!$S$15),"")&amp; IF(D1324=Accueil!$Q$16,PRODUCT('Registre déchets'!G1324,Accueil!$S$16),"")&amp; IF(D1324=Accueil!$Q$17,PRODUCT('Registre déchets'!G1324,Accueil!$S$17),"")&amp; IF(D1324=Accueil!$Q$18,PRODUCT('Registre déchets'!G1324,Accueil!$S$18),"")&amp; IF(D1324=Accueil!$Q$19,PRODUCT('Registre déchets'!G1324,Accueil!$S$19),"")&amp; IF(D1324=Accueil!$Q$20,PRODUCT('Registre déchets'!G1324,Accueil!$S$20),"")&amp; IF(D1324=Accueil!$Q$21,PRODUCT('Registre déchets'!G1324,Accueil!$S$21),"")&amp; IF(D1324=Accueil!$Q$22,PRODUCT('Registre déchets'!G1324,Accueil!$S$22),"")&amp; IF(D1324=Accueil!$Q$23,PRODUCT('Registre déchets'!G1324,Accueil!$S$23),"")&amp; IF(D1324=Accueil!$Q$24,PRODUCT('Registre déchets'!G1324,Accueil!$S$24),"")&amp; IF(D1324=Accueil!$Q$25,PRODUCT('Registre déchets'!G1324,Accueil!$S$25),"")&amp; IF(D1324=Accueil!$Q$26,PRODUCT('Registre déchets'!G1324,Accueil!$S$26),"") &amp; IF(D1324=Accueil!$U$7,PRODUCT('Registre déchets'!G1324,Accueil!$W$7),"") &amp; IF(D1324=Accueil!$U$8,PRODUCT('Registre déchets'!G1324,Accueil!$W$8),"") &amp; IF(D1324=Accueil!$U$9,PRODUCT('Registre déchets'!G1324,Accueil!$W$9),"")&amp; IF(D1324=Accueil!$U$10,PRODUCT('Registre déchets'!G1324,Accueil!$W$10),"")&amp; IF(D1324=Accueil!$U$11,PRODUCT('Registre déchets'!G1324,Accueil!$W$11),"")&amp; IF(D1324=Accueil!$U$12,PRODUCT('Registre déchets'!G1324,Accueil!$W$12),"")&amp; IF(D1324=Accueil!$U$13,PRODUCT('Registre déchets'!G1324,Accueil!$W$13),"")&amp; IF(D1324=Accueil!$U$14,PRODUCT('Registre déchets'!G1324,Accueil!$W$14),"")&amp; IF(D1324=Accueil!$U$15,PRODUCT('Registre déchets'!G1324,Accueil!$W$15),"")&amp; IF(D1324=Accueil!$U$16,PRODUCT('Registre déchets'!G1324,Accueil!$W$16),"")&amp; IF(D1324=Accueil!$U$17,PRODUCT('Registre déchets'!G1324,Accueil!$W$17),"")&amp; IF(D1324=Accueil!$U$18,PRODUCT('Registre déchets'!G1324,Accueil!$W$18),"")&amp; IF(D1324=Accueil!$U$19,PRODUCT('Registre déchets'!G1324,Accueil!$W$19),"")&amp; IF(D1324=Accueil!$U$20,PRODUCT('Registre déchets'!G1324,Accueil!$W$20),"")&amp; IF(D1324=Accueil!$U$21,PRODUCT('Registre déchets'!G1324,Accueil!$W$21),"") &amp; IF(D1324=Accueil!$U$22,PRODUCT('Registre déchets'!G1324,Accueil!$W$22),"")&amp; IF(D1324=Accueil!$U$23,PRODUCT('Registre déchets'!G1324,Accueil!$W$23),"")&amp; IF(D1324=Accueil!$U$24,PRODUCT('Registre déchets'!G1324,Accueil!$W$24),"")&amp; IF(D1324=Accueil!$U$25,PRODUCT('Registre déchets'!G1324,Accueil!$W$25),"")&amp; IF(D1324=Accueil!$U$26,PRODUCT('Registre déchets'!G1324,Accueil!$W$26),"")&amp; IF(D1324=Accueil!$U$27,PRODUCT('Registre déchets'!G1324,Accueil!$W$27),"")&amp; IF(D1324=Accueil!$Y$7,PRODUCT('Registre déchets'!G1324,Accueil!$AA$7),"") &amp; IF(D1324=Accueil!$Y$8,PRODUCT('Registre déchets'!G1324,Accueil!$AA$8),"") &amp; IF(D1324=Accueil!$Y$9,PRODUCT('Registre déchets'!G1324,Accueil!$AA$9),"")&amp; IF(D1324=Accueil!$Y$10,PRODUCT('Registre déchets'!G1324,Accueil!$AA$10),"")&amp; IF(D1324=Accueil!$Y$11,PRODUCT('Registre déchets'!G1324,Accueil!$AA$11),"")&amp; IF(D1324=Accueil!$Y$12,PRODUCT('Registre déchets'!G1324,Accueil!$AA$12),"")&amp; IF(D1324=Accueil!$Y$13,PRODUCT('Registre déchets'!G1324,Accueil!$AA$13),"")&amp; IF(D1324=Accueil!$Y$14,PRODUCT('Registre déchets'!G1324,Accueil!$AA$14),"")&amp; IF(D1324=Accueil!$Y$15,PRODUCT('Registre déchets'!G1324,Accueil!$AA$15),"")&amp; IF(D1324=Accueil!$Y$16,PRODUCT('Registre déchets'!G1324,Accueil!$AA$16),"")&amp; IF(D1324=Accueil!$Y$17,PRODUCT('Registre déchets'!G1324,Accueil!$AA$17),"")&amp; IF(D1324=Accueil!$Y$18,PRODUCT('Registre déchets'!G1324,Accueil!$AA$18),"")&amp; IF(D1324=Accueil!$Y$19,PRODUCT('Registre déchets'!G1324,Accueil!$AA$19),"")&amp; IF(D1324=Accueil!$Y$20,PRODUCT('Registre déchets'!G1324,Accueil!$AA$20),"")&amp; IF(D1324=Accueil!$Y$21,PRODUCT('Registre déchets'!G1324,Accueil!$AA$21),"")&amp; IF(D1324=Accueil!$Y$22,PRODUCT('Registre déchets'!G1324,Accueil!$AA$22),"")&amp; IF(D1324=Accueil!$Y$23,PRODUCT('Registre déchets'!G1324,Accueil!$AA$23),"")&amp; IF(D1324=Accueil!$Y$24,PRODUCT('Registre déchets'!G1324,Accueil!$AA$24),"")&amp; IF(D1324=Accueil!$Y$25,PRODUCT('Registre déchets'!G1324,Accueil!$AA$25),"")&amp; IF(D1324=Accueil!$Y$26,PRODUCT('Registre déchets'!G1324,Accueil!$AA$26),"")&amp; IF(D1324=Accueil!$Y$27,PRODUCT('Registre déchets'!G1324,Accueil!$AA$27),""))</f>
        <v/>
      </c>
      <c r="AQ1324" s="79">
        <f t="shared" si="207"/>
        <v>0</v>
      </c>
    </row>
    <row r="1325" spans="1:43" ht="50.1" customHeight="1" x14ac:dyDescent="0.25">
      <c r="A1325" s="90"/>
      <c r="B1325" s="222" t="str">
        <f t="shared" si="201"/>
        <v/>
      </c>
      <c r="C1325" s="221"/>
      <c r="D1325" s="220"/>
      <c r="E1325" s="80" t="str">
        <f t="shared" si="205"/>
        <v/>
      </c>
      <c r="F1325" s="81"/>
      <c r="G1325" s="82"/>
      <c r="H1325" s="241">
        <f t="shared" si="202"/>
        <v>0</v>
      </c>
      <c r="I1325" s="206"/>
      <c r="J1325" s="206"/>
      <c r="K1325" s="86"/>
      <c r="L1325" s="86"/>
      <c r="M1325" s="86"/>
      <c r="N1325" s="82"/>
      <c r="O1325" s="81"/>
      <c r="P1325" s="82"/>
      <c r="Q1325" s="207">
        <f t="shared" si="206"/>
        <v>0</v>
      </c>
      <c r="R1325" s="83">
        <f t="shared" si="203"/>
        <v>0</v>
      </c>
      <c r="S1325" s="83">
        <f t="shared" si="204"/>
        <v>0</v>
      </c>
      <c r="T1325" s="209"/>
      <c r="U1325" s="214"/>
      <c r="V1325" s="214"/>
      <c r="W1325" s="217" t="str">
        <f t="shared" si="199"/>
        <v/>
      </c>
      <c r="X1325" s="214"/>
      <c r="Y1325" s="224"/>
      <c r="Z1325" s="214"/>
      <c r="AA1325" s="214"/>
      <c r="AB1325" s="35" t="str">
        <f t="shared" si="200"/>
        <v/>
      </c>
      <c r="AC1325" s="35"/>
      <c r="AD1325" s="35"/>
      <c r="AE1325" s="35"/>
      <c r="AF1325" s="35"/>
      <c r="AG1325" s="35"/>
      <c r="AH1325" s="35"/>
      <c r="AI1325" s="35"/>
      <c r="AJ1325" s="35"/>
      <c r="AK1325" s="35"/>
      <c r="AL1325" s="35"/>
      <c r="AM1325" s="85" t="str">
        <f t="shared" si="208"/>
        <v/>
      </c>
      <c r="AN1325" s="35"/>
      <c r="AO1325" s="35"/>
      <c r="AP1325" s="77" t="str">
        <f>IF(D1325="","",IF(D1325=Accueil!$Q$7,PRODUCT('Registre déchets'!G1325,Accueil!$S$7),"") &amp; IF(D1325=Accueil!$Q$8,PRODUCT('Registre déchets'!G1325,Accueil!$S$8),"") &amp; IF(D1325=Accueil!$Q$9,PRODUCT('Registre déchets'!G1325,Accueil!$S$9),"")&amp; IF(D1325=Accueil!$Q$10,PRODUCT('Registre déchets'!G1325,Accueil!$S$10),"")&amp; IF(D1325=Accueil!$Q$11,PRODUCT('Registre déchets'!G1325,Accueil!$S$11),"")&amp; IF(D1325=Accueil!$Q$12,PRODUCT('Registre déchets'!G1325,Accueil!$S$12),"")&amp; IF(D1325=Accueil!$Q$13,PRODUCT('Registre déchets'!G1325,Accueil!$S$13),"")&amp; IF(D1325=Accueil!$Q$14,PRODUCT('Registre déchets'!G1325,Accueil!$S$14),"")&amp; IF(D1325=Accueil!$Q$15,PRODUCT('Registre déchets'!G1325,Accueil!$S$15),"")&amp; IF(D1325=Accueil!$Q$16,PRODUCT('Registre déchets'!G1325,Accueil!$S$16),"")&amp; IF(D1325=Accueil!$Q$17,PRODUCT('Registre déchets'!G1325,Accueil!$S$17),"")&amp; IF(D1325=Accueil!$Q$18,PRODUCT('Registre déchets'!G1325,Accueil!$S$18),"")&amp; IF(D1325=Accueil!$Q$19,PRODUCT('Registre déchets'!G1325,Accueil!$S$19),"")&amp; IF(D1325=Accueil!$Q$20,PRODUCT('Registre déchets'!G1325,Accueil!$S$20),"")&amp; IF(D1325=Accueil!$Q$21,PRODUCT('Registre déchets'!G1325,Accueil!$S$21),"")&amp; IF(D1325=Accueil!$Q$22,PRODUCT('Registre déchets'!G1325,Accueil!$S$22),"")&amp; IF(D1325=Accueil!$Q$23,PRODUCT('Registre déchets'!G1325,Accueil!$S$23),"")&amp; IF(D1325=Accueil!$Q$24,PRODUCT('Registre déchets'!G1325,Accueil!$S$24),"")&amp; IF(D1325=Accueil!$Q$25,PRODUCT('Registre déchets'!G1325,Accueil!$S$25),"")&amp; IF(D1325=Accueil!$Q$26,PRODUCT('Registre déchets'!G1325,Accueil!$S$26),"") &amp; IF(D1325=Accueil!$U$7,PRODUCT('Registre déchets'!G1325,Accueil!$W$7),"") &amp; IF(D1325=Accueil!$U$8,PRODUCT('Registre déchets'!G1325,Accueil!$W$8),"") &amp; IF(D1325=Accueil!$U$9,PRODUCT('Registre déchets'!G1325,Accueil!$W$9),"")&amp; IF(D1325=Accueil!$U$10,PRODUCT('Registre déchets'!G1325,Accueil!$W$10),"")&amp; IF(D1325=Accueil!$U$11,PRODUCT('Registre déchets'!G1325,Accueil!$W$11),"")&amp; IF(D1325=Accueil!$U$12,PRODUCT('Registre déchets'!G1325,Accueil!$W$12),"")&amp; IF(D1325=Accueil!$U$13,PRODUCT('Registre déchets'!G1325,Accueil!$W$13),"")&amp; IF(D1325=Accueil!$U$14,PRODUCT('Registre déchets'!G1325,Accueil!$W$14),"")&amp; IF(D1325=Accueil!$U$15,PRODUCT('Registre déchets'!G1325,Accueil!$W$15),"")&amp; IF(D1325=Accueil!$U$16,PRODUCT('Registre déchets'!G1325,Accueil!$W$16),"")&amp; IF(D1325=Accueil!$U$17,PRODUCT('Registre déchets'!G1325,Accueil!$W$17),"")&amp; IF(D1325=Accueil!$U$18,PRODUCT('Registre déchets'!G1325,Accueil!$W$18),"")&amp; IF(D1325=Accueil!$U$19,PRODUCT('Registre déchets'!G1325,Accueil!$W$19),"")&amp; IF(D1325=Accueil!$U$20,PRODUCT('Registre déchets'!G1325,Accueil!$W$20),"")&amp; IF(D1325=Accueil!$U$21,PRODUCT('Registre déchets'!G1325,Accueil!$W$21),"") &amp; IF(D1325=Accueil!$U$22,PRODUCT('Registre déchets'!G1325,Accueil!$W$22),"")&amp; IF(D1325=Accueil!$U$23,PRODUCT('Registre déchets'!G1325,Accueil!$W$23),"")&amp; IF(D1325=Accueil!$U$24,PRODUCT('Registre déchets'!G1325,Accueil!$W$24),"")&amp; IF(D1325=Accueil!$U$25,PRODUCT('Registre déchets'!G1325,Accueil!$W$25),"")&amp; IF(D1325=Accueil!$U$26,PRODUCT('Registre déchets'!G1325,Accueil!$W$26),"")&amp; IF(D1325=Accueil!$U$27,PRODUCT('Registre déchets'!G1325,Accueil!$W$27),"")&amp; IF(D1325=Accueil!$Y$7,PRODUCT('Registre déchets'!G1325,Accueil!$AA$7),"") &amp; IF(D1325=Accueil!$Y$8,PRODUCT('Registre déchets'!G1325,Accueil!$AA$8),"") &amp; IF(D1325=Accueil!$Y$9,PRODUCT('Registre déchets'!G1325,Accueil!$AA$9),"")&amp; IF(D1325=Accueil!$Y$10,PRODUCT('Registre déchets'!G1325,Accueil!$AA$10),"")&amp; IF(D1325=Accueil!$Y$11,PRODUCT('Registre déchets'!G1325,Accueil!$AA$11),"")&amp; IF(D1325=Accueil!$Y$12,PRODUCT('Registre déchets'!G1325,Accueil!$AA$12),"")&amp; IF(D1325=Accueil!$Y$13,PRODUCT('Registre déchets'!G1325,Accueil!$AA$13),"")&amp; IF(D1325=Accueil!$Y$14,PRODUCT('Registre déchets'!G1325,Accueil!$AA$14),"")&amp; IF(D1325=Accueil!$Y$15,PRODUCT('Registre déchets'!G1325,Accueil!$AA$15),"")&amp; IF(D1325=Accueil!$Y$16,PRODUCT('Registre déchets'!G1325,Accueil!$AA$16),"")&amp; IF(D1325=Accueil!$Y$17,PRODUCT('Registre déchets'!G1325,Accueil!$AA$17),"")&amp; IF(D1325=Accueil!$Y$18,PRODUCT('Registre déchets'!G1325,Accueil!$AA$18),"")&amp; IF(D1325=Accueil!$Y$19,PRODUCT('Registre déchets'!G1325,Accueil!$AA$19),"")&amp; IF(D1325=Accueil!$Y$20,PRODUCT('Registre déchets'!G1325,Accueil!$AA$20),"")&amp; IF(D1325=Accueil!$Y$21,PRODUCT('Registre déchets'!G1325,Accueil!$AA$21),"")&amp; IF(D1325=Accueil!$Y$22,PRODUCT('Registre déchets'!G1325,Accueil!$AA$22),"")&amp; IF(D1325=Accueil!$Y$23,PRODUCT('Registre déchets'!G1325,Accueil!$AA$23),"")&amp; IF(D1325=Accueil!$Y$24,PRODUCT('Registre déchets'!G1325,Accueil!$AA$24),"")&amp; IF(D1325=Accueil!$Y$25,PRODUCT('Registre déchets'!G1325,Accueil!$AA$25),"")&amp; IF(D1325=Accueil!$Y$26,PRODUCT('Registre déchets'!G1325,Accueil!$AA$26),"")&amp; IF(D1325=Accueil!$Y$27,PRODUCT('Registre déchets'!G1325,Accueil!$AA$27),""))</f>
        <v/>
      </c>
      <c r="AQ1325" s="79">
        <f t="shared" si="207"/>
        <v>0</v>
      </c>
    </row>
    <row r="1326" spans="1:43" ht="50.1" customHeight="1" x14ac:dyDescent="0.25">
      <c r="A1326" s="90"/>
      <c r="B1326" s="222" t="str">
        <f t="shared" si="201"/>
        <v/>
      </c>
      <c r="C1326" s="221"/>
      <c r="D1326" s="220"/>
      <c r="E1326" s="80" t="str">
        <f t="shared" si="205"/>
        <v/>
      </c>
      <c r="F1326" s="81"/>
      <c r="G1326" s="82"/>
      <c r="H1326" s="241">
        <f t="shared" si="202"/>
        <v>0</v>
      </c>
      <c r="I1326" s="206"/>
      <c r="J1326" s="206"/>
      <c r="K1326" s="86"/>
      <c r="L1326" s="86"/>
      <c r="M1326" s="86"/>
      <c r="N1326" s="82"/>
      <c r="O1326" s="81"/>
      <c r="P1326" s="82"/>
      <c r="Q1326" s="207">
        <f t="shared" si="206"/>
        <v>0</v>
      </c>
      <c r="R1326" s="83">
        <f t="shared" si="203"/>
        <v>0</v>
      </c>
      <c r="S1326" s="83">
        <f t="shared" si="204"/>
        <v>0</v>
      </c>
      <c r="T1326" s="209"/>
      <c r="U1326" s="214"/>
      <c r="V1326" s="214"/>
      <c r="W1326" s="217" t="str">
        <f t="shared" si="199"/>
        <v/>
      </c>
      <c r="X1326" s="214"/>
      <c r="Y1326" s="224"/>
      <c r="Z1326" s="214"/>
      <c r="AA1326" s="214"/>
      <c r="AB1326" s="35" t="str">
        <f t="shared" si="200"/>
        <v/>
      </c>
      <c r="AC1326" s="35"/>
      <c r="AD1326" s="35"/>
      <c r="AE1326" s="35"/>
      <c r="AF1326" s="35"/>
      <c r="AG1326" s="35"/>
      <c r="AH1326" s="35"/>
      <c r="AI1326" s="35"/>
      <c r="AJ1326" s="35"/>
      <c r="AK1326" s="35"/>
      <c r="AL1326" s="35"/>
      <c r="AM1326" s="85" t="str">
        <f t="shared" si="208"/>
        <v/>
      </c>
      <c r="AN1326" s="35"/>
      <c r="AO1326" s="35"/>
      <c r="AP1326" s="77" t="str">
        <f>IF(D1326="","",IF(D1326=Accueil!$Q$7,PRODUCT('Registre déchets'!G1326,Accueil!$S$7),"") &amp; IF(D1326=Accueil!$Q$8,PRODUCT('Registre déchets'!G1326,Accueil!$S$8),"") &amp; IF(D1326=Accueil!$Q$9,PRODUCT('Registre déchets'!G1326,Accueil!$S$9),"")&amp; IF(D1326=Accueil!$Q$10,PRODUCT('Registre déchets'!G1326,Accueil!$S$10),"")&amp; IF(D1326=Accueil!$Q$11,PRODUCT('Registre déchets'!G1326,Accueil!$S$11),"")&amp; IF(D1326=Accueil!$Q$12,PRODUCT('Registre déchets'!G1326,Accueil!$S$12),"")&amp; IF(D1326=Accueil!$Q$13,PRODUCT('Registre déchets'!G1326,Accueil!$S$13),"")&amp; IF(D1326=Accueil!$Q$14,PRODUCT('Registre déchets'!G1326,Accueil!$S$14),"")&amp; IF(D1326=Accueil!$Q$15,PRODUCT('Registre déchets'!G1326,Accueil!$S$15),"")&amp; IF(D1326=Accueil!$Q$16,PRODUCT('Registre déchets'!G1326,Accueil!$S$16),"")&amp; IF(D1326=Accueil!$Q$17,PRODUCT('Registre déchets'!G1326,Accueil!$S$17),"")&amp; IF(D1326=Accueil!$Q$18,PRODUCT('Registre déchets'!G1326,Accueil!$S$18),"")&amp; IF(D1326=Accueil!$Q$19,PRODUCT('Registre déchets'!G1326,Accueil!$S$19),"")&amp; IF(D1326=Accueil!$Q$20,PRODUCT('Registre déchets'!G1326,Accueil!$S$20),"")&amp; IF(D1326=Accueil!$Q$21,PRODUCT('Registre déchets'!G1326,Accueil!$S$21),"")&amp; IF(D1326=Accueil!$Q$22,PRODUCT('Registre déchets'!G1326,Accueil!$S$22),"")&amp; IF(D1326=Accueil!$Q$23,PRODUCT('Registre déchets'!G1326,Accueil!$S$23),"")&amp; IF(D1326=Accueil!$Q$24,PRODUCT('Registre déchets'!G1326,Accueil!$S$24),"")&amp; IF(D1326=Accueil!$Q$25,PRODUCT('Registre déchets'!G1326,Accueil!$S$25),"")&amp; IF(D1326=Accueil!$Q$26,PRODUCT('Registre déchets'!G1326,Accueil!$S$26),"") &amp; IF(D1326=Accueil!$U$7,PRODUCT('Registre déchets'!G1326,Accueil!$W$7),"") &amp; IF(D1326=Accueil!$U$8,PRODUCT('Registre déchets'!G1326,Accueil!$W$8),"") &amp; IF(D1326=Accueil!$U$9,PRODUCT('Registre déchets'!G1326,Accueil!$W$9),"")&amp; IF(D1326=Accueil!$U$10,PRODUCT('Registre déchets'!G1326,Accueil!$W$10),"")&amp; IF(D1326=Accueil!$U$11,PRODUCT('Registre déchets'!G1326,Accueil!$W$11),"")&amp; IF(D1326=Accueil!$U$12,PRODUCT('Registre déchets'!G1326,Accueil!$W$12),"")&amp; IF(D1326=Accueil!$U$13,PRODUCT('Registre déchets'!G1326,Accueil!$W$13),"")&amp; IF(D1326=Accueil!$U$14,PRODUCT('Registre déchets'!G1326,Accueil!$W$14),"")&amp; IF(D1326=Accueil!$U$15,PRODUCT('Registre déchets'!G1326,Accueil!$W$15),"")&amp; IF(D1326=Accueil!$U$16,PRODUCT('Registre déchets'!G1326,Accueil!$W$16),"")&amp; IF(D1326=Accueil!$U$17,PRODUCT('Registre déchets'!G1326,Accueil!$W$17),"")&amp; IF(D1326=Accueil!$U$18,PRODUCT('Registre déchets'!G1326,Accueil!$W$18),"")&amp; IF(D1326=Accueil!$U$19,PRODUCT('Registre déchets'!G1326,Accueil!$W$19),"")&amp; IF(D1326=Accueil!$U$20,PRODUCT('Registre déchets'!G1326,Accueil!$W$20),"")&amp; IF(D1326=Accueil!$U$21,PRODUCT('Registre déchets'!G1326,Accueil!$W$21),"") &amp; IF(D1326=Accueil!$U$22,PRODUCT('Registre déchets'!G1326,Accueil!$W$22),"")&amp; IF(D1326=Accueil!$U$23,PRODUCT('Registre déchets'!G1326,Accueil!$W$23),"")&amp; IF(D1326=Accueil!$U$24,PRODUCT('Registre déchets'!G1326,Accueil!$W$24),"")&amp; IF(D1326=Accueil!$U$25,PRODUCT('Registre déchets'!G1326,Accueil!$W$25),"")&amp; IF(D1326=Accueil!$U$26,PRODUCT('Registre déchets'!G1326,Accueil!$W$26),"")&amp; IF(D1326=Accueil!$U$27,PRODUCT('Registre déchets'!G1326,Accueil!$W$27),"")&amp; IF(D1326=Accueil!$Y$7,PRODUCT('Registre déchets'!G1326,Accueil!$AA$7),"") &amp; IF(D1326=Accueil!$Y$8,PRODUCT('Registre déchets'!G1326,Accueil!$AA$8),"") &amp; IF(D1326=Accueil!$Y$9,PRODUCT('Registre déchets'!G1326,Accueil!$AA$9),"")&amp; IF(D1326=Accueil!$Y$10,PRODUCT('Registre déchets'!G1326,Accueil!$AA$10),"")&amp; IF(D1326=Accueil!$Y$11,PRODUCT('Registre déchets'!G1326,Accueil!$AA$11),"")&amp; IF(D1326=Accueil!$Y$12,PRODUCT('Registre déchets'!G1326,Accueil!$AA$12),"")&amp; IF(D1326=Accueil!$Y$13,PRODUCT('Registre déchets'!G1326,Accueil!$AA$13),"")&amp; IF(D1326=Accueil!$Y$14,PRODUCT('Registre déchets'!G1326,Accueil!$AA$14),"")&amp; IF(D1326=Accueil!$Y$15,PRODUCT('Registre déchets'!G1326,Accueil!$AA$15),"")&amp; IF(D1326=Accueil!$Y$16,PRODUCT('Registre déchets'!G1326,Accueil!$AA$16),"")&amp; IF(D1326=Accueil!$Y$17,PRODUCT('Registre déchets'!G1326,Accueil!$AA$17),"")&amp; IF(D1326=Accueil!$Y$18,PRODUCT('Registre déchets'!G1326,Accueil!$AA$18),"")&amp; IF(D1326=Accueil!$Y$19,PRODUCT('Registre déchets'!G1326,Accueil!$AA$19),"")&amp; IF(D1326=Accueil!$Y$20,PRODUCT('Registre déchets'!G1326,Accueil!$AA$20),"")&amp; IF(D1326=Accueil!$Y$21,PRODUCT('Registre déchets'!G1326,Accueil!$AA$21),"")&amp; IF(D1326=Accueil!$Y$22,PRODUCT('Registre déchets'!G1326,Accueil!$AA$22),"")&amp; IF(D1326=Accueil!$Y$23,PRODUCT('Registre déchets'!G1326,Accueil!$AA$23),"")&amp; IF(D1326=Accueil!$Y$24,PRODUCT('Registre déchets'!G1326,Accueil!$AA$24),"")&amp; IF(D1326=Accueil!$Y$25,PRODUCT('Registre déchets'!G1326,Accueil!$AA$25),"")&amp; IF(D1326=Accueil!$Y$26,PRODUCT('Registre déchets'!G1326,Accueil!$AA$26),"")&amp; IF(D1326=Accueil!$Y$27,PRODUCT('Registre déchets'!G1326,Accueil!$AA$27),""))</f>
        <v/>
      </c>
      <c r="AQ1326" s="79">
        <f t="shared" si="207"/>
        <v>0</v>
      </c>
    </row>
    <row r="1327" spans="1:43" ht="50.1" customHeight="1" x14ac:dyDescent="0.25">
      <c r="A1327" s="90"/>
      <c r="B1327" s="222" t="str">
        <f t="shared" si="201"/>
        <v/>
      </c>
      <c r="C1327" s="221"/>
      <c r="D1327" s="220"/>
      <c r="E1327" s="80" t="str">
        <f t="shared" si="205"/>
        <v/>
      </c>
      <c r="F1327" s="81"/>
      <c r="G1327" s="82"/>
      <c r="H1327" s="241">
        <f t="shared" si="202"/>
        <v>0</v>
      </c>
      <c r="I1327" s="206"/>
      <c r="J1327" s="206"/>
      <c r="K1327" s="86"/>
      <c r="L1327" s="86"/>
      <c r="M1327" s="86"/>
      <c r="N1327" s="82"/>
      <c r="O1327" s="81"/>
      <c r="P1327" s="82"/>
      <c r="Q1327" s="207">
        <f t="shared" si="206"/>
        <v>0</v>
      </c>
      <c r="R1327" s="83">
        <f t="shared" si="203"/>
        <v>0</v>
      </c>
      <c r="S1327" s="83">
        <f t="shared" si="204"/>
        <v>0</v>
      </c>
      <c r="T1327" s="209"/>
      <c r="U1327" s="214"/>
      <c r="V1327" s="214"/>
      <c r="W1327" s="217" t="str">
        <f t="shared" si="199"/>
        <v/>
      </c>
      <c r="X1327" s="214"/>
      <c r="Y1327" s="224"/>
      <c r="Z1327" s="214"/>
      <c r="AA1327" s="214"/>
      <c r="AB1327" s="35" t="str">
        <f t="shared" si="200"/>
        <v/>
      </c>
      <c r="AC1327" s="35"/>
      <c r="AD1327" s="35"/>
      <c r="AE1327" s="35"/>
      <c r="AF1327" s="35"/>
      <c r="AG1327" s="35"/>
      <c r="AH1327" s="35"/>
      <c r="AI1327" s="35"/>
      <c r="AJ1327" s="35"/>
      <c r="AK1327" s="35"/>
      <c r="AL1327" s="35"/>
      <c r="AM1327" s="85" t="str">
        <f t="shared" si="208"/>
        <v/>
      </c>
      <c r="AN1327" s="35"/>
      <c r="AO1327" s="35"/>
      <c r="AP1327" s="77" t="str">
        <f>IF(D1327="","",IF(D1327=Accueil!$Q$7,PRODUCT('Registre déchets'!G1327,Accueil!$S$7),"") &amp; IF(D1327=Accueil!$Q$8,PRODUCT('Registre déchets'!G1327,Accueil!$S$8),"") &amp; IF(D1327=Accueil!$Q$9,PRODUCT('Registre déchets'!G1327,Accueil!$S$9),"")&amp; IF(D1327=Accueil!$Q$10,PRODUCT('Registre déchets'!G1327,Accueil!$S$10),"")&amp; IF(D1327=Accueil!$Q$11,PRODUCT('Registre déchets'!G1327,Accueil!$S$11),"")&amp; IF(D1327=Accueil!$Q$12,PRODUCT('Registre déchets'!G1327,Accueil!$S$12),"")&amp; IF(D1327=Accueil!$Q$13,PRODUCT('Registre déchets'!G1327,Accueil!$S$13),"")&amp; IF(D1327=Accueil!$Q$14,PRODUCT('Registre déchets'!G1327,Accueil!$S$14),"")&amp; IF(D1327=Accueil!$Q$15,PRODUCT('Registre déchets'!G1327,Accueil!$S$15),"")&amp; IF(D1327=Accueil!$Q$16,PRODUCT('Registre déchets'!G1327,Accueil!$S$16),"")&amp; IF(D1327=Accueil!$Q$17,PRODUCT('Registre déchets'!G1327,Accueil!$S$17),"")&amp; IF(D1327=Accueil!$Q$18,PRODUCT('Registre déchets'!G1327,Accueil!$S$18),"")&amp; IF(D1327=Accueil!$Q$19,PRODUCT('Registre déchets'!G1327,Accueil!$S$19),"")&amp; IF(D1327=Accueil!$Q$20,PRODUCT('Registre déchets'!G1327,Accueil!$S$20),"")&amp; IF(D1327=Accueil!$Q$21,PRODUCT('Registre déchets'!G1327,Accueil!$S$21),"")&amp; IF(D1327=Accueil!$Q$22,PRODUCT('Registre déchets'!G1327,Accueil!$S$22),"")&amp; IF(D1327=Accueil!$Q$23,PRODUCT('Registre déchets'!G1327,Accueil!$S$23),"")&amp; IF(D1327=Accueil!$Q$24,PRODUCT('Registre déchets'!G1327,Accueil!$S$24),"")&amp; IF(D1327=Accueil!$Q$25,PRODUCT('Registre déchets'!G1327,Accueil!$S$25),"")&amp; IF(D1327=Accueil!$Q$26,PRODUCT('Registre déchets'!G1327,Accueil!$S$26),"") &amp; IF(D1327=Accueil!$U$7,PRODUCT('Registre déchets'!G1327,Accueil!$W$7),"") &amp; IF(D1327=Accueil!$U$8,PRODUCT('Registre déchets'!G1327,Accueil!$W$8),"") &amp; IF(D1327=Accueil!$U$9,PRODUCT('Registre déchets'!G1327,Accueil!$W$9),"")&amp; IF(D1327=Accueil!$U$10,PRODUCT('Registre déchets'!G1327,Accueil!$W$10),"")&amp; IF(D1327=Accueil!$U$11,PRODUCT('Registre déchets'!G1327,Accueil!$W$11),"")&amp; IF(D1327=Accueil!$U$12,PRODUCT('Registre déchets'!G1327,Accueil!$W$12),"")&amp; IF(D1327=Accueil!$U$13,PRODUCT('Registre déchets'!G1327,Accueil!$W$13),"")&amp; IF(D1327=Accueil!$U$14,PRODUCT('Registre déchets'!G1327,Accueil!$W$14),"")&amp; IF(D1327=Accueil!$U$15,PRODUCT('Registre déchets'!G1327,Accueil!$W$15),"")&amp; IF(D1327=Accueil!$U$16,PRODUCT('Registre déchets'!G1327,Accueil!$W$16),"")&amp; IF(D1327=Accueil!$U$17,PRODUCT('Registre déchets'!G1327,Accueil!$W$17),"")&amp; IF(D1327=Accueil!$U$18,PRODUCT('Registre déchets'!G1327,Accueil!$W$18),"")&amp; IF(D1327=Accueil!$U$19,PRODUCT('Registre déchets'!G1327,Accueil!$W$19),"")&amp; IF(D1327=Accueil!$U$20,PRODUCT('Registre déchets'!G1327,Accueil!$W$20),"")&amp; IF(D1327=Accueil!$U$21,PRODUCT('Registre déchets'!G1327,Accueil!$W$21),"") &amp; IF(D1327=Accueil!$U$22,PRODUCT('Registre déchets'!G1327,Accueil!$W$22),"")&amp; IF(D1327=Accueil!$U$23,PRODUCT('Registre déchets'!G1327,Accueil!$W$23),"")&amp; IF(D1327=Accueil!$U$24,PRODUCT('Registre déchets'!G1327,Accueil!$W$24),"")&amp; IF(D1327=Accueil!$U$25,PRODUCT('Registre déchets'!G1327,Accueil!$W$25),"")&amp; IF(D1327=Accueil!$U$26,PRODUCT('Registre déchets'!G1327,Accueil!$W$26),"")&amp; IF(D1327=Accueil!$U$27,PRODUCT('Registre déchets'!G1327,Accueil!$W$27),"")&amp; IF(D1327=Accueil!$Y$7,PRODUCT('Registre déchets'!G1327,Accueil!$AA$7),"") &amp; IF(D1327=Accueil!$Y$8,PRODUCT('Registre déchets'!G1327,Accueil!$AA$8),"") &amp; IF(D1327=Accueil!$Y$9,PRODUCT('Registre déchets'!G1327,Accueil!$AA$9),"")&amp; IF(D1327=Accueil!$Y$10,PRODUCT('Registre déchets'!G1327,Accueil!$AA$10),"")&amp; IF(D1327=Accueil!$Y$11,PRODUCT('Registre déchets'!G1327,Accueil!$AA$11),"")&amp; IF(D1327=Accueil!$Y$12,PRODUCT('Registre déchets'!G1327,Accueil!$AA$12),"")&amp; IF(D1327=Accueil!$Y$13,PRODUCT('Registre déchets'!G1327,Accueil!$AA$13),"")&amp; IF(D1327=Accueil!$Y$14,PRODUCT('Registre déchets'!G1327,Accueil!$AA$14),"")&amp; IF(D1327=Accueil!$Y$15,PRODUCT('Registre déchets'!G1327,Accueil!$AA$15),"")&amp; IF(D1327=Accueil!$Y$16,PRODUCT('Registre déchets'!G1327,Accueil!$AA$16),"")&amp; IF(D1327=Accueil!$Y$17,PRODUCT('Registre déchets'!G1327,Accueil!$AA$17),"")&amp; IF(D1327=Accueil!$Y$18,PRODUCT('Registre déchets'!G1327,Accueil!$AA$18),"")&amp; IF(D1327=Accueil!$Y$19,PRODUCT('Registre déchets'!G1327,Accueil!$AA$19),"")&amp; IF(D1327=Accueil!$Y$20,PRODUCT('Registre déchets'!G1327,Accueil!$AA$20),"")&amp; IF(D1327=Accueil!$Y$21,PRODUCT('Registre déchets'!G1327,Accueil!$AA$21),"")&amp; IF(D1327=Accueil!$Y$22,PRODUCT('Registre déchets'!G1327,Accueil!$AA$22),"")&amp; IF(D1327=Accueil!$Y$23,PRODUCT('Registre déchets'!G1327,Accueil!$AA$23),"")&amp; IF(D1327=Accueil!$Y$24,PRODUCT('Registre déchets'!G1327,Accueil!$AA$24),"")&amp; IF(D1327=Accueil!$Y$25,PRODUCT('Registre déchets'!G1327,Accueil!$AA$25),"")&amp; IF(D1327=Accueil!$Y$26,PRODUCT('Registre déchets'!G1327,Accueil!$AA$26),"")&amp; IF(D1327=Accueil!$Y$27,PRODUCT('Registre déchets'!G1327,Accueil!$AA$27),""))</f>
        <v/>
      </c>
      <c r="AQ1327" s="79">
        <f t="shared" si="207"/>
        <v>0</v>
      </c>
    </row>
    <row r="1328" spans="1:43" ht="50.1" customHeight="1" x14ac:dyDescent="0.25">
      <c r="A1328" s="90"/>
      <c r="B1328" s="222" t="str">
        <f t="shared" si="201"/>
        <v/>
      </c>
      <c r="C1328" s="221"/>
      <c r="D1328" s="220"/>
      <c r="E1328" s="80" t="str">
        <f t="shared" si="205"/>
        <v/>
      </c>
      <c r="F1328" s="81"/>
      <c r="G1328" s="82"/>
      <c r="H1328" s="241">
        <f t="shared" si="202"/>
        <v>0</v>
      </c>
      <c r="I1328" s="206"/>
      <c r="J1328" s="206"/>
      <c r="K1328" s="86"/>
      <c r="L1328" s="86"/>
      <c r="M1328" s="86"/>
      <c r="N1328" s="82"/>
      <c r="O1328" s="81"/>
      <c r="P1328" s="82"/>
      <c r="Q1328" s="207">
        <f t="shared" si="206"/>
        <v>0</v>
      </c>
      <c r="R1328" s="83">
        <f t="shared" si="203"/>
        <v>0</v>
      </c>
      <c r="S1328" s="83">
        <f t="shared" si="204"/>
        <v>0</v>
      </c>
      <c r="T1328" s="209"/>
      <c r="U1328" s="214"/>
      <c r="V1328" s="214"/>
      <c r="W1328" s="217" t="str">
        <f t="shared" si="199"/>
        <v/>
      </c>
      <c r="X1328" s="214"/>
      <c r="Y1328" s="224"/>
      <c r="Z1328" s="214"/>
      <c r="AA1328" s="214"/>
      <c r="AB1328" s="35" t="str">
        <f t="shared" si="200"/>
        <v/>
      </c>
      <c r="AC1328" s="35"/>
      <c r="AD1328" s="35"/>
      <c r="AE1328" s="35"/>
      <c r="AF1328" s="35"/>
      <c r="AG1328" s="35"/>
      <c r="AH1328" s="35"/>
      <c r="AI1328" s="35"/>
      <c r="AJ1328" s="35"/>
      <c r="AK1328" s="35"/>
      <c r="AL1328" s="35"/>
      <c r="AM1328" s="85" t="str">
        <f t="shared" si="208"/>
        <v/>
      </c>
      <c r="AN1328" s="35"/>
      <c r="AO1328" s="35"/>
      <c r="AP1328" s="77" t="str">
        <f>IF(D1328="","",IF(D1328=Accueil!$Q$7,PRODUCT('Registre déchets'!G1328,Accueil!$S$7),"") &amp; IF(D1328=Accueil!$Q$8,PRODUCT('Registre déchets'!G1328,Accueil!$S$8),"") &amp; IF(D1328=Accueil!$Q$9,PRODUCT('Registre déchets'!G1328,Accueil!$S$9),"")&amp; IF(D1328=Accueil!$Q$10,PRODUCT('Registre déchets'!G1328,Accueil!$S$10),"")&amp; IF(D1328=Accueil!$Q$11,PRODUCT('Registre déchets'!G1328,Accueil!$S$11),"")&amp; IF(D1328=Accueil!$Q$12,PRODUCT('Registre déchets'!G1328,Accueil!$S$12),"")&amp; IF(D1328=Accueil!$Q$13,PRODUCT('Registre déchets'!G1328,Accueil!$S$13),"")&amp; IF(D1328=Accueil!$Q$14,PRODUCT('Registre déchets'!G1328,Accueil!$S$14),"")&amp; IF(D1328=Accueil!$Q$15,PRODUCT('Registre déchets'!G1328,Accueil!$S$15),"")&amp; IF(D1328=Accueil!$Q$16,PRODUCT('Registre déchets'!G1328,Accueil!$S$16),"")&amp; IF(D1328=Accueil!$Q$17,PRODUCT('Registre déchets'!G1328,Accueil!$S$17),"")&amp; IF(D1328=Accueil!$Q$18,PRODUCT('Registre déchets'!G1328,Accueil!$S$18),"")&amp; IF(D1328=Accueil!$Q$19,PRODUCT('Registre déchets'!G1328,Accueil!$S$19),"")&amp; IF(D1328=Accueil!$Q$20,PRODUCT('Registre déchets'!G1328,Accueil!$S$20),"")&amp; IF(D1328=Accueil!$Q$21,PRODUCT('Registre déchets'!G1328,Accueil!$S$21),"")&amp; IF(D1328=Accueil!$Q$22,PRODUCT('Registre déchets'!G1328,Accueil!$S$22),"")&amp; IF(D1328=Accueil!$Q$23,PRODUCT('Registre déchets'!G1328,Accueil!$S$23),"")&amp; IF(D1328=Accueil!$Q$24,PRODUCT('Registre déchets'!G1328,Accueil!$S$24),"")&amp; IF(D1328=Accueil!$Q$25,PRODUCT('Registre déchets'!G1328,Accueil!$S$25),"")&amp; IF(D1328=Accueil!$Q$26,PRODUCT('Registre déchets'!G1328,Accueil!$S$26),"") &amp; IF(D1328=Accueil!$U$7,PRODUCT('Registre déchets'!G1328,Accueil!$W$7),"") &amp; IF(D1328=Accueil!$U$8,PRODUCT('Registre déchets'!G1328,Accueil!$W$8),"") &amp; IF(D1328=Accueil!$U$9,PRODUCT('Registre déchets'!G1328,Accueil!$W$9),"")&amp; IF(D1328=Accueil!$U$10,PRODUCT('Registre déchets'!G1328,Accueil!$W$10),"")&amp; IF(D1328=Accueil!$U$11,PRODUCT('Registre déchets'!G1328,Accueil!$W$11),"")&amp; IF(D1328=Accueil!$U$12,PRODUCT('Registre déchets'!G1328,Accueil!$W$12),"")&amp; IF(D1328=Accueil!$U$13,PRODUCT('Registre déchets'!G1328,Accueil!$W$13),"")&amp; IF(D1328=Accueil!$U$14,PRODUCT('Registre déchets'!G1328,Accueil!$W$14),"")&amp; IF(D1328=Accueil!$U$15,PRODUCT('Registre déchets'!G1328,Accueil!$W$15),"")&amp; IF(D1328=Accueil!$U$16,PRODUCT('Registre déchets'!G1328,Accueil!$W$16),"")&amp; IF(D1328=Accueil!$U$17,PRODUCT('Registre déchets'!G1328,Accueil!$W$17),"")&amp; IF(D1328=Accueil!$U$18,PRODUCT('Registre déchets'!G1328,Accueil!$W$18),"")&amp; IF(D1328=Accueil!$U$19,PRODUCT('Registre déchets'!G1328,Accueil!$W$19),"")&amp; IF(D1328=Accueil!$U$20,PRODUCT('Registre déchets'!G1328,Accueil!$W$20),"")&amp; IF(D1328=Accueil!$U$21,PRODUCT('Registre déchets'!G1328,Accueil!$W$21),"") &amp; IF(D1328=Accueil!$U$22,PRODUCT('Registre déchets'!G1328,Accueil!$W$22),"")&amp; IF(D1328=Accueil!$U$23,PRODUCT('Registre déchets'!G1328,Accueil!$W$23),"")&amp; IF(D1328=Accueil!$U$24,PRODUCT('Registre déchets'!G1328,Accueil!$W$24),"")&amp; IF(D1328=Accueil!$U$25,PRODUCT('Registre déchets'!G1328,Accueil!$W$25),"")&amp; IF(D1328=Accueil!$U$26,PRODUCT('Registre déchets'!G1328,Accueil!$W$26),"")&amp; IF(D1328=Accueil!$U$27,PRODUCT('Registre déchets'!G1328,Accueil!$W$27),"")&amp; IF(D1328=Accueil!$Y$7,PRODUCT('Registre déchets'!G1328,Accueil!$AA$7),"") &amp; IF(D1328=Accueil!$Y$8,PRODUCT('Registre déchets'!G1328,Accueil!$AA$8),"") &amp; IF(D1328=Accueil!$Y$9,PRODUCT('Registre déchets'!G1328,Accueil!$AA$9),"")&amp; IF(D1328=Accueil!$Y$10,PRODUCT('Registre déchets'!G1328,Accueil!$AA$10),"")&amp; IF(D1328=Accueil!$Y$11,PRODUCT('Registre déchets'!G1328,Accueil!$AA$11),"")&amp; IF(D1328=Accueil!$Y$12,PRODUCT('Registre déchets'!G1328,Accueil!$AA$12),"")&amp; IF(D1328=Accueil!$Y$13,PRODUCT('Registre déchets'!G1328,Accueil!$AA$13),"")&amp; IF(D1328=Accueil!$Y$14,PRODUCT('Registre déchets'!G1328,Accueil!$AA$14),"")&amp; IF(D1328=Accueil!$Y$15,PRODUCT('Registre déchets'!G1328,Accueil!$AA$15),"")&amp; IF(D1328=Accueil!$Y$16,PRODUCT('Registre déchets'!G1328,Accueil!$AA$16),"")&amp; IF(D1328=Accueil!$Y$17,PRODUCT('Registre déchets'!G1328,Accueil!$AA$17),"")&amp; IF(D1328=Accueil!$Y$18,PRODUCT('Registre déchets'!G1328,Accueil!$AA$18),"")&amp; IF(D1328=Accueil!$Y$19,PRODUCT('Registre déchets'!G1328,Accueil!$AA$19),"")&amp; IF(D1328=Accueil!$Y$20,PRODUCT('Registre déchets'!G1328,Accueil!$AA$20),"")&amp; IF(D1328=Accueil!$Y$21,PRODUCT('Registre déchets'!G1328,Accueil!$AA$21),"")&amp; IF(D1328=Accueil!$Y$22,PRODUCT('Registre déchets'!G1328,Accueil!$AA$22),"")&amp; IF(D1328=Accueil!$Y$23,PRODUCT('Registre déchets'!G1328,Accueil!$AA$23),"")&amp; IF(D1328=Accueil!$Y$24,PRODUCT('Registre déchets'!G1328,Accueil!$AA$24),"")&amp; IF(D1328=Accueil!$Y$25,PRODUCT('Registre déchets'!G1328,Accueil!$AA$25),"")&amp; IF(D1328=Accueil!$Y$26,PRODUCT('Registre déchets'!G1328,Accueil!$AA$26),"")&amp; IF(D1328=Accueil!$Y$27,PRODUCT('Registre déchets'!G1328,Accueil!$AA$27),""))</f>
        <v/>
      </c>
      <c r="AQ1328" s="79">
        <f t="shared" si="207"/>
        <v>0</v>
      </c>
    </row>
    <row r="1329" spans="1:43" ht="50.1" customHeight="1" x14ac:dyDescent="0.25">
      <c r="A1329" s="90"/>
      <c r="B1329" s="222" t="str">
        <f t="shared" si="201"/>
        <v/>
      </c>
      <c r="C1329" s="221"/>
      <c r="D1329" s="220"/>
      <c r="E1329" s="80" t="str">
        <f t="shared" si="205"/>
        <v/>
      </c>
      <c r="F1329" s="81"/>
      <c r="G1329" s="82"/>
      <c r="H1329" s="241">
        <f t="shared" si="202"/>
        <v>0</v>
      </c>
      <c r="I1329" s="206"/>
      <c r="J1329" s="206"/>
      <c r="K1329" s="86"/>
      <c r="L1329" s="86"/>
      <c r="M1329" s="86"/>
      <c r="N1329" s="82"/>
      <c r="O1329" s="81"/>
      <c r="P1329" s="82"/>
      <c r="Q1329" s="207">
        <f t="shared" si="206"/>
        <v>0</v>
      </c>
      <c r="R1329" s="83">
        <f t="shared" si="203"/>
        <v>0</v>
      </c>
      <c r="S1329" s="83">
        <f t="shared" si="204"/>
        <v>0</v>
      </c>
      <c r="T1329" s="209"/>
      <c r="U1329" s="214"/>
      <c r="V1329" s="214"/>
      <c r="W1329" s="217" t="str">
        <f t="shared" si="199"/>
        <v/>
      </c>
      <c r="X1329" s="214"/>
      <c r="Y1329" s="224"/>
      <c r="Z1329" s="214"/>
      <c r="AA1329" s="214"/>
      <c r="AB1329" s="35" t="str">
        <f t="shared" si="200"/>
        <v/>
      </c>
      <c r="AC1329" s="35"/>
      <c r="AD1329" s="35"/>
      <c r="AE1329" s="35"/>
      <c r="AF1329" s="35"/>
      <c r="AG1329" s="35"/>
      <c r="AH1329" s="35"/>
      <c r="AI1329" s="35"/>
      <c r="AJ1329" s="35"/>
      <c r="AK1329" s="35"/>
      <c r="AL1329" s="35"/>
      <c r="AM1329" s="85" t="str">
        <f t="shared" si="208"/>
        <v/>
      </c>
      <c r="AN1329" s="35"/>
      <c r="AO1329" s="35"/>
      <c r="AP1329" s="77" t="str">
        <f>IF(D1329="","",IF(D1329=Accueil!$Q$7,PRODUCT('Registre déchets'!G1329,Accueil!$S$7),"") &amp; IF(D1329=Accueil!$Q$8,PRODUCT('Registre déchets'!G1329,Accueil!$S$8),"") &amp; IF(D1329=Accueil!$Q$9,PRODUCT('Registre déchets'!G1329,Accueil!$S$9),"")&amp; IF(D1329=Accueil!$Q$10,PRODUCT('Registre déchets'!G1329,Accueil!$S$10),"")&amp; IF(D1329=Accueil!$Q$11,PRODUCT('Registre déchets'!G1329,Accueil!$S$11),"")&amp; IF(D1329=Accueil!$Q$12,PRODUCT('Registre déchets'!G1329,Accueil!$S$12),"")&amp; IF(D1329=Accueil!$Q$13,PRODUCT('Registre déchets'!G1329,Accueil!$S$13),"")&amp; IF(D1329=Accueil!$Q$14,PRODUCT('Registre déchets'!G1329,Accueil!$S$14),"")&amp; IF(D1329=Accueil!$Q$15,PRODUCT('Registre déchets'!G1329,Accueil!$S$15),"")&amp; IF(D1329=Accueil!$Q$16,PRODUCT('Registre déchets'!G1329,Accueil!$S$16),"")&amp; IF(D1329=Accueil!$Q$17,PRODUCT('Registre déchets'!G1329,Accueil!$S$17),"")&amp; IF(D1329=Accueil!$Q$18,PRODUCT('Registre déchets'!G1329,Accueil!$S$18),"")&amp; IF(D1329=Accueil!$Q$19,PRODUCT('Registre déchets'!G1329,Accueil!$S$19),"")&amp; IF(D1329=Accueil!$Q$20,PRODUCT('Registre déchets'!G1329,Accueil!$S$20),"")&amp; IF(D1329=Accueil!$Q$21,PRODUCT('Registre déchets'!G1329,Accueil!$S$21),"")&amp; IF(D1329=Accueil!$Q$22,PRODUCT('Registre déchets'!G1329,Accueil!$S$22),"")&amp; IF(D1329=Accueil!$Q$23,PRODUCT('Registre déchets'!G1329,Accueil!$S$23),"")&amp; IF(D1329=Accueil!$Q$24,PRODUCT('Registre déchets'!G1329,Accueil!$S$24),"")&amp; IF(D1329=Accueil!$Q$25,PRODUCT('Registre déchets'!G1329,Accueil!$S$25),"")&amp; IF(D1329=Accueil!$Q$26,PRODUCT('Registre déchets'!G1329,Accueil!$S$26),"") &amp; IF(D1329=Accueil!$U$7,PRODUCT('Registre déchets'!G1329,Accueil!$W$7),"") &amp; IF(D1329=Accueil!$U$8,PRODUCT('Registre déchets'!G1329,Accueil!$W$8),"") &amp; IF(D1329=Accueil!$U$9,PRODUCT('Registre déchets'!G1329,Accueil!$W$9),"")&amp; IF(D1329=Accueil!$U$10,PRODUCT('Registre déchets'!G1329,Accueil!$W$10),"")&amp; IF(D1329=Accueil!$U$11,PRODUCT('Registre déchets'!G1329,Accueil!$W$11),"")&amp; IF(D1329=Accueil!$U$12,PRODUCT('Registre déchets'!G1329,Accueil!$W$12),"")&amp; IF(D1329=Accueil!$U$13,PRODUCT('Registre déchets'!G1329,Accueil!$W$13),"")&amp; IF(D1329=Accueil!$U$14,PRODUCT('Registre déchets'!G1329,Accueil!$W$14),"")&amp; IF(D1329=Accueil!$U$15,PRODUCT('Registre déchets'!G1329,Accueil!$W$15),"")&amp; IF(D1329=Accueil!$U$16,PRODUCT('Registre déchets'!G1329,Accueil!$W$16),"")&amp; IF(D1329=Accueil!$U$17,PRODUCT('Registre déchets'!G1329,Accueil!$W$17),"")&amp; IF(D1329=Accueil!$U$18,PRODUCT('Registre déchets'!G1329,Accueil!$W$18),"")&amp; IF(D1329=Accueil!$U$19,PRODUCT('Registre déchets'!G1329,Accueil!$W$19),"")&amp; IF(D1329=Accueil!$U$20,PRODUCT('Registre déchets'!G1329,Accueil!$W$20),"")&amp; IF(D1329=Accueil!$U$21,PRODUCT('Registre déchets'!G1329,Accueil!$W$21),"") &amp; IF(D1329=Accueil!$U$22,PRODUCT('Registre déchets'!G1329,Accueil!$W$22),"")&amp; IF(D1329=Accueil!$U$23,PRODUCT('Registre déchets'!G1329,Accueil!$W$23),"")&amp; IF(D1329=Accueil!$U$24,PRODUCT('Registre déchets'!G1329,Accueil!$W$24),"")&amp; IF(D1329=Accueil!$U$25,PRODUCT('Registre déchets'!G1329,Accueil!$W$25),"")&amp; IF(D1329=Accueil!$U$26,PRODUCT('Registre déchets'!G1329,Accueil!$W$26),"")&amp; IF(D1329=Accueil!$U$27,PRODUCT('Registre déchets'!G1329,Accueil!$W$27),"")&amp; IF(D1329=Accueil!$Y$7,PRODUCT('Registre déchets'!G1329,Accueil!$AA$7),"") &amp; IF(D1329=Accueil!$Y$8,PRODUCT('Registre déchets'!G1329,Accueil!$AA$8),"") &amp; IF(D1329=Accueil!$Y$9,PRODUCT('Registre déchets'!G1329,Accueil!$AA$9),"")&amp; IF(D1329=Accueil!$Y$10,PRODUCT('Registre déchets'!G1329,Accueil!$AA$10),"")&amp; IF(D1329=Accueil!$Y$11,PRODUCT('Registre déchets'!G1329,Accueil!$AA$11),"")&amp; IF(D1329=Accueil!$Y$12,PRODUCT('Registre déchets'!G1329,Accueil!$AA$12),"")&amp; IF(D1329=Accueil!$Y$13,PRODUCT('Registre déchets'!G1329,Accueil!$AA$13),"")&amp; IF(D1329=Accueil!$Y$14,PRODUCT('Registre déchets'!G1329,Accueil!$AA$14),"")&amp; IF(D1329=Accueil!$Y$15,PRODUCT('Registre déchets'!G1329,Accueil!$AA$15),"")&amp; IF(D1329=Accueil!$Y$16,PRODUCT('Registre déchets'!G1329,Accueil!$AA$16),"")&amp; IF(D1329=Accueil!$Y$17,PRODUCT('Registre déchets'!G1329,Accueil!$AA$17),"")&amp; IF(D1329=Accueil!$Y$18,PRODUCT('Registre déchets'!G1329,Accueil!$AA$18),"")&amp; IF(D1329=Accueil!$Y$19,PRODUCT('Registre déchets'!G1329,Accueil!$AA$19),"")&amp; IF(D1329=Accueil!$Y$20,PRODUCT('Registre déchets'!G1329,Accueil!$AA$20),"")&amp; IF(D1329=Accueil!$Y$21,PRODUCT('Registre déchets'!G1329,Accueil!$AA$21),"")&amp; IF(D1329=Accueil!$Y$22,PRODUCT('Registre déchets'!G1329,Accueil!$AA$22),"")&amp; IF(D1329=Accueil!$Y$23,PRODUCT('Registre déchets'!G1329,Accueil!$AA$23),"")&amp; IF(D1329=Accueil!$Y$24,PRODUCT('Registre déchets'!G1329,Accueil!$AA$24),"")&amp; IF(D1329=Accueil!$Y$25,PRODUCT('Registre déchets'!G1329,Accueil!$AA$25),"")&amp; IF(D1329=Accueil!$Y$26,PRODUCT('Registre déchets'!G1329,Accueil!$AA$26),"")&amp; IF(D1329=Accueil!$Y$27,PRODUCT('Registre déchets'!G1329,Accueil!$AA$27),""))</f>
        <v/>
      </c>
      <c r="AQ1329" s="79">
        <f t="shared" si="207"/>
        <v>0</v>
      </c>
    </row>
    <row r="1330" spans="1:43" ht="50.1" customHeight="1" x14ac:dyDescent="0.25">
      <c r="A1330" s="90"/>
      <c r="B1330" s="222" t="str">
        <f t="shared" si="201"/>
        <v/>
      </c>
      <c r="C1330" s="221"/>
      <c r="D1330" s="220"/>
      <c r="E1330" s="80" t="str">
        <f t="shared" si="205"/>
        <v/>
      </c>
      <c r="F1330" s="81"/>
      <c r="G1330" s="82"/>
      <c r="H1330" s="241">
        <f t="shared" si="202"/>
        <v>0</v>
      </c>
      <c r="I1330" s="206"/>
      <c r="J1330" s="206"/>
      <c r="K1330" s="86"/>
      <c r="L1330" s="86"/>
      <c r="M1330" s="86"/>
      <c r="N1330" s="82"/>
      <c r="O1330" s="81"/>
      <c r="P1330" s="82"/>
      <c r="Q1330" s="207">
        <f t="shared" si="206"/>
        <v>0</v>
      </c>
      <c r="R1330" s="83">
        <f t="shared" si="203"/>
        <v>0</v>
      </c>
      <c r="S1330" s="83">
        <f t="shared" si="204"/>
        <v>0</v>
      </c>
      <c r="T1330" s="209"/>
      <c r="U1330" s="214"/>
      <c r="V1330" s="214"/>
      <c r="W1330" s="217" t="str">
        <f t="shared" si="199"/>
        <v/>
      </c>
      <c r="X1330" s="214"/>
      <c r="Y1330" s="224"/>
      <c r="Z1330" s="214"/>
      <c r="AA1330" s="214"/>
      <c r="AB1330" s="35" t="str">
        <f t="shared" si="200"/>
        <v/>
      </c>
      <c r="AC1330" s="35"/>
      <c r="AD1330" s="35"/>
      <c r="AE1330" s="35"/>
      <c r="AF1330" s="35"/>
      <c r="AG1330" s="35"/>
      <c r="AH1330" s="35"/>
      <c r="AI1330" s="35"/>
      <c r="AJ1330" s="35"/>
      <c r="AK1330" s="35"/>
      <c r="AL1330" s="35"/>
      <c r="AM1330" s="85" t="str">
        <f t="shared" si="208"/>
        <v/>
      </c>
      <c r="AN1330" s="35"/>
      <c r="AO1330" s="35"/>
      <c r="AP1330" s="77" t="str">
        <f>IF(D1330="","",IF(D1330=Accueil!$Q$7,PRODUCT('Registre déchets'!G1330,Accueil!$S$7),"") &amp; IF(D1330=Accueil!$Q$8,PRODUCT('Registre déchets'!G1330,Accueil!$S$8),"") &amp; IF(D1330=Accueil!$Q$9,PRODUCT('Registre déchets'!G1330,Accueil!$S$9),"")&amp; IF(D1330=Accueil!$Q$10,PRODUCT('Registre déchets'!G1330,Accueil!$S$10),"")&amp; IF(D1330=Accueil!$Q$11,PRODUCT('Registre déchets'!G1330,Accueil!$S$11),"")&amp; IF(D1330=Accueil!$Q$12,PRODUCT('Registre déchets'!G1330,Accueil!$S$12),"")&amp; IF(D1330=Accueil!$Q$13,PRODUCT('Registre déchets'!G1330,Accueil!$S$13),"")&amp; IF(D1330=Accueil!$Q$14,PRODUCT('Registre déchets'!G1330,Accueil!$S$14),"")&amp; IF(D1330=Accueil!$Q$15,PRODUCT('Registre déchets'!G1330,Accueil!$S$15),"")&amp; IF(D1330=Accueil!$Q$16,PRODUCT('Registre déchets'!G1330,Accueil!$S$16),"")&amp; IF(D1330=Accueil!$Q$17,PRODUCT('Registre déchets'!G1330,Accueil!$S$17),"")&amp; IF(D1330=Accueil!$Q$18,PRODUCT('Registre déchets'!G1330,Accueil!$S$18),"")&amp; IF(D1330=Accueil!$Q$19,PRODUCT('Registre déchets'!G1330,Accueil!$S$19),"")&amp; IF(D1330=Accueil!$Q$20,PRODUCT('Registre déchets'!G1330,Accueil!$S$20),"")&amp; IF(D1330=Accueil!$Q$21,PRODUCT('Registre déchets'!G1330,Accueil!$S$21),"")&amp; IF(D1330=Accueil!$Q$22,PRODUCT('Registre déchets'!G1330,Accueil!$S$22),"")&amp; IF(D1330=Accueil!$Q$23,PRODUCT('Registre déchets'!G1330,Accueil!$S$23),"")&amp; IF(D1330=Accueil!$Q$24,PRODUCT('Registre déchets'!G1330,Accueil!$S$24),"")&amp; IF(D1330=Accueil!$Q$25,PRODUCT('Registre déchets'!G1330,Accueil!$S$25),"")&amp; IF(D1330=Accueil!$Q$26,PRODUCT('Registre déchets'!G1330,Accueil!$S$26),"") &amp; IF(D1330=Accueil!$U$7,PRODUCT('Registre déchets'!G1330,Accueil!$W$7),"") &amp; IF(D1330=Accueil!$U$8,PRODUCT('Registre déchets'!G1330,Accueil!$W$8),"") &amp; IF(D1330=Accueil!$U$9,PRODUCT('Registre déchets'!G1330,Accueil!$W$9),"")&amp; IF(D1330=Accueil!$U$10,PRODUCT('Registre déchets'!G1330,Accueil!$W$10),"")&amp; IF(D1330=Accueil!$U$11,PRODUCT('Registre déchets'!G1330,Accueil!$W$11),"")&amp; IF(D1330=Accueil!$U$12,PRODUCT('Registre déchets'!G1330,Accueil!$W$12),"")&amp; IF(D1330=Accueil!$U$13,PRODUCT('Registre déchets'!G1330,Accueil!$W$13),"")&amp; IF(D1330=Accueil!$U$14,PRODUCT('Registre déchets'!G1330,Accueil!$W$14),"")&amp; IF(D1330=Accueil!$U$15,PRODUCT('Registre déchets'!G1330,Accueil!$W$15),"")&amp; IF(D1330=Accueil!$U$16,PRODUCT('Registre déchets'!G1330,Accueil!$W$16),"")&amp; IF(D1330=Accueil!$U$17,PRODUCT('Registre déchets'!G1330,Accueil!$W$17),"")&amp; IF(D1330=Accueil!$U$18,PRODUCT('Registre déchets'!G1330,Accueil!$W$18),"")&amp; IF(D1330=Accueil!$U$19,PRODUCT('Registre déchets'!G1330,Accueil!$W$19),"")&amp; IF(D1330=Accueil!$U$20,PRODUCT('Registre déchets'!G1330,Accueil!$W$20),"")&amp; IF(D1330=Accueil!$U$21,PRODUCT('Registre déchets'!G1330,Accueil!$W$21),"") &amp; IF(D1330=Accueil!$U$22,PRODUCT('Registre déchets'!G1330,Accueil!$W$22),"")&amp; IF(D1330=Accueil!$U$23,PRODUCT('Registre déchets'!G1330,Accueil!$W$23),"")&amp; IF(D1330=Accueil!$U$24,PRODUCT('Registre déchets'!G1330,Accueil!$W$24),"")&amp; IF(D1330=Accueil!$U$25,PRODUCT('Registre déchets'!G1330,Accueil!$W$25),"")&amp; IF(D1330=Accueil!$U$26,PRODUCT('Registre déchets'!G1330,Accueil!$W$26),"")&amp; IF(D1330=Accueil!$U$27,PRODUCT('Registre déchets'!G1330,Accueil!$W$27),"")&amp; IF(D1330=Accueil!$Y$7,PRODUCT('Registre déchets'!G1330,Accueil!$AA$7),"") &amp; IF(D1330=Accueil!$Y$8,PRODUCT('Registre déchets'!G1330,Accueil!$AA$8),"") &amp; IF(D1330=Accueil!$Y$9,PRODUCT('Registre déchets'!G1330,Accueil!$AA$9),"")&amp; IF(D1330=Accueil!$Y$10,PRODUCT('Registre déchets'!G1330,Accueil!$AA$10),"")&amp; IF(D1330=Accueil!$Y$11,PRODUCT('Registre déchets'!G1330,Accueil!$AA$11),"")&amp; IF(D1330=Accueil!$Y$12,PRODUCT('Registre déchets'!G1330,Accueil!$AA$12),"")&amp; IF(D1330=Accueil!$Y$13,PRODUCT('Registre déchets'!G1330,Accueil!$AA$13),"")&amp; IF(D1330=Accueil!$Y$14,PRODUCT('Registre déchets'!G1330,Accueil!$AA$14),"")&amp; IF(D1330=Accueil!$Y$15,PRODUCT('Registre déchets'!G1330,Accueil!$AA$15),"")&amp; IF(D1330=Accueil!$Y$16,PRODUCT('Registre déchets'!G1330,Accueil!$AA$16),"")&amp; IF(D1330=Accueil!$Y$17,PRODUCT('Registre déchets'!G1330,Accueil!$AA$17),"")&amp; IF(D1330=Accueil!$Y$18,PRODUCT('Registre déchets'!G1330,Accueil!$AA$18),"")&amp; IF(D1330=Accueil!$Y$19,PRODUCT('Registre déchets'!G1330,Accueil!$AA$19),"")&amp; IF(D1330=Accueil!$Y$20,PRODUCT('Registre déchets'!G1330,Accueil!$AA$20),"")&amp; IF(D1330=Accueil!$Y$21,PRODUCT('Registre déchets'!G1330,Accueil!$AA$21),"")&amp; IF(D1330=Accueil!$Y$22,PRODUCT('Registre déchets'!G1330,Accueil!$AA$22),"")&amp; IF(D1330=Accueil!$Y$23,PRODUCT('Registre déchets'!G1330,Accueil!$AA$23),"")&amp; IF(D1330=Accueil!$Y$24,PRODUCT('Registre déchets'!G1330,Accueil!$AA$24),"")&amp; IF(D1330=Accueil!$Y$25,PRODUCT('Registre déchets'!G1330,Accueil!$AA$25),"")&amp; IF(D1330=Accueil!$Y$26,PRODUCT('Registre déchets'!G1330,Accueil!$AA$26),"")&amp; IF(D1330=Accueil!$Y$27,PRODUCT('Registre déchets'!G1330,Accueil!$AA$27),""))</f>
        <v/>
      </c>
      <c r="AQ1330" s="79">
        <f t="shared" si="207"/>
        <v>0</v>
      </c>
    </row>
    <row r="1331" spans="1:43" ht="50.1" customHeight="1" x14ac:dyDescent="0.25">
      <c r="A1331" s="90"/>
      <c r="B1331" s="222" t="str">
        <f t="shared" si="201"/>
        <v/>
      </c>
      <c r="C1331" s="221"/>
      <c r="D1331" s="220"/>
      <c r="E1331" s="80" t="str">
        <f t="shared" si="205"/>
        <v/>
      </c>
      <c r="F1331" s="81"/>
      <c r="G1331" s="82"/>
      <c r="H1331" s="241">
        <f t="shared" si="202"/>
        <v>0</v>
      </c>
      <c r="I1331" s="206"/>
      <c r="J1331" s="206"/>
      <c r="K1331" s="86"/>
      <c r="L1331" s="86"/>
      <c r="M1331" s="86"/>
      <c r="N1331" s="82"/>
      <c r="O1331" s="81"/>
      <c r="P1331" s="82"/>
      <c r="Q1331" s="207">
        <f t="shared" si="206"/>
        <v>0</v>
      </c>
      <c r="R1331" s="83">
        <f t="shared" si="203"/>
        <v>0</v>
      </c>
      <c r="S1331" s="83">
        <f t="shared" si="204"/>
        <v>0</v>
      </c>
      <c r="T1331" s="209"/>
      <c r="U1331" s="214"/>
      <c r="V1331" s="214"/>
      <c r="W1331" s="217" t="str">
        <f t="shared" si="199"/>
        <v/>
      </c>
      <c r="X1331" s="214"/>
      <c r="Y1331" s="224"/>
      <c r="Z1331" s="214"/>
      <c r="AA1331" s="214"/>
      <c r="AB1331" s="35" t="str">
        <f t="shared" si="200"/>
        <v/>
      </c>
      <c r="AC1331" s="35"/>
      <c r="AD1331" s="35"/>
      <c r="AE1331" s="35"/>
      <c r="AF1331" s="35"/>
      <c r="AG1331" s="35"/>
      <c r="AH1331" s="35"/>
      <c r="AI1331" s="35"/>
      <c r="AJ1331" s="35"/>
      <c r="AK1331" s="35"/>
      <c r="AL1331" s="35"/>
      <c r="AM1331" s="85" t="str">
        <f t="shared" si="208"/>
        <v/>
      </c>
      <c r="AN1331" s="35"/>
      <c r="AO1331" s="35"/>
      <c r="AP1331" s="77" t="str">
        <f>IF(D1331="","",IF(D1331=Accueil!$Q$7,PRODUCT('Registre déchets'!G1331,Accueil!$S$7),"") &amp; IF(D1331=Accueil!$Q$8,PRODUCT('Registre déchets'!G1331,Accueil!$S$8),"") &amp; IF(D1331=Accueil!$Q$9,PRODUCT('Registre déchets'!G1331,Accueil!$S$9),"")&amp; IF(D1331=Accueil!$Q$10,PRODUCT('Registre déchets'!G1331,Accueil!$S$10),"")&amp; IF(D1331=Accueil!$Q$11,PRODUCT('Registre déchets'!G1331,Accueil!$S$11),"")&amp; IF(D1331=Accueil!$Q$12,PRODUCT('Registre déchets'!G1331,Accueil!$S$12),"")&amp; IF(D1331=Accueil!$Q$13,PRODUCT('Registre déchets'!G1331,Accueil!$S$13),"")&amp; IF(D1331=Accueil!$Q$14,PRODUCT('Registre déchets'!G1331,Accueil!$S$14),"")&amp; IF(D1331=Accueil!$Q$15,PRODUCT('Registre déchets'!G1331,Accueil!$S$15),"")&amp; IF(D1331=Accueil!$Q$16,PRODUCT('Registre déchets'!G1331,Accueil!$S$16),"")&amp; IF(D1331=Accueil!$Q$17,PRODUCT('Registre déchets'!G1331,Accueil!$S$17),"")&amp; IF(D1331=Accueil!$Q$18,PRODUCT('Registre déchets'!G1331,Accueil!$S$18),"")&amp; IF(D1331=Accueil!$Q$19,PRODUCT('Registre déchets'!G1331,Accueil!$S$19),"")&amp; IF(D1331=Accueil!$Q$20,PRODUCT('Registre déchets'!G1331,Accueil!$S$20),"")&amp; IF(D1331=Accueil!$Q$21,PRODUCT('Registre déchets'!G1331,Accueil!$S$21),"")&amp; IF(D1331=Accueil!$Q$22,PRODUCT('Registre déchets'!G1331,Accueil!$S$22),"")&amp; IF(D1331=Accueil!$Q$23,PRODUCT('Registre déchets'!G1331,Accueil!$S$23),"")&amp; IF(D1331=Accueil!$Q$24,PRODUCT('Registre déchets'!G1331,Accueil!$S$24),"")&amp; IF(D1331=Accueil!$Q$25,PRODUCT('Registre déchets'!G1331,Accueil!$S$25),"")&amp; IF(D1331=Accueil!$Q$26,PRODUCT('Registre déchets'!G1331,Accueil!$S$26),"") &amp; IF(D1331=Accueil!$U$7,PRODUCT('Registre déchets'!G1331,Accueil!$W$7),"") &amp; IF(D1331=Accueil!$U$8,PRODUCT('Registre déchets'!G1331,Accueil!$W$8),"") &amp; IF(D1331=Accueil!$U$9,PRODUCT('Registre déchets'!G1331,Accueil!$W$9),"")&amp; IF(D1331=Accueil!$U$10,PRODUCT('Registre déchets'!G1331,Accueil!$W$10),"")&amp; IF(D1331=Accueil!$U$11,PRODUCT('Registre déchets'!G1331,Accueil!$W$11),"")&amp; IF(D1331=Accueil!$U$12,PRODUCT('Registre déchets'!G1331,Accueil!$W$12),"")&amp; IF(D1331=Accueil!$U$13,PRODUCT('Registre déchets'!G1331,Accueil!$W$13),"")&amp; IF(D1331=Accueil!$U$14,PRODUCT('Registre déchets'!G1331,Accueil!$W$14),"")&amp; IF(D1331=Accueil!$U$15,PRODUCT('Registre déchets'!G1331,Accueil!$W$15),"")&amp; IF(D1331=Accueil!$U$16,PRODUCT('Registre déchets'!G1331,Accueil!$W$16),"")&amp; IF(D1331=Accueil!$U$17,PRODUCT('Registre déchets'!G1331,Accueil!$W$17),"")&amp; IF(D1331=Accueil!$U$18,PRODUCT('Registre déchets'!G1331,Accueil!$W$18),"")&amp; IF(D1331=Accueil!$U$19,PRODUCT('Registre déchets'!G1331,Accueil!$W$19),"")&amp; IF(D1331=Accueil!$U$20,PRODUCT('Registre déchets'!G1331,Accueil!$W$20),"")&amp; IF(D1331=Accueil!$U$21,PRODUCT('Registre déchets'!G1331,Accueil!$W$21),"") &amp; IF(D1331=Accueil!$U$22,PRODUCT('Registre déchets'!G1331,Accueil!$W$22),"")&amp; IF(D1331=Accueil!$U$23,PRODUCT('Registre déchets'!G1331,Accueil!$W$23),"")&amp; IF(D1331=Accueil!$U$24,PRODUCT('Registre déchets'!G1331,Accueil!$W$24),"")&amp; IF(D1331=Accueil!$U$25,PRODUCT('Registre déchets'!G1331,Accueil!$W$25),"")&amp; IF(D1331=Accueil!$U$26,PRODUCT('Registre déchets'!G1331,Accueil!$W$26),"")&amp; IF(D1331=Accueil!$U$27,PRODUCT('Registre déchets'!G1331,Accueil!$W$27),"")&amp; IF(D1331=Accueil!$Y$7,PRODUCT('Registre déchets'!G1331,Accueil!$AA$7),"") &amp; IF(D1331=Accueil!$Y$8,PRODUCT('Registre déchets'!G1331,Accueil!$AA$8),"") &amp; IF(D1331=Accueil!$Y$9,PRODUCT('Registre déchets'!G1331,Accueil!$AA$9),"")&amp; IF(D1331=Accueil!$Y$10,PRODUCT('Registre déchets'!G1331,Accueil!$AA$10),"")&amp; IF(D1331=Accueil!$Y$11,PRODUCT('Registre déchets'!G1331,Accueil!$AA$11),"")&amp; IF(D1331=Accueil!$Y$12,PRODUCT('Registre déchets'!G1331,Accueil!$AA$12),"")&amp; IF(D1331=Accueil!$Y$13,PRODUCT('Registre déchets'!G1331,Accueil!$AA$13),"")&amp; IF(D1331=Accueil!$Y$14,PRODUCT('Registre déchets'!G1331,Accueil!$AA$14),"")&amp; IF(D1331=Accueil!$Y$15,PRODUCT('Registre déchets'!G1331,Accueil!$AA$15),"")&amp; IF(D1331=Accueil!$Y$16,PRODUCT('Registre déchets'!G1331,Accueil!$AA$16),"")&amp; IF(D1331=Accueil!$Y$17,PRODUCT('Registre déchets'!G1331,Accueil!$AA$17),"")&amp; IF(D1331=Accueil!$Y$18,PRODUCT('Registre déchets'!G1331,Accueil!$AA$18),"")&amp; IF(D1331=Accueil!$Y$19,PRODUCT('Registre déchets'!G1331,Accueil!$AA$19),"")&amp; IF(D1331=Accueil!$Y$20,PRODUCT('Registre déchets'!G1331,Accueil!$AA$20),"")&amp; IF(D1331=Accueil!$Y$21,PRODUCT('Registre déchets'!G1331,Accueil!$AA$21),"")&amp; IF(D1331=Accueil!$Y$22,PRODUCT('Registre déchets'!G1331,Accueil!$AA$22),"")&amp; IF(D1331=Accueil!$Y$23,PRODUCT('Registre déchets'!G1331,Accueil!$AA$23),"")&amp; IF(D1331=Accueil!$Y$24,PRODUCT('Registre déchets'!G1331,Accueil!$AA$24),"")&amp; IF(D1331=Accueil!$Y$25,PRODUCT('Registre déchets'!G1331,Accueil!$AA$25),"")&amp; IF(D1331=Accueil!$Y$26,PRODUCT('Registre déchets'!G1331,Accueil!$AA$26),"")&amp; IF(D1331=Accueil!$Y$27,PRODUCT('Registre déchets'!G1331,Accueil!$AA$27),""))</f>
        <v/>
      </c>
      <c r="AQ1331" s="79">
        <f t="shared" si="207"/>
        <v>0</v>
      </c>
    </row>
    <row r="1332" spans="1:43" ht="50.1" customHeight="1" x14ac:dyDescent="0.25">
      <c r="A1332" s="90"/>
      <c r="B1332" s="222" t="str">
        <f t="shared" si="201"/>
        <v/>
      </c>
      <c r="C1332" s="221"/>
      <c r="D1332" s="220"/>
      <c r="E1332" s="80" t="str">
        <f t="shared" si="205"/>
        <v/>
      </c>
      <c r="F1332" s="81"/>
      <c r="G1332" s="82"/>
      <c r="H1332" s="241">
        <f t="shared" si="202"/>
        <v>0</v>
      </c>
      <c r="I1332" s="206"/>
      <c r="J1332" s="206"/>
      <c r="K1332" s="86"/>
      <c r="L1332" s="86"/>
      <c r="M1332" s="86"/>
      <c r="N1332" s="82"/>
      <c r="O1332" s="81"/>
      <c r="P1332" s="82"/>
      <c r="Q1332" s="207">
        <f t="shared" si="206"/>
        <v>0</v>
      </c>
      <c r="R1332" s="83">
        <f t="shared" si="203"/>
        <v>0</v>
      </c>
      <c r="S1332" s="83">
        <f t="shared" si="204"/>
        <v>0</v>
      </c>
      <c r="T1332" s="209"/>
      <c r="U1332" s="214"/>
      <c r="V1332" s="214"/>
      <c r="W1332" s="217" t="str">
        <f t="shared" si="199"/>
        <v/>
      </c>
      <c r="X1332" s="214"/>
      <c r="Y1332" s="224"/>
      <c r="Z1332" s="214"/>
      <c r="AA1332" s="214"/>
      <c r="AB1332" s="35" t="str">
        <f t="shared" si="200"/>
        <v/>
      </c>
      <c r="AC1332" s="35"/>
      <c r="AD1332" s="35"/>
      <c r="AE1332" s="35"/>
      <c r="AF1332" s="35"/>
      <c r="AG1332" s="35"/>
      <c r="AH1332" s="35"/>
      <c r="AI1332" s="35"/>
      <c r="AJ1332" s="35"/>
      <c r="AK1332" s="35"/>
      <c r="AL1332" s="35"/>
      <c r="AM1332" s="85" t="str">
        <f t="shared" si="208"/>
        <v/>
      </c>
      <c r="AN1332" s="35"/>
      <c r="AO1332" s="35"/>
      <c r="AP1332" s="77" t="str">
        <f>IF(D1332="","",IF(D1332=Accueil!$Q$7,PRODUCT('Registre déchets'!G1332,Accueil!$S$7),"") &amp; IF(D1332=Accueil!$Q$8,PRODUCT('Registre déchets'!G1332,Accueil!$S$8),"") &amp; IF(D1332=Accueil!$Q$9,PRODUCT('Registre déchets'!G1332,Accueil!$S$9),"")&amp; IF(D1332=Accueil!$Q$10,PRODUCT('Registre déchets'!G1332,Accueil!$S$10),"")&amp; IF(D1332=Accueil!$Q$11,PRODUCT('Registre déchets'!G1332,Accueil!$S$11),"")&amp; IF(D1332=Accueil!$Q$12,PRODUCT('Registre déchets'!G1332,Accueil!$S$12),"")&amp; IF(D1332=Accueil!$Q$13,PRODUCT('Registre déchets'!G1332,Accueil!$S$13),"")&amp; IF(D1332=Accueil!$Q$14,PRODUCT('Registre déchets'!G1332,Accueil!$S$14),"")&amp; IF(D1332=Accueil!$Q$15,PRODUCT('Registre déchets'!G1332,Accueil!$S$15),"")&amp; IF(D1332=Accueil!$Q$16,PRODUCT('Registre déchets'!G1332,Accueil!$S$16),"")&amp; IF(D1332=Accueil!$Q$17,PRODUCT('Registre déchets'!G1332,Accueil!$S$17),"")&amp; IF(D1332=Accueil!$Q$18,PRODUCT('Registre déchets'!G1332,Accueil!$S$18),"")&amp; IF(D1332=Accueil!$Q$19,PRODUCT('Registre déchets'!G1332,Accueil!$S$19),"")&amp; IF(D1332=Accueil!$Q$20,PRODUCT('Registre déchets'!G1332,Accueil!$S$20),"")&amp; IF(D1332=Accueil!$Q$21,PRODUCT('Registre déchets'!G1332,Accueil!$S$21),"")&amp; IF(D1332=Accueil!$Q$22,PRODUCT('Registre déchets'!G1332,Accueil!$S$22),"")&amp; IF(D1332=Accueil!$Q$23,PRODUCT('Registre déchets'!G1332,Accueil!$S$23),"")&amp; IF(D1332=Accueil!$Q$24,PRODUCT('Registre déchets'!G1332,Accueil!$S$24),"")&amp; IF(D1332=Accueil!$Q$25,PRODUCT('Registre déchets'!G1332,Accueil!$S$25),"")&amp; IF(D1332=Accueil!$Q$26,PRODUCT('Registre déchets'!G1332,Accueil!$S$26),"") &amp; IF(D1332=Accueil!$U$7,PRODUCT('Registre déchets'!G1332,Accueil!$W$7),"") &amp; IF(D1332=Accueil!$U$8,PRODUCT('Registre déchets'!G1332,Accueil!$W$8),"") &amp; IF(D1332=Accueil!$U$9,PRODUCT('Registre déchets'!G1332,Accueil!$W$9),"")&amp; IF(D1332=Accueil!$U$10,PRODUCT('Registre déchets'!G1332,Accueil!$W$10),"")&amp; IF(D1332=Accueil!$U$11,PRODUCT('Registre déchets'!G1332,Accueil!$W$11),"")&amp; IF(D1332=Accueil!$U$12,PRODUCT('Registre déchets'!G1332,Accueil!$W$12),"")&amp; IF(D1332=Accueil!$U$13,PRODUCT('Registre déchets'!G1332,Accueil!$W$13),"")&amp; IF(D1332=Accueil!$U$14,PRODUCT('Registre déchets'!G1332,Accueil!$W$14),"")&amp; IF(D1332=Accueil!$U$15,PRODUCT('Registre déchets'!G1332,Accueil!$W$15),"")&amp; IF(D1332=Accueil!$U$16,PRODUCT('Registre déchets'!G1332,Accueil!$W$16),"")&amp; IF(D1332=Accueil!$U$17,PRODUCT('Registre déchets'!G1332,Accueil!$W$17),"")&amp; IF(D1332=Accueil!$U$18,PRODUCT('Registre déchets'!G1332,Accueil!$W$18),"")&amp; IF(D1332=Accueil!$U$19,PRODUCT('Registre déchets'!G1332,Accueil!$W$19),"")&amp; IF(D1332=Accueil!$U$20,PRODUCT('Registre déchets'!G1332,Accueil!$W$20),"")&amp; IF(D1332=Accueil!$U$21,PRODUCT('Registre déchets'!G1332,Accueil!$W$21),"") &amp; IF(D1332=Accueil!$U$22,PRODUCT('Registre déchets'!G1332,Accueil!$W$22),"")&amp; IF(D1332=Accueil!$U$23,PRODUCT('Registre déchets'!G1332,Accueil!$W$23),"")&amp; IF(D1332=Accueil!$U$24,PRODUCT('Registre déchets'!G1332,Accueil!$W$24),"")&amp; IF(D1332=Accueil!$U$25,PRODUCT('Registre déchets'!G1332,Accueil!$W$25),"")&amp; IF(D1332=Accueil!$U$26,PRODUCT('Registre déchets'!G1332,Accueil!$W$26),"")&amp; IF(D1332=Accueil!$U$27,PRODUCT('Registre déchets'!G1332,Accueil!$W$27),"")&amp; IF(D1332=Accueil!$Y$7,PRODUCT('Registre déchets'!G1332,Accueil!$AA$7),"") &amp; IF(D1332=Accueil!$Y$8,PRODUCT('Registre déchets'!G1332,Accueil!$AA$8),"") &amp; IF(D1332=Accueil!$Y$9,PRODUCT('Registre déchets'!G1332,Accueil!$AA$9),"")&amp; IF(D1332=Accueil!$Y$10,PRODUCT('Registre déchets'!G1332,Accueil!$AA$10),"")&amp; IF(D1332=Accueil!$Y$11,PRODUCT('Registre déchets'!G1332,Accueil!$AA$11),"")&amp; IF(D1332=Accueil!$Y$12,PRODUCT('Registre déchets'!G1332,Accueil!$AA$12),"")&amp; IF(D1332=Accueil!$Y$13,PRODUCT('Registre déchets'!G1332,Accueil!$AA$13),"")&amp; IF(D1332=Accueil!$Y$14,PRODUCT('Registre déchets'!G1332,Accueil!$AA$14),"")&amp; IF(D1332=Accueil!$Y$15,PRODUCT('Registre déchets'!G1332,Accueil!$AA$15),"")&amp; IF(D1332=Accueil!$Y$16,PRODUCT('Registre déchets'!G1332,Accueil!$AA$16),"")&amp; IF(D1332=Accueil!$Y$17,PRODUCT('Registre déchets'!G1332,Accueil!$AA$17),"")&amp; IF(D1332=Accueil!$Y$18,PRODUCT('Registre déchets'!G1332,Accueil!$AA$18),"")&amp; IF(D1332=Accueil!$Y$19,PRODUCT('Registre déchets'!G1332,Accueil!$AA$19),"")&amp; IF(D1332=Accueil!$Y$20,PRODUCT('Registre déchets'!G1332,Accueil!$AA$20),"")&amp; IF(D1332=Accueil!$Y$21,PRODUCT('Registre déchets'!G1332,Accueil!$AA$21),"")&amp; IF(D1332=Accueil!$Y$22,PRODUCT('Registre déchets'!G1332,Accueil!$AA$22),"")&amp; IF(D1332=Accueil!$Y$23,PRODUCT('Registre déchets'!G1332,Accueil!$AA$23),"")&amp; IF(D1332=Accueil!$Y$24,PRODUCT('Registre déchets'!G1332,Accueil!$AA$24),"")&amp; IF(D1332=Accueil!$Y$25,PRODUCT('Registre déchets'!G1332,Accueil!$AA$25),"")&amp; IF(D1332=Accueil!$Y$26,PRODUCT('Registre déchets'!G1332,Accueil!$AA$26),"")&amp; IF(D1332=Accueil!$Y$27,PRODUCT('Registre déchets'!G1332,Accueil!$AA$27),""))</f>
        <v/>
      </c>
      <c r="AQ1332" s="79">
        <f t="shared" si="207"/>
        <v>0</v>
      </c>
    </row>
    <row r="1333" spans="1:43" ht="50.1" customHeight="1" x14ac:dyDescent="0.25">
      <c r="A1333" s="90"/>
      <c r="B1333" s="222" t="str">
        <f t="shared" si="201"/>
        <v/>
      </c>
      <c r="C1333" s="221"/>
      <c r="D1333" s="220"/>
      <c r="E1333" s="80" t="str">
        <f t="shared" si="205"/>
        <v/>
      </c>
      <c r="F1333" s="81"/>
      <c r="G1333" s="82"/>
      <c r="H1333" s="241">
        <f t="shared" si="202"/>
        <v>0</v>
      </c>
      <c r="I1333" s="206"/>
      <c r="J1333" s="206"/>
      <c r="K1333" s="86"/>
      <c r="L1333" s="86"/>
      <c r="M1333" s="86"/>
      <c r="N1333" s="82"/>
      <c r="O1333" s="81"/>
      <c r="P1333" s="82"/>
      <c r="Q1333" s="207">
        <f t="shared" si="206"/>
        <v>0</v>
      </c>
      <c r="R1333" s="83">
        <f t="shared" si="203"/>
        <v>0</v>
      </c>
      <c r="S1333" s="83">
        <f t="shared" si="204"/>
        <v>0</v>
      </c>
      <c r="T1333" s="209"/>
      <c r="U1333" s="214"/>
      <c r="V1333" s="214"/>
      <c r="W1333" s="217" t="str">
        <f t="shared" si="199"/>
        <v/>
      </c>
      <c r="X1333" s="214"/>
      <c r="Y1333" s="224"/>
      <c r="Z1333" s="214"/>
      <c r="AA1333" s="214"/>
      <c r="AB1333" s="35" t="str">
        <f t="shared" si="200"/>
        <v/>
      </c>
      <c r="AC1333" s="35"/>
      <c r="AD1333" s="35"/>
      <c r="AE1333" s="35"/>
      <c r="AF1333" s="35"/>
      <c r="AG1333" s="35"/>
      <c r="AH1333" s="35"/>
      <c r="AI1333" s="35"/>
      <c r="AJ1333" s="35"/>
      <c r="AK1333" s="35"/>
      <c r="AL1333" s="35"/>
      <c r="AM1333" s="85" t="str">
        <f t="shared" si="208"/>
        <v/>
      </c>
      <c r="AN1333" s="35"/>
      <c r="AO1333" s="35"/>
      <c r="AP1333" s="77" t="str">
        <f>IF(D1333="","",IF(D1333=Accueil!$Q$7,PRODUCT('Registre déchets'!G1333,Accueil!$S$7),"") &amp; IF(D1333=Accueil!$Q$8,PRODUCT('Registre déchets'!G1333,Accueil!$S$8),"") &amp; IF(D1333=Accueil!$Q$9,PRODUCT('Registre déchets'!G1333,Accueil!$S$9),"")&amp; IF(D1333=Accueil!$Q$10,PRODUCT('Registre déchets'!G1333,Accueil!$S$10),"")&amp; IF(D1333=Accueil!$Q$11,PRODUCT('Registre déchets'!G1333,Accueil!$S$11),"")&amp; IF(D1333=Accueil!$Q$12,PRODUCT('Registre déchets'!G1333,Accueil!$S$12),"")&amp; IF(D1333=Accueil!$Q$13,PRODUCT('Registre déchets'!G1333,Accueil!$S$13),"")&amp; IF(D1333=Accueil!$Q$14,PRODUCT('Registre déchets'!G1333,Accueil!$S$14),"")&amp; IF(D1333=Accueil!$Q$15,PRODUCT('Registre déchets'!G1333,Accueil!$S$15),"")&amp; IF(D1333=Accueil!$Q$16,PRODUCT('Registre déchets'!G1333,Accueil!$S$16),"")&amp; IF(D1333=Accueil!$Q$17,PRODUCT('Registre déchets'!G1333,Accueil!$S$17),"")&amp; IF(D1333=Accueil!$Q$18,PRODUCT('Registre déchets'!G1333,Accueil!$S$18),"")&amp; IF(D1333=Accueil!$Q$19,PRODUCT('Registre déchets'!G1333,Accueil!$S$19),"")&amp; IF(D1333=Accueil!$Q$20,PRODUCT('Registre déchets'!G1333,Accueil!$S$20),"")&amp; IF(D1333=Accueil!$Q$21,PRODUCT('Registre déchets'!G1333,Accueil!$S$21),"")&amp; IF(D1333=Accueil!$Q$22,PRODUCT('Registre déchets'!G1333,Accueil!$S$22),"")&amp; IF(D1333=Accueil!$Q$23,PRODUCT('Registre déchets'!G1333,Accueil!$S$23),"")&amp; IF(D1333=Accueil!$Q$24,PRODUCT('Registre déchets'!G1333,Accueil!$S$24),"")&amp; IF(D1333=Accueil!$Q$25,PRODUCT('Registre déchets'!G1333,Accueil!$S$25),"")&amp; IF(D1333=Accueil!$Q$26,PRODUCT('Registre déchets'!G1333,Accueil!$S$26),"") &amp; IF(D1333=Accueil!$U$7,PRODUCT('Registre déchets'!G1333,Accueil!$W$7),"") &amp; IF(D1333=Accueil!$U$8,PRODUCT('Registre déchets'!G1333,Accueil!$W$8),"") &amp; IF(D1333=Accueil!$U$9,PRODUCT('Registre déchets'!G1333,Accueil!$W$9),"")&amp; IF(D1333=Accueil!$U$10,PRODUCT('Registre déchets'!G1333,Accueil!$W$10),"")&amp; IF(D1333=Accueil!$U$11,PRODUCT('Registre déchets'!G1333,Accueil!$W$11),"")&amp; IF(D1333=Accueil!$U$12,PRODUCT('Registre déchets'!G1333,Accueil!$W$12),"")&amp; IF(D1333=Accueil!$U$13,PRODUCT('Registre déchets'!G1333,Accueil!$W$13),"")&amp; IF(D1333=Accueil!$U$14,PRODUCT('Registre déchets'!G1333,Accueil!$W$14),"")&amp; IF(D1333=Accueil!$U$15,PRODUCT('Registre déchets'!G1333,Accueil!$W$15),"")&amp; IF(D1333=Accueil!$U$16,PRODUCT('Registre déchets'!G1333,Accueil!$W$16),"")&amp; IF(D1333=Accueil!$U$17,PRODUCT('Registre déchets'!G1333,Accueil!$W$17),"")&amp; IF(D1333=Accueil!$U$18,PRODUCT('Registre déchets'!G1333,Accueil!$W$18),"")&amp; IF(D1333=Accueil!$U$19,PRODUCT('Registre déchets'!G1333,Accueil!$W$19),"")&amp; IF(D1333=Accueil!$U$20,PRODUCT('Registre déchets'!G1333,Accueil!$W$20),"")&amp; IF(D1333=Accueil!$U$21,PRODUCT('Registre déchets'!G1333,Accueil!$W$21),"") &amp; IF(D1333=Accueil!$U$22,PRODUCT('Registre déchets'!G1333,Accueil!$W$22),"")&amp; IF(D1333=Accueil!$U$23,PRODUCT('Registre déchets'!G1333,Accueil!$W$23),"")&amp; IF(D1333=Accueil!$U$24,PRODUCT('Registre déchets'!G1333,Accueil!$W$24),"")&amp; IF(D1333=Accueil!$U$25,PRODUCT('Registre déchets'!G1333,Accueil!$W$25),"")&amp; IF(D1333=Accueil!$U$26,PRODUCT('Registre déchets'!G1333,Accueil!$W$26),"")&amp; IF(D1333=Accueil!$U$27,PRODUCT('Registre déchets'!G1333,Accueil!$W$27),"")&amp; IF(D1333=Accueil!$Y$7,PRODUCT('Registre déchets'!G1333,Accueil!$AA$7),"") &amp; IF(D1333=Accueil!$Y$8,PRODUCT('Registre déchets'!G1333,Accueil!$AA$8),"") &amp; IF(D1333=Accueil!$Y$9,PRODUCT('Registre déchets'!G1333,Accueil!$AA$9),"")&amp; IF(D1333=Accueil!$Y$10,PRODUCT('Registre déchets'!G1333,Accueil!$AA$10),"")&amp; IF(D1333=Accueil!$Y$11,PRODUCT('Registre déchets'!G1333,Accueil!$AA$11),"")&amp; IF(D1333=Accueil!$Y$12,PRODUCT('Registre déchets'!G1333,Accueil!$AA$12),"")&amp; IF(D1333=Accueil!$Y$13,PRODUCT('Registre déchets'!G1333,Accueil!$AA$13),"")&amp; IF(D1333=Accueil!$Y$14,PRODUCT('Registre déchets'!G1333,Accueil!$AA$14),"")&amp; IF(D1333=Accueil!$Y$15,PRODUCT('Registre déchets'!G1333,Accueil!$AA$15),"")&amp; IF(D1333=Accueil!$Y$16,PRODUCT('Registre déchets'!G1333,Accueil!$AA$16),"")&amp; IF(D1333=Accueil!$Y$17,PRODUCT('Registre déchets'!G1333,Accueil!$AA$17),"")&amp; IF(D1333=Accueil!$Y$18,PRODUCT('Registre déchets'!G1333,Accueil!$AA$18),"")&amp; IF(D1333=Accueil!$Y$19,PRODUCT('Registre déchets'!G1333,Accueil!$AA$19),"")&amp; IF(D1333=Accueil!$Y$20,PRODUCT('Registre déchets'!G1333,Accueil!$AA$20),"")&amp; IF(D1333=Accueil!$Y$21,PRODUCT('Registre déchets'!G1333,Accueil!$AA$21),"")&amp; IF(D1333=Accueil!$Y$22,PRODUCT('Registre déchets'!G1333,Accueil!$AA$22),"")&amp; IF(D1333=Accueil!$Y$23,PRODUCT('Registre déchets'!G1333,Accueil!$AA$23),"")&amp; IF(D1333=Accueil!$Y$24,PRODUCT('Registre déchets'!G1333,Accueil!$AA$24),"")&amp; IF(D1333=Accueil!$Y$25,PRODUCT('Registre déchets'!G1333,Accueil!$AA$25),"")&amp; IF(D1333=Accueil!$Y$26,PRODUCT('Registre déchets'!G1333,Accueil!$AA$26),"")&amp; IF(D1333=Accueil!$Y$27,PRODUCT('Registre déchets'!G1333,Accueil!$AA$27),""))</f>
        <v/>
      </c>
      <c r="AQ1333" s="79">
        <f t="shared" si="207"/>
        <v>0</v>
      </c>
    </row>
    <row r="1334" spans="1:43" ht="50.1" customHeight="1" x14ac:dyDescent="0.25">
      <c r="A1334" s="90"/>
      <c r="B1334" s="222" t="str">
        <f t="shared" si="201"/>
        <v/>
      </c>
      <c r="C1334" s="221"/>
      <c r="D1334" s="220"/>
      <c r="E1334" s="80" t="str">
        <f t="shared" si="205"/>
        <v/>
      </c>
      <c r="F1334" s="81"/>
      <c r="G1334" s="82"/>
      <c r="H1334" s="241">
        <f t="shared" si="202"/>
        <v>0</v>
      </c>
      <c r="I1334" s="206"/>
      <c r="J1334" s="206"/>
      <c r="K1334" s="86"/>
      <c r="L1334" s="86"/>
      <c r="M1334" s="86"/>
      <c r="N1334" s="82"/>
      <c r="O1334" s="81"/>
      <c r="P1334" s="82"/>
      <c r="Q1334" s="207">
        <f t="shared" si="206"/>
        <v>0</v>
      </c>
      <c r="R1334" s="83">
        <f t="shared" si="203"/>
        <v>0</v>
      </c>
      <c r="S1334" s="83">
        <f t="shared" si="204"/>
        <v>0</v>
      </c>
      <c r="T1334" s="209"/>
      <c r="U1334" s="214"/>
      <c r="V1334" s="214"/>
      <c r="W1334" s="217" t="str">
        <f t="shared" si="199"/>
        <v/>
      </c>
      <c r="X1334" s="214"/>
      <c r="Y1334" s="224"/>
      <c r="Z1334" s="214"/>
      <c r="AA1334" s="214"/>
      <c r="AB1334" s="35" t="str">
        <f t="shared" si="200"/>
        <v/>
      </c>
      <c r="AC1334" s="35"/>
      <c r="AD1334" s="35"/>
      <c r="AE1334" s="35"/>
      <c r="AF1334" s="35"/>
      <c r="AG1334" s="35"/>
      <c r="AH1334" s="35"/>
      <c r="AI1334" s="35"/>
      <c r="AJ1334" s="35"/>
      <c r="AK1334" s="35"/>
      <c r="AL1334" s="35"/>
      <c r="AM1334" s="85" t="str">
        <f t="shared" si="208"/>
        <v/>
      </c>
      <c r="AN1334" s="35"/>
      <c r="AO1334" s="35"/>
      <c r="AP1334" s="77" t="str">
        <f>IF(D1334="","",IF(D1334=Accueil!$Q$7,PRODUCT('Registre déchets'!G1334,Accueil!$S$7),"") &amp; IF(D1334=Accueil!$Q$8,PRODUCT('Registre déchets'!G1334,Accueil!$S$8),"") &amp; IF(D1334=Accueil!$Q$9,PRODUCT('Registre déchets'!G1334,Accueil!$S$9),"")&amp; IF(D1334=Accueil!$Q$10,PRODUCT('Registre déchets'!G1334,Accueil!$S$10),"")&amp; IF(D1334=Accueil!$Q$11,PRODUCT('Registre déchets'!G1334,Accueil!$S$11),"")&amp; IF(D1334=Accueil!$Q$12,PRODUCT('Registre déchets'!G1334,Accueil!$S$12),"")&amp; IF(D1334=Accueil!$Q$13,PRODUCT('Registre déchets'!G1334,Accueil!$S$13),"")&amp; IF(D1334=Accueil!$Q$14,PRODUCT('Registre déchets'!G1334,Accueil!$S$14),"")&amp; IF(D1334=Accueil!$Q$15,PRODUCT('Registre déchets'!G1334,Accueil!$S$15),"")&amp; IF(D1334=Accueil!$Q$16,PRODUCT('Registre déchets'!G1334,Accueil!$S$16),"")&amp; IF(D1334=Accueil!$Q$17,PRODUCT('Registre déchets'!G1334,Accueil!$S$17),"")&amp; IF(D1334=Accueil!$Q$18,PRODUCT('Registre déchets'!G1334,Accueil!$S$18),"")&amp; IF(D1334=Accueil!$Q$19,PRODUCT('Registre déchets'!G1334,Accueil!$S$19),"")&amp; IF(D1334=Accueil!$Q$20,PRODUCT('Registre déchets'!G1334,Accueil!$S$20),"")&amp; IF(D1334=Accueil!$Q$21,PRODUCT('Registre déchets'!G1334,Accueil!$S$21),"")&amp; IF(D1334=Accueil!$Q$22,PRODUCT('Registre déchets'!G1334,Accueil!$S$22),"")&amp; IF(D1334=Accueil!$Q$23,PRODUCT('Registre déchets'!G1334,Accueil!$S$23),"")&amp; IF(D1334=Accueil!$Q$24,PRODUCT('Registre déchets'!G1334,Accueil!$S$24),"")&amp; IF(D1334=Accueil!$Q$25,PRODUCT('Registre déchets'!G1334,Accueil!$S$25),"")&amp; IF(D1334=Accueil!$Q$26,PRODUCT('Registre déchets'!G1334,Accueil!$S$26),"") &amp; IF(D1334=Accueil!$U$7,PRODUCT('Registre déchets'!G1334,Accueil!$W$7),"") &amp; IF(D1334=Accueil!$U$8,PRODUCT('Registre déchets'!G1334,Accueil!$W$8),"") &amp; IF(D1334=Accueil!$U$9,PRODUCT('Registre déchets'!G1334,Accueil!$W$9),"")&amp; IF(D1334=Accueil!$U$10,PRODUCT('Registre déchets'!G1334,Accueil!$W$10),"")&amp; IF(D1334=Accueil!$U$11,PRODUCT('Registre déchets'!G1334,Accueil!$W$11),"")&amp; IF(D1334=Accueil!$U$12,PRODUCT('Registre déchets'!G1334,Accueil!$W$12),"")&amp; IF(D1334=Accueil!$U$13,PRODUCT('Registre déchets'!G1334,Accueil!$W$13),"")&amp; IF(D1334=Accueil!$U$14,PRODUCT('Registre déchets'!G1334,Accueil!$W$14),"")&amp; IF(D1334=Accueil!$U$15,PRODUCT('Registre déchets'!G1334,Accueil!$W$15),"")&amp; IF(D1334=Accueil!$U$16,PRODUCT('Registre déchets'!G1334,Accueil!$W$16),"")&amp; IF(D1334=Accueil!$U$17,PRODUCT('Registre déchets'!G1334,Accueil!$W$17),"")&amp; IF(D1334=Accueil!$U$18,PRODUCT('Registre déchets'!G1334,Accueil!$W$18),"")&amp; IF(D1334=Accueil!$U$19,PRODUCT('Registre déchets'!G1334,Accueil!$W$19),"")&amp; IF(D1334=Accueil!$U$20,PRODUCT('Registre déchets'!G1334,Accueil!$W$20),"")&amp; IF(D1334=Accueil!$U$21,PRODUCT('Registre déchets'!G1334,Accueil!$W$21),"") &amp; IF(D1334=Accueil!$U$22,PRODUCT('Registre déchets'!G1334,Accueil!$W$22),"")&amp; IF(D1334=Accueil!$U$23,PRODUCT('Registre déchets'!G1334,Accueil!$W$23),"")&amp; IF(D1334=Accueil!$U$24,PRODUCT('Registre déchets'!G1334,Accueil!$W$24),"")&amp; IF(D1334=Accueil!$U$25,PRODUCT('Registre déchets'!G1334,Accueil!$W$25),"")&amp; IF(D1334=Accueil!$U$26,PRODUCT('Registre déchets'!G1334,Accueil!$W$26),"")&amp; IF(D1334=Accueil!$U$27,PRODUCT('Registre déchets'!G1334,Accueil!$W$27),"")&amp; IF(D1334=Accueil!$Y$7,PRODUCT('Registre déchets'!G1334,Accueil!$AA$7),"") &amp; IF(D1334=Accueil!$Y$8,PRODUCT('Registre déchets'!G1334,Accueil!$AA$8),"") &amp; IF(D1334=Accueil!$Y$9,PRODUCT('Registre déchets'!G1334,Accueil!$AA$9),"")&amp; IF(D1334=Accueil!$Y$10,PRODUCT('Registre déchets'!G1334,Accueil!$AA$10),"")&amp; IF(D1334=Accueil!$Y$11,PRODUCT('Registre déchets'!G1334,Accueil!$AA$11),"")&amp; IF(D1334=Accueil!$Y$12,PRODUCT('Registre déchets'!G1334,Accueil!$AA$12),"")&amp; IF(D1334=Accueil!$Y$13,PRODUCT('Registre déchets'!G1334,Accueil!$AA$13),"")&amp; IF(D1334=Accueil!$Y$14,PRODUCT('Registre déchets'!G1334,Accueil!$AA$14),"")&amp; IF(D1334=Accueil!$Y$15,PRODUCT('Registre déchets'!G1334,Accueil!$AA$15),"")&amp; IF(D1334=Accueil!$Y$16,PRODUCT('Registre déchets'!G1334,Accueil!$AA$16),"")&amp; IF(D1334=Accueil!$Y$17,PRODUCT('Registre déchets'!G1334,Accueil!$AA$17),"")&amp; IF(D1334=Accueil!$Y$18,PRODUCT('Registre déchets'!G1334,Accueil!$AA$18),"")&amp; IF(D1334=Accueil!$Y$19,PRODUCT('Registre déchets'!G1334,Accueil!$AA$19),"")&amp; IF(D1334=Accueil!$Y$20,PRODUCT('Registre déchets'!G1334,Accueil!$AA$20),"")&amp; IF(D1334=Accueil!$Y$21,PRODUCT('Registre déchets'!G1334,Accueil!$AA$21),"")&amp; IF(D1334=Accueil!$Y$22,PRODUCT('Registre déchets'!G1334,Accueil!$AA$22),"")&amp; IF(D1334=Accueil!$Y$23,PRODUCT('Registre déchets'!G1334,Accueil!$AA$23),"")&amp; IF(D1334=Accueil!$Y$24,PRODUCT('Registre déchets'!G1334,Accueil!$AA$24),"")&amp; IF(D1334=Accueil!$Y$25,PRODUCT('Registre déchets'!G1334,Accueil!$AA$25),"")&amp; IF(D1334=Accueil!$Y$26,PRODUCT('Registre déchets'!G1334,Accueil!$AA$26),"")&amp; IF(D1334=Accueil!$Y$27,PRODUCT('Registre déchets'!G1334,Accueil!$AA$27),""))</f>
        <v/>
      </c>
      <c r="AQ1334" s="79">
        <f t="shared" si="207"/>
        <v>0</v>
      </c>
    </row>
    <row r="1335" spans="1:43" ht="50.1" customHeight="1" x14ac:dyDescent="0.25">
      <c r="A1335" s="90"/>
      <c r="B1335" s="222" t="str">
        <f t="shared" si="201"/>
        <v/>
      </c>
      <c r="C1335" s="221"/>
      <c r="D1335" s="220"/>
      <c r="E1335" s="80" t="str">
        <f t="shared" si="205"/>
        <v/>
      </c>
      <c r="F1335" s="81"/>
      <c r="G1335" s="82"/>
      <c r="H1335" s="241">
        <f t="shared" si="202"/>
        <v>0</v>
      </c>
      <c r="I1335" s="206"/>
      <c r="J1335" s="206"/>
      <c r="K1335" s="86"/>
      <c r="L1335" s="86"/>
      <c r="M1335" s="86"/>
      <c r="N1335" s="82"/>
      <c r="O1335" s="81"/>
      <c r="P1335" s="82"/>
      <c r="Q1335" s="207">
        <f t="shared" si="206"/>
        <v>0</v>
      </c>
      <c r="R1335" s="83">
        <f t="shared" si="203"/>
        <v>0</v>
      </c>
      <c r="S1335" s="83">
        <f t="shared" si="204"/>
        <v>0</v>
      </c>
      <c r="T1335" s="209"/>
      <c r="U1335" s="214"/>
      <c r="V1335" s="214"/>
      <c r="W1335" s="217" t="str">
        <f t="shared" si="199"/>
        <v/>
      </c>
      <c r="X1335" s="214"/>
      <c r="Y1335" s="224"/>
      <c r="Z1335" s="214"/>
      <c r="AA1335" s="214"/>
      <c r="AB1335" s="35" t="str">
        <f t="shared" si="200"/>
        <v/>
      </c>
      <c r="AC1335" s="35"/>
      <c r="AD1335" s="35"/>
      <c r="AE1335" s="35"/>
      <c r="AF1335" s="35"/>
      <c r="AG1335" s="35"/>
      <c r="AH1335" s="35"/>
      <c r="AI1335" s="35"/>
      <c r="AJ1335" s="35"/>
      <c r="AK1335" s="35"/>
      <c r="AL1335" s="35"/>
      <c r="AM1335" s="85" t="str">
        <f t="shared" si="208"/>
        <v/>
      </c>
      <c r="AN1335" s="35"/>
      <c r="AO1335" s="35"/>
      <c r="AP1335" s="77" t="str">
        <f>IF(D1335="","",IF(D1335=Accueil!$Q$7,PRODUCT('Registre déchets'!G1335,Accueil!$S$7),"") &amp; IF(D1335=Accueil!$Q$8,PRODUCT('Registre déchets'!G1335,Accueil!$S$8),"") &amp; IF(D1335=Accueil!$Q$9,PRODUCT('Registre déchets'!G1335,Accueil!$S$9),"")&amp; IF(D1335=Accueil!$Q$10,PRODUCT('Registre déchets'!G1335,Accueil!$S$10),"")&amp; IF(D1335=Accueil!$Q$11,PRODUCT('Registre déchets'!G1335,Accueil!$S$11),"")&amp; IF(D1335=Accueil!$Q$12,PRODUCT('Registre déchets'!G1335,Accueil!$S$12),"")&amp; IF(D1335=Accueil!$Q$13,PRODUCT('Registre déchets'!G1335,Accueil!$S$13),"")&amp; IF(D1335=Accueil!$Q$14,PRODUCT('Registre déchets'!G1335,Accueil!$S$14),"")&amp; IF(D1335=Accueil!$Q$15,PRODUCT('Registre déchets'!G1335,Accueil!$S$15),"")&amp; IF(D1335=Accueil!$Q$16,PRODUCT('Registre déchets'!G1335,Accueil!$S$16),"")&amp; IF(D1335=Accueil!$Q$17,PRODUCT('Registre déchets'!G1335,Accueil!$S$17),"")&amp; IF(D1335=Accueil!$Q$18,PRODUCT('Registre déchets'!G1335,Accueil!$S$18),"")&amp; IF(D1335=Accueil!$Q$19,PRODUCT('Registre déchets'!G1335,Accueil!$S$19),"")&amp; IF(D1335=Accueil!$Q$20,PRODUCT('Registre déchets'!G1335,Accueil!$S$20),"")&amp; IF(D1335=Accueil!$Q$21,PRODUCT('Registre déchets'!G1335,Accueil!$S$21),"")&amp; IF(D1335=Accueil!$Q$22,PRODUCT('Registre déchets'!G1335,Accueil!$S$22),"")&amp; IF(D1335=Accueil!$Q$23,PRODUCT('Registre déchets'!G1335,Accueil!$S$23),"")&amp; IF(D1335=Accueil!$Q$24,PRODUCT('Registre déchets'!G1335,Accueil!$S$24),"")&amp; IF(D1335=Accueil!$Q$25,PRODUCT('Registre déchets'!G1335,Accueil!$S$25),"")&amp; IF(D1335=Accueil!$Q$26,PRODUCT('Registre déchets'!G1335,Accueil!$S$26),"") &amp; IF(D1335=Accueil!$U$7,PRODUCT('Registre déchets'!G1335,Accueil!$W$7),"") &amp; IF(D1335=Accueil!$U$8,PRODUCT('Registre déchets'!G1335,Accueil!$W$8),"") &amp; IF(D1335=Accueil!$U$9,PRODUCT('Registre déchets'!G1335,Accueil!$W$9),"")&amp; IF(D1335=Accueil!$U$10,PRODUCT('Registre déchets'!G1335,Accueil!$W$10),"")&amp; IF(D1335=Accueil!$U$11,PRODUCT('Registre déchets'!G1335,Accueil!$W$11),"")&amp; IF(D1335=Accueil!$U$12,PRODUCT('Registre déchets'!G1335,Accueil!$W$12),"")&amp; IF(D1335=Accueil!$U$13,PRODUCT('Registre déchets'!G1335,Accueil!$W$13),"")&amp; IF(D1335=Accueil!$U$14,PRODUCT('Registre déchets'!G1335,Accueil!$W$14),"")&amp; IF(D1335=Accueil!$U$15,PRODUCT('Registre déchets'!G1335,Accueil!$W$15),"")&amp; IF(D1335=Accueil!$U$16,PRODUCT('Registre déchets'!G1335,Accueil!$W$16),"")&amp; IF(D1335=Accueil!$U$17,PRODUCT('Registre déchets'!G1335,Accueil!$W$17),"")&amp; IF(D1335=Accueil!$U$18,PRODUCT('Registre déchets'!G1335,Accueil!$W$18),"")&amp; IF(D1335=Accueil!$U$19,PRODUCT('Registre déchets'!G1335,Accueil!$W$19),"")&amp; IF(D1335=Accueil!$U$20,PRODUCT('Registre déchets'!G1335,Accueil!$W$20),"")&amp; IF(D1335=Accueil!$U$21,PRODUCT('Registre déchets'!G1335,Accueil!$W$21),"") &amp; IF(D1335=Accueil!$U$22,PRODUCT('Registre déchets'!G1335,Accueil!$W$22),"")&amp; IF(D1335=Accueil!$U$23,PRODUCT('Registre déchets'!G1335,Accueil!$W$23),"")&amp; IF(D1335=Accueil!$U$24,PRODUCT('Registre déchets'!G1335,Accueil!$W$24),"")&amp; IF(D1335=Accueil!$U$25,PRODUCT('Registre déchets'!G1335,Accueil!$W$25),"")&amp; IF(D1335=Accueil!$U$26,PRODUCT('Registre déchets'!G1335,Accueil!$W$26),"")&amp; IF(D1335=Accueil!$U$27,PRODUCT('Registre déchets'!G1335,Accueil!$W$27),"")&amp; IF(D1335=Accueil!$Y$7,PRODUCT('Registre déchets'!G1335,Accueil!$AA$7),"") &amp; IF(D1335=Accueil!$Y$8,PRODUCT('Registre déchets'!G1335,Accueil!$AA$8),"") &amp; IF(D1335=Accueil!$Y$9,PRODUCT('Registre déchets'!G1335,Accueil!$AA$9),"")&amp; IF(D1335=Accueil!$Y$10,PRODUCT('Registre déchets'!G1335,Accueil!$AA$10),"")&amp; IF(D1335=Accueil!$Y$11,PRODUCT('Registre déchets'!G1335,Accueil!$AA$11),"")&amp; IF(D1335=Accueil!$Y$12,PRODUCT('Registre déchets'!G1335,Accueil!$AA$12),"")&amp; IF(D1335=Accueil!$Y$13,PRODUCT('Registre déchets'!G1335,Accueil!$AA$13),"")&amp; IF(D1335=Accueil!$Y$14,PRODUCT('Registre déchets'!G1335,Accueil!$AA$14),"")&amp; IF(D1335=Accueil!$Y$15,PRODUCT('Registre déchets'!G1335,Accueil!$AA$15),"")&amp; IF(D1335=Accueil!$Y$16,PRODUCT('Registre déchets'!G1335,Accueil!$AA$16),"")&amp; IF(D1335=Accueil!$Y$17,PRODUCT('Registre déchets'!G1335,Accueil!$AA$17),"")&amp; IF(D1335=Accueil!$Y$18,PRODUCT('Registre déchets'!G1335,Accueil!$AA$18),"")&amp; IF(D1335=Accueil!$Y$19,PRODUCT('Registre déchets'!G1335,Accueil!$AA$19),"")&amp; IF(D1335=Accueil!$Y$20,PRODUCT('Registre déchets'!G1335,Accueil!$AA$20),"")&amp; IF(D1335=Accueil!$Y$21,PRODUCT('Registre déchets'!G1335,Accueil!$AA$21),"")&amp; IF(D1335=Accueil!$Y$22,PRODUCT('Registre déchets'!G1335,Accueil!$AA$22),"")&amp; IF(D1335=Accueil!$Y$23,PRODUCT('Registre déchets'!G1335,Accueil!$AA$23),"")&amp; IF(D1335=Accueil!$Y$24,PRODUCT('Registre déchets'!G1335,Accueil!$AA$24),"")&amp; IF(D1335=Accueil!$Y$25,PRODUCT('Registre déchets'!G1335,Accueil!$AA$25),"")&amp; IF(D1335=Accueil!$Y$26,PRODUCT('Registre déchets'!G1335,Accueil!$AA$26),"")&amp; IF(D1335=Accueil!$Y$27,PRODUCT('Registre déchets'!G1335,Accueil!$AA$27),""))</f>
        <v/>
      </c>
      <c r="AQ1335" s="79">
        <f t="shared" si="207"/>
        <v>0</v>
      </c>
    </row>
    <row r="1336" spans="1:43" ht="50.1" customHeight="1" x14ac:dyDescent="0.25">
      <c r="A1336" s="90"/>
      <c r="B1336" s="222" t="str">
        <f t="shared" si="201"/>
        <v/>
      </c>
      <c r="C1336" s="221"/>
      <c r="D1336" s="220"/>
      <c r="E1336" s="80" t="str">
        <f t="shared" si="205"/>
        <v/>
      </c>
      <c r="F1336" s="81"/>
      <c r="G1336" s="82"/>
      <c r="H1336" s="241">
        <f t="shared" si="202"/>
        <v>0</v>
      </c>
      <c r="I1336" s="206"/>
      <c r="J1336" s="206"/>
      <c r="K1336" s="86"/>
      <c r="L1336" s="86"/>
      <c r="M1336" s="86"/>
      <c r="N1336" s="82"/>
      <c r="O1336" s="81"/>
      <c r="P1336" s="82"/>
      <c r="Q1336" s="207">
        <f t="shared" si="206"/>
        <v>0</v>
      </c>
      <c r="R1336" s="83">
        <f t="shared" si="203"/>
        <v>0</v>
      </c>
      <c r="S1336" s="83">
        <f t="shared" si="204"/>
        <v>0</v>
      </c>
      <c r="T1336" s="209"/>
      <c r="U1336" s="214"/>
      <c r="V1336" s="214"/>
      <c r="W1336" s="217" t="str">
        <f t="shared" si="199"/>
        <v/>
      </c>
      <c r="X1336" s="214"/>
      <c r="Y1336" s="224"/>
      <c r="Z1336" s="214"/>
      <c r="AA1336" s="214"/>
      <c r="AB1336" s="35" t="str">
        <f t="shared" si="200"/>
        <v/>
      </c>
      <c r="AC1336" s="35"/>
      <c r="AD1336" s="35"/>
      <c r="AE1336" s="35"/>
      <c r="AF1336" s="35"/>
      <c r="AG1336" s="35"/>
      <c r="AH1336" s="35"/>
      <c r="AI1336" s="35"/>
      <c r="AJ1336" s="35"/>
      <c r="AK1336" s="35"/>
      <c r="AL1336" s="35"/>
      <c r="AM1336" s="85" t="str">
        <f t="shared" si="208"/>
        <v/>
      </c>
      <c r="AN1336" s="35"/>
      <c r="AO1336" s="35"/>
      <c r="AP1336" s="77" t="str">
        <f>IF(D1336="","",IF(D1336=Accueil!$Q$7,PRODUCT('Registre déchets'!G1336,Accueil!$S$7),"") &amp; IF(D1336=Accueil!$Q$8,PRODUCT('Registre déchets'!G1336,Accueil!$S$8),"") &amp; IF(D1336=Accueil!$Q$9,PRODUCT('Registre déchets'!G1336,Accueil!$S$9),"")&amp; IF(D1336=Accueil!$Q$10,PRODUCT('Registre déchets'!G1336,Accueil!$S$10),"")&amp; IF(D1336=Accueil!$Q$11,PRODUCT('Registre déchets'!G1336,Accueil!$S$11),"")&amp; IF(D1336=Accueil!$Q$12,PRODUCT('Registre déchets'!G1336,Accueil!$S$12),"")&amp; IF(D1336=Accueil!$Q$13,PRODUCT('Registre déchets'!G1336,Accueil!$S$13),"")&amp; IF(D1336=Accueil!$Q$14,PRODUCT('Registre déchets'!G1336,Accueil!$S$14),"")&amp; IF(D1336=Accueil!$Q$15,PRODUCT('Registre déchets'!G1336,Accueil!$S$15),"")&amp; IF(D1336=Accueil!$Q$16,PRODUCT('Registre déchets'!G1336,Accueil!$S$16),"")&amp; IF(D1336=Accueil!$Q$17,PRODUCT('Registre déchets'!G1336,Accueil!$S$17),"")&amp; IF(D1336=Accueil!$Q$18,PRODUCT('Registre déchets'!G1336,Accueil!$S$18),"")&amp; IF(D1336=Accueil!$Q$19,PRODUCT('Registre déchets'!G1336,Accueil!$S$19),"")&amp; IF(D1336=Accueil!$Q$20,PRODUCT('Registre déchets'!G1336,Accueil!$S$20),"")&amp; IF(D1336=Accueil!$Q$21,PRODUCT('Registre déchets'!G1336,Accueil!$S$21),"")&amp; IF(D1336=Accueil!$Q$22,PRODUCT('Registre déchets'!G1336,Accueil!$S$22),"")&amp; IF(D1336=Accueil!$Q$23,PRODUCT('Registre déchets'!G1336,Accueil!$S$23),"")&amp; IF(D1336=Accueil!$Q$24,PRODUCT('Registre déchets'!G1336,Accueil!$S$24),"")&amp; IF(D1336=Accueil!$Q$25,PRODUCT('Registre déchets'!G1336,Accueil!$S$25),"")&amp; IF(D1336=Accueil!$Q$26,PRODUCT('Registre déchets'!G1336,Accueil!$S$26),"") &amp; IF(D1336=Accueil!$U$7,PRODUCT('Registre déchets'!G1336,Accueil!$W$7),"") &amp; IF(D1336=Accueil!$U$8,PRODUCT('Registre déchets'!G1336,Accueil!$W$8),"") &amp; IF(D1336=Accueil!$U$9,PRODUCT('Registre déchets'!G1336,Accueil!$W$9),"")&amp; IF(D1336=Accueil!$U$10,PRODUCT('Registre déchets'!G1336,Accueil!$W$10),"")&amp; IF(D1336=Accueil!$U$11,PRODUCT('Registre déchets'!G1336,Accueil!$W$11),"")&amp; IF(D1336=Accueil!$U$12,PRODUCT('Registre déchets'!G1336,Accueil!$W$12),"")&amp; IF(D1336=Accueil!$U$13,PRODUCT('Registre déchets'!G1336,Accueil!$W$13),"")&amp; IF(D1336=Accueil!$U$14,PRODUCT('Registre déchets'!G1336,Accueil!$W$14),"")&amp; IF(D1336=Accueil!$U$15,PRODUCT('Registre déchets'!G1336,Accueil!$W$15),"")&amp; IF(D1336=Accueil!$U$16,PRODUCT('Registre déchets'!G1336,Accueil!$W$16),"")&amp; IF(D1336=Accueil!$U$17,PRODUCT('Registre déchets'!G1336,Accueil!$W$17),"")&amp; IF(D1336=Accueil!$U$18,PRODUCT('Registre déchets'!G1336,Accueil!$W$18),"")&amp; IF(D1336=Accueil!$U$19,PRODUCT('Registre déchets'!G1336,Accueil!$W$19),"")&amp; IF(D1336=Accueil!$U$20,PRODUCT('Registre déchets'!G1336,Accueil!$W$20),"")&amp; IF(D1336=Accueil!$U$21,PRODUCT('Registre déchets'!G1336,Accueil!$W$21),"") &amp; IF(D1336=Accueil!$U$22,PRODUCT('Registre déchets'!G1336,Accueil!$W$22),"")&amp; IF(D1336=Accueil!$U$23,PRODUCT('Registre déchets'!G1336,Accueil!$W$23),"")&amp; IF(D1336=Accueil!$U$24,PRODUCT('Registre déchets'!G1336,Accueil!$W$24),"")&amp; IF(D1336=Accueil!$U$25,PRODUCT('Registre déchets'!G1336,Accueil!$W$25),"")&amp; IF(D1336=Accueil!$U$26,PRODUCT('Registre déchets'!G1336,Accueil!$W$26),"")&amp; IF(D1336=Accueil!$U$27,PRODUCT('Registre déchets'!G1336,Accueil!$W$27),"")&amp; IF(D1336=Accueil!$Y$7,PRODUCT('Registre déchets'!G1336,Accueil!$AA$7),"") &amp; IF(D1336=Accueil!$Y$8,PRODUCT('Registre déchets'!G1336,Accueil!$AA$8),"") &amp; IF(D1336=Accueil!$Y$9,PRODUCT('Registre déchets'!G1336,Accueil!$AA$9),"")&amp; IF(D1336=Accueil!$Y$10,PRODUCT('Registre déchets'!G1336,Accueil!$AA$10),"")&amp; IF(D1336=Accueil!$Y$11,PRODUCT('Registre déchets'!G1336,Accueil!$AA$11),"")&amp; IF(D1336=Accueil!$Y$12,PRODUCT('Registre déchets'!G1336,Accueil!$AA$12),"")&amp; IF(D1336=Accueil!$Y$13,PRODUCT('Registre déchets'!G1336,Accueil!$AA$13),"")&amp; IF(D1336=Accueil!$Y$14,PRODUCT('Registre déchets'!G1336,Accueil!$AA$14),"")&amp; IF(D1336=Accueil!$Y$15,PRODUCT('Registre déchets'!G1336,Accueil!$AA$15),"")&amp; IF(D1336=Accueil!$Y$16,PRODUCT('Registre déchets'!G1336,Accueil!$AA$16),"")&amp; IF(D1336=Accueil!$Y$17,PRODUCT('Registre déchets'!G1336,Accueil!$AA$17),"")&amp; IF(D1336=Accueil!$Y$18,PRODUCT('Registre déchets'!G1336,Accueil!$AA$18),"")&amp; IF(D1336=Accueil!$Y$19,PRODUCT('Registre déchets'!G1336,Accueil!$AA$19),"")&amp; IF(D1336=Accueil!$Y$20,PRODUCT('Registre déchets'!G1336,Accueil!$AA$20),"")&amp; IF(D1336=Accueil!$Y$21,PRODUCT('Registre déchets'!G1336,Accueil!$AA$21),"")&amp; IF(D1336=Accueil!$Y$22,PRODUCT('Registre déchets'!G1336,Accueil!$AA$22),"")&amp; IF(D1336=Accueil!$Y$23,PRODUCT('Registre déchets'!G1336,Accueil!$AA$23),"")&amp; IF(D1336=Accueil!$Y$24,PRODUCT('Registre déchets'!G1336,Accueil!$AA$24),"")&amp; IF(D1336=Accueil!$Y$25,PRODUCT('Registre déchets'!G1336,Accueil!$AA$25),"")&amp; IF(D1336=Accueil!$Y$26,PRODUCT('Registre déchets'!G1336,Accueil!$AA$26),"")&amp; IF(D1336=Accueil!$Y$27,PRODUCT('Registre déchets'!G1336,Accueil!$AA$27),""))</f>
        <v/>
      </c>
      <c r="AQ1336" s="79">
        <f t="shared" si="207"/>
        <v>0</v>
      </c>
    </row>
    <row r="1337" spans="1:43" ht="50.1" customHeight="1" x14ac:dyDescent="0.25">
      <c r="A1337" s="90"/>
      <c r="B1337" s="222" t="str">
        <f t="shared" si="201"/>
        <v/>
      </c>
      <c r="C1337" s="221"/>
      <c r="D1337" s="220"/>
      <c r="E1337" s="80" t="str">
        <f t="shared" si="205"/>
        <v/>
      </c>
      <c r="F1337" s="81"/>
      <c r="G1337" s="82"/>
      <c r="H1337" s="241">
        <f t="shared" si="202"/>
        <v>0</v>
      </c>
      <c r="I1337" s="206"/>
      <c r="J1337" s="206"/>
      <c r="K1337" s="86"/>
      <c r="L1337" s="86"/>
      <c r="M1337" s="86"/>
      <c r="N1337" s="82"/>
      <c r="O1337" s="81"/>
      <c r="P1337" s="82"/>
      <c r="Q1337" s="207">
        <f t="shared" si="206"/>
        <v>0</v>
      </c>
      <c r="R1337" s="83">
        <f t="shared" si="203"/>
        <v>0</v>
      </c>
      <c r="S1337" s="83">
        <f t="shared" si="204"/>
        <v>0</v>
      </c>
      <c r="T1337" s="209"/>
      <c r="U1337" s="214"/>
      <c r="V1337" s="214"/>
      <c r="W1337" s="217" t="str">
        <f t="shared" si="199"/>
        <v/>
      </c>
      <c r="X1337" s="214"/>
      <c r="Y1337" s="224"/>
      <c r="Z1337" s="214"/>
      <c r="AA1337" s="214"/>
      <c r="AB1337" s="35" t="str">
        <f t="shared" si="200"/>
        <v/>
      </c>
      <c r="AC1337" s="35"/>
      <c r="AD1337" s="35"/>
      <c r="AE1337" s="35"/>
      <c r="AF1337" s="35"/>
      <c r="AG1337" s="35"/>
      <c r="AH1337" s="35"/>
      <c r="AI1337" s="35"/>
      <c r="AJ1337" s="35"/>
      <c r="AK1337" s="35"/>
      <c r="AL1337" s="35"/>
      <c r="AM1337" s="85" t="str">
        <f t="shared" si="208"/>
        <v/>
      </c>
      <c r="AN1337" s="35"/>
      <c r="AO1337" s="35"/>
      <c r="AP1337" s="77" t="str">
        <f>IF(D1337="","",IF(D1337=Accueil!$Q$7,PRODUCT('Registre déchets'!G1337,Accueil!$S$7),"") &amp; IF(D1337=Accueil!$Q$8,PRODUCT('Registre déchets'!G1337,Accueil!$S$8),"") &amp; IF(D1337=Accueil!$Q$9,PRODUCT('Registre déchets'!G1337,Accueil!$S$9),"")&amp; IF(D1337=Accueil!$Q$10,PRODUCT('Registre déchets'!G1337,Accueil!$S$10),"")&amp; IF(D1337=Accueil!$Q$11,PRODUCT('Registre déchets'!G1337,Accueil!$S$11),"")&amp; IF(D1337=Accueil!$Q$12,PRODUCT('Registre déchets'!G1337,Accueil!$S$12),"")&amp; IF(D1337=Accueil!$Q$13,PRODUCT('Registre déchets'!G1337,Accueil!$S$13),"")&amp; IF(D1337=Accueil!$Q$14,PRODUCT('Registre déchets'!G1337,Accueil!$S$14),"")&amp; IF(D1337=Accueil!$Q$15,PRODUCT('Registre déchets'!G1337,Accueil!$S$15),"")&amp; IF(D1337=Accueil!$Q$16,PRODUCT('Registre déchets'!G1337,Accueil!$S$16),"")&amp; IF(D1337=Accueil!$Q$17,PRODUCT('Registre déchets'!G1337,Accueil!$S$17),"")&amp; IF(D1337=Accueil!$Q$18,PRODUCT('Registre déchets'!G1337,Accueil!$S$18),"")&amp; IF(D1337=Accueil!$Q$19,PRODUCT('Registre déchets'!G1337,Accueil!$S$19),"")&amp; IF(D1337=Accueil!$Q$20,PRODUCT('Registre déchets'!G1337,Accueil!$S$20),"")&amp; IF(D1337=Accueil!$Q$21,PRODUCT('Registre déchets'!G1337,Accueil!$S$21),"")&amp; IF(D1337=Accueil!$Q$22,PRODUCT('Registre déchets'!G1337,Accueil!$S$22),"")&amp; IF(D1337=Accueil!$Q$23,PRODUCT('Registre déchets'!G1337,Accueil!$S$23),"")&amp; IF(D1337=Accueil!$Q$24,PRODUCT('Registre déchets'!G1337,Accueil!$S$24),"")&amp; IF(D1337=Accueil!$Q$25,PRODUCT('Registre déchets'!G1337,Accueil!$S$25),"")&amp; IF(D1337=Accueil!$Q$26,PRODUCT('Registre déchets'!G1337,Accueil!$S$26),"") &amp; IF(D1337=Accueil!$U$7,PRODUCT('Registre déchets'!G1337,Accueil!$W$7),"") &amp; IF(D1337=Accueil!$U$8,PRODUCT('Registre déchets'!G1337,Accueil!$W$8),"") &amp; IF(D1337=Accueil!$U$9,PRODUCT('Registre déchets'!G1337,Accueil!$W$9),"")&amp; IF(D1337=Accueil!$U$10,PRODUCT('Registre déchets'!G1337,Accueil!$W$10),"")&amp; IF(D1337=Accueil!$U$11,PRODUCT('Registre déchets'!G1337,Accueil!$W$11),"")&amp; IF(D1337=Accueil!$U$12,PRODUCT('Registre déchets'!G1337,Accueil!$W$12),"")&amp; IF(D1337=Accueil!$U$13,PRODUCT('Registre déchets'!G1337,Accueil!$W$13),"")&amp; IF(D1337=Accueil!$U$14,PRODUCT('Registre déchets'!G1337,Accueil!$W$14),"")&amp; IF(D1337=Accueil!$U$15,PRODUCT('Registre déchets'!G1337,Accueil!$W$15),"")&amp; IF(D1337=Accueil!$U$16,PRODUCT('Registre déchets'!G1337,Accueil!$W$16),"")&amp; IF(D1337=Accueil!$U$17,PRODUCT('Registre déchets'!G1337,Accueil!$W$17),"")&amp; IF(D1337=Accueil!$U$18,PRODUCT('Registre déchets'!G1337,Accueil!$W$18),"")&amp; IF(D1337=Accueil!$U$19,PRODUCT('Registre déchets'!G1337,Accueil!$W$19),"")&amp; IF(D1337=Accueil!$U$20,PRODUCT('Registre déchets'!G1337,Accueil!$W$20),"")&amp; IF(D1337=Accueil!$U$21,PRODUCT('Registre déchets'!G1337,Accueil!$W$21),"") &amp; IF(D1337=Accueil!$U$22,PRODUCT('Registre déchets'!G1337,Accueil!$W$22),"")&amp; IF(D1337=Accueil!$U$23,PRODUCT('Registre déchets'!G1337,Accueil!$W$23),"")&amp; IF(D1337=Accueil!$U$24,PRODUCT('Registre déchets'!G1337,Accueil!$W$24),"")&amp; IF(D1337=Accueil!$U$25,PRODUCT('Registre déchets'!G1337,Accueil!$W$25),"")&amp; IF(D1337=Accueil!$U$26,PRODUCT('Registre déchets'!G1337,Accueil!$W$26),"")&amp; IF(D1337=Accueil!$U$27,PRODUCT('Registre déchets'!G1337,Accueil!$W$27),"")&amp; IF(D1337=Accueil!$Y$7,PRODUCT('Registre déchets'!G1337,Accueil!$AA$7),"") &amp; IF(D1337=Accueil!$Y$8,PRODUCT('Registre déchets'!G1337,Accueil!$AA$8),"") &amp; IF(D1337=Accueil!$Y$9,PRODUCT('Registre déchets'!G1337,Accueil!$AA$9),"")&amp; IF(D1337=Accueil!$Y$10,PRODUCT('Registre déchets'!G1337,Accueil!$AA$10),"")&amp; IF(D1337=Accueil!$Y$11,PRODUCT('Registre déchets'!G1337,Accueil!$AA$11),"")&amp; IF(D1337=Accueil!$Y$12,PRODUCT('Registre déchets'!G1337,Accueil!$AA$12),"")&amp; IF(D1337=Accueil!$Y$13,PRODUCT('Registre déchets'!G1337,Accueil!$AA$13),"")&amp; IF(D1337=Accueil!$Y$14,PRODUCT('Registre déchets'!G1337,Accueil!$AA$14),"")&amp; IF(D1337=Accueil!$Y$15,PRODUCT('Registre déchets'!G1337,Accueil!$AA$15),"")&amp; IF(D1337=Accueil!$Y$16,PRODUCT('Registre déchets'!G1337,Accueil!$AA$16),"")&amp; IF(D1337=Accueil!$Y$17,PRODUCT('Registre déchets'!G1337,Accueil!$AA$17),"")&amp; IF(D1337=Accueil!$Y$18,PRODUCT('Registre déchets'!G1337,Accueil!$AA$18),"")&amp; IF(D1337=Accueil!$Y$19,PRODUCT('Registre déchets'!G1337,Accueil!$AA$19),"")&amp; IF(D1337=Accueil!$Y$20,PRODUCT('Registre déchets'!G1337,Accueil!$AA$20),"")&amp; IF(D1337=Accueil!$Y$21,PRODUCT('Registre déchets'!G1337,Accueil!$AA$21),"")&amp; IF(D1337=Accueil!$Y$22,PRODUCT('Registre déchets'!G1337,Accueil!$AA$22),"")&amp; IF(D1337=Accueil!$Y$23,PRODUCT('Registre déchets'!G1337,Accueil!$AA$23),"")&amp; IF(D1337=Accueil!$Y$24,PRODUCT('Registre déchets'!G1337,Accueil!$AA$24),"")&amp; IF(D1337=Accueil!$Y$25,PRODUCT('Registre déchets'!G1337,Accueil!$AA$25),"")&amp; IF(D1337=Accueil!$Y$26,PRODUCT('Registre déchets'!G1337,Accueil!$AA$26),"")&amp; IF(D1337=Accueil!$Y$27,PRODUCT('Registre déchets'!G1337,Accueil!$AA$27),""))</f>
        <v/>
      </c>
      <c r="AQ1337" s="79">
        <f t="shared" si="207"/>
        <v>0</v>
      </c>
    </row>
    <row r="1338" spans="1:43" ht="50.1" customHeight="1" x14ac:dyDescent="0.25">
      <c r="A1338" s="90"/>
      <c r="B1338" s="222" t="str">
        <f t="shared" si="201"/>
        <v/>
      </c>
      <c r="C1338" s="221"/>
      <c r="D1338" s="220"/>
      <c r="E1338" s="80" t="str">
        <f t="shared" si="205"/>
        <v/>
      </c>
      <c r="F1338" s="81"/>
      <c r="G1338" s="82"/>
      <c r="H1338" s="241">
        <f t="shared" si="202"/>
        <v>0</v>
      </c>
      <c r="I1338" s="206"/>
      <c r="J1338" s="206"/>
      <c r="K1338" s="86"/>
      <c r="L1338" s="86"/>
      <c r="M1338" s="86"/>
      <c r="N1338" s="82"/>
      <c r="O1338" s="81"/>
      <c r="P1338" s="82"/>
      <c r="Q1338" s="207">
        <f t="shared" si="206"/>
        <v>0</v>
      </c>
      <c r="R1338" s="83">
        <f t="shared" si="203"/>
        <v>0</v>
      </c>
      <c r="S1338" s="83">
        <f t="shared" si="204"/>
        <v>0</v>
      </c>
      <c r="T1338" s="209"/>
      <c r="U1338" s="214"/>
      <c r="V1338" s="214"/>
      <c r="W1338" s="217" t="str">
        <f t="shared" si="199"/>
        <v/>
      </c>
      <c r="X1338" s="214"/>
      <c r="Y1338" s="224"/>
      <c r="Z1338" s="214"/>
      <c r="AA1338" s="214"/>
      <c r="AB1338" s="35" t="str">
        <f t="shared" si="200"/>
        <v/>
      </c>
      <c r="AC1338" s="35"/>
      <c r="AD1338" s="35"/>
      <c r="AE1338" s="35"/>
      <c r="AF1338" s="35"/>
      <c r="AG1338" s="35"/>
      <c r="AH1338" s="35"/>
      <c r="AI1338" s="35"/>
      <c r="AJ1338" s="35"/>
      <c r="AK1338" s="35"/>
      <c r="AL1338" s="35"/>
      <c r="AM1338" s="85" t="str">
        <f t="shared" si="208"/>
        <v/>
      </c>
      <c r="AN1338" s="35"/>
      <c r="AO1338" s="35"/>
      <c r="AP1338" s="77" t="str">
        <f>IF(D1338="","",IF(D1338=Accueil!$Q$7,PRODUCT('Registre déchets'!G1338,Accueil!$S$7),"") &amp; IF(D1338=Accueil!$Q$8,PRODUCT('Registre déchets'!G1338,Accueil!$S$8),"") &amp; IF(D1338=Accueil!$Q$9,PRODUCT('Registre déchets'!G1338,Accueil!$S$9),"")&amp; IF(D1338=Accueil!$Q$10,PRODUCT('Registre déchets'!G1338,Accueil!$S$10),"")&amp; IF(D1338=Accueil!$Q$11,PRODUCT('Registre déchets'!G1338,Accueil!$S$11),"")&amp; IF(D1338=Accueil!$Q$12,PRODUCT('Registre déchets'!G1338,Accueil!$S$12),"")&amp; IF(D1338=Accueil!$Q$13,PRODUCT('Registre déchets'!G1338,Accueil!$S$13),"")&amp; IF(D1338=Accueil!$Q$14,PRODUCT('Registre déchets'!G1338,Accueil!$S$14),"")&amp; IF(D1338=Accueil!$Q$15,PRODUCT('Registre déchets'!G1338,Accueil!$S$15),"")&amp; IF(D1338=Accueil!$Q$16,PRODUCT('Registre déchets'!G1338,Accueil!$S$16),"")&amp; IF(D1338=Accueil!$Q$17,PRODUCT('Registre déchets'!G1338,Accueil!$S$17),"")&amp; IF(D1338=Accueil!$Q$18,PRODUCT('Registre déchets'!G1338,Accueil!$S$18),"")&amp; IF(D1338=Accueil!$Q$19,PRODUCT('Registre déchets'!G1338,Accueil!$S$19),"")&amp; IF(D1338=Accueil!$Q$20,PRODUCT('Registre déchets'!G1338,Accueil!$S$20),"")&amp; IF(D1338=Accueil!$Q$21,PRODUCT('Registre déchets'!G1338,Accueil!$S$21),"")&amp; IF(D1338=Accueil!$Q$22,PRODUCT('Registre déchets'!G1338,Accueil!$S$22),"")&amp; IF(D1338=Accueil!$Q$23,PRODUCT('Registre déchets'!G1338,Accueil!$S$23),"")&amp; IF(D1338=Accueil!$Q$24,PRODUCT('Registre déchets'!G1338,Accueil!$S$24),"")&amp; IF(D1338=Accueil!$Q$25,PRODUCT('Registre déchets'!G1338,Accueil!$S$25),"")&amp; IF(D1338=Accueil!$Q$26,PRODUCT('Registre déchets'!G1338,Accueil!$S$26),"") &amp; IF(D1338=Accueil!$U$7,PRODUCT('Registre déchets'!G1338,Accueil!$W$7),"") &amp; IF(D1338=Accueil!$U$8,PRODUCT('Registre déchets'!G1338,Accueil!$W$8),"") &amp; IF(D1338=Accueil!$U$9,PRODUCT('Registre déchets'!G1338,Accueil!$W$9),"")&amp; IF(D1338=Accueil!$U$10,PRODUCT('Registre déchets'!G1338,Accueil!$W$10),"")&amp; IF(D1338=Accueil!$U$11,PRODUCT('Registre déchets'!G1338,Accueil!$W$11),"")&amp; IF(D1338=Accueil!$U$12,PRODUCT('Registre déchets'!G1338,Accueil!$W$12),"")&amp; IF(D1338=Accueil!$U$13,PRODUCT('Registre déchets'!G1338,Accueil!$W$13),"")&amp; IF(D1338=Accueil!$U$14,PRODUCT('Registre déchets'!G1338,Accueil!$W$14),"")&amp; IF(D1338=Accueil!$U$15,PRODUCT('Registre déchets'!G1338,Accueil!$W$15),"")&amp; IF(D1338=Accueil!$U$16,PRODUCT('Registre déchets'!G1338,Accueil!$W$16),"")&amp; IF(D1338=Accueil!$U$17,PRODUCT('Registre déchets'!G1338,Accueil!$W$17),"")&amp; IF(D1338=Accueil!$U$18,PRODUCT('Registre déchets'!G1338,Accueil!$W$18),"")&amp; IF(D1338=Accueil!$U$19,PRODUCT('Registre déchets'!G1338,Accueil!$W$19),"")&amp; IF(D1338=Accueil!$U$20,PRODUCT('Registre déchets'!G1338,Accueil!$W$20),"")&amp; IF(D1338=Accueil!$U$21,PRODUCT('Registre déchets'!G1338,Accueil!$W$21),"") &amp; IF(D1338=Accueil!$U$22,PRODUCT('Registre déchets'!G1338,Accueil!$W$22),"")&amp; IF(D1338=Accueil!$U$23,PRODUCT('Registre déchets'!G1338,Accueil!$W$23),"")&amp; IF(D1338=Accueil!$U$24,PRODUCT('Registre déchets'!G1338,Accueil!$W$24),"")&amp; IF(D1338=Accueil!$U$25,PRODUCT('Registre déchets'!G1338,Accueil!$W$25),"")&amp; IF(D1338=Accueil!$U$26,PRODUCT('Registre déchets'!G1338,Accueil!$W$26),"")&amp; IF(D1338=Accueil!$U$27,PRODUCT('Registre déchets'!G1338,Accueil!$W$27),"")&amp; IF(D1338=Accueil!$Y$7,PRODUCT('Registre déchets'!G1338,Accueil!$AA$7),"") &amp; IF(D1338=Accueil!$Y$8,PRODUCT('Registre déchets'!G1338,Accueil!$AA$8),"") &amp; IF(D1338=Accueil!$Y$9,PRODUCT('Registre déchets'!G1338,Accueil!$AA$9),"")&amp; IF(D1338=Accueil!$Y$10,PRODUCT('Registre déchets'!G1338,Accueil!$AA$10),"")&amp; IF(D1338=Accueil!$Y$11,PRODUCT('Registre déchets'!G1338,Accueil!$AA$11),"")&amp; IF(D1338=Accueil!$Y$12,PRODUCT('Registre déchets'!G1338,Accueil!$AA$12),"")&amp; IF(D1338=Accueil!$Y$13,PRODUCT('Registre déchets'!G1338,Accueil!$AA$13),"")&amp; IF(D1338=Accueil!$Y$14,PRODUCT('Registre déchets'!G1338,Accueil!$AA$14),"")&amp; IF(D1338=Accueil!$Y$15,PRODUCT('Registre déchets'!G1338,Accueil!$AA$15),"")&amp; IF(D1338=Accueil!$Y$16,PRODUCT('Registre déchets'!G1338,Accueil!$AA$16),"")&amp; IF(D1338=Accueil!$Y$17,PRODUCT('Registre déchets'!G1338,Accueil!$AA$17),"")&amp; IF(D1338=Accueil!$Y$18,PRODUCT('Registre déchets'!G1338,Accueil!$AA$18),"")&amp; IF(D1338=Accueil!$Y$19,PRODUCT('Registre déchets'!G1338,Accueil!$AA$19),"")&amp; IF(D1338=Accueil!$Y$20,PRODUCT('Registre déchets'!G1338,Accueil!$AA$20),"")&amp; IF(D1338=Accueil!$Y$21,PRODUCT('Registre déchets'!G1338,Accueil!$AA$21),"")&amp; IF(D1338=Accueil!$Y$22,PRODUCT('Registre déchets'!G1338,Accueil!$AA$22),"")&amp; IF(D1338=Accueil!$Y$23,PRODUCT('Registre déchets'!G1338,Accueil!$AA$23),"")&amp; IF(D1338=Accueil!$Y$24,PRODUCT('Registre déchets'!G1338,Accueil!$AA$24),"")&amp; IF(D1338=Accueil!$Y$25,PRODUCT('Registre déchets'!G1338,Accueil!$AA$25),"")&amp; IF(D1338=Accueil!$Y$26,PRODUCT('Registre déchets'!G1338,Accueil!$AA$26),"")&amp; IF(D1338=Accueil!$Y$27,PRODUCT('Registre déchets'!G1338,Accueil!$AA$27),""))</f>
        <v/>
      </c>
      <c r="AQ1338" s="79">
        <f t="shared" si="207"/>
        <v>0</v>
      </c>
    </row>
    <row r="1339" spans="1:43" ht="50.1" customHeight="1" x14ac:dyDescent="0.25">
      <c r="A1339" s="90"/>
      <c r="B1339" s="222" t="str">
        <f t="shared" si="201"/>
        <v/>
      </c>
      <c r="C1339" s="221"/>
      <c r="D1339" s="220"/>
      <c r="E1339" s="80" t="str">
        <f t="shared" si="205"/>
        <v/>
      </c>
      <c r="F1339" s="81"/>
      <c r="G1339" s="82"/>
      <c r="H1339" s="241">
        <f t="shared" si="202"/>
        <v>0</v>
      </c>
      <c r="I1339" s="206"/>
      <c r="J1339" s="206"/>
      <c r="K1339" s="86"/>
      <c r="L1339" s="86"/>
      <c r="M1339" s="86"/>
      <c r="N1339" s="82"/>
      <c r="O1339" s="81"/>
      <c r="P1339" s="82"/>
      <c r="Q1339" s="207">
        <f t="shared" si="206"/>
        <v>0</v>
      </c>
      <c r="R1339" s="83">
        <f t="shared" si="203"/>
        <v>0</v>
      </c>
      <c r="S1339" s="83">
        <f t="shared" si="204"/>
        <v>0</v>
      </c>
      <c r="T1339" s="209"/>
      <c r="U1339" s="214"/>
      <c r="V1339" s="214"/>
      <c r="W1339" s="217" t="str">
        <f t="shared" si="199"/>
        <v/>
      </c>
      <c r="X1339" s="214"/>
      <c r="Y1339" s="224"/>
      <c r="Z1339" s="214"/>
      <c r="AA1339" s="214"/>
      <c r="AB1339" s="35" t="str">
        <f t="shared" si="200"/>
        <v/>
      </c>
      <c r="AC1339" s="35"/>
      <c r="AD1339" s="35"/>
      <c r="AE1339" s="35"/>
      <c r="AF1339" s="35"/>
      <c r="AG1339" s="35"/>
      <c r="AH1339" s="35"/>
      <c r="AI1339" s="35"/>
      <c r="AJ1339" s="35"/>
      <c r="AK1339" s="35"/>
      <c r="AL1339" s="35"/>
      <c r="AM1339" s="85" t="str">
        <f t="shared" si="208"/>
        <v/>
      </c>
      <c r="AN1339" s="35"/>
      <c r="AO1339" s="35"/>
      <c r="AP1339" s="77" t="str">
        <f>IF(D1339="","",IF(D1339=Accueil!$Q$7,PRODUCT('Registre déchets'!G1339,Accueil!$S$7),"") &amp; IF(D1339=Accueil!$Q$8,PRODUCT('Registre déchets'!G1339,Accueil!$S$8),"") &amp; IF(D1339=Accueil!$Q$9,PRODUCT('Registre déchets'!G1339,Accueil!$S$9),"")&amp; IF(D1339=Accueil!$Q$10,PRODUCT('Registre déchets'!G1339,Accueil!$S$10),"")&amp; IF(D1339=Accueil!$Q$11,PRODUCT('Registre déchets'!G1339,Accueil!$S$11),"")&amp; IF(D1339=Accueil!$Q$12,PRODUCT('Registre déchets'!G1339,Accueil!$S$12),"")&amp; IF(D1339=Accueil!$Q$13,PRODUCT('Registre déchets'!G1339,Accueil!$S$13),"")&amp; IF(D1339=Accueil!$Q$14,PRODUCT('Registre déchets'!G1339,Accueil!$S$14),"")&amp; IF(D1339=Accueil!$Q$15,PRODUCT('Registre déchets'!G1339,Accueil!$S$15),"")&amp; IF(D1339=Accueil!$Q$16,PRODUCT('Registre déchets'!G1339,Accueil!$S$16),"")&amp; IF(D1339=Accueil!$Q$17,PRODUCT('Registre déchets'!G1339,Accueil!$S$17),"")&amp; IF(D1339=Accueil!$Q$18,PRODUCT('Registre déchets'!G1339,Accueil!$S$18),"")&amp; IF(D1339=Accueil!$Q$19,PRODUCT('Registre déchets'!G1339,Accueil!$S$19),"")&amp; IF(D1339=Accueil!$Q$20,PRODUCT('Registre déchets'!G1339,Accueil!$S$20),"")&amp; IF(D1339=Accueil!$Q$21,PRODUCT('Registre déchets'!G1339,Accueil!$S$21),"")&amp; IF(D1339=Accueil!$Q$22,PRODUCT('Registre déchets'!G1339,Accueil!$S$22),"")&amp; IF(D1339=Accueil!$Q$23,PRODUCT('Registre déchets'!G1339,Accueil!$S$23),"")&amp; IF(D1339=Accueil!$Q$24,PRODUCT('Registre déchets'!G1339,Accueil!$S$24),"")&amp; IF(D1339=Accueil!$Q$25,PRODUCT('Registre déchets'!G1339,Accueil!$S$25),"")&amp; IF(D1339=Accueil!$Q$26,PRODUCT('Registre déchets'!G1339,Accueil!$S$26),"") &amp; IF(D1339=Accueil!$U$7,PRODUCT('Registre déchets'!G1339,Accueil!$W$7),"") &amp; IF(D1339=Accueil!$U$8,PRODUCT('Registre déchets'!G1339,Accueil!$W$8),"") &amp; IF(D1339=Accueil!$U$9,PRODUCT('Registre déchets'!G1339,Accueil!$W$9),"")&amp; IF(D1339=Accueil!$U$10,PRODUCT('Registre déchets'!G1339,Accueil!$W$10),"")&amp; IF(D1339=Accueil!$U$11,PRODUCT('Registre déchets'!G1339,Accueil!$W$11),"")&amp; IF(D1339=Accueil!$U$12,PRODUCT('Registre déchets'!G1339,Accueil!$W$12),"")&amp; IF(D1339=Accueil!$U$13,PRODUCT('Registre déchets'!G1339,Accueil!$W$13),"")&amp; IF(D1339=Accueil!$U$14,PRODUCT('Registre déchets'!G1339,Accueil!$W$14),"")&amp; IF(D1339=Accueil!$U$15,PRODUCT('Registre déchets'!G1339,Accueil!$W$15),"")&amp; IF(D1339=Accueil!$U$16,PRODUCT('Registre déchets'!G1339,Accueil!$W$16),"")&amp; IF(D1339=Accueil!$U$17,PRODUCT('Registre déchets'!G1339,Accueil!$W$17),"")&amp; IF(D1339=Accueil!$U$18,PRODUCT('Registre déchets'!G1339,Accueil!$W$18),"")&amp; IF(D1339=Accueil!$U$19,PRODUCT('Registre déchets'!G1339,Accueil!$W$19),"")&amp; IF(D1339=Accueil!$U$20,PRODUCT('Registre déchets'!G1339,Accueil!$W$20),"")&amp; IF(D1339=Accueil!$U$21,PRODUCT('Registre déchets'!G1339,Accueil!$W$21),"") &amp; IF(D1339=Accueil!$U$22,PRODUCT('Registre déchets'!G1339,Accueil!$W$22),"")&amp; IF(D1339=Accueil!$U$23,PRODUCT('Registre déchets'!G1339,Accueil!$W$23),"")&amp; IF(D1339=Accueil!$U$24,PRODUCT('Registre déchets'!G1339,Accueil!$W$24),"")&amp; IF(D1339=Accueil!$U$25,PRODUCT('Registre déchets'!G1339,Accueil!$W$25),"")&amp; IF(D1339=Accueil!$U$26,PRODUCT('Registre déchets'!G1339,Accueil!$W$26),"")&amp; IF(D1339=Accueil!$U$27,PRODUCT('Registre déchets'!G1339,Accueil!$W$27),"")&amp; IF(D1339=Accueil!$Y$7,PRODUCT('Registre déchets'!G1339,Accueil!$AA$7),"") &amp; IF(D1339=Accueil!$Y$8,PRODUCT('Registre déchets'!G1339,Accueil!$AA$8),"") &amp; IF(D1339=Accueil!$Y$9,PRODUCT('Registre déchets'!G1339,Accueil!$AA$9),"")&amp; IF(D1339=Accueil!$Y$10,PRODUCT('Registre déchets'!G1339,Accueil!$AA$10),"")&amp; IF(D1339=Accueil!$Y$11,PRODUCT('Registre déchets'!G1339,Accueil!$AA$11),"")&amp; IF(D1339=Accueil!$Y$12,PRODUCT('Registre déchets'!G1339,Accueil!$AA$12),"")&amp; IF(D1339=Accueil!$Y$13,PRODUCT('Registre déchets'!G1339,Accueil!$AA$13),"")&amp; IF(D1339=Accueil!$Y$14,PRODUCT('Registre déchets'!G1339,Accueil!$AA$14),"")&amp; IF(D1339=Accueil!$Y$15,PRODUCT('Registre déchets'!G1339,Accueil!$AA$15),"")&amp; IF(D1339=Accueil!$Y$16,PRODUCT('Registre déchets'!G1339,Accueil!$AA$16),"")&amp; IF(D1339=Accueil!$Y$17,PRODUCT('Registre déchets'!G1339,Accueil!$AA$17),"")&amp; IF(D1339=Accueil!$Y$18,PRODUCT('Registre déchets'!G1339,Accueil!$AA$18),"")&amp; IF(D1339=Accueil!$Y$19,PRODUCT('Registre déchets'!G1339,Accueil!$AA$19),"")&amp; IF(D1339=Accueil!$Y$20,PRODUCT('Registre déchets'!G1339,Accueil!$AA$20),"")&amp; IF(D1339=Accueil!$Y$21,PRODUCT('Registre déchets'!G1339,Accueil!$AA$21),"")&amp; IF(D1339=Accueil!$Y$22,PRODUCT('Registre déchets'!G1339,Accueil!$AA$22),"")&amp; IF(D1339=Accueil!$Y$23,PRODUCT('Registre déchets'!G1339,Accueil!$AA$23),"")&amp; IF(D1339=Accueil!$Y$24,PRODUCT('Registre déchets'!G1339,Accueil!$AA$24),"")&amp; IF(D1339=Accueil!$Y$25,PRODUCT('Registre déchets'!G1339,Accueil!$AA$25),"")&amp; IF(D1339=Accueil!$Y$26,PRODUCT('Registre déchets'!G1339,Accueil!$AA$26),"")&amp; IF(D1339=Accueil!$Y$27,PRODUCT('Registre déchets'!G1339,Accueil!$AA$27),""))</f>
        <v/>
      </c>
      <c r="AQ1339" s="79">
        <f t="shared" si="207"/>
        <v>0</v>
      </c>
    </row>
    <row r="1340" spans="1:43" ht="50.1" customHeight="1" x14ac:dyDescent="0.25">
      <c r="A1340" s="90"/>
      <c r="B1340" s="222" t="str">
        <f t="shared" si="201"/>
        <v/>
      </c>
      <c r="C1340" s="221"/>
      <c r="D1340" s="220"/>
      <c r="E1340" s="80" t="str">
        <f t="shared" si="205"/>
        <v/>
      </c>
      <c r="F1340" s="81"/>
      <c r="G1340" s="82"/>
      <c r="H1340" s="241">
        <f t="shared" si="202"/>
        <v>0</v>
      </c>
      <c r="I1340" s="206"/>
      <c r="J1340" s="206"/>
      <c r="K1340" s="86"/>
      <c r="L1340" s="86"/>
      <c r="M1340" s="86"/>
      <c r="N1340" s="82"/>
      <c r="O1340" s="81"/>
      <c r="P1340" s="82"/>
      <c r="Q1340" s="207">
        <f t="shared" si="206"/>
        <v>0</v>
      </c>
      <c r="R1340" s="83">
        <f t="shared" si="203"/>
        <v>0</v>
      </c>
      <c r="S1340" s="83">
        <f t="shared" si="204"/>
        <v>0</v>
      </c>
      <c r="T1340" s="209"/>
      <c r="U1340" s="214"/>
      <c r="V1340" s="214"/>
      <c r="W1340" s="217" t="str">
        <f t="shared" si="199"/>
        <v/>
      </c>
      <c r="X1340" s="214"/>
      <c r="Y1340" s="224"/>
      <c r="Z1340" s="214"/>
      <c r="AA1340" s="214"/>
      <c r="AB1340" s="35" t="str">
        <f t="shared" si="200"/>
        <v/>
      </c>
      <c r="AC1340" s="35"/>
      <c r="AD1340" s="35"/>
      <c r="AE1340" s="35"/>
      <c r="AF1340" s="35"/>
      <c r="AG1340" s="35"/>
      <c r="AH1340" s="35"/>
      <c r="AI1340" s="35"/>
      <c r="AJ1340" s="35"/>
      <c r="AK1340" s="35"/>
      <c r="AL1340" s="35"/>
      <c r="AM1340" s="85" t="str">
        <f t="shared" si="208"/>
        <v/>
      </c>
      <c r="AN1340" s="35"/>
      <c r="AO1340" s="35"/>
      <c r="AP1340" s="77" t="str">
        <f>IF(D1340="","",IF(D1340=Accueil!$Q$7,PRODUCT('Registre déchets'!G1340,Accueil!$S$7),"") &amp; IF(D1340=Accueil!$Q$8,PRODUCT('Registre déchets'!G1340,Accueil!$S$8),"") &amp; IF(D1340=Accueil!$Q$9,PRODUCT('Registre déchets'!G1340,Accueil!$S$9),"")&amp; IF(D1340=Accueil!$Q$10,PRODUCT('Registre déchets'!G1340,Accueil!$S$10),"")&amp; IF(D1340=Accueil!$Q$11,PRODUCT('Registre déchets'!G1340,Accueil!$S$11),"")&amp; IF(D1340=Accueil!$Q$12,PRODUCT('Registre déchets'!G1340,Accueil!$S$12),"")&amp; IF(D1340=Accueil!$Q$13,PRODUCT('Registre déchets'!G1340,Accueil!$S$13),"")&amp; IF(D1340=Accueil!$Q$14,PRODUCT('Registre déchets'!G1340,Accueil!$S$14),"")&amp; IF(D1340=Accueil!$Q$15,PRODUCT('Registre déchets'!G1340,Accueil!$S$15),"")&amp; IF(D1340=Accueil!$Q$16,PRODUCT('Registre déchets'!G1340,Accueil!$S$16),"")&amp; IF(D1340=Accueil!$Q$17,PRODUCT('Registre déchets'!G1340,Accueil!$S$17),"")&amp; IF(D1340=Accueil!$Q$18,PRODUCT('Registre déchets'!G1340,Accueil!$S$18),"")&amp; IF(D1340=Accueil!$Q$19,PRODUCT('Registre déchets'!G1340,Accueil!$S$19),"")&amp; IF(D1340=Accueil!$Q$20,PRODUCT('Registre déchets'!G1340,Accueil!$S$20),"")&amp; IF(D1340=Accueil!$Q$21,PRODUCT('Registre déchets'!G1340,Accueil!$S$21),"")&amp; IF(D1340=Accueil!$Q$22,PRODUCT('Registre déchets'!G1340,Accueil!$S$22),"")&amp; IF(D1340=Accueil!$Q$23,PRODUCT('Registre déchets'!G1340,Accueil!$S$23),"")&amp; IF(D1340=Accueil!$Q$24,PRODUCT('Registre déchets'!G1340,Accueil!$S$24),"")&amp; IF(D1340=Accueil!$Q$25,PRODUCT('Registre déchets'!G1340,Accueil!$S$25),"")&amp; IF(D1340=Accueil!$Q$26,PRODUCT('Registre déchets'!G1340,Accueil!$S$26),"") &amp; IF(D1340=Accueil!$U$7,PRODUCT('Registre déchets'!G1340,Accueil!$W$7),"") &amp; IF(D1340=Accueil!$U$8,PRODUCT('Registre déchets'!G1340,Accueil!$W$8),"") &amp; IF(D1340=Accueil!$U$9,PRODUCT('Registre déchets'!G1340,Accueil!$W$9),"")&amp; IF(D1340=Accueil!$U$10,PRODUCT('Registre déchets'!G1340,Accueil!$W$10),"")&amp; IF(D1340=Accueil!$U$11,PRODUCT('Registre déchets'!G1340,Accueil!$W$11),"")&amp; IF(D1340=Accueil!$U$12,PRODUCT('Registre déchets'!G1340,Accueil!$W$12),"")&amp; IF(D1340=Accueil!$U$13,PRODUCT('Registre déchets'!G1340,Accueil!$W$13),"")&amp; IF(D1340=Accueil!$U$14,PRODUCT('Registre déchets'!G1340,Accueil!$W$14),"")&amp; IF(D1340=Accueil!$U$15,PRODUCT('Registre déchets'!G1340,Accueil!$W$15),"")&amp; IF(D1340=Accueil!$U$16,PRODUCT('Registre déchets'!G1340,Accueil!$W$16),"")&amp; IF(D1340=Accueil!$U$17,PRODUCT('Registre déchets'!G1340,Accueil!$W$17),"")&amp; IF(D1340=Accueil!$U$18,PRODUCT('Registre déchets'!G1340,Accueil!$W$18),"")&amp; IF(D1340=Accueil!$U$19,PRODUCT('Registre déchets'!G1340,Accueil!$W$19),"")&amp; IF(D1340=Accueil!$U$20,PRODUCT('Registre déchets'!G1340,Accueil!$W$20),"")&amp; IF(D1340=Accueil!$U$21,PRODUCT('Registre déchets'!G1340,Accueil!$W$21),"") &amp; IF(D1340=Accueil!$U$22,PRODUCT('Registre déchets'!G1340,Accueil!$W$22),"")&amp; IF(D1340=Accueil!$U$23,PRODUCT('Registre déchets'!G1340,Accueil!$W$23),"")&amp; IF(D1340=Accueil!$U$24,PRODUCT('Registre déchets'!G1340,Accueil!$W$24),"")&amp; IF(D1340=Accueil!$U$25,PRODUCT('Registre déchets'!G1340,Accueil!$W$25),"")&amp; IF(D1340=Accueil!$U$26,PRODUCT('Registre déchets'!G1340,Accueil!$W$26),"")&amp; IF(D1340=Accueil!$U$27,PRODUCT('Registre déchets'!G1340,Accueil!$W$27),"")&amp; IF(D1340=Accueil!$Y$7,PRODUCT('Registre déchets'!G1340,Accueil!$AA$7),"") &amp; IF(D1340=Accueil!$Y$8,PRODUCT('Registre déchets'!G1340,Accueil!$AA$8),"") &amp; IF(D1340=Accueil!$Y$9,PRODUCT('Registre déchets'!G1340,Accueil!$AA$9),"")&amp; IF(D1340=Accueil!$Y$10,PRODUCT('Registre déchets'!G1340,Accueil!$AA$10),"")&amp; IF(D1340=Accueil!$Y$11,PRODUCT('Registre déchets'!G1340,Accueil!$AA$11),"")&amp; IF(D1340=Accueil!$Y$12,PRODUCT('Registre déchets'!G1340,Accueil!$AA$12),"")&amp; IF(D1340=Accueil!$Y$13,PRODUCT('Registre déchets'!G1340,Accueil!$AA$13),"")&amp; IF(D1340=Accueil!$Y$14,PRODUCT('Registre déchets'!G1340,Accueil!$AA$14),"")&amp; IF(D1340=Accueil!$Y$15,PRODUCT('Registre déchets'!G1340,Accueil!$AA$15),"")&amp; IF(D1340=Accueil!$Y$16,PRODUCT('Registre déchets'!G1340,Accueil!$AA$16),"")&amp; IF(D1340=Accueil!$Y$17,PRODUCT('Registre déchets'!G1340,Accueil!$AA$17),"")&amp; IF(D1340=Accueil!$Y$18,PRODUCT('Registre déchets'!G1340,Accueil!$AA$18),"")&amp; IF(D1340=Accueil!$Y$19,PRODUCT('Registre déchets'!G1340,Accueil!$AA$19),"")&amp; IF(D1340=Accueil!$Y$20,PRODUCT('Registre déchets'!G1340,Accueil!$AA$20),"")&amp; IF(D1340=Accueil!$Y$21,PRODUCT('Registre déchets'!G1340,Accueil!$AA$21),"")&amp; IF(D1340=Accueil!$Y$22,PRODUCT('Registre déchets'!G1340,Accueil!$AA$22),"")&amp; IF(D1340=Accueil!$Y$23,PRODUCT('Registre déchets'!G1340,Accueil!$AA$23),"")&amp; IF(D1340=Accueil!$Y$24,PRODUCT('Registre déchets'!G1340,Accueil!$AA$24),"")&amp; IF(D1340=Accueil!$Y$25,PRODUCT('Registre déchets'!G1340,Accueil!$AA$25),"")&amp; IF(D1340=Accueil!$Y$26,PRODUCT('Registre déchets'!G1340,Accueil!$AA$26),"")&amp; IF(D1340=Accueil!$Y$27,PRODUCT('Registre déchets'!G1340,Accueil!$AA$27),""))</f>
        <v/>
      </c>
      <c r="AQ1340" s="79">
        <f t="shared" si="207"/>
        <v>0</v>
      </c>
    </row>
    <row r="1341" spans="1:43" ht="50.1" customHeight="1" x14ac:dyDescent="0.25">
      <c r="A1341" s="90"/>
      <c r="B1341" s="222" t="str">
        <f t="shared" si="201"/>
        <v/>
      </c>
      <c r="C1341" s="221"/>
      <c r="D1341" s="220"/>
      <c r="E1341" s="80" t="str">
        <f t="shared" si="205"/>
        <v/>
      </c>
      <c r="F1341" s="81"/>
      <c r="G1341" s="82"/>
      <c r="H1341" s="241">
        <f t="shared" si="202"/>
        <v>0</v>
      </c>
      <c r="I1341" s="206"/>
      <c r="J1341" s="206"/>
      <c r="K1341" s="86"/>
      <c r="L1341" s="86"/>
      <c r="M1341" s="86"/>
      <c r="N1341" s="82"/>
      <c r="O1341" s="81"/>
      <c r="P1341" s="82"/>
      <c r="Q1341" s="207">
        <f t="shared" si="206"/>
        <v>0</v>
      </c>
      <c r="R1341" s="83">
        <f t="shared" si="203"/>
        <v>0</v>
      </c>
      <c r="S1341" s="83">
        <f t="shared" si="204"/>
        <v>0</v>
      </c>
      <c r="T1341" s="209"/>
      <c r="U1341" s="214"/>
      <c r="V1341" s="214"/>
      <c r="W1341" s="217" t="str">
        <f t="shared" si="199"/>
        <v/>
      </c>
      <c r="X1341" s="214"/>
      <c r="Y1341" s="224"/>
      <c r="Z1341" s="214"/>
      <c r="AA1341" s="214"/>
      <c r="AB1341" s="35" t="str">
        <f t="shared" si="200"/>
        <v/>
      </c>
      <c r="AC1341" s="35"/>
      <c r="AD1341" s="35"/>
      <c r="AE1341" s="35"/>
      <c r="AF1341" s="35"/>
      <c r="AG1341" s="35"/>
      <c r="AH1341" s="35"/>
      <c r="AI1341" s="35"/>
      <c r="AJ1341" s="35"/>
      <c r="AK1341" s="35"/>
      <c r="AL1341" s="35"/>
      <c r="AM1341" s="85" t="str">
        <f t="shared" si="208"/>
        <v/>
      </c>
      <c r="AN1341" s="35"/>
      <c r="AO1341" s="35"/>
      <c r="AP1341" s="77" t="str">
        <f>IF(D1341="","",IF(D1341=Accueil!$Q$7,PRODUCT('Registre déchets'!G1341,Accueil!$S$7),"") &amp; IF(D1341=Accueil!$Q$8,PRODUCT('Registre déchets'!G1341,Accueil!$S$8),"") &amp; IF(D1341=Accueil!$Q$9,PRODUCT('Registre déchets'!G1341,Accueil!$S$9),"")&amp; IF(D1341=Accueil!$Q$10,PRODUCT('Registre déchets'!G1341,Accueil!$S$10),"")&amp; IF(D1341=Accueil!$Q$11,PRODUCT('Registre déchets'!G1341,Accueil!$S$11),"")&amp; IF(D1341=Accueil!$Q$12,PRODUCT('Registre déchets'!G1341,Accueil!$S$12),"")&amp; IF(D1341=Accueil!$Q$13,PRODUCT('Registre déchets'!G1341,Accueil!$S$13),"")&amp; IF(D1341=Accueil!$Q$14,PRODUCT('Registre déchets'!G1341,Accueil!$S$14),"")&amp; IF(D1341=Accueil!$Q$15,PRODUCT('Registre déchets'!G1341,Accueil!$S$15),"")&amp; IF(D1341=Accueil!$Q$16,PRODUCT('Registre déchets'!G1341,Accueil!$S$16),"")&amp; IF(D1341=Accueil!$Q$17,PRODUCT('Registre déchets'!G1341,Accueil!$S$17),"")&amp; IF(D1341=Accueil!$Q$18,PRODUCT('Registre déchets'!G1341,Accueil!$S$18),"")&amp; IF(D1341=Accueil!$Q$19,PRODUCT('Registre déchets'!G1341,Accueil!$S$19),"")&amp; IF(D1341=Accueil!$Q$20,PRODUCT('Registre déchets'!G1341,Accueil!$S$20),"")&amp; IF(D1341=Accueil!$Q$21,PRODUCT('Registre déchets'!G1341,Accueil!$S$21),"")&amp; IF(D1341=Accueil!$Q$22,PRODUCT('Registre déchets'!G1341,Accueil!$S$22),"")&amp; IF(D1341=Accueil!$Q$23,PRODUCT('Registre déchets'!G1341,Accueil!$S$23),"")&amp; IF(D1341=Accueil!$Q$24,PRODUCT('Registre déchets'!G1341,Accueil!$S$24),"")&amp; IF(D1341=Accueil!$Q$25,PRODUCT('Registre déchets'!G1341,Accueil!$S$25),"")&amp; IF(D1341=Accueil!$Q$26,PRODUCT('Registre déchets'!G1341,Accueil!$S$26),"") &amp; IF(D1341=Accueil!$U$7,PRODUCT('Registre déchets'!G1341,Accueil!$W$7),"") &amp; IF(D1341=Accueil!$U$8,PRODUCT('Registre déchets'!G1341,Accueil!$W$8),"") &amp; IF(D1341=Accueil!$U$9,PRODUCT('Registre déchets'!G1341,Accueil!$W$9),"")&amp; IF(D1341=Accueil!$U$10,PRODUCT('Registre déchets'!G1341,Accueil!$W$10),"")&amp; IF(D1341=Accueil!$U$11,PRODUCT('Registre déchets'!G1341,Accueil!$W$11),"")&amp; IF(D1341=Accueil!$U$12,PRODUCT('Registre déchets'!G1341,Accueil!$W$12),"")&amp; IF(D1341=Accueil!$U$13,PRODUCT('Registre déchets'!G1341,Accueil!$W$13),"")&amp; IF(D1341=Accueil!$U$14,PRODUCT('Registre déchets'!G1341,Accueil!$W$14),"")&amp; IF(D1341=Accueil!$U$15,PRODUCT('Registre déchets'!G1341,Accueil!$W$15),"")&amp; IF(D1341=Accueil!$U$16,PRODUCT('Registre déchets'!G1341,Accueil!$W$16),"")&amp; IF(D1341=Accueil!$U$17,PRODUCT('Registre déchets'!G1341,Accueil!$W$17),"")&amp; IF(D1341=Accueil!$U$18,PRODUCT('Registre déchets'!G1341,Accueil!$W$18),"")&amp; IF(D1341=Accueil!$U$19,PRODUCT('Registre déchets'!G1341,Accueil!$W$19),"")&amp; IF(D1341=Accueil!$U$20,PRODUCT('Registre déchets'!G1341,Accueil!$W$20),"")&amp; IF(D1341=Accueil!$U$21,PRODUCT('Registre déchets'!G1341,Accueil!$W$21),"") &amp; IF(D1341=Accueil!$U$22,PRODUCT('Registre déchets'!G1341,Accueil!$W$22),"")&amp; IF(D1341=Accueil!$U$23,PRODUCT('Registre déchets'!G1341,Accueil!$W$23),"")&amp; IF(D1341=Accueil!$U$24,PRODUCT('Registre déchets'!G1341,Accueil!$W$24),"")&amp; IF(D1341=Accueil!$U$25,PRODUCT('Registre déchets'!G1341,Accueil!$W$25),"")&amp; IF(D1341=Accueil!$U$26,PRODUCT('Registre déchets'!G1341,Accueil!$W$26),"")&amp; IF(D1341=Accueil!$U$27,PRODUCT('Registre déchets'!G1341,Accueil!$W$27),"")&amp; IF(D1341=Accueil!$Y$7,PRODUCT('Registre déchets'!G1341,Accueil!$AA$7),"") &amp; IF(D1341=Accueil!$Y$8,PRODUCT('Registre déchets'!G1341,Accueil!$AA$8),"") &amp; IF(D1341=Accueil!$Y$9,PRODUCT('Registre déchets'!G1341,Accueil!$AA$9),"")&amp; IF(D1341=Accueil!$Y$10,PRODUCT('Registre déchets'!G1341,Accueil!$AA$10),"")&amp; IF(D1341=Accueil!$Y$11,PRODUCT('Registre déchets'!G1341,Accueil!$AA$11),"")&amp; IF(D1341=Accueil!$Y$12,PRODUCT('Registre déchets'!G1341,Accueil!$AA$12),"")&amp; IF(D1341=Accueil!$Y$13,PRODUCT('Registre déchets'!G1341,Accueil!$AA$13),"")&amp; IF(D1341=Accueil!$Y$14,PRODUCT('Registre déchets'!G1341,Accueil!$AA$14),"")&amp; IF(D1341=Accueil!$Y$15,PRODUCT('Registre déchets'!G1341,Accueil!$AA$15),"")&amp; IF(D1341=Accueil!$Y$16,PRODUCT('Registre déchets'!G1341,Accueil!$AA$16),"")&amp; IF(D1341=Accueil!$Y$17,PRODUCT('Registre déchets'!G1341,Accueil!$AA$17),"")&amp; IF(D1341=Accueil!$Y$18,PRODUCT('Registre déchets'!G1341,Accueil!$AA$18),"")&amp; IF(D1341=Accueil!$Y$19,PRODUCT('Registre déchets'!G1341,Accueil!$AA$19),"")&amp; IF(D1341=Accueil!$Y$20,PRODUCT('Registre déchets'!G1341,Accueil!$AA$20),"")&amp; IF(D1341=Accueil!$Y$21,PRODUCT('Registre déchets'!G1341,Accueil!$AA$21),"")&amp; IF(D1341=Accueil!$Y$22,PRODUCT('Registre déchets'!G1341,Accueil!$AA$22),"")&amp; IF(D1341=Accueil!$Y$23,PRODUCT('Registre déchets'!G1341,Accueil!$AA$23),"")&amp; IF(D1341=Accueil!$Y$24,PRODUCT('Registre déchets'!G1341,Accueil!$AA$24),"")&amp; IF(D1341=Accueil!$Y$25,PRODUCT('Registre déchets'!G1341,Accueil!$AA$25),"")&amp; IF(D1341=Accueil!$Y$26,PRODUCT('Registre déchets'!G1341,Accueil!$AA$26),"")&amp; IF(D1341=Accueil!$Y$27,PRODUCT('Registre déchets'!G1341,Accueil!$AA$27),""))</f>
        <v/>
      </c>
      <c r="AQ1341" s="79">
        <f t="shared" si="207"/>
        <v>0</v>
      </c>
    </row>
    <row r="1342" spans="1:43" ht="50.1" customHeight="1" x14ac:dyDescent="0.25">
      <c r="A1342" s="90"/>
      <c r="B1342" s="222" t="str">
        <f t="shared" si="201"/>
        <v/>
      </c>
      <c r="C1342" s="221"/>
      <c r="D1342" s="220"/>
      <c r="E1342" s="80" t="str">
        <f t="shared" si="205"/>
        <v/>
      </c>
      <c r="F1342" s="81"/>
      <c r="G1342" s="82"/>
      <c r="H1342" s="241">
        <f t="shared" si="202"/>
        <v>0</v>
      </c>
      <c r="I1342" s="206"/>
      <c r="J1342" s="206"/>
      <c r="K1342" s="86"/>
      <c r="L1342" s="86"/>
      <c r="M1342" s="86"/>
      <c r="N1342" s="82"/>
      <c r="O1342" s="81"/>
      <c r="P1342" s="82"/>
      <c r="Q1342" s="207">
        <f t="shared" si="206"/>
        <v>0</v>
      </c>
      <c r="R1342" s="83">
        <f t="shared" si="203"/>
        <v>0</v>
      </c>
      <c r="S1342" s="83">
        <f t="shared" si="204"/>
        <v>0</v>
      </c>
      <c r="T1342" s="209"/>
      <c r="U1342" s="214"/>
      <c r="V1342" s="214"/>
      <c r="W1342" s="217" t="str">
        <f t="shared" si="199"/>
        <v/>
      </c>
      <c r="X1342" s="214"/>
      <c r="Y1342" s="224"/>
      <c r="Z1342" s="214"/>
      <c r="AA1342" s="214"/>
      <c r="AB1342" s="35" t="str">
        <f t="shared" si="200"/>
        <v/>
      </c>
      <c r="AC1342" s="35"/>
      <c r="AD1342" s="35"/>
      <c r="AE1342" s="35"/>
      <c r="AF1342" s="35"/>
      <c r="AG1342" s="35"/>
      <c r="AH1342" s="35"/>
      <c r="AI1342" s="35"/>
      <c r="AJ1342" s="35"/>
      <c r="AK1342" s="35"/>
      <c r="AL1342" s="35"/>
      <c r="AM1342" s="85" t="str">
        <f t="shared" si="208"/>
        <v/>
      </c>
      <c r="AN1342" s="35"/>
      <c r="AO1342" s="35"/>
      <c r="AP1342" s="77" t="str">
        <f>IF(D1342="","",IF(D1342=Accueil!$Q$7,PRODUCT('Registre déchets'!G1342,Accueil!$S$7),"") &amp; IF(D1342=Accueil!$Q$8,PRODUCT('Registre déchets'!G1342,Accueil!$S$8),"") &amp; IF(D1342=Accueil!$Q$9,PRODUCT('Registre déchets'!G1342,Accueil!$S$9),"")&amp; IF(D1342=Accueil!$Q$10,PRODUCT('Registre déchets'!G1342,Accueil!$S$10),"")&amp; IF(D1342=Accueil!$Q$11,PRODUCT('Registre déchets'!G1342,Accueil!$S$11),"")&amp; IF(D1342=Accueil!$Q$12,PRODUCT('Registre déchets'!G1342,Accueil!$S$12),"")&amp; IF(D1342=Accueil!$Q$13,PRODUCT('Registre déchets'!G1342,Accueil!$S$13),"")&amp; IF(D1342=Accueil!$Q$14,PRODUCT('Registre déchets'!G1342,Accueil!$S$14),"")&amp; IF(D1342=Accueil!$Q$15,PRODUCT('Registre déchets'!G1342,Accueil!$S$15),"")&amp; IF(D1342=Accueil!$Q$16,PRODUCT('Registre déchets'!G1342,Accueil!$S$16),"")&amp; IF(D1342=Accueil!$Q$17,PRODUCT('Registre déchets'!G1342,Accueil!$S$17),"")&amp; IF(D1342=Accueil!$Q$18,PRODUCT('Registre déchets'!G1342,Accueil!$S$18),"")&amp; IF(D1342=Accueil!$Q$19,PRODUCT('Registre déchets'!G1342,Accueil!$S$19),"")&amp; IF(D1342=Accueil!$Q$20,PRODUCT('Registre déchets'!G1342,Accueil!$S$20),"")&amp; IF(D1342=Accueil!$Q$21,PRODUCT('Registre déchets'!G1342,Accueil!$S$21),"")&amp; IF(D1342=Accueil!$Q$22,PRODUCT('Registre déchets'!G1342,Accueil!$S$22),"")&amp; IF(D1342=Accueil!$Q$23,PRODUCT('Registre déchets'!G1342,Accueil!$S$23),"")&amp; IF(D1342=Accueil!$Q$24,PRODUCT('Registre déchets'!G1342,Accueil!$S$24),"")&amp; IF(D1342=Accueil!$Q$25,PRODUCT('Registre déchets'!G1342,Accueil!$S$25),"")&amp; IF(D1342=Accueil!$Q$26,PRODUCT('Registre déchets'!G1342,Accueil!$S$26),"") &amp; IF(D1342=Accueil!$U$7,PRODUCT('Registre déchets'!G1342,Accueil!$W$7),"") &amp; IF(D1342=Accueil!$U$8,PRODUCT('Registre déchets'!G1342,Accueil!$W$8),"") &amp; IF(D1342=Accueil!$U$9,PRODUCT('Registre déchets'!G1342,Accueil!$W$9),"")&amp; IF(D1342=Accueil!$U$10,PRODUCT('Registre déchets'!G1342,Accueil!$W$10),"")&amp; IF(D1342=Accueil!$U$11,PRODUCT('Registre déchets'!G1342,Accueil!$W$11),"")&amp; IF(D1342=Accueil!$U$12,PRODUCT('Registre déchets'!G1342,Accueil!$W$12),"")&amp; IF(D1342=Accueil!$U$13,PRODUCT('Registre déchets'!G1342,Accueil!$W$13),"")&amp; IF(D1342=Accueil!$U$14,PRODUCT('Registre déchets'!G1342,Accueil!$W$14),"")&amp; IF(D1342=Accueil!$U$15,PRODUCT('Registre déchets'!G1342,Accueil!$W$15),"")&amp; IF(D1342=Accueil!$U$16,PRODUCT('Registre déchets'!G1342,Accueil!$W$16),"")&amp; IF(D1342=Accueil!$U$17,PRODUCT('Registre déchets'!G1342,Accueil!$W$17),"")&amp; IF(D1342=Accueil!$U$18,PRODUCT('Registre déchets'!G1342,Accueil!$W$18),"")&amp; IF(D1342=Accueil!$U$19,PRODUCT('Registre déchets'!G1342,Accueil!$W$19),"")&amp; IF(D1342=Accueil!$U$20,PRODUCT('Registre déchets'!G1342,Accueil!$W$20),"")&amp; IF(D1342=Accueil!$U$21,PRODUCT('Registre déchets'!G1342,Accueil!$W$21),"") &amp; IF(D1342=Accueil!$U$22,PRODUCT('Registre déchets'!G1342,Accueil!$W$22),"")&amp; IF(D1342=Accueil!$U$23,PRODUCT('Registre déchets'!G1342,Accueil!$W$23),"")&amp; IF(D1342=Accueil!$U$24,PRODUCT('Registre déchets'!G1342,Accueil!$W$24),"")&amp; IF(D1342=Accueil!$U$25,PRODUCT('Registre déchets'!G1342,Accueil!$W$25),"")&amp; IF(D1342=Accueil!$U$26,PRODUCT('Registre déchets'!G1342,Accueil!$W$26),"")&amp; IF(D1342=Accueil!$U$27,PRODUCT('Registre déchets'!G1342,Accueil!$W$27),"")&amp; IF(D1342=Accueil!$Y$7,PRODUCT('Registre déchets'!G1342,Accueil!$AA$7),"") &amp; IF(D1342=Accueil!$Y$8,PRODUCT('Registre déchets'!G1342,Accueil!$AA$8),"") &amp; IF(D1342=Accueil!$Y$9,PRODUCT('Registre déchets'!G1342,Accueil!$AA$9),"")&amp; IF(D1342=Accueil!$Y$10,PRODUCT('Registre déchets'!G1342,Accueil!$AA$10),"")&amp; IF(D1342=Accueil!$Y$11,PRODUCT('Registre déchets'!G1342,Accueil!$AA$11),"")&amp; IF(D1342=Accueil!$Y$12,PRODUCT('Registre déchets'!G1342,Accueil!$AA$12),"")&amp; IF(D1342=Accueil!$Y$13,PRODUCT('Registre déchets'!G1342,Accueil!$AA$13),"")&amp; IF(D1342=Accueil!$Y$14,PRODUCT('Registre déchets'!G1342,Accueil!$AA$14),"")&amp; IF(D1342=Accueil!$Y$15,PRODUCT('Registre déchets'!G1342,Accueil!$AA$15),"")&amp; IF(D1342=Accueil!$Y$16,PRODUCT('Registre déchets'!G1342,Accueil!$AA$16),"")&amp; IF(D1342=Accueil!$Y$17,PRODUCT('Registre déchets'!G1342,Accueil!$AA$17),"")&amp; IF(D1342=Accueil!$Y$18,PRODUCT('Registre déchets'!G1342,Accueil!$AA$18),"")&amp; IF(D1342=Accueil!$Y$19,PRODUCT('Registre déchets'!G1342,Accueil!$AA$19),"")&amp; IF(D1342=Accueil!$Y$20,PRODUCT('Registre déchets'!G1342,Accueil!$AA$20),"")&amp; IF(D1342=Accueil!$Y$21,PRODUCT('Registre déchets'!G1342,Accueil!$AA$21),"")&amp; IF(D1342=Accueil!$Y$22,PRODUCT('Registre déchets'!G1342,Accueil!$AA$22),"")&amp; IF(D1342=Accueil!$Y$23,PRODUCT('Registre déchets'!G1342,Accueil!$AA$23),"")&amp; IF(D1342=Accueil!$Y$24,PRODUCT('Registre déchets'!G1342,Accueil!$AA$24),"")&amp; IF(D1342=Accueil!$Y$25,PRODUCT('Registre déchets'!G1342,Accueil!$AA$25),"")&amp; IF(D1342=Accueil!$Y$26,PRODUCT('Registre déchets'!G1342,Accueil!$AA$26),"")&amp; IF(D1342=Accueil!$Y$27,PRODUCT('Registre déchets'!G1342,Accueil!$AA$27),""))</f>
        <v/>
      </c>
      <c r="AQ1342" s="79">
        <f t="shared" si="207"/>
        <v>0</v>
      </c>
    </row>
    <row r="1343" spans="1:43" ht="50.1" customHeight="1" x14ac:dyDescent="0.25">
      <c r="A1343" s="90"/>
      <c r="B1343" s="222" t="str">
        <f t="shared" si="201"/>
        <v/>
      </c>
      <c r="C1343" s="221"/>
      <c r="D1343" s="220"/>
      <c r="E1343" s="80" t="str">
        <f t="shared" si="205"/>
        <v/>
      </c>
      <c r="F1343" s="81"/>
      <c r="G1343" s="82"/>
      <c r="H1343" s="241">
        <f t="shared" si="202"/>
        <v>0</v>
      </c>
      <c r="I1343" s="206"/>
      <c r="J1343" s="206"/>
      <c r="K1343" s="86"/>
      <c r="L1343" s="86"/>
      <c r="M1343" s="86"/>
      <c r="N1343" s="82"/>
      <c r="O1343" s="81"/>
      <c r="P1343" s="82"/>
      <c r="Q1343" s="207">
        <f t="shared" si="206"/>
        <v>0</v>
      </c>
      <c r="R1343" s="83">
        <f t="shared" si="203"/>
        <v>0</v>
      </c>
      <c r="S1343" s="83">
        <f t="shared" si="204"/>
        <v>0</v>
      </c>
      <c r="T1343" s="209"/>
      <c r="U1343" s="214"/>
      <c r="V1343" s="214"/>
      <c r="W1343" s="217" t="str">
        <f t="shared" si="199"/>
        <v/>
      </c>
      <c r="X1343" s="214"/>
      <c r="Y1343" s="224"/>
      <c r="Z1343" s="214"/>
      <c r="AA1343" s="214"/>
      <c r="AB1343" s="35" t="str">
        <f t="shared" si="200"/>
        <v/>
      </c>
      <c r="AC1343" s="35"/>
      <c r="AD1343" s="35"/>
      <c r="AE1343" s="35"/>
      <c r="AF1343" s="35"/>
      <c r="AG1343" s="35"/>
      <c r="AH1343" s="35"/>
      <c r="AI1343" s="35"/>
      <c r="AJ1343" s="35"/>
      <c r="AK1343" s="35"/>
      <c r="AL1343" s="35"/>
      <c r="AM1343" s="85" t="str">
        <f t="shared" si="208"/>
        <v/>
      </c>
      <c r="AN1343" s="35"/>
      <c r="AO1343" s="35"/>
      <c r="AP1343" s="77" t="str">
        <f>IF(D1343="","",IF(D1343=Accueil!$Q$7,PRODUCT('Registre déchets'!G1343,Accueil!$S$7),"") &amp; IF(D1343=Accueil!$Q$8,PRODUCT('Registre déchets'!G1343,Accueil!$S$8),"") &amp; IF(D1343=Accueil!$Q$9,PRODUCT('Registre déchets'!G1343,Accueil!$S$9),"")&amp; IF(D1343=Accueil!$Q$10,PRODUCT('Registre déchets'!G1343,Accueil!$S$10),"")&amp; IF(D1343=Accueil!$Q$11,PRODUCT('Registre déchets'!G1343,Accueil!$S$11),"")&amp; IF(D1343=Accueil!$Q$12,PRODUCT('Registre déchets'!G1343,Accueil!$S$12),"")&amp; IF(D1343=Accueil!$Q$13,PRODUCT('Registre déchets'!G1343,Accueil!$S$13),"")&amp; IF(D1343=Accueil!$Q$14,PRODUCT('Registre déchets'!G1343,Accueil!$S$14),"")&amp; IF(D1343=Accueil!$Q$15,PRODUCT('Registre déchets'!G1343,Accueil!$S$15),"")&amp; IF(D1343=Accueil!$Q$16,PRODUCT('Registre déchets'!G1343,Accueil!$S$16),"")&amp; IF(D1343=Accueil!$Q$17,PRODUCT('Registre déchets'!G1343,Accueil!$S$17),"")&amp; IF(D1343=Accueil!$Q$18,PRODUCT('Registre déchets'!G1343,Accueil!$S$18),"")&amp; IF(D1343=Accueil!$Q$19,PRODUCT('Registre déchets'!G1343,Accueil!$S$19),"")&amp; IF(D1343=Accueil!$Q$20,PRODUCT('Registre déchets'!G1343,Accueil!$S$20),"")&amp; IF(D1343=Accueil!$Q$21,PRODUCT('Registre déchets'!G1343,Accueil!$S$21),"")&amp; IF(D1343=Accueil!$Q$22,PRODUCT('Registre déchets'!G1343,Accueil!$S$22),"")&amp; IF(D1343=Accueil!$Q$23,PRODUCT('Registre déchets'!G1343,Accueil!$S$23),"")&amp; IF(D1343=Accueil!$Q$24,PRODUCT('Registre déchets'!G1343,Accueil!$S$24),"")&amp; IF(D1343=Accueil!$Q$25,PRODUCT('Registre déchets'!G1343,Accueil!$S$25),"")&amp; IF(D1343=Accueil!$Q$26,PRODUCT('Registre déchets'!G1343,Accueil!$S$26),"") &amp; IF(D1343=Accueil!$U$7,PRODUCT('Registre déchets'!G1343,Accueil!$W$7),"") &amp; IF(D1343=Accueil!$U$8,PRODUCT('Registre déchets'!G1343,Accueil!$W$8),"") &amp; IF(D1343=Accueil!$U$9,PRODUCT('Registre déchets'!G1343,Accueil!$W$9),"")&amp; IF(D1343=Accueil!$U$10,PRODUCT('Registre déchets'!G1343,Accueil!$W$10),"")&amp; IF(D1343=Accueil!$U$11,PRODUCT('Registre déchets'!G1343,Accueil!$W$11),"")&amp; IF(D1343=Accueil!$U$12,PRODUCT('Registre déchets'!G1343,Accueil!$W$12),"")&amp; IF(D1343=Accueil!$U$13,PRODUCT('Registre déchets'!G1343,Accueil!$W$13),"")&amp; IF(D1343=Accueil!$U$14,PRODUCT('Registre déchets'!G1343,Accueil!$W$14),"")&amp; IF(D1343=Accueil!$U$15,PRODUCT('Registre déchets'!G1343,Accueil!$W$15),"")&amp; IF(D1343=Accueil!$U$16,PRODUCT('Registre déchets'!G1343,Accueil!$W$16),"")&amp; IF(D1343=Accueil!$U$17,PRODUCT('Registre déchets'!G1343,Accueil!$W$17),"")&amp; IF(D1343=Accueil!$U$18,PRODUCT('Registre déchets'!G1343,Accueil!$W$18),"")&amp; IF(D1343=Accueil!$U$19,PRODUCT('Registre déchets'!G1343,Accueil!$W$19),"")&amp; IF(D1343=Accueil!$U$20,PRODUCT('Registre déchets'!G1343,Accueil!$W$20),"")&amp; IF(D1343=Accueil!$U$21,PRODUCT('Registre déchets'!G1343,Accueil!$W$21),"") &amp; IF(D1343=Accueil!$U$22,PRODUCT('Registre déchets'!G1343,Accueil!$W$22),"")&amp; IF(D1343=Accueil!$U$23,PRODUCT('Registre déchets'!G1343,Accueil!$W$23),"")&amp; IF(D1343=Accueil!$U$24,PRODUCT('Registre déchets'!G1343,Accueil!$W$24),"")&amp; IF(D1343=Accueil!$U$25,PRODUCT('Registre déchets'!G1343,Accueil!$W$25),"")&amp; IF(D1343=Accueil!$U$26,PRODUCT('Registre déchets'!G1343,Accueil!$W$26),"")&amp; IF(D1343=Accueil!$U$27,PRODUCT('Registre déchets'!G1343,Accueil!$W$27),"")&amp; IF(D1343=Accueil!$Y$7,PRODUCT('Registre déchets'!G1343,Accueil!$AA$7),"") &amp; IF(D1343=Accueil!$Y$8,PRODUCT('Registre déchets'!G1343,Accueil!$AA$8),"") &amp; IF(D1343=Accueil!$Y$9,PRODUCT('Registre déchets'!G1343,Accueil!$AA$9),"")&amp; IF(D1343=Accueil!$Y$10,PRODUCT('Registre déchets'!G1343,Accueil!$AA$10),"")&amp; IF(D1343=Accueil!$Y$11,PRODUCT('Registre déchets'!G1343,Accueil!$AA$11),"")&amp; IF(D1343=Accueil!$Y$12,PRODUCT('Registre déchets'!G1343,Accueil!$AA$12),"")&amp; IF(D1343=Accueil!$Y$13,PRODUCT('Registre déchets'!G1343,Accueil!$AA$13),"")&amp; IF(D1343=Accueil!$Y$14,PRODUCT('Registre déchets'!G1343,Accueil!$AA$14),"")&amp; IF(D1343=Accueil!$Y$15,PRODUCT('Registre déchets'!G1343,Accueil!$AA$15),"")&amp; IF(D1343=Accueil!$Y$16,PRODUCT('Registre déchets'!G1343,Accueil!$AA$16),"")&amp; IF(D1343=Accueil!$Y$17,PRODUCT('Registre déchets'!G1343,Accueil!$AA$17),"")&amp; IF(D1343=Accueil!$Y$18,PRODUCT('Registre déchets'!G1343,Accueil!$AA$18),"")&amp; IF(D1343=Accueil!$Y$19,PRODUCT('Registre déchets'!G1343,Accueil!$AA$19),"")&amp; IF(D1343=Accueil!$Y$20,PRODUCT('Registre déchets'!G1343,Accueil!$AA$20),"")&amp; IF(D1343=Accueil!$Y$21,PRODUCT('Registre déchets'!G1343,Accueil!$AA$21),"")&amp; IF(D1343=Accueil!$Y$22,PRODUCT('Registre déchets'!G1343,Accueil!$AA$22),"")&amp; IF(D1343=Accueil!$Y$23,PRODUCT('Registre déchets'!G1343,Accueil!$AA$23),"")&amp; IF(D1343=Accueil!$Y$24,PRODUCT('Registre déchets'!G1343,Accueil!$AA$24),"")&amp; IF(D1343=Accueil!$Y$25,PRODUCT('Registre déchets'!G1343,Accueil!$AA$25),"")&amp; IF(D1343=Accueil!$Y$26,PRODUCT('Registre déchets'!G1343,Accueil!$AA$26),"")&amp; IF(D1343=Accueil!$Y$27,PRODUCT('Registre déchets'!G1343,Accueil!$AA$27),""))</f>
        <v/>
      </c>
      <c r="AQ1343" s="79">
        <f t="shared" si="207"/>
        <v>0</v>
      </c>
    </row>
    <row r="1344" spans="1:43" ht="50.1" customHeight="1" x14ac:dyDescent="0.25">
      <c r="A1344" s="90"/>
      <c r="B1344" s="222" t="str">
        <f t="shared" si="201"/>
        <v/>
      </c>
      <c r="C1344" s="221"/>
      <c r="D1344" s="220"/>
      <c r="E1344" s="80" t="str">
        <f t="shared" si="205"/>
        <v/>
      </c>
      <c r="F1344" s="81"/>
      <c r="G1344" s="82"/>
      <c r="H1344" s="241">
        <f t="shared" si="202"/>
        <v>0</v>
      </c>
      <c r="I1344" s="206"/>
      <c r="J1344" s="206"/>
      <c r="K1344" s="86"/>
      <c r="L1344" s="86"/>
      <c r="M1344" s="86"/>
      <c r="N1344" s="82"/>
      <c r="O1344" s="81"/>
      <c r="P1344" s="82"/>
      <c r="Q1344" s="207">
        <f t="shared" si="206"/>
        <v>0</v>
      </c>
      <c r="R1344" s="83">
        <f t="shared" si="203"/>
        <v>0</v>
      </c>
      <c r="S1344" s="83">
        <f t="shared" si="204"/>
        <v>0</v>
      </c>
      <c r="T1344" s="209"/>
      <c r="U1344" s="214"/>
      <c r="V1344" s="214"/>
      <c r="W1344" s="217" t="str">
        <f t="shared" si="199"/>
        <v/>
      </c>
      <c r="X1344" s="214"/>
      <c r="Y1344" s="224"/>
      <c r="Z1344" s="214"/>
      <c r="AA1344" s="214"/>
      <c r="AB1344" s="35" t="str">
        <f t="shared" si="200"/>
        <v/>
      </c>
      <c r="AC1344" s="35"/>
      <c r="AD1344" s="35"/>
      <c r="AE1344" s="35"/>
      <c r="AF1344" s="35"/>
      <c r="AG1344" s="35"/>
      <c r="AH1344" s="35"/>
      <c r="AI1344" s="35"/>
      <c r="AJ1344" s="35"/>
      <c r="AK1344" s="35"/>
      <c r="AL1344" s="35"/>
      <c r="AM1344" s="85" t="str">
        <f t="shared" si="208"/>
        <v/>
      </c>
      <c r="AN1344" s="35"/>
      <c r="AO1344" s="35"/>
      <c r="AP1344" s="77" t="str">
        <f>IF(D1344="","",IF(D1344=Accueil!$Q$7,PRODUCT('Registre déchets'!G1344,Accueil!$S$7),"") &amp; IF(D1344=Accueil!$Q$8,PRODUCT('Registre déchets'!G1344,Accueil!$S$8),"") &amp; IF(D1344=Accueil!$Q$9,PRODUCT('Registre déchets'!G1344,Accueil!$S$9),"")&amp; IF(D1344=Accueil!$Q$10,PRODUCT('Registre déchets'!G1344,Accueil!$S$10),"")&amp; IF(D1344=Accueil!$Q$11,PRODUCT('Registre déchets'!G1344,Accueil!$S$11),"")&amp; IF(D1344=Accueil!$Q$12,PRODUCT('Registre déchets'!G1344,Accueil!$S$12),"")&amp; IF(D1344=Accueil!$Q$13,PRODUCT('Registre déchets'!G1344,Accueil!$S$13),"")&amp; IF(D1344=Accueil!$Q$14,PRODUCT('Registre déchets'!G1344,Accueil!$S$14),"")&amp; IF(D1344=Accueil!$Q$15,PRODUCT('Registre déchets'!G1344,Accueil!$S$15),"")&amp; IF(D1344=Accueil!$Q$16,PRODUCT('Registre déchets'!G1344,Accueil!$S$16),"")&amp; IF(D1344=Accueil!$Q$17,PRODUCT('Registre déchets'!G1344,Accueil!$S$17),"")&amp; IF(D1344=Accueil!$Q$18,PRODUCT('Registre déchets'!G1344,Accueil!$S$18),"")&amp; IF(D1344=Accueil!$Q$19,PRODUCT('Registre déchets'!G1344,Accueil!$S$19),"")&amp; IF(D1344=Accueil!$Q$20,PRODUCT('Registre déchets'!G1344,Accueil!$S$20),"")&amp; IF(D1344=Accueil!$Q$21,PRODUCT('Registre déchets'!G1344,Accueil!$S$21),"")&amp; IF(D1344=Accueil!$Q$22,PRODUCT('Registre déchets'!G1344,Accueil!$S$22),"")&amp; IF(D1344=Accueil!$Q$23,PRODUCT('Registre déchets'!G1344,Accueil!$S$23),"")&amp; IF(D1344=Accueil!$Q$24,PRODUCT('Registre déchets'!G1344,Accueil!$S$24),"")&amp; IF(D1344=Accueil!$Q$25,PRODUCT('Registre déchets'!G1344,Accueil!$S$25),"")&amp; IF(D1344=Accueil!$Q$26,PRODUCT('Registre déchets'!G1344,Accueil!$S$26),"") &amp; IF(D1344=Accueil!$U$7,PRODUCT('Registre déchets'!G1344,Accueil!$W$7),"") &amp; IF(D1344=Accueil!$U$8,PRODUCT('Registre déchets'!G1344,Accueil!$W$8),"") &amp; IF(D1344=Accueil!$U$9,PRODUCT('Registre déchets'!G1344,Accueil!$W$9),"")&amp; IF(D1344=Accueil!$U$10,PRODUCT('Registre déchets'!G1344,Accueil!$W$10),"")&amp; IF(D1344=Accueil!$U$11,PRODUCT('Registre déchets'!G1344,Accueil!$W$11),"")&amp; IF(D1344=Accueil!$U$12,PRODUCT('Registre déchets'!G1344,Accueil!$W$12),"")&amp; IF(D1344=Accueil!$U$13,PRODUCT('Registre déchets'!G1344,Accueil!$W$13),"")&amp; IF(D1344=Accueil!$U$14,PRODUCT('Registre déchets'!G1344,Accueil!$W$14),"")&amp; IF(D1344=Accueil!$U$15,PRODUCT('Registre déchets'!G1344,Accueil!$W$15),"")&amp; IF(D1344=Accueil!$U$16,PRODUCT('Registre déchets'!G1344,Accueil!$W$16),"")&amp; IF(D1344=Accueil!$U$17,PRODUCT('Registre déchets'!G1344,Accueil!$W$17),"")&amp; IF(D1344=Accueil!$U$18,PRODUCT('Registre déchets'!G1344,Accueil!$W$18),"")&amp; IF(D1344=Accueil!$U$19,PRODUCT('Registre déchets'!G1344,Accueil!$W$19),"")&amp; IF(D1344=Accueil!$U$20,PRODUCT('Registre déchets'!G1344,Accueil!$W$20),"")&amp; IF(D1344=Accueil!$U$21,PRODUCT('Registre déchets'!G1344,Accueil!$W$21),"") &amp; IF(D1344=Accueil!$U$22,PRODUCT('Registre déchets'!G1344,Accueil!$W$22),"")&amp; IF(D1344=Accueil!$U$23,PRODUCT('Registre déchets'!G1344,Accueil!$W$23),"")&amp; IF(D1344=Accueil!$U$24,PRODUCT('Registre déchets'!G1344,Accueil!$W$24),"")&amp; IF(D1344=Accueil!$U$25,PRODUCT('Registre déchets'!G1344,Accueil!$W$25),"")&amp; IF(D1344=Accueil!$U$26,PRODUCT('Registre déchets'!G1344,Accueil!$W$26),"")&amp; IF(D1344=Accueil!$U$27,PRODUCT('Registre déchets'!G1344,Accueil!$W$27),"")&amp; IF(D1344=Accueil!$Y$7,PRODUCT('Registre déchets'!G1344,Accueil!$AA$7),"") &amp; IF(D1344=Accueil!$Y$8,PRODUCT('Registre déchets'!G1344,Accueil!$AA$8),"") &amp; IF(D1344=Accueil!$Y$9,PRODUCT('Registre déchets'!G1344,Accueil!$AA$9),"")&amp; IF(D1344=Accueil!$Y$10,PRODUCT('Registre déchets'!G1344,Accueil!$AA$10),"")&amp; IF(D1344=Accueil!$Y$11,PRODUCT('Registre déchets'!G1344,Accueil!$AA$11),"")&amp; IF(D1344=Accueil!$Y$12,PRODUCT('Registre déchets'!G1344,Accueil!$AA$12),"")&amp; IF(D1344=Accueil!$Y$13,PRODUCT('Registre déchets'!G1344,Accueil!$AA$13),"")&amp; IF(D1344=Accueil!$Y$14,PRODUCT('Registre déchets'!G1344,Accueil!$AA$14),"")&amp; IF(D1344=Accueil!$Y$15,PRODUCT('Registre déchets'!G1344,Accueil!$AA$15),"")&amp; IF(D1344=Accueil!$Y$16,PRODUCT('Registre déchets'!G1344,Accueil!$AA$16),"")&amp; IF(D1344=Accueil!$Y$17,PRODUCT('Registre déchets'!G1344,Accueil!$AA$17),"")&amp; IF(D1344=Accueil!$Y$18,PRODUCT('Registre déchets'!G1344,Accueil!$AA$18),"")&amp; IF(D1344=Accueil!$Y$19,PRODUCT('Registre déchets'!G1344,Accueil!$AA$19),"")&amp; IF(D1344=Accueil!$Y$20,PRODUCT('Registre déchets'!G1344,Accueil!$AA$20),"")&amp; IF(D1344=Accueil!$Y$21,PRODUCT('Registre déchets'!G1344,Accueil!$AA$21),"")&amp; IF(D1344=Accueil!$Y$22,PRODUCT('Registre déchets'!G1344,Accueil!$AA$22),"")&amp; IF(D1344=Accueil!$Y$23,PRODUCT('Registre déchets'!G1344,Accueil!$AA$23),"")&amp; IF(D1344=Accueil!$Y$24,PRODUCT('Registre déchets'!G1344,Accueil!$AA$24),"")&amp; IF(D1344=Accueil!$Y$25,PRODUCT('Registre déchets'!G1344,Accueil!$AA$25),"")&amp; IF(D1344=Accueil!$Y$26,PRODUCT('Registre déchets'!G1344,Accueil!$AA$26),"")&amp; IF(D1344=Accueil!$Y$27,PRODUCT('Registre déchets'!G1344,Accueil!$AA$27),""))</f>
        <v/>
      </c>
      <c r="AQ1344" s="79">
        <f t="shared" si="207"/>
        <v>0</v>
      </c>
    </row>
    <row r="1345" spans="1:43" ht="50.1" customHeight="1" x14ac:dyDescent="0.25">
      <c r="A1345" s="90"/>
      <c r="B1345" s="222" t="str">
        <f t="shared" si="201"/>
        <v/>
      </c>
      <c r="C1345" s="221"/>
      <c r="D1345" s="220"/>
      <c r="E1345" s="80" t="str">
        <f t="shared" si="205"/>
        <v/>
      </c>
      <c r="F1345" s="81"/>
      <c r="G1345" s="82"/>
      <c r="H1345" s="241">
        <f t="shared" si="202"/>
        <v>0</v>
      </c>
      <c r="I1345" s="206"/>
      <c r="J1345" s="206"/>
      <c r="K1345" s="86"/>
      <c r="L1345" s="86"/>
      <c r="M1345" s="86"/>
      <c r="N1345" s="82"/>
      <c r="O1345" s="81"/>
      <c r="P1345" s="82"/>
      <c r="Q1345" s="207">
        <f t="shared" si="206"/>
        <v>0</v>
      </c>
      <c r="R1345" s="83">
        <f t="shared" si="203"/>
        <v>0</v>
      </c>
      <c r="S1345" s="83">
        <f t="shared" si="204"/>
        <v>0</v>
      </c>
      <c r="T1345" s="209"/>
      <c r="U1345" s="214"/>
      <c r="V1345" s="214"/>
      <c r="W1345" s="217" t="str">
        <f t="shared" si="199"/>
        <v/>
      </c>
      <c r="X1345" s="214"/>
      <c r="Y1345" s="224"/>
      <c r="Z1345" s="214"/>
      <c r="AA1345" s="214"/>
      <c r="AB1345" s="35" t="str">
        <f t="shared" si="200"/>
        <v/>
      </c>
      <c r="AC1345" s="35"/>
      <c r="AD1345" s="35"/>
      <c r="AE1345" s="35"/>
      <c r="AF1345" s="35"/>
      <c r="AG1345" s="35"/>
      <c r="AH1345" s="35"/>
      <c r="AI1345" s="35"/>
      <c r="AJ1345" s="35"/>
      <c r="AK1345" s="35"/>
      <c r="AL1345" s="35"/>
      <c r="AM1345" s="85" t="str">
        <f t="shared" si="208"/>
        <v/>
      </c>
      <c r="AN1345" s="35"/>
      <c r="AO1345" s="35"/>
      <c r="AP1345" s="77" t="str">
        <f>IF(D1345="","",IF(D1345=Accueil!$Q$7,PRODUCT('Registre déchets'!G1345,Accueil!$S$7),"") &amp; IF(D1345=Accueil!$Q$8,PRODUCT('Registre déchets'!G1345,Accueil!$S$8),"") &amp; IF(D1345=Accueil!$Q$9,PRODUCT('Registre déchets'!G1345,Accueil!$S$9),"")&amp; IF(D1345=Accueil!$Q$10,PRODUCT('Registre déchets'!G1345,Accueil!$S$10),"")&amp; IF(D1345=Accueil!$Q$11,PRODUCT('Registre déchets'!G1345,Accueil!$S$11),"")&amp; IF(D1345=Accueil!$Q$12,PRODUCT('Registre déchets'!G1345,Accueil!$S$12),"")&amp; IF(D1345=Accueil!$Q$13,PRODUCT('Registre déchets'!G1345,Accueil!$S$13),"")&amp; IF(D1345=Accueil!$Q$14,PRODUCT('Registre déchets'!G1345,Accueil!$S$14),"")&amp; IF(D1345=Accueil!$Q$15,PRODUCT('Registre déchets'!G1345,Accueil!$S$15),"")&amp; IF(D1345=Accueil!$Q$16,PRODUCT('Registre déchets'!G1345,Accueil!$S$16),"")&amp; IF(D1345=Accueil!$Q$17,PRODUCT('Registre déchets'!G1345,Accueil!$S$17),"")&amp; IF(D1345=Accueil!$Q$18,PRODUCT('Registre déchets'!G1345,Accueil!$S$18),"")&amp; IF(D1345=Accueil!$Q$19,PRODUCT('Registre déchets'!G1345,Accueil!$S$19),"")&amp; IF(D1345=Accueil!$Q$20,PRODUCT('Registre déchets'!G1345,Accueil!$S$20),"")&amp; IF(D1345=Accueil!$Q$21,PRODUCT('Registre déchets'!G1345,Accueil!$S$21),"")&amp; IF(D1345=Accueil!$Q$22,PRODUCT('Registre déchets'!G1345,Accueil!$S$22),"")&amp; IF(D1345=Accueil!$Q$23,PRODUCT('Registre déchets'!G1345,Accueil!$S$23),"")&amp; IF(D1345=Accueil!$Q$24,PRODUCT('Registre déchets'!G1345,Accueil!$S$24),"")&amp; IF(D1345=Accueil!$Q$25,PRODUCT('Registre déchets'!G1345,Accueil!$S$25),"")&amp; IF(D1345=Accueil!$Q$26,PRODUCT('Registre déchets'!G1345,Accueil!$S$26),"") &amp; IF(D1345=Accueil!$U$7,PRODUCT('Registre déchets'!G1345,Accueil!$W$7),"") &amp; IF(D1345=Accueil!$U$8,PRODUCT('Registre déchets'!G1345,Accueil!$W$8),"") &amp; IF(D1345=Accueil!$U$9,PRODUCT('Registre déchets'!G1345,Accueil!$W$9),"")&amp; IF(D1345=Accueil!$U$10,PRODUCT('Registre déchets'!G1345,Accueil!$W$10),"")&amp; IF(D1345=Accueil!$U$11,PRODUCT('Registre déchets'!G1345,Accueil!$W$11),"")&amp; IF(D1345=Accueil!$U$12,PRODUCT('Registre déchets'!G1345,Accueil!$W$12),"")&amp; IF(D1345=Accueil!$U$13,PRODUCT('Registre déchets'!G1345,Accueil!$W$13),"")&amp; IF(D1345=Accueil!$U$14,PRODUCT('Registre déchets'!G1345,Accueil!$W$14),"")&amp; IF(D1345=Accueil!$U$15,PRODUCT('Registre déchets'!G1345,Accueil!$W$15),"")&amp; IF(D1345=Accueil!$U$16,PRODUCT('Registre déchets'!G1345,Accueil!$W$16),"")&amp; IF(D1345=Accueil!$U$17,PRODUCT('Registre déchets'!G1345,Accueil!$W$17),"")&amp; IF(D1345=Accueil!$U$18,PRODUCT('Registre déchets'!G1345,Accueil!$W$18),"")&amp; IF(D1345=Accueil!$U$19,PRODUCT('Registre déchets'!G1345,Accueil!$W$19),"")&amp; IF(D1345=Accueil!$U$20,PRODUCT('Registre déchets'!G1345,Accueil!$W$20),"")&amp; IF(D1345=Accueil!$U$21,PRODUCT('Registre déchets'!G1345,Accueil!$W$21),"") &amp; IF(D1345=Accueil!$U$22,PRODUCT('Registre déchets'!G1345,Accueil!$W$22),"")&amp; IF(D1345=Accueil!$U$23,PRODUCT('Registre déchets'!G1345,Accueil!$W$23),"")&amp; IF(D1345=Accueil!$U$24,PRODUCT('Registre déchets'!G1345,Accueil!$W$24),"")&amp; IF(D1345=Accueil!$U$25,PRODUCT('Registre déchets'!G1345,Accueil!$W$25),"")&amp; IF(D1345=Accueil!$U$26,PRODUCT('Registre déchets'!G1345,Accueil!$W$26),"")&amp; IF(D1345=Accueil!$U$27,PRODUCT('Registre déchets'!G1345,Accueil!$W$27),"")&amp; IF(D1345=Accueil!$Y$7,PRODUCT('Registre déchets'!G1345,Accueil!$AA$7),"") &amp; IF(D1345=Accueil!$Y$8,PRODUCT('Registre déchets'!G1345,Accueil!$AA$8),"") &amp; IF(D1345=Accueil!$Y$9,PRODUCT('Registre déchets'!G1345,Accueil!$AA$9),"")&amp; IF(D1345=Accueil!$Y$10,PRODUCT('Registre déchets'!G1345,Accueil!$AA$10),"")&amp; IF(D1345=Accueil!$Y$11,PRODUCT('Registre déchets'!G1345,Accueil!$AA$11),"")&amp; IF(D1345=Accueil!$Y$12,PRODUCT('Registre déchets'!G1345,Accueil!$AA$12),"")&amp; IF(D1345=Accueil!$Y$13,PRODUCT('Registre déchets'!G1345,Accueil!$AA$13),"")&amp; IF(D1345=Accueil!$Y$14,PRODUCT('Registre déchets'!G1345,Accueil!$AA$14),"")&amp; IF(D1345=Accueil!$Y$15,PRODUCT('Registre déchets'!G1345,Accueil!$AA$15),"")&amp; IF(D1345=Accueil!$Y$16,PRODUCT('Registre déchets'!G1345,Accueil!$AA$16),"")&amp; IF(D1345=Accueil!$Y$17,PRODUCT('Registre déchets'!G1345,Accueil!$AA$17),"")&amp; IF(D1345=Accueil!$Y$18,PRODUCT('Registre déchets'!G1345,Accueil!$AA$18),"")&amp; IF(D1345=Accueil!$Y$19,PRODUCT('Registre déchets'!G1345,Accueil!$AA$19),"")&amp; IF(D1345=Accueil!$Y$20,PRODUCT('Registre déchets'!G1345,Accueil!$AA$20),"")&amp; IF(D1345=Accueil!$Y$21,PRODUCT('Registre déchets'!G1345,Accueil!$AA$21),"")&amp; IF(D1345=Accueil!$Y$22,PRODUCT('Registre déchets'!G1345,Accueil!$AA$22),"")&amp; IF(D1345=Accueil!$Y$23,PRODUCT('Registre déchets'!G1345,Accueil!$AA$23),"")&amp; IF(D1345=Accueil!$Y$24,PRODUCT('Registre déchets'!G1345,Accueil!$AA$24),"")&amp; IF(D1345=Accueil!$Y$25,PRODUCT('Registre déchets'!G1345,Accueil!$AA$25),"")&amp; IF(D1345=Accueil!$Y$26,PRODUCT('Registre déchets'!G1345,Accueil!$AA$26),"")&amp; IF(D1345=Accueil!$Y$27,PRODUCT('Registre déchets'!G1345,Accueil!$AA$27),""))</f>
        <v/>
      </c>
      <c r="AQ1345" s="79">
        <f t="shared" si="207"/>
        <v>0</v>
      </c>
    </row>
    <row r="1346" spans="1:43" ht="50.1" customHeight="1" x14ac:dyDescent="0.25">
      <c r="A1346" s="90"/>
      <c r="B1346" s="222" t="str">
        <f t="shared" si="201"/>
        <v/>
      </c>
      <c r="C1346" s="221"/>
      <c r="D1346" s="220"/>
      <c r="E1346" s="80" t="str">
        <f t="shared" si="205"/>
        <v/>
      </c>
      <c r="F1346" s="81"/>
      <c r="G1346" s="82"/>
      <c r="H1346" s="241">
        <f t="shared" si="202"/>
        <v>0</v>
      </c>
      <c r="I1346" s="206"/>
      <c r="J1346" s="206"/>
      <c r="K1346" s="86"/>
      <c r="L1346" s="86"/>
      <c r="M1346" s="86"/>
      <c r="N1346" s="82"/>
      <c r="O1346" s="81"/>
      <c r="P1346" s="82"/>
      <c r="Q1346" s="207">
        <f t="shared" si="206"/>
        <v>0</v>
      </c>
      <c r="R1346" s="83">
        <f t="shared" si="203"/>
        <v>0</v>
      </c>
      <c r="S1346" s="83">
        <f t="shared" si="204"/>
        <v>0</v>
      </c>
      <c r="T1346" s="209"/>
      <c r="U1346" s="214"/>
      <c r="V1346" s="214"/>
      <c r="W1346" s="217" t="str">
        <f t="shared" si="199"/>
        <v/>
      </c>
      <c r="X1346" s="214"/>
      <c r="Y1346" s="224"/>
      <c r="Z1346" s="214"/>
      <c r="AA1346" s="214"/>
      <c r="AB1346" s="35" t="str">
        <f t="shared" si="200"/>
        <v/>
      </c>
      <c r="AC1346" s="35"/>
      <c r="AD1346" s="35"/>
      <c r="AE1346" s="35"/>
      <c r="AF1346" s="35"/>
      <c r="AG1346" s="35"/>
      <c r="AH1346" s="35"/>
      <c r="AI1346" s="35"/>
      <c r="AJ1346" s="35"/>
      <c r="AK1346" s="35"/>
      <c r="AL1346" s="35"/>
      <c r="AM1346" s="85" t="str">
        <f t="shared" si="208"/>
        <v/>
      </c>
      <c r="AN1346" s="35"/>
      <c r="AO1346" s="35"/>
      <c r="AP1346" s="77" t="str">
        <f>IF(D1346="","",IF(D1346=Accueil!$Q$7,PRODUCT('Registre déchets'!G1346,Accueil!$S$7),"") &amp; IF(D1346=Accueil!$Q$8,PRODUCT('Registre déchets'!G1346,Accueil!$S$8),"") &amp; IF(D1346=Accueil!$Q$9,PRODUCT('Registre déchets'!G1346,Accueil!$S$9),"")&amp; IF(D1346=Accueil!$Q$10,PRODUCT('Registre déchets'!G1346,Accueil!$S$10),"")&amp; IF(D1346=Accueil!$Q$11,PRODUCT('Registre déchets'!G1346,Accueil!$S$11),"")&amp; IF(D1346=Accueil!$Q$12,PRODUCT('Registre déchets'!G1346,Accueil!$S$12),"")&amp; IF(D1346=Accueil!$Q$13,PRODUCT('Registre déchets'!G1346,Accueil!$S$13),"")&amp; IF(D1346=Accueil!$Q$14,PRODUCT('Registre déchets'!G1346,Accueil!$S$14),"")&amp; IF(D1346=Accueil!$Q$15,PRODUCT('Registre déchets'!G1346,Accueil!$S$15),"")&amp; IF(D1346=Accueil!$Q$16,PRODUCT('Registre déchets'!G1346,Accueil!$S$16),"")&amp; IF(D1346=Accueil!$Q$17,PRODUCT('Registre déchets'!G1346,Accueil!$S$17),"")&amp; IF(D1346=Accueil!$Q$18,PRODUCT('Registre déchets'!G1346,Accueil!$S$18),"")&amp; IF(D1346=Accueil!$Q$19,PRODUCT('Registre déchets'!G1346,Accueil!$S$19),"")&amp; IF(D1346=Accueil!$Q$20,PRODUCT('Registre déchets'!G1346,Accueil!$S$20),"")&amp; IF(D1346=Accueil!$Q$21,PRODUCT('Registre déchets'!G1346,Accueil!$S$21),"")&amp; IF(D1346=Accueil!$Q$22,PRODUCT('Registre déchets'!G1346,Accueil!$S$22),"")&amp; IF(D1346=Accueil!$Q$23,PRODUCT('Registre déchets'!G1346,Accueil!$S$23),"")&amp; IF(D1346=Accueil!$Q$24,PRODUCT('Registre déchets'!G1346,Accueil!$S$24),"")&amp; IF(D1346=Accueil!$Q$25,PRODUCT('Registre déchets'!G1346,Accueil!$S$25),"")&amp; IF(D1346=Accueil!$Q$26,PRODUCT('Registre déchets'!G1346,Accueil!$S$26),"") &amp; IF(D1346=Accueil!$U$7,PRODUCT('Registre déchets'!G1346,Accueil!$W$7),"") &amp; IF(D1346=Accueil!$U$8,PRODUCT('Registre déchets'!G1346,Accueil!$W$8),"") &amp; IF(D1346=Accueil!$U$9,PRODUCT('Registre déchets'!G1346,Accueil!$W$9),"")&amp; IF(D1346=Accueil!$U$10,PRODUCT('Registre déchets'!G1346,Accueil!$W$10),"")&amp; IF(D1346=Accueil!$U$11,PRODUCT('Registre déchets'!G1346,Accueil!$W$11),"")&amp; IF(D1346=Accueil!$U$12,PRODUCT('Registre déchets'!G1346,Accueil!$W$12),"")&amp; IF(D1346=Accueil!$U$13,PRODUCT('Registre déchets'!G1346,Accueil!$W$13),"")&amp; IF(D1346=Accueil!$U$14,PRODUCT('Registre déchets'!G1346,Accueil!$W$14),"")&amp; IF(D1346=Accueil!$U$15,PRODUCT('Registre déchets'!G1346,Accueil!$W$15),"")&amp; IF(D1346=Accueil!$U$16,PRODUCT('Registre déchets'!G1346,Accueil!$W$16),"")&amp; IF(D1346=Accueil!$U$17,PRODUCT('Registre déchets'!G1346,Accueil!$W$17),"")&amp; IF(D1346=Accueil!$U$18,PRODUCT('Registre déchets'!G1346,Accueil!$W$18),"")&amp; IF(D1346=Accueil!$U$19,PRODUCT('Registre déchets'!G1346,Accueil!$W$19),"")&amp; IF(D1346=Accueil!$U$20,PRODUCT('Registre déchets'!G1346,Accueil!$W$20),"")&amp; IF(D1346=Accueil!$U$21,PRODUCT('Registre déchets'!G1346,Accueil!$W$21),"") &amp; IF(D1346=Accueil!$U$22,PRODUCT('Registre déchets'!G1346,Accueil!$W$22),"")&amp; IF(D1346=Accueil!$U$23,PRODUCT('Registre déchets'!G1346,Accueil!$W$23),"")&amp; IF(D1346=Accueil!$U$24,PRODUCT('Registre déchets'!G1346,Accueil!$W$24),"")&amp; IF(D1346=Accueil!$U$25,PRODUCT('Registre déchets'!G1346,Accueil!$W$25),"")&amp; IF(D1346=Accueil!$U$26,PRODUCT('Registre déchets'!G1346,Accueil!$W$26),"")&amp; IF(D1346=Accueil!$U$27,PRODUCT('Registre déchets'!G1346,Accueil!$W$27),"")&amp; IF(D1346=Accueil!$Y$7,PRODUCT('Registre déchets'!G1346,Accueil!$AA$7),"") &amp; IF(D1346=Accueil!$Y$8,PRODUCT('Registre déchets'!G1346,Accueil!$AA$8),"") &amp; IF(D1346=Accueil!$Y$9,PRODUCT('Registre déchets'!G1346,Accueil!$AA$9),"")&amp; IF(D1346=Accueil!$Y$10,PRODUCT('Registre déchets'!G1346,Accueil!$AA$10),"")&amp; IF(D1346=Accueil!$Y$11,PRODUCT('Registre déchets'!G1346,Accueil!$AA$11),"")&amp; IF(D1346=Accueil!$Y$12,PRODUCT('Registre déchets'!G1346,Accueil!$AA$12),"")&amp; IF(D1346=Accueil!$Y$13,PRODUCT('Registre déchets'!G1346,Accueil!$AA$13),"")&amp; IF(D1346=Accueil!$Y$14,PRODUCT('Registre déchets'!G1346,Accueil!$AA$14),"")&amp; IF(D1346=Accueil!$Y$15,PRODUCT('Registre déchets'!G1346,Accueil!$AA$15),"")&amp; IF(D1346=Accueil!$Y$16,PRODUCT('Registre déchets'!G1346,Accueil!$AA$16),"")&amp; IF(D1346=Accueil!$Y$17,PRODUCT('Registre déchets'!G1346,Accueil!$AA$17),"")&amp; IF(D1346=Accueil!$Y$18,PRODUCT('Registre déchets'!G1346,Accueil!$AA$18),"")&amp; IF(D1346=Accueil!$Y$19,PRODUCT('Registre déchets'!G1346,Accueil!$AA$19),"")&amp; IF(D1346=Accueil!$Y$20,PRODUCT('Registre déchets'!G1346,Accueil!$AA$20),"")&amp; IF(D1346=Accueil!$Y$21,PRODUCT('Registre déchets'!G1346,Accueil!$AA$21),"")&amp; IF(D1346=Accueil!$Y$22,PRODUCT('Registre déchets'!G1346,Accueil!$AA$22),"")&amp; IF(D1346=Accueil!$Y$23,PRODUCT('Registre déchets'!G1346,Accueil!$AA$23),"")&amp; IF(D1346=Accueil!$Y$24,PRODUCT('Registre déchets'!G1346,Accueil!$AA$24),"")&amp; IF(D1346=Accueil!$Y$25,PRODUCT('Registre déchets'!G1346,Accueil!$AA$25),"")&amp; IF(D1346=Accueil!$Y$26,PRODUCT('Registre déchets'!G1346,Accueil!$AA$26),"")&amp; IF(D1346=Accueil!$Y$27,PRODUCT('Registre déchets'!G1346,Accueil!$AA$27),""))</f>
        <v/>
      </c>
      <c r="AQ1346" s="79">
        <f t="shared" si="207"/>
        <v>0</v>
      </c>
    </row>
    <row r="1347" spans="1:43" ht="50.1" customHeight="1" x14ac:dyDescent="0.25">
      <c r="A1347" s="90"/>
      <c r="B1347" s="222" t="str">
        <f t="shared" si="201"/>
        <v/>
      </c>
      <c r="C1347" s="221"/>
      <c r="D1347" s="220"/>
      <c r="E1347" s="80" t="str">
        <f t="shared" si="205"/>
        <v/>
      </c>
      <c r="F1347" s="81"/>
      <c r="G1347" s="82"/>
      <c r="H1347" s="241">
        <f t="shared" si="202"/>
        <v>0</v>
      </c>
      <c r="I1347" s="206"/>
      <c r="J1347" s="206"/>
      <c r="K1347" s="86"/>
      <c r="L1347" s="86"/>
      <c r="M1347" s="86"/>
      <c r="N1347" s="82"/>
      <c r="O1347" s="81"/>
      <c r="P1347" s="82"/>
      <c r="Q1347" s="207">
        <f t="shared" si="206"/>
        <v>0</v>
      </c>
      <c r="R1347" s="83">
        <f t="shared" si="203"/>
        <v>0</v>
      </c>
      <c r="S1347" s="83">
        <f t="shared" si="204"/>
        <v>0</v>
      </c>
      <c r="T1347" s="209"/>
      <c r="U1347" s="214"/>
      <c r="V1347" s="214"/>
      <c r="W1347" s="217" t="str">
        <f t="shared" si="199"/>
        <v/>
      </c>
      <c r="X1347" s="214"/>
      <c r="Y1347" s="224"/>
      <c r="Z1347" s="214"/>
      <c r="AA1347" s="214"/>
      <c r="AB1347" s="35" t="str">
        <f t="shared" si="200"/>
        <v/>
      </c>
      <c r="AC1347" s="35"/>
      <c r="AD1347" s="35"/>
      <c r="AE1347" s="35"/>
      <c r="AF1347" s="35"/>
      <c r="AG1347" s="35"/>
      <c r="AH1347" s="35"/>
      <c r="AI1347" s="35"/>
      <c r="AJ1347" s="35"/>
      <c r="AK1347" s="35"/>
      <c r="AL1347" s="35"/>
      <c r="AM1347" s="85" t="str">
        <f t="shared" si="208"/>
        <v/>
      </c>
      <c r="AN1347" s="35"/>
      <c r="AO1347" s="35"/>
      <c r="AP1347" s="77" t="str">
        <f>IF(D1347="","",IF(D1347=Accueil!$Q$7,PRODUCT('Registre déchets'!G1347,Accueil!$S$7),"") &amp; IF(D1347=Accueil!$Q$8,PRODUCT('Registre déchets'!G1347,Accueil!$S$8),"") &amp; IF(D1347=Accueil!$Q$9,PRODUCT('Registre déchets'!G1347,Accueil!$S$9),"")&amp; IF(D1347=Accueil!$Q$10,PRODUCT('Registre déchets'!G1347,Accueil!$S$10),"")&amp; IF(D1347=Accueil!$Q$11,PRODUCT('Registre déchets'!G1347,Accueil!$S$11),"")&amp; IF(D1347=Accueil!$Q$12,PRODUCT('Registre déchets'!G1347,Accueil!$S$12),"")&amp; IF(D1347=Accueil!$Q$13,PRODUCT('Registre déchets'!G1347,Accueil!$S$13),"")&amp; IF(D1347=Accueil!$Q$14,PRODUCT('Registre déchets'!G1347,Accueil!$S$14),"")&amp; IF(D1347=Accueil!$Q$15,PRODUCT('Registre déchets'!G1347,Accueil!$S$15),"")&amp; IF(D1347=Accueil!$Q$16,PRODUCT('Registre déchets'!G1347,Accueil!$S$16),"")&amp; IF(D1347=Accueil!$Q$17,PRODUCT('Registre déchets'!G1347,Accueil!$S$17),"")&amp; IF(D1347=Accueil!$Q$18,PRODUCT('Registre déchets'!G1347,Accueil!$S$18),"")&amp; IF(D1347=Accueil!$Q$19,PRODUCT('Registre déchets'!G1347,Accueil!$S$19),"")&amp; IF(D1347=Accueil!$Q$20,PRODUCT('Registre déchets'!G1347,Accueil!$S$20),"")&amp; IF(D1347=Accueil!$Q$21,PRODUCT('Registre déchets'!G1347,Accueil!$S$21),"")&amp; IF(D1347=Accueil!$Q$22,PRODUCT('Registre déchets'!G1347,Accueil!$S$22),"")&amp; IF(D1347=Accueil!$Q$23,PRODUCT('Registre déchets'!G1347,Accueil!$S$23),"")&amp; IF(D1347=Accueil!$Q$24,PRODUCT('Registre déchets'!G1347,Accueil!$S$24),"")&amp; IF(D1347=Accueil!$Q$25,PRODUCT('Registre déchets'!G1347,Accueil!$S$25),"")&amp; IF(D1347=Accueil!$Q$26,PRODUCT('Registre déchets'!G1347,Accueil!$S$26),"") &amp; IF(D1347=Accueil!$U$7,PRODUCT('Registre déchets'!G1347,Accueil!$W$7),"") &amp; IF(D1347=Accueil!$U$8,PRODUCT('Registre déchets'!G1347,Accueil!$W$8),"") &amp; IF(D1347=Accueil!$U$9,PRODUCT('Registre déchets'!G1347,Accueil!$W$9),"")&amp; IF(D1347=Accueil!$U$10,PRODUCT('Registre déchets'!G1347,Accueil!$W$10),"")&amp; IF(D1347=Accueil!$U$11,PRODUCT('Registre déchets'!G1347,Accueil!$W$11),"")&amp; IF(D1347=Accueil!$U$12,PRODUCT('Registre déchets'!G1347,Accueil!$W$12),"")&amp; IF(D1347=Accueil!$U$13,PRODUCT('Registre déchets'!G1347,Accueil!$W$13),"")&amp; IF(D1347=Accueil!$U$14,PRODUCT('Registre déchets'!G1347,Accueil!$W$14),"")&amp; IF(D1347=Accueil!$U$15,PRODUCT('Registre déchets'!G1347,Accueil!$W$15),"")&amp; IF(D1347=Accueil!$U$16,PRODUCT('Registre déchets'!G1347,Accueil!$W$16),"")&amp; IF(D1347=Accueil!$U$17,PRODUCT('Registre déchets'!G1347,Accueil!$W$17),"")&amp; IF(D1347=Accueil!$U$18,PRODUCT('Registre déchets'!G1347,Accueil!$W$18),"")&amp; IF(D1347=Accueil!$U$19,PRODUCT('Registre déchets'!G1347,Accueil!$W$19),"")&amp; IF(D1347=Accueil!$U$20,PRODUCT('Registre déchets'!G1347,Accueil!$W$20),"")&amp; IF(D1347=Accueil!$U$21,PRODUCT('Registre déchets'!G1347,Accueil!$W$21),"") &amp; IF(D1347=Accueil!$U$22,PRODUCT('Registre déchets'!G1347,Accueil!$W$22),"")&amp; IF(D1347=Accueil!$U$23,PRODUCT('Registre déchets'!G1347,Accueil!$W$23),"")&amp; IF(D1347=Accueil!$U$24,PRODUCT('Registre déchets'!G1347,Accueil!$W$24),"")&amp; IF(D1347=Accueil!$U$25,PRODUCT('Registre déchets'!G1347,Accueil!$W$25),"")&amp; IF(D1347=Accueil!$U$26,PRODUCT('Registre déchets'!G1347,Accueil!$W$26),"")&amp; IF(D1347=Accueil!$U$27,PRODUCT('Registre déchets'!G1347,Accueil!$W$27),"")&amp; IF(D1347=Accueil!$Y$7,PRODUCT('Registre déchets'!G1347,Accueil!$AA$7),"") &amp; IF(D1347=Accueil!$Y$8,PRODUCT('Registre déchets'!G1347,Accueil!$AA$8),"") &amp; IF(D1347=Accueil!$Y$9,PRODUCT('Registre déchets'!G1347,Accueil!$AA$9),"")&amp; IF(D1347=Accueil!$Y$10,PRODUCT('Registre déchets'!G1347,Accueil!$AA$10),"")&amp; IF(D1347=Accueil!$Y$11,PRODUCT('Registre déchets'!G1347,Accueil!$AA$11),"")&amp; IF(D1347=Accueil!$Y$12,PRODUCT('Registre déchets'!G1347,Accueil!$AA$12),"")&amp; IF(D1347=Accueil!$Y$13,PRODUCT('Registre déchets'!G1347,Accueil!$AA$13),"")&amp; IF(D1347=Accueil!$Y$14,PRODUCT('Registre déchets'!G1347,Accueil!$AA$14),"")&amp; IF(D1347=Accueil!$Y$15,PRODUCT('Registre déchets'!G1347,Accueil!$AA$15),"")&amp; IF(D1347=Accueil!$Y$16,PRODUCT('Registre déchets'!G1347,Accueil!$AA$16),"")&amp; IF(D1347=Accueil!$Y$17,PRODUCT('Registre déchets'!G1347,Accueil!$AA$17),"")&amp; IF(D1347=Accueil!$Y$18,PRODUCT('Registre déchets'!G1347,Accueil!$AA$18),"")&amp; IF(D1347=Accueil!$Y$19,PRODUCT('Registre déchets'!G1347,Accueil!$AA$19),"")&amp; IF(D1347=Accueil!$Y$20,PRODUCT('Registre déchets'!G1347,Accueil!$AA$20),"")&amp; IF(D1347=Accueil!$Y$21,PRODUCT('Registre déchets'!G1347,Accueil!$AA$21),"")&amp; IF(D1347=Accueil!$Y$22,PRODUCT('Registre déchets'!G1347,Accueil!$AA$22),"")&amp; IF(D1347=Accueil!$Y$23,PRODUCT('Registre déchets'!G1347,Accueil!$AA$23),"")&amp; IF(D1347=Accueil!$Y$24,PRODUCT('Registre déchets'!G1347,Accueil!$AA$24),"")&amp; IF(D1347=Accueil!$Y$25,PRODUCT('Registre déchets'!G1347,Accueil!$AA$25),"")&amp; IF(D1347=Accueil!$Y$26,PRODUCT('Registre déchets'!G1347,Accueil!$AA$26),"")&amp; IF(D1347=Accueil!$Y$27,PRODUCT('Registre déchets'!G1347,Accueil!$AA$27),""))</f>
        <v/>
      </c>
      <c r="AQ1347" s="79">
        <f t="shared" si="207"/>
        <v>0</v>
      </c>
    </row>
    <row r="1348" spans="1:43" ht="50.1" customHeight="1" x14ac:dyDescent="0.25">
      <c r="A1348" s="90"/>
      <c r="B1348" s="222" t="str">
        <f t="shared" si="201"/>
        <v/>
      </c>
      <c r="C1348" s="221"/>
      <c r="D1348" s="220"/>
      <c r="E1348" s="80" t="str">
        <f t="shared" si="205"/>
        <v/>
      </c>
      <c r="F1348" s="81"/>
      <c r="G1348" s="82"/>
      <c r="H1348" s="241">
        <f t="shared" si="202"/>
        <v>0</v>
      </c>
      <c r="I1348" s="206"/>
      <c r="J1348" s="206"/>
      <c r="K1348" s="86"/>
      <c r="L1348" s="86"/>
      <c r="M1348" s="86"/>
      <c r="N1348" s="82"/>
      <c r="O1348" s="81"/>
      <c r="P1348" s="82"/>
      <c r="Q1348" s="207">
        <f t="shared" si="206"/>
        <v>0</v>
      </c>
      <c r="R1348" s="83">
        <f t="shared" si="203"/>
        <v>0</v>
      </c>
      <c r="S1348" s="83">
        <f t="shared" si="204"/>
        <v>0</v>
      </c>
      <c r="T1348" s="209"/>
      <c r="U1348" s="214"/>
      <c r="V1348" s="214"/>
      <c r="W1348" s="217" t="str">
        <f t="shared" si="199"/>
        <v/>
      </c>
      <c r="X1348" s="214"/>
      <c r="Y1348" s="224"/>
      <c r="Z1348" s="214"/>
      <c r="AA1348" s="214"/>
      <c r="AB1348" s="35" t="str">
        <f t="shared" si="200"/>
        <v/>
      </c>
      <c r="AC1348" s="35"/>
      <c r="AD1348" s="35"/>
      <c r="AE1348" s="35"/>
      <c r="AF1348" s="35"/>
      <c r="AG1348" s="35"/>
      <c r="AH1348" s="35"/>
      <c r="AI1348" s="35"/>
      <c r="AJ1348" s="35"/>
      <c r="AK1348" s="35"/>
      <c r="AL1348" s="35"/>
      <c r="AM1348" s="85" t="str">
        <f t="shared" si="208"/>
        <v/>
      </c>
      <c r="AN1348" s="35"/>
      <c r="AO1348" s="35"/>
      <c r="AP1348" s="77" t="str">
        <f>IF(D1348="","",IF(D1348=Accueil!$Q$7,PRODUCT('Registre déchets'!G1348,Accueil!$S$7),"") &amp; IF(D1348=Accueil!$Q$8,PRODUCT('Registre déchets'!G1348,Accueil!$S$8),"") &amp; IF(D1348=Accueil!$Q$9,PRODUCT('Registre déchets'!G1348,Accueil!$S$9),"")&amp; IF(D1348=Accueil!$Q$10,PRODUCT('Registre déchets'!G1348,Accueil!$S$10),"")&amp; IF(D1348=Accueil!$Q$11,PRODUCT('Registre déchets'!G1348,Accueil!$S$11),"")&amp; IF(D1348=Accueil!$Q$12,PRODUCT('Registre déchets'!G1348,Accueil!$S$12),"")&amp; IF(D1348=Accueil!$Q$13,PRODUCT('Registre déchets'!G1348,Accueil!$S$13),"")&amp; IF(D1348=Accueil!$Q$14,PRODUCT('Registre déchets'!G1348,Accueil!$S$14),"")&amp; IF(D1348=Accueil!$Q$15,PRODUCT('Registre déchets'!G1348,Accueil!$S$15),"")&amp; IF(D1348=Accueil!$Q$16,PRODUCT('Registre déchets'!G1348,Accueil!$S$16),"")&amp; IF(D1348=Accueil!$Q$17,PRODUCT('Registre déchets'!G1348,Accueil!$S$17),"")&amp; IF(D1348=Accueil!$Q$18,PRODUCT('Registre déchets'!G1348,Accueil!$S$18),"")&amp; IF(D1348=Accueil!$Q$19,PRODUCT('Registre déchets'!G1348,Accueil!$S$19),"")&amp; IF(D1348=Accueil!$Q$20,PRODUCT('Registre déchets'!G1348,Accueil!$S$20),"")&amp; IF(D1348=Accueil!$Q$21,PRODUCT('Registre déchets'!G1348,Accueil!$S$21),"")&amp; IF(D1348=Accueil!$Q$22,PRODUCT('Registre déchets'!G1348,Accueil!$S$22),"")&amp; IF(D1348=Accueil!$Q$23,PRODUCT('Registre déchets'!G1348,Accueil!$S$23),"")&amp; IF(D1348=Accueil!$Q$24,PRODUCT('Registre déchets'!G1348,Accueil!$S$24),"")&amp; IF(D1348=Accueil!$Q$25,PRODUCT('Registre déchets'!G1348,Accueil!$S$25),"")&amp; IF(D1348=Accueil!$Q$26,PRODUCT('Registre déchets'!G1348,Accueil!$S$26),"") &amp; IF(D1348=Accueil!$U$7,PRODUCT('Registre déchets'!G1348,Accueil!$W$7),"") &amp; IF(D1348=Accueil!$U$8,PRODUCT('Registre déchets'!G1348,Accueil!$W$8),"") &amp; IF(D1348=Accueil!$U$9,PRODUCT('Registre déchets'!G1348,Accueil!$W$9),"")&amp; IF(D1348=Accueil!$U$10,PRODUCT('Registre déchets'!G1348,Accueil!$W$10),"")&amp; IF(D1348=Accueil!$U$11,PRODUCT('Registre déchets'!G1348,Accueil!$W$11),"")&amp; IF(D1348=Accueil!$U$12,PRODUCT('Registre déchets'!G1348,Accueil!$W$12),"")&amp; IF(D1348=Accueil!$U$13,PRODUCT('Registre déchets'!G1348,Accueil!$W$13),"")&amp; IF(D1348=Accueil!$U$14,PRODUCT('Registre déchets'!G1348,Accueil!$W$14),"")&amp; IF(D1348=Accueil!$U$15,PRODUCT('Registre déchets'!G1348,Accueil!$W$15),"")&amp; IF(D1348=Accueil!$U$16,PRODUCT('Registre déchets'!G1348,Accueil!$W$16),"")&amp; IF(D1348=Accueil!$U$17,PRODUCT('Registre déchets'!G1348,Accueil!$W$17),"")&amp; IF(D1348=Accueil!$U$18,PRODUCT('Registre déchets'!G1348,Accueil!$W$18),"")&amp; IF(D1348=Accueil!$U$19,PRODUCT('Registre déchets'!G1348,Accueil!$W$19),"")&amp; IF(D1348=Accueil!$U$20,PRODUCT('Registre déchets'!G1348,Accueil!$W$20),"")&amp; IF(D1348=Accueil!$U$21,PRODUCT('Registre déchets'!G1348,Accueil!$W$21),"") &amp; IF(D1348=Accueil!$U$22,PRODUCT('Registre déchets'!G1348,Accueil!$W$22),"")&amp; IF(D1348=Accueil!$U$23,PRODUCT('Registre déchets'!G1348,Accueil!$W$23),"")&amp; IF(D1348=Accueil!$U$24,PRODUCT('Registre déchets'!G1348,Accueil!$W$24),"")&amp; IF(D1348=Accueil!$U$25,PRODUCT('Registre déchets'!G1348,Accueil!$W$25),"")&amp; IF(D1348=Accueil!$U$26,PRODUCT('Registre déchets'!G1348,Accueil!$W$26),"")&amp; IF(D1348=Accueil!$U$27,PRODUCT('Registre déchets'!G1348,Accueil!$W$27),"")&amp; IF(D1348=Accueil!$Y$7,PRODUCT('Registre déchets'!G1348,Accueil!$AA$7),"") &amp; IF(D1348=Accueil!$Y$8,PRODUCT('Registre déchets'!G1348,Accueil!$AA$8),"") &amp; IF(D1348=Accueil!$Y$9,PRODUCT('Registre déchets'!G1348,Accueil!$AA$9),"")&amp; IF(D1348=Accueil!$Y$10,PRODUCT('Registre déchets'!G1348,Accueil!$AA$10),"")&amp; IF(D1348=Accueil!$Y$11,PRODUCT('Registre déchets'!G1348,Accueil!$AA$11),"")&amp; IF(D1348=Accueil!$Y$12,PRODUCT('Registre déchets'!G1348,Accueil!$AA$12),"")&amp; IF(D1348=Accueil!$Y$13,PRODUCT('Registre déchets'!G1348,Accueil!$AA$13),"")&amp; IF(D1348=Accueil!$Y$14,PRODUCT('Registre déchets'!G1348,Accueil!$AA$14),"")&amp; IF(D1348=Accueil!$Y$15,PRODUCT('Registre déchets'!G1348,Accueil!$AA$15),"")&amp; IF(D1348=Accueil!$Y$16,PRODUCT('Registre déchets'!G1348,Accueil!$AA$16),"")&amp; IF(D1348=Accueil!$Y$17,PRODUCT('Registre déchets'!G1348,Accueil!$AA$17),"")&amp; IF(D1348=Accueil!$Y$18,PRODUCT('Registre déchets'!G1348,Accueil!$AA$18),"")&amp; IF(D1348=Accueil!$Y$19,PRODUCT('Registre déchets'!G1348,Accueil!$AA$19),"")&amp; IF(D1348=Accueil!$Y$20,PRODUCT('Registre déchets'!G1348,Accueil!$AA$20),"")&amp; IF(D1348=Accueil!$Y$21,PRODUCT('Registre déchets'!G1348,Accueil!$AA$21),"")&amp; IF(D1348=Accueil!$Y$22,PRODUCT('Registre déchets'!G1348,Accueil!$AA$22),"")&amp; IF(D1348=Accueil!$Y$23,PRODUCT('Registre déchets'!G1348,Accueil!$AA$23),"")&amp; IF(D1348=Accueil!$Y$24,PRODUCT('Registre déchets'!G1348,Accueil!$AA$24),"")&amp; IF(D1348=Accueil!$Y$25,PRODUCT('Registre déchets'!G1348,Accueil!$AA$25),"")&amp; IF(D1348=Accueil!$Y$26,PRODUCT('Registre déchets'!G1348,Accueil!$AA$26),"")&amp; IF(D1348=Accueil!$Y$27,PRODUCT('Registre déchets'!G1348,Accueil!$AA$27),""))</f>
        <v/>
      </c>
      <c r="AQ1348" s="79">
        <f t="shared" si="207"/>
        <v>0</v>
      </c>
    </row>
    <row r="1349" spans="1:43" ht="50.1" customHeight="1" x14ac:dyDescent="0.25">
      <c r="A1349" s="90"/>
      <c r="B1349" s="222" t="str">
        <f t="shared" si="201"/>
        <v/>
      </c>
      <c r="C1349" s="221"/>
      <c r="D1349" s="220"/>
      <c r="E1349" s="80" t="str">
        <f t="shared" si="205"/>
        <v/>
      </c>
      <c r="F1349" s="81"/>
      <c r="G1349" s="82"/>
      <c r="H1349" s="241">
        <f t="shared" si="202"/>
        <v>0</v>
      </c>
      <c r="I1349" s="206"/>
      <c r="J1349" s="206"/>
      <c r="K1349" s="86"/>
      <c r="L1349" s="86"/>
      <c r="M1349" s="86"/>
      <c r="N1349" s="82"/>
      <c r="O1349" s="81"/>
      <c r="P1349" s="82"/>
      <c r="Q1349" s="207">
        <f t="shared" si="206"/>
        <v>0</v>
      </c>
      <c r="R1349" s="83">
        <f t="shared" si="203"/>
        <v>0</v>
      </c>
      <c r="S1349" s="83">
        <f t="shared" si="204"/>
        <v>0</v>
      </c>
      <c r="T1349" s="209"/>
      <c r="U1349" s="214"/>
      <c r="V1349" s="214"/>
      <c r="W1349" s="217" t="str">
        <f t="shared" si="199"/>
        <v/>
      </c>
      <c r="X1349" s="214"/>
      <c r="Y1349" s="224"/>
      <c r="Z1349" s="214"/>
      <c r="AA1349" s="214"/>
      <c r="AB1349" s="35" t="str">
        <f t="shared" si="200"/>
        <v/>
      </c>
      <c r="AC1349" s="35"/>
      <c r="AD1349" s="35"/>
      <c r="AE1349" s="35"/>
      <c r="AF1349" s="35"/>
      <c r="AG1349" s="35"/>
      <c r="AH1349" s="35"/>
      <c r="AI1349" s="35"/>
      <c r="AJ1349" s="35"/>
      <c r="AK1349" s="35"/>
      <c r="AL1349" s="35"/>
      <c r="AM1349" s="85" t="str">
        <f t="shared" si="208"/>
        <v/>
      </c>
      <c r="AN1349" s="35"/>
      <c r="AO1349" s="35"/>
      <c r="AP1349" s="77" t="str">
        <f>IF(D1349="","",IF(D1349=Accueil!$Q$7,PRODUCT('Registre déchets'!G1349,Accueil!$S$7),"") &amp; IF(D1349=Accueil!$Q$8,PRODUCT('Registre déchets'!G1349,Accueil!$S$8),"") &amp; IF(D1349=Accueil!$Q$9,PRODUCT('Registre déchets'!G1349,Accueil!$S$9),"")&amp; IF(D1349=Accueil!$Q$10,PRODUCT('Registre déchets'!G1349,Accueil!$S$10),"")&amp; IF(D1349=Accueil!$Q$11,PRODUCT('Registre déchets'!G1349,Accueil!$S$11),"")&amp; IF(D1349=Accueil!$Q$12,PRODUCT('Registre déchets'!G1349,Accueil!$S$12),"")&amp; IF(D1349=Accueil!$Q$13,PRODUCT('Registre déchets'!G1349,Accueil!$S$13),"")&amp; IF(D1349=Accueil!$Q$14,PRODUCT('Registre déchets'!G1349,Accueil!$S$14),"")&amp; IF(D1349=Accueil!$Q$15,PRODUCT('Registre déchets'!G1349,Accueil!$S$15),"")&amp; IF(D1349=Accueil!$Q$16,PRODUCT('Registre déchets'!G1349,Accueil!$S$16),"")&amp; IF(D1349=Accueil!$Q$17,PRODUCT('Registre déchets'!G1349,Accueil!$S$17),"")&amp; IF(D1349=Accueil!$Q$18,PRODUCT('Registre déchets'!G1349,Accueil!$S$18),"")&amp; IF(D1349=Accueil!$Q$19,PRODUCT('Registre déchets'!G1349,Accueil!$S$19),"")&amp; IF(D1349=Accueil!$Q$20,PRODUCT('Registre déchets'!G1349,Accueil!$S$20),"")&amp; IF(D1349=Accueil!$Q$21,PRODUCT('Registre déchets'!G1349,Accueil!$S$21),"")&amp; IF(D1349=Accueil!$Q$22,PRODUCT('Registre déchets'!G1349,Accueil!$S$22),"")&amp; IF(D1349=Accueil!$Q$23,PRODUCT('Registre déchets'!G1349,Accueil!$S$23),"")&amp; IF(D1349=Accueil!$Q$24,PRODUCT('Registre déchets'!G1349,Accueil!$S$24),"")&amp; IF(D1349=Accueil!$Q$25,PRODUCT('Registre déchets'!G1349,Accueil!$S$25),"")&amp; IF(D1349=Accueil!$Q$26,PRODUCT('Registre déchets'!G1349,Accueil!$S$26),"") &amp; IF(D1349=Accueil!$U$7,PRODUCT('Registre déchets'!G1349,Accueil!$W$7),"") &amp; IF(D1349=Accueil!$U$8,PRODUCT('Registre déchets'!G1349,Accueil!$W$8),"") &amp; IF(D1349=Accueil!$U$9,PRODUCT('Registre déchets'!G1349,Accueil!$W$9),"")&amp; IF(D1349=Accueil!$U$10,PRODUCT('Registre déchets'!G1349,Accueil!$W$10),"")&amp; IF(D1349=Accueil!$U$11,PRODUCT('Registre déchets'!G1349,Accueil!$W$11),"")&amp; IF(D1349=Accueil!$U$12,PRODUCT('Registre déchets'!G1349,Accueil!$W$12),"")&amp; IF(D1349=Accueil!$U$13,PRODUCT('Registre déchets'!G1349,Accueil!$W$13),"")&amp; IF(D1349=Accueil!$U$14,PRODUCT('Registre déchets'!G1349,Accueil!$W$14),"")&amp; IF(D1349=Accueil!$U$15,PRODUCT('Registre déchets'!G1349,Accueil!$W$15),"")&amp; IF(D1349=Accueil!$U$16,PRODUCT('Registre déchets'!G1349,Accueil!$W$16),"")&amp; IF(D1349=Accueil!$U$17,PRODUCT('Registre déchets'!G1349,Accueil!$W$17),"")&amp; IF(D1349=Accueil!$U$18,PRODUCT('Registre déchets'!G1349,Accueil!$W$18),"")&amp; IF(D1349=Accueil!$U$19,PRODUCT('Registre déchets'!G1349,Accueil!$W$19),"")&amp; IF(D1349=Accueil!$U$20,PRODUCT('Registre déchets'!G1349,Accueil!$W$20),"")&amp; IF(D1349=Accueil!$U$21,PRODUCT('Registre déchets'!G1349,Accueil!$W$21),"") &amp; IF(D1349=Accueil!$U$22,PRODUCT('Registre déchets'!G1349,Accueil!$W$22),"")&amp; IF(D1349=Accueil!$U$23,PRODUCT('Registre déchets'!G1349,Accueil!$W$23),"")&amp; IF(D1349=Accueil!$U$24,PRODUCT('Registre déchets'!G1349,Accueil!$W$24),"")&amp; IF(D1349=Accueil!$U$25,PRODUCT('Registre déchets'!G1349,Accueil!$W$25),"")&amp; IF(D1349=Accueil!$U$26,PRODUCT('Registre déchets'!G1349,Accueil!$W$26),"")&amp; IF(D1349=Accueil!$U$27,PRODUCT('Registre déchets'!G1349,Accueil!$W$27),"")&amp; IF(D1349=Accueil!$Y$7,PRODUCT('Registre déchets'!G1349,Accueil!$AA$7),"") &amp; IF(D1349=Accueil!$Y$8,PRODUCT('Registre déchets'!G1349,Accueil!$AA$8),"") &amp; IF(D1349=Accueil!$Y$9,PRODUCT('Registre déchets'!G1349,Accueil!$AA$9),"")&amp; IF(D1349=Accueil!$Y$10,PRODUCT('Registre déchets'!G1349,Accueil!$AA$10),"")&amp; IF(D1349=Accueil!$Y$11,PRODUCT('Registre déchets'!G1349,Accueil!$AA$11),"")&amp; IF(D1349=Accueil!$Y$12,PRODUCT('Registre déchets'!G1349,Accueil!$AA$12),"")&amp; IF(D1349=Accueil!$Y$13,PRODUCT('Registre déchets'!G1349,Accueil!$AA$13),"")&amp; IF(D1349=Accueil!$Y$14,PRODUCT('Registre déchets'!G1349,Accueil!$AA$14),"")&amp; IF(D1349=Accueil!$Y$15,PRODUCT('Registre déchets'!G1349,Accueil!$AA$15),"")&amp; IF(D1349=Accueil!$Y$16,PRODUCT('Registre déchets'!G1349,Accueil!$AA$16),"")&amp; IF(D1349=Accueil!$Y$17,PRODUCT('Registre déchets'!G1349,Accueil!$AA$17),"")&amp; IF(D1349=Accueil!$Y$18,PRODUCT('Registre déchets'!G1349,Accueil!$AA$18),"")&amp; IF(D1349=Accueil!$Y$19,PRODUCT('Registre déchets'!G1349,Accueil!$AA$19),"")&amp; IF(D1349=Accueil!$Y$20,PRODUCT('Registre déchets'!G1349,Accueil!$AA$20),"")&amp; IF(D1349=Accueil!$Y$21,PRODUCT('Registre déchets'!G1349,Accueil!$AA$21),"")&amp; IF(D1349=Accueil!$Y$22,PRODUCT('Registre déchets'!G1349,Accueil!$AA$22),"")&amp; IF(D1349=Accueil!$Y$23,PRODUCT('Registre déchets'!G1349,Accueil!$AA$23),"")&amp; IF(D1349=Accueil!$Y$24,PRODUCT('Registre déchets'!G1349,Accueil!$AA$24),"")&amp; IF(D1349=Accueil!$Y$25,PRODUCT('Registre déchets'!G1349,Accueil!$AA$25),"")&amp; IF(D1349=Accueil!$Y$26,PRODUCT('Registre déchets'!G1349,Accueil!$AA$26),"")&amp; IF(D1349=Accueil!$Y$27,PRODUCT('Registre déchets'!G1349,Accueil!$AA$27),""))</f>
        <v/>
      </c>
      <c r="AQ1349" s="79">
        <f t="shared" si="207"/>
        <v>0</v>
      </c>
    </row>
    <row r="1350" spans="1:43" ht="50.1" customHeight="1" x14ac:dyDescent="0.25">
      <c r="A1350" s="90"/>
      <c r="B1350" s="222" t="str">
        <f t="shared" si="201"/>
        <v/>
      </c>
      <c r="C1350" s="221"/>
      <c r="D1350" s="220"/>
      <c r="E1350" s="80" t="str">
        <f t="shared" si="205"/>
        <v/>
      </c>
      <c r="F1350" s="81"/>
      <c r="G1350" s="82"/>
      <c r="H1350" s="241">
        <f t="shared" si="202"/>
        <v>0</v>
      </c>
      <c r="I1350" s="206"/>
      <c r="J1350" s="206"/>
      <c r="K1350" s="86"/>
      <c r="L1350" s="86"/>
      <c r="M1350" s="86"/>
      <c r="N1350" s="82"/>
      <c r="O1350" s="81"/>
      <c r="P1350" s="82"/>
      <c r="Q1350" s="207">
        <f t="shared" si="206"/>
        <v>0</v>
      </c>
      <c r="R1350" s="83">
        <f t="shared" si="203"/>
        <v>0</v>
      </c>
      <c r="S1350" s="83">
        <f t="shared" si="204"/>
        <v>0</v>
      </c>
      <c r="T1350" s="209"/>
      <c r="U1350" s="214"/>
      <c r="V1350" s="214"/>
      <c r="W1350" s="217" t="str">
        <f t="shared" si="199"/>
        <v/>
      </c>
      <c r="X1350" s="214"/>
      <c r="Y1350" s="224"/>
      <c r="Z1350" s="214"/>
      <c r="AA1350" s="214"/>
      <c r="AB1350" s="35" t="str">
        <f t="shared" si="200"/>
        <v/>
      </c>
      <c r="AC1350" s="35"/>
      <c r="AD1350" s="35"/>
      <c r="AE1350" s="35"/>
      <c r="AF1350" s="35"/>
      <c r="AG1350" s="35"/>
      <c r="AH1350" s="35"/>
      <c r="AI1350" s="35"/>
      <c r="AJ1350" s="35"/>
      <c r="AK1350" s="35"/>
      <c r="AL1350" s="35"/>
      <c r="AM1350" s="85" t="str">
        <f t="shared" si="208"/>
        <v/>
      </c>
      <c r="AN1350" s="35"/>
      <c r="AO1350" s="35"/>
      <c r="AP1350" s="77" t="str">
        <f>IF(D1350="","",IF(D1350=Accueil!$Q$7,PRODUCT('Registre déchets'!G1350,Accueil!$S$7),"") &amp; IF(D1350=Accueil!$Q$8,PRODUCT('Registre déchets'!G1350,Accueil!$S$8),"") &amp; IF(D1350=Accueil!$Q$9,PRODUCT('Registre déchets'!G1350,Accueil!$S$9),"")&amp; IF(D1350=Accueil!$Q$10,PRODUCT('Registre déchets'!G1350,Accueil!$S$10),"")&amp; IF(D1350=Accueil!$Q$11,PRODUCT('Registre déchets'!G1350,Accueil!$S$11),"")&amp; IF(D1350=Accueil!$Q$12,PRODUCT('Registre déchets'!G1350,Accueil!$S$12),"")&amp; IF(D1350=Accueil!$Q$13,PRODUCT('Registre déchets'!G1350,Accueil!$S$13),"")&amp; IF(D1350=Accueil!$Q$14,PRODUCT('Registre déchets'!G1350,Accueil!$S$14),"")&amp; IF(D1350=Accueil!$Q$15,PRODUCT('Registre déchets'!G1350,Accueil!$S$15),"")&amp; IF(D1350=Accueil!$Q$16,PRODUCT('Registre déchets'!G1350,Accueil!$S$16),"")&amp; IF(D1350=Accueil!$Q$17,PRODUCT('Registre déchets'!G1350,Accueil!$S$17),"")&amp; IF(D1350=Accueil!$Q$18,PRODUCT('Registre déchets'!G1350,Accueil!$S$18),"")&amp; IF(D1350=Accueil!$Q$19,PRODUCT('Registre déchets'!G1350,Accueil!$S$19),"")&amp; IF(D1350=Accueil!$Q$20,PRODUCT('Registre déchets'!G1350,Accueil!$S$20),"")&amp; IF(D1350=Accueil!$Q$21,PRODUCT('Registre déchets'!G1350,Accueil!$S$21),"")&amp; IF(D1350=Accueil!$Q$22,PRODUCT('Registre déchets'!G1350,Accueil!$S$22),"")&amp; IF(D1350=Accueil!$Q$23,PRODUCT('Registre déchets'!G1350,Accueil!$S$23),"")&amp; IF(D1350=Accueil!$Q$24,PRODUCT('Registre déchets'!G1350,Accueil!$S$24),"")&amp; IF(D1350=Accueil!$Q$25,PRODUCT('Registre déchets'!G1350,Accueil!$S$25),"")&amp; IF(D1350=Accueil!$Q$26,PRODUCT('Registre déchets'!G1350,Accueil!$S$26),"") &amp; IF(D1350=Accueil!$U$7,PRODUCT('Registre déchets'!G1350,Accueil!$W$7),"") &amp; IF(D1350=Accueil!$U$8,PRODUCT('Registre déchets'!G1350,Accueil!$W$8),"") &amp; IF(D1350=Accueil!$U$9,PRODUCT('Registre déchets'!G1350,Accueil!$W$9),"")&amp; IF(D1350=Accueil!$U$10,PRODUCT('Registre déchets'!G1350,Accueil!$W$10),"")&amp; IF(D1350=Accueil!$U$11,PRODUCT('Registre déchets'!G1350,Accueil!$W$11),"")&amp; IF(D1350=Accueil!$U$12,PRODUCT('Registre déchets'!G1350,Accueil!$W$12),"")&amp; IF(D1350=Accueil!$U$13,PRODUCT('Registre déchets'!G1350,Accueil!$W$13),"")&amp; IF(D1350=Accueil!$U$14,PRODUCT('Registre déchets'!G1350,Accueil!$W$14),"")&amp; IF(D1350=Accueil!$U$15,PRODUCT('Registre déchets'!G1350,Accueil!$W$15),"")&amp; IF(D1350=Accueil!$U$16,PRODUCT('Registre déchets'!G1350,Accueil!$W$16),"")&amp; IF(D1350=Accueil!$U$17,PRODUCT('Registre déchets'!G1350,Accueil!$W$17),"")&amp; IF(D1350=Accueil!$U$18,PRODUCT('Registre déchets'!G1350,Accueil!$W$18),"")&amp; IF(D1350=Accueil!$U$19,PRODUCT('Registre déchets'!G1350,Accueil!$W$19),"")&amp; IF(D1350=Accueil!$U$20,PRODUCT('Registre déchets'!G1350,Accueil!$W$20),"")&amp; IF(D1350=Accueil!$U$21,PRODUCT('Registre déchets'!G1350,Accueil!$W$21),"") &amp; IF(D1350=Accueil!$U$22,PRODUCT('Registre déchets'!G1350,Accueil!$W$22),"")&amp; IF(D1350=Accueil!$U$23,PRODUCT('Registre déchets'!G1350,Accueil!$W$23),"")&amp; IF(D1350=Accueil!$U$24,PRODUCT('Registre déchets'!G1350,Accueil!$W$24),"")&amp; IF(D1350=Accueil!$U$25,PRODUCT('Registre déchets'!G1350,Accueil!$W$25),"")&amp; IF(D1350=Accueil!$U$26,PRODUCT('Registre déchets'!G1350,Accueil!$W$26),"")&amp; IF(D1350=Accueil!$U$27,PRODUCT('Registre déchets'!G1350,Accueil!$W$27),"")&amp; IF(D1350=Accueil!$Y$7,PRODUCT('Registre déchets'!G1350,Accueil!$AA$7),"") &amp; IF(D1350=Accueil!$Y$8,PRODUCT('Registre déchets'!G1350,Accueil!$AA$8),"") &amp; IF(D1350=Accueil!$Y$9,PRODUCT('Registre déchets'!G1350,Accueil!$AA$9),"")&amp; IF(D1350=Accueil!$Y$10,PRODUCT('Registre déchets'!G1350,Accueil!$AA$10),"")&amp; IF(D1350=Accueil!$Y$11,PRODUCT('Registre déchets'!G1350,Accueil!$AA$11),"")&amp; IF(D1350=Accueil!$Y$12,PRODUCT('Registre déchets'!G1350,Accueil!$AA$12),"")&amp; IF(D1350=Accueil!$Y$13,PRODUCT('Registre déchets'!G1350,Accueil!$AA$13),"")&amp; IF(D1350=Accueil!$Y$14,PRODUCT('Registre déchets'!G1350,Accueil!$AA$14),"")&amp; IF(D1350=Accueil!$Y$15,PRODUCT('Registre déchets'!G1350,Accueil!$AA$15),"")&amp; IF(D1350=Accueil!$Y$16,PRODUCT('Registre déchets'!G1350,Accueil!$AA$16),"")&amp; IF(D1350=Accueil!$Y$17,PRODUCT('Registre déchets'!G1350,Accueil!$AA$17),"")&amp; IF(D1350=Accueil!$Y$18,PRODUCT('Registre déchets'!G1350,Accueil!$AA$18),"")&amp; IF(D1350=Accueil!$Y$19,PRODUCT('Registre déchets'!G1350,Accueil!$AA$19),"")&amp; IF(D1350=Accueil!$Y$20,PRODUCT('Registre déchets'!G1350,Accueil!$AA$20),"")&amp; IF(D1350=Accueil!$Y$21,PRODUCT('Registre déchets'!G1350,Accueil!$AA$21),"")&amp; IF(D1350=Accueil!$Y$22,PRODUCT('Registre déchets'!G1350,Accueil!$AA$22),"")&amp; IF(D1350=Accueil!$Y$23,PRODUCT('Registre déchets'!G1350,Accueil!$AA$23),"")&amp; IF(D1350=Accueil!$Y$24,PRODUCT('Registre déchets'!G1350,Accueil!$AA$24),"")&amp; IF(D1350=Accueil!$Y$25,PRODUCT('Registre déchets'!G1350,Accueil!$AA$25),"")&amp; IF(D1350=Accueil!$Y$26,PRODUCT('Registre déchets'!G1350,Accueil!$AA$26),"")&amp; IF(D1350=Accueil!$Y$27,PRODUCT('Registre déchets'!G1350,Accueil!$AA$27),""))</f>
        <v/>
      </c>
      <c r="AQ1350" s="79">
        <f t="shared" si="207"/>
        <v>0</v>
      </c>
    </row>
    <row r="1351" spans="1:43" ht="50.1" customHeight="1" x14ac:dyDescent="0.25">
      <c r="A1351" s="90"/>
      <c r="B1351" s="222" t="str">
        <f t="shared" si="201"/>
        <v/>
      </c>
      <c r="C1351" s="221"/>
      <c r="D1351" s="220"/>
      <c r="E1351" s="80" t="str">
        <f t="shared" si="205"/>
        <v/>
      </c>
      <c r="F1351" s="81"/>
      <c r="G1351" s="82"/>
      <c r="H1351" s="241">
        <f t="shared" si="202"/>
        <v>0</v>
      </c>
      <c r="I1351" s="206"/>
      <c r="J1351" s="206"/>
      <c r="K1351" s="86"/>
      <c r="L1351" s="86"/>
      <c r="M1351" s="86"/>
      <c r="N1351" s="82"/>
      <c r="O1351" s="81"/>
      <c r="P1351" s="82"/>
      <c r="Q1351" s="207">
        <f t="shared" si="206"/>
        <v>0</v>
      </c>
      <c r="R1351" s="83">
        <f t="shared" si="203"/>
        <v>0</v>
      </c>
      <c r="S1351" s="83">
        <f t="shared" si="204"/>
        <v>0</v>
      </c>
      <c r="T1351" s="209"/>
      <c r="U1351" s="214"/>
      <c r="V1351" s="214"/>
      <c r="W1351" s="217" t="str">
        <f t="shared" si="199"/>
        <v/>
      </c>
      <c r="X1351" s="214"/>
      <c r="Y1351" s="224"/>
      <c r="Z1351" s="214"/>
      <c r="AA1351" s="214"/>
      <c r="AB1351" s="35" t="str">
        <f t="shared" si="200"/>
        <v/>
      </c>
      <c r="AC1351" s="35"/>
      <c r="AD1351" s="35"/>
      <c r="AE1351" s="35"/>
      <c r="AF1351" s="35"/>
      <c r="AG1351" s="35"/>
      <c r="AH1351" s="35"/>
      <c r="AI1351" s="35"/>
      <c r="AJ1351" s="35"/>
      <c r="AK1351" s="35"/>
      <c r="AL1351" s="35"/>
      <c r="AM1351" s="85" t="str">
        <f t="shared" si="208"/>
        <v/>
      </c>
      <c r="AN1351" s="35"/>
      <c r="AO1351" s="35"/>
      <c r="AP1351" s="77" t="str">
        <f>IF(D1351="","",IF(D1351=Accueil!$Q$7,PRODUCT('Registre déchets'!G1351,Accueil!$S$7),"") &amp; IF(D1351=Accueil!$Q$8,PRODUCT('Registre déchets'!G1351,Accueil!$S$8),"") &amp; IF(D1351=Accueil!$Q$9,PRODUCT('Registre déchets'!G1351,Accueil!$S$9),"")&amp; IF(D1351=Accueil!$Q$10,PRODUCT('Registre déchets'!G1351,Accueil!$S$10),"")&amp; IF(D1351=Accueil!$Q$11,PRODUCT('Registre déchets'!G1351,Accueil!$S$11),"")&amp; IF(D1351=Accueil!$Q$12,PRODUCT('Registre déchets'!G1351,Accueil!$S$12),"")&amp; IF(D1351=Accueil!$Q$13,PRODUCT('Registre déchets'!G1351,Accueil!$S$13),"")&amp; IF(D1351=Accueil!$Q$14,PRODUCT('Registre déchets'!G1351,Accueil!$S$14),"")&amp; IF(D1351=Accueil!$Q$15,PRODUCT('Registre déchets'!G1351,Accueil!$S$15),"")&amp; IF(D1351=Accueil!$Q$16,PRODUCT('Registre déchets'!G1351,Accueil!$S$16),"")&amp; IF(D1351=Accueil!$Q$17,PRODUCT('Registre déchets'!G1351,Accueil!$S$17),"")&amp; IF(D1351=Accueil!$Q$18,PRODUCT('Registre déchets'!G1351,Accueil!$S$18),"")&amp; IF(D1351=Accueil!$Q$19,PRODUCT('Registre déchets'!G1351,Accueil!$S$19),"")&amp; IF(D1351=Accueil!$Q$20,PRODUCT('Registre déchets'!G1351,Accueil!$S$20),"")&amp; IF(D1351=Accueil!$Q$21,PRODUCT('Registre déchets'!G1351,Accueil!$S$21),"")&amp; IF(D1351=Accueil!$Q$22,PRODUCT('Registre déchets'!G1351,Accueil!$S$22),"")&amp; IF(D1351=Accueil!$Q$23,PRODUCT('Registre déchets'!G1351,Accueil!$S$23),"")&amp; IF(D1351=Accueil!$Q$24,PRODUCT('Registre déchets'!G1351,Accueil!$S$24),"")&amp; IF(D1351=Accueil!$Q$25,PRODUCT('Registre déchets'!G1351,Accueil!$S$25),"")&amp; IF(D1351=Accueil!$Q$26,PRODUCT('Registre déchets'!G1351,Accueil!$S$26),"") &amp; IF(D1351=Accueil!$U$7,PRODUCT('Registre déchets'!G1351,Accueil!$W$7),"") &amp; IF(D1351=Accueil!$U$8,PRODUCT('Registre déchets'!G1351,Accueil!$W$8),"") &amp; IF(D1351=Accueil!$U$9,PRODUCT('Registre déchets'!G1351,Accueil!$W$9),"")&amp; IF(D1351=Accueil!$U$10,PRODUCT('Registre déchets'!G1351,Accueil!$W$10),"")&amp; IF(D1351=Accueil!$U$11,PRODUCT('Registre déchets'!G1351,Accueil!$W$11),"")&amp; IF(D1351=Accueil!$U$12,PRODUCT('Registre déchets'!G1351,Accueil!$W$12),"")&amp; IF(D1351=Accueil!$U$13,PRODUCT('Registre déchets'!G1351,Accueil!$W$13),"")&amp; IF(D1351=Accueil!$U$14,PRODUCT('Registre déchets'!G1351,Accueil!$W$14),"")&amp; IF(D1351=Accueil!$U$15,PRODUCT('Registre déchets'!G1351,Accueil!$W$15),"")&amp; IF(D1351=Accueil!$U$16,PRODUCT('Registre déchets'!G1351,Accueil!$W$16),"")&amp; IF(D1351=Accueil!$U$17,PRODUCT('Registre déchets'!G1351,Accueil!$W$17),"")&amp; IF(D1351=Accueil!$U$18,PRODUCT('Registre déchets'!G1351,Accueil!$W$18),"")&amp; IF(D1351=Accueil!$U$19,PRODUCT('Registre déchets'!G1351,Accueil!$W$19),"")&amp; IF(D1351=Accueil!$U$20,PRODUCT('Registre déchets'!G1351,Accueil!$W$20),"")&amp; IF(D1351=Accueil!$U$21,PRODUCT('Registre déchets'!G1351,Accueil!$W$21),"") &amp; IF(D1351=Accueil!$U$22,PRODUCT('Registre déchets'!G1351,Accueil!$W$22),"")&amp; IF(D1351=Accueil!$U$23,PRODUCT('Registre déchets'!G1351,Accueil!$W$23),"")&amp; IF(D1351=Accueil!$U$24,PRODUCT('Registre déchets'!G1351,Accueil!$W$24),"")&amp; IF(D1351=Accueil!$U$25,PRODUCT('Registre déchets'!G1351,Accueil!$W$25),"")&amp; IF(D1351=Accueil!$U$26,PRODUCT('Registre déchets'!G1351,Accueil!$W$26),"")&amp; IF(D1351=Accueil!$U$27,PRODUCT('Registre déchets'!G1351,Accueil!$W$27),"")&amp; IF(D1351=Accueil!$Y$7,PRODUCT('Registre déchets'!G1351,Accueil!$AA$7),"") &amp; IF(D1351=Accueil!$Y$8,PRODUCT('Registre déchets'!G1351,Accueil!$AA$8),"") &amp; IF(D1351=Accueil!$Y$9,PRODUCT('Registre déchets'!G1351,Accueil!$AA$9),"")&amp; IF(D1351=Accueil!$Y$10,PRODUCT('Registre déchets'!G1351,Accueil!$AA$10),"")&amp; IF(D1351=Accueil!$Y$11,PRODUCT('Registre déchets'!G1351,Accueil!$AA$11),"")&amp; IF(D1351=Accueil!$Y$12,PRODUCT('Registre déchets'!G1351,Accueil!$AA$12),"")&amp; IF(D1351=Accueil!$Y$13,PRODUCT('Registre déchets'!G1351,Accueil!$AA$13),"")&amp; IF(D1351=Accueil!$Y$14,PRODUCT('Registre déchets'!G1351,Accueil!$AA$14),"")&amp; IF(D1351=Accueil!$Y$15,PRODUCT('Registre déchets'!G1351,Accueil!$AA$15),"")&amp; IF(D1351=Accueil!$Y$16,PRODUCT('Registre déchets'!G1351,Accueil!$AA$16),"")&amp; IF(D1351=Accueil!$Y$17,PRODUCT('Registre déchets'!G1351,Accueil!$AA$17),"")&amp; IF(D1351=Accueil!$Y$18,PRODUCT('Registre déchets'!G1351,Accueil!$AA$18),"")&amp; IF(D1351=Accueil!$Y$19,PRODUCT('Registre déchets'!G1351,Accueil!$AA$19),"")&amp; IF(D1351=Accueil!$Y$20,PRODUCT('Registre déchets'!G1351,Accueil!$AA$20),"")&amp; IF(D1351=Accueil!$Y$21,PRODUCT('Registre déchets'!G1351,Accueil!$AA$21),"")&amp; IF(D1351=Accueil!$Y$22,PRODUCT('Registre déchets'!G1351,Accueil!$AA$22),"")&amp; IF(D1351=Accueil!$Y$23,PRODUCT('Registre déchets'!G1351,Accueil!$AA$23),"")&amp; IF(D1351=Accueil!$Y$24,PRODUCT('Registre déchets'!G1351,Accueil!$AA$24),"")&amp; IF(D1351=Accueil!$Y$25,PRODUCT('Registre déchets'!G1351,Accueil!$AA$25),"")&amp; IF(D1351=Accueil!$Y$26,PRODUCT('Registre déchets'!G1351,Accueil!$AA$26),"")&amp; IF(D1351=Accueil!$Y$27,PRODUCT('Registre déchets'!G1351,Accueil!$AA$27),""))</f>
        <v/>
      </c>
      <c r="AQ1351" s="79">
        <f t="shared" si="207"/>
        <v>0</v>
      </c>
    </row>
    <row r="1352" spans="1:43" ht="50.1" customHeight="1" x14ac:dyDescent="0.25">
      <c r="A1352" s="90"/>
      <c r="B1352" s="222" t="str">
        <f t="shared" si="201"/>
        <v/>
      </c>
      <c r="C1352" s="221"/>
      <c r="D1352" s="220"/>
      <c r="E1352" s="80" t="str">
        <f t="shared" si="205"/>
        <v/>
      </c>
      <c r="F1352" s="81"/>
      <c r="G1352" s="82"/>
      <c r="H1352" s="241">
        <f t="shared" si="202"/>
        <v>0</v>
      </c>
      <c r="I1352" s="206"/>
      <c r="J1352" s="206"/>
      <c r="K1352" s="86"/>
      <c r="L1352" s="86"/>
      <c r="M1352" s="86"/>
      <c r="N1352" s="82"/>
      <c r="O1352" s="81"/>
      <c r="P1352" s="82"/>
      <c r="Q1352" s="207">
        <f t="shared" si="206"/>
        <v>0</v>
      </c>
      <c r="R1352" s="83">
        <f t="shared" si="203"/>
        <v>0</v>
      </c>
      <c r="S1352" s="83">
        <f t="shared" si="204"/>
        <v>0</v>
      </c>
      <c r="T1352" s="209"/>
      <c r="U1352" s="214"/>
      <c r="V1352" s="214"/>
      <c r="W1352" s="217" t="str">
        <f t="shared" ref="W1352:W1406" si="209">IF(T1352="Libre","Oui",IF(T1352="Lié","Non",""))</f>
        <v/>
      </c>
      <c r="X1352" s="214"/>
      <c r="Y1352" s="224"/>
      <c r="Z1352" s="214"/>
      <c r="AA1352" s="214"/>
      <c r="AB1352" s="35" t="str">
        <f t="shared" ref="AB1352:AB1406" si="210">IF(OR(D1352="Déchets dangereux (*)",D1352="Aérosols",D1352="Emballages souillés",D1352="Peintures",D1352="Absorbants, matériaux filtrants, chiffons d'essuyage et vêtements de protection souillés",D1352="Matériaux d'isolation contenant de l'amiante",D1352="Autres matériaux d'isolation à base de ou contenant des substances dangereuses",D1352="Matériaux de construction contenant de l'amiante",D1352="Bois, verre et matières plastiques contenant des substances dangereuses ou contaminés par de telles substances",D1352="Patins à freins contenant de l’amiante",D1352="Equipements mis au rebut contenant de l'amiante libre",D1352="Terres souillées",D1352="Huiles moteurs usagées",D1352="Huiles hydrauliques usagées",D1352="Métaux souillés",D1352="Boues de dragage souillées",D1352="Ballast de voie contenant des substances dangereuses",D1352="Mélanges bitumineux contenant du goudron",D1352="Matériaux de construction à base de gypse contaminés par des substances dangereuses",D1352="Autres déchets de construction et de démolition (y compris en mélange) contenant des substances dangereuses",D1352="Emballages métalliques contenant une matrice poreuse solide dangereuse (par exemple amiante), y compris des conteneurs à pression vides"),"ISDD",IF(OR(D1352="Déchets Non Dangereux (DIB)",D1352="DIB en mélange",D1352="Gravats Impurs en mélange (GIM)",D1352="Bois",D1352="Ferraille",D1352="Plâtre",D1352="Menuiseries PVC",D1352="Emballages en plastique",D1352="Emballages en carton/papier",D1352="Emballages en mélange",D1352="Polystyrène",D1352="DEEE"),"ISDND",IF(OR(D1352="Déchets Inertes",D1352="Béton",D1352="Terre non souillée",D1352="Verre",D1352="Briques",D1352="Tuiles et Céramiques",D1352="Terre végétale"),"ISDI","")))</f>
        <v/>
      </c>
      <c r="AC1352" s="35"/>
      <c r="AD1352" s="35"/>
      <c r="AE1352" s="35"/>
      <c r="AF1352" s="35"/>
      <c r="AG1352" s="35"/>
      <c r="AH1352" s="35"/>
      <c r="AI1352" s="35"/>
      <c r="AJ1352" s="35"/>
      <c r="AK1352" s="35"/>
      <c r="AL1352" s="35"/>
      <c r="AM1352" s="85" t="str">
        <f t="shared" si="208"/>
        <v/>
      </c>
      <c r="AN1352" s="35"/>
      <c r="AO1352" s="35"/>
      <c r="AP1352" s="77" t="str">
        <f>IF(D1352="","",IF(D1352=Accueil!$Q$7,PRODUCT('Registre déchets'!G1352,Accueil!$S$7),"") &amp; IF(D1352=Accueil!$Q$8,PRODUCT('Registre déchets'!G1352,Accueil!$S$8),"") &amp; IF(D1352=Accueil!$Q$9,PRODUCT('Registre déchets'!G1352,Accueil!$S$9),"")&amp; IF(D1352=Accueil!$Q$10,PRODUCT('Registre déchets'!G1352,Accueil!$S$10),"")&amp; IF(D1352=Accueil!$Q$11,PRODUCT('Registre déchets'!G1352,Accueil!$S$11),"")&amp; IF(D1352=Accueil!$Q$12,PRODUCT('Registre déchets'!G1352,Accueil!$S$12),"")&amp; IF(D1352=Accueil!$Q$13,PRODUCT('Registre déchets'!G1352,Accueil!$S$13),"")&amp; IF(D1352=Accueil!$Q$14,PRODUCT('Registre déchets'!G1352,Accueil!$S$14),"")&amp; IF(D1352=Accueil!$Q$15,PRODUCT('Registre déchets'!G1352,Accueil!$S$15),"")&amp; IF(D1352=Accueil!$Q$16,PRODUCT('Registre déchets'!G1352,Accueil!$S$16),"")&amp; IF(D1352=Accueil!$Q$17,PRODUCT('Registre déchets'!G1352,Accueil!$S$17),"")&amp; IF(D1352=Accueil!$Q$18,PRODUCT('Registre déchets'!G1352,Accueil!$S$18),"")&amp; IF(D1352=Accueil!$Q$19,PRODUCT('Registre déchets'!G1352,Accueil!$S$19),"")&amp; IF(D1352=Accueil!$Q$20,PRODUCT('Registre déchets'!G1352,Accueil!$S$20),"")&amp; IF(D1352=Accueil!$Q$21,PRODUCT('Registre déchets'!G1352,Accueil!$S$21),"")&amp; IF(D1352=Accueil!$Q$22,PRODUCT('Registre déchets'!G1352,Accueil!$S$22),"")&amp; IF(D1352=Accueil!$Q$23,PRODUCT('Registre déchets'!G1352,Accueil!$S$23),"")&amp; IF(D1352=Accueil!$Q$24,PRODUCT('Registre déchets'!G1352,Accueil!$S$24),"")&amp; IF(D1352=Accueil!$Q$25,PRODUCT('Registre déchets'!G1352,Accueil!$S$25),"")&amp; IF(D1352=Accueil!$Q$26,PRODUCT('Registre déchets'!G1352,Accueil!$S$26),"") &amp; IF(D1352=Accueil!$U$7,PRODUCT('Registre déchets'!G1352,Accueil!$W$7),"") &amp; IF(D1352=Accueil!$U$8,PRODUCT('Registre déchets'!G1352,Accueil!$W$8),"") &amp; IF(D1352=Accueil!$U$9,PRODUCT('Registre déchets'!G1352,Accueil!$W$9),"")&amp; IF(D1352=Accueil!$U$10,PRODUCT('Registre déchets'!G1352,Accueil!$W$10),"")&amp; IF(D1352=Accueil!$U$11,PRODUCT('Registre déchets'!G1352,Accueil!$W$11),"")&amp; IF(D1352=Accueil!$U$12,PRODUCT('Registre déchets'!G1352,Accueil!$W$12),"")&amp; IF(D1352=Accueil!$U$13,PRODUCT('Registre déchets'!G1352,Accueil!$W$13),"")&amp; IF(D1352=Accueil!$U$14,PRODUCT('Registre déchets'!G1352,Accueil!$W$14),"")&amp; IF(D1352=Accueil!$U$15,PRODUCT('Registre déchets'!G1352,Accueil!$W$15),"")&amp; IF(D1352=Accueil!$U$16,PRODUCT('Registre déchets'!G1352,Accueil!$W$16),"")&amp; IF(D1352=Accueil!$U$17,PRODUCT('Registre déchets'!G1352,Accueil!$W$17),"")&amp; IF(D1352=Accueil!$U$18,PRODUCT('Registre déchets'!G1352,Accueil!$W$18),"")&amp; IF(D1352=Accueil!$U$19,PRODUCT('Registre déchets'!G1352,Accueil!$W$19),"")&amp; IF(D1352=Accueil!$U$20,PRODUCT('Registre déchets'!G1352,Accueil!$W$20),"")&amp; IF(D1352=Accueil!$U$21,PRODUCT('Registre déchets'!G1352,Accueil!$W$21),"") &amp; IF(D1352=Accueil!$U$22,PRODUCT('Registre déchets'!G1352,Accueil!$W$22),"")&amp; IF(D1352=Accueil!$U$23,PRODUCT('Registre déchets'!G1352,Accueil!$W$23),"")&amp; IF(D1352=Accueil!$U$24,PRODUCT('Registre déchets'!G1352,Accueil!$W$24),"")&amp; IF(D1352=Accueil!$U$25,PRODUCT('Registre déchets'!G1352,Accueil!$W$25),"")&amp; IF(D1352=Accueil!$U$26,PRODUCT('Registre déchets'!G1352,Accueil!$W$26),"")&amp; IF(D1352=Accueil!$U$27,PRODUCT('Registre déchets'!G1352,Accueil!$W$27),"")&amp; IF(D1352=Accueil!$Y$7,PRODUCT('Registre déchets'!G1352,Accueil!$AA$7),"") &amp; IF(D1352=Accueil!$Y$8,PRODUCT('Registre déchets'!G1352,Accueil!$AA$8),"") &amp; IF(D1352=Accueil!$Y$9,PRODUCT('Registre déchets'!G1352,Accueil!$AA$9),"")&amp; IF(D1352=Accueil!$Y$10,PRODUCT('Registre déchets'!G1352,Accueil!$AA$10),"")&amp; IF(D1352=Accueil!$Y$11,PRODUCT('Registre déchets'!G1352,Accueil!$AA$11),"")&amp; IF(D1352=Accueil!$Y$12,PRODUCT('Registre déchets'!G1352,Accueil!$AA$12),"")&amp; IF(D1352=Accueil!$Y$13,PRODUCT('Registre déchets'!G1352,Accueil!$AA$13),"")&amp; IF(D1352=Accueil!$Y$14,PRODUCT('Registre déchets'!G1352,Accueil!$AA$14),"")&amp; IF(D1352=Accueil!$Y$15,PRODUCT('Registre déchets'!G1352,Accueil!$AA$15),"")&amp; IF(D1352=Accueil!$Y$16,PRODUCT('Registre déchets'!G1352,Accueil!$AA$16),"")&amp; IF(D1352=Accueil!$Y$17,PRODUCT('Registre déchets'!G1352,Accueil!$AA$17),"")&amp; IF(D1352=Accueil!$Y$18,PRODUCT('Registre déchets'!G1352,Accueil!$AA$18),"")&amp; IF(D1352=Accueil!$Y$19,PRODUCT('Registre déchets'!G1352,Accueil!$AA$19),"")&amp; IF(D1352=Accueil!$Y$20,PRODUCT('Registre déchets'!G1352,Accueil!$AA$20),"")&amp; IF(D1352=Accueil!$Y$21,PRODUCT('Registre déchets'!G1352,Accueil!$AA$21),"")&amp; IF(D1352=Accueil!$Y$22,PRODUCT('Registre déchets'!G1352,Accueil!$AA$22),"")&amp; IF(D1352=Accueil!$Y$23,PRODUCT('Registre déchets'!G1352,Accueil!$AA$23),"")&amp; IF(D1352=Accueil!$Y$24,PRODUCT('Registre déchets'!G1352,Accueil!$AA$24),"")&amp; IF(D1352=Accueil!$Y$25,PRODUCT('Registre déchets'!G1352,Accueil!$AA$25),"")&amp; IF(D1352=Accueil!$Y$26,PRODUCT('Registre déchets'!G1352,Accueil!$AA$26),"")&amp; IF(D1352=Accueil!$Y$27,PRODUCT('Registre déchets'!G1352,Accueil!$AA$27),""))</f>
        <v/>
      </c>
      <c r="AQ1352" s="79">
        <f t="shared" si="207"/>
        <v>0</v>
      </c>
    </row>
    <row r="1353" spans="1:43" ht="50.1" customHeight="1" x14ac:dyDescent="0.25">
      <c r="A1353" s="90"/>
      <c r="B1353" s="222" t="str">
        <f t="shared" ref="B1353:B1406" si="211">IF(OR(D1353="Déchets dangereux (*)",D1353="Aérosols",D1353="Emballages souillés",D1353="Peintures",D1353="Absorbants, matériaux filtrants, chiffons d'essuyage et vêtements de protection souillés",D1353="Matériaux d'isolation contenant de l'amiante",D1353="Autres matériaux d'isolation à base de ou contenant des substances dangereuses",D1353="Matériaux de construction contenant de l'amiante",D1353="Bois, verre et matières plastiques contenant des substances dangereuses ou contaminés par de telles substances",D1353="Patins à freins contenant de l’amiante",D1353="Equipements mis au rebut contenant de l'amiante libre",D1353="Terres souillées",D1353="Huiles moteurs usagées",D1353="Huiles hydrauliques usagées",D1353="Métaux souillés",D1353="Boues de dragage souillées",D1353="Ballast de voie contenant des substances dangereuses",D1353="Mélanges bitumineux contenant du goudron",D1353="Matériaux de construction à base de gypse contaminés par des substances dangereuses",D1353="Emballages métalliques contenant une matrice poreuse solide dangereuse (par exemple amiante), y compris des conteneurs à pression vides"),"DD",IF(OR(D1353="Déchets Non Dangereux (DIB)",D1353="DIB en mélange",D1353="Gravats Impurs en mélange (GIM)",D1353="Bois",D1353="Ferraille",D1353="Plâtre",D1353="Menuiseries PVC",D1353="Emballages en plastique",D1353="Emballages en carton/papier",D1353="Emballages en mélange",D1353="Polystyrène",D1353="DEEE",D1353="Pneus hors d'usage"),"DND",IF(OR(D1353="Déchets Inertes",D1353="Béton",D1353="Terre non souillée",D1353="Verre",D1353="Briques",D1353="Tuiles et Céramiques",D1353="Terre végétale"),"DI","")))</f>
        <v/>
      </c>
      <c r="C1353" s="221"/>
      <c r="D1353" s="220"/>
      <c r="E1353" s="80" t="str">
        <f t="shared" si="205"/>
        <v/>
      </c>
      <c r="F1353" s="81"/>
      <c r="G1353" s="82"/>
      <c r="H1353" s="241">
        <f t="shared" ref="H1353:H1406" si="212">AQ1353</f>
        <v>0</v>
      </c>
      <c r="I1353" s="206"/>
      <c r="J1353" s="206"/>
      <c r="K1353" s="86"/>
      <c r="L1353" s="86"/>
      <c r="M1353" s="86"/>
      <c r="N1353" s="82"/>
      <c r="O1353" s="81"/>
      <c r="P1353" s="82"/>
      <c r="Q1353" s="207">
        <f t="shared" si="206"/>
        <v>0</v>
      </c>
      <c r="R1353" s="83">
        <f t="shared" ref="R1353:R1406" si="213">IF(H1353="",0,H1353*Q1353)</f>
        <v>0</v>
      </c>
      <c r="S1353" s="83">
        <f t="shared" ref="S1353:S1406" si="214">IF(H1353="",0,H1353-R1353)</f>
        <v>0</v>
      </c>
      <c r="T1353" s="209"/>
      <c r="U1353" s="214"/>
      <c r="V1353" s="214"/>
      <c r="W1353" s="217" t="str">
        <f t="shared" si="209"/>
        <v/>
      </c>
      <c r="X1353" s="214"/>
      <c r="Y1353" s="224"/>
      <c r="Z1353" s="214"/>
      <c r="AA1353" s="214"/>
      <c r="AB1353" s="35" t="str">
        <f t="shared" si="210"/>
        <v/>
      </c>
      <c r="AC1353" s="35"/>
      <c r="AD1353" s="35"/>
      <c r="AE1353" s="35"/>
      <c r="AF1353" s="35"/>
      <c r="AG1353" s="35"/>
      <c r="AH1353" s="35"/>
      <c r="AI1353" s="35"/>
      <c r="AJ1353" s="35"/>
      <c r="AK1353" s="35"/>
      <c r="AL1353" s="35"/>
      <c r="AM1353" s="85" t="str">
        <f t="shared" si="208"/>
        <v/>
      </c>
      <c r="AN1353" s="35"/>
      <c r="AO1353" s="35"/>
      <c r="AP1353" s="77" t="str">
        <f>IF(D1353="","",IF(D1353=Accueil!$Q$7,PRODUCT('Registre déchets'!G1353,Accueil!$S$7),"") &amp; IF(D1353=Accueil!$Q$8,PRODUCT('Registre déchets'!G1353,Accueil!$S$8),"") &amp; IF(D1353=Accueil!$Q$9,PRODUCT('Registre déchets'!G1353,Accueil!$S$9),"")&amp; IF(D1353=Accueil!$Q$10,PRODUCT('Registre déchets'!G1353,Accueil!$S$10),"")&amp; IF(D1353=Accueil!$Q$11,PRODUCT('Registre déchets'!G1353,Accueil!$S$11),"")&amp; IF(D1353=Accueil!$Q$12,PRODUCT('Registre déchets'!G1353,Accueil!$S$12),"")&amp; IF(D1353=Accueil!$Q$13,PRODUCT('Registre déchets'!G1353,Accueil!$S$13),"")&amp; IF(D1353=Accueil!$Q$14,PRODUCT('Registre déchets'!G1353,Accueil!$S$14),"")&amp; IF(D1353=Accueil!$Q$15,PRODUCT('Registre déchets'!G1353,Accueil!$S$15),"")&amp; IF(D1353=Accueil!$Q$16,PRODUCT('Registre déchets'!G1353,Accueil!$S$16),"")&amp; IF(D1353=Accueil!$Q$17,PRODUCT('Registre déchets'!G1353,Accueil!$S$17),"")&amp; IF(D1353=Accueil!$Q$18,PRODUCT('Registre déchets'!G1353,Accueil!$S$18),"")&amp; IF(D1353=Accueil!$Q$19,PRODUCT('Registre déchets'!G1353,Accueil!$S$19),"")&amp; IF(D1353=Accueil!$Q$20,PRODUCT('Registre déchets'!G1353,Accueil!$S$20),"")&amp; IF(D1353=Accueil!$Q$21,PRODUCT('Registre déchets'!G1353,Accueil!$S$21),"")&amp; IF(D1353=Accueil!$Q$22,PRODUCT('Registre déchets'!G1353,Accueil!$S$22),"")&amp; IF(D1353=Accueil!$Q$23,PRODUCT('Registre déchets'!G1353,Accueil!$S$23),"")&amp; IF(D1353=Accueil!$Q$24,PRODUCT('Registre déchets'!G1353,Accueil!$S$24),"")&amp; IF(D1353=Accueil!$Q$25,PRODUCT('Registre déchets'!G1353,Accueil!$S$25),"")&amp; IF(D1353=Accueil!$Q$26,PRODUCT('Registre déchets'!G1353,Accueil!$S$26),"") &amp; IF(D1353=Accueil!$U$7,PRODUCT('Registre déchets'!G1353,Accueil!$W$7),"") &amp; IF(D1353=Accueil!$U$8,PRODUCT('Registre déchets'!G1353,Accueil!$W$8),"") &amp; IF(D1353=Accueil!$U$9,PRODUCT('Registre déchets'!G1353,Accueil!$W$9),"")&amp; IF(D1353=Accueil!$U$10,PRODUCT('Registre déchets'!G1353,Accueil!$W$10),"")&amp; IF(D1353=Accueil!$U$11,PRODUCT('Registre déchets'!G1353,Accueil!$W$11),"")&amp; IF(D1353=Accueil!$U$12,PRODUCT('Registre déchets'!G1353,Accueil!$W$12),"")&amp; IF(D1353=Accueil!$U$13,PRODUCT('Registre déchets'!G1353,Accueil!$W$13),"")&amp; IF(D1353=Accueil!$U$14,PRODUCT('Registre déchets'!G1353,Accueil!$W$14),"")&amp; IF(D1353=Accueil!$U$15,PRODUCT('Registre déchets'!G1353,Accueil!$W$15),"")&amp; IF(D1353=Accueil!$U$16,PRODUCT('Registre déchets'!G1353,Accueil!$W$16),"")&amp; IF(D1353=Accueil!$U$17,PRODUCT('Registre déchets'!G1353,Accueil!$W$17),"")&amp; IF(D1353=Accueil!$U$18,PRODUCT('Registre déchets'!G1353,Accueil!$W$18),"")&amp; IF(D1353=Accueil!$U$19,PRODUCT('Registre déchets'!G1353,Accueil!$W$19),"")&amp; IF(D1353=Accueil!$U$20,PRODUCT('Registre déchets'!G1353,Accueil!$W$20),"")&amp; IF(D1353=Accueil!$U$21,PRODUCT('Registre déchets'!G1353,Accueil!$W$21),"") &amp; IF(D1353=Accueil!$U$22,PRODUCT('Registre déchets'!G1353,Accueil!$W$22),"")&amp; IF(D1353=Accueil!$U$23,PRODUCT('Registre déchets'!G1353,Accueil!$W$23),"")&amp; IF(D1353=Accueil!$U$24,PRODUCT('Registre déchets'!G1353,Accueil!$W$24),"")&amp; IF(D1353=Accueil!$U$25,PRODUCT('Registre déchets'!G1353,Accueil!$W$25),"")&amp; IF(D1353=Accueil!$U$26,PRODUCT('Registre déchets'!G1353,Accueil!$W$26),"")&amp; IF(D1353=Accueil!$U$27,PRODUCT('Registre déchets'!G1353,Accueil!$W$27),"")&amp; IF(D1353=Accueil!$Y$7,PRODUCT('Registre déchets'!G1353,Accueil!$AA$7),"") &amp; IF(D1353=Accueil!$Y$8,PRODUCT('Registre déchets'!G1353,Accueil!$AA$8),"") &amp; IF(D1353=Accueil!$Y$9,PRODUCT('Registre déchets'!G1353,Accueil!$AA$9),"")&amp; IF(D1353=Accueil!$Y$10,PRODUCT('Registre déchets'!G1353,Accueil!$AA$10),"")&amp; IF(D1353=Accueil!$Y$11,PRODUCT('Registre déchets'!G1353,Accueil!$AA$11),"")&amp; IF(D1353=Accueil!$Y$12,PRODUCT('Registre déchets'!G1353,Accueil!$AA$12),"")&amp; IF(D1353=Accueil!$Y$13,PRODUCT('Registre déchets'!G1353,Accueil!$AA$13),"")&amp; IF(D1353=Accueil!$Y$14,PRODUCT('Registre déchets'!G1353,Accueil!$AA$14),"")&amp; IF(D1353=Accueil!$Y$15,PRODUCT('Registre déchets'!G1353,Accueil!$AA$15),"")&amp; IF(D1353=Accueil!$Y$16,PRODUCT('Registre déchets'!G1353,Accueil!$AA$16),"")&amp; IF(D1353=Accueil!$Y$17,PRODUCT('Registre déchets'!G1353,Accueil!$AA$17),"")&amp; IF(D1353=Accueil!$Y$18,PRODUCT('Registre déchets'!G1353,Accueil!$AA$18),"")&amp; IF(D1353=Accueil!$Y$19,PRODUCT('Registre déchets'!G1353,Accueil!$AA$19),"")&amp; IF(D1353=Accueil!$Y$20,PRODUCT('Registre déchets'!G1353,Accueil!$AA$20),"")&amp; IF(D1353=Accueil!$Y$21,PRODUCT('Registre déchets'!G1353,Accueil!$AA$21),"")&amp; IF(D1353=Accueil!$Y$22,PRODUCT('Registre déchets'!G1353,Accueil!$AA$22),"")&amp; IF(D1353=Accueil!$Y$23,PRODUCT('Registre déchets'!G1353,Accueil!$AA$23),"")&amp; IF(D1353=Accueil!$Y$24,PRODUCT('Registre déchets'!G1353,Accueil!$AA$24),"")&amp; IF(D1353=Accueil!$Y$25,PRODUCT('Registre déchets'!G1353,Accueil!$AA$25),"")&amp; IF(D1353=Accueil!$Y$26,PRODUCT('Registre déchets'!G1353,Accueil!$AA$26),"")&amp; IF(D1353=Accueil!$Y$27,PRODUCT('Registre déchets'!G1353,Accueil!$AA$27),""))</f>
        <v/>
      </c>
      <c r="AQ1353" s="79">
        <f t="shared" si="207"/>
        <v>0</v>
      </c>
    </row>
    <row r="1354" spans="1:43" ht="50.1" customHeight="1" x14ac:dyDescent="0.25">
      <c r="A1354" s="90"/>
      <c r="B1354" s="222" t="str">
        <f t="shared" si="211"/>
        <v/>
      </c>
      <c r="C1354" s="221"/>
      <c r="D1354" s="220"/>
      <c r="E1354" s="80" t="str">
        <f t="shared" si="205"/>
        <v/>
      </c>
      <c r="F1354" s="81"/>
      <c r="G1354" s="82"/>
      <c r="H1354" s="241">
        <f t="shared" si="212"/>
        <v>0</v>
      </c>
      <c r="I1354" s="206"/>
      <c r="J1354" s="206"/>
      <c r="K1354" s="86"/>
      <c r="L1354" s="86"/>
      <c r="M1354" s="86"/>
      <c r="N1354" s="82"/>
      <c r="O1354" s="81"/>
      <c r="P1354" s="82"/>
      <c r="Q1354" s="207">
        <f t="shared" si="206"/>
        <v>0</v>
      </c>
      <c r="R1354" s="83">
        <f t="shared" si="213"/>
        <v>0</v>
      </c>
      <c r="S1354" s="83">
        <f t="shared" si="214"/>
        <v>0</v>
      </c>
      <c r="T1354" s="209"/>
      <c r="U1354" s="214"/>
      <c r="V1354" s="214"/>
      <c r="W1354" s="217" t="str">
        <f t="shared" si="209"/>
        <v/>
      </c>
      <c r="X1354" s="214"/>
      <c r="Y1354" s="224"/>
      <c r="Z1354" s="214"/>
      <c r="AA1354" s="214"/>
      <c r="AB1354" s="35" t="str">
        <f t="shared" si="210"/>
        <v/>
      </c>
      <c r="AC1354" s="35"/>
      <c r="AD1354" s="35"/>
      <c r="AE1354" s="35"/>
      <c r="AF1354" s="35"/>
      <c r="AG1354" s="35"/>
      <c r="AH1354" s="35"/>
      <c r="AI1354" s="35"/>
      <c r="AJ1354" s="35"/>
      <c r="AK1354" s="35"/>
      <c r="AL1354" s="35"/>
      <c r="AM1354" s="85" t="str">
        <f t="shared" si="208"/>
        <v/>
      </c>
      <c r="AN1354" s="35"/>
      <c r="AO1354" s="35"/>
      <c r="AP1354" s="77" t="str">
        <f>IF(D1354="","",IF(D1354=Accueil!$Q$7,PRODUCT('Registre déchets'!G1354,Accueil!$S$7),"") &amp; IF(D1354=Accueil!$Q$8,PRODUCT('Registre déchets'!G1354,Accueil!$S$8),"") &amp; IF(D1354=Accueil!$Q$9,PRODUCT('Registre déchets'!G1354,Accueil!$S$9),"")&amp; IF(D1354=Accueil!$Q$10,PRODUCT('Registre déchets'!G1354,Accueil!$S$10),"")&amp; IF(D1354=Accueil!$Q$11,PRODUCT('Registre déchets'!G1354,Accueil!$S$11),"")&amp; IF(D1354=Accueil!$Q$12,PRODUCT('Registre déchets'!G1354,Accueil!$S$12),"")&amp; IF(D1354=Accueil!$Q$13,PRODUCT('Registre déchets'!G1354,Accueil!$S$13),"")&amp; IF(D1354=Accueil!$Q$14,PRODUCT('Registre déchets'!G1354,Accueil!$S$14),"")&amp; IF(D1354=Accueil!$Q$15,PRODUCT('Registre déchets'!G1354,Accueil!$S$15),"")&amp; IF(D1354=Accueil!$Q$16,PRODUCT('Registre déchets'!G1354,Accueil!$S$16),"")&amp; IF(D1354=Accueil!$Q$17,PRODUCT('Registre déchets'!G1354,Accueil!$S$17),"")&amp; IF(D1354=Accueil!$Q$18,PRODUCT('Registre déchets'!G1354,Accueil!$S$18),"")&amp; IF(D1354=Accueil!$Q$19,PRODUCT('Registre déchets'!G1354,Accueil!$S$19),"")&amp; IF(D1354=Accueil!$Q$20,PRODUCT('Registre déchets'!G1354,Accueil!$S$20),"")&amp; IF(D1354=Accueil!$Q$21,PRODUCT('Registre déchets'!G1354,Accueil!$S$21),"")&amp; IF(D1354=Accueil!$Q$22,PRODUCT('Registre déchets'!G1354,Accueil!$S$22),"")&amp; IF(D1354=Accueil!$Q$23,PRODUCT('Registre déchets'!G1354,Accueil!$S$23),"")&amp; IF(D1354=Accueil!$Q$24,PRODUCT('Registre déchets'!G1354,Accueil!$S$24),"")&amp; IF(D1354=Accueil!$Q$25,PRODUCT('Registre déchets'!G1354,Accueil!$S$25),"")&amp; IF(D1354=Accueil!$Q$26,PRODUCT('Registre déchets'!G1354,Accueil!$S$26),"") &amp; IF(D1354=Accueil!$U$7,PRODUCT('Registre déchets'!G1354,Accueil!$W$7),"") &amp; IF(D1354=Accueil!$U$8,PRODUCT('Registre déchets'!G1354,Accueil!$W$8),"") &amp; IF(D1354=Accueil!$U$9,PRODUCT('Registre déchets'!G1354,Accueil!$W$9),"")&amp; IF(D1354=Accueil!$U$10,PRODUCT('Registre déchets'!G1354,Accueil!$W$10),"")&amp; IF(D1354=Accueil!$U$11,PRODUCT('Registre déchets'!G1354,Accueil!$W$11),"")&amp; IF(D1354=Accueil!$U$12,PRODUCT('Registre déchets'!G1354,Accueil!$W$12),"")&amp; IF(D1354=Accueil!$U$13,PRODUCT('Registre déchets'!G1354,Accueil!$W$13),"")&amp; IF(D1354=Accueil!$U$14,PRODUCT('Registre déchets'!G1354,Accueil!$W$14),"")&amp; IF(D1354=Accueil!$U$15,PRODUCT('Registre déchets'!G1354,Accueil!$W$15),"")&amp; IF(D1354=Accueil!$U$16,PRODUCT('Registre déchets'!G1354,Accueil!$W$16),"")&amp; IF(D1354=Accueil!$U$17,PRODUCT('Registre déchets'!G1354,Accueil!$W$17),"")&amp; IF(D1354=Accueil!$U$18,PRODUCT('Registre déchets'!G1354,Accueil!$W$18),"")&amp; IF(D1354=Accueil!$U$19,PRODUCT('Registre déchets'!G1354,Accueil!$W$19),"")&amp; IF(D1354=Accueil!$U$20,PRODUCT('Registre déchets'!G1354,Accueil!$W$20),"")&amp; IF(D1354=Accueil!$U$21,PRODUCT('Registre déchets'!G1354,Accueil!$W$21),"") &amp; IF(D1354=Accueil!$U$22,PRODUCT('Registre déchets'!G1354,Accueil!$W$22),"")&amp; IF(D1354=Accueil!$U$23,PRODUCT('Registre déchets'!G1354,Accueil!$W$23),"")&amp; IF(D1354=Accueil!$U$24,PRODUCT('Registre déchets'!G1354,Accueil!$W$24),"")&amp; IF(D1354=Accueil!$U$25,PRODUCT('Registre déchets'!G1354,Accueil!$W$25),"")&amp; IF(D1354=Accueil!$U$26,PRODUCT('Registre déchets'!G1354,Accueil!$W$26),"")&amp; IF(D1354=Accueil!$U$27,PRODUCT('Registre déchets'!G1354,Accueil!$W$27),"")&amp; IF(D1354=Accueil!$Y$7,PRODUCT('Registre déchets'!G1354,Accueil!$AA$7),"") &amp; IF(D1354=Accueil!$Y$8,PRODUCT('Registre déchets'!G1354,Accueil!$AA$8),"") &amp; IF(D1354=Accueil!$Y$9,PRODUCT('Registre déchets'!G1354,Accueil!$AA$9),"")&amp; IF(D1354=Accueil!$Y$10,PRODUCT('Registre déchets'!G1354,Accueil!$AA$10),"")&amp; IF(D1354=Accueil!$Y$11,PRODUCT('Registre déchets'!G1354,Accueil!$AA$11),"")&amp; IF(D1354=Accueil!$Y$12,PRODUCT('Registre déchets'!G1354,Accueil!$AA$12),"")&amp; IF(D1354=Accueil!$Y$13,PRODUCT('Registre déchets'!G1354,Accueil!$AA$13),"")&amp; IF(D1354=Accueil!$Y$14,PRODUCT('Registre déchets'!G1354,Accueil!$AA$14),"")&amp; IF(D1354=Accueil!$Y$15,PRODUCT('Registre déchets'!G1354,Accueil!$AA$15),"")&amp; IF(D1354=Accueil!$Y$16,PRODUCT('Registre déchets'!G1354,Accueil!$AA$16),"")&amp; IF(D1354=Accueil!$Y$17,PRODUCT('Registre déchets'!G1354,Accueil!$AA$17),"")&amp; IF(D1354=Accueil!$Y$18,PRODUCT('Registre déchets'!G1354,Accueil!$AA$18),"")&amp; IF(D1354=Accueil!$Y$19,PRODUCT('Registre déchets'!G1354,Accueil!$AA$19),"")&amp; IF(D1354=Accueil!$Y$20,PRODUCT('Registre déchets'!G1354,Accueil!$AA$20),"")&amp; IF(D1354=Accueil!$Y$21,PRODUCT('Registre déchets'!G1354,Accueil!$AA$21),"")&amp; IF(D1354=Accueil!$Y$22,PRODUCT('Registre déchets'!G1354,Accueil!$AA$22),"")&amp; IF(D1354=Accueil!$Y$23,PRODUCT('Registre déchets'!G1354,Accueil!$AA$23),"")&amp; IF(D1354=Accueil!$Y$24,PRODUCT('Registre déchets'!G1354,Accueil!$AA$24),"")&amp; IF(D1354=Accueil!$Y$25,PRODUCT('Registre déchets'!G1354,Accueil!$AA$25),"")&amp; IF(D1354=Accueil!$Y$26,PRODUCT('Registre déchets'!G1354,Accueil!$AA$26),"")&amp; IF(D1354=Accueil!$Y$27,PRODUCT('Registre déchets'!G1354,Accueil!$AA$27),""))</f>
        <v/>
      </c>
      <c r="AQ1354" s="79">
        <f t="shared" si="207"/>
        <v>0</v>
      </c>
    </row>
    <row r="1355" spans="1:43" ht="50.1" customHeight="1" x14ac:dyDescent="0.25">
      <c r="A1355" s="90"/>
      <c r="B1355" s="222" t="str">
        <f t="shared" si="211"/>
        <v/>
      </c>
      <c r="C1355" s="221"/>
      <c r="D1355" s="220"/>
      <c r="E1355" s="80" t="str">
        <f t="shared" ref="E1355:E1406" si="215">IF(D1355=$AD$9,$AE$9,"") &amp; IF(D1355=$AD$10,$AE$10,"") &amp; IF(D1355=$AD$11,$AE$11,"") &amp; IF(D1355=$AD$12,$AE$12,"") &amp; IF(D1355=$AD$13,$AE$13,"") &amp; IF(D1355=$AD$14,$AE$14,"") &amp; IF(D1355=$AD$15,$AE$15,"") &amp; IF(D1355=$AD$16,$AE$16,"") &amp; IF(D1355=$AD$17,$AE$17,"") &amp; IF(D1355=$AD$18,$AE$18,"") &amp; IF(D1355=$AD$19,$AE$19,"") &amp; IF(D1355=$AD$20,$AE$20,"") &amp; IF(D1355=$AD$21,$AE$21,"") &amp; IF(D1355=$AD$22,$AE$22,"") &amp; IF(D1355=$AD$23,$AE$23,"") &amp; IF(D1355=$AD$24,$AE$24,"") &amp; IF(D1355=$AD$25,$AE$25,"") &amp; IF(D1355=$AD$26,$AE$26,"") &amp; IF(D1355=$AD$27,$AE$27,"") &amp; IF(D1355=$AD$28,$AE$28,"") &amp; IF(D1355=$AD$29,$AE$29,"") &amp; IF(D1355=$AD$30,$AE$30,"") &amp; IF(D1355=$AD$31,$AE$31,"") &amp; IF(D1355=$AD$33,$AE$33,"") &amp; IF(D1355=$AD$34,$AE$34,"") &amp; IF(D1355=$AD$35,$AE$35,"") &amp; IF(D1355=$AD$36,$AE$36,"") &amp; IF(D1355=$AD$37,$AE$37,"") &amp; IF(D1355=$AD$38,$AE$38,"") &amp; IF(D1355=$AD$39,$AE$39,"") &amp; IF(D1355=$AD$40,$AE$40,"") &amp; IF(D1355=$AD$41,$AE$41,"") &amp; IF(D1355=$AD$42,$AE$42,"") &amp; IF(D1355=$AD$43,$AE$43,"") &amp; IF(D1355=$AD$44,$AE$44,"") &amp; IF(D1355=$AD$45,$AE$45,"") &amp; IF(D1355=$AD$46,$AE$46,"") &amp; IF(D1355=$AD$48,$AE$48,"") &amp; IF(D1355=$AD$49,$AE$49,"") &amp; IF(D1355=$AD$50,$AE$50,"") &amp; IF(D1355=$AD$51,$AE$51,"") &amp; IF(D1355=$AD$52,$AE$52,"") &amp; IF(D1355=$AD$53,$AE$53,"") &amp; IF(D1355=$AD$54,$AE$54,"") &amp; IF(D1355=$AD$55,$AE$55,"") &amp; IF(D1355=$AD$56,$AE$56,"") &amp; IF(D1355=$AD$57,$AE$57,"") &amp; IF(D1355=$AD$58,$AE$58,"") &amp; IF(D1355=$AD$59,$AE$59,"") &amp; IF(D1355=$AD$60,$AE$60,"") &amp; IF(D1355=$AD$61,$AE$61,"")</f>
        <v/>
      </c>
      <c r="F1355" s="81"/>
      <c r="G1355" s="82"/>
      <c r="H1355" s="241">
        <f t="shared" si="212"/>
        <v>0</v>
      </c>
      <c r="I1355" s="206"/>
      <c r="J1355" s="206"/>
      <c r="K1355" s="86"/>
      <c r="L1355" s="86"/>
      <c r="M1355" s="86"/>
      <c r="N1355" s="82"/>
      <c r="O1355" s="81"/>
      <c r="P1355" s="82"/>
      <c r="Q1355" s="207">
        <f t="shared" si="206"/>
        <v>0</v>
      </c>
      <c r="R1355" s="83">
        <f t="shared" si="213"/>
        <v>0</v>
      </c>
      <c r="S1355" s="83">
        <f t="shared" si="214"/>
        <v>0</v>
      </c>
      <c r="T1355" s="209"/>
      <c r="U1355" s="214"/>
      <c r="V1355" s="214"/>
      <c r="W1355" s="217" t="str">
        <f t="shared" si="209"/>
        <v/>
      </c>
      <c r="X1355" s="214"/>
      <c r="Y1355" s="224"/>
      <c r="Z1355" s="214"/>
      <c r="AA1355" s="214"/>
      <c r="AB1355" s="35" t="str">
        <f t="shared" si="210"/>
        <v/>
      </c>
      <c r="AC1355" s="35"/>
      <c r="AD1355" s="35"/>
      <c r="AE1355" s="35"/>
      <c r="AF1355" s="35"/>
      <c r="AG1355" s="35"/>
      <c r="AH1355" s="35"/>
      <c r="AI1355" s="35"/>
      <c r="AJ1355" s="35"/>
      <c r="AK1355" s="35"/>
      <c r="AL1355" s="35"/>
      <c r="AM1355" s="85" t="str">
        <f t="shared" si="208"/>
        <v/>
      </c>
      <c r="AN1355" s="35"/>
      <c r="AO1355" s="35"/>
      <c r="AP1355" s="77" t="str">
        <f>IF(D1355="","",IF(D1355=Accueil!$Q$7,PRODUCT('Registre déchets'!G1355,Accueil!$S$7),"") &amp; IF(D1355=Accueil!$Q$8,PRODUCT('Registre déchets'!G1355,Accueil!$S$8),"") &amp; IF(D1355=Accueil!$Q$9,PRODUCT('Registre déchets'!G1355,Accueil!$S$9),"")&amp; IF(D1355=Accueil!$Q$10,PRODUCT('Registre déchets'!G1355,Accueil!$S$10),"")&amp; IF(D1355=Accueil!$Q$11,PRODUCT('Registre déchets'!G1355,Accueil!$S$11),"")&amp; IF(D1355=Accueil!$Q$12,PRODUCT('Registre déchets'!G1355,Accueil!$S$12),"")&amp; IF(D1355=Accueil!$Q$13,PRODUCT('Registre déchets'!G1355,Accueil!$S$13),"")&amp; IF(D1355=Accueil!$Q$14,PRODUCT('Registre déchets'!G1355,Accueil!$S$14),"")&amp; IF(D1355=Accueil!$Q$15,PRODUCT('Registre déchets'!G1355,Accueil!$S$15),"")&amp; IF(D1355=Accueil!$Q$16,PRODUCT('Registre déchets'!G1355,Accueil!$S$16),"")&amp; IF(D1355=Accueil!$Q$17,PRODUCT('Registre déchets'!G1355,Accueil!$S$17),"")&amp; IF(D1355=Accueil!$Q$18,PRODUCT('Registre déchets'!G1355,Accueil!$S$18),"")&amp; IF(D1355=Accueil!$Q$19,PRODUCT('Registre déchets'!G1355,Accueil!$S$19),"")&amp; IF(D1355=Accueil!$Q$20,PRODUCT('Registre déchets'!G1355,Accueil!$S$20),"")&amp; IF(D1355=Accueil!$Q$21,PRODUCT('Registre déchets'!G1355,Accueil!$S$21),"")&amp; IF(D1355=Accueil!$Q$22,PRODUCT('Registre déchets'!G1355,Accueil!$S$22),"")&amp; IF(D1355=Accueil!$Q$23,PRODUCT('Registre déchets'!G1355,Accueil!$S$23),"")&amp; IF(D1355=Accueil!$Q$24,PRODUCT('Registre déchets'!G1355,Accueil!$S$24),"")&amp; IF(D1355=Accueil!$Q$25,PRODUCT('Registre déchets'!G1355,Accueil!$S$25),"")&amp; IF(D1355=Accueil!$Q$26,PRODUCT('Registre déchets'!G1355,Accueil!$S$26),"") &amp; IF(D1355=Accueil!$U$7,PRODUCT('Registre déchets'!G1355,Accueil!$W$7),"") &amp; IF(D1355=Accueil!$U$8,PRODUCT('Registre déchets'!G1355,Accueil!$W$8),"") &amp; IF(D1355=Accueil!$U$9,PRODUCT('Registre déchets'!G1355,Accueil!$W$9),"")&amp; IF(D1355=Accueil!$U$10,PRODUCT('Registre déchets'!G1355,Accueil!$W$10),"")&amp; IF(D1355=Accueil!$U$11,PRODUCT('Registre déchets'!G1355,Accueil!$W$11),"")&amp; IF(D1355=Accueil!$U$12,PRODUCT('Registre déchets'!G1355,Accueil!$W$12),"")&amp; IF(D1355=Accueil!$U$13,PRODUCT('Registre déchets'!G1355,Accueil!$W$13),"")&amp; IF(D1355=Accueil!$U$14,PRODUCT('Registre déchets'!G1355,Accueil!$W$14),"")&amp; IF(D1355=Accueil!$U$15,PRODUCT('Registre déchets'!G1355,Accueil!$W$15),"")&amp; IF(D1355=Accueil!$U$16,PRODUCT('Registre déchets'!G1355,Accueil!$W$16),"")&amp; IF(D1355=Accueil!$U$17,PRODUCT('Registre déchets'!G1355,Accueil!$W$17),"")&amp; IF(D1355=Accueil!$U$18,PRODUCT('Registre déchets'!G1355,Accueil!$W$18),"")&amp; IF(D1355=Accueil!$U$19,PRODUCT('Registre déchets'!G1355,Accueil!$W$19),"")&amp; IF(D1355=Accueil!$U$20,PRODUCT('Registre déchets'!G1355,Accueil!$W$20),"")&amp; IF(D1355=Accueil!$U$21,PRODUCT('Registre déchets'!G1355,Accueil!$W$21),"") &amp; IF(D1355=Accueil!$U$22,PRODUCT('Registre déchets'!G1355,Accueil!$W$22),"")&amp; IF(D1355=Accueil!$U$23,PRODUCT('Registre déchets'!G1355,Accueil!$W$23),"")&amp; IF(D1355=Accueil!$U$24,PRODUCT('Registre déchets'!G1355,Accueil!$W$24),"")&amp; IF(D1355=Accueil!$U$25,PRODUCT('Registre déchets'!G1355,Accueil!$W$25),"")&amp; IF(D1355=Accueil!$U$26,PRODUCT('Registre déchets'!G1355,Accueil!$W$26),"")&amp; IF(D1355=Accueil!$U$27,PRODUCT('Registre déchets'!G1355,Accueil!$W$27),"")&amp; IF(D1355=Accueil!$Y$7,PRODUCT('Registre déchets'!G1355,Accueil!$AA$7),"") &amp; IF(D1355=Accueil!$Y$8,PRODUCT('Registre déchets'!G1355,Accueil!$AA$8),"") &amp; IF(D1355=Accueil!$Y$9,PRODUCT('Registre déchets'!G1355,Accueil!$AA$9),"")&amp; IF(D1355=Accueil!$Y$10,PRODUCT('Registre déchets'!G1355,Accueil!$AA$10),"")&amp; IF(D1355=Accueil!$Y$11,PRODUCT('Registre déchets'!G1355,Accueil!$AA$11),"")&amp; IF(D1355=Accueil!$Y$12,PRODUCT('Registre déchets'!G1355,Accueil!$AA$12),"")&amp; IF(D1355=Accueil!$Y$13,PRODUCT('Registre déchets'!G1355,Accueil!$AA$13),"")&amp; IF(D1355=Accueil!$Y$14,PRODUCT('Registre déchets'!G1355,Accueil!$AA$14),"")&amp; IF(D1355=Accueil!$Y$15,PRODUCT('Registre déchets'!G1355,Accueil!$AA$15),"")&amp; IF(D1355=Accueil!$Y$16,PRODUCT('Registre déchets'!G1355,Accueil!$AA$16),"")&amp; IF(D1355=Accueil!$Y$17,PRODUCT('Registre déchets'!G1355,Accueil!$AA$17),"")&amp; IF(D1355=Accueil!$Y$18,PRODUCT('Registre déchets'!G1355,Accueil!$AA$18),"")&amp; IF(D1355=Accueil!$Y$19,PRODUCT('Registre déchets'!G1355,Accueil!$AA$19),"")&amp; IF(D1355=Accueil!$Y$20,PRODUCT('Registre déchets'!G1355,Accueil!$AA$20),"")&amp; IF(D1355=Accueil!$Y$21,PRODUCT('Registre déchets'!G1355,Accueil!$AA$21),"")&amp; IF(D1355=Accueil!$Y$22,PRODUCT('Registre déchets'!G1355,Accueil!$AA$22),"")&amp; IF(D1355=Accueil!$Y$23,PRODUCT('Registre déchets'!G1355,Accueil!$AA$23),"")&amp; IF(D1355=Accueil!$Y$24,PRODUCT('Registre déchets'!G1355,Accueil!$AA$24),"")&amp; IF(D1355=Accueil!$Y$25,PRODUCT('Registre déchets'!G1355,Accueil!$AA$25),"")&amp; IF(D1355=Accueil!$Y$26,PRODUCT('Registre déchets'!G1355,Accueil!$AA$26),"")&amp; IF(D1355=Accueil!$Y$27,PRODUCT('Registre déchets'!G1355,Accueil!$AA$27),""))</f>
        <v/>
      </c>
      <c r="AQ1355" s="79">
        <f t="shared" si="207"/>
        <v>0</v>
      </c>
    </row>
    <row r="1356" spans="1:43" ht="50.1" customHeight="1" x14ac:dyDescent="0.25">
      <c r="A1356" s="90"/>
      <c r="B1356" s="222" t="str">
        <f t="shared" si="211"/>
        <v/>
      </c>
      <c r="C1356" s="221"/>
      <c r="D1356" s="220"/>
      <c r="E1356" s="80" t="str">
        <f t="shared" si="215"/>
        <v/>
      </c>
      <c r="F1356" s="81"/>
      <c r="G1356" s="82"/>
      <c r="H1356" s="241">
        <f t="shared" si="212"/>
        <v>0</v>
      </c>
      <c r="I1356" s="206"/>
      <c r="J1356" s="206"/>
      <c r="K1356" s="86"/>
      <c r="L1356" s="86"/>
      <c r="M1356" s="86"/>
      <c r="N1356" s="82"/>
      <c r="O1356" s="81"/>
      <c r="P1356" s="82"/>
      <c r="Q1356" s="207">
        <f t="shared" si="206"/>
        <v>0</v>
      </c>
      <c r="R1356" s="83">
        <f t="shared" si="213"/>
        <v>0</v>
      </c>
      <c r="S1356" s="83">
        <f t="shared" si="214"/>
        <v>0</v>
      </c>
      <c r="T1356" s="209"/>
      <c r="U1356" s="214"/>
      <c r="V1356" s="214"/>
      <c r="W1356" s="217" t="str">
        <f t="shared" si="209"/>
        <v/>
      </c>
      <c r="X1356" s="214"/>
      <c r="Y1356" s="224"/>
      <c r="Z1356" s="214"/>
      <c r="AA1356" s="214"/>
      <c r="AB1356" s="35" t="str">
        <f t="shared" si="210"/>
        <v/>
      </c>
      <c r="AC1356" s="35"/>
      <c r="AD1356" s="35"/>
      <c r="AE1356" s="35"/>
      <c r="AF1356" s="35"/>
      <c r="AG1356" s="35"/>
      <c r="AH1356" s="35"/>
      <c r="AI1356" s="35"/>
      <c r="AJ1356" s="35"/>
      <c r="AK1356" s="35"/>
      <c r="AL1356" s="35"/>
      <c r="AM1356" s="85" t="str">
        <f t="shared" si="208"/>
        <v/>
      </c>
      <c r="AN1356" s="35"/>
      <c r="AO1356" s="35"/>
      <c r="AP1356" s="77" t="str">
        <f>IF(D1356="","",IF(D1356=Accueil!$Q$7,PRODUCT('Registre déchets'!G1356,Accueil!$S$7),"") &amp; IF(D1356=Accueil!$Q$8,PRODUCT('Registre déchets'!G1356,Accueil!$S$8),"") &amp; IF(D1356=Accueil!$Q$9,PRODUCT('Registre déchets'!G1356,Accueil!$S$9),"")&amp; IF(D1356=Accueil!$Q$10,PRODUCT('Registre déchets'!G1356,Accueil!$S$10),"")&amp; IF(D1356=Accueil!$Q$11,PRODUCT('Registre déchets'!G1356,Accueil!$S$11),"")&amp; IF(D1356=Accueil!$Q$12,PRODUCT('Registre déchets'!G1356,Accueil!$S$12),"")&amp; IF(D1356=Accueil!$Q$13,PRODUCT('Registre déchets'!G1356,Accueil!$S$13),"")&amp; IF(D1356=Accueil!$Q$14,PRODUCT('Registre déchets'!G1356,Accueil!$S$14),"")&amp; IF(D1356=Accueil!$Q$15,PRODUCT('Registre déchets'!G1356,Accueil!$S$15),"")&amp; IF(D1356=Accueil!$Q$16,PRODUCT('Registre déchets'!G1356,Accueil!$S$16),"")&amp; IF(D1356=Accueil!$Q$17,PRODUCT('Registre déchets'!G1356,Accueil!$S$17),"")&amp; IF(D1356=Accueil!$Q$18,PRODUCT('Registre déchets'!G1356,Accueil!$S$18),"")&amp; IF(D1356=Accueil!$Q$19,PRODUCT('Registre déchets'!G1356,Accueil!$S$19),"")&amp; IF(D1356=Accueil!$Q$20,PRODUCT('Registre déchets'!G1356,Accueil!$S$20),"")&amp; IF(D1356=Accueil!$Q$21,PRODUCT('Registre déchets'!G1356,Accueil!$S$21),"")&amp; IF(D1356=Accueil!$Q$22,PRODUCT('Registre déchets'!G1356,Accueil!$S$22),"")&amp; IF(D1356=Accueil!$Q$23,PRODUCT('Registre déchets'!G1356,Accueil!$S$23),"")&amp; IF(D1356=Accueil!$Q$24,PRODUCT('Registre déchets'!G1356,Accueil!$S$24),"")&amp; IF(D1356=Accueil!$Q$25,PRODUCT('Registre déchets'!G1356,Accueil!$S$25),"")&amp; IF(D1356=Accueil!$Q$26,PRODUCT('Registre déchets'!G1356,Accueil!$S$26),"") &amp; IF(D1356=Accueil!$U$7,PRODUCT('Registre déchets'!G1356,Accueil!$W$7),"") &amp; IF(D1356=Accueil!$U$8,PRODUCT('Registre déchets'!G1356,Accueil!$W$8),"") &amp; IF(D1356=Accueil!$U$9,PRODUCT('Registre déchets'!G1356,Accueil!$W$9),"")&amp; IF(D1356=Accueil!$U$10,PRODUCT('Registre déchets'!G1356,Accueil!$W$10),"")&amp; IF(D1356=Accueil!$U$11,PRODUCT('Registre déchets'!G1356,Accueil!$W$11),"")&amp; IF(D1356=Accueil!$U$12,PRODUCT('Registre déchets'!G1356,Accueil!$W$12),"")&amp; IF(D1356=Accueil!$U$13,PRODUCT('Registre déchets'!G1356,Accueil!$W$13),"")&amp; IF(D1356=Accueil!$U$14,PRODUCT('Registre déchets'!G1356,Accueil!$W$14),"")&amp; IF(D1356=Accueil!$U$15,PRODUCT('Registre déchets'!G1356,Accueil!$W$15),"")&amp; IF(D1356=Accueil!$U$16,PRODUCT('Registre déchets'!G1356,Accueil!$W$16),"")&amp; IF(D1356=Accueil!$U$17,PRODUCT('Registre déchets'!G1356,Accueil!$W$17),"")&amp; IF(D1356=Accueil!$U$18,PRODUCT('Registre déchets'!G1356,Accueil!$W$18),"")&amp; IF(D1356=Accueil!$U$19,PRODUCT('Registre déchets'!G1356,Accueil!$W$19),"")&amp; IF(D1356=Accueil!$U$20,PRODUCT('Registre déchets'!G1356,Accueil!$W$20),"")&amp; IF(D1356=Accueil!$U$21,PRODUCT('Registre déchets'!G1356,Accueil!$W$21),"") &amp; IF(D1356=Accueil!$U$22,PRODUCT('Registre déchets'!G1356,Accueil!$W$22),"")&amp; IF(D1356=Accueil!$U$23,PRODUCT('Registre déchets'!G1356,Accueil!$W$23),"")&amp; IF(D1356=Accueil!$U$24,PRODUCT('Registre déchets'!G1356,Accueil!$W$24),"")&amp; IF(D1356=Accueil!$U$25,PRODUCT('Registre déchets'!G1356,Accueil!$W$25),"")&amp; IF(D1356=Accueil!$U$26,PRODUCT('Registre déchets'!G1356,Accueil!$W$26),"")&amp; IF(D1356=Accueil!$U$27,PRODUCT('Registre déchets'!G1356,Accueil!$W$27),"")&amp; IF(D1356=Accueil!$Y$7,PRODUCT('Registre déchets'!G1356,Accueil!$AA$7),"") &amp; IF(D1356=Accueil!$Y$8,PRODUCT('Registre déchets'!G1356,Accueil!$AA$8),"") &amp; IF(D1356=Accueil!$Y$9,PRODUCT('Registre déchets'!G1356,Accueil!$AA$9),"")&amp; IF(D1356=Accueil!$Y$10,PRODUCT('Registre déchets'!G1356,Accueil!$AA$10),"")&amp; IF(D1356=Accueil!$Y$11,PRODUCT('Registre déchets'!G1356,Accueil!$AA$11),"")&amp; IF(D1356=Accueil!$Y$12,PRODUCT('Registre déchets'!G1356,Accueil!$AA$12),"")&amp; IF(D1356=Accueil!$Y$13,PRODUCT('Registre déchets'!G1356,Accueil!$AA$13),"")&amp; IF(D1356=Accueil!$Y$14,PRODUCT('Registre déchets'!G1356,Accueil!$AA$14),"")&amp; IF(D1356=Accueil!$Y$15,PRODUCT('Registre déchets'!G1356,Accueil!$AA$15),"")&amp; IF(D1356=Accueil!$Y$16,PRODUCT('Registre déchets'!G1356,Accueil!$AA$16),"")&amp; IF(D1356=Accueil!$Y$17,PRODUCT('Registre déchets'!G1356,Accueil!$AA$17),"")&amp; IF(D1356=Accueil!$Y$18,PRODUCT('Registre déchets'!G1356,Accueil!$AA$18),"")&amp; IF(D1356=Accueil!$Y$19,PRODUCT('Registre déchets'!G1356,Accueil!$AA$19),"")&amp; IF(D1356=Accueil!$Y$20,PRODUCT('Registre déchets'!G1356,Accueil!$AA$20),"")&amp; IF(D1356=Accueil!$Y$21,PRODUCT('Registre déchets'!G1356,Accueil!$AA$21),"")&amp; IF(D1356=Accueil!$Y$22,PRODUCT('Registre déchets'!G1356,Accueil!$AA$22),"")&amp; IF(D1356=Accueil!$Y$23,PRODUCT('Registre déchets'!G1356,Accueil!$AA$23),"")&amp; IF(D1356=Accueil!$Y$24,PRODUCT('Registre déchets'!G1356,Accueil!$AA$24),"")&amp; IF(D1356=Accueil!$Y$25,PRODUCT('Registre déchets'!G1356,Accueil!$AA$25),"")&amp; IF(D1356=Accueil!$Y$26,PRODUCT('Registre déchets'!G1356,Accueil!$AA$26),"")&amp; IF(D1356=Accueil!$Y$27,PRODUCT('Registre déchets'!G1356,Accueil!$AA$27),""))</f>
        <v/>
      </c>
      <c r="AQ1356" s="79">
        <f t="shared" si="207"/>
        <v>0</v>
      </c>
    </row>
    <row r="1357" spans="1:43" ht="50.1" customHeight="1" x14ac:dyDescent="0.25">
      <c r="A1357" s="90"/>
      <c r="B1357" s="222" t="str">
        <f t="shared" si="211"/>
        <v/>
      </c>
      <c r="C1357" s="221"/>
      <c r="D1357" s="220"/>
      <c r="E1357" s="80" t="str">
        <f t="shared" si="215"/>
        <v/>
      </c>
      <c r="F1357" s="81"/>
      <c r="G1357" s="82"/>
      <c r="H1357" s="241">
        <f t="shared" si="212"/>
        <v>0</v>
      </c>
      <c r="I1357" s="206"/>
      <c r="J1357" s="206"/>
      <c r="K1357" s="86"/>
      <c r="L1357" s="86"/>
      <c r="M1357" s="86"/>
      <c r="N1357" s="82"/>
      <c r="O1357" s="81"/>
      <c r="P1357" s="82"/>
      <c r="Q1357" s="207">
        <f t="shared" ref="Q1357:Q1406" si="216">IF(AM1358="",,VALUE(AM1358))</f>
        <v>0</v>
      </c>
      <c r="R1357" s="83">
        <f t="shared" si="213"/>
        <v>0</v>
      </c>
      <c r="S1357" s="83">
        <f t="shared" si="214"/>
        <v>0</v>
      </c>
      <c r="T1357" s="209"/>
      <c r="U1357" s="214"/>
      <c r="V1357" s="214"/>
      <c r="W1357" s="217" t="str">
        <f t="shared" si="209"/>
        <v/>
      </c>
      <c r="X1357" s="214"/>
      <c r="Y1357" s="224"/>
      <c r="Z1357" s="214"/>
      <c r="AA1357" s="214"/>
      <c r="AB1357" s="35" t="str">
        <f t="shared" si="210"/>
        <v/>
      </c>
      <c r="AC1357" s="35"/>
      <c r="AD1357" s="35"/>
      <c r="AE1357" s="35"/>
      <c r="AF1357" s="35"/>
      <c r="AG1357" s="35"/>
      <c r="AH1357" s="35"/>
      <c r="AI1357" s="35"/>
      <c r="AJ1357" s="35"/>
      <c r="AK1357" s="35"/>
      <c r="AL1357" s="35"/>
      <c r="AM1357" s="85" t="str">
        <f t="shared" si="208"/>
        <v/>
      </c>
      <c r="AN1357" s="35"/>
      <c r="AO1357" s="35"/>
      <c r="AP1357" s="77" t="str">
        <f>IF(D1357="","",IF(D1357=Accueil!$Q$7,PRODUCT('Registre déchets'!G1357,Accueil!$S$7),"") &amp; IF(D1357=Accueil!$Q$8,PRODUCT('Registre déchets'!G1357,Accueil!$S$8),"") &amp; IF(D1357=Accueil!$Q$9,PRODUCT('Registre déchets'!G1357,Accueil!$S$9),"")&amp; IF(D1357=Accueil!$Q$10,PRODUCT('Registre déchets'!G1357,Accueil!$S$10),"")&amp; IF(D1357=Accueil!$Q$11,PRODUCT('Registre déchets'!G1357,Accueil!$S$11),"")&amp; IF(D1357=Accueil!$Q$12,PRODUCT('Registre déchets'!G1357,Accueil!$S$12),"")&amp; IF(D1357=Accueil!$Q$13,PRODUCT('Registre déchets'!G1357,Accueil!$S$13),"")&amp; IF(D1357=Accueil!$Q$14,PRODUCT('Registre déchets'!G1357,Accueil!$S$14),"")&amp; IF(D1357=Accueil!$Q$15,PRODUCT('Registre déchets'!G1357,Accueil!$S$15),"")&amp; IF(D1357=Accueil!$Q$16,PRODUCT('Registre déchets'!G1357,Accueil!$S$16),"")&amp; IF(D1357=Accueil!$Q$17,PRODUCT('Registre déchets'!G1357,Accueil!$S$17),"")&amp; IF(D1357=Accueil!$Q$18,PRODUCT('Registre déchets'!G1357,Accueil!$S$18),"")&amp; IF(D1357=Accueil!$Q$19,PRODUCT('Registre déchets'!G1357,Accueil!$S$19),"")&amp; IF(D1357=Accueil!$Q$20,PRODUCT('Registre déchets'!G1357,Accueil!$S$20),"")&amp; IF(D1357=Accueil!$Q$21,PRODUCT('Registre déchets'!G1357,Accueil!$S$21),"")&amp; IF(D1357=Accueil!$Q$22,PRODUCT('Registre déchets'!G1357,Accueil!$S$22),"")&amp; IF(D1357=Accueil!$Q$23,PRODUCT('Registre déchets'!G1357,Accueil!$S$23),"")&amp; IF(D1357=Accueil!$Q$24,PRODUCT('Registre déchets'!G1357,Accueil!$S$24),"")&amp; IF(D1357=Accueil!$Q$25,PRODUCT('Registre déchets'!G1357,Accueil!$S$25),"")&amp; IF(D1357=Accueil!$Q$26,PRODUCT('Registre déchets'!G1357,Accueil!$S$26),"") &amp; IF(D1357=Accueil!$U$7,PRODUCT('Registre déchets'!G1357,Accueil!$W$7),"") &amp; IF(D1357=Accueil!$U$8,PRODUCT('Registre déchets'!G1357,Accueil!$W$8),"") &amp; IF(D1357=Accueil!$U$9,PRODUCT('Registre déchets'!G1357,Accueil!$W$9),"")&amp; IF(D1357=Accueil!$U$10,PRODUCT('Registre déchets'!G1357,Accueil!$W$10),"")&amp; IF(D1357=Accueil!$U$11,PRODUCT('Registre déchets'!G1357,Accueil!$W$11),"")&amp; IF(D1357=Accueil!$U$12,PRODUCT('Registre déchets'!G1357,Accueil!$W$12),"")&amp; IF(D1357=Accueil!$U$13,PRODUCT('Registre déchets'!G1357,Accueil!$W$13),"")&amp; IF(D1357=Accueil!$U$14,PRODUCT('Registre déchets'!G1357,Accueil!$W$14),"")&amp; IF(D1357=Accueil!$U$15,PRODUCT('Registre déchets'!G1357,Accueil!$W$15),"")&amp; IF(D1357=Accueil!$U$16,PRODUCT('Registre déchets'!G1357,Accueil!$W$16),"")&amp; IF(D1357=Accueil!$U$17,PRODUCT('Registre déchets'!G1357,Accueil!$W$17),"")&amp; IF(D1357=Accueil!$U$18,PRODUCT('Registre déchets'!G1357,Accueil!$W$18),"")&amp; IF(D1357=Accueil!$U$19,PRODUCT('Registre déchets'!G1357,Accueil!$W$19),"")&amp; IF(D1357=Accueil!$U$20,PRODUCT('Registre déchets'!G1357,Accueil!$W$20),"")&amp; IF(D1357=Accueil!$U$21,PRODUCT('Registre déchets'!G1357,Accueil!$W$21),"") &amp; IF(D1357=Accueil!$U$22,PRODUCT('Registre déchets'!G1357,Accueil!$W$22),"")&amp; IF(D1357=Accueil!$U$23,PRODUCT('Registre déchets'!G1357,Accueil!$W$23),"")&amp; IF(D1357=Accueil!$U$24,PRODUCT('Registre déchets'!G1357,Accueil!$W$24),"")&amp; IF(D1357=Accueil!$U$25,PRODUCT('Registre déchets'!G1357,Accueil!$W$25),"")&amp; IF(D1357=Accueil!$U$26,PRODUCT('Registre déchets'!G1357,Accueil!$W$26),"")&amp; IF(D1357=Accueil!$U$27,PRODUCT('Registre déchets'!G1357,Accueil!$W$27),"")&amp; IF(D1357=Accueil!$Y$7,PRODUCT('Registre déchets'!G1357,Accueil!$AA$7),"") &amp; IF(D1357=Accueil!$Y$8,PRODUCT('Registre déchets'!G1357,Accueil!$AA$8),"") &amp; IF(D1357=Accueil!$Y$9,PRODUCT('Registre déchets'!G1357,Accueil!$AA$9),"")&amp; IF(D1357=Accueil!$Y$10,PRODUCT('Registre déchets'!G1357,Accueil!$AA$10),"")&amp; IF(D1357=Accueil!$Y$11,PRODUCT('Registre déchets'!G1357,Accueil!$AA$11),"")&amp; IF(D1357=Accueil!$Y$12,PRODUCT('Registre déchets'!G1357,Accueil!$AA$12),"")&amp; IF(D1357=Accueil!$Y$13,PRODUCT('Registre déchets'!G1357,Accueil!$AA$13),"")&amp; IF(D1357=Accueil!$Y$14,PRODUCT('Registre déchets'!G1357,Accueil!$AA$14),"")&amp; IF(D1357=Accueil!$Y$15,PRODUCT('Registre déchets'!G1357,Accueil!$AA$15),"")&amp; IF(D1357=Accueil!$Y$16,PRODUCT('Registre déchets'!G1357,Accueil!$AA$16),"")&amp; IF(D1357=Accueil!$Y$17,PRODUCT('Registre déchets'!G1357,Accueil!$AA$17),"")&amp; IF(D1357=Accueil!$Y$18,PRODUCT('Registre déchets'!G1357,Accueil!$AA$18),"")&amp; IF(D1357=Accueil!$Y$19,PRODUCT('Registre déchets'!G1357,Accueil!$AA$19),"")&amp; IF(D1357=Accueil!$Y$20,PRODUCT('Registre déchets'!G1357,Accueil!$AA$20),"")&amp; IF(D1357=Accueil!$Y$21,PRODUCT('Registre déchets'!G1357,Accueil!$AA$21),"")&amp; IF(D1357=Accueil!$Y$22,PRODUCT('Registre déchets'!G1357,Accueil!$AA$22),"")&amp; IF(D1357=Accueil!$Y$23,PRODUCT('Registre déchets'!G1357,Accueil!$AA$23),"")&amp; IF(D1357=Accueil!$Y$24,PRODUCT('Registre déchets'!G1357,Accueil!$AA$24),"")&amp; IF(D1357=Accueil!$Y$25,PRODUCT('Registre déchets'!G1357,Accueil!$AA$25),"")&amp; IF(D1357=Accueil!$Y$26,PRODUCT('Registre déchets'!G1357,Accueil!$AA$26),"")&amp; IF(D1357=Accueil!$Y$27,PRODUCT('Registre déchets'!G1357,Accueil!$AA$27),""))</f>
        <v/>
      </c>
      <c r="AQ1357" s="79">
        <f t="shared" ref="AQ1357:AQ1406" si="217">IF(AP1357="",0,VALUE(AP1357))</f>
        <v>0</v>
      </c>
    </row>
    <row r="1358" spans="1:43" ht="50.1" customHeight="1" x14ac:dyDescent="0.25">
      <c r="A1358" s="90"/>
      <c r="B1358" s="222" t="str">
        <f t="shared" si="211"/>
        <v/>
      </c>
      <c r="C1358" s="221"/>
      <c r="D1358" s="220"/>
      <c r="E1358" s="80" t="str">
        <f t="shared" si="215"/>
        <v/>
      </c>
      <c r="F1358" s="81"/>
      <c r="G1358" s="82"/>
      <c r="H1358" s="241">
        <f t="shared" si="212"/>
        <v>0</v>
      </c>
      <c r="I1358" s="206"/>
      <c r="J1358" s="206"/>
      <c r="K1358" s="86"/>
      <c r="L1358" s="86"/>
      <c r="M1358" s="86"/>
      <c r="N1358" s="82"/>
      <c r="O1358" s="81"/>
      <c r="P1358" s="82"/>
      <c r="Q1358" s="207">
        <f t="shared" si="216"/>
        <v>0</v>
      </c>
      <c r="R1358" s="83">
        <f t="shared" si="213"/>
        <v>0</v>
      </c>
      <c r="S1358" s="83">
        <f t="shared" si="214"/>
        <v>0</v>
      </c>
      <c r="T1358" s="209"/>
      <c r="U1358" s="214"/>
      <c r="V1358" s="214"/>
      <c r="W1358" s="217" t="str">
        <f t="shared" si="209"/>
        <v/>
      </c>
      <c r="X1358" s="214"/>
      <c r="Y1358" s="224"/>
      <c r="Z1358" s="214"/>
      <c r="AA1358" s="214"/>
      <c r="AB1358" s="35" t="str">
        <f t="shared" si="210"/>
        <v/>
      </c>
      <c r="AC1358" s="35"/>
      <c r="AD1358" s="35"/>
      <c r="AE1358" s="35"/>
      <c r="AF1358" s="35"/>
      <c r="AG1358" s="35"/>
      <c r="AH1358" s="35"/>
      <c r="AI1358" s="35"/>
      <c r="AJ1358" s="35"/>
      <c r="AK1358" s="35"/>
      <c r="AL1358" s="35"/>
      <c r="AM1358" s="85" t="str">
        <f t="shared" ref="AM1358:AM1406" si="218">IF(O1357="valorisation énergétique (R1)",100%,"") &amp; IF(O1357="enfouissement (D1)",0%,"") &amp; IF(O1357="valorisation matière (R5)","","")</f>
        <v/>
      </c>
      <c r="AN1358" s="35"/>
      <c r="AO1358" s="35"/>
      <c r="AP1358" s="77" t="str">
        <f>IF(D1358="","",IF(D1358=Accueil!$Q$7,PRODUCT('Registre déchets'!G1358,Accueil!$S$7),"") &amp; IF(D1358=Accueil!$Q$8,PRODUCT('Registre déchets'!G1358,Accueil!$S$8),"") &amp; IF(D1358=Accueil!$Q$9,PRODUCT('Registre déchets'!G1358,Accueil!$S$9),"")&amp; IF(D1358=Accueil!$Q$10,PRODUCT('Registre déchets'!G1358,Accueil!$S$10),"")&amp; IF(D1358=Accueil!$Q$11,PRODUCT('Registre déchets'!G1358,Accueil!$S$11),"")&amp; IF(D1358=Accueil!$Q$12,PRODUCT('Registre déchets'!G1358,Accueil!$S$12),"")&amp; IF(D1358=Accueil!$Q$13,PRODUCT('Registre déchets'!G1358,Accueil!$S$13),"")&amp; IF(D1358=Accueil!$Q$14,PRODUCT('Registre déchets'!G1358,Accueil!$S$14),"")&amp; IF(D1358=Accueil!$Q$15,PRODUCT('Registre déchets'!G1358,Accueil!$S$15),"")&amp; IF(D1358=Accueil!$Q$16,PRODUCT('Registre déchets'!G1358,Accueil!$S$16),"")&amp; IF(D1358=Accueil!$Q$17,PRODUCT('Registre déchets'!G1358,Accueil!$S$17),"")&amp; IF(D1358=Accueil!$Q$18,PRODUCT('Registre déchets'!G1358,Accueil!$S$18),"")&amp; IF(D1358=Accueil!$Q$19,PRODUCT('Registre déchets'!G1358,Accueil!$S$19),"")&amp; IF(D1358=Accueil!$Q$20,PRODUCT('Registre déchets'!G1358,Accueil!$S$20),"")&amp; IF(D1358=Accueil!$Q$21,PRODUCT('Registre déchets'!G1358,Accueil!$S$21),"")&amp; IF(D1358=Accueil!$Q$22,PRODUCT('Registre déchets'!G1358,Accueil!$S$22),"")&amp; IF(D1358=Accueil!$Q$23,PRODUCT('Registre déchets'!G1358,Accueil!$S$23),"")&amp; IF(D1358=Accueil!$Q$24,PRODUCT('Registre déchets'!G1358,Accueil!$S$24),"")&amp; IF(D1358=Accueil!$Q$25,PRODUCT('Registre déchets'!G1358,Accueil!$S$25),"")&amp; IF(D1358=Accueil!$Q$26,PRODUCT('Registre déchets'!G1358,Accueil!$S$26),"") &amp; IF(D1358=Accueil!$U$7,PRODUCT('Registre déchets'!G1358,Accueil!$W$7),"") &amp; IF(D1358=Accueil!$U$8,PRODUCT('Registre déchets'!G1358,Accueil!$W$8),"") &amp; IF(D1358=Accueil!$U$9,PRODUCT('Registre déchets'!G1358,Accueil!$W$9),"")&amp; IF(D1358=Accueil!$U$10,PRODUCT('Registre déchets'!G1358,Accueil!$W$10),"")&amp; IF(D1358=Accueil!$U$11,PRODUCT('Registre déchets'!G1358,Accueil!$W$11),"")&amp; IF(D1358=Accueil!$U$12,PRODUCT('Registre déchets'!G1358,Accueil!$W$12),"")&amp; IF(D1358=Accueil!$U$13,PRODUCT('Registre déchets'!G1358,Accueil!$W$13),"")&amp; IF(D1358=Accueil!$U$14,PRODUCT('Registre déchets'!G1358,Accueil!$W$14),"")&amp; IF(D1358=Accueil!$U$15,PRODUCT('Registre déchets'!G1358,Accueil!$W$15),"")&amp; IF(D1358=Accueil!$U$16,PRODUCT('Registre déchets'!G1358,Accueil!$W$16),"")&amp; IF(D1358=Accueil!$U$17,PRODUCT('Registre déchets'!G1358,Accueil!$W$17),"")&amp; IF(D1358=Accueil!$U$18,PRODUCT('Registre déchets'!G1358,Accueil!$W$18),"")&amp; IF(D1358=Accueil!$U$19,PRODUCT('Registre déchets'!G1358,Accueil!$W$19),"")&amp; IF(D1358=Accueil!$U$20,PRODUCT('Registre déchets'!G1358,Accueil!$W$20),"")&amp; IF(D1358=Accueil!$U$21,PRODUCT('Registre déchets'!G1358,Accueil!$W$21),"") &amp; IF(D1358=Accueil!$U$22,PRODUCT('Registre déchets'!G1358,Accueil!$W$22),"")&amp; IF(D1358=Accueil!$U$23,PRODUCT('Registre déchets'!G1358,Accueil!$W$23),"")&amp; IF(D1358=Accueil!$U$24,PRODUCT('Registre déchets'!G1358,Accueil!$W$24),"")&amp; IF(D1358=Accueil!$U$25,PRODUCT('Registre déchets'!G1358,Accueil!$W$25),"")&amp; IF(D1358=Accueil!$U$26,PRODUCT('Registre déchets'!G1358,Accueil!$W$26),"")&amp; IF(D1358=Accueil!$U$27,PRODUCT('Registre déchets'!G1358,Accueil!$W$27),"")&amp; IF(D1358=Accueil!$Y$7,PRODUCT('Registre déchets'!G1358,Accueil!$AA$7),"") &amp; IF(D1358=Accueil!$Y$8,PRODUCT('Registre déchets'!G1358,Accueil!$AA$8),"") &amp; IF(D1358=Accueil!$Y$9,PRODUCT('Registre déchets'!G1358,Accueil!$AA$9),"")&amp; IF(D1358=Accueil!$Y$10,PRODUCT('Registre déchets'!G1358,Accueil!$AA$10),"")&amp; IF(D1358=Accueil!$Y$11,PRODUCT('Registre déchets'!G1358,Accueil!$AA$11),"")&amp; IF(D1358=Accueil!$Y$12,PRODUCT('Registre déchets'!G1358,Accueil!$AA$12),"")&amp; IF(D1358=Accueil!$Y$13,PRODUCT('Registre déchets'!G1358,Accueil!$AA$13),"")&amp; IF(D1358=Accueil!$Y$14,PRODUCT('Registre déchets'!G1358,Accueil!$AA$14),"")&amp; IF(D1358=Accueil!$Y$15,PRODUCT('Registre déchets'!G1358,Accueil!$AA$15),"")&amp; IF(D1358=Accueil!$Y$16,PRODUCT('Registre déchets'!G1358,Accueil!$AA$16),"")&amp; IF(D1358=Accueil!$Y$17,PRODUCT('Registre déchets'!G1358,Accueil!$AA$17),"")&amp; IF(D1358=Accueil!$Y$18,PRODUCT('Registre déchets'!G1358,Accueil!$AA$18),"")&amp; IF(D1358=Accueil!$Y$19,PRODUCT('Registre déchets'!G1358,Accueil!$AA$19),"")&amp; IF(D1358=Accueil!$Y$20,PRODUCT('Registre déchets'!G1358,Accueil!$AA$20),"")&amp; IF(D1358=Accueil!$Y$21,PRODUCT('Registre déchets'!G1358,Accueil!$AA$21),"")&amp; IF(D1358=Accueil!$Y$22,PRODUCT('Registre déchets'!G1358,Accueil!$AA$22),"")&amp; IF(D1358=Accueil!$Y$23,PRODUCT('Registre déchets'!G1358,Accueil!$AA$23),"")&amp; IF(D1358=Accueil!$Y$24,PRODUCT('Registre déchets'!G1358,Accueil!$AA$24),"")&amp; IF(D1358=Accueil!$Y$25,PRODUCT('Registre déchets'!G1358,Accueil!$AA$25),"")&amp; IF(D1358=Accueil!$Y$26,PRODUCT('Registre déchets'!G1358,Accueil!$AA$26),"")&amp; IF(D1358=Accueil!$Y$27,PRODUCT('Registre déchets'!G1358,Accueil!$AA$27),""))</f>
        <v/>
      </c>
      <c r="AQ1358" s="79">
        <f t="shared" si="217"/>
        <v>0</v>
      </c>
    </row>
    <row r="1359" spans="1:43" ht="50.1" customHeight="1" x14ac:dyDescent="0.25">
      <c r="A1359" s="90"/>
      <c r="B1359" s="222" t="str">
        <f t="shared" si="211"/>
        <v/>
      </c>
      <c r="C1359" s="221"/>
      <c r="D1359" s="220"/>
      <c r="E1359" s="80" t="str">
        <f t="shared" si="215"/>
        <v/>
      </c>
      <c r="F1359" s="81"/>
      <c r="G1359" s="82"/>
      <c r="H1359" s="241">
        <f t="shared" si="212"/>
        <v>0</v>
      </c>
      <c r="I1359" s="206"/>
      <c r="J1359" s="206"/>
      <c r="K1359" s="86"/>
      <c r="L1359" s="86"/>
      <c r="M1359" s="86"/>
      <c r="N1359" s="82"/>
      <c r="O1359" s="81"/>
      <c r="P1359" s="82"/>
      <c r="Q1359" s="207">
        <f t="shared" si="216"/>
        <v>0</v>
      </c>
      <c r="R1359" s="83">
        <f t="shared" si="213"/>
        <v>0</v>
      </c>
      <c r="S1359" s="83">
        <f t="shared" si="214"/>
        <v>0</v>
      </c>
      <c r="T1359" s="209"/>
      <c r="U1359" s="214"/>
      <c r="V1359" s="214"/>
      <c r="W1359" s="217" t="str">
        <f t="shared" si="209"/>
        <v/>
      </c>
      <c r="X1359" s="214"/>
      <c r="Y1359" s="224"/>
      <c r="Z1359" s="214"/>
      <c r="AA1359" s="214"/>
      <c r="AB1359" s="35" t="str">
        <f t="shared" si="210"/>
        <v/>
      </c>
      <c r="AC1359" s="35"/>
      <c r="AD1359" s="35"/>
      <c r="AE1359" s="35"/>
      <c r="AF1359" s="35"/>
      <c r="AG1359" s="35"/>
      <c r="AH1359" s="35"/>
      <c r="AI1359" s="35"/>
      <c r="AJ1359" s="35"/>
      <c r="AK1359" s="35"/>
      <c r="AL1359" s="35"/>
      <c r="AM1359" s="85" t="str">
        <f t="shared" si="218"/>
        <v/>
      </c>
      <c r="AN1359" s="35"/>
      <c r="AO1359" s="35"/>
      <c r="AP1359" s="77" t="str">
        <f>IF(D1359="","",IF(D1359=Accueil!$Q$7,PRODUCT('Registre déchets'!G1359,Accueil!$S$7),"") &amp; IF(D1359=Accueil!$Q$8,PRODUCT('Registre déchets'!G1359,Accueil!$S$8),"") &amp; IF(D1359=Accueil!$Q$9,PRODUCT('Registre déchets'!G1359,Accueil!$S$9),"")&amp; IF(D1359=Accueil!$Q$10,PRODUCT('Registre déchets'!G1359,Accueil!$S$10),"")&amp; IF(D1359=Accueil!$Q$11,PRODUCT('Registre déchets'!G1359,Accueil!$S$11),"")&amp; IF(D1359=Accueil!$Q$12,PRODUCT('Registre déchets'!G1359,Accueil!$S$12),"")&amp; IF(D1359=Accueil!$Q$13,PRODUCT('Registre déchets'!G1359,Accueil!$S$13),"")&amp; IF(D1359=Accueil!$Q$14,PRODUCT('Registre déchets'!G1359,Accueil!$S$14),"")&amp; IF(D1359=Accueil!$Q$15,PRODUCT('Registre déchets'!G1359,Accueil!$S$15),"")&amp; IF(D1359=Accueil!$Q$16,PRODUCT('Registre déchets'!G1359,Accueil!$S$16),"")&amp; IF(D1359=Accueil!$Q$17,PRODUCT('Registre déchets'!G1359,Accueil!$S$17),"")&amp; IF(D1359=Accueil!$Q$18,PRODUCT('Registre déchets'!G1359,Accueil!$S$18),"")&amp; IF(D1359=Accueil!$Q$19,PRODUCT('Registre déchets'!G1359,Accueil!$S$19),"")&amp; IF(D1359=Accueil!$Q$20,PRODUCT('Registre déchets'!G1359,Accueil!$S$20),"")&amp; IF(D1359=Accueil!$Q$21,PRODUCT('Registre déchets'!G1359,Accueil!$S$21),"")&amp; IF(D1359=Accueil!$Q$22,PRODUCT('Registre déchets'!G1359,Accueil!$S$22),"")&amp; IF(D1359=Accueil!$Q$23,PRODUCT('Registre déchets'!G1359,Accueil!$S$23),"")&amp; IF(D1359=Accueil!$Q$24,PRODUCT('Registre déchets'!G1359,Accueil!$S$24),"")&amp; IF(D1359=Accueil!$Q$25,PRODUCT('Registre déchets'!G1359,Accueil!$S$25),"")&amp; IF(D1359=Accueil!$Q$26,PRODUCT('Registre déchets'!G1359,Accueil!$S$26),"") &amp; IF(D1359=Accueil!$U$7,PRODUCT('Registre déchets'!G1359,Accueil!$W$7),"") &amp; IF(D1359=Accueil!$U$8,PRODUCT('Registre déchets'!G1359,Accueil!$W$8),"") &amp; IF(D1359=Accueil!$U$9,PRODUCT('Registre déchets'!G1359,Accueil!$W$9),"")&amp; IF(D1359=Accueil!$U$10,PRODUCT('Registre déchets'!G1359,Accueil!$W$10),"")&amp; IF(D1359=Accueil!$U$11,PRODUCT('Registre déchets'!G1359,Accueil!$W$11),"")&amp; IF(D1359=Accueil!$U$12,PRODUCT('Registre déchets'!G1359,Accueil!$W$12),"")&amp; IF(D1359=Accueil!$U$13,PRODUCT('Registre déchets'!G1359,Accueil!$W$13),"")&amp; IF(D1359=Accueil!$U$14,PRODUCT('Registre déchets'!G1359,Accueil!$W$14),"")&amp; IF(D1359=Accueil!$U$15,PRODUCT('Registre déchets'!G1359,Accueil!$W$15),"")&amp; IF(D1359=Accueil!$U$16,PRODUCT('Registre déchets'!G1359,Accueil!$W$16),"")&amp; IF(D1359=Accueil!$U$17,PRODUCT('Registre déchets'!G1359,Accueil!$W$17),"")&amp; IF(D1359=Accueil!$U$18,PRODUCT('Registre déchets'!G1359,Accueil!$W$18),"")&amp; IF(D1359=Accueil!$U$19,PRODUCT('Registre déchets'!G1359,Accueil!$W$19),"")&amp; IF(D1359=Accueil!$U$20,PRODUCT('Registre déchets'!G1359,Accueil!$W$20),"")&amp; IF(D1359=Accueil!$U$21,PRODUCT('Registre déchets'!G1359,Accueil!$W$21),"") &amp; IF(D1359=Accueil!$U$22,PRODUCT('Registre déchets'!G1359,Accueil!$W$22),"")&amp; IF(D1359=Accueil!$U$23,PRODUCT('Registre déchets'!G1359,Accueil!$W$23),"")&amp; IF(D1359=Accueil!$U$24,PRODUCT('Registre déchets'!G1359,Accueil!$W$24),"")&amp; IF(D1359=Accueil!$U$25,PRODUCT('Registre déchets'!G1359,Accueil!$W$25),"")&amp; IF(D1359=Accueil!$U$26,PRODUCT('Registre déchets'!G1359,Accueil!$W$26),"")&amp; IF(D1359=Accueil!$U$27,PRODUCT('Registre déchets'!G1359,Accueil!$W$27),"")&amp; IF(D1359=Accueil!$Y$7,PRODUCT('Registre déchets'!G1359,Accueil!$AA$7),"") &amp; IF(D1359=Accueil!$Y$8,PRODUCT('Registre déchets'!G1359,Accueil!$AA$8),"") &amp; IF(D1359=Accueil!$Y$9,PRODUCT('Registre déchets'!G1359,Accueil!$AA$9),"")&amp; IF(D1359=Accueil!$Y$10,PRODUCT('Registre déchets'!G1359,Accueil!$AA$10),"")&amp; IF(D1359=Accueil!$Y$11,PRODUCT('Registre déchets'!G1359,Accueil!$AA$11),"")&amp; IF(D1359=Accueil!$Y$12,PRODUCT('Registre déchets'!G1359,Accueil!$AA$12),"")&amp; IF(D1359=Accueil!$Y$13,PRODUCT('Registre déchets'!G1359,Accueil!$AA$13),"")&amp; IF(D1359=Accueil!$Y$14,PRODUCT('Registre déchets'!G1359,Accueil!$AA$14),"")&amp; IF(D1359=Accueil!$Y$15,PRODUCT('Registre déchets'!G1359,Accueil!$AA$15),"")&amp; IF(D1359=Accueil!$Y$16,PRODUCT('Registre déchets'!G1359,Accueil!$AA$16),"")&amp; IF(D1359=Accueil!$Y$17,PRODUCT('Registre déchets'!G1359,Accueil!$AA$17),"")&amp; IF(D1359=Accueil!$Y$18,PRODUCT('Registre déchets'!G1359,Accueil!$AA$18),"")&amp; IF(D1359=Accueil!$Y$19,PRODUCT('Registre déchets'!G1359,Accueil!$AA$19),"")&amp; IF(D1359=Accueil!$Y$20,PRODUCT('Registre déchets'!G1359,Accueil!$AA$20),"")&amp; IF(D1359=Accueil!$Y$21,PRODUCT('Registre déchets'!G1359,Accueil!$AA$21),"")&amp; IF(D1359=Accueil!$Y$22,PRODUCT('Registre déchets'!G1359,Accueil!$AA$22),"")&amp; IF(D1359=Accueil!$Y$23,PRODUCT('Registre déchets'!G1359,Accueil!$AA$23),"")&amp; IF(D1359=Accueil!$Y$24,PRODUCT('Registre déchets'!G1359,Accueil!$AA$24),"")&amp; IF(D1359=Accueil!$Y$25,PRODUCT('Registre déchets'!G1359,Accueil!$AA$25),"")&amp; IF(D1359=Accueil!$Y$26,PRODUCT('Registre déchets'!G1359,Accueil!$AA$26),"")&amp; IF(D1359=Accueil!$Y$27,PRODUCT('Registre déchets'!G1359,Accueil!$AA$27),""))</f>
        <v/>
      </c>
      <c r="AQ1359" s="79">
        <f t="shared" si="217"/>
        <v>0</v>
      </c>
    </row>
    <row r="1360" spans="1:43" ht="50.1" customHeight="1" x14ac:dyDescent="0.25">
      <c r="A1360" s="90"/>
      <c r="B1360" s="222" t="str">
        <f t="shared" si="211"/>
        <v/>
      </c>
      <c r="C1360" s="221"/>
      <c r="D1360" s="220"/>
      <c r="E1360" s="80" t="str">
        <f t="shared" si="215"/>
        <v/>
      </c>
      <c r="F1360" s="81"/>
      <c r="G1360" s="82"/>
      <c r="H1360" s="241">
        <f t="shared" si="212"/>
        <v>0</v>
      </c>
      <c r="I1360" s="206"/>
      <c r="J1360" s="206"/>
      <c r="K1360" s="86"/>
      <c r="L1360" s="86"/>
      <c r="M1360" s="86"/>
      <c r="N1360" s="82"/>
      <c r="O1360" s="81"/>
      <c r="P1360" s="82"/>
      <c r="Q1360" s="207">
        <f t="shared" si="216"/>
        <v>0</v>
      </c>
      <c r="R1360" s="83">
        <f t="shared" si="213"/>
        <v>0</v>
      </c>
      <c r="S1360" s="83">
        <f t="shared" si="214"/>
        <v>0</v>
      </c>
      <c r="T1360" s="209"/>
      <c r="U1360" s="214"/>
      <c r="V1360" s="214"/>
      <c r="W1360" s="217" t="str">
        <f t="shared" si="209"/>
        <v/>
      </c>
      <c r="X1360" s="214"/>
      <c r="Y1360" s="224"/>
      <c r="Z1360" s="214"/>
      <c r="AA1360" s="214"/>
      <c r="AB1360" s="35" t="str">
        <f t="shared" si="210"/>
        <v/>
      </c>
      <c r="AC1360" s="35"/>
      <c r="AD1360" s="35"/>
      <c r="AE1360" s="35"/>
      <c r="AF1360" s="35"/>
      <c r="AG1360" s="35"/>
      <c r="AH1360" s="35"/>
      <c r="AI1360" s="35"/>
      <c r="AJ1360" s="35"/>
      <c r="AK1360" s="35"/>
      <c r="AL1360" s="35"/>
      <c r="AM1360" s="85" t="str">
        <f t="shared" si="218"/>
        <v/>
      </c>
      <c r="AN1360" s="35"/>
      <c r="AO1360" s="35"/>
      <c r="AP1360" s="77" t="str">
        <f>IF(D1360="","",IF(D1360=Accueil!$Q$7,PRODUCT('Registre déchets'!G1360,Accueil!$S$7),"") &amp; IF(D1360=Accueil!$Q$8,PRODUCT('Registre déchets'!G1360,Accueil!$S$8),"") &amp; IF(D1360=Accueil!$Q$9,PRODUCT('Registre déchets'!G1360,Accueil!$S$9),"")&amp; IF(D1360=Accueil!$Q$10,PRODUCT('Registre déchets'!G1360,Accueil!$S$10),"")&amp; IF(D1360=Accueil!$Q$11,PRODUCT('Registre déchets'!G1360,Accueil!$S$11),"")&amp; IF(D1360=Accueil!$Q$12,PRODUCT('Registre déchets'!G1360,Accueil!$S$12),"")&amp; IF(D1360=Accueil!$Q$13,PRODUCT('Registre déchets'!G1360,Accueil!$S$13),"")&amp; IF(D1360=Accueil!$Q$14,PRODUCT('Registre déchets'!G1360,Accueil!$S$14),"")&amp; IF(D1360=Accueil!$Q$15,PRODUCT('Registre déchets'!G1360,Accueil!$S$15),"")&amp; IF(D1360=Accueil!$Q$16,PRODUCT('Registre déchets'!G1360,Accueil!$S$16),"")&amp; IF(D1360=Accueil!$Q$17,PRODUCT('Registre déchets'!G1360,Accueil!$S$17),"")&amp; IF(D1360=Accueil!$Q$18,PRODUCT('Registre déchets'!G1360,Accueil!$S$18),"")&amp; IF(D1360=Accueil!$Q$19,PRODUCT('Registre déchets'!G1360,Accueil!$S$19),"")&amp; IF(D1360=Accueil!$Q$20,PRODUCT('Registre déchets'!G1360,Accueil!$S$20),"")&amp; IF(D1360=Accueil!$Q$21,PRODUCT('Registre déchets'!G1360,Accueil!$S$21),"")&amp; IF(D1360=Accueil!$Q$22,PRODUCT('Registre déchets'!G1360,Accueil!$S$22),"")&amp; IF(D1360=Accueil!$Q$23,PRODUCT('Registre déchets'!G1360,Accueil!$S$23),"")&amp; IF(D1360=Accueil!$Q$24,PRODUCT('Registre déchets'!G1360,Accueil!$S$24),"")&amp; IF(D1360=Accueil!$Q$25,PRODUCT('Registre déchets'!G1360,Accueil!$S$25),"")&amp; IF(D1360=Accueil!$Q$26,PRODUCT('Registre déchets'!G1360,Accueil!$S$26),"") &amp; IF(D1360=Accueil!$U$7,PRODUCT('Registre déchets'!G1360,Accueil!$W$7),"") &amp; IF(D1360=Accueil!$U$8,PRODUCT('Registre déchets'!G1360,Accueil!$W$8),"") &amp; IF(D1360=Accueil!$U$9,PRODUCT('Registre déchets'!G1360,Accueil!$W$9),"")&amp; IF(D1360=Accueil!$U$10,PRODUCT('Registre déchets'!G1360,Accueil!$W$10),"")&amp; IF(D1360=Accueil!$U$11,PRODUCT('Registre déchets'!G1360,Accueil!$W$11),"")&amp; IF(D1360=Accueil!$U$12,PRODUCT('Registre déchets'!G1360,Accueil!$W$12),"")&amp; IF(D1360=Accueil!$U$13,PRODUCT('Registre déchets'!G1360,Accueil!$W$13),"")&amp; IF(D1360=Accueil!$U$14,PRODUCT('Registre déchets'!G1360,Accueil!$W$14),"")&amp; IF(D1360=Accueil!$U$15,PRODUCT('Registre déchets'!G1360,Accueil!$W$15),"")&amp; IF(D1360=Accueil!$U$16,PRODUCT('Registre déchets'!G1360,Accueil!$W$16),"")&amp; IF(D1360=Accueil!$U$17,PRODUCT('Registre déchets'!G1360,Accueil!$W$17),"")&amp; IF(D1360=Accueil!$U$18,PRODUCT('Registre déchets'!G1360,Accueil!$W$18),"")&amp; IF(D1360=Accueil!$U$19,PRODUCT('Registre déchets'!G1360,Accueil!$W$19),"")&amp; IF(D1360=Accueil!$U$20,PRODUCT('Registre déchets'!G1360,Accueil!$W$20),"")&amp; IF(D1360=Accueil!$U$21,PRODUCT('Registre déchets'!G1360,Accueil!$W$21),"") &amp; IF(D1360=Accueil!$U$22,PRODUCT('Registre déchets'!G1360,Accueil!$W$22),"")&amp; IF(D1360=Accueil!$U$23,PRODUCT('Registre déchets'!G1360,Accueil!$W$23),"")&amp; IF(D1360=Accueil!$U$24,PRODUCT('Registre déchets'!G1360,Accueil!$W$24),"")&amp; IF(D1360=Accueil!$U$25,PRODUCT('Registre déchets'!G1360,Accueil!$W$25),"")&amp; IF(D1360=Accueil!$U$26,PRODUCT('Registre déchets'!G1360,Accueil!$W$26),"")&amp; IF(D1360=Accueil!$U$27,PRODUCT('Registre déchets'!G1360,Accueil!$W$27),"")&amp; IF(D1360=Accueil!$Y$7,PRODUCT('Registre déchets'!G1360,Accueil!$AA$7),"") &amp; IF(D1360=Accueil!$Y$8,PRODUCT('Registre déchets'!G1360,Accueil!$AA$8),"") &amp; IF(D1360=Accueil!$Y$9,PRODUCT('Registre déchets'!G1360,Accueil!$AA$9),"")&amp; IF(D1360=Accueil!$Y$10,PRODUCT('Registre déchets'!G1360,Accueil!$AA$10),"")&amp; IF(D1360=Accueil!$Y$11,PRODUCT('Registre déchets'!G1360,Accueil!$AA$11),"")&amp; IF(D1360=Accueil!$Y$12,PRODUCT('Registre déchets'!G1360,Accueil!$AA$12),"")&amp; IF(D1360=Accueil!$Y$13,PRODUCT('Registre déchets'!G1360,Accueil!$AA$13),"")&amp; IF(D1360=Accueil!$Y$14,PRODUCT('Registre déchets'!G1360,Accueil!$AA$14),"")&amp; IF(D1360=Accueil!$Y$15,PRODUCT('Registre déchets'!G1360,Accueil!$AA$15),"")&amp; IF(D1360=Accueil!$Y$16,PRODUCT('Registre déchets'!G1360,Accueil!$AA$16),"")&amp; IF(D1360=Accueil!$Y$17,PRODUCT('Registre déchets'!G1360,Accueil!$AA$17),"")&amp; IF(D1360=Accueil!$Y$18,PRODUCT('Registre déchets'!G1360,Accueil!$AA$18),"")&amp; IF(D1360=Accueil!$Y$19,PRODUCT('Registre déchets'!G1360,Accueil!$AA$19),"")&amp; IF(D1360=Accueil!$Y$20,PRODUCT('Registre déchets'!G1360,Accueil!$AA$20),"")&amp; IF(D1360=Accueil!$Y$21,PRODUCT('Registre déchets'!G1360,Accueil!$AA$21),"")&amp; IF(D1360=Accueil!$Y$22,PRODUCT('Registre déchets'!G1360,Accueil!$AA$22),"")&amp; IF(D1360=Accueil!$Y$23,PRODUCT('Registre déchets'!G1360,Accueil!$AA$23),"")&amp; IF(D1360=Accueil!$Y$24,PRODUCT('Registre déchets'!G1360,Accueil!$AA$24),"")&amp; IF(D1360=Accueil!$Y$25,PRODUCT('Registre déchets'!G1360,Accueil!$AA$25),"")&amp; IF(D1360=Accueil!$Y$26,PRODUCT('Registre déchets'!G1360,Accueil!$AA$26),"")&amp; IF(D1360=Accueil!$Y$27,PRODUCT('Registre déchets'!G1360,Accueil!$AA$27),""))</f>
        <v/>
      </c>
      <c r="AQ1360" s="79">
        <f t="shared" si="217"/>
        <v>0</v>
      </c>
    </row>
    <row r="1361" spans="1:43" ht="50.1" customHeight="1" x14ac:dyDescent="0.25">
      <c r="A1361" s="90"/>
      <c r="B1361" s="222" t="str">
        <f t="shared" si="211"/>
        <v/>
      </c>
      <c r="C1361" s="221"/>
      <c r="D1361" s="220"/>
      <c r="E1361" s="80" t="str">
        <f t="shared" si="215"/>
        <v/>
      </c>
      <c r="F1361" s="81"/>
      <c r="G1361" s="82"/>
      <c r="H1361" s="241">
        <f t="shared" si="212"/>
        <v>0</v>
      </c>
      <c r="I1361" s="206"/>
      <c r="J1361" s="206"/>
      <c r="K1361" s="86"/>
      <c r="L1361" s="86"/>
      <c r="M1361" s="86"/>
      <c r="N1361" s="82"/>
      <c r="O1361" s="81"/>
      <c r="P1361" s="82"/>
      <c r="Q1361" s="207">
        <f t="shared" si="216"/>
        <v>0</v>
      </c>
      <c r="R1361" s="83">
        <f t="shared" si="213"/>
        <v>0</v>
      </c>
      <c r="S1361" s="83">
        <f t="shared" si="214"/>
        <v>0</v>
      </c>
      <c r="T1361" s="209"/>
      <c r="U1361" s="214"/>
      <c r="V1361" s="214"/>
      <c r="W1361" s="217" t="str">
        <f t="shared" si="209"/>
        <v/>
      </c>
      <c r="X1361" s="214"/>
      <c r="Y1361" s="224"/>
      <c r="Z1361" s="214"/>
      <c r="AA1361" s="214"/>
      <c r="AB1361" s="35" t="str">
        <f t="shared" si="210"/>
        <v/>
      </c>
      <c r="AC1361" s="35"/>
      <c r="AD1361" s="35"/>
      <c r="AE1361" s="35"/>
      <c r="AF1361" s="35"/>
      <c r="AG1361" s="35"/>
      <c r="AH1361" s="35"/>
      <c r="AI1361" s="35"/>
      <c r="AJ1361" s="35"/>
      <c r="AK1361" s="35"/>
      <c r="AL1361" s="35"/>
      <c r="AM1361" s="85" t="str">
        <f t="shared" si="218"/>
        <v/>
      </c>
      <c r="AN1361" s="35"/>
      <c r="AO1361" s="35"/>
      <c r="AP1361" s="77" t="str">
        <f>IF(D1361="","",IF(D1361=Accueil!$Q$7,PRODUCT('Registre déchets'!G1361,Accueil!$S$7),"") &amp; IF(D1361=Accueil!$Q$8,PRODUCT('Registre déchets'!G1361,Accueil!$S$8),"") &amp; IF(D1361=Accueil!$Q$9,PRODUCT('Registre déchets'!G1361,Accueil!$S$9),"")&amp; IF(D1361=Accueil!$Q$10,PRODUCT('Registre déchets'!G1361,Accueil!$S$10),"")&amp; IF(D1361=Accueil!$Q$11,PRODUCT('Registre déchets'!G1361,Accueil!$S$11),"")&amp; IF(D1361=Accueil!$Q$12,PRODUCT('Registre déchets'!G1361,Accueil!$S$12),"")&amp; IF(D1361=Accueil!$Q$13,PRODUCT('Registre déchets'!G1361,Accueil!$S$13),"")&amp; IF(D1361=Accueil!$Q$14,PRODUCT('Registre déchets'!G1361,Accueil!$S$14),"")&amp; IF(D1361=Accueil!$Q$15,PRODUCT('Registre déchets'!G1361,Accueil!$S$15),"")&amp; IF(D1361=Accueil!$Q$16,PRODUCT('Registre déchets'!G1361,Accueil!$S$16),"")&amp; IF(D1361=Accueil!$Q$17,PRODUCT('Registre déchets'!G1361,Accueil!$S$17),"")&amp; IF(D1361=Accueil!$Q$18,PRODUCT('Registre déchets'!G1361,Accueil!$S$18),"")&amp; IF(D1361=Accueil!$Q$19,PRODUCT('Registre déchets'!G1361,Accueil!$S$19),"")&amp; IF(D1361=Accueil!$Q$20,PRODUCT('Registre déchets'!G1361,Accueil!$S$20),"")&amp; IF(D1361=Accueil!$Q$21,PRODUCT('Registre déchets'!G1361,Accueil!$S$21),"")&amp; IF(D1361=Accueil!$Q$22,PRODUCT('Registre déchets'!G1361,Accueil!$S$22),"")&amp; IF(D1361=Accueil!$Q$23,PRODUCT('Registre déchets'!G1361,Accueil!$S$23),"")&amp; IF(D1361=Accueil!$Q$24,PRODUCT('Registre déchets'!G1361,Accueil!$S$24),"")&amp; IF(D1361=Accueil!$Q$25,PRODUCT('Registre déchets'!G1361,Accueil!$S$25),"")&amp; IF(D1361=Accueil!$Q$26,PRODUCT('Registre déchets'!G1361,Accueil!$S$26),"") &amp; IF(D1361=Accueil!$U$7,PRODUCT('Registre déchets'!G1361,Accueil!$W$7),"") &amp; IF(D1361=Accueil!$U$8,PRODUCT('Registre déchets'!G1361,Accueil!$W$8),"") &amp; IF(D1361=Accueil!$U$9,PRODUCT('Registre déchets'!G1361,Accueil!$W$9),"")&amp; IF(D1361=Accueil!$U$10,PRODUCT('Registre déchets'!G1361,Accueil!$W$10),"")&amp; IF(D1361=Accueil!$U$11,PRODUCT('Registre déchets'!G1361,Accueil!$W$11),"")&amp; IF(D1361=Accueil!$U$12,PRODUCT('Registre déchets'!G1361,Accueil!$W$12),"")&amp; IF(D1361=Accueil!$U$13,PRODUCT('Registre déchets'!G1361,Accueil!$W$13),"")&amp; IF(D1361=Accueil!$U$14,PRODUCT('Registre déchets'!G1361,Accueil!$W$14),"")&amp; IF(D1361=Accueil!$U$15,PRODUCT('Registre déchets'!G1361,Accueil!$W$15),"")&amp; IF(D1361=Accueil!$U$16,PRODUCT('Registre déchets'!G1361,Accueil!$W$16),"")&amp; IF(D1361=Accueil!$U$17,PRODUCT('Registre déchets'!G1361,Accueil!$W$17),"")&amp; IF(D1361=Accueil!$U$18,PRODUCT('Registre déchets'!G1361,Accueil!$W$18),"")&amp; IF(D1361=Accueil!$U$19,PRODUCT('Registre déchets'!G1361,Accueil!$W$19),"")&amp; IF(D1361=Accueil!$U$20,PRODUCT('Registre déchets'!G1361,Accueil!$W$20),"")&amp; IF(D1361=Accueil!$U$21,PRODUCT('Registre déchets'!G1361,Accueil!$W$21),"") &amp; IF(D1361=Accueil!$U$22,PRODUCT('Registre déchets'!G1361,Accueil!$W$22),"")&amp; IF(D1361=Accueil!$U$23,PRODUCT('Registre déchets'!G1361,Accueil!$W$23),"")&amp; IF(D1361=Accueil!$U$24,PRODUCT('Registre déchets'!G1361,Accueil!$W$24),"")&amp; IF(D1361=Accueil!$U$25,PRODUCT('Registre déchets'!G1361,Accueil!$W$25),"")&amp; IF(D1361=Accueil!$U$26,PRODUCT('Registre déchets'!G1361,Accueil!$W$26),"")&amp; IF(D1361=Accueil!$U$27,PRODUCT('Registre déchets'!G1361,Accueil!$W$27),"")&amp; IF(D1361=Accueil!$Y$7,PRODUCT('Registre déchets'!G1361,Accueil!$AA$7),"") &amp; IF(D1361=Accueil!$Y$8,PRODUCT('Registre déchets'!G1361,Accueil!$AA$8),"") &amp; IF(D1361=Accueil!$Y$9,PRODUCT('Registre déchets'!G1361,Accueil!$AA$9),"")&amp; IF(D1361=Accueil!$Y$10,PRODUCT('Registre déchets'!G1361,Accueil!$AA$10),"")&amp; IF(D1361=Accueil!$Y$11,PRODUCT('Registre déchets'!G1361,Accueil!$AA$11),"")&amp; IF(D1361=Accueil!$Y$12,PRODUCT('Registre déchets'!G1361,Accueil!$AA$12),"")&amp; IF(D1361=Accueil!$Y$13,PRODUCT('Registre déchets'!G1361,Accueil!$AA$13),"")&amp; IF(D1361=Accueil!$Y$14,PRODUCT('Registre déchets'!G1361,Accueil!$AA$14),"")&amp; IF(D1361=Accueil!$Y$15,PRODUCT('Registre déchets'!G1361,Accueil!$AA$15),"")&amp; IF(D1361=Accueil!$Y$16,PRODUCT('Registre déchets'!G1361,Accueil!$AA$16),"")&amp; IF(D1361=Accueil!$Y$17,PRODUCT('Registre déchets'!G1361,Accueil!$AA$17),"")&amp; IF(D1361=Accueil!$Y$18,PRODUCT('Registre déchets'!G1361,Accueil!$AA$18),"")&amp; IF(D1361=Accueil!$Y$19,PRODUCT('Registre déchets'!G1361,Accueil!$AA$19),"")&amp; IF(D1361=Accueil!$Y$20,PRODUCT('Registre déchets'!G1361,Accueil!$AA$20),"")&amp; IF(D1361=Accueil!$Y$21,PRODUCT('Registre déchets'!G1361,Accueil!$AA$21),"")&amp; IF(D1361=Accueil!$Y$22,PRODUCT('Registre déchets'!G1361,Accueil!$AA$22),"")&amp; IF(D1361=Accueil!$Y$23,PRODUCT('Registre déchets'!G1361,Accueil!$AA$23),"")&amp; IF(D1361=Accueil!$Y$24,PRODUCT('Registre déchets'!G1361,Accueil!$AA$24),"")&amp; IF(D1361=Accueil!$Y$25,PRODUCT('Registre déchets'!G1361,Accueil!$AA$25),"")&amp; IF(D1361=Accueil!$Y$26,PRODUCT('Registre déchets'!G1361,Accueil!$AA$26),"")&amp; IF(D1361=Accueil!$Y$27,PRODUCT('Registre déchets'!G1361,Accueil!$AA$27),""))</f>
        <v/>
      </c>
      <c r="AQ1361" s="79">
        <f t="shared" si="217"/>
        <v>0</v>
      </c>
    </row>
    <row r="1362" spans="1:43" ht="50.1" customHeight="1" x14ac:dyDescent="0.25">
      <c r="A1362" s="90"/>
      <c r="B1362" s="222" t="str">
        <f t="shared" si="211"/>
        <v/>
      </c>
      <c r="C1362" s="221"/>
      <c r="D1362" s="220"/>
      <c r="E1362" s="80" t="str">
        <f t="shared" si="215"/>
        <v/>
      </c>
      <c r="F1362" s="81"/>
      <c r="G1362" s="82"/>
      <c r="H1362" s="241">
        <f t="shared" si="212"/>
        <v>0</v>
      </c>
      <c r="I1362" s="206"/>
      <c r="J1362" s="206"/>
      <c r="K1362" s="86"/>
      <c r="L1362" s="86"/>
      <c r="M1362" s="86"/>
      <c r="N1362" s="82"/>
      <c r="O1362" s="81"/>
      <c r="P1362" s="82"/>
      <c r="Q1362" s="207">
        <f t="shared" si="216"/>
        <v>0</v>
      </c>
      <c r="R1362" s="83">
        <f t="shared" si="213"/>
        <v>0</v>
      </c>
      <c r="S1362" s="83">
        <f t="shared" si="214"/>
        <v>0</v>
      </c>
      <c r="T1362" s="209"/>
      <c r="U1362" s="214"/>
      <c r="V1362" s="214"/>
      <c r="W1362" s="217" t="str">
        <f t="shared" si="209"/>
        <v/>
      </c>
      <c r="X1362" s="214"/>
      <c r="Y1362" s="224"/>
      <c r="Z1362" s="214"/>
      <c r="AA1362" s="214"/>
      <c r="AB1362" s="35" t="str">
        <f t="shared" si="210"/>
        <v/>
      </c>
      <c r="AC1362" s="35"/>
      <c r="AD1362" s="35"/>
      <c r="AE1362" s="35"/>
      <c r="AF1362" s="35"/>
      <c r="AG1362" s="35"/>
      <c r="AH1362" s="35"/>
      <c r="AI1362" s="35"/>
      <c r="AJ1362" s="35"/>
      <c r="AK1362" s="35"/>
      <c r="AL1362" s="35"/>
      <c r="AM1362" s="85" t="str">
        <f t="shared" si="218"/>
        <v/>
      </c>
      <c r="AN1362" s="35"/>
      <c r="AO1362" s="35"/>
      <c r="AP1362" s="77" t="str">
        <f>IF(D1362="","",IF(D1362=Accueil!$Q$7,PRODUCT('Registre déchets'!G1362,Accueil!$S$7),"") &amp; IF(D1362=Accueil!$Q$8,PRODUCT('Registre déchets'!G1362,Accueil!$S$8),"") &amp; IF(D1362=Accueil!$Q$9,PRODUCT('Registre déchets'!G1362,Accueil!$S$9),"")&amp; IF(D1362=Accueil!$Q$10,PRODUCT('Registre déchets'!G1362,Accueil!$S$10),"")&amp; IF(D1362=Accueil!$Q$11,PRODUCT('Registre déchets'!G1362,Accueil!$S$11),"")&amp; IF(D1362=Accueil!$Q$12,PRODUCT('Registre déchets'!G1362,Accueil!$S$12),"")&amp; IF(D1362=Accueil!$Q$13,PRODUCT('Registre déchets'!G1362,Accueil!$S$13),"")&amp; IF(D1362=Accueil!$Q$14,PRODUCT('Registre déchets'!G1362,Accueil!$S$14),"")&amp; IF(D1362=Accueil!$Q$15,PRODUCT('Registre déchets'!G1362,Accueil!$S$15),"")&amp; IF(D1362=Accueil!$Q$16,PRODUCT('Registre déchets'!G1362,Accueil!$S$16),"")&amp; IF(D1362=Accueil!$Q$17,PRODUCT('Registre déchets'!G1362,Accueil!$S$17),"")&amp; IF(D1362=Accueil!$Q$18,PRODUCT('Registre déchets'!G1362,Accueil!$S$18),"")&amp; IF(D1362=Accueil!$Q$19,PRODUCT('Registre déchets'!G1362,Accueil!$S$19),"")&amp; IF(D1362=Accueil!$Q$20,PRODUCT('Registre déchets'!G1362,Accueil!$S$20),"")&amp; IF(D1362=Accueil!$Q$21,PRODUCT('Registre déchets'!G1362,Accueil!$S$21),"")&amp; IF(D1362=Accueil!$Q$22,PRODUCT('Registre déchets'!G1362,Accueil!$S$22),"")&amp; IF(D1362=Accueil!$Q$23,PRODUCT('Registre déchets'!G1362,Accueil!$S$23),"")&amp; IF(D1362=Accueil!$Q$24,PRODUCT('Registre déchets'!G1362,Accueil!$S$24),"")&amp; IF(D1362=Accueil!$Q$25,PRODUCT('Registre déchets'!G1362,Accueil!$S$25),"")&amp; IF(D1362=Accueil!$Q$26,PRODUCT('Registre déchets'!G1362,Accueil!$S$26),"") &amp; IF(D1362=Accueil!$U$7,PRODUCT('Registre déchets'!G1362,Accueil!$W$7),"") &amp; IF(D1362=Accueil!$U$8,PRODUCT('Registre déchets'!G1362,Accueil!$W$8),"") &amp; IF(D1362=Accueil!$U$9,PRODUCT('Registre déchets'!G1362,Accueil!$W$9),"")&amp; IF(D1362=Accueil!$U$10,PRODUCT('Registre déchets'!G1362,Accueil!$W$10),"")&amp; IF(D1362=Accueil!$U$11,PRODUCT('Registre déchets'!G1362,Accueil!$W$11),"")&amp; IF(D1362=Accueil!$U$12,PRODUCT('Registre déchets'!G1362,Accueil!$W$12),"")&amp; IF(D1362=Accueil!$U$13,PRODUCT('Registre déchets'!G1362,Accueil!$W$13),"")&amp; IF(D1362=Accueil!$U$14,PRODUCT('Registre déchets'!G1362,Accueil!$W$14),"")&amp; IF(D1362=Accueil!$U$15,PRODUCT('Registre déchets'!G1362,Accueil!$W$15),"")&amp; IF(D1362=Accueil!$U$16,PRODUCT('Registre déchets'!G1362,Accueil!$W$16),"")&amp; IF(D1362=Accueil!$U$17,PRODUCT('Registre déchets'!G1362,Accueil!$W$17),"")&amp; IF(D1362=Accueil!$U$18,PRODUCT('Registre déchets'!G1362,Accueil!$W$18),"")&amp; IF(D1362=Accueil!$U$19,PRODUCT('Registre déchets'!G1362,Accueil!$W$19),"")&amp; IF(D1362=Accueil!$U$20,PRODUCT('Registre déchets'!G1362,Accueil!$W$20),"")&amp; IF(D1362=Accueil!$U$21,PRODUCT('Registre déchets'!G1362,Accueil!$W$21),"") &amp; IF(D1362=Accueil!$U$22,PRODUCT('Registre déchets'!G1362,Accueil!$W$22),"")&amp; IF(D1362=Accueil!$U$23,PRODUCT('Registre déchets'!G1362,Accueil!$W$23),"")&amp; IF(D1362=Accueil!$U$24,PRODUCT('Registre déchets'!G1362,Accueil!$W$24),"")&amp; IF(D1362=Accueil!$U$25,PRODUCT('Registre déchets'!G1362,Accueil!$W$25),"")&amp; IF(D1362=Accueil!$U$26,PRODUCT('Registre déchets'!G1362,Accueil!$W$26),"")&amp; IF(D1362=Accueil!$U$27,PRODUCT('Registre déchets'!G1362,Accueil!$W$27),"")&amp; IF(D1362=Accueil!$Y$7,PRODUCT('Registre déchets'!G1362,Accueil!$AA$7),"") &amp; IF(D1362=Accueil!$Y$8,PRODUCT('Registre déchets'!G1362,Accueil!$AA$8),"") &amp; IF(D1362=Accueil!$Y$9,PRODUCT('Registre déchets'!G1362,Accueil!$AA$9),"")&amp; IF(D1362=Accueil!$Y$10,PRODUCT('Registre déchets'!G1362,Accueil!$AA$10),"")&amp; IF(D1362=Accueil!$Y$11,PRODUCT('Registre déchets'!G1362,Accueil!$AA$11),"")&amp; IF(D1362=Accueil!$Y$12,PRODUCT('Registre déchets'!G1362,Accueil!$AA$12),"")&amp; IF(D1362=Accueil!$Y$13,PRODUCT('Registre déchets'!G1362,Accueil!$AA$13),"")&amp; IF(D1362=Accueil!$Y$14,PRODUCT('Registre déchets'!G1362,Accueil!$AA$14),"")&amp; IF(D1362=Accueil!$Y$15,PRODUCT('Registre déchets'!G1362,Accueil!$AA$15),"")&amp; IF(D1362=Accueil!$Y$16,PRODUCT('Registre déchets'!G1362,Accueil!$AA$16),"")&amp; IF(D1362=Accueil!$Y$17,PRODUCT('Registre déchets'!G1362,Accueil!$AA$17),"")&amp; IF(D1362=Accueil!$Y$18,PRODUCT('Registre déchets'!G1362,Accueil!$AA$18),"")&amp; IF(D1362=Accueil!$Y$19,PRODUCT('Registre déchets'!G1362,Accueil!$AA$19),"")&amp; IF(D1362=Accueil!$Y$20,PRODUCT('Registre déchets'!G1362,Accueil!$AA$20),"")&amp; IF(D1362=Accueil!$Y$21,PRODUCT('Registre déchets'!G1362,Accueil!$AA$21),"")&amp; IF(D1362=Accueil!$Y$22,PRODUCT('Registre déchets'!G1362,Accueil!$AA$22),"")&amp; IF(D1362=Accueil!$Y$23,PRODUCT('Registre déchets'!G1362,Accueil!$AA$23),"")&amp; IF(D1362=Accueil!$Y$24,PRODUCT('Registre déchets'!G1362,Accueil!$AA$24),"")&amp; IF(D1362=Accueil!$Y$25,PRODUCT('Registre déchets'!G1362,Accueil!$AA$25),"")&amp; IF(D1362=Accueil!$Y$26,PRODUCT('Registre déchets'!G1362,Accueil!$AA$26),"")&amp; IF(D1362=Accueil!$Y$27,PRODUCT('Registre déchets'!G1362,Accueil!$AA$27),""))</f>
        <v/>
      </c>
      <c r="AQ1362" s="79">
        <f t="shared" si="217"/>
        <v>0</v>
      </c>
    </row>
    <row r="1363" spans="1:43" ht="50.1" customHeight="1" x14ac:dyDescent="0.25">
      <c r="A1363" s="90"/>
      <c r="B1363" s="222" t="str">
        <f t="shared" si="211"/>
        <v/>
      </c>
      <c r="C1363" s="221"/>
      <c r="D1363" s="220"/>
      <c r="E1363" s="80" t="str">
        <f t="shared" si="215"/>
        <v/>
      </c>
      <c r="F1363" s="81"/>
      <c r="G1363" s="82"/>
      <c r="H1363" s="241">
        <f t="shared" si="212"/>
        <v>0</v>
      </c>
      <c r="I1363" s="206"/>
      <c r="J1363" s="206"/>
      <c r="K1363" s="86"/>
      <c r="L1363" s="86"/>
      <c r="M1363" s="86"/>
      <c r="N1363" s="82"/>
      <c r="O1363" s="81"/>
      <c r="P1363" s="82"/>
      <c r="Q1363" s="207">
        <f t="shared" si="216"/>
        <v>0</v>
      </c>
      <c r="R1363" s="83">
        <f t="shared" si="213"/>
        <v>0</v>
      </c>
      <c r="S1363" s="83">
        <f t="shared" si="214"/>
        <v>0</v>
      </c>
      <c r="T1363" s="209"/>
      <c r="U1363" s="214"/>
      <c r="V1363" s="214"/>
      <c r="W1363" s="217" t="str">
        <f t="shared" si="209"/>
        <v/>
      </c>
      <c r="X1363" s="214"/>
      <c r="Y1363" s="224"/>
      <c r="Z1363" s="214"/>
      <c r="AA1363" s="214"/>
      <c r="AB1363" s="35" t="str">
        <f t="shared" si="210"/>
        <v/>
      </c>
      <c r="AC1363" s="35"/>
      <c r="AD1363" s="35"/>
      <c r="AE1363" s="35"/>
      <c r="AF1363" s="35"/>
      <c r="AG1363" s="35"/>
      <c r="AH1363" s="35"/>
      <c r="AI1363" s="35"/>
      <c r="AJ1363" s="35"/>
      <c r="AK1363" s="35"/>
      <c r="AL1363" s="35"/>
      <c r="AM1363" s="85" t="str">
        <f t="shared" si="218"/>
        <v/>
      </c>
      <c r="AN1363" s="35"/>
      <c r="AO1363" s="35"/>
      <c r="AP1363" s="77" t="str">
        <f>IF(D1363="","",IF(D1363=Accueil!$Q$7,PRODUCT('Registre déchets'!G1363,Accueil!$S$7),"") &amp; IF(D1363=Accueil!$Q$8,PRODUCT('Registre déchets'!G1363,Accueil!$S$8),"") &amp; IF(D1363=Accueil!$Q$9,PRODUCT('Registre déchets'!G1363,Accueil!$S$9),"")&amp; IF(D1363=Accueil!$Q$10,PRODUCT('Registre déchets'!G1363,Accueil!$S$10),"")&amp; IF(D1363=Accueil!$Q$11,PRODUCT('Registre déchets'!G1363,Accueil!$S$11),"")&amp; IF(D1363=Accueil!$Q$12,PRODUCT('Registre déchets'!G1363,Accueil!$S$12),"")&amp; IF(D1363=Accueil!$Q$13,PRODUCT('Registre déchets'!G1363,Accueil!$S$13),"")&amp; IF(D1363=Accueil!$Q$14,PRODUCT('Registre déchets'!G1363,Accueil!$S$14),"")&amp; IF(D1363=Accueil!$Q$15,PRODUCT('Registre déchets'!G1363,Accueil!$S$15),"")&amp; IF(D1363=Accueil!$Q$16,PRODUCT('Registre déchets'!G1363,Accueil!$S$16),"")&amp; IF(D1363=Accueil!$Q$17,PRODUCT('Registre déchets'!G1363,Accueil!$S$17),"")&amp; IF(D1363=Accueil!$Q$18,PRODUCT('Registre déchets'!G1363,Accueil!$S$18),"")&amp; IF(D1363=Accueil!$Q$19,PRODUCT('Registre déchets'!G1363,Accueil!$S$19),"")&amp; IF(D1363=Accueil!$Q$20,PRODUCT('Registre déchets'!G1363,Accueil!$S$20),"")&amp; IF(D1363=Accueil!$Q$21,PRODUCT('Registre déchets'!G1363,Accueil!$S$21),"")&amp; IF(D1363=Accueil!$Q$22,PRODUCT('Registre déchets'!G1363,Accueil!$S$22),"")&amp; IF(D1363=Accueil!$Q$23,PRODUCT('Registre déchets'!G1363,Accueil!$S$23),"")&amp; IF(D1363=Accueil!$Q$24,PRODUCT('Registre déchets'!G1363,Accueil!$S$24),"")&amp; IF(D1363=Accueil!$Q$25,PRODUCT('Registre déchets'!G1363,Accueil!$S$25),"")&amp; IF(D1363=Accueil!$Q$26,PRODUCT('Registre déchets'!G1363,Accueil!$S$26),"") &amp; IF(D1363=Accueil!$U$7,PRODUCT('Registre déchets'!G1363,Accueil!$W$7),"") &amp; IF(D1363=Accueil!$U$8,PRODUCT('Registre déchets'!G1363,Accueil!$W$8),"") &amp; IF(D1363=Accueil!$U$9,PRODUCT('Registre déchets'!G1363,Accueil!$W$9),"")&amp; IF(D1363=Accueil!$U$10,PRODUCT('Registre déchets'!G1363,Accueil!$W$10),"")&amp; IF(D1363=Accueil!$U$11,PRODUCT('Registre déchets'!G1363,Accueil!$W$11),"")&amp; IF(D1363=Accueil!$U$12,PRODUCT('Registre déchets'!G1363,Accueil!$W$12),"")&amp; IF(D1363=Accueil!$U$13,PRODUCT('Registre déchets'!G1363,Accueil!$W$13),"")&amp; IF(D1363=Accueil!$U$14,PRODUCT('Registre déchets'!G1363,Accueil!$W$14),"")&amp; IF(D1363=Accueil!$U$15,PRODUCT('Registre déchets'!G1363,Accueil!$W$15),"")&amp; IF(D1363=Accueil!$U$16,PRODUCT('Registre déchets'!G1363,Accueil!$W$16),"")&amp; IF(D1363=Accueil!$U$17,PRODUCT('Registre déchets'!G1363,Accueil!$W$17),"")&amp; IF(D1363=Accueil!$U$18,PRODUCT('Registre déchets'!G1363,Accueil!$W$18),"")&amp; IF(D1363=Accueil!$U$19,PRODUCT('Registre déchets'!G1363,Accueil!$W$19),"")&amp; IF(D1363=Accueil!$U$20,PRODUCT('Registre déchets'!G1363,Accueil!$W$20),"")&amp; IF(D1363=Accueil!$U$21,PRODUCT('Registre déchets'!G1363,Accueil!$W$21),"") &amp; IF(D1363=Accueil!$U$22,PRODUCT('Registre déchets'!G1363,Accueil!$W$22),"")&amp; IF(D1363=Accueil!$U$23,PRODUCT('Registre déchets'!G1363,Accueil!$W$23),"")&amp; IF(D1363=Accueil!$U$24,PRODUCT('Registre déchets'!G1363,Accueil!$W$24),"")&amp; IF(D1363=Accueil!$U$25,PRODUCT('Registre déchets'!G1363,Accueil!$W$25),"")&amp; IF(D1363=Accueil!$U$26,PRODUCT('Registre déchets'!G1363,Accueil!$W$26),"")&amp; IF(D1363=Accueil!$U$27,PRODUCT('Registre déchets'!G1363,Accueil!$W$27),"")&amp; IF(D1363=Accueil!$Y$7,PRODUCT('Registre déchets'!G1363,Accueil!$AA$7),"") &amp; IF(D1363=Accueil!$Y$8,PRODUCT('Registre déchets'!G1363,Accueil!$AA$8),"") &amp; IF(D1363=Accueil!$Y$9,PRODUCT('Registre déchets'!G1363,Accueil!$AA$9),"")&amp; IF(D1363=Accueil!$Y$10,PRODUCT('Registre déchets'!G1363,Accueil!$AA$10),"")&amp; IF(D1363=Accueil!$Y$11,PRODUCT('Registre déchets'!G1363,Accueil!$AA$11),"")&amp; IF(D1363=Accueil!$Y$12,PRODUCT('Registre déchets'!G1363,Accueil!$AA$12),"")&amp; IF(D1363=Accueil!$Y$13,PRODUCT('Registre déchets'!G1363,Accueil!$AA$13),"")&amp; IF(D1363=Accueil!$Y$14,PRODUCT('Registre déchets'!G1363,Accueil!$AA$14),"")&amp; IF(D1363=Accueil!$Y$15,PRODUCT('Registre déchets'!G1363,Accueil!$AA$15),"")&amp; IF(D1363=Accueil!$Y$16,PRODUCT('Registre déchets'!G1363,Accueil!$AA$16),"")&amp; IF(D1363=Accueil!$Y$17,PRODUCT('Registre déchets'!G1363,Accueil!$AA$17),"")&amp; IF(D1363=Accueil!$Y$18,PRODUCT('Registre déchets'!G1363,Accueil!$AA$18),"")&amp; IF(D1363=Accueil!$Y$19,PRODUCT('Registre déchets'!G1363,Accueil!$AA$19),"")&amp; IF(D1363=Accueil!$Y$20,PRODUCT('Registre déchets'!G1363,Accueil!$AA$20),"")&amp; IF(D1363=Accueil!$Y$21,PRODUCT('Registre déchets'!G1363,Accueil!$AA$21),"")&amp; IF(D1363=Accueil!$Y$22,PRODUCT('Registre déchets'!G1363,Accueil!$AA$22),"")&amp; IF(D1363=Accueil!$Y$23,PRODUCT('Registre déchets'!G1363,Accueil!$AA$23),"")&amp; IF(D1363=Accueil!$Y$24,PRODUCT('Registre déchets'!G1363,Accueil!$AA$24),"")&amp; IF(D1363=Accueil!$Y$25,PRODUCT('Registre déchets'!G1363,Accueil!$AA$25),"")&amp; IF(D1363=Accueil!$Y$26,PRODUCT('Registre déchets'!G1363,Accueil!$AA$26),"")&amp; IF(D1363=Accueil!$Y$27,PRODUCT('Registre déchets'!G1363,Accueil!$AA$27),""))</f>
        <v/>
      </c>
      <c r="AQ1363" s="79">
        <f t="shared" si="217"/>
        <v>0</v>
      </c>
    </row>
    <row r="1364" spans="1:43" ht="50.1" customHeight="1" x14ac:dyDescent="0.25">
      <c r="A1364" s="90"/>
      <c r="B1364" s="222" t="str">
        <f t="shared" si="211"/>
        <v/>
      </c>
      <c r="C1364" s="221"/>
      <c r="D1364" s="220"/>
      <c r="E1364" s="80" t="str">
        <f t="shared" si="215"/>
        <v/>
      </c>
      <c r="F1364" s="81"/>
      <c r="G1364" s="82"/>
      <c r="H1364" s="241">
        <f t="shared" si="212"/>
        <v>0</v>
      </c>
      <c r="I1364" s="206"/>
      <c r="J1364" s="206"/>
      <c r="K1364" s="86"/>
      <c r="L1364" s="86"/>
      <c r="M1364" s="86"/>
      <c r="N1364" s="82"/>
      <c r="O1364" s="81"/>
      <c r="P1364" s="82"/>
      <c r="Q1364" s="207">
        <f t="shared" si="216"/>
        <v>0</v>
      </c>
      <c r="R1364" s="83">
        <f t="shared" si="213"/>
        <v>0</v>
      </c>
      <c r="S1364" s="83">
        <f t="shared" si="214"/>
        <v>0</v>
      </c>
      <c r="T1364" s="209"/>
      <c r="U1364" s="214"/>
      <c r="V1364" s="214"/>
      <c r="W1364" s="217" t="str">
        <f t="shared" si="209"/>
        <v/>
      </c>
      <c r="X1364" s="214"/>
      <c r="Y1364" s="224"/>
      <c r="Z1364" s="214"/>
      <c r="AA1364" s="214"/>
      <c r="AB1364" s="35" t="str">
        <f t="shared" si="210"/>
        <v/>
      </c>
      <c r="AC1364" s="35"/>
      <c r="AD1364" s="35"/>
      <c r="AE1364" s="35"/>
      <c r="AF1364" s="35"/>
      <c r="AG1364" s="35"/>
      <c r="AH1364" s="35"/>
      <c r="AI1364" s="35"/>
      <c r="AJ1364" s="35"/>
      <c r="AK1364" s="35"/>
      <c r="AL1364" s="35"/>
      <c r="AM1364" s="85" t="str">
        <f t="shared" si="218"/>
        <v/>
      </c>
      <c r="AN1364" s="35"/>
      <c r="AO1364" s="35"/>
      <c r="AP1364" s="77" t="str">
        <f>IF(D1364="","",IF(D1364=Accueil!$Q$7,PRODUCT('Registre déchets'!G1364,Accueil!$S$7),"") &amp; IF(D1364=Accueil!$Q$8,PRODUCT('Registre déchets'!G1364,Accueil!$S$8),"") &amp; IF(D1364=Accueil!$Q$9,PRODUCT('Registre déchets'!G1364,Accueil!$S$9),"")&amp; IF(D1364=Accueil!$Q$10,PRODUCT('Registre déchets'!G1364,Accueil!$S$10),"")&amp; IF(D1364=Accueil!$Q$11,PRODUCT('Registre déchets'!G1364,Accueil!$S$11),"")&amp; IF(D1364=Accueil!$Q$12,PRODUCT('Registre déchets'!G1364,Accueil!$S$12),"")&amp; IF(D1364=Accueil!$Q$13,PRODUCT('Registre déchets'!G1364,Accueil!$S$13),"")&amp; IF(D1364=Accueil!$Q$14,PRODUCT('Registre déchets'!G1364,Accueil!$S$14),"")&amp; IF(D1364=Accueil!$Q$15,PRODUCT('Registre déchets'!G1364,Accueil!$S$15),"")&amp; IF(D1364=Accueil!$Q$16,PRODUCT('Registre déchets'!G1364,Accueil!$S$16),"")&amp; IF(D1364=Accueil!$Q$17,PRODUCT('Registre déchets'!G1364,Accueil!$S$17),"")&amp; IF(D1364=Accueil!$Q$18,PRODUCT('Registre déchets'!G1364,Accueil!$S$18),"")&amp; IF(D1364=Accueil!$Q$19,PRODUCT('Registre déchets'!G1364,Accueil!$S$19),"")&amp; IF(D1364=Accueil!$Q$20,PRODUCT('Registre déchets'!G1364,Accueil!$S$20),"")&amp; IF(D1364=Accueil!$Q$21,PRODUCT('Registre déchets'!G1364,Accueil!$S$21),"")&amp; IF(D1364=Accueil!$Q$22,PRODUCT('Registre déchets'!G1364,Accueil!$S$22),"")&amp; IF(D1364=Accueil!$Q$23,PRODUCT('Registre déchets'!G1364,Accueil!$S$23),"")&amp; IF(D1364=Accueil!$Q$24,PRODUCT('Registre déchets'!G1364,Accueil!$S$24),"")&amp; IF(D1364=Accueil!$Q$25,PRODUCT('Registre déchets'!G1364,Accueil!$S$25),"")&amp; IF(D1364=Accueil!$Q$26,PRODUCT('Registre déchets'!G1364,Accueil!$S$26),"") &amp; IF(D1364=Accueil!$U$7,PRODUCT('Registre déchets'!G1364,Accueil!$W$7),"") &amp; IF(D1364=Accueil!$U$8,PRODUCT('Registre déchets'!G1364,Accueil!$W$8),"") &amp; IF(D1364=Accueil!$U$9,PRODUCT('Registre déchets'!G1364,Accueil!$W$9),"")&amp; IF(D1364=Accueil!$U$10,PRODUCT('Registre déchets'!G1364,Accueil!$W$10),"")&amp; IF(D1364=Accueil!$U$11,PRODUCT('Registre déchets'!G1364,Accueil!$W$11),"")&amp; IF(D1364=Accueil!$U$12,PRODUCT('Registre déchets'!G1364,Accueil!$W$12),"")&amp; IF(D1364=Accueil!$U$13,PRODUCT('Registre déchets'!G1364,Accueil!$W$13),"")&amp; IF(D1364=Accueil!$U$14,PRODUCT('Registre déchets'!G1364,Accueil!$W$14),"")&amp; IF(D1364=Accueil!$U$15,PRODUCT('Registre déchets'!G1364,Accueil!$W$15),"")&amp; IF(D1364=Accueil!$U$16,PRODUCT('Registre déchets'!G1364,Accueil!$W$16),"")&amp; IF(D1364=Accueil!$U$17,PRODUCT('Registre déchets'!G1364,Accueil!$W$17),"")&amp; IF(D1364=Accueil!$U$18,PRODUCT('Registre déchets'!G1364,Accueil!$W$18),"")&amp; IF(D1364=Accueil!$U$19,PRODUCT('Registre déchets'!G1364,Accueil!$W$19),"")&amp; IF(D1364=Accueil!$U$20,PRODUCT('Registre déchets'!G1364,Accueil!$W$20),"")&amp; IF(D1364=Accueil!$U$21,PRODUCT('Registre déchets'!G1364,Accueil!$W$21),"") &amp; IF(D1364=Accueil!$U$22,PRODUCT('Registre déchets'!G1364,Accueil!$W$22),"")&amp; IF(D1364=Accueil!$U$23,PRODUCT('Registre déchets'!G1364,Accueil!$W$23),"")&amp; IF(D1364=Accueil!$U$24,PRODUCT('Registre déchets'!G1364,Accueil!$W$24),"")&amp; IF(D1364=Accueil!$U$25,PRODUCT('Registre déchets'!G1364,Accueil!$W$25),"")&amp; IF(D1364=Accueil!$U$26,PRODUCT('Registre déchets'!G1364,Accueil!$W$26),"")&amp; IF(D1364=Accueil!$U$27,PRODUCT('Registre déchets'!G1364,Accueil!$W$27),"")&amp; IF(D1364=Accueil!$Y$7,PRODUCT('Registre déchets'!G1364,Accueil!$AA$7),"") &amp; IF(D1364=Accueil!$Y$8,PRODUCT('Registre déchets'!G1364,Accueil!$AA$8),"") &amp; IF(D1364=Accueil!$Y$9,PRODUCT('Registre déchets'!G1364,Accueil!$AA$9),"")&amp; IF(D1364=Accueil!$Y$10,PRODUCT('Registre déchets'!G1364,Accueil!$AA$10),"")&amp; IF(D1364=Accueil!$Y$11,PRODUCT('Registre déchets'!G1364,Accueil!$AA$11),"")&amp; IF(D1364=Accueil!$Y$12,PRODUCT('Registre déchets'!G1364,Accueil!$AA$12),"")&amp; IF(D1364=Accueil!$Y$13,PRODUCT('Registre déchets'!G1364,Accueil!$AA$13),"")&amp; IF(D1364=Accueil!$Y$14,PRODUCT('Registre déchets'!G1364,Accueil!$AA$14),"")&amp; IF(D1364=Accueil!$Y$15,PRODUCT('Registre déchets'!G1364,Accueil!$AA$15),"")&amp; IF(D1364=Accueil!$Y$16,PRODUCT('Registre déchets'!G1364,Accueil!$AA$16),"")&amp; IF(D1364=Accueil!$Y$17,PRODUCT('Registre déchets'!G1364,Accueil!$AA$17),"")&amp; IF(D1364=Accueil!$Y$18,PRODUCT('Registre déchets'!G1364,Accueil!$AA$18),"")&amp; IF(D1364=Accueil!$Y$19,PRODUCT('Registre déchets'!G1364,Accueil!$AA$19),"")&amp; IF(D1364=Accueil!$Y$20,PRODUCT('Registre déchets'!G1364,Accueil!$AA$20),"")&amp; IF(D1364=Accueil!$Y$21,PRODUCT('Registre déchets'!G1364,Accueil!$AA$21),"")&amp; IF(D1364=Accueil!$Y$22,PRODUCT('Registre déchets'!G1364,Accueil!$AA$22),"")&amp; IF(D1364=Accueil!$Y$23,PRODUCT('Registre déchets'!G1364,Accueil!$AA$23),"")&amp; IF(D1364=Accueil!$Y$24,PRODUCT('Registre déchets'!G1364,Accueil!$AA$24),"")&amp; IF(D1364=Accueil!$Y$25,PRODUCT('Registre déchets'!G1364,Accueil!$AA$25),"")&amp; IF(D1364=Accueil!$Y$26,PRODUCT('Registre déchets'!G1364,Accueil!$AA$26),"")&amp; IF(D1364=Accueil!$Y$27,PRODUCT('Registre déchets'!G1364,Accueil!$AA$27),""))</f>
        <v/>
      </c>
      <c r="AQ1364" s="79">
        <f t="shared" si="217"/>
        <v>0</v>
      </c>
    </row>
    <row r="1365" spans="1:43" ht="50.1" customHeight="1" x14ac:dyDescent="0.25">
      <c r="A1365" s="90"/>
      <c r="B1365" s="222" t="str">
        <f t="shared" si="211"/>
        <v/>
      </c>
      <c r="C1365" s="221"/>
      <c r="D1365" s="220"/>
      <c r="E1365" s="80" t="str">
        <f t="shared" si="215"/>
        <v/>
      </c>
      <c r="F1365" s="81"/>
      <c r="G1365" s="82"/>
      <c r="H1365" s="241">
        <f t="shared" si="212"/>
        <v>0</v>
      </c>
      <c r="I1365" s="206"/>
      <c r="J1365" s="206"/>
      <c r="K1365" s="86"/>
      <c r="L1365" s="86"/>
      <c r="M1365" s="86"/>
      <c r="N1365" s="82"/>
      <c r="O1365" s="81"/>
      <c r="P1365" s="82"/>
      <c r="Q1365" s="207">
        <f t="shared" si="216"/>
        <v>0</v>
      </c>
      <c r="R1365" s="83">
        <f t="shared" si="213"/>
        <v>0</v>
      </c>
      <c r="S1365" s="83">
        <f t="shared" si="214"/>
        <v>0</v>
      </c>
      <c r="T1365" s="209"/>
      <c r="U1365" s="214"/>
      <c r="V1365" s="214"/>
      <c r="W1365" s="217" t="str">
        <f t="shared" si="209"/>
        <v/>
      </c>
      <c r="X1365" s="214"/>
      <c r="Y1365" s="224"/>
      <c r="Z1365" s="214"/>
      <c r="AA1365" s="214"/>
      <c r="AB1365" s="35" t="str">
        <f t="shared" si="210"/>
        <v/>
      </c>
      <c r="AC1365" s="35"/>
      <c r="AD1365" s="35"/>
      <c r="AE1365" s="35"/>
      <c r="AF1365" s="35"/>
      <c r="AG1365" s="35"/>
      <c r="AH1365" s="35"/>
      <c r="AI1365" s="35"/>
      <c r="AJ1365" s="35"/>
      <c r="AK1365" s="35"/>
      <c r="AL1365" s="35"/>
      <c r="AM1365" s="85" t="str">
        <f t="shared" si="218"/>
        <v/>
      </c>
      <c r="AN1365" s="35"/>
      <c r="AO1365" s="35"/>
      <c r="AP1365" s="77" t="str">
        <f>IF(D1365="","",IF(D1365=Accueil!$Q$7,PRODUCT('Registre déchets'!G1365,Accueil!$S$7),"") &amp; IF(D1365=Accueil!$Q$8,PRODUCT('Registre déchets'!G1365,Accueil!$S$8),"") &amp; IF(D1365=Accueil!$Q$9,PRODUCT('Registre déchets'!G1365,Accueil!$S$9),"")&amp; IF(D1365=Accueil!$Q$10,PRODUCT('Registre déchets'!G1365,Accueil!$S$10),"")&amp; IF(D1365=Accueil!$Q$11,PRODUCT('Registre déchets'!G1365,Accueil!$S$11),"")&amp; IF(D1365=Accueil!$Q$12,PRODUCT('Registre déchets'!G1365,Accueil!$S$12),"")&amp; IF(D1365=Accueil!$Q$13,PRODUCT('Registre déchets'!G1365,Accueil!$S$13),"")&amp; IF(D1365=Accueil!$Q$14,PRODUCT('Registre déchets'!G1365,Accueil!$S$14),"")&amp; IF(D1365=Accueil!$Q$15,PRODUCT('Registre déchets'!G1365,Accueil!$S$15),"")&amp; IF(D1365=Accueil!$Q$16,PRODUCT('Registre déchets'!G1365,Accueil!$S$16),"")&amp; IF(D1365=Accueil!$Q$17,PRODUCT('Registre déchets'!G1365,Accueil!$S$17),"")&amp; IF(D1365=Accueil!$Q$18,PRODUCT('Registre déchets'!G1365,Accueil!$S$18),"")&amp; IF(D1365=Accueil!$Q$19,PRODUCT('Registre déchets'!G1365,Accueil!$S$19),"")&amp; IF(D1365=Accueil!$Q$20,PRODUCT('Registre déchets'!G1365,Accueil!$S$20),"")&amp; IF(D1365=Accueil!$Q$21,PRODUCT('Registre déchets'!G1365,Accueil!$S$21),"")&amp; IF(D1365=Accueil!$Q$22,PRODUCT('Registre déchets'!G1365,Accueil!$S$22),"")&amp; IF(D1365=Accueil!$Q$23,PRODUCT('Registre déchets'!G1365,Accueil!$S$23),"")&amp; IF(D1365=Accueil!$Q$24,PRODUCT('Registre déchets'!G1365,Accueil!$S$24),"")&amp; IF(D1365=Accueil!$Q$25,PRODUCT('Registre déchets'!G1365,Accueil!$S$25),"")&amp; IF(D1365=Accueil!$Q$26,PRODUCT('Registre déchets'!G1365,Accueil!$S$26),"") &amp; IF(D1365=Accueil!$U$7,PRODUCT('Registre déchets'!G1365,Accueil!$W$7),"") &amp; IF(D1365=Accueil!$U$8,PRODUCT('Registre déchets'!G1365,Accueil!$W$8),"") &amp; IF(D1365=Accueil!$U$9,PRODUCT('Registre déchets'!G1365,Accueil!$W$9),"")&amp; IF(D1365=Accueil!$U$10,PRODUCT('Registre déchets'!G1365,Accueil!$W$10),"")&amp; IF(D1365=Accueil!$U$11,PRODUCT('Registre déchets'!G1365,Accueil!$W$11),"")&amp; IF(D1365=Accueil!$U$12,PRODUCT('Registre déchets'!G1365,Accueil!$W$12),"")&amp; IF(D1365=Accueil!$U$13,PRODUCT('Registre déchets'!G1365,Accueil!$W$13),"")&amp; IF(D1365=Accueil!$U$14,PRODUCT('Registre déchets'!G1365,Accueil!$W$14),"")&amp; IF(D1365=Accueil!$U$15,PRODUCT('Registre déchets'!G1365,Accueil!$W$15),"")&amp; IF(D1365=Accueil!$U$16,PRODUCT('Registre déchets'!G1365,Accueil!$W$16),"")&amp; IF(D1365=Accueil!$U$17,PRODUCT('Registre déchets'!G1365,Accueil!$W$17),"")&amp; IF(D1365=Accueil!$U$18,PRODUCT('Registre déchets'!G1365,Accueil!$W$18),"")&amp; IF(D1365=Accueil!$U$19,PRODUCT('Registre déchets'!G1365,Accueil!$W$19),"")&amp; IF(D1365=Accueil!$U$20,PRODUCT('Registre déchets'!G1365,Accueil!$W$20),"")&amp; IF(D1365=Accueil!$U$21,PRODUCT('Registre déchets'!G1365,Accueil!$W$21),"") &amp; IF(D1365=Accueil!$U$22,PRODUCT('Registre déchets'!G1365,Accueil!$W$22),"")&amp; IF(D1365=Accueil!$U$23,PRODUCT('Registre déchets'!G1365,Accueil!$W$23),"")&amp; IF(D1365=Accueil!$U$24,PRODUCT('Registre déchets'!G1365,Accueil!$W$24),"")&amp; IF(D1365=Accueil!$U$25,PRODUCT('Registre déchets'!G1365,Accueil!$W$25),"")&amp; IF(D1365=Accueil!$U$26,PRODUCT('Registre déchets'!G1365,Accueil!$W$26),"")&amp; IF(D1365=Accueil!$U$27,PRODUCT('Registre déchets'!G1365,Accueil!$W$27),"")&amp; IF(D1365=Accueil!$Y$7,PRODUCT('Registre déchets'!G1365,Accueil!$AA$7),"") &amp; IF(D1365=Accueil!$Y$8,PRODUCT('Registre déchets'!G1365,Accueil!$AA$8),"") &amp; IF(D1365=Accueil!$Y$9,PRODUCT('Registre déchets'!G1365,Accueil!$AA$9),"")&amp; IF(D1365=Accueil!$Y$10,PRODUCT('Registre déchets'!G1365,Accueil!$AA$10),"")&amp; IF(D1365=Accueil!$Y$11,PRODUCT('Registre déchets'!G1365,Accueil!$AA$11),"")&amp; IF(D1365=Accueil!$Y$12,PRODUCT('Registre déchets'!G1365,Accueil!$AA$12),"")&amp; IF(D1365=Accueil!$Y$13,PRODUCT('Registre déchets'!G1365,Accueil!$AA$13),"")&amp; IF(D1365=Accueil!$Y$14,PRODUCT('Registre déchets'!G1365,Accueil!$AA$14),"")&amp; IF(D1365=Accueil!$Y$15,PRODUCT('Registre déchets'!G1365,Accueil!$AA$15),"")&amp; IF(D1365=Accueil!$Y$16,PRODUCT('Registre déchets'!G1365,Accueil!$AA$16),"")&amp; IF(D1365=Accueil!$Y$17,PRODUCT('Registre déchets'!G1365,Accueil!$AA$17),"")&amp; IF(D1365=Accueil!$Y$18,PRODUCT('Registre déchets'!G1365,Accueil!$AA$18),"")&amp; IF(D1365=Accueil!$Y$19,PRODUCT('Registre déchets'!G1365,Accueil!$AA$19),"")&amp; IF(D1365=Accueil!$Y$20,PRODUCT('Registre déchets'!G1365,Accueil!$AA$20),"")&amp; IF(D1365=Accueil!$Y$21,PRODUCT('Registre déchets'!G1365,Accueil!$AA$21),"")&amp; IF(D1365=Accueil!$Y$22,PRODUCT('Registre déchets'!G1365,Accueil!$AA$22),"")&amp; IF(D1365=Accueil!$Y$23,PRODUCT('Registre déchets'!G1365,Accueil!$AA$23),"")&amp; IF(D1365=Accueil!$Y$24,PRODUCT('Registre déchets'!G1365,Accueil!$AA$24),"")&amp; IF(D1365=Accueil!$Y$25,PRODUCT('Registre déchets'!G1365,Accueil!$AA$25),"")&amp; IF(D1365=Accueil!$Y$26,PRODUCT('Registre déchets'!G1365,Accueil!$AA$26),"")&amp; IF(D1365=Accueil!$Y$27,PRODUCT('Registre déchets'!G1365,Accueil!$AA$27),""))</f>
        <v/>
      </c>
      <c r="AQ1365" s="79">
        <f t="shared" si="217"/>
        <v>0</v>
      </c>
    </row>
    <row r="1366" spans="1:43" ht="50.1" customHeight="1" x14ac:dyDescent="0.25">
      <c r="A1366" s="90"/>
      <c r="B1366" s="222" t="str">
        <f t="shared" si="211"/>
        <v/>
      </c>
      <c r="C1366" s="221"/>
      <c r="D1366" s="220"/>
      <c r="E1366" s="80" t="str">
        <f t="shared" si="215"/>
        <v/>
      </c>
      <c r="F1366" s="81"/>
      <c r="G1366" s="82"/>
      <c r="H1366" s="241">
        <f t="shared" si="212"/>
        <v>0</v>
      </c>
      <c r="I1366" s="206"/>
      <c r="J1366" s="206"/>
      <c r="K1366" s="86"/>
      <c r="L1366" s="86"/>
      <c r="M1366" s="86"/>
      <c r="N1366" s="82"/>
      <c r="O1366" s="81"/>
      <c r="P1366" s="82"/>
      <c r="Q1366" s="207">
        <f t="shared" si="216"/>
        <v>0</v>
      </c>
      <c r="R1366" s="83">
        <f t="shared" si="213"/>
        <v>0</v>
      </c>
      <c r="S1366" s="83">
        <f t="shared" si="214"/>
        <v>0</v>
      </c>
      <c r="T1366" s="209"/>
      <c r="U1366" s="214"/>
      <c r="V1366" s="214"/>
      <c r="W1366" s="217" t="str">
        <f t="shared" si="209"/>
        <v/>
      </c>
      <c r="X1366" s="214"/>
      <c r="Y1366" s="224"/>
      <c r="Z1366" s="214"/>
      <c r="AA1366" s="214"/>
      <c r="AB1366" s="35" t="str">
        <f t="shared" si="210"/>
        <v/>
      </c>
      <c r="AC1366" s="35"/>
      <c r="AD1366" s="35"/>
      <c r="AE1366" s="35"/>
      <c r="AF1366" s="35"/>
      <c r="AG1366" s="35"/>
      <c r="AH1366" s="35"/>
      <c r="AI1366" s="35"/>
      <c r="AJ1366" s="35"/>
      <c r="AK1366" s="35"/>
      <c r="AL1366" s="35"/>
      <c r="AM1366" s="85" t="str">
        <f t="shared" si="218"/>
        <v/>
      </c>
      <c r="AN1366" s="35"/>
      <c r="AO1366" s="35"/>
      <c r="AP1366" s="77" t="str">
        <f>IF(D1366="","",IF(D1366=Accueil!$Q$7,PRODUCT('Registre déchets'!G1366,Accueil!$S$7),"") &amp; IF(D1366=Accueil!$Q$8,PRODUCT('Registre déchets'!G1366,Accueil!$S$8),"") &amp; IF(D1366=Accueil!$Q$9,PRODUCT('Registre déchets'!G1366,Accueil!$S$9),"")&amp; IF(D1366=Accueil!$Q$10,PRODUCT('Registre déchets'!G1366,Accueil!$S$10),"")&amp; IF(D1366=Accueil!$Q$11,PRODUCT('Registre déchets'!G1366,Accueil!$S$11),"")&amp; IF(D1366=Accueil!$Q$12,PRODUCT('Registre déchets'!G1366,Accueil!$S$12),"")&amp; IF(D1366=Accueil!$Q$13,PRODUCT('Registre déchets'!G1366,Accueil!$S$13),"")&amp; IF(D1366=Accueil!$Q$14,PRODUCT('Registre déchets'!G1366,Accueil!$S$14),"")&amp; IF(D1366=Accueil!$Q$15,PRODUCT('Registre déchets'!G1366,Accueil!$S$15),"")&amp; IF(D1366=Accueil!$Q$16,PRODUCT('Registre déchets'!G1366,Accueil!$S$16),"")&amp; IF(D1366=Accueil!$Q$17,PRODUCT('Registre déchets'!G1366,Accueil!$S$17),"")&amp; IF(D1366=Accueil!$Q$18,PRODUCT('Registre déchets'!G1366,Accueil!$S$18),"")&amp; IF(D1366=Accueil!$Q$19,PRODUCT('Registre déchets'!G1366,Accueil!$S$19),"")&amp; IF(D1366=Accueil!$Q$20,PRODUCT('Registre déchets'!G1366,Accueil!$S$20),"")&amp; IF(D1366=Accueil!$Q$21,PRODUCT('Registre déchets'!G1366,Accueil!$S$21),"")&amp; IF(D1366=Accueil!$Q$22,PRODUCT('Registre déchets'!G1366,Accueil!$S$22),"")&amp; IF(D1366=Accueil!$Q$23,PRODUCT('Registre déchets'!G1366,Accueil!$S$23),"")&amp; IF(D1366=Accueil!$Q$24,PRODUCT('Registre déchets'!G1366,Accueil!$S$24),"")&amp; IF(D1366=Accueil!$Q$25,PRODUCT('Registre déchets'!G1366,Accueil!$S$25),"")&amp; IF(D1366=Accueil!$Q$26,PRODUCT('Registre déchets'!G1366,Accueil!$S$26),"") &amp; IF(D1366=Accueil!$U$7,PRODUCT('Registre déchets'!G1366,Accueil!$W$7),"") &amp; IF(D1366=Accueil!$U$8,PRODUCT('Registre déchets'!G1366,Accueil!$W$8),"") &amp; IF(D1366=Accueil!$U$9,PRODUCT('Registre déchets'!G1366,Accueil!$W$9),"")&amp; IF(D1366=Accueil!$U$10,PRODUCT('Registre déchets'!G1366,Accueil!$W$10),"")&amp; IF(D1366=Accueil!$U$11,PRODUCT('Registre déchets'!G1366,Accueil!$W$11),"")&amp; IF(D1366=Accueil!$U$12,PRODUCT('Registre déchets'!G1366,Accueil!$W$12),"")&amp; IF(D1366=Accueil!$U$13,PRODUCT('Registre déchets'!G1366,Accueil!$W$13),"")&amp; IF(D1366=Accueil!$U$14,PRODUCT('Registre déchets'!G1366,Accueil!$W$14),"")&amp; IF(D1366=Accueil!$U$15,PRODUCT('Registre déchets'!G1366,Accueil!$W$15),"")&amp; IF(D1366=Accueil!$U$16,PRODUCT('Registre déchets'!G1366,Accueil!$W$16),"")&amp; IF(D1366=Accueil!$U$17,PRODUCT('Registre déchets'!G1366,Accueil!$W$17),"")&amp; IF(D1366=Accueil!$U$18,PRODUCT('Registre déchets'!G1366,Accueil!$W$18),"")&amp; IF(D1366=Accueil!$U$19,PRODUCT('Registre déchets'!G1366,Accueil!$W$19),"")&amp; IF(D1366=Accueil!$U$20,PRODUCT('Registre déchets'!G1366,Accueil!$W$20),"")&amp; IF(D1366=Accueil!$U$21,PRODUCT('Registre déchets'!G1366,Accueil!$W$21),"") &amp; IF(D1366=Accueil!$U$22,PRODUCT('Registre déchets'!G1366,Accueil!$W$22),"")&amp; IF(D1366=Accueil!$U$23,PRODUCT('Registre déchets'!G1366,Accueil!$W$23),"")&amp; IF(D1366=Accueil!$U$24,PRODUCT('Registre déchets'!G1366,Accueil!$W$24),"")&amp; IF(D1366=Accueil!$U$25,PRODUCT('Registre déchets'!G1366,Accueil!$W$25),"")&amp; IF(D1366=Accueil!$U$26,PRODUCT('Registre déchets'!G1366,Accueil!$W$26),"")&amp; IF(D1366=Accueil!$U$27,PRODUCT('Registre déchets'!G1366,Accueil!$W$27),"")&amp; IF(D1366=Accueil!$Y$7,PRODUCT('Registre déchets'!G1366,Accueil!$AA$7),"") &amp; IF(D1366=Accueil!$Y$8,PRODUCT('Registre déchets'!G1366,Accueil!$AA$8),"") &amp; IF(D1366=Accueil!$Y$9,PRODUCT('Registre déchets'!G1366,Accueil!$AA$9),"")&amp; IF(D1366=Accueil!$Y$10,PRODUCT('Registre déchets'!G1366,Accueil!$AA$10),"")&amp; IF(D1366=Accueil!$Y$11,PRODUCT('Registre déchets'!G1366,Accueil!$AA$11),"")&amp; IF(D1366=Accueil!$Y$12,PRODUCT('Registre déchets'!G1366,Accueil!$AA$12),"")&amp; IF(D1366=Accueil!$Y$13,PRODUCT('Registre déchets'!G1366,Accueil!$AA$13),"")&amp; IF(D1366=Accueil!$Y$14,PRODUCT('Registre déchets'!G1366,Accueil!$AA$14),"")&amp; IF(D1366=Accueil!$Y$15,PRODUCT('Registre déchets'!G1366,Accueil!$AA$15),"")&amp; IF(D1366=Accueil!$Y$16,PRODUCT('Registre déchets'!G1366,Accueil!$AA$16),"")&amp; IF(D1366=Accueil!$Y$17,PRODUCT('Registre déchets'!G1366,Accueil!$AA$17),"")&amp; IF(D1366=Accueil!$Y$18,PRODUCT('Registre déchets'!G1366,Accueil!$AA$18),"")&amp; IF(D1366=Accueil!$Y$19,PRODUCT('Registre déchets'!G1366,Accueil!$AA$19),"")&amp; IF(D1366=Accueil!$Y$20,PRODUCT('Registre déchets'!G1366,Accueil!$AA$20),"")&amp; IF(D1366=Accueil!$Y$21,PRODUCT('Registre déchets'!G1366,Accueil!$AA$21),"")&amp; IF(D1366=Accueil!$Y$22,PRODUCT('Registre déchets'!G1366,Accueil!$AA$22),"")&amp; IF(D1366=Accueil!$Y$23,PRODUCT('Registre déchets'!G1366,Accueil!$AA$23),"")&amp; IF(D1366=Accueil!$Y$24,PRODUCT('Registre déchets'!G1366,Accueil!$AA$24),"")&amp; IF(D1366=Accueil!$Y$25,PRODUCT('Registre déchets'!G1366,Accueil!$AA$25),"")&amp; IF(D1366=Accueil!$Y$26,PRODUCT('Registre déchets'!G1366,Accueil!$AA$26),"")&amp; IF(D1366=Accueil!$Y$27,PRODUCT('Registre déchets'!G1366,Accueil!$AA$27),""))</f>
        <v/>
      </c>
      <c r="AQ1366" s="79">
        <f t="shared" si="217"/>
        <v>0</v>
      </c>
    </row>
    <row r="1367" spans="1:43" ht="50.1" customHeight="1" x14ac:dyDescent="0.25">
      <c r="A1367" s="90"/>
      <c r="B1367" s="222" t="str">
        <f t="shared" si="211"/>
        <v/>
      </c>
      <c r="C1367" s="221"/>
      <c r="D1367" s="220"/>
      <c r="E1367" s="80" t="str">
        <f t="shared" si="215"/>
        <v/>
      </c>
      <c r="F1367" s="81"/>
      <c r="G1367" s="82"/>
      <c r="H1367" s="241">
        <f t="shared" si="212"/>
        <v>0</v>
      </c>
      <c r="I1367" s="206"/>
      <c r="J1367" s="206"/>
      <c r="K1367" s="86"/>
      <c r="L1367" s="86"/>
      <c r="M1367" s="86"/>
      <c r="N1367" s="82"/>
      <c r="O1367" s="81"/>
      <c r="P1367" s="82"/>
      <c r="Q1367" s="207">
        <f t="shared" si="216"/>
        <v>0</v>
      </c>
      <c r="R1367" s="83">
        <f t="shared" si="213"/>
        <v>0</v>
      </c>
      <c r="S1367" s="83">
        <f t="shared" si="214"/>
        <v>0</v>
      </c>
      <c r="T1367" s="209"/>
      <c r="U1367" s="214"/>
      <c r="V1367" s="214"/>
      <c r="W1367" s="217" t="str">
        <f t="shared" si="209"/>
        <v/>
      </c>
      <c r="X1367" s="214"/>
      <c r="Y1367" s="224"/>
      <c r="Z1367" s="214"/>
      <c r="AA1367" s="214"/>
      <c r="AB1367" s="35" t="str">
        <f t="shared" si="210"/>
        <v/>
      </c>
      <c r="AC1367" s="35"/>
      <c r="AD1367" s="35"/>
      <c r="AE1367" s="35"/>
      <c r="AF1367" s="35"/>
      <c r="AG1367" s="35"/>
      <c r="AH1367" s="35"/>
      <c r="AI1367" s="35"/>
      <c r="AJ1367" s="35"/>
      <c r="AK1367" s="35"/>
      <c r="AL1367" s="35"/>
      <c r="AM1367" s="85" t="str">
        <f t="shared" si="218"/>
        <v/>
      </c>
      <c r="AN1367" s="35"/>
      <c r="AO1367" s="35"/>
      <c r="AP1367" s="77" t="str">
        <f>IF(D1367="","",IF(D1367=Accueil!$Q$7,PRODUCT('Registre déchets'!G1367,Accueil!$S$7),"") &amp; IF(D1367=Accueil!$Q$8,PRODUCT('Registre déchets'!G1367,Accueil!$S$8),"") &amp; IF(D1367=Accueil!$Q$9,PRODUCT('Registre déchets'!G1367,Accueil!$S$9),"")&amp; IF(D1367=Accueil!$Q$10,PRODUCT('Registre déchets'!G1367,Accueil!$S$10),"")&amp; IF(D1367=Accueil!$Q$11,PRODUCT('Registre déchets'!G1367,Accueil!$S$11),"")&amp; IF(D1367=Accueil!$Q$12,PRODUCT('Registre déchets'!G1367,Accueil!$S$12),"")&amp; IF(D1367=Accueil!$Q$13,PRODUCT('Registre déchets'!G1367,Accueil!$S$13),"")&amp; IF(D1367=Accueil!$Q$14,PRODUCT('Registre déchets'!G1367,Accueil!$S$14),"")&amp; IF(D1367=Accueil!$Q$15,PRODUCT('Registre déchets'!G1367,Accueil!$S$15),"")&amp; IF(D1367=Accueil!$Q$16,PRODUCT('Registre déchets'!G1367,Accueil!$S$16),"")&amp; IF(D1367=Accueil!$Q$17,PRODUCT('Registre déchets'!G1367,Accueil!$S$17),"")&amp; IF(D1367=Accueil!$Q$18,PRODUCT('Registre déchets'!G1367,Accueil!$S$18),"")&amp; IF(D1367=Accueil!$Q$19,PRODUCT('Registre déchets'!G1367,Accueil!$S$19),"")&amp; IF(D1367=Accueil!$Q$20,PRODUCT('Registre déchets'!G1367,Accueil!$S$20),"")&amp; IF(D1367=Accueil!$Q$21,PRODUCT('Registre déchets'!G1367,Accueil!$S$21),"")&amp; IF(D1367=Accueil!$Q$22,PRODUCT('Registre déchets'!G1367,Accueil!$S$22),"")&amp; IF(D1367=Accueil!$Q$23,PRODUCT('Registre déchets'!G1367,Accueil!$S$23),"")&amp; IF(D1367=Accueil!$Q$24,PRODUCT('Registre déchets'!G1367,Accueil!$S$24),"")&amp; IF(D1367=Accueil!$Q$25,PRODUCT('Registre déchets'!G1367,Accueil!$S$25),"")&amp; IF(D1367=Accueil!$Q$26,PRODUCT('Registre déchets'!G1367,Accueil!$S$26),"") &amp; IF(D1367=Accueil!$U$7,PRODUCT('Registre déchets'!G1367,Accueil!$W$7),"") &amp; IF(D1367=Accueil!$U$8,PRODUCT('Registre déchets'!G1367,Accueil!$W$8),"") &amp; IF(D1367=Accueil!$U$9,PRODUCT('Registre déchets'!G1367,Accueil!$W$9),"")&amp; IF(D1367=Accueil!$U$10,PRODUCT('Registre déchets'!G1367,Accueil!$W$10),"")&amp; IF(D1367=Accueil!$U$11,PRODUCT('Registre déchets'!G1367,Accueil!$W$11),"")&amp; IF(D1367=Accueil!$U$12,PRODUCT('Registre déchets'!G1367,Accueil!$W$12),"")&amp; IF(D1367=Accueil!$U$13,PRODUCT('Registre déchets'!G1367,Accueil!$W$13),"")&amp; IF(D1367=Accueil!$U$14,PRODUCT('Registre déchets'!G1367,Accueil!$W$14),"")&amp; IF(D1367=Accueil!$U$15,PRODUCT('Registre déchets'!G1367,Accueil!$W$15),"")&amp; IF(D1367=Accueil!$U$16,PRODUCT('Registre déchets'!G1367,Accueil!$W$16),"")&amp; IF(D1367=Accueil!$U$17,PRODUCT('Registre déchets'!G1367,Accueil!$W$17),"")&amp; IF(D1367=Accueil!$U$18,PRODUCT('Registre déchets'!G1367,Accueil!$W$18),"")&amp; IF(D1367=Accueil!$U$19,PRODUCT('Registre déchets'!G1367,Accueil!$W$19),"")&amp; IF(D1367=Accueil!$U$20,PRODUCT('Registre déchets'!G1367,Accueil!$W$20),"")&amp; IF(D1367=Accueil!$U$21,PRODUCT('Registre déchets'!G1367,Accueil!$W$21),"") &amp; IF(D1367=Accueil!$U$22,PRODUCT('Registre déchets'!G1367,Accueil!$W$22),"")&amp; IF(D1367=Accueil!$U$23,PRODUCT('Registre déchets'!G1367,Accueil!$W$23),"")&amp; IF(D1367=Accueil!$U$24,PRODUCT('Registre déchets'!G1367,Accueil!$W$24),"")&amp; IF(D1367=Accueil!$U$25,PRODUCT('Registre déchets'!G1367,Accueil!$W$25),"")&amp; IF(D1367=Accueil!$U$26,PRODUCT('Registre déchets'!G1367,Accueil!$W$26),"")&amp; IF(D1367=Accueil!$U$27,PRODUCT('Registre déchets'!G1367,Accueil!$W$27),"")&amp; IF(D1367=Accueil!$Y$7,PRODUCT('Registre déchets'!G1367,Accueil!$AA$7),"") &amp; IF(D1367=Accueil!$Y$8,PRODUCT('Registre déchets'!G1367,Accueil!$AA$8),"") &amp; IF(D1367=Accueil!$Y$9,PRODUCT('Registre déchets'!G1367,Accueil!$AA$9),"")&amp; IF(D1367=Accueil!$Y$10,PRODUCT('Registre déchets'!G1367,Accueil!$AA$10),"")&amp; IF(D1367=Accueil!$Y$11,PRODUCT('Registre déchets'!G1367,Accueil!$AA$11),"")&amp; IF(D1367=Accueil!$Y$12,PRODUCT('Registre déchets'!G1367,Accueil!$AA$12),"")&amp; IF(D1367=Accueil!$Y$13,PRODUCT('Registre déchets'!G1367,Accueil!$AA$13),"")&amp; IF(D1367=Accueil!$Y$14,PRODUCT('Registre déchets'!G1367,Accueil!$AA$14),"")&amp; IF(D1367=Accueil!$Y$15,PRODUCT('Registre déchets'!G1367,Accueil!$AA$15),"")&amp; IF(D1367=Accueil!$Y$16,PRODUCT('Registre déchets'!G1367,Accueil!$AA$16),"")&amp; IF(D1367=Accueil!$Y$17,PRODUCT('Registre déchets'!G1367,Accueil!$AA$17),"")&amp; IF(D1367=Accueil!$Y$18,PRODUCT('Registre déchets'!G1367,Accueil!$AA$18),"")&amp; IF(D1367=Accueil!$Y$19,PRODUCT('Registre déchets'!G1367,Accueil!$AA$19),"")&amp; IF(D1367=Accueil!$Y$20,PRODUCT('Registre déchets'!G1367,Accueil!$AA$20),"")&amp; IF(D1367=Accueil!$Y$21,PRODUCT('Registre déchets'!G1367,Accueil!$AA$21),"")&amp; IF(D1367=Accueil!$Y$22,PRODUCT('Registre déchets'!G1367,Accueil!$AA$22),"")&amp; IF(D1367=Accueil!$Y$23,PRODUCT('Registre déchets'!G1367,Accueil!$AA$23),"")&amp; IF(D1367=Accueil!$Y$24,PRODUCT('Registre déchets'!G1367,Accueil!$AA$24),"")&amp; IF(D1367=Accueil!$Y$25,PRODUCT('Registre déchets'!G1367,Accueil!$AA$25),"")&amp; IF(D1367=Accueil!$Y$26,PRODUCT('Registre déchets'!G1367,Accueil!$AA$26),"")&amp; IF(D1367=Accueil!$Y$27,PRODUCT('Registre déchets'!G1367,Accueil!$AA$27),""))</f>
        <v/>
      </c>
      <c r="AQ1367" s="79">
        <f t="shared" si="217"/>
        <v>0</v>
      </c>
    </row>
    <row r="1368" spans="1:43" ht="50.1" customHeight="1" x14ac:dyDescent="0.25">
      <c r="A1368" s="90"/>
      <c r="B1368" s="222" t="str">
        <f t="shared" si="211"/>
        <v/>
      </c>
      <c r="C1368" s="221"/>
      <c r="D1368" s="220"/>
      <c r="E1368" s="80" t="str">
        <f t="shared" si="215"/>
        <v/>
      </c>
      <c r="F1368" s="81"/>
      <c r="G1368" s="82"/>
      <c r="H1368" s="241">
        <f t="shared" si="212"/>
        <v>0</v>
      </c>
      <c r="I1368" s="206"/>
      <c r="J1368" s="206"/>
      <c r="K1368" s="86"/>
      <c r="L1368" s="86"/>
      <c r="M1368" s="86"/>
      <c r="N1368" s="82"/>
      <c r="O1368" s="81"/>
      <c r="P1368" s="82"/>
      <c r="Q1368" s="207">
        <f t="shared" si="216"/>
        <v>0</v>
      </c>
      <c r="R1368" s="83">
        <f t="shared" si="213"/>
        <v>0</v>
      </c>
      <c r="S1368" s="83">
        <f t="shared" si="214"/>
        <v>0</v>
      </c>
      <c r="T1368" s="209"/>
      <c r="U1368" s="214"/>
      <c r="V1368" s="214"/>
      <c r="W1368" s="217" t="str">
        <f t="shared" si="209"/>
        <v/>
      </c>
      <c r="X1368" s="214"/>
      <c r="Y1368" s="224"/>
      <c r="Z1368" s="214"/>
      <c r="AA1368" s="214"/>
      <c r="AB1368" s="35" t="str">
        <f t="shared" si="210"/>
        <v/>
      </c>
      <c r="AC1368" s="35"/>
      <c r="AD1368" s="35"/>
      <c r="AE1368" s="35"/>
      <c r="AF1368" s="35"/>
      <c r="AG1368" s="35"/>
      <c r="AH1368" s="35"/>
      <c r="AI1368" s="35"/>
      <c r="AJ1368" s="35"/>
      <c r="AK1368" s="35"/>
      <c r="AL1368" s="35"/>
      <c r="AM1368" s="85" t="str">
        <f t="shared" si="218"/>
        <v/>
      </c>
      <c r="AN1368" s="35"/>
      <c r="AO1368" s="35"/>
      <c r="AP1368" s="77" t="str">
        <f>IF(D1368="","",IF(D1368=Accueil!$Q$7,PRODUCT('Registre déchets'!G1368,Accueil!$S$7),"") &amp; IF(D1368=Accueil!$Q$8,PRODUCT('Registre déchets'!G1368,Accueil!$S$8),"") &amp; IF(D1368=Accueil!$Q$9,PRODUCT('Registre déchets'!G1368,Accueil!$S$9),"")&amp; IF(D1368=Accueil!$Q$10,PRODUCT('Registre déchets'!G1368,Accueil!$S$10),"")&amp; IF(D1368=Accueil!$Q$11,PRODUCT('Registre déchets'!G1368,Accueil!$S$11),"")&amp; IF(D1368=Accueil!$Q$12,PRODUCT('Registre déchets'!G1368,Accueil!$S$12),"")&amp; IF(D1368=Accueil!$Q$13,PRODUCT('Registre déchets'!G1368,Accueil!$S$13),"")&amp; IF(D1368=Accueil!$Q$14,PRODUCT('Registre déchets'!G1368,Accueil!$S$14),"")&amp; IF(D1368=Accueil!$Q$15,PRODUCT('Registre déchets'!G1368,Accueil!$S$15),"")&amp; IF(D1368=Accueil!$Q$16,PRODUCT('Registre déchets'!G1368,Accueil!$S$16),"")&amp; IF(D1368=Accueil!$Q$17,PRODUCT('Registre déchets'!G1368,Accueil!$S$17),"")&amp; IF(D1368=Accueil!$Q$18,PRODUCT('Registre déchets'!G1368,Accueil!$S$18),"")&amp; IF(D1368=Accueil!$Q$19,PRODUCT('Registre déchets'!G1368,Accueil!$S$19),"")&amp; IF(D1368=Accueil!$Q$20,PRODUCT('Registre déchets'!G1368,Accueil!$S$20),"")&amp; IF(D1368=Accueil!$Q$21,PRODUCT('Registre déchets'!G1368,Accueil!$S$21),"")&amp; IF(D1368=Accueil!$Q$22,PRODUCT('Registre déchets'!G1368,Accueil!$S$22),"")&amp; IF(D1368=Accueil!$Q$23,PRODUCT('Registre déchets'!G1368,Accueil!$S$23),"")&amp; IF(D1368=Accueil!$Q$24,PRODUCT('Registre déchets'!G1368,Accueil!$S$24),"")&amp; IF(D1368=Accueil!$Q$25,PRODUCT('Registre déchets'!G1368,Accueil!$S$25),"")&amp; IF(D1368=Accueil!$Q$26,PRODUCT('Registre déchets'!G1368,Accueil!$S$26),"") &amp; IF(D1368=Accueil!$U$7,PRODUCT('Registre déchets'!G1368,Accueil!$W$7),"") &amp; IF(D1368=Accueil!$U$8,PRODUCT('Registre déchets'!G1368,Accueil!$W$8),"") &amp; IF(D1368=Accueil!$U$9,PRODUCT('Registre déchets'!G1368,Accueil!$W$9),"")&amp; IF(D1368=Accueil!$U$10,PRODUCT('Registre déchets'!G1368,Accueil!$W$10),"")&amp; IF(D1368=Accueil!$U$11,PRODUCT('Registre déchets'!G1368,Accueil!$W$11),"")&amp; IF(D1368=Accueil!$U$12,PRODUCT('Registre déchets'!G1368,Accueil!$W$12),"")&amp; IF(D1368=Accueil!$U$13,PRODUCT('Registre déchets'!G1368,Accueil!$W$13),"")&amp; IF(D1368=Accueil!$U$14,PRODUCT('Registre déchets'!G1368,Accueil!$W$14),"")&amp; IF(D1368=Accueil!$U$15,PRODUCT('Registre déchets'!G1368,Accueil!$W$15),"")&amp; IF(D1368=Accueil!$U$16,PRODUCT('Registre déchets'!G1368,Accueil!$W$16),"")&amp; IF(D1368=Accueil!$U$17,PRODUCT('Registre déchets'!G1368,Accueil!$W$17),"")&amp; IF(D1368=Accueil!$U$18,PRODUCT('Registre déchets'!G1368,Accueil!$W$18),"")&amp; IF(D1368=Accueil!$U$19,PRODUCT('Registre déchets'!G1368,Accueil!$W$19),"")&amp; IF(D1368=Accueil!$U$20,PRODUCT('Registre déchets'!G1368,Accueil!$W$20),"")&amp; IF(D1368=Accueil!$U$21,PRODUCT('Registre déchets'!G1368,Accueil!$W$21),"") &amp; IF(D1368=Accueil!$U$22,PRODUCT('Registre déchets'!G1368,Accueil!$W$22),"")&amp; IF(D1368=Accueil!$U$23,PRODUCT('Registre déchets'!G1368,Accueil!$W$23),"")&amp; IF(D1368=Accueil!$U$24,PRODUCT('Registre déchets'!G1368,Accueil!$W$24),"")&amp; IF(D1368=Accueil!$U$25,PRODUCT('Registre déchets'!G1368,Accueil!$W$25),"")&amp; IF(D1368=Accueil!$U$26,PRODUCT('Registre déchets'!G1368,Accueil!$W$26),"")&amp; IF(D1368=Accueil!$U$27,PRODUCT('Registre déchets'!G1368,Accueil!$W$27),"")&amp; IF(D1368=Accueil!$Y$7,PRODUCT('Registre déchets'!G1368,Accueil!$AA$7),"") &amp; IF(D1368=Accueil!$Y$8,PRODUCT('Registre déchets'!G1368,Accueil!$AA$8),"") &amp; IF(D1368=Accueil!$Y$9,PRODUCT('Registre déchets'!G1368,Accueil!$AA$9),"")&amp; IF(D1368=Accueil!$Y$10,PRODUCT('Registre déchets'!G1368,Accueil!$AA$10),"")&amp; IF(D1368=Accueil!$Y$11,PRODUCT('Registre déchets'!G1368,Accueil!$AA$11),"")&amp; IF(D1368=Accueil!$Y$12,PRODUCT('Registre déchets'!G1368,Accueil!$AA$12),"")&amp; IF(D1368=Accueil!$Y$13,PRODUCT('Registre déchets'!G1368,Accueil!$AA$13),"")&amp; IF(D1368=Accueil!$Y$14,PRODUCT('Registre déchets'!G1368,Accueil!$AA$14),"")&amp; IF(D1368=Accueil!$Y$15,PRODUCT('Registre déchets'!G1368,Accueil!$AA$15),"")&amp; IF(D1368=Accueil!$Y$16,PRODUCT('Registre déchets'!G1368,Accueil!$AA$16),"")&amp; IF(D1368=Accueil!$Y$17,PRODUCT('Registre déchets'!G1368,Accueil!$AA$17),"")&amp; IF(D1368=Accueil!$Y$18,PRODUCT('Registre déchets'!G1368,Accueil!$AA$18),"")&amp; IF(D1368=Accueil!$Y$19,PRODUCT('Registre déchets'!G1368,Accueil!$AA$19),"")&amp; IF(D1368=Accueil!$Y$20,PRODUCT('Registre déchets'!G1368,Accueil!$AA$20),"")&amp; IF(D1368=Accueil!$Y$21,PRODUCT('Registre déchets'!G1368,Accueil!$AA$21),"")&amp; IF(D1368=Accueil!$Y$22,PRODUCT('Registre déchets'!G1368,Accueil!$AA$22),"")&amp; IF(D1368=Accueil!$Y$23,PRODUCT('Registre déchets'!G1368,Accueil!$AA$23),"")&amp; IF(D1368=Accueil!$Y$24,PRODUCT('Registre déchets'!G1368,Accueil!$AA$24),"")&amp; IF(D1368=Accueil!$Y$25,PRODUCT('Registre déchets'!G1368,Accueil!$AA$25),"")&amp; IF(D1368=Accueil!$Y$26,PRODUCT('Registre déchets'!G1368,Accueil!$AA$26),"")&amp; IF(D1368=Accueil!$Y$27,PRODUCT('Registre déchets'!G1368,Accueil!$AA$27),""))</f>
        <v/>
      </c>
      <c r="AQ1368" s="79">
        <f t="shared" si="217"/>
        <v>0</v>
      </c>
    </row>
    <row r="1369" spans="1:43" ht="50.1" customHeight="1" x14ac:dyDescent="0.25">
      <c r="A1369" s="90"/>
      <c r="B1369" s="222" t="str">
        <f t="shared" si="211"/>
        <v/>
      </c>
      <c r="C1369" s="221"/>
      <c r="D1369" s="220"/>
      <c r="E1369" s="80" t="str">
        <f t="shared" si="215"/>
        <v/>
      </c>
      <c r="F1369" s="81"/>
      <c r="G1369" s="82"/>
      <c r="H1369" s="241">
        <f t="shared" si="212"/>
        <v>0</v>
      </c>
      <c r="I1369" s="206"/>
      <c r="J1369" s="206"/>
      <c r="K1369" s="86"/>
      <c r="L1369" s="86"/>
      <c r="M1369" s="86"/>
      <c r="N1369" s="82"/>
      <c r="O1369" s="81"/>
      <c r="P1369" s="82"/>
      <c r="Q1369" s="207">
        <f t="shared" si="216"/>
        <v>0</v>
      </c>
      <c r="R1369" s="83">
        <f t="shared" si="213"/>
        <v>0</v>
      </c>
      <c r="S1369" s="83">
        <f t="shared" si="214"/>
        <v>0</v>
      </c>
      <c r="T1369" s="209"/>
      <c r="U1369" s="214"/>
      <c r="V1369" s="214"/>
      <c r="W1369" s="217" t="str">
        <f t="shared" si="209"/>
        <v/>
      </c>
      <c r="X1369" s="214"/>
      <c r="Y1369" s="224"/>
      <c r="Z1369" s="214"/>
      <c r="AA1369" s="214"/>
      <c r="AB1369" s="35" t="str">
        <f t="shared" si="210"/>
        <v/>
      </c>
      <c r="AC1369" s="35"/>
      <c r="AD1369" s="35"/>
      <c r="AE1369" s="35"/>
      <c r="AF1369" s="35"/>
      <c r="AG1369" s="35"/>
      <c r="AH1369" s="35"/>
      <c r="AI1369" s="35"/>
      <c r="AJ1369" s="35"/>
      <c r="AK1369" s="35"/>
      <c r="AL1369" s="35"/>
      <c r="AM1369" s="85" t="str">
        <f t="shared" si="218"/>
        <v/>
      </c>
      <c r="AN1369" s="35"/>
      <c r="AO1369" s="35"/>
      <c r="AP1369" s="77" t="str">
        <f>IF(D1369="","",IF(D1369=Accueil!$Q$7,PRODUCT('Registre déchets'!G1369,Accueil!$S$7),"") &amp; IF(D1369=Accueil!$Q$8,PRODUCT('Registre déchets'!G1369,Accueil!$S$8),"") &amp; IF(D1369=Accueil!$Q$9,PRODUCT('Registre déchets'!G1369,Accueil!$S$9),"")&amp; IF(D1369=Accueil!$Q$10,PRODUCT('Registre déchets'!G1369,Accueil!$S$10),"")&amp; IF(D1369=Accueil!$Q$11,PRODUCT('Registre déchets'!G1369,Accueil!$S$11),"")&amp; IF(D1369=Accueil!$Q$12,PRODUCT('Registre déchets'!G1369,Accueil!$S$12),"")&amp; IF(D1369=Accueil!$Q$13,PRODUCT('Registre déchets'!G1369,Accueil!$S$13),"")&amp; IF(D1369=Accueil!$Q$14,PRODUCT('Registre déchets'!G1369,Accueil!$S$14),"")&amp; IF(D1369=Accueil!$Q$15,PRODUCT('Registre déchets'!G1369,Accueil!$S$15),"")&amp; IF(D1369=Accueil!$Q$16,PRODUCT('Registre déchets'!G1369,Accueil!$S$16),"")&amp; IF(D1369=Accueil!$Q$17,PRODUCT('Registre déchets'!G1369,Accueil!$S$17),"")&amp; IF(D1369=Accueil!$Q$18,PRODUCT('Registre déchets'!G1369,Accueil!$S$18),"")&amp; IF(D1369=Accueil!$Q$19,PRODUCT('Registre déchets'!G1369,Accueil!$S$19),"")&amp; IF(D1369=Accueil!$Q$20,PRODUCT('Registre déchets'!G1369,Accueil!$S$20),"")&amp; IF(D1369=Accueil!$Q$21,PRODUCT('Registre déchets'!G1369,Accueil!$S$21),"")&amp; IF(D1369=Accueil!$Q$22,PRODUCT('Registre déchets'!G1369,Accueil!$S$22),"")&amp; IF(D1369=Accueil!$Q$23,PRODUCT('Registre déchets'!G1369,Accueil!$S$23),"")&amp; IF(D1369=Accueil!$Q$24,PRODUCT('Registre déchets'!G1369,Accueil!$S$24),"")&amp; IF(D1369=Accueil!$Q$25,PRODUCT('Registre déchets'!G1369,Accueil!$S$25),"")&amp; IF(D1369=Accueil!$Q$26,PRODUCT('Registre déchets'!G1369,Accueil!$S$26),"") &amp; IF(D1369=Accueil!$U$7,PRODUCT('Registre déchets'!G1369,Accueil!$W$7),"") &amp; IF(D1369=Accueil!$U$8,PRODUCT('Registre déchets'!G1369,Accueil!$W$8),"") &amp; IF(D1369=Accueil!$U$9,PRODUCT('Registre déchets'!G1369,Accueil!$W$9),"")&amp; IF(D1369=Accueil!$U$10,PRODUCT('Registre déchets'!G1369,Accueil!$W$10),"")&amp; IF(D1369=Accueil!$U$11,PRODUCT('Registre déchets'!G1369,Accueil!$W$11),"")&amp; IF(D1369=Accueil!$U$12,PRODUCT('Registre déchets'!G1369,Accueil!$W$12),"")&amp; IF(D1369=Accueil!$U$13,PRODUCT('Registre déchets'!G1369,Accueil!$W$13),"")&amp; IF(D1369=Accueil!$U$14,PRODUCT('Registre déchets'!G1369,Accueil!$W$14),"")&amp; IF(D1369=Accueil!$U$15,PRODUCT('Registre déchets'!G1369,Accueil!$W$15),"")&amp; IF(D1369=Accueil!$U$16,PRODUCT('Registre déchets'!G1369,Accueil!$W$16),"")&amp; IF(D1369=Accueil!$U$17,PRODUCT('Registre déchets'!G1369,Accueil!$W$17),"")&amp; IF(D1369=Accueil!$U$18,PRODUCT('Registre déchets'!G1369,Accueil!$W$18),"")&amp; IF(D1369=Accueil!$U$19,PRODUCT('Registre déchets'!G1369,Accueil!$W$19),"")&amp; IF(D1369=Accueil!$U$20,PRODUCT('Registre déchets'!G1369,Accueil!$W$20),"")&amp; IF(D1369=Accueil!$U$21,PRODUCT('Registre déchets'!G1369,Accueil!$W$21),"") &amp; IF(D1369=Accueil!$U$22,PRODUCT('Registre déchets'!G1369,Accueil!$W$22),"")&amp; IF(D1369=Accueil!$U$23,PRODUCT('Registre déchets'!G1369,Accueil!$W$23),"")&amp; IF(D1369=Accueil!$U$24,PRODUCT('Registre déchets'!G1369,Accueil!$W$24),"")&amp; IF(D1369=Accueil!$U$25,PRODUCT('Registre déchets'!G1369,Accueil!$W$25),"")&amp; IF(D1369=Accueil!$U$26,PRODUCT('Registre déchets'!G1369,Accueil!$W$26),"")&amp; IF(D1369=Accueil!$U$27,PRODUCT('Registre déchets'!G1369,Accueil!$W$27),"")&amp; IF(D1369=Accueil!$Y$7,PRODUCT('Registre déchets'!G1369,Accueil!$AA$7),"") &amp; IF(D1369=Accueil!$Y$8,PRODUCT('Registre déchets'!G1369,Accueil!$AA$8),"") &amp; IF(D1369=Accueil!$Y$9,PRODUCT('Registre déchets'!G1369,Accueil!$AA$9),"")&amp; IF(D1369=Accueil!$Y$10,PRODUCT('Registre déchets'!G1369,Accueil!$AA$10),"")&amp; IF(D1369=Accueil!$Y$11,PRODUCT('Registre déchets'!G1369,Accueil!$AA$11),"")&amp; IF(D1369=Accueil!$Y$12,PRODUCT('Registre déchets'!G1369,Accueil!$AA$12),"")&amp; IF(D1369=Accueil!$Y$13,PRODUCT('Registre déchets'!G1369,Accueil!$AA$13),"")&amp; IF(D1369=Accueil!$Y$14,PRODUCT('Registre déchets'!G1369,Accueil!$AA$14),"")&amp; IF(D1369=Accueil!$Y$15,PRODUCT('Registre déchets'!G1369,Accueil!$AA$15),"")&amp; IF(D1369=Accueil!$Y$16,PRODUCT('Registre déchets'!G1369,Accueil!$AA$16),"")&amp; IF(D1369=Accueil!$Y$17,PRODUCT('Registre déchets'!G1369,Accueil!$AA$17),"")&amp; IF(D1369=Accueil!$Y$18,PRODUCT('Registre déchets'!G1369,Accueil!$AA$18),"")&amp; IF(D1369=Accueil!$Y$19,PRODUCT('Registre déchets'!G1369,Accueil!$AA$19),"")&amp; IF(D1369=Accueil!$Y$20,PRODUCT('Registre déchets'!G1369,Accueil!$AA$20),"")&amp; IF(D1369=Accueil!$Y$21,PRODUCT('Registre déchets'!G1369,Accueil!$AA$21),"")&amp; IF(D1369=Accueil!$Y$22,PRODUCT('Registre déchets'!G1369,Accueil!$AA$22),"")&amp; IF(D1369=Accueil!$Y$23,PRODUCT('Registre déchets'!G1369,Accueil!$AA$23),"")&amp; IF(D1369=Accueil!$Y$24,PRODUCT('Registre déchets'!G1369,Accueil!$AA$24),"")&amp; IF(D1369=Accueil!$Y$25,PRODUCT('Registre déchets'!G1369,Accueil!$AA$25),"")&amp; IF(D1369=Accueil!$Y$26,PRODUCT('Registre déchets'!G1369,Accueil!$AA$26),"")&amp; IF(D1369=Accueil!$Y$27,PRODUCT('Registre déchets'!G1369,Accueil!$AA$27),""))</f>
        <v/>
      </c>
      <c r="AQ1369" s="79">
        <f t="shared" si="217"/>
        <v>0</v>
      </c>
    </row>
    <row r="1370" spans="1:43" ht="50.1" customHeight="1" x14ac:dyDescent="0.25">
      <c r="A1370" s="90"/>
      <c r="B1370" s="222" t="str">
        <f t="shared" si="211"/>
        <v/>
      </c>
      <c r="C1370" s="221"/>
      <c r="D1370" s="220"/>
      <c r="E1370" s="80" t="str">
        <f t="shared" si="215"/>
        <v/>
      </c>
      <c r="F1370" s="81"/>
      <c r="G1370" s="82"/>
      <c r="H1370" s="241">
        <f t="shared" si="212"/>
        <v>0</v>
      </c>
      <c r="I1370" s="206"/>
      <c r="J1370" s="206"/>
      <c r="K1370" s="86"/>
      <c r="L1370" s="86"/>
      <c r="M1370" s="86"/>
      <c r="N1370" s="82"/>
      <c r="O1370" s="81"/>
      <c r="P1370" s="82"/>
      <c r="Q1370" s="207">
        <f t="shared" si="216"/>
        <v>0</v>
      </c>
      <c r="R1370" s="83">
        <f t="shared" si="213"/>
        <v>0</v>
      </c>
      <c r="S1370" s="83">
        <f t="shared" si="214"/>
        <v>0</v>
      </c>
      <c r="T1370" s="209"/>
      <c r="U1370" s="214"/>
      <c r="V1370" s="214"/>
      <c r="W1370" s="217" t="str">
        <f t="shared" si="209"/>
        <v/>
      </c>
      <c r="X1370" s="214"/>
      <c r="Y1370" s="224"/>
      <c r="Z1370" s="214"/>
      <c r="AA1370" s="214"/>
      <c r="AB1370" s="35" t="str">
        <f t="shared" si="210"/>
        <v/>
      </c>
      <c r="AC1370" s="35"/>
      <c r="AD1370" s="35"/>
      <c r="AE1370" s="35"/>
      <c r="AF1370" s="35"/>
      <c r="AG1370" s="35"/>
      <c r="AH1370" s="35"/>
      <c r="AI1370" s="35"/>
      <c r="AJ1370" s="35"/>
      <c r="AK1370" s="35"/>
      <c r="AL1370" s="35"/>
      <c r="AM1370" s="85" t="str">
        <f t="shared" si="218"/>
        <v/>
      </c>
      <c r="AN1370" s="35"/>
      <c r="AO1370" s="35"/>
      <c r="AP1370" s="77" t="str">
        <f>IF(D1370="","",IF(D1370=Accueil!$Q$7,PRODUCT('Registre déchets'!G1370,Accueil!$S$7),"") &amp; IF(D1370=Accueil!$Q$8,PRODUCT('Registre déchets'!G1370,Accueil!$S$8),"") &amp; IF(D1370=Accueil!$Q$9,PRODUCT('Registre déchets'!G1370,Accueil!$S$9),"")&amp; IF(D1370=Accueil!$Q$10,PRODUCT('Registre déchets'!G1370,Accueil!$S$10),"")&amp; IF(D1370=Accueil!$Q$11,PRODUCT('Registre déchets'!G1370,Accueil!$S$11),"")&amp; IF(D1370=Accueil!$Q$12,PRODUCT('Registre déchets'!G1370,Accueil!$S$12),"")&amp; IF(D1370=Accueil!$Q$13,PRODUCT('Registre déchets'!G1370,Accueil!$S$13),"")&amp; IF(D1370=Accueil!$Q$14,PRODUCT('Registre déchets'!G1370,Accueil!$S$14),"")&amp; IF(D1370=Accueil!$Q$15,PRODUCT('Registre déchets'!G1370,Accueil!$S$15),"")&amp; IF(D1370=Accueil!$Q$16,PRODUCT('Registre déchets'!G1370,Accueil!$S$16),"")&amp; IF(D1370=Accueil!$Q$17,PRODUCT('Registre déchets'!G1370,Accueil!$S$17),"")&amp; IF(D1370=Accueil!$Q$18,PRODUCT('Registre déchets'!G1370,Accueil!$S$18),"")&amp; IF(D1370=Accueil!$Q$19,PRODUCT('Registre déchets'!G1370,Accueil!$S$19),"")&amp; IF(D1370=Accueil!$Q$20,PRODUCT('Registre déchets'!G1370,Accueil!$S$20),"")&amp; IF(D1370=Accueil!$Q$21,PRODUCT('Registre déchets'!G1370,Accueil!$S$21),"")&amp; IF(D1370=Accueil!$Q$22,PRODUCT('Registre déchets'!G1370,Accueil!$S$22),"")&amp; IF(D1370=Accueil!$Q$23,PRODUCT('Registre déchets'!G1370,Accueil!$S$23),"")&amp; IF(D1370=Accueil!$Q$24,PRODUCT('Registre déchets'!G1370,Accueil!$S$24),"")&amp; IF(D1370=Accueil!$Q$25,PRODUCT('Registre déchets'!G1370,Accueil!$S$25),"")&amp; IF(D1370=Accueil!$Q$26,PRODUCT('Registre déchets'!G1370,Accueil!$S$26),"") &amp; IF(D1370=Accueil!$U$7,PRODUCT('Registre déchets'!G1370,Accueil!$W$7),"") &amp; IF(D1370=Accueil!$U$8,PRODUCT('Registre déchets'!G1370,Accueil!$W$8),"") &amp; IF(D1370=Accueil!$U$9,PRODUCT('Registre déchets'!G1370,Accueil!$W$9),"")&amp; IF(D1370=Accueil!$U$10,PRODUCT('Registre déchets'!G1370,Accueil!$W$10),"")&amp; IF(D1370=Accueil!$U$11,PRODUCT('Registre déchets'!G1370,Accueil!$W$11),"")&amp; IF(D1370=Accueil!$U$12,PRODUCT('Registre déchets'!G1370,Accueil!$W$12),"")&amp; IF(D1370=Accueil!$U$13,PRODUCT('Registre déchets'!G1370,Accueil!$W$13),"")&amp; IF(D1370=Accueil!$U$14,PRODUCT('Registre déchets'!G1370,Accueil!$W$14),"")&amp; IF(D1370=Accueil!$U$15,PRODUCT('Registre déchets'!G1370,Accueil!$W$15),"")&amp; IF(D1370=Accueil!$U$16,PRODUCT('Registre déchets'!G1370,Accueil!$W$16),"")&amp; IF(D1370=Accueil!$U$17,PRODUCT('Registre déchets'!G1370,Accueil!$W$17),"")&amp; IF(D1370=Accueil!$U$18,PRODUCT('Registre déchets'!G1370,Accueil!$W$18),"")&amp; IF(D1370=Accueil!$U$19,PRODUCT('Registre déchets'!G1370,Accueil!$W$19),"")&amp; IF(D1370=Accueil!$U$20,PRODUCT('Registre déchets'!G1370,Accueil!$W$20),"")&amp; IF(D1370=Accueil!$U$21,PRODUCT('Registre déchets'!G1370,Accueil!$W$21),"") &amp; IF(D1370=Accueil!$U$22,PRODUCT('Registre déchets'!G1370,Accueil!$W$22),"")&amp; IF(D1370=Accueil!$U$23,PRODUCT('Registre déchets'!G1370,Accueil!$W$23),"")&amp; IF(D1370=Accueil!$U$24,PRODUCT('Registre déchets'!G1370,Accueil!$W$24),"")&amp; IF(D1370=Accueil!$U$25,PRODUCT('Registre déchets'!G1370,Accueil!$W$25),"")&amp; IF(D1370=Accueil!$U$26,PRODUCT('Registre déchets'!G1370,Accueil!$W$26),"")&amp; IF(D1370=Accueil!$U$27,PRODUCT('Registre déchets'!G1370,Accueil!$W$27),"")&amp; IF(D1370=Accueil!$Y$7,PRODUCT('Registre déchets'!G1370,Accueil!$AA$7),"") &amp; IF(D1370=Accueil!$Y$8,PRODUCT('Registre déchets'!G1370,Accueil!$AA$8),"") &amp; IF(D1370=Accueil!$Y$9,PRODUCT('Registre déchets'!G1370,Accueil!$AA$9),"")&amp; IF(D1370=Accueil!$Y$10,PRODUCT('Registre déchets'!G1370,Accueil!$AA$10),"")&amp; IF(D1370=Accueil!$Y$11,PRODUCT('Registre déchets'!G1370,Accueil!$AA$11),"")&amp; IF(D1370=Accueil!$Y$12,PRODUCT('Registre déchets'!G1370,Accueil!$AA$12),"")&amp; IF(D1370=Accueil!$Y$13,PRODUCT('Registre déchets'!G1370,Accueil!$AA$13),"")&amp; IF(D1370=Accueil!$Y$14,PRODUCT('Registre déchets'!G1370,Accueil!$AA$14),"")&amp; IF(D1370=Accueil!$Y$15,PRODUCT('Registre déchets'!G1370,Accueil!$AA$15),"")&amp; IF(D1370=Accueil!$Y$16,PRODUCT('Registre déchets'!G1370,Accueil!$AA$16),"")&amp; IF(D1370=Accueil!$Y$17,PRODUCT('Registre déchets'!G1370,Accueil!$AA$17),"")&amp; IF(D1370=Accueil!$Y$18,PRODUCT('Registre déchets'!G1370,Accueil!$AA$18),"")&amp; IF(D1370=Accueil!$Y$19,PRODUCT('Registre déchets'!G1370,Accueil!$AA$19),"")&amp; IF(D1370=Accueil!$Y$20,PRODUCT('Registre déchets'!G1370,Accueil!$AA$20),"")&amp; IF(D1370=Accueil!$Y$21,PRODUCT('Registre déchets'!G1370,Accueil!$AA$21),"")&amp; IF(D1370=Accueil!$Y$22,PRODUCT('Registre déchets'!G1370,Accueil!$AA$22),"")&amp; IF(D1370=Accueil!$Y$23,PRODUCT('Registre déchets'!G1370,Accueil!$AA$23),"")&amp; IF(D1370=Accueil!$Y$24,PRODUCT('Registre déchets'!G1370,Accueil!$AA$24),"")&amp; IF(D1370=Accueil!$Y$25,PRODUCT('Registre déchets'!G1370,Accueil!$AA$25),"")&amp; IF(D1370=Accueil!$Y$26,PRODUCT('Registre déchets'!G1370,Accueil!$AA$26),"")&amp; IF(D1370=Accueil!$Y$27,PRODUCT('Registre déchets'!G1370,Accueil!$AA$27),""))</f>
        <v/>
      </c>
      <c r="AQ1370" s="79">
        <f t="shared" si="217"/>
        <v>0</v>
      </c>
    </row>
    <row r="1371" spans="1:43" ht="50.1" customHeight="1" x14ac:dyDescent="0.25">
      <c r="A1371" s="90"/>
      <c r="B1371" s="222" t="str">
        <f t="shared" si="211"/>
        <v/>
      </c>
      <c r="C1371" s="221"/>
      <c r="D1371" s="220"/>
      <c r="E1371" s="80" t="str">
        <f t="shared" si="215"/>
        <v/>
      </c>
      <c r="F1371" s="81"/>
      <c r="G1371" s="82"/>
      <c r="H1371" s="241">
        <f t="shared" si="212"/>
        <v>0</v>
      </c>
      <c r="I1371" s="206"/>
      <c r="J1371" s="206"/>
      <c r="K1371" s="86"/>
      <c r="L1371" s="86"/>
      <c r="M1371" s="86"/>
      <c r="N1371" s="82"/>
      <c r="O1371" s="81"/>
      <c r="P1371" s="82"/>
      <c r="Q1371" s="207">
        <f t="shared" si="216"/>
        <v>0</v>
      </c>
      <c r="R1371" s="83">
        <f t="shared" si="213"/>
        <v>0</v>
      </c>
      <c r="S1371" s="83">
        <f t="shared" si="214"/>
        <v>0</v>
      </c>
      <c r="T1371" s="209"/>
      <c r="U1371" s="214"/>
      <c r="V1371" s="214"/>
      <c r="W1371" s="217" t="str">
        <f t="shared" si="209"/>
        <v/>
      </c>
      <c r="X1371" s="214"/>
      <c r="Y1371" s="224"/>
      <c r="Z1371" s="214"/>
      <c r="AA1371" s="214"/>
      <c r="AB1371" s="35" t="str">
        <f t="shared" si="210"/>
        <v/>
      </c>
      <c r="AC1371" s="35"/>
      <c r="AD1371" s="35"/>
      <c r="AE1371" s="35"/>
      <c r="AF1371" s="35"/>
      <c r="AG1371" s="35"/>
      <c r="AH1371" s="35"/>
      <c r="AI1371" s="35"/>
      <c r="AJ1371" s="35"/>
      <c r="AK1371" s="35"/>
      <c r="AL1371" s="35"/>
      <c r="AM1371" s="85" t="str">
        <f t="shared" si="218"/>
        <v/>
      </c>
      <c r="AN1371" s="35"/>
      <c r="AO1371" s="35"/>
      <c r="AP1371" s="77" t="str">
        <f>IF(D1371="","",IF(D1371=Accueil!$Q$7,PRODUCT('Registre déchets'!G1371,Accueil!$S$7),"") &amp; IF(D1371=Accueil!$Q$8,PRODUCT('Registre déchets'!G1371,Accueil!$S$8),"") &amp; IF(D1371=Accueil!$Q$9,PRODUCT('Registre déchets'!G1371,Accueil!$S$9),"")&amp; IF(D1371=Accueil!$Q$10,PRODUCT('Registre déchets'!G1371,Accueil!$S$10),"")&amp; IF(D1371=Accueil!$Q$11,PRODUCT('Registre déchets'!G1371,Accueil!$S$11),"")&amp; IF(D1371=Accueil!$Q$12,PRODUCT('Registre déchets'!G1371,Accueil!$S$12),"")&amp; IF(D1371=Accueil!$Q$13,PRODUCT('Registre déchets'!G1371,Accueil!$S$13),"")&amp; IF(D1371=Accueil!$Q$14,PRODUCT('Registre déchets'!G1371,Accueil!$S$14),"")&amp; IF(D1371=Accueil!$Q$15,PRODUCT('Registre déchets'!G1371,Accueil!$S$15),"")&amp; IF(D1371=Accueil!$Q$16,PRODUCT('Registre déchets'!G1371,Accueil!$S$16),"")&amp; IF(D1371=Accueil!$Q$17,PRODUCT('Registre déchets'!G1371,Accueil!$S$17),"")&amp; IF(D1371=Accueil!$Q$18,PRODUCT('Registre déchets'!G1371,Accueil!$S$18),"")&amp; IF(D1371=Accueil!$Q$19,PRODUCT('Registre déchets'!G1371,Accueil!$S$19),"")&amp; IF(D1371=Accueil!$Q$20,PRODUCT('Registre déchets'!G1371,Accueil!$S$20),"")&amp; IF(D1371=Accueil!$Q$21,PRODUCT('Registre déchets'!G1371,Accueil!$S$21),"")&amp; IF(D1371=Accueil!$Q$22,PRODUCT('Registre déchets'!G1371,Accueil!$S$22),"")&amp; IF(D1371=Accueil!$Q$23,PRODUCT('Registre déchets'!G1371,Accueil!$S$23),"")&amp; IF(D1371=Accueil!$Q$24,PRODUCT('Registre déchets'!G1371,Accueil!$S$24),"")&amp; IF(D1371=Accueil!$Q$25,PRODUCT('Registre déchets'!G1371,Accueil!$S$25),"")&amp; IF(D1371=Accueil!$Q$26,PRODUCT('Registre déchets'!G1371,Accueil!$S$26),"") &amp; IF(D1371=Accueil!$U$7,PRODUCT('Registre déchets'!G1371,Accueil!$W$7),"") &amp; IF(D1371=Accueil!$U$8,PRODUCT('Registre déchets'!G1371,Accueil!$W$8),"") &amp; IF(D1371=Accueil!$U$9,PRODUCT('Registre déchets'!G1371,Accueil!$W$9),"")&amp; IF(D1371=Accueil!$U$10,PRODUCT('Registre déchets'!G1371,Accueil!$W$10),"")&amp; IF(D1371=Accueil!$U$11,PRODUCT('Registre déchets'!G1371,Accueil!$W$11),"")&amp; IF(D1371=Accueil!$U$12,PRODUCT('Registre déchets'!G1371,Accueil!$W$12),"")&amp; IF(D1371=Accueil!$U$13,PRODUCT('Registre déchets'!G1371,Accueil!$W$13),"")&amp; IF(D1371=Accueil!$U$14,PRODUCT('Registre déchets'!G1371,Accueil!$W$14),"")&amp; IF(D1371=Accueil!$U$15,PRODUCT('Registre déchets'!G1371,Accueil!$W$15),"")&amp; IF(D1371=Accueil!$U$16,PRODUCT('Registre déchets'!G1371,Accueil!$W$16),"")&amp; IF(D1371=Accueil!$U$17,PRODUCT('Registre déchets'!G1371,Accueil!$W$17),"")&amp; IF(D1371=Accueil!$U$18,PRODUCT('Registre déchets'!G1371,Accueil!$W$18),"")&amp; IF(D1371=Accueil!$U$19,PRODUCT('Registre déchets'!G1371,Accueil!$W$19),"")&amp; IF(D1371=Accueil!$U$20,PRODUCT('Registre déchets'!G1371,Accueil!$W$20),"")&amp; IF(D1371=Accueil!$U$21,PRODUCT('Registre déchets'!G1371,Accueil!$W$21),"") &amp; IF(D1371=Accueil!$U$22,PRODUCT('Registre déchets'!G1371,Accueil!$W$22),"")&amp; IF(D1371=Accueil!$U$23,PRODUCT('Registre déchets'!G1371,Accueil!$W$23),"")&amp; IF(D1371=Accueil!$U$24,PRODUCT('Registre déchets'!G1371,Accueil!$W$24),"")&amp; IF(D1371=Accueil!$U$25,PRODUCT('Registre déchets'!G1371,Accueil!$W$25),"")&amp; IF(D1371=Accueil!$U$26,PRODUCT('Registre déchets'!G1371,Accueil!$W$26),"")&amp; IF(D1371=Accueil!$U$27,PRODUCT('Registre déchets'!G1371,Accueil!$W$27),"")&amp; IF(D1371=Accueil!$Y$7,PRODUCT('Registre déchets'!G1371,Accueil!$AA$7),"") &amp; IF(D1371=Accueil!$Y$8,PRODUCT('Registre déchets'!G1371,Accueil!$AA$8),"") &amp; IF(D1371=Accueil!$Y$9,PRODUCT('Registre déchets'!G1371,Accueil!$AA$9),"")&amp; IF(D1371=Accueil!$Y$10,PRODUCT('Registre déchets'!G1371,Accueil!$AA$10),"")&amp; IF(D1371=Accueil!$Y$11,PRODUCT('Registre déchets'!G1371,Accueil!$AA$11),"")&amp; IF(D1371=Accueil!$Y$12,PRODUCT('Registre déchets'!G1371,Accueil!$AA$12),"")&amp; IF(D1371=Accueil!$Y$13,PRODUCT('Registre déchets'!G1371,Accueil!$AA$13),"")&amp; IF(D1371=Accueil!$Y$14,PRODUCT('Registre déchets'!G1371,Accueil!$AA$14),"")&amp; IF(D1371=Accueil!$Y$15,PRODUCT('Registre déchets'!G1371,Accueil!$AA$15),"")&amp; IF(D1371=Accueil!$Y$16,PRODUCT('Registre déchets'!G1371,Accueil!$AA$16),"")&amp; IF(D1371=Accueil!$Y$17,PRODUCT('Registre déchets'!G1371,Accueil!$AA$17),"")&amp; IF(D1371=Accueil!$Y$18,PRODUCT('Registre déchets'!G1371,Accueil!$AA$18),"")&amp; IF(D1371=Accueil!$Y$19,PRODUCT('Registre déchets'!G1371,Accueil!$AA$19),"")&amp; IF(D1371=Accueil!$Y$20,PRODUCT('Registre déchets'!G1371,Accueil!$AA$20),"")&amp; IF(D1371=Accueil!$Y$21,PRODUCT('Registre déchets'!G1371,Accueil!$AA$21),"")&amp; IF(D1371=Accueil!$Y$22,PRODUCT('Registre déchets'!G1371,Accueil!$AA$22),"")&amp; IF(D1371=Accueil!$Y$23,PRODUCT('Registre déchets'!G1371,Accueil!$AA$23),"")&amp; IF(D1371=Accueil!$Y$24,PRODUCT('Registre déchets'!G1371,Accueil!$AA$24),"")&amp; IF(D1371=Accueil!$Y$25,PRODUCT('Registre déchets'!G1371,Accueil!$AA$25),"")&amp; IF(D1371=Accueil!$Y$26,PRODUCT('Registre déchets'!G1371,Accueil!$AA$26),"")&amp; IF(D1371=Accueil!$Y$27,PRODUCT('Registre déchets'!G1371,Accueil!$AA$27),""))</f>
        <v/>
      </c>
      <c r="AQ1371" s="79">
        <f t="shared" si="217"/>
        <v>0</v>
      </c>
    </row>
    <row r="1372" spans="1:43" ht="50.1" customHeight="1" x14ac:dyDescent="0.25">
      <c r="A1372" s="90"/>
      <c r="B1372" s="222" t="str">
        <f t="shared" si="211"/>
        <v/>
      </c>
      <c r="C1372" s="221"/>
      <c r="D1372" s="220"/>
      <c r="E1372" s="80" t="str">
        <f t="shared" si="215"/>
        <v/>
      </c>
      <c r="F1372" s="81"/>
      <c r="G1372" s="82"/>
      <c r="H1372" s="241">
        <f t="shared" si="212"/>
        <v>0</v>
      </c>
      <c r="I1372" s="206"/>
      <c r="J1372" s="206"/>
      <c r="K1372" s="86"/>
      <c r="L1372" s="86"/>
      <c r="M1372" s="86"/>
      <c r="N1372" s="82"/>
      <c r="O1372" s="81"/>
      <c r="P1372" s="82"/>
      <c r="Q1372" s="207">
        <f t="shared" si="216"/>
        <v>0</v>
      </c>
      <c r="R1372" s="83">
        <f t="shared" si="213"/>
        <v>0</v>
      </c>
      <c r="S1372" s="83">
        <f t="shared" si="214"/>
        <v>0</v>
      </c>
      <c r="T1372" s="209"/>
      <c r="U1372" s="214"/>
      <c r="V1372" s="214"/>
      <c r="W1372" s="217" t="str">
        <f t="shared" si="209"/>
        <v/>
      </c>
      <c r="X1372" s="214"/>
      <c r="Y1372" s="224"/>
      <c r="Z1372" s="214"/>
      <c r="AA1372" s="214"/>
      <c r="AB1372" s="35" t="str">
        <f t="shared" si="210"/>
        <v/>
      </c>
      <c r="AC1372" s="35"/>
      <c r="AD1372" s="35"/>
      <c r="AE1372" s="35"/>
      <c r="AF1372" s="35"/>
      <c r="AG1372" s="35"/>
      <c r="AH1372" s="35"/>
      <c r="AI1372" s="35"/>
      <c r="AJ1372" s="35"/>
      <c r="AK1372" s="35"/>
      <c r="AL1372" s="35"/>
      <c r="AM1372" s="85" t="str">
        <f t="shared" si="218"/>
        <v/>
      </c>
      <c r="AN1372" s="35"/>
      <c r="AO1372" s="35"/>
      <c r="AP1372" s="77" t="str">
        <f>IF(D1372="","",IF(D1372=Accueil!$Q$7,PRODUCT('Registre déchets'!G1372,Accueil!$S$7),"") &amp; IF(D1372=Accueil!$Q$8,PRODUCT('Registre déchets'!G1372,Accueil!$S$8),"") &amp; IF(D1372=Accueil!$Q$9,PRODUCT('Registre déchets'!G1372,Accueil!$S$9),"")&amp; IF(D1372=Accueil!$Q$10,PRODUCT('Registre déchets'!G1372,Accueil!$S$10),"")&amp; IF(D1372=Accueil!$Q$11,PRODUCT('Registre déchets'!G1372,Accueil!$S$11),"")&amp; IF(D1372=Accueil!$Q$12,PRODUCT('Registre déchets'!G1372,Accueil!$S$12),"")&amp; IF(D1372=Accueil!$Q$13,PRODUCT('Registre déchets'!G1372,Accueil!$S$13),"")&amp; IF(D1372=Accueil!$Q$14,PRODUCT('Registre déchets'!G1372,Accueil!$S$14),"")&amp; IF(D1372=Accueil!$Q$15,PRODUCT('Registre déchets'!G1372,Accueil!$S$15),"")&amp; IF(D1372=Accueil!$Q$16,PRODUCT('Registre déchets'!G1372,Accueil!$S$16),"")&amp; IF(D1372=Accueil!$Q$17,PRODUCT('Registre déchets'!G1372,Accueil!$S$17),"")&amp; IF(D1372=Accueil!$Q$18,PRODUCT('Registre déchets'!G1372,Accueil!$S$18),"")&amp; IF(D1372=Accueil!$Q$19,PRODUCT('Registre déchets'!G1372,Accueil!$S$19),"")&amp; IF(D1372=Accueil!$Q$20,PRODUCT('Registre déchets'!G1372,Accueil!$S$20),"")&amp; IF(D1372=Accueil!$Q$21,PRODUCT('Registre déchets'!G1372,Accueil!$S$21),"")&amp; IF(D1372=Accueil!$Q$22,PRODUCT('Registre déchets'!G1372,Accueil!$S$22),"")&amp; IF(D1372=Accueil!$Q$23,PRODUCT('Registre déchets'!G1372,Accueil!$S$23),"")&amp; IF(D1372=Accueil!$Q$24,PRODUCT('Registre déchets'!G1372,Accueil!$S$24),"")&amp; IF(D1372=Accueil!$Q$25,PRODUCT('Registre déchets'!G1372,Accueil!$S$25),"")&amp; IF(D1372=Accueil!$Q$26,PRODUCT('Registre déchets'!G1372,Accueil!$S$26),"") &amp; IF(D1372=Accueil!$U$7,PRODUCT('Registre déchets'!G1372,Accueil!$W$7),"") &amp; IF(D1372=Accueil!$U$8,PRODUCT('Registre déchets'!G1372,Accueil!$W$8),"") &amp; IF(D1372=Accueil!$U$9,PRODUCT('Registre déchets'!G1372,Accueil!$W$9),"")&amp; IF(D1372=Accueil!$U$10,PRODUCT('Registre déchets'!G1372,Accueil!$W$10),"")&amp; IF(D1372=Accueil!$U$11,PRODUCT('Registre déchets'!G1372,Accueil!$W$11),"")&amp; IF(D1372=Accueil!$U$12,PRODUCT('Registre déchets'!G1372,Accueil!$W$12),"")&amp; IF(D1372=Accueil!$U$13,PRODUCT('Registre déchets'!G1372,Accueil!$W$13),"")&amp; IF(D1372=Accueil!$U$14,PRODUCT('Registre déchets'!G1372,Accueil!$W$14),"")&amp; IF(D1372=Accueil!$U$15,PRODUCT('Registre déchets'!G1372,Accueil!$W$15),"")&amp; IF(D1372=Accueil!$U$16,PRODUCT('Registre déchets'!G1372,Accueil!$W$16),"")&amp; IF(D1372=Accueil!$U$17,PRODUCT('Registre déchets'!G1372,Accueil!$W$17),"")&amp; IF(D1372=Accueil!$U$18,PRODUCT('Registre déchets'!G1372,Accueil!$W$18),"")&amp; IF(D1372=Accueil!$U$19,PRODUCT('Registre déchets'!G1372,Accueil!$W$19),"")&amp; IF(D1372=Accueil!$U$20,PRODUCT('Registre déchets'!G1372,Accueil!$W$20),"")&amp; IF(D1372=Accueil!$U$21,PRODUCT('Registre déchets'!G1372,Accueil!$W$21),"") &amp; IF(D1372=Accueil!$U$22,PRODUCT('Registre déchets'!G1372,Accueil!$W$22),"")&amp; IF(D1372=Accueil!$U$23,PRODUCT('Registre déchets'!G1372,Accueil!$W$23),"")&amp; IF(D1372=Accueil!$U$24,PRODUCT('Registre déchets'!G1372,Accueil!$W$24),"")&amp; IF(D1372=Accueil!$U$25,PRODUCT('Registre déchets'!G1372,Accueil!$W$25),"")&amp; IF(D1372=Accueil!$U$26,PRODUCT('Registre déchets'!G1372,Accueil!$W$26),"")&amp; IF(D1372=Accueil!$U$27,PRODUCT('Registre déchets'!G1372,Accueil!$W$27),"")&amp; IF(D1372=Accueil!$Y$7,PRODUCT('Registre déchets'!G1372,Accueil!$AA$7),"") &amp; IF(D1372=Accueil!$Y$8,PRODUCT('Registre déchets'!G1372,Accueil!$AA$8),"") &amp; IF(D1372=Accueil!$Y$9,PRODUCT('Registre déchets'!G1372,Accueil!$AA$9),"")&amp; IF(D1372=Accueil!$Y$10,PRODUCT('Registre déchets'!G1372,Accueil!$AA$10),"")&amp; IF(D1372=Accueil!$Y$11,PRODUCT('Registre déchets'!G1372,Accueil!$AA$11),"")&amp; IF(D1372=Accueil!$Y$12,PRODUCT('Registre déchets'!G1372,Accueil!$AA$12),"")&amp; IF(D1372=Accueil!$Y$13,PRODUCT('Registre déchets'!G1372,Accueil!$AA$13),"")&amp; IF(D1372=Accueil!$Y$14,PRODUCT('Registre déchets'!G1372,Accueil!$AA$14),"")&amp; IF(D1372=Accueil!$Y$15,PRODUCT('Registre déchets'!G1372,Accueil!$AA$15),"")&amp; IF(D1372=Accueil!$Y$16,PRODUCT('Registre déchets'!G1372,Accueil!$AA$16),"")&amp; IF(D1372=Accueil!$Y$17,PRODUCT('Registre déchets'!G1372,Accueil!$AA$17),"")&amp; IF(D1372=Accueil!$Y$18,PRODUCT('Registre déchets'!G1372,Accueil!$AA$18),"")&amp; IF(D1372=Accueil!$Y$19,PRODUCT('Registre déchets'!G1372,Accueil!$AA$19),"")&amp; IF(D1372=Accueil!$Y$20,PRODUCT('Registre déchets'!G1372,Accueil!$AA$20),"")&amp; IF(D1372=Accueil!$Y$21,PRODUCT('Registre déchets'!G1372,Accueil!$AA$21),"")&amp; IF(D1372=Accueil!$Y$22,PRODUCT('Registre déchets'!G1372,Accueil!$AA$22),"")&amp; IF(D1372=Accueil!$Y$23,PRODUCT('Registre déchets'!G1372,Accueil!$AA$23),"")&amp; IF(D1372=Accueil!$Y$24,PRODUCT('Registre déchets'!G1372,Accueil!$AA$24),"")&amp; IF(D1372=Accueil!$Y$25,PRODUCT('Registre déchets'!G1372,Accueil!$AA$25),"")&amp; IF(D1372=Accueil!$Y$26,PRODUCT('Registre déchets'!G1372,Accueil!$AA$26),"")&amp; IF(D1372=Accueil!$Y$27,PRODUCT('Registre déchets'!G1372,Accueil!$AA$27),""))</f>
        <v/>
      </c>
      <c r="AQ1372" s="79">
        <f t="shared" si="217"/>
        <v>0</v>
      </c>
    </row>
    <row r="1373" spans="1:43" ht="50.1" customHeight="1" x14ac:dyDescent="0.25">
      <c r="A1373" s="90"/>
      <c r="B1373" s="222" t="str">
        <f t="shared" si="211"/>
        <v/>
      </c>
      <c r="C1373" s="221"/>
      <c r="D1373" s="220"/>
      <c r="E1373" s="80" t="str">
        <f t="shared" si="215"/>
        <v/>
      </c>
      <c r="F1373" s="81"/>
      <c r="G1373" s="82"/>
      <c r="H1373" s="241">
        <f t="shared" si="212"/>
        <v>0</v>
      </c>
      <c r="I1373" s="206"/>
      <c r="J1373" s="206"/>
      <c r="K1373" s="86"/>
      <c r="L1373" s="86"/>
      <c r="M1373" s="86"/>
      <c r="N1373" s="82"/>
      <c r="O1373" s="81"/>
      <c r="P1373" s="82"/>
      <c r="Q1373" s="207">
        <f t="shared" si="216"/>
        <v>0</v>
      </c>
      <c r="R1373" s="83">
        <f t="shared" si="213"/>
        <v>0</v>
      </c>
      <c r="S1373" s="83">
        <f t="shared" si="214"/>
        <v>0</v>
      </c>
      <c r="T1373" s="209"/>
      <c r="U1373" s="214"/>
      <c r="V1373" s="214"/>
      <c r="W1373" s="217" t="str">
        <f t="shared" si="209"/>
        <v/>
      </c>
      <c r="X1373" s="214"/>
      <c r="Y1373" s="224"/>
      <c r="Z1373" s="214"/>
      <c r="AA1373" s="214"/>
      <c r="AB1373" s="35" t="str">
        <f t="shared" si="210"/>
        <v/>
      </c>
      <c r="AC1373" s="35"/>
      <c r="AD1373" s="35"/>
      <c r="AE1373" s="35"/>
      <c r="AF1373" s="35"/>
      <c r="AG1373" s="35"/>
      <c r="AH1373" s="35"/>
      <c r="AI1373" s="35"/>
      <c r="AJ1373" s="35"/>
      <c r="AK1373" s="35"/>
      <c r="AL1373" s="35"/>
      <c r="AM1373" s="85" t="str">
        <f t="shared" si="218"/>
        <v/>
      </c>
      <c r="AN1373" s="35"/>
      <c r="AO1373" s="35"/>
      <c r="AP1373" s="77" t="str">
        <f>IF(D1373="","",IF(D1373=Accueil!$Q$7,PRODUCT('Registre déchets'!G1373,Accueil!$S$7),"") &amp; IF(D1373=Accueil!$Q$8,PRODUCT('Registre déchets'!G1373,Accueil!$S$8),"") &amp; IF(D1373=Accueil!$Q$9,PRODUCT('Registre déchets'!G1373,Accueil!$S$9),"")&amp; IF(D1373=Accueil!$Q$10,PRODUCT('Registre déchets'!G1373,Accueil!$S$10),"")&amp; IF(D1373=Accueil!$Q$11,PRODUCT('Registre déchets'!G1373,Accueil!$S$11),"")&amp; IF(D1373=Accueil!$Q$12,PRODUCT('Registre déchets'!G1373,Accueil!$S$12),"")&amp; IF(D1373=Accueil!$Q$13,PRODUCT('Registre déchets'!G1373,Accueil!$S$13),"")&amp; IF(D1373=Accueil!$Q$14,PRODUCT('Registre déchets'!G1373,Accueil!$S$14),"")&amp; IF(D1373=Accueil!$Q$15,PRODUCT('Registre déchets'!G1373,Accueil!$S$15),"")&amp; IF(D1373=Accueil!$Q$16,PRODUCT('Registre déchets'!G1373,Accueil!$S$16),"")&amp; IF(D1373=Accueil!$Q$17,PRODUCT('Registre déchets'!G1373,Accueil!$S$17),"")&amp; IF(D1373=Accueil!$Q$18,PRODUCT('Registre déchets'!G1373,Accueil!$S$18),"")&amp; IF(D1373=Accueil!$Q$19,PRODUCT('Registre déchets'!G1373,Accueil!$S$19),"")&amp; IF(D1373=Accueil!$Q$20,PRODUCT('Registre déchets'!G1373,Accueil!$S$20),"")&amp; IF(D1373=Accueil!$Q$21,PRODUCT('Registre déchets'!G1373,Accueil!$S$21),"")&amp; IF(D1373=Accueil!$Q$22,PRODUCT('Registre déchets'!G1373,Accueil!$S$22),"")&amp; IF(D1373=Accueil!$Q$23,PRODUCT('Registre déchets'!G1373,Accueil!$S$23),"")&amp; IF(D1373=Accueil!$Q$24,PRODUCT('Registre déchets'!G1373,Accueil!$S$24),"")&amp; IF(D1373=Accueil!$Q$25,PRODUCT('Registre déchets'!G1373,Accueil!$S$25),"")&amp; IF(D1373=Accueil!$Q$26,PRODUCT('Registre déchets'!G1373,Accueil!$S$26),"") &amp; IF(D1373=Accueil!$U$7,PRODUCT('Registre déchets'!G1373,Accueil!$W$7),"") &amp; IF(D1373=Accueil!$U$8,PRODUCT('Registre déchets'!G1373,Accueil!$W$8),"") &amp; IF(D1373=Accueil!$U$9,PRODUCT('Registre déchets'!G1373,Accueil!$W$9),"")&amp; IF(D1373=Accueil!$U$10,PRODUCT('Registre déchets'!G1373,Accueil!$W$10),"")&amp; IF(D1373=Accueil!$U$11,PRODUCT('Registre déchets'!G1373,Accueil!$W$11),"")&amp; IF(D1373=Accueil!$U$12,PRODUCT('Registre déchets'!G1373,Accueil!$W$12),"")&amp; IF(D1373=Accueil!$U$13,PRODUCT('Registre déchets'!G1373,Accueil!$W$13),"")&amp; IF(D1373=Accueil!$U$14,PRODUCT('Registre déchets'!G1373,Accueil!$W$14),"")&amp; IF(D1373=Accueil!$U$15,PRODUCT('Registre déchets'!G1373,Accueil!$W$15),"")&amp; IF(D1373=Accueil!$U$16,PRODUCT('Registre déchets'!G1373,Accueil!$W$16),"")&amp; IF(D1373=Accueil!$U$17,PRODUCT('Registre déchets'!G1373,Accueil!$W$17),"")&amp; IF(D1373=Accueil!$U$18,PRODUCT('Registre déchets'!G1373,Accueil!$W$18),"")&amp; IF(D1373=Accueil!$U$19,PRODUCT('Registre déchets'!G1373,Accueil!$W$19),"")&amp; IF(D1373=Accueil!$U$20,PRODUCT('Registre déchets'!G1373,Accueil!$W$20),"")&amp; IF(D1373=Accueil!$U$21,PRODUCT('Registre déchets'!G1373,Accueil!$W$21),"") &amp; IF(D1373=Accueil!$U$22,PRODUCT('Registre déchets'!G1373,Accueil!$W$22),"")&amp; IF(D1373=Accueil!$U$23,PRODUCT('Registre déchets'!G1373,Accueil!$W$23),"")&amp; IF(D1373=Accueil!$U$24,PRODUCT('Registre déchets'!G1373,Accueil!$W$24),"")&amp; IF(D1373=Accueil!$U$25,PRODUCT('Registre déchets'!G1373,Accueil!$W$25),"")&amp; IF(D1373=Accueil!$U$26,PRODUCT('Registre déchets'!G1373,Accueil!$W$26),"")&amp; IF(D1373=Accueil!$U$27,PRODUCT('Registre déchets'!G1373,Accueil!$W$27),"")&amp; IF(D1373=Accueil!$Y$7,PRODUCT('Registre déchets'!G1373,Accueil!$AA$7),"") &amp; IF(D1373=Accueil!$Y$8,PRODUCT('Registre déchets'!G1373,Accueil!$AA$8),"") &amp; IF(D1373=Accueil!$Y$9,PRODUCT('Registre déchets'!G1373,Accueil!$AA$9),"")&amp; IF(D1373=Accueil!$Y$10,PRODUCT('Registre déchets'!G1373,Accueil!$AA$10),"")&amp; IF(D1373=Accueil!$Y$11,PRODUCT('Registre déchets'!G1373,Accueil!$AA$11),"")&amp; IF(D1373=Accueil!$Y$12,PRODUCT('Registre déchets'!G1373,Accueil!$AA$12),"")&amp; IF(D1373=Accueil!$Y$13,PRODUCT('Registre déchets'!G1373,Accueil!$AA$13),"")&amp; IF(D1373=Accueil!$Y$14,PRODUCT('Registre déchets'!G1373,Accueil!$AA$14),"")&amp; IF(D1373=Accueil!$Y$15,PRODUCT('Registre déchets'!G1373,Accueil!$AA$15),"")&amp; IF(D1373=Accueil!$Y$16,PRODUCT('Registre déchets'!G1373,Accueil!$AA$16),"")&amp; IF(D1373=Accueil!$Y$17,PRODUCT('Registre déchets'!G1373,Accueil!$AA$17),"")&amp; IF(D1373=Accueil!$Y$18,PRODUCT('Registre déchets'!G1373,Accueil!$AA$18),"")&amp; IF(D1373=Accueil!$Y$19,PRODUCT('Registre déchets'!G1373,Accueil!$AA$19),"")&amp; IF(D1373=Accueil!$Y$20,PRODUCT('Registre déchets'!G1373,Accueil!$AA$20),"")&amp; IF(D1373=Accueil!$Y$21,PRODUCT('Registre déchets'!G1373,Accueil!$AA$21),"")&amp; IF(D1373=Accueil!$Y$22,PRODUCT('Registre déchets'!G1373,Accueil!$AA$22),"")&amp; IF(D1373=Accueil!$Y$23,PRODUCT('Registre déchets'!G1373,Accueil!$AA$23),"")&amp; IF(D1373=Accueil!$Y$24,PRODUCT('Registre déchets'!G1373,Accueil!$AA$24),"")&amp; IF(D1373=Accueil!$Y$25,PRODUCT('Registre déchets'!G1373,Accueil!$AA$25),"")&amp; IF(D1373=Accueil!$Y$26,PRODUCT('Registre déchets'!G1373,Accueil!$AA$26),"")&amp; IF(D1373=Accueil!$Y$27,PRODUCT('Registre déchets'!G1373,Accueil!$AA$27),""))</f>
        <v/>
      </c>
      <c r="AQ1373" s="79">
        <f t="shared" si="217"/>
        <v>0</v>
      </c>
    </row>
    <row r="1374" spans="1:43" ht="50.1" customHeight="1" x14ac:dyDescent="0.25">
      <c r="A1374" s="90"/>
      <c r="B1374" s="222" t="str">
        <f t="shared" si="211"/>
        <v/>
      </c>
      <c r="C1374" s="221"/>
      <c r="D1374" s="220"/>
      <c r="E1374" s="80" t="str">
        <f t="shared" si="215"/>
        <v/>
      </c>
      <c r="F1374" s="81"/>
      <c r="G1374" s="82"/>
      <c r="H1374" s="241">
        <f t="shared" si="212"/>
        <v>0</v>
      </c>
      <c r="I1374" s="206"/>
      <c r="J1374" s="206"/>
      <c r="K1374" s="86"/>
      <c r="L1374" s="86"/>
      <c r="M1374" s="86"/>
      <c r="N1374" s="82"/>
      <c r="O1374" s="81"/>
      <c r="P1374" s="82"/>
      <c r="Q1374" s="207">
        <f t="shared" si="216"/>
        <v>0</v>
      </c>
      <c r="R1374" s="83">
        <f t="shared" si="213"/>
        <v>0</v>
      </c>
      <c r="S1374" s="83">
        <f t="shared" si="214"/>
        <v>0</v>
      </c>
      <c r="T1374" s="209"/>
      <c r="U1374" s="214"/>
      <c r="V1374" s="214"/>
      <c r="W1374" s="217" t="str">
        <f t="shared" si="209"/>
        <v/>
      </c>
      <c r="X1374" s="214"/>
      <c r="Y1374" s="224"/>
      <c r="Z1374" s="214"/>
      <c r="AA1374" s="214"/>
      <c r="AB1374" s="35" t="str">
        <f t="shared" si="210"/>
        <v/>
      </c>
      <c r="AC1374" s="35"/>
      <c r="AD1374" s="35"/>
      <c r="AE1374" s="35"/>
      <c r="AF1374" s="35"/>
      <c r="AG1374" s="35"/>
      <c r="AH1374" s="35"/>
      <c r="AI1374" s="35"/>
      <c r="AJ1374" s="35"/>
      <c r="AK1374" s="35"/>
      <c r="AL1374" s="35"/>
      <c r="AM1374" s="85" t="str">
        <f t="shared" si="218"/>
        <v/>
      </c>
      <c r="AN1374" s="35"/>
      <c r="AO1374" s="35"/>
      <c r="AP1374" s="77" t="str">
        <f>IF(D1374="","",IF(D1374=Accueil!$Q$7,PRODUCT('Registre déchets'!G1374,Accueil!$S$7),"") &amp; IF(D1374=Accueil!$Q$8,PRODUCT('Registre déchets'!G1374,Accueil!$S$8),"") &amp; IF(D1374=Accueil!$Q$9,PRODUCT('Registre déchets'!G1374,Accueil!$S$9),"")&amp; IF(D1374=Accueil!$Q$10,PRODUCT('Registre déchets'!G1374,Accueil!$S$10),"")&amp; IF(D1374=Accueil!$Q$11,PRODUCT('Registre déchets'!G1374,Accueil!$S$11),"")&amp; IF(D1374=Accueil!$Q$12,PRODUCT('Registre déchets'!G1374,Accueil!$S$12),"")&amp; IF(D1374=Accueil!$Q$13,PRODUCT('Registre déchets'!G1374,Accueil!$S$13),"")&amp; IF(D1374=Accueil!$Q$14,PRODUCT('Registre déchets'!G1374,Accueil!$S$14),"")&amp; IF(D1374=Accueil!$Q$15,PRODUCT('Registre déchets'!G1374,Accueil!$S$15),"")&amp; IF(D1374=Accueil!$Q$16,PRODUCT('Registre déchets'!G1374,Accueil!$S$16),"")&amp; IF(D1374=Accueil!$Q$17,PRODUCT('Registre déchets'!G1374,Accueil!$S$17),"")&amp; IF(D1374=Accueil!$Q$18,PRODUCT('Registre déchets'!G1374,Accueil!$S$18),"")&amp; IF(D1374=Accueil!$Q$19,PRODUCT('Registre déchets'!G1374,Accueil!$S$19),"")&amp; IF(D1374=Accueil!$Q$20,PRODUCT('Registre déchets'!G1374,Accueil!$S$20),"")&amp; IF(D1374=Accueil!$Q$21,PRODUCT('Registre déchets'!G1374,Accueil!$S$21),"")&amp; IF(D1374=Accueil!$Q$22,PRODUCT('Registre déchets'!G1374,Accueil!$S$22),"")&amp; IF(D1374=Accueil!$Q$23,PRODUCT('Registre déchets'!G1374,Accueil!$S$23),"")&amp; IF(D1374=Accueil!$Q$24,PRODUCT('Registre déchets'!G1374,Accueil!$S$24),"")&amp; IF(D1374=Accueil!$Q$25,PRODUCT('Registre déchets'!G1374,Accueil!$S$25),"")&amp; IF(D1374=Accueil!$Q$26,PRODUCT('Registre déchets'!G1374,Accueil!$S$26),"") &amp; IF(D1374=Accueil!$U$7,PRODUCT('Registre déchets'!G1374,Accueil!$W$7),"") &amp; IF(D1374=Accueil!$U$8,PRODUCT('Registre déchets'!G1374,Accueil!$W$8),"") &amp; IF(D1374=Accueil!$U$9,PRODUCT('Registre déchets'!G1374,Accueil!$W$9),"")&amp; IF(D1374=Accueil!$U$10,PRODUCT('Registre déchets'!G1374,Accueil!$W$10),"")&amp; IF(D1374=Accueil!$U$11,PRODUCT('Registre déchets'!G1374,Accueil!$W$11),"")&amp; IF(D1374=Accueil!$U$12,PRODUCT('Registre déchets'!G1374,Accueil!$W$12),"")&amp; IF(D1374=Accueil!$U$13,PRODUCT('Registre déchets'!G1374,Accueil!$W$13),"")&amp; IF(D1374=Accueil!$U$14,PRODUCT('Registre déchets'!G1374,Accueil!$W$14),"")&amp; IF(D1374=Accueil!$U$15,PRODUCT('Registre déchets'!G1374,Accueil!$W$15),"")&amp; IF(D1374=Accueil!$U$16,PRODUCT('Registre déchets'!G1374,Accueil!$W$16),"")&amp; IF(D1374=Accueil!$U$17,PRODUCT('Registre déchets'!G1374,Accueil!$W$17),"")&amp; IF(D1374=Accueil!$U$18,PRODUCT('Registre déchets'!G1374,Accueil!$W$18),"")&amp; IF(D1374=Accueil!$U$19,PRODUCT('Registre déchets'!G1374,Accueil!$W$19),"")&amp; IF(D1374=Accueil!$U$20,PRODUCT('Registre déchets'!G1374,Accueil!$W$20),"")&amp; IF(D1374=Accueil!$U$21,PRODUCT('Registre déchets'!G1374,Accueil!$W$21),"") &amp; IF(D1374=Accueil!$U$22,PRODUCT('Registre déchets'!G1374,Accueil!$W$22),"")&amp; IF(D1374=Accueil!$U$23,PRODUCT('Registre déchets'!G1374,Accueil!$W$23),"")&amp; IF(D1374=Accueil!$U$24,PRODUCT('Registre déchets'!G1374,Accueil!$W$24),"")&amp; IF(D1374=Accueil!$U$25,PRODUCT('Registre déchets'!G1374,Accueil!$W$25),"")&amp; IF(D1374=Accueil!$U$26,PRODUCT('Registre déchets'!G1374,Accueil!$W$26),"")&amp; IF(D1374=Accueil!$U$27,PRODUCT('Registre déchets'!G1374,Accueil!$W$27),"")&amp; IF(D1374=Accueil!$Y$7,PRODUCT('Registre déchets'!G1374,Accueil!$AA$7),"") &amp; IF(D1374=Accueil!$Y$8,PRODUCT('Registre déchets'!G1374,Accueil!$AA$8),"") &amp; IF(D1374=Accueil!$Y$9,PRODUCT('Registre déchets'!G1374,Accueil!$AA$9),"")&amp; IF(D1374=Accueil!$Y$10,PRODUCT('Registre déchets'!G1374,Accueil!$AA$10),"")&amp; IF(D1374=Accueil!$Y$11,PRODUCT('Registre déchets'!G1374,Accueil!$AA$11),"")&amp; IF(D1374=Accueil!$Y$12,PRODUCT('Registre déchets'!G1374,Accueil!$AA$12),"")&amp; IF(D1374=Accueil!$Y$13,PRODUCT('Registre déchets'!G1374,Accueil!$AA$13),"")&amp; IF(D1374=Accueil!$Y$14,PRODUCT('Registre déchets'!G1374,Accueil!$AA$14),"")&amp; IF(D1374=Accueil!$Y$15,PRODUCT('Registre déchets'!G1374,Accueil!$AA$15),"")&amp; IF(D1374=Accueil!$Y$16,PRODUCT('Registre déchets'!G1374,Accueil!$AA$16),"")&amp; IF(D1374=Accueil!$Y$17,PRODUCT('Registre déchets'!G1374,Accueil!$AA$17),"")&amp; IF(D1374=Accueil!$Y$18,PRODUCT('Registre déchets'!G1374,Accueil!$AA$18),"")&amp; IF(D1374=Accueil!$Y$19,PRODUCT('Registre déchets'!G1374,Accueil!$AA$19),"")&amp; IF(D1374=Accueil!$Y$20,PRODUCT('Registre déchets'!G1374,Accueil!$AA$20),"")&amp; IF(D1374=Accueil!$Y$21,PRODUCT('Registre déchets'!G1374,Accueil!$AA$21),"")&amp; IF(D1374=Accueil!$Y$22,PRODUCT('Registre déchets'!G1374,Accueil!$AA$22),"")&amp; IF(D1374=Accueil!$Y$23,PRODUCT('Registre déchets'!G1374,Accueil!$AA$23),"")&amp; IF(D1374=Accueil!$Y$24,PRODUCT('Registre déchets'!G1374,Accueil!$AA$24),"")&amp; IF(D1374=Accueil!$Y$25,PRODUCT('Registre déchets'!G1374,Accueil!$AA$25),"")&amp; IF(D1374=Accueil!$Y$26,PRODUCT('Registre déchets'!G1374,Accueil!$AA$26),"")&amp; IF(D1374=Accueil!$Y$27,PRODUCT('Registre déchets'!G1374,Accueil!$AA$27),""))</f>
        <v/>
      </c>
      <c r="AQ1374" s="79">
        <f t="shared" si="217"/>
        <v>0</v>
      </c>
    </row>
    <row r="1375" spans="1:43" ht="50.1" customHeight="1" x14ac:dyDescent="0.25">
      <c r="A1375" s="90"/>
      <c r="B1375" s="222" t="str">
        <f t="shared" si="211"/>
        <v/>
      </c>
      <c r="C1375" s="221"/>
      <c r="D1375" s="220"/>
      <c r="E1375" s="80" t="str">
        <f t="shared" si="215"/>
        <v/>
      </c>
      <c r="F1375" s="81"/>
      <c r="G1375" s="82"/>
      <c r="H1375" s="241">
        <f t="shared" si="212"/>
        <v>0</v>
      </c>
      <c r="I1375" s="206"/>
      <c r="J1375" s="206"/>
      <c r="K1375" s="86"/>
      <c r="L1375" s="86"/>
      <c r="M1375" s="86"/>
      <c r="N1375" s="82"/>
      <c r="O1375" s="81"/>
      <c r="P1375" s="82"/>
      <c r="Q1375" s="207">
        <f t="shared" si="216"/>
        <v>0</v>
      </c>
      <c r="R1375" s="83">
        <f t="shared" si="213"/>
        <v>0</v>
      </c>
      <c r="S1375" s="83">
        <f t="shared" si="214"/>
        <v>0</v>
      </c>
      <c r="T1375" s="209"/>
      <c r="U1375" s="214"/>
      <c r="V1375" s="214"/>
      <c r="W1375" s="217" t="str">
        <f t="shared" si="209"/>
        <v/>
      </c>
      <c r="X1375" s="214"/>
      <c r="Y1375" s="224"/>
      <c r="Z1375" s="214"/>
      <c r="AA1375" s="214"/>
      <c r="AB1375" s="35" t="str">
        <f t="shared" si="210"/>
        <v/>
      </c>
      <c r="AC1375" s="35"/>
      <c r="AD1375" s="35"/>
      <c r="AE1375" s="35"/>
      <c r="AF1375" s="35"/>
      <c r="AG1375" s="35"/>
      <c r="AH1375" s="35"/>
      <c r="AI1375" s="35"/>
      <c r="AJ1375" s="35"/>
      <c r="AK1375" s="35"/>
      <c r="AL1375" s="35"/>
      <c r="AM1375" s="85" t="str">
        <f t="shared" si="218"/>
        <v/>
      </c>
      <c r="AN1375" s="35"/>
      <c r="AO1375" s="35"/>
      <c r="AP1375" s="77" t="str">
        <f>IF(D1375="","",IF(D1375=Accueil!$Q$7,PRODUCT('Registre déchets'!G1375,Accueil!$S$7),"") &amp; IF(D1375=Accueil!$Q$8,PRODUCT('Registre déchets'!G1375,Accueil!$S$8),"") &amp; IF(D1375=Accueil!$Q$9,PRODUCT('Registre déchets'!G1375,Accueil!$S$9),"")&amp; IF(D1375=Accueil!$Q$10,PRODUCT('Registre déchets'!G1375,Accueil!$S$10),"")&amp; IF(D1375=Accueil!$Q$11,PRODUCT('Registre déchets'!G1375,Accueil!$S$11),"")&amp; IF(D1375=Accueil!$Q$12,PRODUCT('Registre déchets'!G1375,Accueil!$S$12),"")&amp; IF(D1375=Accueil!$Q$13,PRODUCT('Registre déchets'!G1375,Accueil!$S$13),"")&amp; IF(D1375=Accueil!$Q$14,PRODUCT('Registre déchets'!G1375,Accueil!$S$14),"")&amp; IF(D1375=Accueil!$Q$15,PRODUCT('Registre déchets'!G1375,Accueil!$S$15),"")&amp; IF(D1375=Accueil!$Q$16,PRODUCT('Registre déchets'!G1375,Accueil!$S$16),"")&amp; IF(D1375=Accueil!$Q$17,PRODUCT('Registre déchets'!G1375,Accueil!$S$17),"")&amp; IF(D1375=Accueil!$Q$18,PRODUCT('Registre déchets'!G1375,Accueil!$S$18),"")&amp; IF(D1375=Accueil!$Q$19,PRODUCT('Registre déchets'!G1375,Accueil!$S$19),"")&amp; IF(D1375=Accueil!$Q$20,PRODUCT('Registre déchets'!G1375,Accueil!$S$20),"")&amp; IF(D1375=Accueil!$Q$21,PRODUCT('Registre déchets'!G1375,Accueil!$S$21),"")&amp; IF(D1375=Accueil!$Q$22,PRODUCT('Registre déchets'!G1375,Accueil!$S$22),"")&amp; IF(D1375=Accueil!$Q$23,PRODUCT('Registre déchets'!G1375,Accueil!$S$23),"")&amp; IF(D1375=Accueil!$Q$24,PRODUCT('Registre déchets'!G1375,Accueil!$S$24),"")&amp; IF(D1375=Accueil!$Q$25,PRODUCT('Registre déchets'!G1375,Accueil!$S$25),"")&amp; IF(D1375=Accueil!$Q$26,PRODUCT('Registre déchets'!G1375,Accueil!$S$26),"") &amp; IF(D1375=Accueil!$U$7,PRODUCT('Registre déchets'!G1375,Accueil!$W$7),"") &amp; IF(D1375=Accueil!$U$8,PRODUCT('Registre déchets'!G1375,Accueil!$W$8),"") &amp; IF(D1375=Accueil!$U$9,PRODUCT('Registre déchets'!G1375,Accueil!$W$9),"")&amp; IF(D1375=Accueil!$U$10,PRODUCT('Registre déchets'!G1375,Accueil!$W$10),"")&amp; IF(D1375=Accueil!$U$11,PRODUCT('Registre déchets'!G1375,Accueil!$W$11),"")&amp; IF(D1375=Accueil!$U$12,PRODUCT('Registre déchets'!G1375,Accueil!$W$12),"")&amp; IF(D1375=Accueil!$U$13,PRODUCT('Registre déchets'!G1375,Accueil!$W$13),"")&amp; IF(D1375=Accueil!$U$14,PRODUCT('Registre déchets'!G1375,Accueil!$W$14),"")&amp; IF(D1375=Accueil!$U$15,PRODUCT('Registre déchets'!G1375,Accueil!$W$15),"")&amp; IF(D1375=Accueil!$U$16,PRODUCT('Registre déchets'!G1375,Accueil!$W$16),"")&amp; IF(D1375=Accueil!$U$17,PRODUCT('Registre déchets'!G1375,Accueil!$W$17),"")&amp; IF(D1375=Accueil!$U$18,PRODUCT('Registre déchets'!G1375,Accueil!$W$18),"")&amp; IF(D1375=Accueil!$U$19,PRODUCT('Registre déchets'!G1375,Accueil!$W$19),"")&amp; IF(D1375=Accueil!$U$20,PRODUCT('Registre déchets'!G1375,Accueil!$W$20),"")&amp; IF(D1375=Accueil!$U$21,PRODUCT('Registre déchets'!G1375,Accueil!$W$21),"") &amp; IF(D1375=Accueil!$U$22,PRODUCT('Registre déchets'!G1375,Accueil!$W$22),"")&amp; IF(D1375=Accueil!$U$23,PRODUCT('Registre déchets'!G1375,Accueil!$W$23),"")&amp; IF(D1375=Accueil!$U$24,PRODUCT('Registre déchets'!G1375,Accueil!$W$24),"")&amp; IF(D1375=Accueil!$U$25,PRODUCT('Registre déchets'!G1375,Accueil!$W$25),"")&amp; IF(D1375=Accueil!$U$26,PRODUCT('Registre déchets'!G1375,Accueil!$W$26),"")&amp; IF(D1375=Accueil!$U$27,PRODUCT('Registre déchets'!G1375,Accueil!$W$27),"")&amp; IF(D1375=Accueil!$Y$7,PRODUCT('Registre déchets'!G1375,Accueil!$AA$7),"") &amp; IF(D1375=Accueil!$Y$8,PRODUCT('Registre déchets'!G1375,Accueil!$AA$8),"") &amp; IF(D1375=Accueil!$Y$9,PRODUCT('Registre déchets'!G1375,Accueil!$AA$9),"")&amp; IF(D1375=Accueil!$Y$10,PRODUCT('Registre déchets'!G1375,Accueil!$AA$10),"")&amp; IF(D1375=Accueil!$Y$11,PRODUCT('Registre déchets'!G1375,Accueil!$AA$11),"")&amp; IF(D1375=Accueil!$Y$12,PRODUCT('Registre déchets'!G1375,Accueil!$AA$12),"")&amp; IF(D1375=Accueil!$Y$13,PRODUCT('Registre déchets'!G1375,Accueil!$AA$13),"")&amp; IF(D1375=Accueil!$Y$14,PRODUCT('Registre déchets'!G1375,Accueil!$AA$14),"")&amp; IF(D1375=Accueil!$Y$15,PRODUCT('Registre déchets'!G1375,Accueil!$AA$15),"")&amp; IF(D1375=Accueil!$Y$16,PRODUCT('Registre déchets'!G1375,Accueil!$AA$16),"")&amp; IF(D1375=Accueil!$Y$17,PRODUCT('Registre déchets'!G1375,Accueil!$AA$17),"")&amp; IF(D1375=Accueil!$Y$18,PRODUCT('Registre déchets'!G1375,Accueil!$AA$18),"")&amp; IF(D1375=Accueil!$Y$19,PRODUCT('Registre déchets'!G1375,Accueil!$AA$19),"")&amp; IF(D1375=Accueil!$Y$20,PRODUCT('Registre déchets'!G1375,Accueil!$AA$20),"")&amp; IF(D1375=Accueil!$Y$21,PRODUCT('Registre déchets'!G1375,Accueil!$AA$21),"")&amp; IF(D1375=Accueil!$Y$22,PRODUCT('Registre déchets'!G1375,Accueil!$AA$22),"")&amp; IF(D1375=Accueil!$Y$23,PRODUCT('Registre déchets'!G1375,Accueil!$AA$23),"")&amp; IF(D1375=Accueil!$Y$24,PRODUCT('Registre déchets'!G1375,Accueil!$AA$24),"")&amp; IF(D1375=Accueil!$Y$25,PRODUCT('Registre déchets'!G1375,Accueil!$AA$25),"")&amp; IF(D1375=Accueil!$Y$26,PRODUCT('Registre déchets'!G1375,Accueil!$AA$26),"")&amp; IF(D1375=Accueil!$Y$27,PRODUCT('Registre déchets'!G1375,Accueil!$AA$27),""))</f>
        <v/>
      </c>
      <c r="AQ1375" s="79">
        <f t="shared" si="217"/>
        <v>0</v>
      </c>
    </row>
    <row r="1376" spans="1:43" ht="50.1" customHeight="1" x14ac:dyDescent="0.25">
      <c r="A1376" s="90"/>
      <c r="B1376" s="222" t="str">
        <f t="shared" si="211"/>
        <v/>
      </c>
      <c r="C1376" s="221"/>
      <c r="D1376" s="220"/>
      <c r="E1376" s="80" t="str">
        <f t="shared" si="215"/>
        <v/>
      </c>
      <c r="F1376" s="81"/>
      <c r="G1376" s="82"/>
      <c r="H1376" s="241">
        <f t="shared" si="212"/>
        <v>0</v>
      </c>
      <c r="I1376" s="206"/>
      <c r="J1376" s="206"/>
      <c r="K1376" s="86"/>
      <c r="L1376" s="86"/>
      <c r="M1376" s="86"/>
      <c r="N1376" s="82"/>
      <c r="O1376" s="81"/>
      <c r="P1376" s="82"/>
      <c r="Q1376" s="207">
        <f t="shared" si="216"/>
        <v>0</v>
      </c>
      <c r="R1376" s="83">
        <f t="shared" si="213"/>
        <v>0</v>
      </c>
      <c r="S1376" s="83">
        <f t="shared" si="214"/>
        <v>0</v>
      </c>
      <c r="T1376" s="209"/>
      <c r="U1376" s="214"/>
      <c r="V1376" s="214"/>
      <c r="W1376" s="217" t="str">
        <f t="shared" si="209"/>
        <v/>
      </c>
      <c r="X1376" s="214"/>
      <c r="Y1376" s="224"/>
      <c r="Z1376" s="214"/>
      <c r="AA1376" s="214"/>
      <c r="AB1376" s="35" t="str">
        <f t="shared" si="210"/>
        <v/>
      </c>
      <c r="AC1376" s="35"/>
      <c r="AD1376" s="35"/>
      <c r="AE1376" s="35"/>
      <c r="AF1376" s="35"/>
      <c r="AG1376" s="35"/>
      <c r="AH1376" s="35"/>
      <c r="AI1376" s="35"/>
      <c r="AJ1376" s="35"/>
      <c r="AK1376" s="35"/>
      <c r="AL1376" s="35"/>
      <c r="AM1376" s="85" t="str">
        <f t="shared" si="218"/>
        <v/>
      </c>
      <c r="AN1376" s="35"/>
      <c r="AO1376" s="35"/>
      <c r="AP1376" s="77" t="str">
        <f>IF(D1376="","",IF(D1376=Accueil!$Q$7,PRODUCT('Registre déchets'!G1376,Accueil!$S$7),"") &amp; IF(D1376=Accueil!$Q$8,PRODUCT('Registre déchets'!G1376,Accueil!$S$8),"") &amp; IF(D1376=Accueil!$Q$9,PRODUCT('Registre déchets'!G1376,Accueil!$S$9),"")&amp; IF(D1376=Accueil!$Q$10,PRODUCT('Registre déchets'!G1376,Accueil!$S$10),"")&amp; IF(D1376=Accueil!$Q$11,PRODUCT('Registre déchets'!G1376,Accueil!$S$11),"")&amp; IF(D1376=Accueil!$Q$12,PRODUCT('Registre déchets'!G1376,Accueil!$S$12),"")&amp; IF(D1376=Accueil!$Q$13,PRODUCT('Registre déchets'!G1376,Accueil!$S$13),"")&amp; IF(D1376=Accueil!$Q$14,PRODUCT('Registre déchets'!G1376,Accueil!$S$14),"")&amp; IF(D1376=Accueil!$Q$15,PRODUCT('Registre déchets'!G1376,Accueil!$S$15),"")&amp; IF(D1376=Accueil!$Q$16,PRODUCT('Registre déchets'!G1376,Accueil!$S$16),"")&amp; IF(D1376=Accueil!$Q$17,PRODUCT('Registre déchets'!G1376,Accueil!$S$17),"")&amp; IF(D1376=Accueil!$Q$18,PRODUCT('Registre déchets'!G1376,Accueil!$S$18),"")&amp; IF(D1376=Accueil!$Q$19,PRODUCT('Registre déchets'!G1376,Accueil!$S$19),"")&amp; IF(D1376=Accueil!$Q$20,PRODUCT('Registre déchets'!G1376,Accueil!$S$20),"")&amp; IF(D1376=Accueil!$Q$21,PRODUCT('Registre déchets'!G1376,Accueil!$S$21),"")&amp; IF(D1376=Accueil!$Q$22,PRODUCT('Registre déchets'!G1376,Accueil!$S$22),"")&amp; IF(D1376=Accueil!$Q$23,PRODUCT('Registre déchets'!G1376,Accueil!$S$23),"")&amp; IF(D1376=Accueil!$Q$24,PRODUCT('Registre déchets'!G1376,Accueil!$S$24),"")&amp; IF(D1376=Accueil!$Q$25,PRODUCT('Registre déchets'!G1376,Accueil!$S$25),"")&amp; IF(D1376=Accueil!$Q$26,PRODUCT('Registre déchets'!G1376,Accueil!$S$26),"") &amp; IF(D1376=Accueil!$U$7,PRODUCT('Registre déchets'!G1376,Accueil!$W$7),"") &amp; IF(D1376=Accueil!$U$8,PRODUCT('Registre déchets'!G1376,Accueil!$W$8),"") &amp; IF(D1376=Accueil!$U$9,PRODUCT('Registre déchets'!G1376,Accueil!$W$9),"")&amp; IF(D1376=Accueil!$U$10,PRODUCT('Registre déchets'!G1376,Accueil!$W$10),"")&amp; IF(D1376=Accueil!$U$11,PRODUCT('Registre déchets'!G1376,Accueil!$W$11),"")&amp; IF(D1376=Accueil!$U$12,PRODUCT('Registre déchets'!G1376,Accueil!$W$12),"")&amp; IF(D1376=Accueil!$U$13,PRODUCT('Registre déchets'!G1376,Accueil!$W$13),"")&amp; IF(D1376=Accueil!$U$14,PRODUCT('Registre déchets'!G1376,Accueil!$W$14),"")&amp; IF(D1376=Accueil!$U$15,PRODUCT('Registre déchets'!G1376,Accueil!$W$15),"")&amp; IF(D1376=Accueil!$U$16,PRODUCT('Registre déchets'!G1376,Accueil!$W$16),"")&amp; IF(D1376=Accueil!$U$17,PRODUCT('Registre déchets'!G1376,Accueil!$W$17),"")&amp; IF(D1376=Accueil!$U$18,PRODUCT('Registre déchets'!G1376,Accueil!$W$18),"")&amp; IF(D1376=Accueil!$U$19,PRODUCT('Registre déchets'!G1376,Accueil!$W$19),"")&amp; IF(D1376=Accueil!$U$20,PRODUCT('Registre déchets'!G1376,Accueil!$W$20),"")&amp; IF(D1376=Accueil!$U$21,PRODUCT('Registre déchets'!G1376,Accueil!$W$21),"") &amp; IF(D1376=Accueil!$U$22,PRODUCT('Registre déchets'!G1376,Accueil!$W$22),"")&amp; IF(D1376=Accueil!$U$23,PRODUCT('Registre déchets'!G1376,Accueil!$W$23),"")&amp; IF(D1376=Accueil!$U$24,PRODUCT('Registre déchets'!G1376,Accueil!$W$24),"")&amp; IF(D1376=Accueil!$U$25,PRODUCT('Registre déchets'!G1376,Accueil!$W$25),"")&amp; IF(D1376=Accueil!$U$26,PRODUCT('Registre déchets'!G1376,Accueil!$W$26),"")&amp; IF(D1376=Accueil!$U$27,PRODUCT('Registre déchets'!G1376,Accueil!$W$27),"")&amp; IF(D1376=Accueil!$Y$7,PRODUCT('Registre déchets'!G1376,Accueil!$AA$7),"") &amp; IF(D1376=Accueil!$Y$8,PRODUCT('Registre déchets'!G1376,Accueil!$AA$8),"") &amp; IF(D1376=Accueil!$Y$9,PRODUCT('Registre déchets'!G1376,Accueil!$AA$9),"")&amp; IF(D1376=Accueil!$Y$10,PRODUCT('Registre déchets'!G1376,Accueil!$AA$10),"")&amp; IF(D1376=Accueil!$Y$11,PRODUCT('Registre déchets'!G1376,Accueil!$AA$11),"")&amp; IF(D1376=Accueil!$Y$12,PRODUCT('Registre déchets'!G1376,Accueil!$AA$12),"")&amp; IF(D1376=Accueil!$Y$13,PRODUCT('Registre déchets'!G1376,Accueil!$AA$13),"")&amp; IF(D1376=Accueil!$Y$14,PRODUCT('Registre déchets'!G1376,Accueil!$AA$14),"")&amp; IF(D1376=Accueil!$Y$15,PRODUCT('Registre déchets'!G1376,Accueil!$AA$15),"")&amp; IF(D1376=Accueil!$Y$16,PRODUCT('Registre déchets'!G1376,Accueil!$AA$16),"")&amp; IF(D1376=Accueil!$Y$17,PRODUCT('Registre déchets'!G1376,Accueil!$AA$17),"")&amp; IF(D1376=Accueil!$Y$18,PRODUCT('Registre déchets'!G1376,Accueil!$AA$18),"")&amp; IF(D1376=Accueil!$Y$19,PRODUCT('Registre déchets'!G1376,Accueil!$AA$19),"")&amp; IF(D1376=Accueil!$Y$20,PRODUCT('Registre déchets'!G1376,Accueil!$AA$20),"")&amp; IF(D1376=Accueil!$Y$21,PRODUCT('Registre déchets'!G1376,Accueil!$AA$21),"")&amp; IF(D1376=Accueil!$Y$22,PRODUCT('Registre déchets'!G1376,Accueil!$AA$22),"")&amp; IF(D1376=Accueil!$Y$23,PRODUCT('Registre déchets'!G1376,Accueil!$AA$23),"")&amp; IF(D1376=Accueil!$Y$24,PRODUCT('Registre déchets'!G1376,Accueil!$AA$24),"")&amp; IF(D1376=Accueil!$Y$25,PRODUCT('Registre déchets'!G1376,Accueil!$AA$25),"")&amp; IF(D1376=Accueil!$Y$26,PRODUCT('Registre déchets'!G1376,Accueil!$AA$26),"")&amp; IF(D1376=Accueil!$Y$27,PRODUCT('Registre déchets'!G1376,Accueil!$AA$27),""))</f>
        <v/>
      </c>
      <c r="AQ1376" s="79">
        <f t="shared" si="217"/>
        <v>0</v>
      </c>
    </row>
    <row r="1377" spans="1:43" ht="50.1" customHeight="1" x14ac:dyDescent="0.25">
      <c r="A1377" s="90"/>
      <c r="B1377" s="222" t="str">
        <f t="shared" si="211"/>
        <v/>
      </c>
      <c r="C1377" s="221"/>
      <c r="D1377" s="220"/>
      <c r="E1377" s="80" t="str">
        <f t="shared" si="215"/>
        <v/>
      </c>
      <c r="F1377" s="81"/>
      <c r="G1377" s="82"/>
      <c r="H1377" s="241">
        <f t="shared" si="212"/>
        <v>0</v>
      </c>
      <c r="I1377" s="206"/>
      <c r="J1377" s="206"/>
      <c r="K1377" s="86"/>
      <c r="L1377" s="86"/>
      <c r="M1377" s="86"/>
      <c r="N1377" s="82"/>
      <c r="O1377" s="81"/>
      <c r="P1377" s="82"/>
      <c r="Q1377" s="207">
        <f t="shared" si="216"/>
        <v>0</v>
      </c>
      <c r="R1377" s="83">
        <f t="shared" si="213"/>
        <v>0</v>
      </c>
      <c r="S1377" s="83">
        <f t="shared" si="214"/>
        <v>0</v>
      </c>
      <c r="T1377" s="209"/>
      <c r="U1377" s="214"/>
      <c r="V1377" s="214"/>
      <c r="W1377" s="217" t="str">
        <f t="shared" si="209"/>
        <v/>
      </c>
      <c r="X1377" s="214"/>
      <c r="Y1377" s="224"/>
      <c r="Z1377" s="214"/>
      <c r="AA1377" s="214"/>
      <c r="AB1377" s="35" t="str">
        <f t="shared" si="210"/>
        <v/>
      </c>
      <c r="AC1377" s="35"/>
      <c r="AD1377" s="35"/>
      <c r="AE1377" s="35"/>
      <c r="AF1377" s="35"/>
      <c r="AG1377" s="35"/>
      <c r="AH1377" s="35"/>
      <c r="AI1377" s="35"/>
      <c r="AJ1377" s="35"/>
      <c r="AK1377" s="35"/>
      <c r="AL1377" s="35"/>
      <c r="AM1377" s="85" t="str">
        <f t="shared" si="218"/>
        <v/>
      </c>
      <c r="AN1377" s="35"/>
      <c r="AO1377" s="35"/>
      <c r="AP1377" s="77" t="str">
        <f>IF(D1377="","",IF(D1377=Accueil!$Q$7,PRODUCT('Registre déchets'!G1377,Accueil!$S$7),"") &amp; IF(D1377=Accueil!$Q$8,PRODUCT('Registre déchets'!G1377,Accueil!$S$8),"") &amp; IF(D1377=Accueil!$Q$9,PRODUCT('Registre déchets'!G1377,Accueil!$S$9),"")&amp; IF(D1377=Accueil!$Q$10,PRODUCT('Registre déchets'!G1377,Accueil!$S$10),"")&amp; IF(D1377=Accueil!$Q$11,PRODUCT('Registre déchets'!G1377,Accueil!$S$11),"")&amp; IF(D1377=Accueil!$Q$12,PRODUCT('Registre déchets'!G1377,Accueil!$S$12),"")&amp; IF(D1377=Accueil!$Q$13,PRODUCT('Registre déchets'!G1377,Accueil!$S$13),"")&amp; IF(D1377=Accueil!$Q$14,PRODUCT('Registre déchets'!G1377,Accueil!$S$14),"")&amp; IF(D1377=Accueil!$Q$15,PRODUCT('Registre déchets'!G1377,Accueil!$S$15),"")&amp; IF(D1377=Accueil!$Q$16,PRODUCT('Registre déchets'!G1377,Accueil!$S$16),"")&amp; IF(D1377=Accueil!$Q$17,PRODUCT('Registre déchets'!G1377,Accueil!$S$17),"")&amp; IF(D1377=Accueil!$Q$18,PRODUCT('Registre déchets'!G1377,Accueil!$S$18),"")&amp; IF(D1377=Accueil!$Q$19,PRODUCT('Registre déchets'!G1377,Accueil!$S$19),"")&amp; IF(D1377=Accueil!$Q$20,PRODUCT('Registre déchets'!G1377,Accueil!$S$20),"")&amp; IF(D1377=Accueil!$Q$21,PRODUCT('Registre déchets'!G1377,Accueil!$S$21),"")&amp; IF(D1377=Accueil!$Q$22,PRODUCT('Registre déchets'!G1377,Accueil!$S$22),"")&amp; IF(D1377=Accueil!$Q$23,PRODUCT('Registre déchets'!G1377,Accueil!$S$23),"")&amp; IF(D1377=Accueil!$Q$24,PRODUCT('Registre déchets'!G1377,Accueil!$S$24),"")&amp; IF(D1377=Accueil!$Q$25,PRODUCT('Registre déchets'!G1377,Accueil!$S$25),"")&amp; IF(D1377=Accueil!$Q$26,PRODUCT('Registre déchets'!G1377,Accueil!$S$26),"") &amp; IF(D1377=Accueil!$U$7,PRODUCT('Registre déchets'!G1377,Accueil!$W$7),"") &amp; IF(D1377=Accueil!$U$8,PRODUCT('Registre déchets'!G1377,Accueil!$W$8),"") &amp; IF(D1377=Accueil!$U$9,PRODUCT('Registre déchets'!G1377,Accueil!$W$9),"")&amp; IF(D1377=Accueil!$U$10,PRODUCT('Registre déchets'!G1377,Accueil!$W$10),"")&amp; IF(D1377=Accueil!$U$11,PRODUCT('Registre déchets'!G1377,Accueil!$W$11),"")&amp; IF(D1377=Accueil!$U$12,PRODUCT('Registre déchets'!G1377,Accueil!$W$12),"")&amp; IF(D1377=Accueil!$U$13,PRODUCT('Registre déchets'!G1377,Accueil!$W$13),"")&amp; IF(D1377=Accueil!$U$14,PRODUCT('Registre déchets'!G1377,Accueil!$W$14),"")&amp; IF(D1377=Accueil!$U$15,PRODUCT('Registre déchets'!G1377,Accueil!$W$15),"")&amp; IF(D1377=Accueil!$U$16,PRODUCT('Registre déchets'!G1377,Accueil!$W$16),"")&amp; IF(D1377=Accueil!$U$17,PRODUCT('Registre déchets'!G1377,Accueil!$W$17),"")&amp; IF(D1377=Accueil!$U$18,PRODUCT('Registre déchets'!G1377,Accueil!$W$18),"")&amp; IF(D1377=Accueil!$U$19,PRODUCT('Registre déchets'!G1377,Accueil!$W$19),"")&amp; IF(D1377=Accueil!$U$20,PRODUCT('Registre déchets'!G1377,Accueil!$W$20),"")&amp; IF(D1377=Accueil!$U$21,PRODUCT('Registre déchets'!G1377,Accueil!$W$21),"") &amp; IF(D1377=Accueil!$U$22,PRODUCT('Registre déchets'!G1377,Accueil!$W$22),"")&amp; IF(D1377=Accueil!$U$23,PRODUCT('Registre déchets'!G1377,Accueil!$W$23),"")&amp; IF(D1377=Accueil!$U$24,PRODUCT('Registre déchets'!G1377,Accueil!$W$24),"")&amp; IF(D1377=Accueil!$U$25,PRODUCT('Registre déchets'!G1377,Accueil!$W$25),"")&amp; IF(D1377=Accueil!$U$26,PRODUCT('Registre déchets'!G1377,Accueil!$W$26),"")&amp; IF(D1377=Accueil!$U$27,PRODUCT('Registre déchets'!G1377,Accueil!$W$27),"")&amp; IF(D1377=Accueil!$Y$7,PRODUCT('Registre déchets'!G1377,Accueil!$AA$7),"") &amp; IF(D1377=Accueil!$Y$8,PRODUCT('Registre déchets'!G1377,Accueil!$AA$8),"") &amp; IF(D1377=Accueil!$Y$9,PRODUCT('Registre déchets'!G1377,Accueil!$AA$9),"")&amp; IF(D1377=Accueil!$Y$10,PRODUCT('Registre déchets'!G1377,Accueil!$AA$10),"")&amp; IF(D1377=Accueil!$Y$11,PRODUCT('Registre déchets'!G1377,Accueil!$AA$11),"")&amp; IF(D1377=Accueil!$Y$12,PRODUCT('Registre déchets'!G1377,Accueil!$AA$12),"")&amp; IF(D1377=Accueil!$Y$13,PRODUCT('Registre déchets'!G1377,Accueil!$AA$13),"")&amp; IF(D1377=Accueil!$Y$14,PRODUCT('Registre déchets'!G1377,Accueil!$AA$14),"")&amp; IF(D1377=Accueil!$Y$15,PRODUCT('Registre déchets'!G1377,Accueil!$AA$15),"")&amp; IF(D1377=Accueil!$Y$16,PRODUCT('Registre déchets'!G1377,Accueil!$AA$16),"")&amp; IF(D1377=Accueil!$Y$17,PRODUCT('Registre déchets'!G1377,Accueil!$AA$17),"")&amp; IF(D1377=Accueil!$Y$18,PRODUCT('Registre déchets'!G1377,Accueil!$AA$18),"")&amp; IF(D1377=Accueil!$Y$19,PRODUCT('Registre déchets'!G1377,Accueil!$AA$19),"")&amp; IF(D1377=Accueil!$Y$20,PRODUCT('Registre déchets'!G1377,Accueil!$AA$20),"")&amp; IF(D1377=Accueil!$Y$21,PRODUCT('Registre déchets'!G1377,Accueil!$AA$21),"")&amp; IF(D1377=Accueil!$Y$22,PRODUCT('Registre déchets'!G1377,Accueil!$AA$22),"")&amp; IF(D1377=Accueil!$Y$23,PRODUCT('Registre déchets'!G1377,Accueil!$AA$23),"")&amp; IF(D1377=Accueil!$Y$24,PRODUCT('Registre déchets'!G1377,Accueil!$AA$24),"")&amp; IF(D1377=Accueil!$Y$25,PRODUCT('Registre déchets'!G1377,Accueil!$AA$25),"")&amp; IF(D1377=Accueil!$Y$26,PRODUCT('Registre déchets'!G1377,Accueil!$AA$26),"")&amp; IF(D1377=Accueil!$Y$27,PRODUCT('Registre déchets'!G1377,Accueil!$AA$27),""))</f>
        <v/>
      </c>
      <c r="AQ1377" s="79">
        <f t="shared" si="217"/>
        <v>0</v>
      </c>
    </row>
    <row r="1378" spans="1:43" ht="50.1" customHeight="1" x14ac:dyDescent="0.25">
      <c r="A1378" s="90"/>
      <c r="B1378" s="222" t="str">
        <f t="shared" si="211"/>
        <v/>
      </c>
      <c r="C1378" s="221"/>
      <c r="D1378" s="220"/>
      <c r="E1378" s="80" t="str">
        <f t="shared" si="215"/>
        <v/>
      </c>
      <c r="F1378" s="81"/>
      <c r="G1378" s="82"/>
      <c r="H1378" s="241">
        <f t="shared" si="212"/>
        <v>0</v>
      </c>
      <c r="I1378" s="206"/>
      <c r="J1378" s="206"/>
      <c r="K1378" s="86"/>
      <c r="L1378" s="86"/>
      <c r="M1378" s="86"/>
      <c r="N1378" s="82"/>
      <c r="O1378" s="81"/>
      <c r="P1378" s="82"/>
      <c r="Q1378" s="207">
        <f t="shared" si="216"/>
        <v>0</v>
      </c>
      <c r="R1378" s="83">
        <f t="shared" si="213"/>
        <v>0</v>
      </c>
      <c r="S1378" s="83">
        <f t="shared" si="214"/>
        <v>0</v>
      </c>
      <c r="T1378" s="209"/>
      <c r="U1378" s="214"/>
      <c r="V1378" s="214"/>
      <c r="W1378" s="217" t="str">
        <f t="shared" si="209"/>
        <v/>
      </c>
      <c r="X1378" s="214"/>
      <c r="Y1378" s="224"/>
      <c r="Z1378" s="214"/>
      <c r="AA1378" s="214"/>
      <c r="AB1378" s="35" t="str">
        <f t="shared" si="210"/>
        <v/>
      </c>
      <c r="AC1378" s="35"/>
      <c r="AD1378" s="35"/>
      <c r="AE1378" s="35"/>
      <c r="AF1378" s="35"/>
      <c r="AG1378" s="35"/>
      <c r="AH1378" s="35"/>
      <c r="AI1378" s="35"/>
      <c r="AJ1378" s="35"/>
      <c r="AK1378" s="35"/>
      <c r="AL1378" s="35"/>
      <c r="AM1378" s="85" t="str">
        <f t="shared" si="218"/>
        <v/>
      </c>
      <c r="AN1378" s="35"/>
      <c r="AO1378" s="35"/>
      <c r="AP1378" s="77" t="str">
        <f>IF(D1378="","",IF(D1378=Accueil!$Q$7,PRODUCT('Registre déchets'!G1378,Accueil!$S$7),"") &amp; IF(D1378=Accueil!$Q$8,PRODUCT('Registre déchets'!G1378,Accueil!$S$8),"") &amp; IF(D1378=Accueil!$Q$9,PRODUCT('Registre déchets'!G1378,Accueil!$S$9),"")&amp; IF(D1378=Accueil!$Q$10,PRODUCT('Registre déchets'!G1378,Accueil!$S$10),"")&amp; IF(D1378=Accueil!$Q$11,PRODUCT('Registre déchets'!G1378,Accueil!$S$11),"")&amp; IF(D1378=Accueil!$Q$12,PRODUCT('Registre déchets'!G1378,Accueil!$S$12),"")&amp; IF(D1378=Accueil!$Q$13,PRODUCT('Registre déchets'!G1378,Accueil!$S$13),"")&amp; IF(D1378=Accueil!$Q$14,PRODUCT('Registre déchets'!G1378,Accueil!$S$14),"")&amp; IF(D1378=Accueil!$Q$15,PRODUCT('Registre déchets'!G1378,Accueil!$S$15),"")&amp; IF(D1378=Accueil!$Q$16,PRODUCT('Registre déchets'!G1378,Accueil!$S$16),"")&amp; IF(D1378=Accueil!$Q$17,PRODUCT('Registre déchets'!G1378,Accueil!$S$17),"")&amp; IF(D1378=Accueil!$Q$18,PRODUCT('Registre déchets'!G1378,Accueil!$S$18),"")&amp; IF(D1378=Accueil!$Q$19,PRODUCT('Registre déchets'!G1378,Accueil!$S$19),"")&amp; IF(D1378=Accueil!$Q$20,PRODUCT('Registre déchets'!G1378,Accueil!$S$20),"")&amp; IF(D1378=Accueil!$Q$21,PRODUCT('Registre déchets'!G1378,Accueil!$S$21),"")&amp; IF(D1378=Accueil!$Q$22,PRODUCT('Registre déchets'!G1378,Accueil!$S$22),"")&amp; IF(D1378=Accueil!$Q$23,PRODUCT('Registre déchets'!G1378,Accueil!$S$23),"")&amp; IF(D1378=Accueil!$Q$24,PRODUCT('Registre déchets'!G1378,Accueil!$S$24),"")&amp; IF(D1378=Accueil!$Q$25,PRODUCT('Registre déchets'!G1378,Accueil!$S$25),"")&amp; IF(D1378=Accueil!$Q$26,PRODUCT('Registre déchets'!G1378,Accueil!$S$26),"") &amp; IF(D1378=Accueil!$U$7,PRODUCT('Registre déchets'!G1378,Accueil!$W$7),"") &amp; IF(D1378=Accueil!$U$8,PRODUCT('Registre déchets'!G1378,Accueil!$W$8),"") &amp; IF(D1378=Accueil!$U$9,PRODUCT('Registre déchets'!G1378,Accueil!$W$9),"")&amp; IF(D1378=Accueil!$U$10,PRODUCT('Registre déchets'!G1378,Accueil!$W$10),"")&amp; IF(D1378=Accueil!$U$11,PRODUCT('Registre déchets'!G1378,Accueil!$W$11),"")&amp; IF(D1378=Accueil!$U$12,PRODUCT('Registre déchets'!G1378,Accueil!$W$12),"")&amp; IF(D1378=Accueil!$U$13,PRODUCT('Registre déchets'!G1378,Accueil!$W$13),"")&amp; IF(D1378=Accueil!$U$14,PRODUCT('Registre déchets'!G1378,Accueil!$W$14),"")&amp; IF(D1378=Accueil!$U$15,PRODUCT('Registre déchets'!G1378,Accueil!$W$15),"")&amp; IF(D1378=Accueil!$U$16,PRODUCT('Registre déchets'!G1378,Accueil!$W$16),"")&amp; IF(D1378=Accueil!$U$17,PRODUCT('Registre déchets'!G1378,Accueil!$W$17),"")&amp; IF(D1378=Accueil!$U$18,PRODUCT('Registre déchets'!G1378,Accueil!$W$18),"")&amp; IF(D1378=Accueil!$U$19,PRODUCT('Registre déchets'!G1378,Accueil!$W$19),"")&amp; IF(D1378=Accueil!$U$20,PRODUCT('Registre déchets'!G1378,Accueil!$W$20),"")&amp; IF(D1378=Accueil!$U$21,PRODUCT('Registre déchets'!G1378,Accueil!$W$21),"") &amp; IF(D1378=Accueil!$U$22,PRODUCT('Registre déchets'!G1378,Accueil!$W$22),"")&amp; IF(D1378=Accueil!$U$23,PRODUCT('Registre déchets'!G1378,Accueil!$W$23),"")&amp; IF(D1378=Accueil!$U$24,PRODUCT('Registre déchets'!G1378,Accueil!$W$24),"")&amp; IF(D1378=Accueil!$U$25,PRODUCT('Registre déchets'!G1378,Accueil!$W$25),"")&amp; IF(D1378=Accueil!$U$26,PRODUCT('Registre déchets'!G1378,Accueil!$W$26),"")&amp; IF(D1378=Accueil!$U$27,PRODUCT('Registre déchets'!G1378,Accueil!$W$27),"")&amp; IF(D1378=Accueil!$Y$7,PRODUCT('Registre déchets'!G1378,Accueil!$AA$7),"") &amp; IF(D1378=Accueil!$Y$8,PRODUCT('Registre déchets'!G1378,Accueil!$AA$8),"") &amp; IF(D1378=Accueil!$Y$9,PRODUCT('Registre déchets'!G1378,Accueil!$AA$9),"")&amp; IF(D1378=Accueil!$Y$10,PRODUCT('Registre déchets'!G1378,Accueil!$AA$10),"")&amp; IF(D1378=Accueil!$Y$11,PRODUCT('Registre déchets'!G1378,Accueil!$AA$11),"")&amp; IF(D1378=Accueil!$Y$12,PRODUCT('Registre déchets'!G1378,Accueil!$AA$12),"")&amp; IF(D1378=Accueil!$Y$13,PRODUCT('Registre déchets'!G1378,Accueil!$AA$13),"")&amp; IF(D1378=Accueil!$Y$14,PRODUCT('Registre déchets'!G1378,Accueil!$AA$14),"")&amp; IF(D1378=Accueil!$Y$15,PRODUCT('Registre déchets'!G1378,Accueil!$AA$15),"")&amp; IF(D1378=Accueil!$Y$16,PRODUCT('Registre déchets'!G1378,Accueil!$AA$16),"")&amp; IF(D1378=Accueil!$Y$17,PRODUCT('Registre déchets'!G1378,Accueil!$AA$17),"")&amp; IF(D1378=Accueil!$Y$18,PRODUCT('Registre déchets'!G1378,Accueil!$AA$18),"")&amp; IF(D1378=Accueil!$Y$19,PRODUCT('Registre déchets'!G1378,Accueil!$AA$19),"")&amp; IF(D1378=Accueil!$Y$20,PRODUCT('Registre déchets'!G1378,Accueil!$AA$20),"")&amp; IF(D1378=Accueil!$Y$21,PRODUCT('Registre déchets'!G1378,Accueil!$AA$21),"")&amp; IF(D1378=Accueil!$Y$22,PRODUCT('Registre déchets'!G1378,Accueil!$AA$22),"")&amp; IF(D1378=Accueil!$Y$23,PRODUCT('Registre déchets'!G1378,Accueil!$AA$23),"")&amp; IF(D1378=Accueil!$Y$24,PRODUCT('Registre déchets'!G1378,Accueil!$AA$24),"")&amp; IF(D1378=Accueil!$Y$25,PRODUCT('Registre déchets'!G1378,Accueil!$AA$25),"")&amp; IF(D1378=Accueil!$Y$26,PRODUCT('Registre déchets'!G1378,Accueil!$AA$26),"")&amp; IF(D1378=Accueil!$Y$27,PRODUCT('Registre déchets'!G1378,Accueil!$AA$27),""))</f>
        <v/>
      </c>
      <c r="AQ1378" s="79">
        <f t="shared" si="217"/>
        <v>0</v>
      </c>
    </row>
    <row r="1379" spans="1:43" ht="50.1" customHeight="1" x14ac:dyDescent="0.25">
      <c r="A1379" s="90"/>
      <c r="B1379" s="222" t="str">
        <f t="shared" si="211"/>
        <v/>
      </c>
      <c r="C1379" s="221"/>
      <c r="D1379" s="220"/>
      <c r="E1379" s="80" t="str">
        <f t="shared" si="215"/>
        <v/>
      </c>
      <c r="F1379" s="81"/>
      <c r="G1379" s="82"/>
      <c r="H1379" s="241">
        <f t="shared" si="212"/>
        <v>0</v>
      </c>
      <c r="I1379" s="206"/>
      <c r="J1379" s="206"/>
      <c r="K1379" s="86"/>
      <c r="L1379" s="86"/>
      <c r="M1379" s="86"/>
      <c r="N1379" s="82"/>
      <c r="O1379" s="81"/>
      <c r="P1379" s="82"/>
      <c r="Q1379" s="207">
        <f t="shared" si="216"/>
        <v>0</v>
      </c>
      <c r="R1379" s="83">
        <f t="shared" si="213"/>
        <v>0</v>
      </c>
      <c r="S1379" s="83">
        <f t="shared" si="214"/>
        <v>0</v>
      </c>
      <c r="T1379" s="209"/>
      <c r="U1379" s="214"/>
      <c r="V1379" s="214"/>
      <c r="W1379" s="217" t="str">
        <f t="shared" si="209"/>
        <v/>
      </c>
      <c r="X1379" s="214"/>
      <c r="Y1379" s="224"/>
      <c r="Z1379" s="214"/>
      <c r="AA1379" s="214"/>
      <c r="AB1379" s="35" t="str">
        <f t="shared" si="210"/>
        <v/>
      </c>
      <c r="AC1379" s="35"/>
      <c r="AD1379" s="35"/>
      <c r="AE1379" s="35"/>
      <c r="AF1379" s="35"/>
      <c r="AG1379" s="35"/>
      <c r="AH1379" s="35"/>
      <c r="AI1379" s="35"/>
      <c r="AJ1379" s="35"/>
      <c r="AK1379" s="35"/>
      <c r="AL1379" s="35"/>
      <c r="AM1379" s="85" t="str">
        <f t="shared" si="218"/>
        <v/>
      </c>
      <c r="AN1379" s="35"/>
      <c r="AO1379" s="35"/>
      <c r="AP1379" s="77" t="str">
        <f>IF(D1379="","",IF(D1379=Accueil!$Q$7,PRODUCT('Registre déchets'!G1379,Accueil!$S$7),"") &amp; IF(D1379=Accueil!$Q$8,PRODUCT('Registre déchets'!G1379,Accueil!$S$8),"") &amp; IF(D1379=Accueil!$Q$9,PRODUCT('Registre déchets'!G1379,Accueil!$S$9),"")&amp; IF(D1379=Accueil!$Q$10,PRODUCT('Registre déchets'!G1379,Accueil!$S$10),"")&amp; IF(D1379=Accueil!$Q$11,PRODUCT('Registre déchets'!G1379,Accueil!$S$11),"")&amp; IF(D1379=Accueil!$Q$12,PRODUCT('Registre déchets'!G1379,Accueil!$S$12),"")&amp; IF(D1379=Accueil!$Q$13,PRODUCT('Registre déchets'!G1379,Accueil!$S$13),"")&amp; IF(D1379=Accueil!$Q$14,PRODUCT('Registre déchets'!G1379,Accueil!$S$14),"")&amp; IF(D1379=Accueil!$Q$15,PRODUCT('Registre déchets'!G1379,Accueil!$S$15),"")&amp; IF(D1379=Accueil!$Q$16,PRODUCT('Registre déchets'!G1379,Accueil!$S$16),"")&amp; IF(D1379=Accueil!$Q$17,PRODUCT('Registre déchets'!G1379,Accueil!$S$17),"")&amp; IF(D1379=Accueil!$Q$18,PRODUCT('Registre déchets'!G1379,Accueil!$S$18),"")&amp; IF(D1379=Accueil!$Q$19,PRODUCT('Registre déchets'!G1379,Accueil!$S$19),"")&amp; IF(D1379=Accueil!$Q$20,PRODUCT('Registre déchets'!G1379,Accueil!$S$20),"")&amp; IF(D1379=Accueil!$Q$21,PRODUCT('Registre déchets'!G1379,Accueil!$S$21),"")&amp; IF(D1379=Accueil!$Q$22,PRODUCT('Registre déchets'!G1379,Accueil!$S$22),"")&amp; IF(D1379=Accueil!$Q$23,PRODUCT('Registre déchets'!G1379,Accueil!$S$23),"")&amp; IF(D1379=Accueil!$Q$24,PRODUCT('Registre déchets'!G1379,Accueil!$S$24),"")&amp; IF(D1379=Accueil!$Q$25,PRODUCT('Registre déchets'!G1379,Accueil!$S$25),"")&amp; IF(D1379=Accueil!$Q$26,PRODUCT('Registre déchets'!G1379,Accueil!$S$26),"") &amp; IF(D1379=Accueil!$U$7,PRODUCT('Registre déchets'!G1379,Accueil!$W$7),"") &amp; IF(D1379=Accueil!$U$8,PRODUCT('Registre déchets'!G1379,Accueil!$W$8),"") &amp; IF(D1379=Accueil!$U$9,PRODUCT('Registre déchets'!G1379,Accueil!$W$9),"")&amp; IF(D1379=Accueil!$U$10,PRODUCT('Registre déchets'!G1379,Accueil!$W$10),"")&amp; IF(D1379=Accueil!$U$11,PRODUCT('Registre déchets'!G1379,Accueil!$W$11),"")&amp; IF(D1379=Accueil!$U$12,PRODUCT('Registre déchets'!G1379,Accueil!$W$12),"")&amp; IF(D1379=Accueil!$U$13,PRODUCT('Registre déchets'!G1379,Accueil!$W$13),"")&amp; IF(D1379=Accueil!$U$14,PRODUCT('Registre déchets'!G1379,Accueil!$W$14),"")&amp; IF(D1379=Accueil!$U$15,PRODUCT('Registre déchets'!G1379,Accueil!$W$15),"")&amp; IF(D1379=Accueil!$U$16,PRODUCT('Registre déchets'!G1379,Accueil!$W$16),"")&amp; IF(D1379=Accueil!$U$17,PRODUCT('Registre déchets'!G1379,Accueil!$W$17),"")&amp; IF(D1379=Accueil!$U$18,PRODUCT('Registre déchets'!G1379,Accueil!$W$18),"")&amp; IF(D1379=Accueil!$U$19,PRODUCT('Registre déchets'!G1379,Accueil!$W$19),"")&amp; IF(D1379=Accueil!$U$20,PRODUCT('Registre déchets'!G1379,Accueil!$W$20),"")&amp; IF(D1379=Accueil!$U$21,PRODUCT('Registre déchets'!G1379,Accueil!$W$21),"") &amp; IF(D1379=Accueil!$U$22,PRODUCT('Registre déchets'!G1379,Accueil!$W$22),"")&amp; IF(D1379=Accueil!$U$23,PRODUCT('Registre déchets'!G1379,Accueil!$W$23),"")&amp; IF(D1379=Accueil!$U$24,PRODUCT('Registre déchets'!G1379,Accueil!$W$24),"")&amp; IF(D1379=Accueil!$U$25,PRODUCT('Registre déchets'!G1379,Accueil!$W$25),"")&amp; IF(D1379=Accueil!$U$26,PRODUCT('Registre déchets'!G1379,Accueil!$W$26),"")&amp; IF(D1379=Accueil!$U$27,PRODUCT('Registre déchets'!G1379,Accueil!$W$27),"")&amp; IF(D1379=Accueil!$Y$7,PRODUCT('Registre déchets'!G1379,Accueil!$AA$7),"") &amp; IF(D1379=Accueil!$Y$8,PRODUCT('Registre déchets'!G1379,Accueil!$AA$8),"") &amp; IF(D1379=Accueil!$Y$9,PRODUCT('Registre déchets'!G1379,Accueil!$AA$9),"")&amp; IF(D1379=Accueil!$Y$10,PRODUCT('Registre déchets'!G1379,Accueil!$AA$10),"")&amp; IF(D1379=Accueil!$Y$11,PRODUCT('Registre déchets'!G1379,Accueil!$AA$11),"")&amp; IF(D1379=Accueil!$Y$12,PRODUCT('Registre déchets'!G1379,Accueil!$AA$12),"")&amp; IF(D1379=Accueil!$Y$13,PRODUCT('Registre déchets'!G1379,Accueil!$AA$13),"")&amp; IF(D1379=Accueil!$Y$14,PRODUCT('Registre déchets'!G1379,Accueil!$AA$14),"")&amp; IF(D1379=Accueil!$Y$15,PRODUCT('Registre déchets'!G1379,Accueil!$AA$15),"")&amp; IF(D1379=Accueil!$Y$16,PRODUCT('Registre déchets'!G1379,Accueil!$AA$16),"")&amp; IF(D1379=Accueil!$Y$17,PRODUCT('Registre déchets'!G1379,Accueil!$AA$17),"")&amp; IF(D1379=Accueil!$Y$18,PRODUCT('Registre déchets'!G1379,Accueil!$AA$18),"")&amp; IF(D1379=Accueil!$Y$19,PRODUCT('Registre déchets'!G1379,Accueil!$AA$19),"")&amp; IF(D1379=Accueil!$Y$20,PRODUCT('Registre déchets'!G1379,Accueil!$AA$20),"")&amp; IF(D1379=Accueil!$Y$21,PRODUCT('Registre déchets'!G1379,Accueil!$AA$21),"")&amp; IF(D1379=Accueil!$Y$22,PRODUCT('Registre déchets'!G1379,Accueil!$AA$22),"")&amp; IF(D1379=Accueil!$Y$23,PRODUCT('Registre déchets'!G1379,Accueil!$AA$23),"")&amp; IF(D1379=Accueil!$Y$24,PRODUCT('Registre déchets'!G1379,Accueil!$AA$24),"")&amp; IF(D1379=Accueil!$Y$25,PRODUCT('Registre déchets'!G1379,Accueil!$AA$25),"")&amp; IF(D1379=Accueil!$Y$26,PRODUCT('Registre déchets'!G1379,Accueil!$AA$26),"")&amp; IF(D1379=Accueil!$Y$27,PRODUCT('Registre déchets'!G1379,Accueil!$AA$27),""))</f>
        <v/>
      </c>
      <c r="AQ1379" s="79">
        <f t="shared" si="217"/>
        <v>0</v>
      </c>
    </row>
    <row r="1380" spans="1:43" ht="50.1" customHeight="1" x14ac:dyDescent="0.25">
      <c r="A1380" s="90"/>
      <c r="B1380" s="222" t="str">
        <f t="shared" si="211"/>
        <v/>
      </c>
      <c r="C1380" s="221"/>
      <c r="D1380" s="220"/>
      <c r="E1380" s="80" t="str">
        <f t="shared" si="215"/>
        <v/>
      </c>
      <c r="F1380" s="81"/>
      <c r="G1380" s="82"/>
      <c r="H1380" s="241">
        <f t="shared" si="212"/>
        <v>0</v>
      </c>
      <c r="I1380" s="206"/>
      <c r="J1380" s="206"/>
      <c r="K1380" s="86"/>
      <c r="L1380" s="86"/>
      <c r="M1380" s="86"/>
      <c r="N1380" s="82"/>
      <c r="O1380" s="81"/>
      <c r="P1380" s="82"/>
      <c r="Q1380" s="207">
        <f t="shared" si="216"/>
        <v>0</v>
      </c>
      <c r="R1380" s="83">
        <f t="shared" si="213"/>
        <v>0</v>
      </c>
      <c r="S1380" s="83">
        <f t="shared" si="214"/>
        <v>0</v>
      </c>
      <c r="T1380" s="209"/>
      <c r="U1380" s="214"/>
      <c r="V1380" s="214"/>
      <c r="W1380" s="217" t="str">
        <f t="shared" si="209"/>
        <v/>
      </c>
      <c r="X1380" s="214"/>
      <c r="Y1380" s="224"/>
      <c r="Z1380" s="214"/>
      <c r="AA1380" s="214"/>
      <c r="AB1380" s="35" t="str">
        <f t="shared" si="210"/>
        <v/>
      </c>
      <c r="AC1380" s="35"/>
      <c r="AD1380" s="35"/>
      <c r="AE1380" s="35"/>
      <c r="AF1380" s="35"/>
      <c r="AG1380" s="35"/>
      <c r="AH1380" s="35"/>
      <c r="AI1380" s="35"/>
      <c r="AJ1380" s="35"/>
      <c r="AK1380" s="35"/>
      <c r="AL1380" s="35"/>
      <c r="AM1380" s="85" t="str">
        <f t="shared" si="218"/>
        <v/>
      </c>
      <c r="AN1380" s="35"/>
      <c r="AO1380" s="35"/>
      <c r="AP1380" s="77" t="str">
        <f>IF(D1380="","",IF(D1380=Accueil!$Q$7,PRODUCT('Registre déchets'!G1380,Accueil!$S$7),"") &amp; IF(D1380=Accueil!$Q$8,PRODUCT('Registre déchets'!G1380,Accueil!$S$8),"") &amp; IF(D1380=Accueil!$Q$9,PRODUCT('Registre déchets'!G1380,Accueil!$S$9),"")&amp; IF(D1380=Accueil!$Q$10,PRODUCT('Registre déchets'!G1380,Accueil!$S$10),"")&amp; IF(D1380=Accueil!$Q$11,PRODUCT('Registre déchets'!G1380,Accueil!$S$11),"")&amp; IF(D1380=Accueil!$Q$12,PRODUCT('Registre déchets'!G1380,Accueil!$S$12),"")&amp; IF(D1380=Accueil!$Q$13,PRODUCT('Registre déchets'!G1380,Accueil!$S$13),"")&amp; IF(D1380=Accueil!$Q$14,PRODUCT('Registre déchets'!G1380,Accueil!$S$14),"")&amp; IF(D1380=Accueil!$Q$15,PRODUCT('Registre déchets'!G1380,Accueil!$S$15),"")&amp; IF(D1380=Accueil!$Q$16,PRODUCT('Registre déchets'!G1380,Accueil!$S$16),"")&amp; IF(D1380=Accueil!$Q$17,PRODUCT('Registre déchets'!G1380,Accueil!$S$17),"")&amp; IF(D1380=Accueil!$Q$18,PRODUCT('Registre déchets'!G1380,Accueil!$S$18),"")&amp; IF(D1380=Accueil!$Q$19,PRODUCT('Registre déchets'!G1380,Accueil!$S$19),"")&amp; IF(D1380=Accueil!$Q$20,PRODUCT('Registre déchets'!G1380,Accueil!$S$20),"")&amp; IF(D1380=Accueil!$Q$21,PRODUCT('Registre déchets'!G1380,Accueil!$S$21),"")&amp; IF(D1380=Accueil!$Q$22,PRODUCT('Registre déchets'!G1380,Accueil!$S$22),"")&amp; IF(D1380=Accueil!$Q$23,PRODUCT('Registre déchets'!G1380,Accueil!$S$23),"")&amp; IF(D1380=Accueil!$Q$24,PRODUCT('Registre déchets'!G1380,Accueil!$S$24),"")&amp; IF(D1380=Accueil!$Q$25,PRODUCT('Registre déchets'!G1380,Accueil!$S$25),"")&amp; IF(D1380=Accueil!$Q$26,PRODUCT('Registre déchets'!G1380,Accueil!$S$26),"") &amp; IF(D1380=Accueil!$U$7,PRODUCT('Registre déchets'!G1380,Accueil!$W$7),"") &amp; IF(D1380=Accueil!$U$8,PRODUCT('Registre déchets'!G1380,Accueil!$W$8),"") &amp; IF(D1380=Accueil!$U$9,PRODUCT('Registre déchets'!G1380,Accueil!$W$9),"")&amp; IF(D1380=Accueil!$U$10,PRODUCT('Registre déchets'!G1380,Accueil!$W$10),"")&amp; IF(D1380=Accueil!$U$11,PRODUCT('Registre déchets'!G1380,Accueil!$W$11),"")&amp; IF(D1380=Accueil!$U$12,PRODUCT('Registre déchets'!G1380,Accueil!$W$12),"")&amp; IF(D1380=Accueil!$U$13,PRODUCT('Registre déchets'!G1380,Accueil!$W$13),"")&amp; IF(D1380=Accueil!$U$14,PRODUCT('Registre déchets'!G1380,Accueil!$W$14),"")&amp; IF(D1380=Accueil!$U$15,PRODUCT('Registre déchets'!G1380,Accueil!$W$15),"")&amp; IF(D1380=Accueil!$U$16,PRODUCT('Registre déchets'!G1380,Accueil!$W$16),"")&amp; IF(D1380=Accueil!$U$17,PRODUCT('Registre déchets'!G1380,Accueil!$W$17),"")&amp; IF(D1380=Accueil!$U$18,PRODUCT('Registre déchets'!G1380,Accueil!$W$18),"")&amp; IF(D1380=Accueil!$U$19,PRODUCT('Registre déchets'!G1380,Accueil!$W$19),"")&amp; IF(D1380=Accueil!$U$20,PRODUCT('Registre déchets'!G1380,Accueil!$W$20),"")&amp; IF(D1380=Accueil!$U$21,PRODUCT('Registre déchets'!G1380,Accueil!$W$21),"") &amp; IF(D1380=Accueil!$U$22,PRODUCT('Registre déchets'!G1380,Accueil!$W$22),"")&amp; IF(D1380=Accueil!$U$23,PRODUCT('Registre déchets'!G1380,Accueil!$W$23),"")&amp; IF(D1380=Accueil!$U$24,PRODUCT('Registre déchets'!G1380,Accueil!$W$24),"")&amp; IF(D1380=Accueil!$U$25,PRODUCT('Registre déchets'!G1380,Accueil!$W$25),"")&amp; IF(D1380=Accueil!$U$26,PRODUCT('Registre déchets'!G1380,Accueil!$W$26),"")&amp; IF(D1380=Accueil!$U$27,PRODUCT('Registre déchets'!G1380,Accueil!$W$27),"")&amp; IF(D1380=Accueil!$Y$7,PRODUCT('Registre déchets'!G1380,Accueil!$AA$7),"") &amp; IF(D1380=Accueil!$Y$8,PRODUCT('Registre déchets'!G1380,Accueil!$AA$8),"") &amp; IF(D1380=Accueil!$Y$9,PRODUCT('Registre déchets'!G1380,Accueil!$AA$9),"")&amp; IF(D1380=Accueil!$Y$10,PRODUCT('Registre déchets'!G1380,Accueil!$AA$10),"")&amp; IF(D1380=Accueil!$Y$11,PRODUCT('Registre déchets'!G1380,Accueil!$AA$11),"")&amp; IF(D1380=Accueil!$Y$12,PRODUCT('Registre déchets'!G1380,Accueil!$AA$12),"")&amp; IF(D1380=Accueil!$Y$13,PRODUCT('Registre déchets'!G1380,Accueil!$AA$13),"")&amp; IF(D1380=Accueil!$Y$14,PRODUCT('Registre déchets'!G1380,Accueil!$AA$14),"")&amp; IF(D1380=Accueil!$Y$15,PRODUCT('Registre déchets'!G1380,Accueil!$AA$15),"")&amp; IF(D1380=Accueil!$Y$16,PRODUCT('Registre déchets'!G1380,Accueil!$AA$16),"")&amp; IF(D1380=Accueil!$Y$17,PRODUCT('Registre déchets'!G1380,Accueil!$AA$17),"")&amp; IF(D1380=Accueil!$Y$18,PRODUCT('Registre déchets'!G1380,Accueil!$AA$18),"")&amp; IF(D1380=Accueil!$Y$19,PRODUCT('Registre déchets'!G1380,Accueil!$AA$19),"")&amp; IF(D1380=Accueil!$Y$20,PRODUCT('Registre déchets'!G1380,Accueil!$AA$20),"")&amp; IF(D1380=Accueil!$Y$21,PRODUCT('Registre déchets'!G1380,Accueil!$AA$21),"")&amp; IF(D1380=Accueil!$Y$22,PRODUCT('Registre déchets'!G1380,Accueil!$AA$22),"")&amp; IF(D1380=Accueil!$Y$23,PRODUCT('Registre déchets'!G1380,Accueil!$AA$23),"")&amp; IF(D1380=Accueil!$Y$24,PRODUCT('Registre déchets'!G1380,Accueil!$AA$24),"")&amp; IF(D1380=Accueil!$Y$25,PRODUCT('Registre déchets'!G1380,Accueil!$AA$25),"")&amp; IF(D1380=Accueil!$Y$26,PRODUCT('Registre déchets'!G1380,Accueil!$AA$26),"")&amp; IF(D1380=Accueil!$Y$27,PRODUCT('Registre déchets'!G1380,Accueil!$AA$27),""))</f>
        <v/>
      </c>
      <c r="AQ1380" s="79">
        <f t="shared" si="217"/>
        <v>0</v>
      </c>
    </row>
    <row r="1381" spans="1:43" ht="50.1" customHeight="1" x14ac:dyDescent="0.25">
      <c r="A1381" s="90"/>
      <c r="B1381" s="222" t="str">
        <f t="shared" si="211"/>
        <v/>
      </c>
      <c r="C1381" s="221"/>
      <c r="D1381" s="220"/>
      <c r="E1381" s="80" t="str">
        <f t="shared" si="215"/>
        <v/>
      </c>
      <c r="F1381" s="81"/>
      <c r="G1381" s="82"/>
      <c r="H1381" s="241">
        <f t="shared" si="212"/>
        <v>0</v>
      </c>
      <c r="I1381" s="206"/>
      <c r="J1381" s="206"/>
      <c r="K1381" s="86"/>
      <c r="L1381" s="86"/>
      <c r="M1381" s="86"/>
      <c r="N1381" s="82"/>
      <c r="O1381" s="81"/>
      <c r="P1381" s="82"/>
      <c r="Q1381" s="207">
        <f t="shared" si="216"/>
        <v>0</v>
      </c>
      <c r="R1381" s="83">
        <f t="shared" si="213"/>
        <v>0</v>
      </c>
      <c r="S1381" s="83">
        <f t="shared" si="214"/>
        <v>0</v>
      </c>
      <c r="T1381" s="209"/>
      <c r="U1381" s="214"/>
      <c r="V1381" s="214"/>
      <c r="W1381" s="217" t="str">
        <f t="shared" si="209"/>
        <v/>
      </c>
      <c r="X1381" s="214"/>
      <c r="Y1381" s="224"/>
      <c r="Z1381" s="214"/>
      <c r="AA1381" s="214"/>
      <c r="AB1381" s="35" t="str">
        <f t="shared" si="210"/>
        <v/>
      </c>
      <c r="AC1381" s="35"/>
      <c r="AD1381" s="35"/>
      <c r="AE1381" s="35"/>
      <c r="AF1381" s="35"/>
      <c r="AG1381" s="35"/>
      <c r="AH1381" s="35"/>
      <c r="AI1381" s="35"/>
      <c r="AJ1381" s="35"/>
      <c r="AK1381" s="35"/>
      <c r="AL1381" s="35"/>
      <c r="AM1381" s="85" t="str">
        <f t="shared" si="218"/>
        <v/>
      </c>
      <c r="AN1381" s="35"/>
      <c r="AO1381" s="35"/>
      <c r="AP1381" s="77" t="str">
        <f>IF(D1381="","",IF(D1381=Accueil!$Q$7,PRODUCT('Registre déchets'!G1381,Accueil!$S$7),"") &amp; IF(D1381=Accueil!$Q$8,PRODUCT('Registre déchets'!G1381,Accueil!$S$8),"") &amp; IF(D1381=Accueil!$Q$9,PRODUCT('Registre déchets'!G1381,Accueil!$S$9),"")&amp; IF(D1381=Accueil!$Q$10,PRODUCT('Registre déchets'!G1381,Accueil!$S$10),"")&amp; IF(D1381=Accueil!$Q$11,PRODUCT('Registre déchets'!G1381,Accueil!$S$11),"")&amp; IF(D1381=Accueil!$Q$12,PRODUCT('Registre déchets'!G1381,Accueil!$S$12),"")&amp; IF(D1381=Accueil!$Q$13,PRODUCT('Registre déchets'!G1381,Accueil!$S$13),"")&amp; IF(D1381=Accueil!$Q$14,PRODUCT('Registre déchets'!G1381,Accueil!$S$14),"")&amp; IF(D1381=Accueil!$Q$15,PRODUCT('Registre déchets'!G1381,Accueil!$S$15),"")&amp; IF(D1381=Accueil!$Q$16,PRODUCT('Registre déchets'!G1381,Accueil!$S$16),"")&amp; IF(D1381=Accueil!$Q$17,PRODUCT('Registre déchets'!G1381,Accueil!$S$17),"")&amp; IF(D1381=Accueil!$Q$18,PRODUCT('Registre déchets'!G1381,Accueil!$S$18),"")&amp; IF(D1381=Accueil!$Q$19,PRODUCT('Registre déchets'!G1381,Accueil!$S$19),"")&amp; IF(D1381=Accueil!$Q$20,PRODUCT('Registre déchets'!G1381,Accueil!$S$20),"")&amp; IF(D1381=Accueil!$Q$21,PRODUCT('Registre déchets'!G1381,Accueil!$S$21),"")&amp; IF(D1381=Accueil!$Q$22,PRODUCT('Registre déchets'!G1381,Accueil!$S$22),"")&amp; IF(D1381=Accueil!$Q$23,PRODUCT('Registre déchets'!G1381,Accueil!$S$23),"")&amp; IF(D1381=Accueil!$Q$24,PRODUCT('Registre déchets'!G1381,Accueil!$S$24),"")&amp; IF(D1381=Accueil!$Q$25,PRODUCT('Registre déchets'!G1381,Accueil!$S$25),"")&amp; IF(D1381=Accueil!$Q$26,PRODUCT('Registre déchets'!G1381,Accueil!$S$26),"") &amp; IF(D1381=Accueil!$U$7,PRODUCT('Registre déchets'!G1381,Accueil!$W$7),"") &amp; IF(D1381=Accueil!$U$8,PRODUCT('Registre déchets'!G1381,Accueil!$W$8),"") &amp; IF(D1381=Accueil!$U$9,PRODUCT('Registre déchets'!G1381,Accueil!$W$9),"")&amp; IF(D1381=Accueil!$U$10,PRODUCT('Registre déchets'!G1381,Accueil!$W$10),"")&amp; IF(D1381=Accueil!$U$11,PRODUCT('Registre déchets'!G1381,Accueil!$W$11),"")&amp; IF(D1381=Accueil!$U$12,PRODUCT('Registre déchets'!G1381,Accueil!$W$12),"")&amp; IF(D1381=Accueil!$U$13,PRODUCT('Registre déchets'!G1381,Accueil!$W$13),"")&amp; IF(D1381=Accueil!$U$14,PRODUCT('Registre déchets'!G1381,Accueil!$W$14),"")&amp; IF(D1381=Accueil!$U$15,PRODUCT('Registre déchets'!G1381,Accueil!$W$15),"")&amp; IF(D1381=Accueil!$U$16,PRODUCT('Registre déchets'!G1381,Accueil!$W$16),"")&amp; IF(D1381=Accueil!$U$17,PRODUCT('Registre déchets'!G1381,Accueil!$W$17),"")&amp; IF(D1381=Accueil!$U$18,PRODUCT('Registre déchets'!G1381,Accueil!$W$18),"")&amp; IF(D1381=Accueil!$U$19,PRODUCT('Registre déchets'!G1381,Accueil!$W$19),"")&amp; IF(D1381=Accueil!$U$20,PRODUCT('Registre déchets'!G1381,Accueil!$W$20),"")&amp; IF(D1381=Accueil!$U$21,PRODUCT('Registre déchets'!G1381,Accueil!$W$21),"") &amp; IF(D1381=Accueil!$U$22,PRODUCT('Registre déchets'!G1381,Accueil!$W$22),"")&amp; IF(D1381=Accueil!$U$23,PRODUCT('Registre déchets'!G1381,Accueil!$W$23),"")&amp; IF(D1381=Accueil!$U$24,PRODUCT('Registre déchets'!G1381,Accueil!$W$24),"")&amp; IF(D1381=Accueil!$U$25,PRODUCT('Registre déchets'!G1381,Accueil!$W$25),"")&amp; IF(D1381=Accueil!$U$26,PRODUCT('Registre déchets'!G1381,Accueil!$W$26),"")&amp; IF(D1381=Accueil!$U$27,PRODUCT('Registre déchets'!G1381,Accueil!$W$27),"")&amp; IF(D1381=Accueil!$Y$7,PRODUCT('Registre déchets'!G1381,Accueil!$AA$7),"") &amp; IF(D1381=Accueil!$Y$8,PRODUCT('Registre déchets'!G1381,Accueil!$AA$8),"") &amp; IF(D1381=Accueil!$Y$9,PRODUCT('Registre déchets'!G1381,Accueil!$AA$9),"")&amp; IF(D1381=Accueil!$Y$10,PRODUCT('Registre déchets'!G1381,Accueil!$AA$10),"")&amp; IF(D1381=Accueil!$Y$11,PRODUCT('Registre déchets'!G1381,Accueil!$AA$11),"")&amp; IF(D1381=Accueil!$Y$12,PRODUCT('Registre déchets'!G1381,Accueil!$AA$12),"")&amp; IF(D1381=Accueil!$Y$13,PRODUCT('Registre déchets'!G1381,Accueil!$AA$13),"")&amp; IF(D1381=Accueil!$Y$14,PRODUCT('Registre déchets'!G1381,Accueil!$AA$14),"")&amp; IF(D1381=Accueil!$Y$15,PRODUCT('Registre déchets'!G1381,Accueil!$AA$15),"")&amp; IF(D1381=Accueil!$Y$16,PRODUCT('Registre déchets'!G1381,Accueil!$AA$16),"")&amp; IF(D1381=Accueil!$Y$17,PRODUCT('Registre déchets'!G1381,Accueil!$AA$17),"")&amp; IF(D1381=Accueil!$Y$18,PRODUCT('Registre déchets'!G1381,Accueil!$AA$18),"")&amp; IF(D1381=Accueil!$Y$19,PRODUCT('Registre déchets'!G1381,Accueil!$AA$19),"")&amp; IF(D1381=Accueil!$Y$20,PRODUCT('Registre déchets'!G1381,Accueil!$AA$20),"")&amp; IF(D1381=Accueil!$Y$21,PRODUCT('Registre déchets'!G1381,Accueil!$AA$21),"")&amp; IF(D1381=Accueil!$Y$22,PRODUCT('Registre déchets'!G1381,Accueil!$AA$22),"")&amp; IF(D1381=Accueil!$Y$23,PRODUCT('Registre déchets'!G1381,Accueil!$AA$23),"")&amp; IF(D1381=Accueil!$Y$24,PRODUCT('Registre déchets'!G1381,Accueil!$AA$24),"")&amp; IF(D1381=Accueil!$Y$25,PRODUCT('Registre déchets'!G1381,Accueil!$AA$25),"")&amp; IF(D1381=Accueil!$Y$26,PRODUCT('Registre déchets'!G1381,Accueil!$AA$26),"")&amp; IF(D1381=Accueil!$Y$27,PRODUCT('Registre déchets'!G1381,Accueil!$AA$27),""))</f>
        <v/>
      </c>
      <c r="AQ1381" s="79">
        <f t="shared" si="217"/>
        <v>0</v>
      </c>
    </row>
    <row r="1382" spans="1:43" ht="50.1" customHeight="1" x14ac:dyDescent="0.25">
      <c r="A1382" s="90"/>
      <c r="B1382" s="222" t="str">
        <f t="shared" si="211"/>
        <v/>
      </c>
      <c r="C1382" s="221"/>
      <c r="D1382" s="220"/>
      <c r="E1382" s="80" t="str">
        <f t="shared" si="215"/>
        <v/>
      </c>
      <c r="F1382" s="81"/>
      <c r="G1382" s="82"/>
      <c r="H1382" s="241">
        <f t="shared" si="212"/>
        <v>0</v>
      </c>
      <c r="I1382" s="206"/>
      <c r="J1382" s="206"/>
      <c r="K1382" s="86"/>
      <c r="L1382" s="86"/>
      <c r="M1382" s="86"/>
      <c r="N1382" s="82"/>
      <c r="O1382" s="81"/>
      <c r="P1382" s="82"/>
      <c r="Q1382" s="207">
        <f t="shared" si="216"/>
        <v>0</v>
      </c>
      <c r="R1382" s="83">
        <f t="shared" si="213"/>
        <v>0</v>
      </c>
      <c r="S1382" s="83">
        <f t="shared" si="214"/>
        <v>0</v>
      </c>
      <c r="T1382" s="209"/>
      <c r="U1382" s="214"/>
      <c r="V1382" s="214"/>
      <c r="W1382" s="217" t="str">
        <f t="shared" si="209"/>
        <v/>
      </c>
      <c r="X1382" s="214"/>
      <c r="Y1382" s="224"/>
      <c r="Z1382" s="214"/>
      <c r="AA1382" s="214"/>
      <c r="AB1382" s="35" t="str">
        <f t="shared" si="210"/>
        <v/>
      </c>
      <c r="AC1382" s="35"/>
      <c r="AD1382" s="35"/>
      <c r="AE1382" s="35"/>
      <c r="AF1382" s="35"/>
      <c r="AG1382" s="35"/>
      <c r="AH1382" s="35"/>
      <c r="AI1382" s="35"/>
      <c r="AJ1382" s="35"/>
      <c r="AK1382" s="35"/>
      <c r="AL1382" s="35"/>
      <c r="AM1382" s="85" t="str">
        <f t="shared" si="218"/>
        <v/>
      </c>
      <c r="AN1382" s="35"/>
      <c r="AO1382" s="35"/>
      <c r="AP1382" s="77" t="str">
        <f>IF(D1382="","",IF(D1382=Accueil!$Q$7,PRODUCT('Registre déchets'!G1382,Accueil!$S$7),"") &amp; IF(D1382=Accueil!$Q$8,PRODUCT('Registre déchets'!G1382,Accueil!$S$8),"") &amp; IF(D1382=Accueil!$Q$9,PRODUCT('Registre déchets'!G1382,Accueil!$S$9),"")&amp; IF(D1382=Accueil!$Q$10,PRODUCT('Registre déchets'!G1382,Accueil!$S$10),"")&amp; IF(D1382=Accueil!$Q$11,PRODUCT('Registre déchets'!G1382,Accueil!$S$11),"")&amp; IF(D1382=Accueil!$Q$12,PRODUCT('Registre déchets'!G1382,Accueil!$S$12),"")&amp; IF(D1382=Accueil!$Q$13,PRODUCT('Registre déchets'!G1382,Accueil!$S$13),"")&amp; IF(D1382=Accueil!$Q$14,PRODUCT('Registre déchets'!G1382,Accueil!$S$14),"")&amp; IF(D1382=Accueil!$Q$15,PRODUCT('Registre déchets'!G1382,Accueil!$S$15),"")&amp; IF(D1382=Accueil!$Q$16,PRODUCT('Registre déchets'!G1382,Accueil!$S$16),"")&amp; IF(D1382=Accueil!$Q$17,PRODUCT('Registre déchets'!G1382,Accueil!$S$17),"")&amp; IF(D1382=Accueil!$Q$18,PRODUCT('Registre déchets'!G1382,Accueil!$S$18),"")&amp; IF(D1382=Accueil!$Q$19,PRODUCT('Registre déchets'!G1382,Accueil!$S$19),"")&amp; IF(D1382=Accueil!$Q$20,PRODUCT('Registre déchets'!G1382,Accueil!$S$20),"")&amp; IF(D1382=Accueil!$Q$21,PRODUCT('Registre déchets'!G1382,Accueil!$S$21),"")&amp; IF(D1382=Accueil!$Q$22,PRODUCT('Registre déchets'!G1382,Accueil!$S$22),"")&amp; IF(D1382=Accueil!$Q$23,PRODUCT('Registre déchets'!G1382,Accueil!$S$23),"")&amp; IF(D1382=Accueil!$Q$24,PRODUCT('Registre déchets'!G1382,Accueil!$S$24),"")&amp; IF(D1382=Accueil!$Q$25,PRODUCT('Registre déchets'!G1382,Accueil!$S$25),"")&amp; IF(D1382=Accueil!$Q$26,PRODUCT('Registre déchets'!G1382,Accueil!$S$26),"") &amp; IF(D1382=Accueil!$U$7,PRODUCT('Registre déchets'!G1382,Accueil!$W$7),"") &amp; IF(D1382=Accueil!$U$8,PRODUCT('Registre déchets'!G1382,Accueil!$W$8),"") &amp; IF(D1382=Accueil!$U$9,PRODUCT('Registre déchets'!G1382,Accueil!$W$9),"")&amp; IF(D1382=Accueil!$U$10,PRODUCT('Registre déchets'!G1382,Accueil!$W$10),"")&amp; IF(D1382=Accueil!$U$11,PRODUCT('Registre déchets'!G1382,Accueil!$W$11),"")&amp; IF(D1382=Accueil!$U$12,PRODUCT('Registre déchets'!G1382,Accueil!$W$12),"")&amp; IF(D1382=Accueil!$U$13,PRODUCT('Registre déchets'!G1382,Accueil!$W$13),"")&amp; IF(D1382=Accueil!$U$14,PRODUCT('Registre déchets'!G1382,Accueil!$W$14),"")&amp; IF(D1382=Accueil!$U$15,PRODUCT('Registre déchets'!G1382,Accueil!$W$15),"")&amp; IF(D1382=Accueil!$U$16,PRODUCT('Registre déchets'!G1382,Accueil!$W$16),"")&amp; IF(D1382=Accueil!$U$17,PRODUCT('Registre déchets'!G1382,Accueil!$W$17),"")&amp; IF(D1382=Accueil!$U$18,PRODUCT('Registre déchets'!G1382,Accueil!$W$18),"")&amp; IF(D1382=Accueil!$U$19,PRODUCT('Registre déchets'!G1382,Accueil!$W$19),"")&amp; IF(D1382=Accueil!$U$20,PRODUCT('Registre déchets'!G1382,Accueil!$W$20),"")&amp; IF(D1382=Accueil!$U$21,PRODUCT('Registre déchets'!G1382,Accueil!$W$21),"") &amp; IF(D1382=Accueil!$U$22,PRODUCT('Registre déchets'!G1382,Accueil!$W$22),"")&amp; IF(D1382=Accueil!$U$23,PRODUCT('Registre déchets'!G1382,Accueil!$W$23),"")&amp; IF(D1382=Accueil!$U$24,PRODUCT('Registre déchets'!G1382,Accueil!$W$24),"")&amp; IF(D1382=Accueil!$U$25,PRODUCT('Registre déchets'!G1382,Accueil!$W$25),"")&amp; IF(D1382=Accueil!$U$26,PRODUCT('Registre déchets'!G1382,Accueil!$W$26),"")&amp; IF(D1382=Accueil!$U$27,PRODUCT('Registre déchets'!G1382,Accueil!$W$27),"")&amp; IF(D1382=Accueil!$Y$7,PRODUCT('Registre déchets'!G1382,Accueil!$AA$7),"") &amp; IF(D1382=Accueil!$Y$8,PRODUCT('Registre déchets'!G1382,Accueil!$AA$8),"") &amp; IF(D1382=Accueil!$Y$9,PRODUCT('Registre déchets'!G1382,Accueil!$AA$9),"")&amp; IF(D1382=Accueil!$Y$10,PRODUCT('Registre déchets'!G1382,Accueil!$AA$10),"")&amp; IF(D1382=Accueil!$Y$11,PRODUCT('Registre déchets'!G1382,Accueil!$AA$11),"")&amp; IF(D1382=Accueil!$Y$12,PRODUCT('Registre déchets'!G1382,Accueil!$AA$12),"")&amp; IF(D1382=Accueil!$Y$13,PRODUCT('Registre déchets'!G1382,Accueil!$AA$13),"")&amp; IF(D1382=Accueil!$Y$14,PRODUCT('Registre déchets'!G1382,Accueil!$AA$14),"")&amp; IF(D1382=Accueil!$Y$15,PRODUCT('Registre déchets'!G1382,Accueil!$AA$15),"")&amp; IF(D1382=Accueil!$Y$16,PRODUCT('Registre déchets'!G1382,Accueil!$AA$16),"")&amp; IF(D1382=Accueil!$Y$17,PRODUCT('Registre déchets'!G1382,Accueil!$AA$17),"")&amp; IF(D1382=Accueil!$Y$18,PRODUCT('Registre déchets'!G1382,Accueil!$AA$18),"")&amp; IF(D1382=Accueil!$Y$19,PRODUCT('Registre déchets'!G1382,Accueil!$AA$19),"")&amp; IF(D1382=Accueil!$Y$20,PRODUCT('Registre déchets'!G1382,Accueil!$AA$20),"")&amp; IF(D1382=Accueil!$Y$21,PRODUCT('Registre déchets'!G1382,Accueil!$AA$21),"")&amp; IF(D1382=Accueil!$Y$22,PRODUCT('Registre déchets'!G1382,Accueil!$AA$22),"")&amp; IF(D1382=Accueil!$Y$23,PRODUCT('Registre déchets'!G1382,Accueil!$AA$23),"")&amp; IF(D1382=Accueil!$Y$24,PRODUCT('Registre déchets'!G1382,Accueil!$AA$24),"")&amp; IF(D1382=Accueil!$Y$25,PRODUCT('Registre déchets'!G1382,Accueil!$AA$25),"")&amp; IF(D1382=Accueil!$Y$26,PRODUCT('Registre déchets'!G1382,Accueil!$AA$26),"")&amp; IF(D1382=Accueil!$Y$27,PRODUCT('Registre déchets'!G1382,Accueil!$AA$27),""))</f>
        <v/>
      </c>
      <c r="AQ1382" s="79">
        <f t="shared" si="217"/>
        <v>0</v>
      </c>
    </row>
    <row r="1383" spans="1:43" ht="50.1" customHeight="1" x14ac:dyDescent="0.25">
      <c r="A1383" s="90"/>
      <c r="B1383" s="222" t="str">
        <f t="shared" si="211"/>
        <v/>
      </c>
      <c r="C1383" s="221"/>
      <c r="D1383" s="220"/>
      <c r="E1383" s="80" t="str">
        <f t="shared" si="215"/>
        <v/>
      </c>
      <c r="F1383" s="81"/>
      <c r="G1383" s="82"/>
      <c r="H1383" s="241">
        <f t="shared" si="212"/>
        <v>0</v>
      </c>
      <c r="I1383" s="206"/>
      <c r="J1383" s="206"/>
      <c r="K1383" s="86"/>
      <c r="L1383" s="86"/>
      <c r="M1383" s="86"/>
      <c r="N1383" s="82"/>
      <c r="O1383" s="81"/>
      <c r="P1383" s="82"/>
      <c r="Q1383" s="207">
        <f t="shared" si="216"/>
        <v>0</v>
      </c>
      <c r="R1383" s="83">
        <f t="shared" si="213"/>
        <v>0</v>
      </c>
      <c r="S1383" s="83">
        <f t="shared" si="214"/>
        <v>0</v>
      </c>
      <c r="T1383" s="209"/>
      <c r="U1383" s="214"/>
      <c r="V1383" s="214"/>
      <c r="W1383" s="217" t="str">
        <f t="shared" si="209"/>
        <v/>
      </c>
      <c r="X1383" s="214"/>
      <c r="Y1383" s="224"/>
      <c r="Z1383" s="214"/>
      <c r="AA1383" s="214"/>
      <c r="AB1383" s="35" t="str">
        <f t="shared" si="210"/>
        <v/>
      </c>
      <c r="AC1383" s="35"/>
      <c r="AD1383" s="35"/>
      <c r="AE1383" s="35"/>
      <c r="AF1383" s="35"/>
      <c r="AG1383" s="35"/>
      <c r="AH1383" s="35"/>
      <c r="AI1383" s="35"/>
      <c r="AJ1383" s="35"/>
      <c r="AK1383" s="35"/>
      <c r="AL1383" s="35"/>
      <c r="AM1383" s="85" t="str">
        <f t="shared" si="218"/>
        <v/>
      </c>
      <c r="AN1383" s="35"/>
      <c r="AO1383" s="35"/>
      <c r="AP1383" s="77" t="str">
        <f>IF(D1383="","",IF(D1383=Accueil!$Q$7,PRODUCT('Registre déchets'!G1383,Accueil!$S$7),"") &amp; IF(D1383=Accueil!$Q$8,PRODUCT('Registre déchets'!G1383,Accueil!$S$8),"") &amp; IF(D1383=Accueil!$Q$9,PRODUCT('Registre déchets'!G1383,Accueil!$S$9),"")&amp; IF(D1383=Accueil!$Q$10,PRODUCT('Registre déchets'!G1383,Accueil!$S$10),"")&amp; IF(D1383=Accueil!$Q$11,PRODUCT('Registre déchets'!G1383,Accueil!$S$11),"")&amp; IF(D1383=Accueil!$Q$12,PRODUCT('Registre déchets'!G1383,Accueil!$S$12),"")&amp; IF(D1383=Accueil!$Q$13,PRODUCT('Registre déchets'!G1383,Accueil!$S$13),"")&amp; IF(D1383=Accueil!$Q$14,PRODUCT('Registre déchets'!G1383,Accueil!$S$14),"")&amp; IF(D1383=Accueil!$Q$15,PRODUCT('Registre déchets'!G1383,Accueil!$S$15),"")&amp; IF(D1383=Accueil!$Q$16,PRODUCT('Registre déchets'!G1383,Accueil!$S$16),"")&amp; IF(D1383=Accueil!$Q$17,PRODUCT('Registre déchets'!G1383,Accueil!$S$17),"")&amp; IF(D1383=Accueil!$Q$18,PRODUCT('Registre déchets'!G1383,Accueil!$S$18),"")&amp; IF(D1383=Accueil!$Q$19,PRODUCT('Registre déchets'!G1383,Accueil!$S$19),"")&amp; IF(D1383=Accueil!$Q$20,PRODUCT('Registre déchets'!G1383,Accueil!$S$20),"")&amp; IF(D1383=Accueil!$Q$21,PRODUCT('Registre déchets'!G1383,Accueil!$S$21),"")&amp; IF(D1383=Accueil!$Q$22,PRODUCT('Registre déchets'!G1383,Accueil!$S$22),"")&amp; IF(D1383=Accueil!$Q$23,PRODUCT('Registre déchets'!G1383,Accueil!$S$23),"")&amp; IF(D1383=Accueil!$Q$24,PRODUCT('Registre déchets'!G1383,Accueil!$S$24),"")&amp; IF(D1383=Accueil!$Q$25,PRODUCT('Registre déchets'!G1383,Accueil!$S$25),"")&amp; IF(D1383=Accueil!$Q$26,PRODUCT('Registre déchets'!G1383,Accueil!$S$26),"") &amp; IF(D1383=Accueil!$U$7,PRODUCT('Registre déchets'!G1383,Accueil!$W$7),"") &amp; IF(D1383=Accueil!$U$8,PRODUCT('Registre déchets'!G1383,Accueil!$W$8),"") &amp; IF(D1383=Accueil!$U$9,PRODUCT('Registre déchets'!G1383,Accueil!$W$9),"")&amp; IF(D1383=Accueil!$U$10,PRODUCT('Registre déchets'!G1383,Accueil!$W$10),"")&amp; IF(D1383=Accueil!$U$11,PRODUCT('Registre déchets'!G1383,Accueil!$W$11),"")&amp; IF(D1383=Accueil!$U$12,PRODUCT('Registre déchets'!G1383,Accueil!$W$12),"")&amp; IF(D1383=Accueil!$U$13,PRODUCT('Registre déchets'!G1383,Accueil!$W$13),"")&amp; IF(D1383=Accueil!$U$14,PRODUCT('Registre déchets'!G1383,Accueil!$W$14),"")&amp; IF(D1383=Accueil!$U$15,PRODUCT('Registre déchets'!G1383,Accueil!$W$15),"")&amp; IF(D1383=Accueil!$U$16,PRODUCT('Registre déchets'!G1383,Accueil!$W$16),"")&amp; IF(D1383=Accueil!$U$17,PRODUCT('Registre déchets'!G1383,Accueil!$W$17),"")&amp; IF(D1383=Accueil!$U$18,PRODUCT('Registre déchets'!G1383,Accueil!$W$18),"")&amp; IF(D1383=Accueil!$U$19,PRODUCT('Registre déchets'!G1383,Accueil!$W$19),"")&amp; IF(D1383=Accueil!$U$20,PRODUCT('Registre déchets'!G1383,Accueil!$W$20),"")&amp; IF(D1383=Accueil!$U$21,PRODUCT('Registre déchets'!G1383,Accueil!$W$21),"") &amp; IF(D1383=Accueil!$U$22,PRODUCT('Registre déchets'!G1383,Accueil!$W$22),"")&amp; IF(D1383=Accueil!$U$23,PRODUCT('Registre déchets'!G1383,Accueil!$W$23),"")&amp; IF(D1383=Accueil!$U$24,PRODUCT('Registre déchets'!G1383,Accueil!$W$24),"")&amp; IF(D1383=Accueil!$U$25,PRODUCT('Registre déchets'!G1383,Accueil!$W$25),"")&amp; IF(D1383=Accueil!$U$26,PRODUCT('Registre déchets'!G1383,Accueil!$W$26),"")&amp; IF(D1383=Accueil!$U$27,PRODUCT('Registre déchets'!G1383,Accueil!$W$27),"")&amp; IF(D1383=Accueil!$Y$7,PRODUCT('Registre déchets'!G1383,Accueil!$AA$7),"") &amp; IF(D1383=Accueil!$Y$8,PRODUCT('Registre déchets'!G1383,Accueil!$AA$8),"") &amp; IF(D1383=Accueil!$Y$9,PRODUCT('Registre déchets'!G1383,Accueil!$AA$9),"")&amp; IF(D1383=Accueil!$Y$10,PRODUCT('Registre déchets'!G1383,Accueil!$AA$10),"")&amp; IF(D1383=Accueil!$Y$11,PRODUCT('Registre déchets'!G1383,Accueil!$AA$11),"")&amp; IF(D1383=Accueil!$Y$12,PRODUCT('Registre déchets'!G1383,Accueil!$AA$12),"")&amp; IF(D1383=Accueil!$Y$13,PRODUCT('Registre déchets'!G1383,Accueil!$AA$13),"")&amp; IF(D1383=Accueil!$Y$14,PRODUCT('Registre déchets'!G1383,Accueil!$AA$14),"")&amp; IF(D1383=Accueil!$Y$15,PRODUCT('Registre déchets'!G1383,Accueil!$AA$15),"")&amp; IF(D1383=Accueil!$Y$16,PRODUCT('Registre déchets'!G1383,Accueil!$AA$16),"")&amp; IF(D1383=Accueil!$Y$17,PRODUCT('Registre déchets'!G1383,Accueil!$AA$17),"")&amp; IF(D1383=Accueil!$Y$18,PRODUCT('Registre déchets'!G1383,Accueil!$AA$18),"")&amp; IF(D1383=Accueil!$Y$19,PRODUCT('Registre déchets'!G1383,Accueil!$AA$19),"")&amp; IF(D1383=Accueil!$Y$20,PRODUCT('Registre déchets'!G1383,Accueil!$AA$20),"")&amp; IF(D1383=Accueil!$Y$21,PRODUCT('Registre déchets'!G1383,Accueil!$AA$21),"")&amp; IF(D1383=Accueil!$Y$22,PRODUCT('Registre déchets'!G1383,Accueil!$AA$22),"")&amp; IF(D1383=Accueil!$Y$23,PRODUCT('Registre déchets'!G1383,Accueil!$AA$23),"")&amp; IF(D1383=Accueil!$Y$24,PRODUCT('Registre déchets'!G1383,Accueil!$AA$24),"")&amp; IF(D1383=Accueil!$Y$25,PRODUCT('Registre déchets'!G1383,Accueil!$AA$25),"")&amp; IF(D1383=Accueil!$Y$26,PRODUCT('Registre déchets'!G1383,Accueil!$AA$26),"")&amp; IF(D1383=Accueil!$Y$27,PRODUCT('Registre déchets'!G1383,Accueil!$AA$27),""))</f>
        <v/>
      </c>
      <c r="AQ1383" s="79">
        <f t="shared" si="217"/>
        <v>0</v>
      </c>
    </row>
    <row r="1384" spans="1:43" ht="50.1" customHeight="1" x14ac:dyDescent="0.25">
      <c r="A1384" s="90"/>
      <c r="B1384" s="222" t="str">
        <f t="shared" si="211"/>
        <v/>
      </c>
      <c r="C1384" s="221"/>
      <c r="D1384" s="220"/>
      <c r="E1384" s="80" t="str">
        <f t="shared" si="215"/>
        <v/>
      </c>
      <c r="F1384" s="81"/>
      <c r="G1384" s="82"/>
      <c r="H1384" s="241">
        <f t="shared" si="212"/>
        <v>0</v>
      </c>
      <c r="I1384" s="206"/>
      <c r="J1384" s="206"/>
      <c r="K1384" s="86"/>
      <c r="L1384" s="86"/>
      <c r="M1384" s="86"/>
      <c r="N1384" s="82"/>
      <c r="O1384" s="81"/>
      <c r="P1384" s="82"/>
      <c r="Q1384" s="207">
        <f t="shared" si="216"/>
        <v>0</v>
      </c>
      <c r="R1384" s="83">
        <f t="shared" si="213"/>
        <v>0</v>
      </c>
      <c r="S1384" s="83">
        <f t="shared" si="214"/>
        <v>0</v>
      </c>
      <c r="T1384" s="209"/>
      <c r="U1384" s="214"/>
      <c r="V1384" s="214"/>
      <c r="W1384" s="217" t="str">
        <f t="shared" si="209"/>
        <v/>
      </c>
      <c r="X1384" s="214"/>
      <c r="Y1384" s="224"/>
      <c r="Z1384" s="214"/>
      <c r="AA1384" s="214"/>
      <c r="AB1384" s="35" t="str">
        <f t="shared" si="210"/>
        <v/>
      </c>
      <c r="AC1384" s="35"/>
      <c r="AD1384" s="35"/>
      <c r="AE1384" s="35"/>
      <c r="AF1384" s="35"/>
      <c r="AG1384" s="35"/>
      <c r="AH1384" s="35"/>
      <c r="AI1384" s="35"/>
      <c r="AJ1384" s="35"/>
      <c r="AK1384" s="35"/>
      <c r="AL1384" s="35"/>
      <c r="AM1384" s="85" t="str">
        <f t="shared" si="218"/>
        <v/>
      </c>
      <c r="AN1384" s="35"/>
      <c r="AO1384" s="35"/>
      <c r="AP1384" s="77" t="str">
        <f>IF(D1384="","",IF(D1384=Accueil!$Q$7,PRODUCT('Registre déchets'!G1384,Accueil!$S$7),"") &amp; IF(D1384=Accueil!$Q$8,PRODUCT('Registre déchets'!G1384,Accueil!$S$8),"") &amp; IF(D1384=Accueil!$Q$9,PRODUCT('Registre déchets'!G1384,Accueil!$S$9),"")&amp; IF(D1384=Accueil!$Q$10,PRODUCT('Registre déchets'!G1384,Accueil!$S$10),"")&amp; IF(D1384=Accueil!$Q$11,PRODUCT('Registre déchets'!G1384,Accueil!$S$11),"")&amp; IF(D1384=Accueil!$Q$12,PRODUCT('Registre déchets'!G1384,Accueil!$S$12),"")&amp; IF(D1384=Accueil!$Q$13,PRODUCT('Registre déchets'!G1384,Accueil!$S$13),"")&amp; IF(D1384=Accueil!$Q$14,PRODUCT('Registre déchets'!G1384,Accueil!$S$14),"")&amp; IF(D1384=Accueil!$Q$15,PRODUCT('Registre déchets'!G1384,Accueil!$S$15),"")&amp; IF(D1384=Accueil!$Q$16,PRODUCT('Registre déchets'!G1384,Accueil!$S$16),"")&amp; IF(D1384=Accueil!$Q$17,PRODUCT('Registre déchets'!G1384,Accueil!$S$17),"")&amp; IF(D1384=Accueil!$Q$18,PRODUCT('Registre déchets'!G1384,Accueil!$S$18),"")&amp; IF(D1384=Accueil!$Q$19,PRODUCT('Registre déchets'!G1384,Accueil!$S$19),"")&amp; IF(D1384=Accueil!$Q$20,PRODUCT('Registre déchets'!G1384,Accueil!$S$20),"")&amp; IF(D1384=Accueil!$Q$21,PRODUCT('Registre déchets'!G1384,Accueil!$S$21),"")&amp; IF(D1384=Accueil!$Q$22,PRODUCT('Registre déchets'!G1384,Accueil!$S$22),"")&amp; IF(D1384=Accueil!$Q$23,PRODUCT('Registre déchets'!G1384,Accueil!$S$23),"")&amp; IF(D1384=Accueil!$Q$24,PRODUCT('Registre déchets'!G1384,Accueil!$S$24),"")&amp; IF(D1384=Accueil!$Q$25,PRODUCT('Registre déchets'!G1384,Accueil!$S$25),"")&amp; IF(D1384=Accueil!$Q$26,PRODUCT('Registre déchets'!G1384,Accueil!$S$26),"") &amp; IF(D1384=Accueil!$U$7,PRODUCT('Registre déchets'!G1384,Accueil!$W$7),"") &amp; IF(D1384=Accueil!$U$8,PRODUCT('Registre déchets'!G1384,Accueil!$W$8),"") &amp; IF(D1384=Accueil!$U$9,PRODUCT('Registre déchets'!G1384,Accueil!$W$9),"")&amp; IF(D1384=Accueil!$U$10,PRODUCT('Registre déchets'!G1384,Accueil!$W$10),"")&amp; IF(D1384=Accueil!$U$11,PRODUCT('Registre déchets'!G1384,Accueil!$W$11),"")&amp; IF(D1384=Accueil!$U$12,PRODUCT('Registre déchets'!G1384,Accueil!$W$12),"")&amp; IF(D1384=Accueil!$U$13,PRODUCT('Registre déchets'!G1384,Accueil!$W$13),"")&amp; IF(D1384=Accueil!$U$14,PRODUCT('Registre déchets'!G1384,Accueil!$W$14),"")&amp; IF(D1384=Accueil!$U$15,PRODUCT('Registre déchets'!G1384,Accueil!$W$15),"")&amp; IF(D1384=Accueil!$U$16,PRODUCT('Registre déchets'!G1384,Accueil!$W$16),"")&amp; IF(D1384=Accueil!$U$17,PRODUCT('Registre déchets'!G1384,Accueil!$W$17),"")&amp; IF(D1384=Accueil!$U$18,PRODUCT('Registre déchets'!G1384,Accueil!$W$18),"")&amp; IF(D1384=Accueil!$U$19,PRODUCT('Registre déchets'!G1384,Accueil!$W$19),"")&amp; IF(D1384=Accueil!$U$20,PRODUCT('Registre déchets'!G1384,Accueil!$W$20),"")&amp; IF(D1384=Accueil!$U$21,PRODUCT('Registre déchets'!G1384,Accueil!$W$21),"") &amp; IF(D1384=Accueil!$U$22,PRODUCT('Registre déchets'!G1384,Accueil!$W$22),"")&amp; IF(D1384=Accueil!$U$23,PRODUCT('Registre déchets'!G1384,Accueil!$W$23),"")&amp; IF(D1384=Accueil!$U$24,PRODUCT('Registre déchets'!G1384,Accueil!$W$24),"")&amp; IF(D1384=Accueil!$U$25,PRODUCT('Registre déchets'!G1384,Accueil!$W$25),"")&amp; IF(D1384=Accueil!$U$26,PRODUCT('Registre déchets'!G1384,Accueil!$W$26),"")&amp; IF(D1384=Accueil!$U$27,PRODUCT('Registre déchets'!G1384,Accueil!$W$27),"")&amp; IF(D1384=Accueil!$Y$7,PRODUCT('Registre déchets'!G1384,Accueil!$AA$7),"") &amp; IF(D1384=Accueil!$Y$8,PRODUCT('Registre déchets'!G1384,Accueil!$AA$8),"") &amp; IF(D1384=Accueil!$Y$9,PRODUCT('Registre déchets'!G1384,Accueil!$AA$9),"")&amp; IF(D1384=Accueil!$Y$10,PRODUCT('Registre déchets'!G1384,Accueil!$AA$10),"")&amp; IF(D1384=Accueil!$Y$11,PRODUCT('Registre déchets'!G1384,Accueil!$AA$11),"")&amp; IF(D1384=Accueil!$Y$12,PRODUCT('Registre déchets'!G1384,Accueil!$AA$12),"")&amp; IF(D1384=Accueil!$Y$13,PRODUCT('Registre déchets'!G1384,Accueil!$AA$13),"")&amp; IF(D1384=Accueil!$Y$14,PRODUCT('Registre déchets'!G1384,Accueil!$AA$14),"")&amp; IF(D1384=Accueil!$Y$15,PRODUCT('Registre déchets'!G1384,Accueil!$AA$15),"")&amp; IF(D1384=Accueil!$Y$16,PRODUCT('Registre déchets'!G1384,Accueil!$AA$16),"")&amp; IF(D1384=Accueil!$Y$17,PRODUCT('Registre déchets'!G1384,Accueil!$AA$17),"")&amp; IF(D1384=Accueil!$Y$18,PRODUCT('Registre déchets'!G1384,Accueil!$AA$18),"")&amp; IF(D1384=Accueil!$Y$19,PRODUCT('Registre déchets'!G1384,Accueil!$AA$19),"")&amp; IF(D1384=Accueil!$Y$20,PRODUCT('Registre déchets'!G1384,Accueil!$AA$20),"")&amp; IF(D1384=Accueil!$Y$21,PRODUCT('Registre déchets'!G1384,Accueil!$AA$21),"")&amp; IF(D1384=Accueil!$Y$22,PRODUCT('Registre déchets'!G1384,Accueil!$AA$22),"")&amp; IF(D1384=Accueil!$Y$23,PRODUCT('Registre déchets'!G1384,Accueil!$AA$23),"")&amp; IF(D1384=Accueil!$Y$24,PRODUCT('Registre déchets'!G1384,Accueil!$AA$24),"")&amp; IF(D1384=Accueil!$Y$25,PRODUCT('Registre déchets'!G1384,Accueil!$AA$25),"")&amp; IF(D1384=Accueil!$Y$26,PRODUCT('Registre déchets'!G1384,Accueil!$AA$26),"")&amp; IF(D1384=Accueil!$Y$27,PRODUCT('Registre déchets'!G1384,Accueil!$AA$27),""))</f>
        <v/>
      </c>
      <c r="AQ1384" s="79">
        <f t="shared" si="217"/>
        <v>0</v>
      </c>
    </row>
    <row r="1385" spans="1:43" ht="50.1" customHeight="1" x14ac:dyDescent="0.25">
      <c r="A1385" s="90"/>
      <c r="B1385" s="222" t="str">
        <f t="shared" si="211"/>
        <v/>
      </c>
      <c r="C1385" s="221"/>
      <c r="D1385" s="220"/>
      <c r="E1385" s="80" t="str">
        <f t="shared" si="215"/>
        <v/>
      </c>
      <c r="F1385" s="81"/>
      <c r="G1385" s="82"/>
      <c r="H1385" s="241">
        <f t="shared" si="212"/>
        <v>0</v>
      </c>
      <c r="I1385" s="206"/>
      <c r="J1385" s="206"/>
      <c r="K1385" s="86"/>
      <c r="L1385" s="86"/>
      <c r="M1385" s="86"/>
      <c r="N1385" s="82"/>
      <c r="O1385" s="81"/>
      <c r="P1385" s="82"/>
      <c r="Q1385" s="207">
        <f t="shared" si="216"/>
        <v>0</v>
      </c>
      <c r="R1385" s="83">
        <f t="shared" si="213"/>
        <v>0</v>
      </c>
      <c r="S1385" s="83">
        <f t="shared" si="214"/>
        <v>0</v>
      </c>
      <c r="T1385" s="209"/>
      <c r="U1385" s="214"/>
      <c r="V1385" s="214"/>
      <c r="W1385" s="217" t="str">
        <f t="shared" si="209"/>
        <v/>
      </c>
      <c r="X1385" s="214"/>
      <c r="Y1385" s="224"/>
      <c r="Z1385" s="214"/>
      <c r="AA1385" s="214"/>
      <c r="AB1385" s="35" t="str">
        <f t="shared" si="210"/>
        <v/>
      </c>
      <c r="AC1385" s="35"/>
      <c r="AD1385" s="35"/>
      <c r="AE1385" s="35"/>
      <c r="AF1385" s="35"/>
      <c r="AG1385" s="35"/>
      <c r="AH1385" s="35"/>
      <c r="AI1385" s="35"/>
      <c r="AJ1385" s="35"/>
      <c r="AK1385" s="35"/>
      <c r="AL1385" s="35"/>
      <c r="AM1385" s="85" t="str">
        <f t="shared" si="218"/>
        <v/>
      </c>
      <c r="AN1385" s="35"/>
      <c r="AO1385" s="35"/>
      <c r="AP1385" s="77" t="str">
        <f>IF(D1385="","",IF(D1385=Accueil!$Q$7,PRODUCT('Registre déchets'!G1385,Accueil!$S$7),"") &amp; IF(D1385=Accueil!$Q$8,PRODUCT('Registre déchets'!G1385,Accueil!$S$8),"") &amp; IF(D1385=Accueil!$Q$9,PRODUCT('Registre déchets'!G1385,Accueil!$S$9),"")&amp; IF(D1385=Accueil!$Q$10,PRODUCT('Registre déchets'!G1385,Accueil!$S$10),"")&amp; IF(D1385=Accueil!$Q$11,PRODUCT('Registre déchets'!G1385,Accueil!$S$11),"")&amp; IF(D1385=Accueil!$Q$12,PRODUCT('Registre déchets'!G1385,Accueil!$S$12),"")&amp; IF(D1385=Accueil!$Q$13,PRODUCT('Registre déchets'!G1385,Accueil!$S$13),"")&amp; IF(D1385=Accueil!$Q$14,PRODUCT('Registre déchets'!G1385,Accueil!$S$14),"")&amp; IF(D1385=Accueil!$Q$15,PRODUCT('Registre déchets'!G1385,Accueil!$S$15),"")&amp; IF(D1385=Accueil!$Q$16,PRODUCT('Registre déchets'!G1385,Accueil!$S$16),"")&amp; IF(D1385=Accueil!$Q$17,PRODUCT('Registre déchets'!G1385,Accueil!$S$17),"")&amp; IF(D1385=Accueil!$Q$18,PRODUCT('Registre déchets'!G1385,Accueil!$S$18),"")&amp; IF(D1385=Accueil!$Q$19,PRODUCT('Registre déchets'!G1385,Accueil!$S$19),"")&amp; IF(D1385=Accueil!$Q$20,PRODUCT('Registre déchets'!G1385,Accueil!$S$20),"")&amp; IF(D1385=Accueil!$Q$21,PRODUCT('Registre déchets'!G1385,Accueil!$S$21),"")&amp; IF(D1385=Accueil!$Q$22,PRODUCT('Registre déchets'!G1385,Accueil!$S$22),"")&amp; IF(D1385=Accueil!$Q$23,PRODUCT('Registre déchets'!G1385,Accueil!$S$23),"")&amp; IF(D1385=Accueil!$Q$24,PRODUCT('Registre déchets'!G1385,Accueil!$S$24),"")&amp; IF(D1385=Accueil!$Q$25,PRODUCT('Registre déchets'!G1385,Accueil!$S$25),"")&amp; IF(D1385=Accueil!$Q$26,PRODUCT('Registre déchets'!G1385,Accueil!$S$26),"") &amp; IF(D1385=Accueil!$U$7,PRODUCT('Registre déchets'!G1385,Accueil!$W$7),"") &amp; IF(D1385=Accueil!$U$8,PRODUCT('Registre déchets'!G1385,Accueil!$W$8),"") &amp; IF(D1385=Accueil!$U$9,PRODUCT('Registre déchets'!G1385,Accueil!$W$9),"")&amp; IF(D1385=Accueil!$U$10,PRODUCT('Registre déchets'!G1385,Accueil!$W$10),"")&amp; IF(D1385=Accueil!$U$11,PRODUCT('Registre déchets'!G1385,Accueil!$W$11),"")&amp; IF(D1385=Accueil!$U$12,PRODUCT('Registre déchets'!G1385,Accueil!$W$12),"")&amp; IF(D1385=Accueil!$U$13,PRODUCT('Registre déchets'!G1385,Accueil!$W$13),"")&amp; IF(D1385=Accueil!$U$14,PRODUCT('Registre déchets'!G1385,Accueil!$W$14),"")&amp; IF(D1385=Accueil!$U$15,PRODUCT('Registre déchets'!G1385,Accueil!$W$15),"")&amp; IF(D1385=Accueil!$U$16,PRODUCT('Registre déchets'!G1385,Accueil!$W$16),"")&amp; IF(D1385=Accueil!$U$17,PRODUCT('Registre déchets'!G1385,Accueil!$W$17),"")&amp; IF(D1385=Accueil!$U$18,PRODUCT('Registre déchets'!G1385,Accueil!$W$18),"")&amp; IF(D1385=Accueil!$U$19,PRODUCT('Registre déchets'!G1385,Accueil!$W$19),"")&amp; IF(D1385=Accueil!$U$20,PRODUCT('Registre déchets'!G1385,Accueil!$W$20),"")&amp; IF(D1385=Accueil!$U$21,PRODUCT('Registre déchets'!G1385,Accueil!$W$21),"") &amp; IF(D1385=Accueil!$U$22,PRODUCT('Registre déchets'!G1385,Accueil!$W$22),"")&amp; IF(D1385=Accueil!$U$23,PRODUCT('Registre déchets'!G1385,Accueil!$W$23),"")&amp; IF(D1385=Accueil!$U$24,PRODUCT('Registre déchets'!G1385,Accueil!$W$24),"")&amp; IF(D1385=Accueil!$U$25,PRODUCT('Registre déchets'!G1385,Accueil!$W$25),"")&amp; IF(D1385=Accueil!$U$26,PRODUCT('Registre déchets'!G1385,Accueil!$W$26),"")&amp; IF(D1385=Accueil!$U$27,PRODUCT('Registre déchets'!G1385,Accueil!$W$27),"")&amp; IF(D1385=Accueil!$Y$7,PRODUCT('Registre déchets'!G1385,Accueil!$AA$7),"") &amp; IF(D1385=Accueil!$Y$8,PRODUCT('Registre déchets'!G1385,Accueil!$AA$8),"") &amp; IF(D1385=Accueil!$Y$9,PRODUCT('Registre déchets'!G1385,Accueil!$AA$9),"")&amp; IF(D1385=Accueil!$Y$10,PRODUCT('Registre déchets'!G1385,Accueil!$AA$10),"")&amp; IF(D1385=Accueil!$Y$11,PRODUCT('Registre déchets'!G1385,Accueil!$AA$11),"")&amp; IF(D1385=Accueil!$Y$12,PRODUCT('Registre déchets'!G1385,Accueil!$AA$12),"")&amp; IF(D1385=Accueil!$Y$13,PRODUCT('Registre déchets'!G1385,Accueil!$AA$13),"")&amp; IF(D1385=Accueil!$Y$14,PRODUCT('Registre déchets'!G1385,Accueil!$AA$14),"")&amp; IF(D1385=Accueil!$Y$15,PRODUCT('Registre déchets'!G1385,Accueil!$AA$15),"")&amp; IF(D1385=Accueil!$Y$16,PRODUCT('Registre déchets'!G1385,Accueil!$AA$16),"")&amp; IF(D1385=Accueil!$Y$17,PRODUCT('Registre déchets'!G1385,Accueil!$AA$17),"")&amp; IF(D1385=Accueil!$Y$18,PRODUCT('Registre déchets'!G1385,Accueil!$AA$18),"")&amp; IF(D1385=Accueil!$Y$19,PRODUCT('Registre déchets'!G1385,Accueil!$AA$19),"")&amp; IF(D1385=Accueil!$Y$20,PRODUCT('Registre déchets'!G1385,Accueil!$AA$20),"")&amp; IF(D1385=Accueil!$Y$21,PRODUCT('Registre déchets'!G1385,Accueil!$AA$21),"")&amp; IF(D1385=Accueil!$Y$22,PRODUCT('Registre déchets'!G1385,Accueil!$AA$22),"")&amp; IF(D1385=Accueil!$Y$23,PRODUCT('Registre déchets'!G1385,Accueil!$AA$23),"")&amp; IF(D1385=Accueil!$Y$24,PRODUCT('Registre déchets'!G1385,Accueil!$AA$24),"")&amp; IF(D1385=Accueil!$Y$25,PRODUCT('Registre déchets'!G1385,Accueil!$AA$25),"")&amp; IF(D1385=Accueil!$Y$26,PRODUCT('Registre déchets'!G1385,Accueil!$AA$26),"")&amp; IF(D1385=Accueil!$Y$27,PRODUCT('Registre déchets'!G1385,Accueil!$AA$27),""))</f>
        <v/>
      </c>
      <c r="AQ1385" s="79">
        <f t="shared" si="217"/>
        <v>0</v>
      </c>
    </row>
    <row r="1386" spans="1:43" ht="50.1" customHeight="1" x14ac:dyDescent="0.25">
      <c r="A1386" s="90"/>
      <c r="B1386" s="222" t="str">
        <f t="shared" si="211"/>
        <v/>
      </c>
      <c r="C1386" s="221"/>
      <c r="D1386" s="220"/>
      <c r="E1386" s="80" t="str">
        <f t="shared" si="215"/>
        <v/>
      </c>
      <c r="F1386" s="81"/>
      <c r="G1386" s="82"/>
      <c r="H1386" s="241">
        <f t="shared" si="212"/>
        <v>0</v>
      </c>
      <c r="I1386" s="206"/>
      <c r="J1386" s="206"/>
      <c r="K1386" s="86"/>
      <c r="L1386" s="86"/>
      <c r="M1386" s="86"/>
      <c r="N1386" s="82"/>
      <c r="O1386" s="81"/>
      <c r="P1386" s="82"/>
      <c r="Q1386" s="207">
        <f t="shared" si="216"/>
        <v>0</v>
      </c>
      <c r="R1386" s="83">
        <f t="shared" si="213"/>
        <v>0</v>
      </c>
      <c r="S1386" s="83">
        <f t="shared" si="214"/>
        <v>0</v>
      </c>
      <c r="T1386" s="209"/>
      <c r="U1386" s="214"/>
      <c r="V1386" s="214"/>
      <c r="W1386" s="217" t="str">
        <f t="shared" si="209"/>
        <v/>
      </c>
      <c r="X1386" s="214"/>
      <c r="Y1386" s="224"/>
      <c r="Z1386" s="214"/>
      <c r="AA1386" s="214"/>
      <c r="AB1386" s="35" t="str">
        <f t="shared" si="210"/>
        <v/>
      </c>
      <c r="AC1386" s="35"/>
      <c r="AD1386" s="35"/>
      <c r="AE1386" s="35"/>
      <c r="AF1386" s="35"/>
      <c r="AG1386" s="35"/>
      <c r="AH1386" s="35"/>
      <c r="AI1386" s="35"/>
      <c r="AJ1386" s="35"/>
      <c r="AK1386" s="35"/>
      <c r="AL1386" s="35"/>
      <c r="AM1386" s="85" t="str">
        <f t="shared" si="218"/>
        <v/>
      </c>
      <c r="AN1386" s="35"/>
      <c r="AO1386" s="35"/>
      <c r="AP1386" s="77" t="str">
        <f>IF(D1386="","",IF(D1386=Accueil!$Q$7,PRODUCT('Registre déchets'!G1386,Accueil!$S$7),"") &amp; IF(D1386=Accueil!$Q$8,PRODUCT('Registre déchets'!G1386,Accueil!$S$8),"") &amp; IF(D1386=Accueil!$Q$9,PRODUCT('Registre déchets'!G1386,Accueil!$S$9),"")&amp; IF(D1386=Accueil!$Q$10,PRODUCT('Registre déchets'!G1386,Accueil!$S$10),"")&amp; IF(D1386=Accueil!$Q$11,PRODUCT('Registre déchets'!G1386,Accueil!$S$11),"")&amp; IF(D1386=Accueil!$Q$12,PRODUCT('Registre déchets'!G1386,Accueil!$S$12),"")&amp; IF(D1386=Accueil!$Q$13,PRODUCT('Registre déchets'!G1386,Accueil!$S$13),"")&amp; IF(D1386=Accueil!$Q$14,PRODUCT('Registre déchets'!G1386,Accueil!$S$14),"")&amp; IF(D1386=Accueil!$Q$15,PRODUCT('Registre déchets'!G1386,Accueil!$S$15),"")&amp; IF(D1386=Accueil!$Q$16,PRODUCT('Registre déchets'!G1386,Accueil!$S$16),"")&amp; IF(D1386=Accueil!$Q$17,PRODUCT('Registre déchets'!G1386,Accueil!$S$17),"")&amp; IF(D1386=Accueil!$Q$18,PRODUCT('Registre déchets'!G1386,Accueil!$S$18),"")&amp; IF(D1386=Accueil!$Q$19,PRODUCT('Registre déchets'!G1386,Accueil!$S$19),"")&amp; IF(D1386=Accueil!$Q$20,PRODUCT('Registre déchets'!G1386,Accueil!$S$20),"")&amp; IF(D1386=Accueil!$Q$21,PRODUCT('Registre déchets'!G1386,Accueil!$S$21),"")&amp; IF(D1386=Accueil!$Q$22,PRODUCT('Registre déchets'!G1386,Accueil!$S$22),"")&amp; IF(D1386=Accueil!$Q$23,PRODUCT('Registre déchets'!G1386,Accueil!$S$23),"")&amp; IF(D1386=Accueil!$Q$24,PRODUCT('Registre déchets'!G1386,Accueil!$S$24),"")&amp; IF(D1386=Accueil!$Q$25,PRODUCT('Registre déchets'!G1386,Accueil!$S$25),"")&amp; IF(D1386=Accueil!$Q$26,PRODUCT('Registre déchets'!G1386,Accueil!$S$26),"") &amp; IF(D1386=Accueil!$U$7,PRODUCT('Registre déchets'!G1386,Accueil!$W$7),"") &amp; IF(D1386=Accueil!$U$8,PRODUCT('Registre déchets'!G1386,Accueil!$W$8),"") &amp; IF(D1386=Accueil!$U$9,PRODUCT('Registre déchets'!G1386,Accueil!$W$9),"")&amp; IF(D1386=Accueil!$U$10,PRODUCT('Registre déchets'!G1386,Accueil!$W$10),"")&amp; IF(D1386=Accueil!$U$11,PRODUCT('Registre déchets'!G1386,Accueil!$W$11),"")&amp; IF(D1386=Accueil!$U$12,PRODUCT('Registre déchets'!G1386,Accueil!$W$12),"")&amp; IF(D1386=Accueil!$U$13,PRODUCT('Registre déchets'!G1386,Accueil!$W$13),"")&amp; IF(D1386=Accueil!$U$14,PRODUCT('Registre déchets'!G1386,Accueil!$W$14),"")&amp; IF(D1386=Accueil!$U$15,PRODUCT('Registre déchets'!G1386,Accueil!$W$15),"")&amp; IF(D1386=Accueil!$U$16,PRODUCT('Registre déchets'!G1386,Accueil!$W$16),"")&amp; IF(D1386=Accueil!$U$17,PRODUCT('Registre déchets'!G1386,Accueil!$W$17),"")&amp; IF(D1386=Accueil!$U$18,PRODUCT('Registre déchets'!G1386,Accueil!$W$18),"")&amp; IF(D1386=Accueil!$U$19,PRODUCT('Registre déchets'!G1386,Accueil!$W$19),"")&amp; IF(D1386=Accueil!$U$20,PRODUCT('Registre déchets'!G1386,Accueil!$W$20),"")&amp; IF(D1386=Accueil!$U$21,PRODUCT('Registre déchets'!G1386,Accueil!$W$21),"") &amp; IF(D1386=Accueil!$U$22,PRODUCT('Registre déchets'!G1386,Accueil!$W$22),"")&amp; IF(D1386=Accueil!$U$23,PRODUCT('Registre déchets'!G1386,Accueil!$W$23),"")&amp; IF(D1386=Accueil!$U$24,PRODUCT('Registre déchets'!G1386,Accueil!$W$24),"")&amp; IF(D1386=Accueil!$U$25,PRODUCT('Registre déchets'!G1386,Accueil!$W$25),"")&amp; IF(D1386=Accueil!$U$26,PRODUCT('Registre déchets'!G1386,Accueil!$W$26),"")&amp; IF(D1386=Accueil!$U$27,PRODUCT('Registre déchets'!G1386,Accueil!$W$27),"")&amp; IF(D1386=Accueil!$Y$7,PRODUCT('Registre déchets'!G1386,Accueil!$AA$7),"") &amp; IF(D1386=Accueil!$Y$8,PRODUCT('Registre déchets'!G1386,Accueil!$AA$8),"") &amp; IF(D1386=Accueil!$Y$9,PRODUCT('Registre déchets'!G1386,Accueil!$AA$9),"")&amp; IF(D1386=Accueil!$Y$10,PRODUCT('Registre déchets'!G1386,Accueil!$AA$10),"")&amp; IF(D1386=Accueil!$Y$11,PRODUCT('Registre déchets'!G1386,Accueil!$AA$11),"")&amp; IF(D1386=Accueil!$Y$12,PRODUCT('Registre déchets'!G1386,Accueil!$AA$12),"")&amp; IF(D1386=Accueil!$Y$13,PRODUCT('Registre déchets'!G1386,Accueil!$AA$13),"")&amp; IF(D1386=Accueil!$Y$14,PRODUCT('Registre déchets'!G1386,Accueil!$AA$14),"")&amp; IF(D1386=Accueil!$Y$15,PRODUCT('Registre déchets'!G1386,Accueil!$AA$15),"")&amp; IF(D1386=Accueil!$Y$16,PRODUCT('Registre déchets'!G1386,Accueil!$AA$16),"")&amp; IF(D1386=Accueil!$Y$17,PRODUCT('Registre déchets'!G1386,Accueil!$AA$17),"")&amp; IF(D1386=Accueil!$Y$18,PRODUCT('Registre déchets'!G1386,Accueil!$AA$18),"")&amp; IF(D1386=Accueil!$Y$19,PRODUCT('Registre déchets'!G1386,Accueil!$AA$19),"")&amp; IF(D1386=Accueil!$Y$20,PRODUCT('Registre déchets'!G1386,Accueil!$AA$20),"")&amp; IF(D1386=Accueil!$Y$21,PRODUCT('Registre déchets'!G1386,Accueil!$AA$21),"")&amp; IF(D1386=Accueil!$Y$22,PRODUCT('Registre déchets'!G1386,Accueil!$AA$22),"")&amp; IF(D1386=Accueil!$Y$23,PRODUCT('Registre déchets'!G1386,Accueil!$AA$23),"")&amp; IF(D1386=Accueil!$Y$24,PRODUCT('Registre déchets'!G1386,Accueil!$AA$24),"")&amp; IF(D1386=Accueil!$Y$25,PRODUCT('Registre déchets'!G1386,Accueil!$AA$25),"")&amp; IF(D1386=Accueil!$Y$26,PRODUCT('Registre déchets'!G1386,Accueil!$AA$26),"")&amp; IF(D1386=Accueil!$Y$27,PRODUCT('Registre déchets'!G1386,Accueil!$AA$27),""))</f>
        <v/>
      </c>
      <c r="AQ1386" s="79">
        <f t="shared" si="217"/>
        <v>0</v>
      </c>
    </row>
    <row r="1387" spans="1:43" ht="50.1" customHeight="1" x14ac:dyDescent="0.25">
      <c r="A1387" s="90"/>
      <c r="B1387" s="222" t="str">
        <f t="shared" si="211"/>
        <v/>
      </c>
      <c r="C1387" s="221"/>
      <c r="D1387" s="220"/>
      <c r="E1387" s="80" t="str">
        <f t="shared" si="215"/>
        <v/>
      </c>
      <c r="F1387" s="81"/>
      <c r="G1387" s="82"/>
      <c r="H1387" s="241">
        <f t="shared" si="212"/>
        <v>0</v>
      </c>
      <c r="I1387" s="206"/>
      <c r="J1387" s="206"/>
      <c r="K1387" s="86"/>
      <c r="L1387" s="86"/>
      <c r="M1387" s="86"/>
      <c r="N1387" s="82"/>
      <c r="O1387" s="81"/>
      <c r="P1387" s="82"/>
      <c r="Q1387" s="207">
        <f t="shared" si="216"/>
        <v>0</v>
      </c>
      <c r="R1387" s="83">
        <f t="shared" si="213"/>
        <v>0</v>
      </c>
      <c r="S1387" s="83">
        <f t="shared" si="214"/>
        <v>0</v>
      </c>
      <c r="T1387" s="209"/>
      <c r="U1387" s="214"/>
      <c r="V1387" s="214"/>
      <c r="W1387" s="217" t="str">
        <f t="shared" si="209"/>
        <v/>
      </c>
      <c r="X1387" s="214"/>
      <c r="Y1387" s="224"/>
      <c r="Z1387" s="214"/>
      <c r="AA1387" s="214"/>
      <c r="AB1387" s="35" t="str">
        <f t="shared" si="210"/>
        <v/>
      </c>
      <c r="AC1387" s="35"/>
      <c r="AD1387" s="35"/>
      <c r="AE1387" s="35"/>
      <c r="AF1387" s="35"/>
      <c r="AG1387" s="35"/>
      <c r="AH1387" s="35"/>
      <c r="AI1387" s="35"/>
      <c r="AJ1387" s="35"/>
      <c r="AK1387" s="35"/>
      <c r="AL1387" s="35"/>
      <c r="AM1387" s="85" t="str">
        <f t="shared" si="218"/>
        <v/>
      </c>
      <c r="AN1387" s="35"/>
      <c r="AO1387" s="35"/>
      <c r="AP1387" s="77" t="str">
        <f>IF(D1387="","",IF(D1387=Accueil!$Q$7,PRODUCT('Registre déchets'!G1387,Accueil!$S$7),"") &amp; IF(D1387=Accueil!$Q$8,PRODUCT('Registre déchets'!G1387,Accueil!$S$8),"") &amp; IF(D1387=Accueil!$Q$9,PRODUCT('Registre déchets'!G1387,Accueil!$S$9),"")&amp; IF(D1387=Accueil!$Q$10,PRODUCT('Registre déchets'!G1387,Accueil!$S$10),"")&amp; IF(D1387=Accueil!$Q$11,PRODUCT('Registre déchets'!G1387,Accueil!$S$11),"")&amp; IF(D1387=Accueil!$Q$12,PRODUCT('Registre déchets'!G1387,Accueil!$S$12),"")&amp; IF(D1387=Accueil!$Q$13,PRODUCT('Registre déchets'!G1387,Accueil!$S$13),"")&amp; IF(D1387=Accueil!$Q$14,PRODUCT('Registre déchets'!G1387,Accueil!$S$14),"")&amp; IF(D1387=Accueil!$Q$15,PRODUCT('Registre déchets'!G1387,Accueil!$S$15),"")&amp; IF(D1387=Accueil!$Q$16,PRODUCT('Registre déchets'!G1387,Accueil!$S$16),"")&amp; IF(D1387=Accueil!$Q$17,PRODUCT('Registre déchets'!G1387,Accueil!$S$17),"")&amp; IF(D1387=Accueil!$Q$18,PRODUCT('Registre déchets'!G1387,Accueil!$S$18),"")&amp; IF(D1387=Accueil!$Q$19,PRODUCT('Registre déchets'!G1387,Accueil!$S$19),"")&amp; IF(D1387=Accueil!$Q$20,PRODUCT('Registre déchets'!G1387,Accueil!$S$20),"")&amp; IF(D1387=Accueil!$Q$21,PRODUCT('Registre déchets'!G1387,Accueil!$S$21),"")&amp; IF(D1387=Accueil!$Q$22,PRODUCT('Registre déchets'!G1387,Accueil!$S$22),"")&amp; IF(D1387=Accueil!$Q$23,PRODUCT('Registre déchets'!G1387,Accueil!$S$23),"")&amp; IF(D1387=Accueil!$Q$24,PRODUCT('Registre déchets'!G1387,Accueil!$S$24),"")&amp; IF(D1387=Accueil!$Q$25,PRODUCT('Registre déchets'!G1387,Accueil!$S$25),"")&amp; IF(D1387=Accueil!$Q$26,PRODUCT('Registre déchets'!G1387,Accueil!$S$26),"") &amp; IF(D1387=Accueil!$U$7,PRODUCT('Registre déchets'!G1387,Accueil!$W$7),"") &amp; IF(D1387=Accueil!$U$8,PRODUCT('Registre déchets'!G1387,Accueil!$W$8),"") &amp; IF(D1387=Accueil!$U$9,PRODUCT('Registre déchets'!G1387,Accueil!$W$9),"")&amp; IF(D1387=Accueil!$U$10,PRODUCT('Registre déchets'!G1387,Accueil!$W$10),"")&amp; IF(D1387=Accueil!$U$11,PRODUCT('Registre déchets'!G1387,Accueil!$W$11),"")&amp; IF(D1387=Accueil!$U$12,PRODUCT('Registre déchets'!G1387,Accueil!$W$12),"")&amp; IF(D1387=Accueil!$U$13,PRODUCT('Registre déchets'!G1387,Accueil!$W$13),"")&amp; IF(D1387=Accueil!$U$14,PRODUCT('Registre déchets'!G1387,Accueil!$W$14),"")&amp; IF(D1387=Accueil!$U$15,PRODUCT('Registre déchets'!G1387,Accueil!$W$15),"")&amp; IF(D1387=Accueil!$U$16,PRODUCT('Registre déchets'!G1387,Accueil!$W$16),"")&amp; IF(D1387=Accueil!$U$17,PRODUCT('Registre déchets'!G1387,Accueil!$W$17),"")&amp; IF(D1387=Accueil!$U$18,PRODUCT('Registre déchets'!G1387,Accueil!$W$18),"")&amp; IF(D1387=Accueil!$U$19,PRODUCT('Registre déchets'!G1387,Accueil!$W$19),"")&amp; IF(D1387=Accueil!$U$20,PRODUCT('Registre déchets'!G1387,Accueil!$W$20),"")&amp; IF(D1387=Accueil!$U$21,PRODUCT('Registre déchets'!G1387,Accueil!$W$21),"") &amp; IF(D1387=Accueil!$U$22,PRODUCT('Registre déchets'!G1387,Accueil!$W$22),"")&amp; IF(D1387=Accueil!$U$23,PRODUCT('Registre déchets'!G1387,Accueil!$W$23),"")&amp; IF(D1387=Accueil!$U$24,PRODUCT('Registre déchets'!G1387,Accueil!$W$24),"")&amp; IF(D1387=Accueil!$U$25,PRODUCT('Registre déchets'!G1387,Accueil!$W$25),"")&amp; IF(D1387=Accueil!$U$26,PRODUCT('Registre déchets'!G1387,Accueil!$W$26),"")&amp; IF(D1387=Accueil!$U$27,PRODUCT('Registre déchets'!G1387,Accueil!$W$27),"")&amp; IF(D1387=Accueil!$Y$7,PRODUCT('Registre déchets'!G1387,Accueil!$AA$7),"") &amp; IF(D1387=Accueil!$Y$8,PRODUCT('Registre déchets'!G1387,Accueil!$AA$8),"") &amp; IF(D1387=Accueil!$Y$9,PRODUCT('Registre déchets'!G1387,Accueil!$AA$9),"")&amp; IF(D1387=Accueil!$Y$10,PRODUCT('Registre déchets'!G1387,Accueil!$AA$10),"")&amp; IF(D1387=Accueil!$Y$11,PRODUCT('Registre déchets'!G1387,Accueil!$AA$11),"")&amp; IF(D1387=Accueil!$Y$12,PRODUCT('Registre déchets'!G1387,Accueil!$AA$12),"")&amp; IF(D1387=Accueil!$Y$13,PRODUCT('Registre déchets'!G1387,Accueil!$AA$13),"")&amp; IF(D1387=Accueil!$Y$14,PRODUCT('Registre déchets'!G1387,Accueil!$AA$14),"")&amp; IF(D1387=Accueil!$Y$15,PRODUCT('Registre déchets'!G1387,Accueil!$AA$15),"")&amp; IF(D1387=Accueil!$Y$16,PRODUCT('Registre déchets'!G1387,Accueil!$AA$16),"")&amp; IF(D1387=Accueil!$Y$17,PRODUCT('Registre déchets'!G1387,Accueil!$AA$17),"")&amp; IF(D1387=Accueil!$Y$18,PRODUCT('Registre déchets'!G1387,Accueil!$AA$18),"")&amp; IF(D1387=Accueil!$Y$19,PRODUCT('Registre déchets'!G1387,Accueil!$AA$19),"")&amp; IF(D1387=Accueil!$Y$20,PRODUCT('Registre déchets'!G1387,Accueil!$AA$20),"")&amp; IF(D1387=Accueil!$Y$21,PRODUCT('Registre déchets'!G1387,Accueil!$AA$21),"")&amp; IF(D1387=Accueil!$Y$22,PRODUCT('Registre déchets'!G1387,Accueil!$AA$22),"")&amp; IF(D1387=Accueil!$Y$23,PRODUCT('Registre déchets'!G1387,Accueil!$AA$23),"")&amp; IF(D1387=Accueil!$Y$24,PRODUCT('Registre déchets'!G1387,Accueil!$AA$24),"")&amp; IF(D1387=Accueil!$Y$25,PRODUCT('Registre déchets'!G1387,Accueil!$AA$25),"")&amp; IF(D1387=Accueil!$Y$26,PRODUCT('Registre déchets'!G1387,Accueil!$AA$26),"")&amp; IF(D1387=Accueil!$Y$27,PRODUCT('Registre déchets'!G1387,Accueil!$AA$27),""))</f>
        <v/>
      </c>
      <c r="AQ1387" s="79">
        <f t="shared" si="217"/>
        <v>0</v>
      </c>
    </row>
    <row r="1388" spans="1:43" ht="50.1" customHeight="1" x14ac:dyDescent="0.25">
      <c r="A1388" s="90"/>
      <c r="B1388" s="222" t="str">
        <f t="shared" si="211"/>
        <v/>
      </c>
      <c r="C1388" s="221"/>
      <c r="D1388" s="220"/>
      <c r="E1388" s="80" t="str">
        <f t="shared" si="215"/>
        <v/>
      </c>
      <c r="F1388" s="81"/>
      <c r="G1388" s="82"/>
      <c r="H1388" s="241">
        <f t="shared" si="212"/>
        <v>0</v>
      </c>
      <c r="I1388" s="206"/>
      <c r="J1388" s="206"/>
      <c r="K1388" s="86"/>
      <c r="L1388" s="86"/>
      <c r="M1388" s="86"/>
      <c r="N1388" s="82"/>
      <c r="O1388" s="81"/>
      <c r="P1388" s="82"/>
      <c r="Q1388" s="207">
        <f t="shared" si="216"/>
        <v>0</v>
      </c>
      <c r="R1388" s="83">
        <f t="shared" si="213"/>
        <v>0</v>
      </c>
      <c r="S1388" s="83">
        <f t="shared" si="214"/>
        <v>0</v>
      </c>
      <c r="T1388" s="209"/>
      <c r="U1388" s="214"/>
      <c r="V1388" s="214"/>
      <c r="W1388" s="217" t="str">
        <f t="shared" si="209"/>
        <v/>
      </c>
      <c r="X1388" s="214"/>
      <c r="Y1388" s="224"/>
      <c r="Z1388" s="214"/>
      <c r="AA1388" s="214"/>
      <c r="AB1388" s="35" t="str">
        <f t="shared" si="210"/>
        <v/>
      </c>
      <c r="AC1388" s="35"/>
      <c r="AD1388" s="35"/>
      <c r="AE1388" s="35"/>
      <c r="AF1388" s="35"/>
      <c r="AG1388" s="35"/>
      <c r="AH1388" s="35"/>
      <c r="AI1388" s="35"/>
      <c r="AJ1388" s="35"/>
      <c r="AK1388" s="35"/>
      <c r="AL1388" s="35"/>
      <c r="AM1388" s="85" t="str">
        <f t="shared" si="218"/>
        <v/>
      </c>
      <c r="AN1388" s="35"/>
      <c r="AO1388" s="35"/>
      <c r="AP1388" s="77" t="str">
        <f>IF(D1388="","",IF(D1388=Accueil!$Q$7,PRODUCT('Registre déchets'!G1388,Accueil!$S$7),"") &amp; IF(D1388=Accueil!$Q$8,PRODUCT('Registre déchets'!G1388,Accueil!$S$8),"") &amp; IF(D1388=Accueil!$Q$9,PRODUCT('Registre déchets'!G1388,Accueil!$S$9),"")&amp; IF(D1388=Accueil!$Q$10,PRODUCT('Registre déchets'!G1388,Accueil!$S$10),"")&amp; IF(D1388=Accueil!$Q$11,PRODUCT('Registre déchets'!G1388,Accueil!$S$11),"")&amp; IF(D1388=Accueil!$Q$12,PRODUCT('Registre déchets'!G1388,Accueil!$S$12),"")&amp; IF(D1388=Accueil!$Q$13,PRODUCT('Registre déchets'!G1388,Accueil!$S$13),"")&amp; IF(D1388=Accueil!$Q$14,PRODUCT('Registre déchets'!G1388,Accueil!$S$14),"")&amp; IF(D1388=Accueil!$Q$15,PRODUCT('Registre déchets'!G1388,Accueil!$S$15),"")&amp; IF(D1388=Accueil!$Q$16,PRODUCT('Registre déchets'!G1388,Accueil!$S$16),"")&amp; IF(D1388=Accueil!$Q$17,PRODUCT('Registre déchets'!G1388,Accueil!$S$17),"")&amp; IF(D1388=Accueil!$Q$18,PRODUCT('Registre déchets'!G1388,Accueil!$S$18),"")&amp; IF(D1388=Accueil!$Q$19,PRODUCT('Registre déchets'!G1388,Accueil!$S$19),"")&amp; IF(D1388=Accueil!$Q$20,PRODUCT('Registre déchets'!G1388,Accueil!$S$20),"")&amp; IF(D1388=Accueil!$Q$21,PRODUCT('Registre déchets'!G1388,Accueil!$S$21),"")&amp; IF(D1388=Accueil!$Q$22,PRODUCT('Registre déchets'!G1388,Accueil!$S$22),"")&amp; IF(D1388=Accueil!$Q$23,PRODUCT('Registre déchets'!G1388,Accueil!$S$23),"")&amp; IF(D1388=Accueil!$Q$24,PRODUCT('Registre déchets'!G1388,Accueil!$S$24),"")&amp; IF(D1388=Accueil!$Q$25,PRODUCT('Registre déchets'!G1388,Accueil!$S$25),"")&amp; IF(D1388=Accueil!$Q$26,PRODUCT('Registre déchets'!G1388,Accueil!$S$26),"") &amp; IF(D1388=Accueil!$U$7,PRODUCT('Registre déchets'!G1388,Accueil!$W$7),"") &amp; IF(D1388=Accueil!$U$8,PRODUCT('Registre déchets'!G1388,Accueil!$W$8),"") &amp; IF(D1388=Accueil!$U$9,PRODUCT('Registre déchets'!G1388,Accueil!$W$9),"")&amp; IF(D1388=Accueil!$U$10,PRODUCT('Registre déchets'!G1388,Accueil!$W$10),"")&amp; IF(D1388=Accueil!$U$11,PRODUCT('Registre déchets'!G1388,Accueil!$W$11),"")&amp; IF(D1388=Accueil!$U$12,PRODUCT('Registre déchets'!G1388,Accueil!$W$12),"")&amp; IF(D1388=Accueil!$U$13,PRODUCT('Registre déchets'!G1388,Accueil!$W$13),"")&amp; IF(D1388=Accueil!$U$14,PRODUCT('Registre déchets'!G1388,Accueil!$W$14),"")&amp; IF(D1388=Accueil!$U$15,PRODUCT('Registre déchets'!G1388,Accueil!$W$15),"")&amp; IF(D1388=Accueil!$U$16,PRODUCT('Registre déchets'!G1388,Accueil!$W$16),"")&amp; IF(D1388=Accueil!$U$17,PRODUCT('Registre déchets'!G1388,Accueil!$W$17),"")&amp; IF(D1388=Accueil!$U$18,PRODUCT('Registre déchets'!G1388,Accueil!$W$18),"")&amp; IF(D1388=Accueil!$U$19,PRODUCT('Registre déchets'!G1388,Accueil!$W$19),"")&amp; IF(D1388=Accueil!$U$20,PRODUCT('Registre déchets'!G1388,Accueil!$W$20),"")&amp; IF(D1388=Accueil!$U$21,PRODUCT('Registre déchets'!G1388,Accueil!$W$21),"") &amp; IF(D1388=Accueil!$U$22,PRODUCT('Registre déchets'!G1388,Accueil!$W$22),"")&amp; IF(D1388=Accueil!$U$23,PRODUCT('Registre déchets'!G1388,Accueil!$W$23),"")&amp; IF(D1388=Accueil!$U$24,PRODUCT('Registre déchets'!G1388,Accueil!$W$24),"")&amp; IF(D1388=Accueil!$U$25,PRODUCT('Registre déchets'!G1388,Accueil!$W$25),"")&amp; IF(D1388=Accueil!$U$26,PRODUCT('Registre déchets'!G1388,Accueil!$W$26),"")&amp; IF(D1388=Accueil!$U$27,PRODUCT('Registre déchets'!G1388,Accueil!$W$27),"")&amp; IF(D1388=Accueil!$Y$7,PRODUCT('Registre déchets'!G1388,Accueil!$AA$7),"") &amp; IF(D1388=Accueil!$Y$8,PRODUCT('Registre déchets'!G1388,Accueil!$AA$8),"") &amp; IF(D1388=Accueil!$Y$9,PRODUCT('Registre déchets'!G1388,Accueil!$AA$9),"")&amp; IF(D1388=Accueil!$Y$10,PRODUCT('Registre déchets'!G1388,Accueil!$AA$10),"")&amp; IF(D1388=Accueil!$Y$11,PRODUCT('Registre déchets'!G1388,Accueil!$AA$11),"")&amp; IF(D1388=Accueil!$Y$12,PRODUCT('Registre déchets'!G1388,Accueil!$AA$12),"")&amp; IF(D1388=Accueil!$Y$13,PRODUCT('Registre déchets'!G1388,Accueil!$AA$13),"")&amp; IF(D1388=Accueil!$Y$14,PRODUCT('Registre déchets'!G1388,Accueil!$AA$14),"")&amp; IF(D1388=Accueil!$Y$15,PRODUCT('Registre déchets'!G1388,Accueil!$AA$15),"")&amp; IF(D1388=Accueil!$Y$16,PRODUCT('Registre déchets'!G1388,Accueil!$AA$16),"")&amp; IF(D1388=Accueil!$Y$17,PRODUCT('Registre déchets'!G1388,Accueil!$AA$17),"")&amp; IF(D1388=Accueil!$Y$18,PRODUCT('Registre déchets'!G1388,Accueil!$AA$18),"")&amp; IF(D1388=Accueil!$Y$19,PRODUCT('Registre déchets'!G1388,Accueil!$AA$19),"")&amp; IF(D1388=Accueil!$Y$20,PRODUCT('Registre déchets'!G1388,Accueil!$AA$20),"")&amp; IF(D1388=Accueil!$Y$21,PRODUCT('Registre déchets'!G1388,Accueil!$AA$21),"")&amp; IF(D1388=Accueil!$Y$22,PRODUCT('Registre déchets'!G1388,Accueil!$AA$22),"")&amp; IF(D1388=Accueil!$Y$23,PRODUCT('Registre déchets'!G1388,Accueil!$AA$23),"")&amp; IF(D1388=Accueil!$Y$24,PRODUCT('Registre déchets'!G1388,Accueil!$AA$24),"")&amp; IF(D1388=Accueil!$Y$25,PRODUCT('Registre déchets'!G1388,Accueil!$AA$25),"")&amp; IF(D1388=Accueil!$Y$26,PRODUCT('Registre déchets'!G1388,Accueil!$AA$26),"")&amp; IF(D1388=Accueil!$Y$27,PRODUCT('Registre déchets'!G1388,Accueil!$AA$27),""))</f>
        <v/>
      </c>
      <c r="AQ1388" s="79">
        <f t="shared" si="217"/>
        <v>0</v>
      </c>
    </row>
    <row r="1389" spans="1:43" ht="50.1" customHeight="1" x14ac:dyDescent="0.25">
      <c r="A1389" s="90"/>
      <c r="B1389" s="222" t="str">
        <f t="shared" si="211"/>
        <v/>
      </c>
      <c r="C1389" s="221"/>
      <c r="D1389" s="220"/>
      <c r="E1389" s="80" t="str">
        <f t="shared" si="215"/>
        <v/>
      </c>
      <c r="F1389" s="81"/>
      <c r="G1389" s="82"/>
      <c r="H1389" s="241">
        <f t="shared" si="212"/>
        <v>0</v>
      </c>
      <c r="I1389" s="206"/>
      <c r="J1389" s="206"/>
      <c r="K1389" s="86"/>
      <c r="L1389" s="86"/>
      <c r="M1389" s="86"/>
      <c r="N1389" s="82"/>
      <c r="O1389" s="81"/>
      <c r="P1389" s="82"/>
      <c r="Q1389" s="207">
        <f t="shared" si="216"/>
        <v>0</v>
      </c>
      <c r="R1389" s="83">
        <f t="shared" si="213"/>
        <v>0</v>
      </c>
      <c r="S1389" s="83">
        <f t="shared" si="214"/>
        <v>0</v>
      </c>
      <c r="T1389" s="209"/>
      <c r="U1389" s="214"/>
      <c r="V1389" s="214"/>
      <c r="W1389" s="217" t="str">
        <f t="shared" si="209"/>
        <v/>
      </c>
      <c r="X1389" s="214"/>
      <c r="Y1389" s="224"/>
      <c r="Z1389" s="214"/>
      <c r="AA1389" s="214"/>
      <c r="AB1389" s="35" t="str">
        <f t="shared" si="210"/>
        <v/>
      </c>
      <c r="AC1389" s="35"/>
      <c r="AD1389" s="35"/>
      <c r="AE1389" s="35"/>
      <c r="AF1389" s="35"/>
      <c r="AG1389" s="35"/>
      <c r="AH1389" s="35"/>
      <c r="AI1389" s="35"/>
      <c r="AJ1389" s="35"/>
      <c r="AK1389" s="35"/>
      <c r="AL1389" s="35"/>
      <c r="AM1389" s="85" t="str">
        <f t="shared" si="218"/>
        <v/>
      </c>
      <c r="AN1389" s="35"/>
      <c r="AO1389" s="35"/>
      <c r="AP1389" s="77" t="str">
        <f>IF(D1389="","",IF(D1389=Accueil!$Q$7,PRODUCT('Registre déchets'!G1389,Accueil!$S$7),"") &amp; IF(D1389=Accueil!$Q$8,PRODUCT('Registre déchets'!G1389,Accueil!$S$8),"") &amp; IF(D1389=Accueil!$Q$9,PRODUCT('Registre déchets'!G1389,Accueil!$S$9),"")&amp; IF(D1389=Accueil!$Q$10,PRODUCT('Registre déchets'!G1389,Accueil!$S$10),"")&amp; IF(D1389=Accueil!$Q$11,PRODUCT('Registre déchets'!G1389,Accueil!$S$11),"")&amp; IF(D1389=Accueil!$Q$12,PRODUCT('Registre déchets'!G1389,Accueil!$S$12),"")&amp; IF(D1389=Accueil!$Q$13,PRODUCT('Registre déchets'!G1389,Accueil!$S$13),"")&amp; IF(D1389=Accueil!$Q$14,PRODUCT('Registre déchets'!G1389,Accueil!$S$14),"")&amp; IF(D1389=Accueil!$Q$15,PRODUCT('Registre déchets'!G1389,Accueil!$S$15),"")&amp; IF(D1389=Accueil!$Q$16,PRODUCT('Registre déchets'!G1389,Accueil!$S$16),"")&amp; IF(D1389=Accueil!$Q$17,PRODUCT('Registre déchets'!G1389,Accueil!$S$17),"")&amp; IF(D1389=Accueil!$Q$18,PRODUCT('Registre déchets'!G1389,Accueil!$S$18),"")&amp; IF(D1389=Accueil!$Q$19,PRODUCT('Registre déchets'!G1389,Accueil!$S$19),"")&amp; IF(D1389=Accueil!$Q$20,PRODUCT('Registre déchets'!G1389,Accueil!$S$20),"")&amp; IF(D1389=Accueil!$Q$21,PRODUCT('Registre déchets'!G1389,Accueil!$S$21),"")&amp; IF(D1389=Accueil!$Q$22,PRODUCT('Registre déchets'!G1389,Accueil!$S$22),"")&amp; IF(D1389=Accueil!$Q$23,PRODUCT('Registre déchets'!G1389,Accueil!$S$23),"")&amp; IF(D1389=Accueil!$Q$24,PRODUCT('Registre déchets'!G1389,Accueil!$S$24),"")&amp; IF(D1389=Accueil!$Q$25,PRODUCT('Registre déchets'!G1389,Accueil!$S$25),"")&amp; IF(D1389=Accueil!$Q$26,PRODUCT('Registre déchets'!G1389,Accueil!$S$26),"") &amp; IF(D1389=Accueil!$U$7,PRODUCT('Registre déchets'!G1389,Accueil!$W$7),"") &amp; IF(D1389=Accueil!$U$8,PRODUCT('Registre déchets'!G1389,Accueil!$W$8),"") &amp; IF(D1389=Accueil!$U$9,PRODUCT('Registre déchets'!G1389,Accueil!$W$9),"")&amp; IF(D1389=Accueil!$U$10,PRODUCT('Registre déchets'!G1389,Accueil!$W$10),"")&amp; IF(D1389=Accueil!$U$11,PRODUCT('Registre déchets'!G1389,Accueil!$W$11),"")&amp; IF(D1389=Accueil!$U$12,PRODUCT('Registre déchets'!G1389,Accueil!$W$12),"")&amp; IF(D1389=Accueil!$U$13,PRODUCT('Registre déchets'!G1389,Accueil!$W$13),"")&amp; IF(D1389=Accueil!$U$14,PRODUCT('Registre déchets'!G1389,Accueil!$W$14),"")&amp; IF(D1389=Accueil!$U$15,PRODUCT('Registre déchets'!G1389,Accueil!$W$15),"")&amp; IF(D1389=Accueil!$U$16,PRODUCT('Registre déchets'!G1389,Accueil!$W$16),"")&amp; IF(D1389=Accueil!$U$17,PRODUCT('Registre déchets'!G1389,Accueil!$W$17),"")&amp; IF(D1389=Accueil!$U$18,PRODUCT('Registre déchets'!G1389,Accueil!$W$18),"")&amp; IF(D1389=Accueil!$U$19,PRODUCT('Registre déchets'!G1389,Accueil!$W$19),"")&amp; IF(D1389=Accueil!$U$20,PRODUCT('Registre déchets'!G1389,Accueil!$W$20),"")&amp; IF(D1389=Accueil!$U$21,PRODUCT('Registre déchets'!G1389,Accueil!$W$21),"") &amp; IF(D1389=Accueil!$U$22,PRODUCT('Registre déchets'!G1389,Accueil!$W$22),"")&amp; IF(D1389=Accueil!$U$23,PRODUCT('Registre déchets'!G1389,Accueil!$W$23),"")&amp; IF(D1389=Accueil!$U$24,PRODUCT('Registre déchets'!G1389,Accueil!$W$24),"")&amp; IF(D1389=Accueil!$U$25,PRODUCT('Registre déchets'!G1389,Accueil!$W$25),"")&amp; IF(D1389=Accueil!$U$26,PRODUCT('Registre déchets'!G1389,Accueil!$W$26),"")&amp; IF(D1389=Accueil!$U$27,PRODUCT('Registre déchets'!G1389,Accueil!$W$27),"")&amp; IF(D1389=Accueil!$Y$7,PRODUCT('Registre déchets'!G1389,Accueil!$AA$7),"") &amp; IF(D1389=Accueil!$Y$8,PRODUCT('Registre déchets'!G1389,Accueil!$AA$8),"") &amp; IF(D1389=Accueil!$Y$9,PRODUCT('Registre déchets'!G1389,Accueil!$AA$9),"")&amp; IF(D1389=Accueil!$Y$10,PRODUCT('Registre déchets'!G1389,Accueil!$AA$10),"")&amp; IF(D1389=Accueil!$Y$11,PRODUCT('Registre déchets'!G1389,Accueil!$AA$11),"")&amp; IF(D1389=Accueil!$Y$12,PRODUCT('Registre déchets'!G1389,Accueil!$AA$12),"")&amp; IF(D1389=Accueil!$Y$13,PRODUCT('Registre déchets'!G1389,Accueil!$AA$13),"")&amp; IF(D1389=Accueil!$Y$14,PRODUCT('Registre déchets'!G1389,Accueil!$AA$14),"")&amp; IF(D1389=Accueil!$Y$15,PRODUCT('Registre déchets'!G1389,Accueil!$AA$15),"")&amp; IF(D1389=Accueil!$Y$16,PRODUCT('Registre déchets'!G1389,Accueil!$AA$16),"")&amp; IF(D1389=Accueil!$Y$17,PRODUCT('Registre déchets'!G1389,Accueil!$AA$17),"")&amp; IF(D1389=Accueil!$Y$18,PRODUCT('Registre déchets'!G1389,Accueil!$AA$18),"")&amp; IF(D1389=Accueil!$Y$19,PRODUCT('Registre déchets'!G1389,Accueil!$AA$19),"")&amp; IF(D1389=Accueil!$Y$20,PRODUCT('Registre déchets'!G1389,Accueil!$AA$20),"")&amp; IF(D1389=Accueil!$Y$21,PRODUCT('Registre déchets'!G1389,Accueil!$AA$21),"")&amp; IF(D1389=Accueil!$Y$22,PRODUCT('Registre déchets'!G1389,Accueil!$AA$22),"")&amp; IF(D1389=Accueil!$Y$23,PRODUCT('Registre déchets'!G1389,Accueil!$AA$23),"")&amp; IF(D1389=Accueil!$Y$24,PRODUCT('Registre déchets'!G1389,Accueil!$AA$24),"")&amp; IF(D1389=Accueil!$Y$25,PRODUCT('Registre déchets'!G1389,Accueil!$AA$25),"")&amp; IF(D1389=Accueil!$Y$26,PRODUCT('Registre déchets'!G1389,Accueil!$AA$26),"")&amp; IF(D1389=Accueil!$Y$27,PRODUCT('Registre déchets'!G1389,Accueil!$AA$27),""))</f>
        <v/>
      </c>
      <c r="AQ1389" s="79">
        <f t="shared" si="217"/>
        <v>0</v>
      </c>
    </row>
    <row r="1390" spans="1:43" ht="50.1" customHeight="1" x14ac:dyDescent="0.25">
      <c r="A1390" s="90"/>
      <c r="B1390" s="222" t="str">
        <f t="shared" si="211"/>
        <v/>
      </c>
      <c r="C1390" s="221"/>
      <c r="D1390" s="220"/>
      <c r="E1390" s="80" t="str">
        <f t="shared" si="215"/>
        <v/>
      </c>
      <c r="F1390" s="81"/>
      <c r="G1390" s="82"/>
      <c r="H1390" s="241">
        <f t="shared" si="212"/>
        <v>0</v>
      </c>
      <c r="I1390" s="206"/>
      <c r="J1390" s="206"/>
      <c r="K1390" s="86"/>
      <c r="L1390" s="86"/>
      <c r="M1390" s="86"/>
      <c r="N1390" s="82"/>
      <c r="O1390" s="81"/>
      <c r="P1390" s="82"/>
      <c r="Q1390" s="207">
        <f t="shared" si="216"/>
        <v>0</v>
      </c>
      <c r="R1390" s="83">
        <f t="shared" si="213"/>
        <v>0</v>
      </c>
      <c r="S1390" s="83">
        <f t="shared" si="214"/>
        <v>0</v>
      </c>
      <c r="T1390" s="209"/>
      <c r="U1390" s="214"/>
      <c r="V1390" s="214"/>
      <c r="W1390" s="217" t="str">
        <f t="shared" si="209"/>
        <v/>
      </c>
      <c r="X1390" s="214"/>
      <c r="Y1390" s="224"/>
      <c r="Z1390" s="214"/>
      <c r="AA1390" s="214"/>
      <c r="AB1390" s="35" t="str">
        <f t="shared" si="210"/>
        <v/>
      </c>
      <c r="AC1390" s="35"/>
      <c r="AD1390" s="35"/>
      <c r="AE1390" s="35"/>
      <c r="AF1390" s="35"/>
      <c r="AG1390" s="35"/>
      <c r="AH1390" s="35"/>
      <c r="AI1390" s="35"/>
      <c r="AJ1390" s="35"/>
      <c r="AK1390" s="35"/>
      <c r="AL1390" s="35"/>
      <c r="AM1390" s="85" t="str">
        <f t="shared" si="218"/>
        <v/>
      </c>
      <c r="AN1390" s="35"/>
      <c r="AO1390" s="35"/>
      <c r="AP1390" s="77" t="str">
        <f>IF(D1390="","",IF(D1390=Accueil!$Q$7,PRODUCT('Registre déchets'!G1390,Accueil!$S$7),"") &amp; IF(D1390=Accueil!$Q$8,PRODUCT('Registre déchets'!G1390,Accueil!$S$8),"") &amp; IF(D1390=Accueil!$Q$9,PRODUCT('Registre déchets'!G1390,Accueil!$S$9),"")&amp; IF(D1390=Accueil!$Q$10,PRODUCT('Registre déchets'!G1390,Accueil!$S$10),"")&amp; IF(D1390=Accueil!$Q$11,PRODUCT('Registre déchets'!G1390,Accueil!$S$11),"")&amp; IF(D1390=Accueil!$Q$12,PRODUCT('Registre déchets'!G1390,Accueil!$S$12),"")&amp; IF(D1390=Accueil!$Q$13,PRODUCT('Registre déchets'!G1390,Accueil!$S$13),"")&amp; IF(D1390=Accueil!$Q$14,PRODUCT('Registre déchets'!G1390,Accueil!$S$14),"")&amp; IF(D1390=Accueil!$Q$15,PRODUCT('Registre déchets'!G1390,Accueil!$S$15),"")&amp; IF(D1390=Accueil!$Q$16,PRODUCT('Registre déchets'!G1390,Accueil!$S$16),"")&amp; IF(D1390=Accueil!$Q$17,PRODUCT('Registre déchets'!G1390,Accueil!$S$17),"")&amp; IF(D1390=Accueil!$Q$18,PRODUCT('Registre déchets'!G1390,Accueil!$S$18),"")&amp; IF(D1390=Accueil!$Q$19,PRODUCT('Registre déchets'!G1390,Accueil!$S$19),"")&amp; IF(D1390=Accueil!$Q$20,PRODUCT('Registre déchets'!G1390,Accueil!$S$20),"")&amp; IF(D1390=Accueil!$Q$21,PRODUCT('Registre déchets'!G1390,Accueil!$S$21),"")&amp; IF(D1390=Accueil!$Q$22,PRODUCT('Registre déchets'!G1390,Accueil!$S$22),"")&amp; IF(D1390=Accueil!$Q$23,PRODUCT('Registre déchets'!G1390,Accueil!$S$23),"")&amp; IF(D1390=Accueil!$Q$24,PRODUCT('Registre déchets'!G1390,Accueil!$S$24),"")&amp; IF(D1390=Accueil!$Q$25,PRODUCT('Registre déchets'!G1390,Accueil!$S$25),"")&amp; IF(D1390=Accueil!$Q$26,PRODUCT('Registre déchets'!G1390,Accueil!$S$26),"") &amp; IF(D1390=Accueil!$U$7,PRODUCT('Registre déchets'!G1390,Accueil!$W$7),"") &amp; IF(D1390=Accueil!$U$8,PRODUCT('Registre déchets'!G1390,Accueil!$W$8),"") &amp; IF(D1390=Accueil!$U$9,PRODUCT('Registre déchets'!G1390,Accueil!$W$9),"")&amp; IF(D1390=Accueil!$U$10,PRODUCT('Registre déchets'!G1390,Accueil!$W$10),"")&amp; IF(D1390=Accueil!$U$11,PRODUCT('Registre déchets'!G1390,Accueil!$W$11),"")&amp; IF(D1390=Accueil!$U$12,PRODUCT('Registre déchets'!G1390,Accueil!$W$12),"")&amp; IF(D1390=Accueil!$U$13,PRODUCT('Registre déchets'!G1390,Accueil!$W$13),"")&amp; IF(D1390=Accueil!$U$14,PRODUCT('Registre déchets'!G1390,Accueil!$W$14),"")&amp; IF(D1390=Accueil!$U$15,PRODUCT('Registre déchets'!G1390,Accueil!$W$15),"")&amp; IF(D1390=Accueil!$U$16,PRODUCT('Registre déchets'!G1390,Accueil!$W$16),"")&amp; IF(D1390=Accueil!$U$17,PRODUCT('Registre déchets'!G1390,Accueil!$W$17),"")&amp; IF(D1390=Accueil!$U$18,PRODUCT('Registre déchets'!G1390,Accueil!$W$18),"")&amp; IF(D1390=Accueil!$U$19,PRODUCT('Registre déchets'!G1390,Accueil!$W$19),"")&amp; IF(D1390=Accueil!$U$20,PRODUCT('Registre déchets'!G1390,Accueil!$W$20),"")&amp; IF(D1390=Accueil!$U$21,PRODUCT('Registre déchets'!G1390,Accueil!$W$21),"") &amp; IF(D1390=Accueil!$U$22,PRODUCT('Registre déchets'!G1390,Accueil!$W$22),"")&amp; IF(D1390=Accueil!$U$23,PRODUCT('Registre déchets'!G1390,Accueil!$W$23),"")&amp; IF(D1390=Accueil!$U$24,PRODUCT('Registre déchets'!G1390,Accueil!$W$24),"")&amp; IF(D1390=Accueil!$U$25,PRODUCT('Registre déchets'!G1390,Accueil!$W$25),"")&amp; IF(D1390=Accueil!$U$26,PRODUCT('Registre déchets'!G1390,Accueil!$W$26),"")&amp; IF(D1390=Accueil!$U$27,PRODUCT('Registre déchets'!G1390,Accueil!$W$27),"")&amp; IF(D1390=Accueil!$Y$7,PRODUCT('Registre déchets'!G1390,Accueil!$AA$7),"") &amp; IF(D1390=Accueil!$Y$8,PRODUCT('Registre déchets'!G1390,Accueil!$AA$8),"") &amp; IF(D1390=Accueil!$Y$9,PRODUCT('Registre déchets'!G1390,Accueil!$AA$9),"")&amp; IF(D1390=Accueil!$Y$10,PRODUCT('Registre déchets'!G1390,Accueil!$AA$10),"")&amp; IF(D1390=Accueil!$Y$11,PRODUCT('Registre déchets'!G1390,Accueil!$AA$11),"")&amp; IF(D1390=Accueil!$Y$12,PRODUCT('Registre déchets'!G1390,Accueil!$AA$12),"")&amp; IF(D1390=Accueil!$Y$13,PRODUCT('Registre déchets'!G1390,Accueil!$AA$13),"")&amp; IF(D1390=Accueil!$Y$14,PRODUCT('Registre déchets'!G1390,Accueil!$AA$14),"")&amp; IF(D1390=Accueil!$Y$15,PRODUCT('Registre déchets'!G1390,Accueil!$AA$15),"")&amp; IF(D1390=Accueil!$Y$16,PRODUCT('Registre déchets'!G1390,Accueil!$AA$16),"")&amp; IF(D1390=Accueil!$Y$17,PRODUCT('Registre déchets'!G1390,Accueil!$AA$17),"")&amp; IF(D1390=Accueil!$Y$18,PRODUCT('Registre déchets'!G1390,Accueil!$AA$18),"")&amp; IF(D1390=Accueil!$Y$19,PRODUCT('Registre déchets'!G1390,Accueil!$AA$19),"")&amp; IF(D1390=Accueil!$Y$20,PRODUCT('Registre déchets'!G1390,Accueil!$AA$20),"")&amp; IF(D1390=Accueil!$Y$21,PRODUCT('Registre déchets'!G1390,Accueil!$AA$21),"")&amp; IF(D1390=Accueil!$Y$22,PRODUCT('Registre déchets'!G1390,Accueil!$AA$22),"")&amp; IF(D1390=Accueil!$Y$23,PRODUCT('Registre déchets'!G1390,Accueil!$AA$23),"")&amp; IF(D1390=Accueil!$Y$24,PRODUCT('Registre déchets'!G1390,Accueil!$AA$24),"")&amp; IF(D1390=Accueil!$Y$25,PRODUCT('Registre déchets'!G1390,Accueil!$AA$25),"")&amp; IF(D1390=Accueil!$Y$26,PRODUCT('Registre déchets'!G1390,Accueil!$AA$26),"")&amp; IF(D1390=Accueil!$Y$27,PRODUCT('Registre déchets'!G1390,Accueil!$AA$27),""))</f>
        <v/>
      </c>
      <c r="AQ1390" s="79">
        <f t="shared" si="217"/>
        <v>0</v>
      </c>
    </row>
    <row r="1391" spans="1:43" ht="50.1" customHeight="1" x14ac:dyDescent="0.25">
      <c r="A1391" s="90"/>
      <c r="B1391" s="222" t="str">
        <f t="shared" si="211"/>
        <v/>
      </c>
      <c r="C1391" s="221"/>
      <c r="D1391" s="220"/>
      <c r="E1391" s="80" t="str">
        <f t="shared" si="215"/>
        <v/>
      </c>
      <c r="F1391" s="81"/>
      <c r="G1391" s="82"/>
      <c r="H1391" s="241">
        <f t="shared" si="212"/>
        <v>0</v>
      </c>
      <c r="I1391" s="206"/>
      <c r="J1391" s="206"/>
      <c r="K1391" s="86"/>
      <c r="L1391" s="86"/>
      <c r="M1391" s="86"/>
      <c r="N1391" s="82"/>
      <c r="O1391" s="81"/>
      <c r="P1391" s="82"/>
      <c r="Q1391" s="207">
        <f t="shared" si="216"/>
        <v>0</v>
      </c>
      <c r="R1391" s="83">
        <f t="shared" si="213"/>
        <v>0</v>
      </c>
      <c r="S1391" s="83">
        <f t="shared" si="214"/>
        <v>0</v>
      </c>
      <c r="T1391" s="209"/>
      <c r="U1391" s="214"/>
      <c r="V1391" s="214"/>
      <c r="W1391" s="217" t="str">
        <f t="shared" si="209"/>
        <v/>
      </c>
      <c r="X1391" s="214"/>
      <c r="Y1391" s="224"/>
      <c r="Z1391" s="214"/>
      <c r="AA1391" s="214"/>
      <c r="AB1391" s="35" t="str">
        <f t="shared" si="210"/>
        <v/>
      </c>
      <c r="AC1391" s="35"/>
      <c r="AD1391" s="35"/>
      <c r="AE1391" s="35"/>
      <c r="AF1391" s="35"/>
      <c r="AG1391" s="35"/>
      <c r="AH1391" s="35"/>
      <c r="AI1391" s="35"/>
      <c r="AJ1391" s="35"/>
      <c r="AK1391" s="35"/>
      <c r="AL1391" s="35"/>
      <c r="AM1391" s="85" t="str">
        <f t="shared" si="218"/>
        <v/>
      </c>
      <c r="AN1391" s="35"/>
      <c r="AO1391" s="35"/>
      <c r="AP1391" s="77" t="str">
        <f>IF(D1391="","",IF(D1391=Accueil!$Q$7,PRODUCT('Registre déchets'!G1391,Accueil!$S$7),"") &amp; IF(D1391=Accueil!$Q$8,PRODUCT('Registre déchets'!G1391,Accueil!$S$8),"") &amp; IF(D1391=Accueil!$Q$9,PRODUCT('Registre déchets'!G1391,Accueil!$S$9),"")&amp; IF(D1391=Accueil!$Q$10,PRODUCT('Registre déchets'!G1391,Accueil!$S$10),"")&amp; IF(D1391=Accueil!$Q$11,PRODUCT('Registre déchets'!G1391,Accueil!$S$11),"")&amp; IF(D1391=Accueil!$Q$12,PRODUCT('Registre déchets'!G1391,Accueil!$S$12),"")&amp; IF(D1391=Accueil!$Q$13,PRODUCT('Registre déchets'!G1391,Accueil!$S$13),"")&amp; IF(D1391=Accueil!$Q$14,PRODUCT('Registre déchets'!G1391,Accueil!$S$14),"")&amp; IF(D1391=Accueil!$Q$15,PRODUCT('Registre déchets'!G1391,Accueil!$S$15),"")&amp; IF(D1391=Accueil!$Q$16,PRODUCT('Registre déchets'!G1391,Accueil!$S$16),"")&amp; IF(D1391=Accueil!$Q$17,PRODUCT('Registre déchets'!G1391,Accueil!$S$17),"")&amp; IF(D1391=Accueil!$Q$18,PRODUCT('Registre déchets'!G1391,Accueil!$S$18),"")&amp; IF(D1391=Accueil!$Q$19,PRODUCT('Registre déchets'!G1391,Accueil!$S$19),"")&amp; IF(D1391=Accueil!$Q$20,PRODUCT('Registre déchets'!G1391,Accueil!$S$20),"")&amp; IF(D1391=Accueil!$Q$21,PRODUCT('Registre déchets'!G1391,Accueil!$S$21),"")&amp; IF(D1391=Accueil!$Q$22,PRODUCT('Registre déchets'!G1391,Accueil!$S$22),"")&amp; IF(D1391=Accueil!$Q$23,PRODUCT('Registre déchets'!G1391,Accueil!$S$23),"")&amp; IF(D1391=Accueil!$Q$24,PRODUCT('Registre déchets'!G1391,Accueil!$S$24),"")&amp; IF(D1391=Accueil!$Q$25,PRODUCT('Registre déchets'!G1391,Accueil!$S$25),"")&amp; IF(D1391=Accueil!$Q$26,PRODUCT('Registre déchets'!G1391,Accueil!$S$26),"") &amp; IF(D1391=Accueil!$U$7,PRODUCT('Registre déchets'!G1391,Accueil!$W$7),"") &amp; IF(D1391=Accueil!$U$8,PRODUCT('Registre déchets'!G1391,Accueil!$W$8),"") &amp; IF(D1391=Accueil!$U$9,PRODUCT('Registre déchets'!G1391,Accueil!$W$9),"")&amp; IF(D1391=Accueil!$U$10,PRODUCT('Registre déchets'!G1391,Accueil!$W$10),"")&amp; IF(D1391=Accueil!$U$11,PRODUCT('Registre déchets'!G1391,Accueil!$W$11),"")&amp; IF(D1391=Accueil!$U$12,PRODUCT('Registre déchets'!G1391,Accueil!$W$12),"")&amp; IF(D1391=Accueil!$U$13,PRODUCT('Registre déchets'!G1391,Accueil!$W$13),"")&amp; IF(D1391=Accueil!$U$14,PRODUCT('Registre déchets'!G1391,Accueil!$W$14),"")&amp; IF(D1391=Accueil!$U$15,PRODUCT('Registre déchets'!G1391,Accueil!$W$15),"")&amp; IF(D1391=Accueil!$U$16,PRODUCT('Registre déchets'!G1391,Accueil!$W$16),"")&amp; IF(D1391=Accueil!$U$17,PRODUCT('Registre déchets'!G1391,Accueil!$W$17),"")&amp; IF(D1391=Accueil!$U$18,PRODUCT('Registre déchets'!G1391,Accueil!$W$18),"")&amp; IF(D1391=Accueil!$U$19,PRODUCT('Registre déchets'!G1391,Accueil!$W$19),"")&amp; IF(D1391=Accueil!$U$20,PRODUCT('Registre déchets'!G1391,Accueil!$W$20),"")&amp; IF(D1391=Accueil!$U$21,PRODUCT('Registre déchets'!G1391,Accueil!$W$21),"") &amp; IF(D1391=Accueil!$U$22,PRODUCT('Registre déchets'!G1391,Accueil!$W$22),"")&amp; IF(D1391=Accueil!$U$23,PRODUCT('Registre déchets'!G1391,Accueil!$W$23),"")&amp; IF(D1391=Accueil!$U$24,PRODUCT('Registre déchets'!G1391,Accueil!$W$24),"")&amp; IF(D1391=Accueil!$U$25,PRODUCT('Registre déchets'!G1391,Accueil!$W$25),"")&amp; IF(D1391=Accueil!$U$26,PRODUCT('Registre déchets'!G1391,Accueil!$W$26),"")&amp; IF(D1391=Accueil!$U$27,PRODUCT('Registre déchets'!G1391,Accueil!$W$27),"")&amp; IF(D1391=Accueil!$Y$7,PRODUCT('Registre déchets'!G1391,Accueil!$AA$7),"") &amp; IF(D1391=Accueil!$Y$8,PRODUCT('Registre déchets'!G1391,Accueil!$AA$8),"") &amp; IF(D1391=Accueil!$Y$9,PRODUCT('Registre déchets'!G1391,Accueil!$AA$9),"")&amp; IF(D1391=Accueil!$Y$10,PRODUCT('Registre déchets'!G1391,Accueil!$AA$10),"")&amp; IF(D1391=Accueil!$Y$11,PRODUCT('Registre déchets'!G1391,Accueil!$AA$11),"")&amp; IF(D1391=Accueil!$Y$12,PRODUCT('Registre déchets'!G1391,Accueil!$AA$12),"")&amp; IF(D1391=Accueil!$Y$13,PRODUCT('Registre déchets'!G1391,Accueil!$AA$13),"")&amp; IF(D1391=Accueil!$Y$14,PRODUCT('Registre déchets'!G1391,Accueil!$AA$14),"")&amp; IF(D1391=Accueil!$Y$15,PRODUCT('Registre déchets'!G1391,Accueil!$AA$15),"")&amp; IF(D1391=Accueil!$Y$16,PRODUCT('Registre déchets'!G1391,Accueil!$AA$16),"")&amp; IF(D1391=Accueil!$Y$17,PRODUCT('Registre déchets'!G1391,Accueil!$AA$17),"")&amp; IF(D1391=Accueil!$Y$18,PRODUCT('Registre déchets'!G1391,Accueil!$AA$18),"")&amp; IF(D1391=Accueil!$Y$19,PRODUCT('Registre déchets'!G1391,Accueil!$AA$19),"")&amp; IF(D1391=Accueil!$Y$20,PRODUCT('Registre déchets'!G1391,Accueil!$AA$20),"")&amp; IF(D1391=Accueil!$Y$21,PRODUCT('Registre déchets'!G1391,Accueil!$AA$21),"")&amp; IF(D1391=Accueil!$Y$22,PRODUCT('Registre déchets'!G1391,Accueil!$AA$22),"")&amp; IF(D1391=Accueil!$Y$23,PRODUCT('Registre déchets'!G1391,Accueil!$AA$23),"")&amp; IF(D1391=Accueil!$Y$24,PRODUCT('Registre déchets'!G1391,Accueil!$AA$24),"")&amp; IF(D1391=Accueil!$Y$25,PRODUCT('Registre déchets'!G1391,Accueil!$AA$25),"")&amp; IF(D1391=Accueil!$Y$26,PRODUCT('Registre déchets'!G1391,Accueil!$AA$26),"")&amp; IF(D1391=Accueil!$Y$27,PRODUCT('Registre déchets'!G1391,Accueil!$AA$27),""))</f>
        <v/>
      </c>
      <c r="AQ1391" s="79">
        <f t="shared" si="217"/>
        <v>0</v>
      </c>
    </row>
    <row r="1392" spans="1:43" ht="50.1" customHeight="1" x14ac:dyDescent="0.25">
      <c r="A1392" s="90"/>
      <c r="B1392" s="222" t="str">
        <f t="shared" si="211"/>
        <v/>
      </c>
      <c r="C1392" s="221"/>
      <c r="D1392" s="220"/>
      <c r="E1392" s="80" t="str">
        <f t="shared" si="215"/>
        <v/>
      </c>
      <c r="F1392" s="81"/>
      <c r="G1392" s="82"/>
      <c r="H1392" s="241">
        <f t="shared" si="212"/>
        <v>0</v>
      </c>
      <c r="I1392" s="206"/>
      <c r="J1392" s="206"/>
      <c r="K1392" s="86"/>
      <c r="L1392" s="86"/>
      <c r="M1392" s="86"/>
      <c r="N1392" s="82"/>
      <c r="O1392" s="81"/>
      <c r="P1392" s="82"/>
      <c r="Q1392" s="207">
        <f t="shared" si="216"/>
        <v>0</v>
      </c>
      <c r="R1392" s="83">
        <f t="shared" si="213"/>
        <v>0</v>
      </c>
      <c r="S1392" s="83">
        <f t="shared" si="214"/>
        <v>0</v>
      </c>
      <c r="T1392" s="209"/>
      <c r="U1392" s="214"/>
      <c r="V1392" s="214"/>
      <c r="W1392" s="217" t="str">
        <f t="shared" si="209"/>
        <v/>
      </c>
      <c r="X1392" s="214"/>
      <c r="Y1392" s="224"/>
      <c r="Z1392" s="214"/>
      <c r="AA1392" s="214"/>
      <c r="AB1392" s="35" t="str">
        <f t="shared" si="210"/>
        <v/>
      </c>
      <c r="AC1392" s="35"/>
      <c r="AD1392" s="35"/>
      <c r="AE1392" s="35"/>
      <c r="AF1392" s="35"/>
      <c r="AG1392" s="35"/>
      <c r="AH1392" s="35"/>
      <c r="AI1392" s="35"/>
      <c r="AJ1392" s="35"/>
      <c r="AK1392" s="35"/>
      <c r="AL1392" s="35"/>
      <c r="AM1392" s="85" t="str">
        <f t="shared" si="218"/>
        <v/>
      </c>
      <c r="AN1392" s="35"/>
      <c r="AO1392" s="35"/>
      <c r="AP1392" s="77" t="str">
        <f>IF(D1392="","",IF(D1392=Accueil!$Q$7,PRODUCT('Registre déchets'!G1392,Accueil!$S$7),"") &amp; IF(D1392=Accueil!$Q$8,PRODUCT('Registre déchets'!G1392,Accueil!$S$8),"") &amp; IF(D1392=Accueil!$Q$9,PRODUCT('Registre déchets'!G1392,Accueil!$S$9),"")&amp; IF(D1392=Accueil!$Q$10,PRODUCT('Registre déchets'!G1392,Accueil!$S$10),"")&amp; IF(D1392=Accueil!$Q$11,PRODUCT('Registre déchets'!G1392,Accueil!$S$11),"")&amp; IF(D1392=Accueil!$Q$12,PRODUCT('Registre déchets'!G1392,Accueil!$S$12),"")&amp; IF(D1392=Accueil!$Q$13,PRODUCT('Registre déchets'!G1392,Accueil!$S$13),"")&amp; IF(D1392=Accueil!$Q$14,PRODUCT('Registre déchets'!G1392,Accueil!$S$14),"")&amp; IF(D1392=Accueil!$Q$15,PRODUCT('Registre déchets'!G1392,Accueil!$S$15),"")&amp; IF(D1392=Accueil!$Q$16,PRODUCT('Registre déchets'!G1392,Accueil!$S$16),"")&amp; IF(D1392=Accueil!$Q$17,PRODUCT('Registre déchets'!G1392,Accueil!$S$17),"")&amp; IF(D1392=Accueil!$Q$18,PRODUCT('Registre déchets'!G1392,Accueil!$S$18),"")&amp; IF(D1392=Accueil!$Q$19,PRODUCT('Registre déchets'!G1392,Accueil!$S$19),"")&amp; IF(D1392=Accueil!$Q$20,PRODUCT('Registre déchets'!G1392,Accueil!$S$20),"")&amp; IF(D1392=Accueil!$Q$21,PRODUCT('Registre déchets'!G1392,Accueil!$S$21),"")&amp; IF(D1392=Accueil!$Q$22,PRODUCT('Registre déchets'!G1392,Accueil!$S$22),"")&amp; IF(D1392=Accueil!$Q$23,PRODUCT('Registre déchets'!G1392,Accueil!$S$23),"")&amp; IF(D1392=Accueil!$Q$24,PRODUCT('Registre déchets'!G1392,Accueil!$S$24),"")&amp; IF(D1392=Accueil!$Q$25,PRODUCT('Registre déchets'!G1392,Accueil!$S$25),"")&amp; IF(D1392=Accueil!$Q$26,PRODUCT('Registre déchets'!G1392,Accueil!$S$26),"") &amp; IF(D1392=Accueil!$U$7,PRODUCT('Registre déchets'!G1392,Accueil!$W$7),"") &amp; IF(D1392=Accueil!$U$8,PRODUCT('Registre déchets'!G1392,Accueil!$W$8),"") &amp; IF(D1392=Accueil!$U$9,PRODUCT('Registre déchets'!G1392,Accueil!$W$9),"")&amp; IF(D1392=Accueil!$U$10,PRODUCT('Registre déchets'!G1392,Accueil!$W$10),"")&amp; IF(D1392=Accueil!$U$11,PRODUCT('Registre déchets'!G1392,Accueil!$W$11),"")&amp; IF(D1392=Accueil!$U$12,PRODUCT('Registre déchets'!G1392,Accueil!$W$12),"")&amp; IF(D1392=Accueil!$U$13,PRODUCT('Registre déchets'!G1392,Accueil!$W$13),"")&amp; IF(D1392=Accueil!$U$14,PRODUCT('Registre déchets'!G1392,Accueil!$W$14),"")&amp; IF(D1392=Accueil!$U$15,PRODUCT('Registre déchets'!G1392,Accueil!$W$15),"")&amp; IF(D1392=Accueil!$U$16,PRODUCT('Registre déchets'!G1392,Accueil!$W$16),"")&amp; IF(D1392=Accueil!$U$17,PRODUCT('Registre déchets'!G1392,Accueil!$W$17),"")&amp; IF(D1392=Accueil!$U$18,PRODUCT('Registre déchets'!G1392,Accueil!$W$18),"")&amp; IF(D1392=Accueil!$U$19,PRODUCT('Registre déchets'!G1392,Accueil!$W$19),"")&amp; IF(D1392=Accueil!$U$20,PRODUCT('Registre déchets'!G1392,Accueil!$W$20),"")&amp; IF(D1392=Accueil!$U$21,PRODUCT('Registre déchets'!G1392,Accueil!$W$21),"") &amp; IF(D1392=Accueil!$U$22,PRODUCT('Registre déchets'!G1392,Accueil!$W$22),"")&amp; IF(D1392=Accueil!$U$23,PRODUCT('Registre déchets'!G1392,Accueil!$W$23),"")&amp; IF(D1392=Accueil!$U$24,PRODUCT('Registre déchets'!G1392,Accueil!$W$24),"")&amp; IF(D1392=Accueil!$U$25,PRODUCT('Registre déchets'!G1392,Accueil!$W$25),"")&amp; IF(D1392=Accueil!$U$26,PRODUCT('Registre déchets'!G1392,Accueil!$W$26),"")&amp; IF(D1392=Accueil!$U$27,PRODUCT('Registre déchets'!G1392,Accueil!$W$27),"")&amp; IF(D1392=Accueil!$Y$7,PRODUCT('Registre déchets'!G1392,Accueil!$AA$7),"") &amp; IF(D1392=Accueil!$Y$8,PRODUCT('Registre déchets'!G1392,Accueil!$AA$8),"") &amp; IF(D1392=Accueil!$Y$9,PRODUCT('Registre déchets'!G1392,Accueil!$AA$9),"")&amp; IF(D1392=Accueil!$Y$10,PRODUCT('Registre déchets'!G1392,Accueil!$AA$10),"")&amp; IF(D1392=Accueil!$Y$11,PRODUCT('Registre déchets'!G1392,Accueil!$AA$11),"")&amp; IF(D1392=Accueil!$Y$12,PRODUCT('Registre déchets'!G1392,Accueil!$AA$12),"")&amp; IF(D1392=Accueil!$Y$13,PRODUCT('Registre déchets'!G1392,Accueil!$AA$13),"")&amp; IF(D1392=Accueil!$Y$14,PRODUCT('Registre déchets'!G1392,Accueil!$AA$14),"")&amp; IF(D1392=Accueil!$Y$15,PRODUCT('Registre déchets'!G1392,Accueil!$AA$15),"")&amp; IF(D1392=Accueil!$Y$16,PRODUCT('Registre déchets'!G1392,Accueil!$AA$16),"")&amp; IF(D1392=Accueil!$Y$17,PRODUCT('Registre déchets'!G1392,Accueil!$AA$17),"")&amp; IF(D1392=Accueil!$Y$18,PRODUCT('Registre déchets'!G1392,Accueil!$AA$18),"")&amp; IF(D1392=Accueil!$Y$19,PRODUCT('Registre déchets'!G1392,Accueil!$AA$19),"")&amp; IF(D1392=Accueil!$Y$20,PRODUCT('Registre déchets'!G1392,Accueil!$AA$20),"")&amp; IF(D1392=Accueil!$Y$21,PRODUCT('Registre déchets'!G1392,Accueil!$AA$21),"")&amp; IF(D1392=Accueil!$Y$22,PRODUCT('Registre déchets'!G1392,Accueil!$AA$22),"")&amp; IF(D1392=Accueil!$Y$23,PRODUCT('Registre déchets'!G1392,Accueil!$AA$23),"")&amp; IF(D1392=Accueil!$Y$24,PRODUCT('Registre déchets'!G1392,Accueil!$AA$24),"")&amp; IF(D1392=Accueil!$Y$25,PRODUCT('Registre déchets'!G1392,Accueil!$AA$25),"")&amp; IF(D1392=Accueil!$Y$26,PRODUCT('Registre déchets'!G1392,Accueil!$AA$26),"")&amp; IF(D1392=Accueil!$Y$27,PRODUCT('Registre déchets'!G1392,Accueil!$AA$27),""))</f>
        <v/>
      </c>
      <c r="AQ1392" s="79">
        <f t="shared" si="217"/>
        <v>0</v>
      </c>
    </row>
    <row r="1393" spans="1:43" ht="50.1" customHeight="1" x14ac:dyDescent="0.25">
      <c r="A1393" s="90"/>
      <c r="B1393" s="222" t="str">
        <f t="shared" si="211"/>
        <v/>
      </c>
      <c r="C1393" s="221"/>
      <c r="D1393" s="220"/>
      <c r="E1393" s="80" t="str">
        <f t="shared" si="215"/>
        <v/>
      </c>
      <c r="F1393" s="81"/>
      <c r="G1393" s="82"/>
      <c r="H1393" s="241">
        <f t="shared" si="212"/>
        <v>0</v>
      </c>
      <c r="I1393" s="206"/>
      <c r="J1393" s="206"/>
      <c r="K1393" s="86"/>
      <c r="L1393" s="86"/>
      <c r="M1393" s="86"/>
      <c r="N1393" s="82"/>
      <c r="O1393" s="81"/>
      <c r="P1393" s="82"/>
      <c r="Q1393" s="207">
        <f t="shared" si="216"/>
        <v>0</v>
      </c>
      <c r="R1393" s="83">
        <f t="shared" si="213"/>
        <v>0</v>
      </c>
      <c r="S1393" s="83">
        <f t="shared" si="214"/>
        <v>0</v>
      </c>
      <c r="T1393" s="209"/>
      <c r="U1393" s="214"/>
      <c r="V1393" s="214"/>
      <c r="W1393" s="217" t="str">
        <f t="shared" si="209"/>
        <v/>
      </c>
      <c r="X1393" s="214"/>
      <c r="Y1393" s="224"/>
      <c r="Z1393" s="214"/>
      <c r="AA1393" s="214"/>
      <c r="AB1393" s="35" t="str">
        <f t="shared" si="210"/>
        <v/>
      </c>
      <c r="AC1393" s="35"/>
      <c r="AD1393" s="35"/>
      <c r="AE1393" s="35"/>
      <c r="AF1393" s="35"/>
      <c r="AG1393" s="35"/>
      <c r="AH1393" s="35"/>
      <c r="AI1393" s="35"/>
      <c r="AJ1393" s="35"/>
      <c r="AK1393" s="35"/>
      <c r="AL1393" s="35"/>
      <c r="AM1393" s="85" t="str">
        <f t="shared" si="218"/>
        <v/>
      </c>
      <c r="AN1393" s="35"/>
      <c r="AO1393" s="35"/>
      <c r="AP1393" s="77" t="str">
        <f>IF(D1393="","",IF(D1393=Accueil!$Q$7,PRODUCT('Registre déchets'!G1393,Accueil!$S$7),"") &amp; IF(D1393=Accueil!$Q$8,PRODUCT('Registre déchets'!G1393,Accueil!$S$8),"") &amp; IF(D1393=Accueil!$Q$9,PRODUCT('Registre déchets'!G1393,Accueil!$S$9),"")&amp; IF(D1393=Accueil!$Q$10,PRODUCT('Registre déchets'!G1393,Accueil!$S$10),"")&amp; IF(D1393=Accueil!$Q$11,PRODUCT('Registre déchets'!G1393,Accueil!$S$11),"")&amp; IF(D1393=Accueil!$Q$12,PRODUCT('Registre déchets'!G1393,Accueil!$S$12),"")&amp; IF(D1393=Accueil!$Q$13,PRODUCT('Registre déchets'!G1393,Accueil!$S$13),"")&amp; IF(D1393=Accueil!$Q$14,PRODUCT('Registre déchets'!G1393,Accueil!$S$14),"")&amp; IF(D1393=Accueil!$Q$15,PRODUCT('Registre déchets'!G1393,Accueil!$S$15),"")&amp; IF(D1393=Accueil!$Q$16,PRODUCT('Registre déchets'!G1393,Accueil!$S$16),"")&amp; IF(D1393=Accueil!$Q$17,PRODUCT('Registre déchets'!G1393,Accueil!$S$17),"")&amp; IF(D1393=Accueil!$Q$18,PRODUCT('Registre déchets'!G1393,Accueil!$S$18),"")&amp; IF(D1393=Accueil!$Q$19,PRODUCT('Registre déchets'!G1393,Accueil!$S$19),"")&amp; IF(D1393=Accueil!$Q$20,PRODUCT('Registre déchets'!G1393,Accueil!$S$20),"")&amp; IF(D1393=Accueil!$Q$21,PRODUCT('Registre déchets'!G1393,Accueil!$S$21),"")&amp; IF(D1393=Accueil!$Q$22,PRODUCT('Registre déchets'!G1393,Accueil!$S$22),"")&amp; IF(D1393=Accueil!$Q$23,PRODUCT('Registre déchets'!G1393,Accueil!$S$23),"")&amp; IF(D1393=Accueil!$Q$24,PRODUCT('Registre déchets'!G1393,Accueil!$S$24),"")&amp; IF(D1393=Accueil!$Q$25,PRODUCT('Registre déchets'!G1393,Accueil!$S$25),"")&amp; IF(D1393=Accueil!$Q$26,PRODUCT('Registre déchets'!G1393,Accueil!$S$26),"") &amp; IF(D1393=Accueil!$U$7,PRODUCT('Registre déchets'!G1393,Accueil!$W$7),"") &amp; IF(D1393=Accueil!$U$8,PRODUCT('Registre déchets'!G1393,Accueil!$W$8),"") &amp; IF(D1393=Accueil!$U$9,PRODUCT('Registre déchets'!G1393,Accueil!$W$9),"")&amp; IF(D1393=Accueil!$U$10,PRODUCT('Registre déchets'!G1393,Accueil!$W$10),"")&amp; IF(D1393=Accueil!$U$11,PRODUCT('Registre déchets'!G1393,Accueil!$W$11),"")&amp; IF(D1393=Accueil!$U$12,PRODUCT('Registre déchets'!G1393,Accueil!$W$12),"")&amp; IF(D1393=Accueil!$U$13,PRODUCT('Registre déchets'!G1393,Accueil!$W$13),"")&amp; IF(D1393=Accueil!$U$14,PRODUCT('Registre déchets'!G1393,Accueil!$W$14),"")&amp; IF(D1393=Accueil!$U$15,PRODUCT('Registre déchets'!G1393,Accueil!$W$15),"")&amp; IF(D1393=Accueil!$U$16,PRODUCT('Registre déchets'!G1393,Accueil!$W$16),"")&amp; IF(D1393=Accueil!$U$17,PRODUCT('Registre déchets'!G1393,Accueil!$W$17),"")&amp; IF(D1393=Accueil!$U$18,PRODUCT('Registre déchets'!G1393,Accueil!$W$18),"")&amp; IF(D1393=Accueil!$U$19,PRODUCT('Registre déchets'!G1393,Accueil!$W$19),"")&amp; IF(D1393=Accueil!$U$20,PRODUCT('Registre déchets'!G1393,Accueil!$W$20),"")&amp; IF(D1393=Accueil!$U$21,PRODUCT('Registre déchets'!G1393,Accueil!$W$21),"") &amp; IF(D1393=Accueil!$U$22,PRODUCT('Registre déchets'!G1393,Accueil!$W$22),"")&amp; IF(D1393=Accueil!$U$23,PRODUCT('Registre déchets'!G1393,Accueil!$W$23),"")&amp; IF(D1393=Accueil!$U$24,PRODUCT('Registre déchets'!G1393,Accueil!$W$24),"")&amp; IF(D1393=Accueil!$U$25,PRODUCT('Registre déchets'!G1393,Accueil!$W$25),"")&amp; IF(D1393=Accueil!$U$26,PRODUCT('Registre déchets'!G1393,Accueil!$W$26),"")&amp; IF(D1393=Accueil!$U$27,PRODUCT('Registre déchets'!G1393,Accueil!$W$27),"")&amp; IF(D1393=Accueil!$Y$7,PRODUCT('Registre déchets'!G1393,Accueil!$AA$7),"") &amp; IF(D1393=Accueil!$Y$8,PRODUCT('Registre déchets'!G1393,Accueil!$AA$8),"") &amp; IF(D1393=Accueil!$Y$9,PRODUCT('Registre déchets'!G1393,Accueil!$AA$9),"")&amp; IF(D1393=Accueil!$Y$10,PRODUCT('Registre déchets'!G1393,Accueil!$AA$10),"")&amp; IF(D1393=Accueil!$Y$11,PRODUCT('Registre déchets'!G1393,Accueil!$AA$11),"")&amp; IF(D1393=Accueil!$Y$12,PRODUCT('Registre déchets'!G1393,Accueil!$AA$12),"")&amp; IF(D1393=Accueil!$Y$13,PRODUCT('Registre déchets'!G1393,Accueil!$AA$13),"")&amp; IF(D1393=Accueil!$Y$14,PRODUCT('Registre déchets'!G1393,Accueil!$AA$14),"")&amp; IF(D1393=Accueil!$Y$15,PRODUCT('Registre déchets'!G1393,Accueil!$AA$15),"")&amp; IF(D1393=Accueil!$Y$16,PRODUCT('Registre déchets'!G1393,Accueil!$AA$16),"")&amp; IF(D1393=Accueil!$Y$17,PRODUCT('Registre déchets'!G1393,Accueil!$AA$17),"")&amp; IF(D1393=Accueil!$Y$18,PRODUCT('Registre déchets'!G1393,Accueil!$AA$18),"")&amp; IF(D1393=Accueil!$Y$19,PRODUCT('Registre déchets'!G1393,Accueil!$AA$19),"")&amp; IF(D1393=Accueil!$Y$20,PRODUCT('Registre déchets'!G1393,Accueil!$AA$20),"")&amp; IF(D1393=Accueil!$Y$21,PRODUCT('Registre déchets'!G1393,Accueil!$AA$21),"")&amp; IF(D1393=Accueil!$Y$22,PRODUCT('Registre déchets'!G1393,Accueil!$AA$22),"")&amp; IF(D1393=Accueil!$Y$23,PRODUCT('Registre déchets'!G1393,Accueil!$AA$23),"")&amp; IF(D1393=Accueil!$Y$24,PRODUCT('Registre déchets'!G1393,Accueil!$AA$24),"")&amp; IF(D1393=Accueil!$Y$25,PRODUCT('Registre déchets'!G1393,Accueil!$AA$25),"")&amp; IF(D1393=Accueil!$Y$26,PRODUCT('Registre déchets'!G1393,Accueil!$AA$26),"")&amp; IF(D1393=Accueil!$Y$27,PRODUCT('Registre déchets'!G1393,Accueil!$AA$27),""))</f>
        <v/>
      </c>
      <c r="AQ1393" s="79">
        <f t="shared" si="217"/>
        <v>0</v>
      </c>
    </row>
    <row r="1394" spans="1:43" ht="50.1" customHeight="1" x14ac:dyDescent="0.25">
      <c r="A1394" s="90"/>
      <c r="B1394" s="222" t="str">
        <f t="shared" si="211"/>
        <v/>
      </c>
      <c r="C1394" s="221"/>
      <c r="D1394" s="220"/>
      <c r="E1394" s="80" t="str">
        <f t="shared" si="215"/>
        <v/>
      </c>
      <c r="F1394" s="81"/>
      <c r="G1394" s="82"/>
      <c r="H1394" s="241">
        <f t="shared" si="212"/>
        <v>0</v>
      </c>
      <c r="I1394" s="206"/>
      <c r="J1394" s="206"/>
      <c r="K1394" s="86"/>
      <c r="L1394" s="86"/>
      <c r="M1394" s="86"/>
      <c r="N1394" s="82"/>
      <c r="O1394" s="81"/>
      <c r="P1394" s="82"/>
      <c r="Q1394" s="207">
        <f t="shared" si="216"/>
        <v>0</v>
      </c>
      <c r="R1394" s="83">
        <f t="shared" si="213"/>
        <v>0</v>
      </c>
      <c r="S1394" s="83">
        <f t="shared" si="214"/>
        <v>0</v>
      </c>
      <c r="T1394" s="209"/>
      <c r="U1394" s="214"/>
      <c r="V1394" s="214"/>
      <c r="W1394" s="217" t="str">
        <f t="shared" si="209"/>
        <v/>
      </c>
      <c r="X1394" s="214"/>
      <c r="Y1394" s="224"/>
      <c r="Z1394" s="214"/>
      <c r="AA1394" s="214"/>
      <c r="AB1394" s="35" t="str">
        <f t="shared" si="210"/>
        <v/>
      </c>
      <c r="AC1394" s="35"/>
      <c r="AD1394" s="35"/>
      <c r="AE1394" s="35"/>
      <c r="AF1394" s="35"/>
      <c r="AG1394" s="35"/>
      <c r="AH1394" s="35"/>
      <c r="AI1394" s="35"/>
      <c r="AJ1394" s="35"/>
      <c r="AK1394" s="35"/>
      <c r="AL1394" s="35"/>
      <c r="AM1394" s="85" t="str">
        <f t="shared" si="218"/>
        <v/>
      </c>
      <c r="AN1394" s="35"/>
      <c r="AO1394" s="35"/>
      <c r="AP1394" s="77" t="str">
        <f>IF(D1394="","",IF(D1394=Accueil!$Q$7,PRODUCT('Registre déchets'!G1394,Accueil!$S$7),"") &amp; IF(D1394=Accueil!$Q$8,PRODUCT('Registre déchets'!G1394,Accueil!$S$8),"") &amp; IF(D1394=Accueil!$Q$9,PRODUCT('Registre déchets'!G1394,Accueil!$S$9),"")&amp; IF(D1394=Accueil!$Q$10,PRODUCT('Registre déchets'!G1394,Accueil!$S$10),"")&amp; IF(D1394=Accueil!$Q$11,PRODUCT('Registre déchets'!G1394,Accueil!$S$11),"")&amp; IF(D1394=Accueil!$Q$12,PRODUCT('Registre déchets'!G1394,Accueil!$S$12),"")&amp; IF(D1394=Accueil!$Q$13,PRODUCT('Registre déchets'!G1394,Accueil!$S$13),"")&amp; IF(D1394=Accueil!$Q$14,PRODUCT('Registre déchets'!G1394,Accueil!$S$14),"")&amp; IF(D1394=Accueil!$Q$15,PRODUCT('Registre déchets'!G1394,Accueil!$S$15),"")&amp; IF(D1394=Accueil!$Q$16,PRODUCT('Registre déchets'!G1394,Accueil!$S$16),"")&amp; IF(D1394=Accueil!$Q$17,PRODUCT('Registre déchets'!G1394,Accueil!$S$17),"")&amp; IF(D1394=Accueil!$Q$18,PRODUCT('Registre déchets'!G1394,Accueil!$S$18),"")&amp; IF(D1394=Accueil!$Q$19,PRODUCT('Registre déchets'!G1394,Accueil!$S$19),"")&amp; IF(D1394=Accueil!$Q$20,PRODUCT('Registre déchets'!G1394,Accueil!$S$20),"")&amp; IF(D1394=Accueil!$Q$21,PRODUCT('Registre déchets'!G1394,Accueil!$S$21),"")&amp; IF(D1394=Accueil!$Q$22,PRODUCT('Registre déchets'!G1394,Accueil!$S$22),"")&amp; IF(D1394=Accueil!$Q$23,PRODUCT('Registre déchets'!G1394,Accueil!$S$23),"")&amp; IF(D1394=Accueil!$Q$24,PRODUCT('Registre déchets'!G1394,Accueil!$S$24),"")&amp; IF(D1394=Accueil!$Q$25,PRODUCT('Registre déchets'!G1394,Accueil!$S$25),"")&amp; IF(D1394=Accueil!$Q$26,PRODUCT('Registre déchets'!G1394,Accueil!$S$26),"") &amp; IF(D1394=Accueil!$U$7,PRODUCT('Registre déchets'!G1394,Accueil!$W$7),"") &amp; IF(D1394=Accueil!$U$8,PRODUCT('Registre déchets'!G1394,Accueil!$W$8),"") &amp; IF(D1394=Accueil!$U$9,PRODUCT('Registre déchets'!G1394,Accueil!$W$9),"")&amp; IF(D1394=Accueil!$U$10,PRODUCT('Registre déchets'!G1394,Accueil!$W$10),"")&amp; IF(D1394=Accueil!$U$11,PRODUCT('Registre déchets'!G1394,Accueil!$W$11),"")&amp; IF(D1394=Accueil!$U$12,PRODUCT('Registre déchets'!G1394,Accueil!$W$12),"")&amp; IF(D1394=Accueil!$U$13,PRODUCT('Registre déchets'!G1394,Accueil!$W$13),"")&amp; IF(D1394=Accueil!$U$14,PRODUCT('Registre déchets'!G1394,Accueil!$W$14),"")&amp; IF(D1394=Accueil!$U$15,PRODUCT('Registre déchets'!G1394,Accueil!$W$15),"")&amp; IF(D1394=Accueil!$U$16,PRODUCT('Registre déchets'!G1394,Accueil!$W$16),"")&amp; IF(D1394=Accueil!$U$17,PRODUCT('Registre déchets'!G1394,Accueil!$W$17),"")&amp; IF(D1394=Accueil!$U$18,PRODUCT('Registre déchets'!G1394,Accueil!$W$18),"")&amp; IF(D1394=Accueil!$U$19,PRODUCT('Registre déchets'!G1394,Accueil!$W$19),"")&amp; IF(D1394=Accueil!$U$20,PRODUCT('Registre déchets'!G1394,Accueil!$W$20),"")&amp; IF(D1394=Accueil!$U$21,PRODUCT('Registre déchets'!G1394,Accueil!$W$21),"") &amp; IF(D1394=Accueil!$U$22,PRODUCT('Registre déchets'!G1394,Accueil!$W$22),"")&amp; IF(D1394=Accueil!$U$23,PRODUCT('Registre déchets'!G1394,Accueil!$W$23),"")&amp; IF(D1394=Accueil!$U$24,PRODUCT('Registre déchets'!G1394,Accueil!$W$24),"")&amp; IF(D1394=Accueil!$U$25,PRODUCT('Registre déchets'!G1394,Accueil!$W$25),"")&amp; IF(D1394=Accueil!$U$26,PRODUCT('Registre déchets'!G1394,Accueil!$W$26),"")&amp; IF(D1394=Accueil!$U$27,PRODUCT('Registre déchets'!G1394,Accueil!$W$27),"")&amp; IF(D1394=Accueil!$Y$7,PRODUCT('Registre déchets'!G1394,Accueil!$AA$7),"") &amp; IF(D1394=Accueil!$Y$8,PRODUCT('Registre déchets'!G1394,Accueil!$AA$8),"") &amp; IF(D1394=Accueil!$Y$9,PRODUCT('Registre déchets'!G1394,Accueil!$AA$9),"")&amp; IF(D1394=Accueil!$Y$10,PRODUCT('Registre déchets'!G1394,Accueil!$AA$10),"")&amp; IF(D1394=Accueil!$Y$11,PRODUCT('Registre déchets'!G1394,Accueil!$AA$11),"")&amp; IF(D1394=Accueil!$Y$12,PRODUCT('Registre déchets'!G1394,Accueil!$AA$12),"")&amp; IF(D1394=Accueil!$Y$13,PRODUCT('Registre déchets'!G1394,Accueil!$AA$13),"")&amp; IF(D1394=Accueil!$Y$14,PRODUCT('Registre déchets'!G1394,Accueil!$AA$14),"")&amp; IF(D1394=Accueil!$Y$15,PRODUCT('Registre déchets'!G1394,Accueil!$AA$15),"")&amp; IF(D1394=Accueil!$Y$16,PRODUCT('Registre déchets'!G1394,Accueil!$AA$16),"")&amp; IF(D1394=Accueil!$Y$17,PRODUCT('Registre déchets'!G1394,Accueil!$AA$17),"")&amp; IF(D1394=Accueil!$Y$18,PRODUCT('Registre déchets'!G1394,Accueil!$AA$18),"")&amp; IF(D1394=Accueil!$Y$19,PRODUCT('Registre déchets'!G1394,Accueil!$AA$19),"")&amp; IF(D1394=Accueil!$Y$20,PRODUCT('Registre déchets'!G1394,Accueil!$AA$20),"")&amp; IF(D1394=Accueil!$Y$21,PRODUCT('Registre déchets'!G1394,Accueil!$AA$21),"")&amp; IF(D1394=Accueil!$Y$22,PRODUCT('Registre déchets'!G1394,Accueil!$AA$22),"")&amp; IF(D1394=Accueil!$Y$23,PRODUCT('Registre déchets'!G1394,Accueil!$AA$23),"")&amp; IF(D1394=Accueil!$Y$24,PRODUCT('Registre déchets'!G1394,Accueil!$AA$24),"")&amp; IF(D1394=Accueil!$Y$25,PRODUCT('Registre déchets'!G1394,Accueil!$AA$25),"")&amp; IF(D1394=Accueil!$Y$26,PRODUCT('Registre déchets'!G1394,Accueil!$AA$26),"")&amp; IF(D1394=Accueil!$Y$27,PRODUCT('Registre déchets'!G1394,Accueil!$AA$27),""))</f>
        <v/>
      </c>
      <c r="AQ1394" s="79">
        <f t="shared" si="217"/>
        <v>0</v>
      </c>
    </row>
    <row r="1395" spans="1:43" ht="50.1" customHeight="1" x14ac:dyDescent="0.25">
      <c r="A1395" s="90"/>
      <c r="B1395" s="222" t="str">
        <f t="shared" si="211"/>
        <v/>
      </c>
      <c r="C1395" s="221"/>
      <c r="D1395" s="220"/>
      <c r="E1395" s="80" t="str">
        <f t="shared" si="215"/>
        <v/>
      </c>
      <c r="F1395" s="81"/>
      <c r="G1395" s="82"/>
      <c r="H1395" s="241">
        <f t="shared" si="212"/>
        <v>0</v>
      </c>
      <c r="I1395" s="206"/>
      <c r="J1395" s="206"/>
      <c r="K1395" s="86"/>
      <c r="L1395" s="86"/>
      <c r="M1395" s="86"/>
      <c r="N1395" s="82"/>
      <c r="O1395" s="81"/>
      <c r="P1395" s="82"/>
      <c r="Q1395" s="207">
        <f t="shared" si="216"/>
        <v>0</v>
      </c>
      <c r="R1395" s="83">
        <f t="shared" si="213"/>
        <v>0</v>
      </c>
      <c r="S1395" s="83">
        <f t="shared" si="214"/>
        <v>0</v>
      </c>
      <c r="T1395" s="209"/>
      <c r="U1395" s="214"/>
      <c r="V1395" s="214"/>
      <c r="W1395" s="217" t="str">
        <f t="shared" si="209"/>
        <v/>
      </c>
      <c r="X1395" s="214"/>
      <c r="Y1395" s="224"/>
      <c r="Z1395" s="214"/>
      <c r="AA1395" s="214"/>
      <c r="AB1395" s="35" t="str">
        <f t="shared" si="210"/>
        <v/>
      </c>
      <c r="AC1395" s="35"/>
      <c r="AD1395" s="35"/>
      <c r="AE1395" s="35"/>
      <c r="AF1395" s="35"/>
      <c r="AG1395" s="35"/>
      <c r="AH1395" s="35"/>
      <c r="AI1395" s="35"/>
      <c r="AJ1395" s="35"/>
      <c r="AK1395" s="35"/>
      <c r="AL1395" s="35"/>
      <c r="AM1395" s="85" t="str">
        <f t="shared" si="218"/>
        <v/>
      </c>
      <c r="AN1395" s="35"/>
      <c r="AO1395" s="35"/>
      <c r="AP1395" s="77" t="str">
        <f>IF(D1395="","",IF(D1395=Accueil!$Q$7,PRODUCT('Registre déchets'!G1395,Accueil!$S$7),"") &amp; IF(D1395=Accueil!$Q$8,PRODUCT('Registre déchets'!G1395,Accueil!$S$8),"") &amp; IF(D1395=Accueil!$Q$9,PRODUCT('Registre déchets'!G1395,Accueil!$S$9),"")&amp; IF(D1395=Accueil!$Q$10,PRODUCT('Registre déchets'!G1395,Accueil!$S$10),"")&amp; IF(D1395=Accueil!$Q$11,PRODUCT('Registre déchets'!G1395,Accueil!$S$11),"")&amp; IF(D1395=Accueil!$Q$12,PRODUCT('Registre déchets'!G1395,Accueil!$S$12),"")&amp; IF(D1395=Accueil!$Q$13,PRODUCT('Registre déchets'!G1395,Accueil!$S$13),"")&amp; IF(D1395=Accueil!$Q$14,PRODUCT('Registre déchets'!G1395,Accueil!$S$14),"")&amp; IF(D1395=Accueil!$Q$15,PRODUCT('Registre déchets'!G1395,Accueil!$S$15),"")&amp; IF(D1395=Accueil!$Q$16,PRODUCT('Registre déchets'!G1395,Accueil!$S$16),"")&amp; IF(D1395=Accueil!$Q$17,PRODUCT('Registre déchets'!G1395,Accueil!$S$17),"")&amp; IF(D1395=Accueil!$Q$18,PRODUCT('Registre déchets'!G1395,Accueil!$S$18),"")&amp; IF(D1395=Accueil!$Q$19,PRODUCT('Registre déchets'!G1395,Accueil!$S$19),"")&amp; IF(D1395=Accueil!$Q$20,PRODUCT('Registre déchets'!G1395,Accueil!$S$20),"")&amp; IF(D1395=Accueil!$Q$21,PRODUCT('Registre déchets'!G1395,Accueil!$S$21),"")&amp; IF(D1395=Accueil!$Q$22,PRODUCT('Registre déchets'!G1395,Accueil!$S$22),"")&amp; IF(D1395=Accueil!$Q$23,PRODUCT('Registre déchets'!G1395,Accueil!$S$23),"")&amp; IF(D1395=Accueil!$Q$24,PRODUCT('Registre déchets'!G1395,Accueil!$S$24),"")&amp; IF(D1395=Accueil!$Q$25,PRODUCT('Registre déchets'!G1395,Accueil!$S$25),"")&amp; IF(D1395=Accueil!$Q$26,PRODUCT('Registre déchets'!G1395,Accueil!$S$26),"") &amp; IF(D1395=Accueil!$U$7,PRODUCT('Registre déchets'!G1395,Accueil!$W$7),"") &amp; IF(D1395=Accueil!$U$8,PRODUCT('Registre déchets'!G1395,Accueil!$W$8),"") &amp; IF(D1395=Accueil!$U$9,PRODUCT('Registre déchets'!G1395,Accueil!$W$9),"")&amp; IF(D1395=Accueil!$U$10,PRODUCT('Registre déchets'!G1395,Accueil!$W$10),"")&amp; IF(D1395=Accueil!$U$11,PRODUCT('Registre déchets'!G1395,Accueil!$W$11),"")&amp; IF(D1395=Accueil!$U$12,PRODUCT('Registre déchets'!G1395,Accueil!$W$12),"")&amp; IF(D1395=Accueil!$U$13,PRODUCT('Registre déchets'!G1395,Accueil!$W$13),"")&amp; IF(D1395=Accueil!$U$14,PRODUCT('Registre déchets'!G1395,Accueil!$W$14),"")&amp; IF(D1395=Accueil!$U$15,PRODUCT('Registre déchets'!G1395,Accueil!$W$15),"")&amp; IF(D1395=Accueil!$U$16,PRODUCT('Registre déchets'!G1395,Accueil!$W$16),"")&amp; IF(D1395=Accueil!$U$17,PRODUCT('Registre déchets'!G1395,Accueil!$W$17),"")&amp; IF(D1395=Accueil!$U$18,PRODUCT('Registre déchets'!G1395,Accueil!$W$18),"")&amp; IF(D1395=Accueil!$U$19,PRODUCT('Registre déchets'!G1395,Accueil!$W$19),"")&amp; IF(D1395=Accueil!$U$20,PRODUCT('Registre déchets'!G1395,Accueil!$W$20),"")&amp; IF(D1395=Accueil!$U$21,PRODUCT('Registre déchets'!G1395,Accueil!$W$21),"") &amp; IF(D1395=Accueil!$U$22,PRODUCT('Registre déchets'!G1395,Accueil!$W$22),"")&amp; IF(D1395=Accueil!$U$23,PRODUCT('Registre déchets'!G1395,Accueil!$W$23),"")&amp; IF(D1395=Accueil!$U$24,PRODUCT('Registre déchets'!G1395,Accueil!$W$24),"")&amp; IF(D1395=Accueil!$U$25,PRODUCT('Registre déchets'!G1395,Accueil!$W$25),"")&amp; IF(D1395=Accueil!$U$26,PRODUCT('Registre déchets'!G1395,Accueil!$W$26),"")&amp; IF(D1395=Accueil!$U$27,PRODUCT('Registre déchets'!G1395,Accueil!$W$27),"")&amp; IF(D1395=Accueil!$Y$7,PRODUCT('Registre déchets'!G1395,Accueil!$AA$7),"") &amp; IF(D1395=Accueil!$Y$8,PRODUCT('Registre déchets'!G1395,Accueil!$AA$8),"") &amp; IF(D1395=Accueil!$Y$9,PRODUCT('Registre déchets'!G1395,Accueil!$AA$9),"")&amp; IF(D1395=Accueil!$Y$10,PRODUCT('Registre déchets'!G1395,Accueil!$AA$10),"")&amp; IF(D1395=Accueil!$Y$11,PRODUCT('Registre déchets'!G1395,Accueil!$AA$11),"")&amp; IF(D1395=Accueil!$Y$12,PRODUCT('Registre déchets'!G1395,Accueil!$AA$12),"")&amp; IF(D1395=Accueil!$Y$13,PRODUCT('Registre déchets'!G1395,Accueil!$AA$13),"")&amp; IF(D1395=Accueil!$Y$14,PRODUCT('Registre déchets'!G1395,Accueil!$AA$14),"")&amp; IF(D1395=Accueil!$Y$15,PRODUCT('Registre déchets'!G1395,Accueil!$AA$15),"")&amp; IF(D1395=Accueil!$Y$16,PRODUCT('Registre déchets'!G1395,Accueil!$AA$16),"")&amp; IF(D1395=Accueil!$Y$17,PRODUCT('Registre déchets'!G1395,Accueil!$AA$17),"")&amp; IF(D1395=Accueil!$Y$18,PRODUCT('Registre déchets'!G1395,Accueil!$AA$18),"")&amp; IF(D1395=Accueil!$Y$19,PRODUCT('Registre déchets'!G1395,Accueil!$AA$19),"")&amp; IF(D1395=Accueil!$Y$20,PRODUCT('Registre déchets'!G1395,Accueil!$AA$20),"")&amp; IF(D1395=Accueil!$Y$21,PRODUCT('Registre déchets'!G1395,Accueil!$AA$21),"")&amp; IF(D1395=Accueil!$Y$22,PRODUCT('Registre déchets'!G1395,Accueil!$AA$22),"")&amp; IF(D1395=Accueil!$Y$23,PRODUCT('Registre déchets'!G1395,Accueil!$AA$23),"")&amp; IF(D1395=Accueil!$Y$24,PRODUCT('Registre déchets'!G1395,Accueil!$AA$24),"")&amp; IF(D1395=Accueil!$Y$25,PRODUCT('Registre déchets'!G1395,Accueil!$AA$25),"")&amp; IF(D1395=Accueil!$Y$26,PRODUCT('Registre déchets'!G1395,Accueil!$AA$26),"")&amp; IF(D1395=Accueil!$Y$27,PRODUCT('Registre déchets'!G1395,Accueil!$AA$27),""))</f>
        <v/>
      </c>
      <c r="AQ1395" s="79">
        <f t="shared" si="217"/>
        <v>0</v>
      </c>
    </row>
    <row r="1396" spans="1:43" ht="50.1" customHeight="1" x14ac:dyDescent="0.25">
      <c r="A1396" s="90"/>
      <c r="B1396" s="222" t="str">
        <f t="shared" si="211"/>
        <v/>
      </c>
      <c r="C1396" s="221"/>
      <c r="D1396" s="220"/>
      <c r="E1396" s="80" t="str">
        <f t="shared" si="215"/>
        <v/>
      </c>
      <c r="F1396" s="81"/>
      <c r="G1396" s="82"/>
      <c r="H1396" s="241">
        <f t="shared" si="212"/>
        <v>0</v>
      </c>
      <c r="I1396" s="206"/>
      <c r="J1396" s="206"/>
      <c r="K1396" s="86"/>
      <c r="L1396" s="86"/>
      <c r="M1396" s="86"/>
      <c r="N1396" s="82"/>
      <c r="O1396" s="81"/>
      <c r="P1396" s="82"/>
      <c r="Q1396" s="207">
        <f t="shared" si="216"/>
        <v>0</v>
      </c>
      <c r="R1396" s="83">
        <f t="shared" si="213"/>
        <v>0</v>
      </c>
      <c r="S1396" s="83">
        <f t="shared" si="214"/>
        <v>0</v>
      </c>
      <c r="T1396" s="209"/>
      <c r="U1396" s="214"/>
      <c r="V1396" s="214"/>
      <c r="W1396" s="217" t="str">
        <f t="shared" si="209"/>
        <v/>
      </c>
      <c r="X1396" s="214"/>
      <c r="Y1396" s="224"/>
      <c r="Z1396" s="214"/>
      <c r="AA1396" s="214"/>
      <c r="AB1396" s="35" t="str">
        <f t="shared" si="210"/>
        <v/>
      </c>
      <c r="AC1396" s="35"/>
      <c r="AD1396" s="35"/>
      <c r="AE1396" s="35"/>
      <c r="AF1396" s="35"/>
      <c r="AG1396" s="35"/>
      <c r="AH1396" s="35"/>
      <c r="AI1396" s="35"/>
      <c r="AJ1396" s="35"/>
      <c r="AK1396" s="35"/>
      <c r="AL1396" s="35"/>
      <c r="AM1396" s="85" t="str">
        <f t="shared" si="218"/>
        <v/>
      </c>
      <c r="AN1396" s="35"/>
      <c r="AO1396" s="35"/>
      <c r="AP1396" s="77" t="str">
        <f>IF(D1396="","",IF(D1396=Accueil!$Q$7,PRODUCT('Registre déchets'!G1396,Accueil!$S$7),"") &amp; IF(D1396=Accueil!$Q$8,PRODUCT('Registre déchets'!G1396,Accueil!$S$8),"") &amp; IF(D1396=Accueil!$Q$9,PRODUCT('Registre déchets'!G1396,Accueil!$S$9),"")&amp; IF(D1396=Accueil!$Q$10,PRODUCT('Registre déchets'!G1396,Accueil!$S$10),"")&amp; IF(D1396=Accueil!$Q$11,PRODUCT('Registre déchets'!G1396,Accueil!$S$11),"")&amp; IF(D1396=Accueil!$Q$12,PRODUCT('Registre déchets'!G1396,Accueil!$S$12),"")&amp; IF(D1396=Accueil!$Q$13,PRODUCT('Registre déchets'!G1396,Accueil!$S$13),"")&amp; IF(D1396=Accueil!$Q$14,PRODUCT('Registre déchets'!G1396,Accueil!$S$14),"")&amp; IF(D1396=Accueil!$Q$15,PRODUCT('Registre déchets'!G1396,Accueil!$S$15),"")&amp; IF(D1396=Accueil!$Q$16,PRODUCT('Registre déchets'!G1396,Accueil!$S$16),"")&amp; IF(D1396=Accueil!$Q$17,PRODUCT('Registre déchets'!G1396,Accueil!$S$17),"")&amp; IF(D1396=Accueil!$Q$18,PRODUCT('Registre déchets'!G1396,Accueil!$S$18),"")&amp; IF(D1396=Accueil!$Q$19,PRODUCT('Registre déchets'!G1396,Accueil!$S$19),"")&amp; IF(D1396=Accueil!$Q$20,PRODUCT('Registre déchets'!G1396,Accueil!$S$20),"")&amp; IF(D1396=Accueil!$Q$21,PRODUCT('Registre déchets'!G1396,Accueil!$S$21),"")&amp; IF(D1396=Accueil!$Q$22,PRODUCT('Registre déchets'!G1396,Accueil!$S$22),"")&amp; IF(D1396=Accueil!$Q$23,PRODUCT('Registre déchets'!G1396,Accueil!$S$23),"")&amp; IF(D1396=Accueil!$Q$24,PRODUCT('Registre déchets'!G1396,Accueil!$S$24),"")&amp; IF(D1396=Accueil!$Q$25,PRODUCT('Registre déchets'!G1396,Accueil!$S$25),"")&amp; IF(D1396=Accueil!$Q$26,PRODUCT('Registre déchets'!G1396,Accueil!$S$26),"") &amp; IF(D1396=Accueil!$U$7,PRODUCT('Registre déchets'!G1396,Accueil!$W$7),"") &amp; IF(D1396=Accueil!$U$8,PRODUCT('Registre déchets'!G1396,Accueil!$W$8),"") &amp; IF(D1396=Accueil!$U$9,PRODUCT('Registre déchets'!G1396,Accueil!$W$9),"")&amp; IF(D1396=Accueil!$U$10,PRODUCT('Registre déchets'!G1396,Accueil!$W$10),"")&amp; IF(D1396=Accueil!$U$11,PRODUCT('Registre déchets'!G1396,Accueil!$W$11),"")&amp; IF(D1396=Accueil!$U$12,PRODUCT('Registre déchets'!G1396,Accueil!$W$12),"")&amp; IF(D1396=Accueil!$U$13,PRODUCT('Registre déchets'!G1396,Accueil!$W$13),"")&amp; IF(D1396=Accueil!$U$14,PRODUCT('Registre déchets'!G1396,Accueil!$W$14),"")&amp; IF(D1396=Accueil!$U$15,PRODUCT('Registre déchets'!G1396,Accueil!$W$15),"")&amp; IF(D1396=Accueil!$U$16,PRODUCT('Registre déchets'!G1396,Accueil!$W$16),"")&amp; IF(D1396=Accueil!$U$17,PRODUCT('Registre déchets'!G1396,Accueil!$W$17),"")&amp; IF(D1396=Accueil!$U$18,PRODUCT('Registre déchets'!G1396,Accueil!$W$18),"")&amp; IF(D1396=Accueil!$U$19,PRODUCT('Registre déchets'!G1396,Accueil!$W$19),"")&amp; IF(D1396=Accueil!$U$20,PRODUCT('Registre déchets'!G1396,Accueil!$W$20),"")&amp; IF(D1396=Accueil!$U$21,PRODUCT('Registre déchets'!G1396,Accueil!$W$21),"") &amp; IF(D1396=Accueil!$U$22,PRODUCT('Registre déchets'!G1396,Accueil!$W$22),"")&amp; IF(D1396=Accueil!$U$23,PRODUCT('Registre déchets'!G1396,Accueil!$W$23),"")&amp; IF(D1396=Accueil!$U$24,PRODUCT('Registre déchets'!G1396,Accueil!$W$24),"")&amp; IF(D1396=Accueil!$U$25,PRODUCT('Registre déchets'!G1396,Accueil!$W$25),"")&amp; IF(D1396=Accueil!$U$26,PRODUCT('Registre déchets'!G1396,Accueil!$W$26),"")&amp; IF(D1396=Accueil!$U$27,PRODUCT('Registre déchets'!G1396,Accueil!$W$27),"")&amp; IF(D1396=Accueil!$Y$7,PRODUCT('Registre déchets'!G1396,Accueil!$AA$7),"") &amp; IF(D1396=Accueil!$Y$8,PRODUCT('Registre déchets'!G1396,Accueil!$AA$8),"") &amp; IF(D1396=Accueil!$Y$9,PRODUCT('Registre déchets'!G1396,Accueil!$AA$9),"")&amp; IF(D1396=Accueil!$Y$10,PRODUCT('Registre déchets'!G1396,Accueil!$AA$10),"")&amp; IF(D1396=Accueil!$Y$11,PRODUCT('Registre déchets'!G1396,Accueil!$AA$11),"")&amp; IF(D1396=Accueil!$Y$12,PRODUCT('Registre déchets'!G1396,Accueil!$AA$12),"")&amp; IF(D1396=Accueil!$Y$13,PRODUCT('Registre déchets'!G1396,Accueil!$AA$13),"")&amp; IF(D1396=Accueil!$Y$14,PRODUCT('Registre déchets'!G1396,Accueil!$AA$14),"")&amp; IF(D1396=Accueil!$Y$15,PRODUCT('Registre déchets'!G1396,Accueil!$AA$15),"")&amp; IF(D1396=Accueil!$Y$16,PRODUCT('Registre déchets'!G1396,Accueil!$AA$16),"")&amp; IF(D1396=Accueil!$Y$17,PRODUCT('Registre déchets'!G1396,Accueil!$AA$17),"")&amp; IF(D1396=Accueil!$Y$18,PRODUCT('Registre déchets'!G1396,Accueil!$AA$18),"")&amp; IF(D1396=Accueil!$Y$19,PRODUCT('Registre déchets'!G1396,Accueil!$AA$19),"")&amp; IF(D1396=Accueil!$Y$20,PRODUCT('Registre déchets'!G1396,Accueil!$AA$20),"")&amp; IF(D1396=Accueil!$Y$21,PRODUCT('Registre déchets'!G1396,Accueil!$AA$21),"")&amp; IF(D1396=Accueil!$Y$22,PRODUCT('Registre déchets'!G1396,Accueil!$AA$22),"")&amp; IF(D1396=Accueil!$Y$23,PRODUCT('Registre déchets'!G1396,Accueil!$AA$23),"")&amp; IF(D1396=Accueil!$Y$24,PRODUCT('Registre déchets'!G1396,Accueil!$AA$24),"")&amp; IF(D1396=Accueil!$Y$25,PRODUCT('Registre déchets'!G1396,Accueil!$AA$25),"")&amp; IF(D1396=Accueil!$Y$26,PRODUCT('Registre déchets'!G1396,Accueil!$AA$26),"")&amp; IF(D1396=Accueil!$Y$27,PRODUCT('Registre déchets'!G1396,Accueil!$AA$27),""))</f>
        <v/>
      </c>
      <c r="AQ1396" s="79">
        <f t="shared" si="217"/>
        <v>0</v>
      </c>
    </row>
    <row r="1397" spans="1:43" ht="50.1" customHeight="1" x14ac:dyDescent="0.25">
      <c r="A1397" s="90"/>
      <c r="B1397" s="222" t="str">
        <f t="shared" si="211"/>
        <v/>
      </c>
      <c r="C1397" s="221"/>
      <c r="D1397" s="220"/>
      <c r="E1397" s="80" t="str">
        <f t="shared" si="215"/>
        <v/>
      </c>
      <c r="F1397" s="81"/>
      <c r="G1397" s="82"/>
      <c r="H1397" s="241">
        <f t="shared" si="212"/>
        <v>0</v>
      </c>
      <c r="I1397" s="206"/>
      <c r="J1397" s="206"/>
      <c r="K1397" s="86"/>
      <c r="L1397" s="86"/>
      <c r="M1397" s="86"/>
      <c r="N1397" s="82"/>
      <c r="O1397" s="81"/>
      <c r="P1397" s="82"/>
      <c r="Q1397" s="207">
        <f t="shared" si="216"/>
        <v>0</v>
      </c>
      <c r="R1397" s="83">
        <f t="shared" si="213"/>
        <v>0</v>
      </c>
      <c r="S1397" s="83">
        <f t="shared" si="214"/>
        <v>0</v>
      </c>
      <c r="T1397" s="209"/>
      <c r="U1397" s="214"/>
      <c r="V1397" s="214"/>
      <c r="W1397" s="217" t="str">
        <f t="shared" si="209"/>
        <v/>
      </c>
      <c r="X1397" s="214"/>
      <c r="Y1397" s="224"/>
      <c r="Z1397" s="214"/>
      <c r="AA1397" s="214"/>
      <c r="AB1397" s="35" t="str">
        <f t="shared" si="210"/>
        <v/>
      </c>
      <c r="AC1397" s="35"/>
      <c r="AD1397" s="35"/>
      <c r="AE1397" s="35"/>
      <c r="AF1397" s="35"/>
      <c r="AG1397" s="35"/>
      <c r="AH1397" s="35"/>
      <c r="AI1397" s="35"/>
      <c r="AJ1397" s="35"/>
      <c r="AK1397" s="35"/>
      <c r="AL1397" s="35"/>
      <c r="AM1397" s="85" t="str">
        <f t="shared" si="218"/>
        <v/>
      </c>
      <c r="AN1397" s="35"/>
      <c r="AO1397" s="35"/>
      <c r="AP1397" s="77" t="str">
        <f>IF(D1397="","",IF(D1397=Accueil!$Q$7,PRODUCT('Registre déchets'!G1397,Accueil!$S$7),"") &amp; IF(D1397=Accueil!$Q$8,PRODUCT('Registre déchets'!G1397,Accueil!$S$8),"") &amp; IF(D1397=Accueil!$Q$9,PRODUCT('Registre déchets'!G1397,Accueil!$S$9),"")&amp; IF(D1397=Accueil!$Q$10,PRODUCT('Registre déchets'!G1397,Accueil!$S$10),"")&amp; IF(D1397=Accueil!$Q$11,PRODUCT('Registre déchets'!G1397,Accueil!$S$11),"")&amp; IF(D1397=Accueil!$Q$12,PRODUCT('Registre déchets'!G1397,Accueil!$S$12),"")&amp; IF(D1397=Accueil!$Q$13,PRODUCT('Registre déchets'!G1397,Accueil!$S$13),"")&amp; IF(D1397=Accueil!$Q$14,PRODUCT('Registre déchets'!G1397,Accueil!$S$14),"")&amp; IF(D1397=Accueil!$Q$15,PRODUCT('Registre déchets'!G1397,Accueil!$S$15),"")&amp; IF(D1397=Accueil!$Q$16,PRODUCT('Registre déchets'!G1397,Accueil!$S$16),"")&amp; IF(D1397=Accueil!$Q$17,PRODUCT('Registre déchets'!G1397,Accueil!$S$17),"")&amp; IF(D1397=Accueil!$Q$18,PRODUCT('Registre déchets'!G1397,Accueil!$S$18),"")&amp; IF(D1397=Accueil!$Q$19,PRODUCT('Registre déchets'!G1397,Accueil!$S$19),"")&amp; IF(D1397=Accueil!$Q$20,PRODUCT('Registre déchets'!G1397,Accueil!$S$20),"")&amp; IF(D1397=Accueil!$Q$21,PRODUCT('Registre déchets'!G1397,Accueil!$S$21),"")&amp; IF(D1397=Accueil!$Q$22,PRODUCT('Registre déchets'!G1397,Accueil!$S$22),"")&amp; IF(D1397=Accueil!$Q$23,PRODUCT('Registre déchets'!G1397,Accueil!$S$23),"")&amp; IF(D1397=Accueil!$Q$24,PRODUCT('Registre déchets'!G1397,Accueil!$S$24),"")&amp; IF(D1397=Accueil!$Q$25,PRODUCT('Registre déchets'!G1397,Accueil!$S$25),"")&amp; IF(D1397=Accueil!$Q$26,PRODUCT('Registre déchets'!G1397,Accueil!$S$26),"") &amp; IF(D1397=Accueil!$U$7,PRODUCT('Registre déchets'!G1397,Accueil!$W$7),"") &amp; IF(D1397=Accueil!$U$8,PRODUCT('Registre déchets'!G1397,Accueil!$W$8),"") &amp; IF(D1397=Accueil!$U$9,PRODUCT('Registre déchets'!G1397,Accueil!$W$9),"")&amp; IF(D1397=Accueil!$U$10,PRODUCT('Registre déchets'!G1397,Accueil!$W$10),"")&amp; IF(D1397=Accueil!$U$11,PRODUCT('Registre déchets'!G1397,Accueil!$W$11),"")&amp; IF(D1397=Accueil!$U$12,PRODUCT('Registre déchets'!G1397,Accueil!$W$12),"")&amp; IF(D1397=Accueil!$U$13,PRODUCT('Registre déchets'!G1397,Accueil!$W$13),"")&amp; IF(D1397=Accueil!$U$14,PRODUCT('Registre déchets'!G1397,Accueil!$W$14),"")&amp; IF(D1397=Accueil!$U$15,PRODUCT('Registre déchets'!G1397,Accueil!$W$15),"")&amp; IF(D1397=Accueil!$U$16,PRODUCT('Registre déchets'!G1397,Accueil!$W$16),"")&amp; IF(D1397=Accueil!$U$17,PRODUCT('Registre déchets'!G1397,Accueil!$W$17),"")&amp; IF(D1397=Accueil!$U$18,PRODUCT('Registre déchets'!G1397,Accueil!$W$18),"")&amp; IF(D1397=Accueil!$U$19,PRODUCT('Registre déchets'!G1397,Accueil!$W$19),"")&amp; IF(D1397=Accueil!$U$20,PRODUCT('Registre déchets'!G1397,Accueil!$W$20),"")&amp; IF(D1397=Accueil!$U$21,PRODUCT('Registre déchets'!G1397,Accueil!$W$21),"") &amp; IF(D1397=Accueil!$U$22,PRODUCT('Registre déchets'!G1397,Accueil!$W$22),"")&amp; IF(D1397=Accueil!$U$23,PRODUCT('Registre déchets'!G1397,Accueil!$W$23),"")&amp; IF(D1397=Accueil!$U$24,PRODUCT('Registre déchets'!G1397,Accueil!$W$24),"")&amp; IF(D1397=Accueil!$U$25,PRODUCT('Registre déchets'!G1397,Accueil!$W$25),"")&amp; IF(D1397=Accueil!$U$26,PRODUCT('Registre déchets'!G1397,Accueil!$W$26),"")&amp; IF(D1397=Accueil!$U$27,PRODUCT('Registre déchets'!G1397,Accueil!$W$27),"")&amp; IF(D1397=Accueil!$Y$7,PRODUCT('Registre déchets'!G1397,Accueil!$AA$7),"") &amp; IF(D1397=Accueil!$Y$8,PRODUCT('Registre déchets'!G1397,Accueil!$AA$8),"") &amp; IF(D1397=Accueil!$Y$9,PRODUCT('Registre déchets'!G1397,Accueil!$AA$9),"")&amp; IF(D1397=Accueil!$Y$10,PRODUCT('Registre déchets'!G1397,Accueil!$AA$10),"")&amp; IF(D1397=Accueil!$Y$11,PRODUCT('Registre déchets'!G1397,Accueil!$AA$11),"")&amp; IF(D1397=Accueil!$Y$12,PRODUCT('Registre déchets'!G1397,Accueil!$AA$12),"")&amp; IF(D1397=Accueil!$Y$13,PRODUCT('Registre déchets'!G1397,Accueil!$AA$13),"")&amp; IF(D1397=Accueil!$Y$14,PRODUCT('Registre déchets'!G1397,Accueil!$AA$14),"")&amp; IF(D1397=Accueil!$Y$15,PRODUCT('Registre déchets'!G1397,Accueil!$AA$15),"")&amp; IF(D1397=Accueil!$Y$16,PRODUCT('Registre déchets'!G1397,Accueil!$AA$16),"")&amp; IF(D1397=Accueil!$Y$17,PRODUCT('Registre déchets'!G1397,Accueil!$AA$17),"")&amp; IF(D1397=Accueil!$Y$18,PRODUCT('Registre déchets'!G1397,Accueil!$AA$18),"")&amp; IF(D1397=Accueil!$Y$19,PRODUCT('Registre déchets'!G1397,Accueil!$AA$19),"")&amp; IF(D1397=Accueil!$Y$20,PRODUCT('Registre déchets'!G1397,Accueil!$AA$20),"")&amp; IF(D1397=Accueil!$Y$21,PRODUCT('Registre déchets'!G1397,Accueil!$AA$21),"")&amp; IF(D1397=Accueil!$Y$22,PRODUCT('Registre déchets'!G1397,Accueil!$AA$22),"")&amp; IF(D1397=Accueil!$Y$23,PRODUCT('Registre déchets'!G1397,Accueil!$AA$23),"")&amp; IF(D1397=Accueil!$Y$24,PRODUCT('Registre déchets'!G1397,Accueil!$AA$24),"")&amp; IF(D1397=Accueil!$Y$25,PRODUCT('Registre déchets'!G1397,Accueil!$AA$25),"")&amp; IF(D1397=Accueil!$Y$26,PRODUCT('Registre déchets'!G1397,Accueil!$AA$26),"")&amp; IF(D1397=Accueil!$Y$27,PRODUCT('Registre déchets'!G1397,Accueil!$AA$27),""))</f>
        <v/>
      </c>
      <c r="AQ1397" s="79">
        <f t="shared" si="217"/>
        <v>0</v>
      </c>
    </row>
    <row r="1398" spans="1:43" ht="50.1" customHeight="1" x14ac:dyDescent="0.25">
      <c r="A1398" s="90"/>
      <c r="B1398" s="222" t="str">
        <f t="shared" si="211"/>
        <v/>
      </c>
      <c r="C1398" s="221"/>
      <c r="D1398" s="220"/>
      <c r="E1398" s="80" t="str">
        <f t="shared" si="215"/>
        <v/>
      </c>
      <c r="F1398" s="81"/>
      <c r="G1398" s="82"/>
      <c r="H1398" s="241">
        <f t="shared" si="212"/>
        <v>0</v>
      </c>
      <c r="I1398" s="206"/>
      <c r="J1398" s="206"/>
      <c r="K1398" s="86"/>
      <c r="L1398" s="86"/>
      <c r="M1398" s="86"/>
      <c r="N1398" s="82"/>
      <c r="O1398" s="81"/>
      <c r="P1398" s="82"/>
      <c r="Q1398" s="207">
        <f t="shared" si="216"/>
        <v>0</v>
      </c>
      <c r="R1398" s="83">
        <f t="shared" si="213"/>
        <v>0</v>
      </c>
      <c r="S1398" s="83">
        <f t="shared" si="214"/>
        <v>0</v>
      </c>
      <c r="T1398" s="209"/>
      <c r="U1398" s="214"/>
      <c r="V1398" s="214"/>
      <c r="W1398" s="217" t="str">
        <f t="shared" si="209"/>
        <v/>
      </c>
      <c r="X1398" s="214"/>
      <c r="Y1398" s="224"/>
      <c r="Z1398" s="214"/>
      <c r="AA1398" s="214"/>
      <c r="AB1398" s="35" t="str">
        <f t="shared" si="210"/>
        <v/>
      </c>
      <c r="AC1398" s="35"/>
      <c r="AD1398" s="35"/>
      <c r="AE1398" s="35"/>
      <c r="AF1398" s="35"/>
      <c r="AG1398" s="35"/>
      <c r="AH1398" s="35"/>
      <c r="AI1398" s="35"/>
      <c r="AJ1398" s="35"/>
      <c r="AK1398" s="35"/>
      <c r="AL1398" s="35"/>
      <c r="AM1398" s="85" t="str">
        <f t="shared" si="218"/>
        <v/>
      </c>
      <c r="AN1398" s="35"/>
      <c r="AO1398" s="35"/>
      <c r="AP1398" s="77" t="str">
        <f>IF(D1398="","",IF(D1398=Accueil!$Q$7,PRODUCT('Registre déchets'!G1398,Accueil!$S$7),"") &amp; IF(D1398=Accueil!$Q$8,PRODUCT('Registre déchets'!G1398,Accueil!$S$8),"") &amp; IF(D1398=Accueil!$Q$9,PRODUCT('Registre déchets'!G1398,Accueil!$S$9),"")&amp; IF(D1398=Accueil!$Q$10,PRODUCT('Registre déchets'!G1398,Accueil!$S$10),"")&amp; IF(D1398=Accueil!$Q$11,PRODUCT('Registre déchets'!G1398,Accueil!$S$11),"")&amp; IF(D1398=Accueil!$Q$12,PRODUCT('Registre déchets'!G1398,Accueil!$S$12),"")&amp; IF(D1398=Accueil!$Q$13,PRODUCT('Registre déchets'!G1398,Accueil!$S$13),"")&amp; IF(D1398=Accueil!$Q$14,PRODUCT('Registre déchets'!G1398,Accueil!$S$14),"")&amp; IF(D1398=Accueil!$Q$15,PRODUCT('Registre déchets'!G1398,Accueil!$S$15),"")&amp; IF(D1398=Accueil!$Q$16,PRODUCT('Registre déchets'!G1398,Accueil!$S$16),"")&amp; IF(D1398=Accueil!$Q$17,PRODUCT('Registre déchets'!G1398,Accueil!$S$17),"")&amp; IF(D1398=Accueil!$Q$18,PRODUCT('Registre déchets'!G1398,Accueil!$S$18),"")&amp; IF(D1398=Accueil!$Q$19,PRODUCT('Registre déchets'!G1398,Accueil!$S$19),"")&amp; IF(D1398=Accueil!$Q$20,PRODUCT('Registre déchets'!G1398,Accueil!$S$20),"")&amp; IF(D1398=Accueil!$Q$21,PRODUCT('Registre déchets'!G1398,Accueil!$S$21),"")&amp; IF(D1398=Accueil!$Q$22,PRODUCT('Registre déchets'!G1398,Accueil!$S$22),"")&amp; IF(D1398=Accueil!$Q$23,PRODUCT('Registre déchets'!G1398,Accueil!$S$23),"")&amp; IF(D1398=Accueil!$Q$24,PRODUCT('Registre déchets'!G1398,Accueil!$S$24),"")&amp; IF(D1398=Accueil!$Q$25,PRODUCT('Registre déchets'!G1398,Accueil!$S$25),"")&amp; IF(D1398=Accueil!$Q$26,PRODUCT('Registre déchets'!G1398,Accueil!$S$26),"") &amp; IF(D1398=Accueil!$U$7,PRODUCT('Registre déchets'!G1398,Accueil!$W$7),"") &amp; IF(D1398=Accueil!$U$8,PRODUCT('Registre déchets'!G1398,Accueil!$W$8),"") &amp; IF(D1398=Accueil!$U$9,PRODUCT('Registre déchets'!G1398,Accueil!$W$9),"")&amp; IF(D1398=Accueil!$U$10,PRODUCT('Registre déchets'!G1398,Accueil!$W$10),"")&amp; IF(D1398=Accueil!$U$11,PRODUCT('Registre déchets'!G1398,Accueil!$W$11),"")&amp; IF(D1398=Accueil!$U$12,PRODUCT('Registre déchets'!G1398,Accueil!$W$12),"")&amp; IF(D1398=Accueil!$U$13,PRODUCT('Registre déchets'!G1398,Accueil!$W$13),"")&amp; IF(D1398=Accueil!$U$14,PRODUCT('Registre déchets'!G1398,Accueil!$W$14),"")&amp; IF(D1398=Accueil!$U$15,PRODUCT('Registre déchets'!G1398,Accueil!$W$15),"")&amp; IF(D1398=Accueil!$U$16,PRODUCT('Registre déchets'!G1398,Accueil!$W$16),"")&amp; IF(D1398=Accueil!$U$17,PRODUCT('Registre déchets'!G1398,Accueil!$W$17),"")&amp; IF(D1398=Accueil!$U$18,PRODUCT('Registre déchets'!G1398,Accueil!$W$18),"")&amp; IF(D1398=Accueil!$U$19,PRODUCT('Registre déchets'!G1398,Accueil!$W$19),"")&amp; IF(D1398=Accueil!$U$20,PRODUCT('Registre déchets'!G1398,Accueil!$W$20),"")&amp; IF(D1398=Accueil!$U$21,PRODUCT('Registre déchets'!G1398,Accueil!$W$21),"") &amp; IF(D1398=Accueil!$U$22,PRODUCT('Registre déchets'!G1398,Accueil!$W$22),"")&amp; IF(D1398=Accueil!$U$23,PRODUCT('Registre déchets'!G1398,Accueil!$W$23),"")&amp; IF(D1398=Accueil!$U$24,PRODUCT('Registre déchets'!G1398,Accueil!$W$24),"")&amp; IF(D1398=Accueil!$U$25,PRODUCT('Registre déchets'!G1398,Accueil!$W$25),"")&amp; IF(D1398=Accueil!$U$26,PRODUCT('Registre déchets'!G1398,Accueil!$W$26),"")&amp; IF(D1398=Accueil!$U$27,PRODUCT('Registre déchets'!G1398,Accueil!$W$27),"")&amp; IF(D1398=Accueil!$Y$7,PRODUCT('Registre déchets'!G1398,Accueil!$AA$7),"") &amp; IF(D1398=Accueil!$Y$8,PRODUCT('Registre déchets'!G1398,Accueil!$AA$8),"") &amp; IF(D1398=Accueil!$Y$9,PRODUCT('Registre déchets'!G1398,Accueil!$AA$9),"")&amp; IF(D1398=Accueil!$Y$10,PRODUCT('Registre déchets'!G1398,Accueil!$AA$10),"")&amp; IF(D1398=Accueil!$Y$11,PRODUCT('Registre déchets'!G1398,Accueil!$AA$11),"")&amp; IF(D1398=Accueil!$Y$12,PRODUCT('Registre déchets'!G1398,Accueil!$AA$12),"")&amp; IF(D1398=Accueil!$Y$13,PRODUCT('Registre déchets'!G1398,Accueil!$AA$13),"")&amp; IF(D1398=Accueil!$Y$14,PRODUCT('Registre déchets'!G1398,Accueil!$AA$14),"")&amp; IF(D1398=Accueil!$Y$15,PRODUCT('Registre déchets'!G1398,Accueil!$AA$15),"")&amp; IF(D1398=Accueil!$Y$16,PRODUCT('Registre déchets'!G1398,Accueil!$AA$16),"")&amp; IF(D1398=Accueil!$Y$17,PRODUCT('Registre déchets'!G1398,Accueil!$AA$17),"")&amp; IF(D1398=Accueil!$Y$18,PRODUCT('Registre déchets'!G1398,Accueil!$AA$18),"")&amp; IF(D1398=Accueil!$Y$19,PRODUCT('Registre déchets'!G1398,Accueil!$AA$19),"")&amp; IF(D1398=Accueil!$Y$20,PRODUCT('Registre déchets'!G1398,Accueil!$AA$20),"")&amp; IF(D1398=Accueil!$Y$21,PRODUCT('Registre déchets'!G1398,Accueil!$AA$21),"")&amp; IF(D1398=Accueil!$Y$22,PRODUCT('Registre déchets'!G1398,Accueil!$AA$22),"")&amp; IF(D1398=Accueil!$Y$23,PRODUCT('Registre déchets'!G1398,Accueil!$AA$23),"")&amp; IF(D1398=Accueil!$Y$24,PRODUCT('Registre déchets'!G1398,Accueil!$AA$24),"")&amp; IF(D1398=Accueil!$Y$25,PRODUCT('Registre déchets'!G1398,Accueil!$AA$25),"")&amp; IF(D1398=Accueil!$Y$26,PRODUCT('Registre déchets'!G1398,Accueil!$AA$26),"")&amp; IF(D1398=Accueil!$Y$27,PRODUCT('Registre déchets'!G1398,Accueil!$AA$27),""))</f>
        <v/>
      </c>
      <c r="AQ1398" s="79">
        <f t="shared" si="217"/>
        <v>0</v>
      </c>
    </row>
    <row r="1399" spans="1:43" ht="50.1" customHeight="1" x14ac:dyDescent="0.25">
      <c r="A1399" s="90"/>
      <c r="B1399" s="222" t="str">
        <f t="shared" si="211"/>
        <v/>
      </c>
      <c r="C1399" s="221"/>
      <c r="D1399" s="220"/>
      <c r="E1399" s="80" t="str">
        <f t="shared" si="215"/>
        <v/>
      </c>
      <c r="F1399" s="81"/>
      <c r="G1399" s="82"/>
      <c r="H1399" s="241">
        <f t="shared" si="212"/>
        <v>0</v>
      </c>
      <c r="I1399" s="206"/>
      <c r="J1399" s="206"/>
      <c r="K1399" s="86"/>
      <c r="L1399" s="86"/>
      <c r="M1399" s="86"/>
      <c r="N1399" s="82"/>
      <c r="O1399" s="81"/>
      <c r="P1399" s="82"/>
      <c r="Q1399" s="207">
        <f t="shared" si="216"/>
        <v>0</v>
      </c>
      <c r="R1399" s="83">
        <f t="shared" si="213"/>
        <v>0</v>
      </c>
      <c r="S1399" s="83">
        <f t="shared" si="214"/>
        <v>0</v>
      </c>
      <c r="T1399" s="209"/>
      <c r="U1399" s="214"/>
      <c r="V1399" s="214"/>
      <c r="W1399" s="217" t="str">
        <f t="shared" si="209"/>
        <v/>
      </c>
      <c r="X1399" s="214"/>
      <c r="Y1399" s="224"/>
      <c r="Z1399" s="214"/>
      <c r="AA1399" s="214"/>
      <c r="AB1399" s="35" t="str">
        <f t="shared" si="210"/>
        <v/>
      </c>
      <c r="AC1399" s="35"/>
      <c r="AD1399" s="35"/>
      <c r="AE1399" s="35"/>
      <c r="AF1399" s="35"/>
      <c r="AG1399" s="35"/>
      <c r="AH1399" s="35"/>
      <c r="AI1399" s="35"/>
      <c r="AJ1399" s="35"/>
      <c r="AK1399" s="35"/>
      <c r="AL1399" s="35"/>
      <c r="AM1399" s="85" t="str">
        <f t="shared" si="218"/>
        <v/>
      </c>
      <c r="AN1399" s="35"/>
      <c r="AO1399" s="35"/>
      <c r="AP1399" s="77" t="str">
        <f>IF(D1399="","",IF(D1399=Accueil!$Q$7,PRODUCT('Registre déchets'!G1399,Accueil!$S$7),"") &amp; IF(D1399=Accueil!$Q$8,PRODUCT('Registre déchets'!G1399,Accueil!$S$8),"") &amp; IF(D1399=Accueil!$Q$9,PRODUCT('Registre déchets'!G1399,Accueil!$S$9),"")&amp; IF(D1399=Accueil!$Q$10,PRODUCT('Registre déchets'!G1399,Accueil!$S$10),"")&amp; IF(D1399=Accueil!$Q$11,PRODUCT('Registre déchets'!G1399,Accueil!$S$11),"")&amp; IF(D1399=Accueil!$Q$12,PRODUCT('Registre déchets'!G1399,Accueil!$S$12),"")&amp; IF(D1399=Accueil!$Q$13,PRODUCT('Registre déchets'!G1399,Accueil!$S$13),"")&amp; IF(D1399=Accueil!$Q$14,PRODUCT('Registre déchets'!G1399,Accueil!$S$14),"")&amp; IF(D1399=Accueil!$Q$15,PRODUCT('Registre déchets'!G1399,Accueil!$S$15),"")&amp; IF(D1399=Accueil!$Q$16,PRODUCT('Registre déchets'!G1399,Accueil!$S$16),"")&amp; IF(D1399=Accueil!$Q$17,PRODUCT('Registre déchets'!G1399,Accueil!$S$17),"")&amp; IF(D1399=Accueil!$Q$18,PRODUCT('Registre déchets'!G1399,Accueil!$S$18),"")&amp; IF(D1399=Accueil!$Q$19,PRODUCT('Registre déchets'!G1399,Accueil!$S$19),"")&amp; IF(D1399=Accueil!$Q$20,PRODUCT('Registre déchets'!G1399,Accueil!$S$20),"")&amp; IF(D1399=Accueil!$Q$21,PRODUCT('Registre déchets'!G1399,Accueil!$S$21),"")&amp; IF(D1399=Accueil!$Q$22,PRODUCT('Registre déchets'!G1399,Accueil!$S$22),"")&amp; IF(D1399=Accueil!$Q$23,PRODUCT('Registre déchets'!G1399,Accueil!$S$23),"")&amp; IF(D1399=Accueil!$Q$24,PRODUCT('Registre déchets'!G1399,Accueil!$S$24),"")&amp; IF(D1399=Accueil!$Q$25,PRODUCT('Registre déchets'!G1399,Accueil!$S$25),"")&amp; IF(D1399=Accueil!$Q$26,PRODUCT('Registre déchets'!G1399,Accueil!$S$26),"") &amp; IF(D1399=Accueil!$U$7,PRODUCT('Registre déchets'!G1399,Accueil!$W$7),"") &amp; IF(D1399=Accueil!$U$8,PRODUCT('Registre déchets'!G1399,Accueil!$W$8),"") &amp; IF(D1399=Accueil!$U$9,PRODUCT('Registre déchets'!G1399,Accueil!$W$9),"")&amp; IF(D1399=Accueil!$U$10,PRODUCT('Registre déchets'!G1399,Accueil!$W$10),"")&amp; IF(D1399=Accueil!$U$11,PRODUCT('Registre déchets'!G1399,Accueil!$W$11),"")&amp; IF(D1399=Accueil!$U$12,PRODUCT('Registre déchets'!G1399,Accueil!$W$12),"")&amp; IF(D1399=Accueil!$U$13,PRODUCT('Registre déchets'!G1399,Accueil!$W$13),"")&amp; IF(D1399=Accueil!$U$14,PRODUCT('Registre déchets'!G1399,Accueil!$W$14),"")&amp; IF(D1399=Accueil!$U$15,PRODUCT('Registre déchets'!G1399,Accueil!$W$15),"")&amp; IF(D1399=Accueil!$U$16,PRODUCT('Registre déchets'!G1399,Accueil!$W$16),"")&amp; IF(D1399=Accueil!$U$17,PRODUCT('Registre déchets'!G1399,Accueil!$W$17),"")&amp; IF(D1399=Accueil!$U$18,PRODUCT('Registre déchets'!G1399,Accueil!$W$18),"")&amp; IF(D1399=Accueil!$U$19,PRODUCT('Registre déchets'!G1399,Accueil!$W$19),"")&amp; IF(D1399=Accueil!$U$20,PRODUCT('Registre déchets'!G1399,Accueil!$W$20),"")&amp; IF(D1399=Accueil!$U$21,PRODUCT('Registre déchets'!G1399,Accueil!$W$21),"") &amp; IF(D1399=Accueil!$U$22,PRODUCT('Registre déchets'!G1399,Accueil!$W$22),"")&amp; IF(D1399=Accueil!$U$23,PRODUCT('Registre déchets'!G1399,Accueil!$W$23),"")&amp; IF(D1399=Accueil!$U$24,PRODUCT('Registre déchets'!G1399,Accueil!$W$24),"")&amp; IF(D1399=Accueil!$U$25,PRODUCT('Registre déchets'!G1399,Accueil!$W$25),"")&amp; IF(D1399=Accueil!$U$26,PRODUCT('Registre déchets'!G1399,Accueil!$W$26),"")&amp; IF(D1399=Accueil!$U$27,PRODUCT('Registre déchets'!G1399,Accueil!$W$27),"")&amp; IF(D1399=Accueil!$Y$7,PRODUCT('Registre déchets'!G1399,Accueil!$AA$7),"") &amp; IF(D1399=Accueil!$Y$8,PRODUCT('Registre déchets'!G1399,Accueil!$AA$8),"") &amp; IF(D1399=Accueil!$Y$9,PRODUCT('Registre déchets'!G1399,Accueil!$AA$9),"")&amp; IF(D1399=Accueil!$Y$10,PRODUCT('Registre déchets'!G1399,Accueil!$AA$10),"")&amp; IF(D1399=Accueil!$Y$11,PRODUCT('Registre déchets'!G1399,Accueil!$AA$11),"")&amp; IF(D1399=Accueil!$Y$12,PRODUCT('Registre déchets'!G1399,Accueil!$AA$12),"")&amp; IF(D1399=Accueil!$Y$13,PRODUCT('Registre déchets'!G1399,Accueil!$AA$13),"")&amp; IF(D1399=Accueil!$Y$14,PRODUCT('Registre déchets'!G1399,Accueil!$AA$14),"")&amp; IF(D1399=Accueil!$Y$15,PRODUCT('Registre déchets'!G1399,Accueil!$AA$15),"")&amp; IF(D1399=Accueil!$Y$16,PRODUCT('Registre déchets'!G1399,Accueil!$AA$16),"")&amp; IF(D1399=Accueil!$Y$17,PRODUCT('Registre déchets'!G1399,Accueil!$AA$17),"")&amp; IF(D1399=Accueil!$Y$18,PRODUCT('Registre déchets'!G1399,Accueil!$AA$18),"")&amp; IF(D1399=Accueil!$Y$19,PRODUCT('Registre déchets'!G1399,Accueil!$AA$19),"")&amp; IF(D1399=Accueil!$Y$20,PRODUCT('Registre déchets'!G1399,Accueil!$AA$20),"")&amp; IF(D1399=Accueil!$Y$21,PRODUCT('Registre déchets'!G1399,Accueil!$AA$21),"")&amp; IF(D1399=Accueil!$Y$22,PRODUCT('Registre déchets'!G1399,Accueil!$AA$22),"")&amp; IF(D1399=Accueil!$Y$23,PRODUCT('Registre déchets'!G1399,Accueil!$AA$23),"")&amp; IF(D1399=Accueil!$Y$24,PRODUCT('Registre déchets'!G1399,Accueil!$AA$24),"")&amp; IF(D1399=Accueil!$Y$25,PRODUCT('Registre déchets'!G1399,Accueil!$AA$25),"")&amp; IF(D1399=Accueil!$Y$26,PRODUCT('Registre déchets'!G1399,Accueil!$AA$26),"")&amp; IF(D1399=Accueil!$Y$27,PRODUCT('Registre déchets'!G1399,Accueil!$AA$27),""))</f>
        <v/>
      </c>
      <c r="AQ1399" s="79">
        <f t="shared" si="217"/>
        <v>0</v>
      </c>
    </row>
    <row r="1400" spans="1:43" ht="50.1" customHeight="1" x14ac:dyDescent="0.25">
      <c r="A1400" s="90"/>
      <c r="B1400" s="222" t="str">
        <f t="shared" si="211"/>
        <v/>
      </c>
      <c r="C1400" s="221"/>
      <c r="D1400" s="220"/>
      <c r="E1400" s="80" t="str">
        <f t="shared" si="215"/>
        <v/>
      </c>
      <c r="F1400" s="81"/>
      <c r="G1400" s="82"/>
      <c r="H1400" s="241">
        <f t="shared" si="212"/>
        <v>0</v>
      </c>
      <c r="I1400" s="206"/>
      <c r="J1400" s="206"/>
      <c r="K1400" s="86"/>
      <c r="L1400" s="86"/>
      <c r="M1400" s="86"/>
      <c r="N1400" s="82"/>
      <c r="O1400" s="81"/>
      <c r="P1400" s="82"/>
      <c r="Q1400" s="207">
        <f t="shared" si="216"/>
        <v>0</v>
      </c>
      <c r="R1400" s="83">
        <f t="shared" si="213"/>
        <v>0</v>
      </c>
      <c r="S1400" s="83">
        <f t="shared" si="214"/>
        <v>0</v>
      </c>
      <c r="T1400" s="209"/>
      <c r="U1400" s="214"/>
      <c r="V1400" s="214"/>
      <c r="W1400" s="217" t="str">
        <f t="shared" si="209"/>
        <v/>
      </c>
      <c r="X1400" s="214"/>
      <c r="Y1400" s="224"/>
      <c r="Z1400" s="214"/>
      <c r="AA1400" s="214"/>
      <c r="AB1400" s="35" t="str">
        <f t="shared" si="210"/>
        <v/>
      </c>
      <c r="AC1400" s="35"/>
      <c r="AD1400" s="35"/>
      <c r="AE1400" s="35"/>
      <c r="AF1400" s="35"/>
      <c r="AG1400" s="35"/>
      <c r="AH1400" s="35"/>
      <c r="AI1400" s="35"/>
      <c r="AJ1400" s="35"/>
      <c r="AK1400" s="35"/>
      <c r="AL1400" s="35"/>
      <c r="AM1400" s="85" t="str">
        <f t="shared" si="218"/>
        <v/>
      </c>
      <c r="AN1400" s="35"/>
      <c r="AO1400" s="35"/>
      <c r="AP1400" s="77" t="str">
        <f>IF(D1400="","",IF(D1400=Accueil!$Q$7,PRODUCT('Registre déchets'!G1400,Accueil!$S$7),"") &amp; IF(D1400=Accueil!$Q$8,PRODUCT('Registre déchets'!G1400,Accueil!$S$8),"") &amp; IF(D1400=Accueil!$Q$9,PRODUCT('Registre déchets'!G1400,Accueil!$S$9),"")&amp; IF(D1400=Accueil!$Q$10,PRODUCT('Registre déchets'!G1400,Accueil!$S$10),"")&amp; IF(D1400=Accueil!$Q$11,PRODUCT('Registre déchets'!G1400,Accueil!$S$11),"")&amp; IF(D1400=Accueil!$Q$12,PRODUCT('Registre déchets'!G1400,Accueil!$S$12),"")&amp; IF(D1400=Accueil!$Q$13,PRODUCT('Registre déchets'!G1400,Accueil!$S$13),"")&amp; IF(D1400=Accueil!$Q$14,PRODUCT('Registre déchets'!G1400,Accueil!$S$14),"")&amp; IF(D1400=Accueil!$Q$15,PRODUCT('Registre déchets'!G1400,Accueil!$S$15),"")&amp; IF(D1400=Accueil!$Q$16,PRODUCT('Registre déchets'!G1400,Accueil!$S$16),"")&amp; IF(D1400=Accueil!$Q$17,PRODUCT('Registre déchets'!G1400,Accueil!$S$17),"")&amp; IF(D1400=Accueil!$Q$18,PRODUCT('Registre déchets'!G1400,Accueil!$S$18),"")&amp; IF(D1400=Accueil!$Q$19,PRODUCT('Registre déchets'!G1400,Accueil!$S$19),"")&amp; IF(D1400=Accueil!$Q$20,PRODUCT('Registre déchets'!G1400,Accueil!$S$20),"")&amp; IF(D1400=Accueil!$Q$21,PRODUCT('Registre déchets'!G1400,Accueil!$S$21),"")&amp; IF(D1400=Accueil!$Q$22,PRODUCT('Registre déchets'!G1400,Accueil!$S$22),"")&amp; IF(D1400=Accueil!$Q$23,PRODUCT('Registre déchets'!G1400,Accueil!$S$23),"")&amp; IF(D1400=Accueil!$Q$24,PRODUCT('Registre déchets'!G1400,Accueil!$S$24),"")&amp; IF(D1400=Accueil!$Q$25,PRODUCT('Registre déchets'!G1400,Accueil!$S$25),"")&amp; IF(D1400=Accueil!$Q$26,PRODUCT('Registre déchets'!G1400,Accueil!$S$26),"") &amp; IF(D1400=Accueil!$U$7,PRODUCT('Registre déchets'!G1400,Accueil!$W$7),"") &amp; IF(D1400=Accueil!$U$8,PRODUCT('Registre déchets'!G1400,Accueil!$W$8),"") &amp; IF(D1400=Accueil!$U$9,PRODUCT('Registre déchets'!G1400,Accueil!$W$9),"")&amp; IF(D1400=Accueil!$U$10,PRODUCT('Registre déchets'!G1400,Accueil!$W$10),"")&amp; IF(D1400=Accueil!$U$11,PRODUCT('Registre déchets'!G1400,Accueil!$W$11),"")&amp; IF(D1400=Accueil!$U$12,PRODUCT('Registre déchets'!G1400,Accueil!$W$12),"")&amp; IF(D1400=Accueil!$U$13,PRODUCT('Registre déchets'!G1400,Accueil!$W$13),"")&amp; IF(D1400=Accueil!$U$14,PRODUCT('Registre déchets'!G1400,Accueil!$W$14),"")&amp; IF(D1400=Accueil!$U$15,PRODUCT('Registre déchets'!G1400,Accueil!$W$15),"")&amp; IF(D1400=Accueil!$U$16,PRODUCT('Registre déchets'!G1400,Accueil!$W$16),"")&amp; IF(D1400=Accueil!$U$17,PRODUCT('Registre déchets'!G1400,Accueil!$W$17),"")&amp; IF(D1400=Accueil!$U$18,PRODUCT('Registre déchets'!G1400,Accueil!$W$18),"")&amp; IF(D1400=Accueil!$U$19,PRODUCT('Registre déchets'!G1400,Accueil!$W$19),"")&amp; IF(D1400=Accueil!$U$20,PRODUCT('Registre déchets'!G1400,Accueil!$W$20),"")&amp; IF(D1400=Accueil!$U$21,PRODUCT('Registre déchets'!G1400,Accueil!$W$21),"") &amp; IF(D1400=Accueil!$U$22,PRODUCT('Registre déchets'!G1400,Accueil!$W$22),"")&amp; IF(D1400=Accueil!$U$23,PRODUCT('Registre déchets'!G1400,Accueil!$W$23),"")&amp; IF(D1400=Accueil!$U$24,PRODUCT('Registre déchets'!G1400,Accueil!$W$24),"")&amp; IF(D1400=Accueil!$U$25,PRODUCT('Registre déchets'!G1400,Accueil!$W$25),"")&amp; IF(D1400=Accueil!$U$26,PRODUCT('Registre déchets'!G1400,Accueil!$W$26),"")&amp; IF(D1400=Accueil!$U$27,PRODUCT('Registre déchets'!G1400,Accueil!$W$27),"")&amp; IF(D1400=Accueil!$Y$7,PRODUCT('Registre déchets'!G1400,Accueil!$AA$7),"") &amp; IF(D1400=Accueil!$Y$8,PRODUCT('Registre déchets'!G1400,Accueil!$AA$8),"") &amp; IF(D1400=Accueil!$Y$9,PRODUCT('Registre déchets'!G1400,Accueil!$AA$9),"")&amp; IF(D1400=Accueil!$Y$10,PRODUCT('Registre déchets'!G1400,Accueil!$AA$10),"")&amp; IF(D1400=Accueil!$Y$11,PRODUCT('Registre déchets'!G1400,Accueil!$AA$11),"")&amp; IF(D1400=Accueil!$Y$12,PRODUCT('Registre déchets'!G1400,Accueil!$AA$12),"")&amp; IF(D1400=Accueil!$Y$13,PRODUCT('Registre déchets'!G1400,Accueil!$AA$13),"")&amp; IF(D1400=Accueil!$Y$14,PRODUCT('Registre déchets'!G1400,Accueil!$AA$14),"")&amp; IF(D1400=Accueil!$Y$15,PRODUCT('Registre déchets'!G1400,Accueil!$AA$15),"")&amp; IF(D1400=Accueil!$Y$16,PRODUCT('Registre déchets'!G1400,Accueil!$AA$16),"")&amp; IF(D1400=Accueil!$Y$17,PRODUCT('Registre déchets'!G1400,Accueil!$AA$17),"")&amp; IF(D1400=Accueil!$Y$18,PRODUCT('Registre déchets'!G1400,Accueil!$AA$18),"")&amp; IF(D1400=Accueil!$Y$19,PRODUCT('Registre déchets'!G1400,Accueil!$AA$19),"")&amp; IF(D1400=Accueil!$Y$20,PRODUCT('Registre déchets'!G1400,Accueil!$AA$20),"")&amp; IF(D1400=Accueil!$Y$21,PRODUCT('Registre déchets'!G1400,Accueil!$AA$21),"")&amp; IF(D1400=Accueil!$Y$22,PRODUCT('Registre déchets'!G1400,Accueil!$AA$22),"")&amp; IF(D1400=Accueil!$Y$23,PRODUCT('Registre déchets'!G1400,Accueil!$AA$23),"")&amp; IF(D1400=Accueil!$Y$24,PRODUCT('Registre déchets'!G1400,Accueil!$AA$24),"")&amp; IF(D1400=Accueil!$Y$25,PRODUCT('Registre déchets'!G1400,Accueil!$AA$25),"")&amp; IF(D1400=Accueil!$Y$26,PRODUCT('Registre déchets'!G1400,Accueil!$AA$26),"")&amp; IF(D1400=Accueil!$Y$27,PRODUCT('Registre déchets'!G1400,Accueil!$AA$27),""))</f>
        <v/>
      </c>
      <c r="AQ1400" s="79">
        <f t="shared" si="217"/>
        <v>0</v>
      </c>
    </row>
    <row r="1401" spans="1:43" ht="50.1" customHeight="1" x14ac:dyDescent="0.25">
      <c r="A1401" s="90"/>
      <c r="B1401" s="222" t="str">
        <f t="shared" si="211"/>
        <v/>
      </c>
      <c r="C1401" s="221"/>
      <c r="D1401" s="220"/>
      <c r="E1401" s="80" t="str">
        <f t="shared" si="215"/>
        <v/>
      </c>
      <c r="F1401" s="81"/>
      <c r="G1401" s="82"/>
      <c r="H1401" s="241">
        <f t="shared" si="212"/>
        <v>0</v>
      </c>
      <c r="I1401" s="206"/>
      <c r="J1401" s="206"/>
      <c r="K1401" s="86"/>
      <c r="L1401" s="86"/>
      <c r="M1401" s="86"/>
      <c r="N1401" s="82"/>
      <c r="O1401" s="81"/>
      <c r="P1401" s="82"/>
      <c r="Q1401" s="207">
        <f t="shared" si="216"/>
        <v>0</v>
      </c>
      <c r="R1401" s="83">
        <f t="shared" si="213"/>
        <v>0</v>
      </c>
      <c r="S1401" s="83">
        <f t="shared" si="214"/>
        <v>0</v>
      </c>
      <c r="T1401" s="209"/>
      <c r="U1401" s="214"/>
      <c r="V1401" s="214"/>
      <c r="W1401" s="217" t="str">
        <f t="shared" si="209"/>
        <v/>
      </c>
      <c r="X1401" s="214"/>
      <c r="Y1401" s="224"/>
      <c r="Z1401" s="214"/>
      <c r="AA1401" s="214"/>
      <c r="AB1401" s="35" t="str">
        <f t="shared" si="210"/>
        <v/>
      </c>
      <c r="AC1401" s="35"/>
      <c r="AD1401" s="35"/>
      <c r="AE1401" s="35"/>
      <c r="AF1401" s="35"/>
      <c r="AG1401" s="35"/>
      <c r="AH1401" s="35"/>
      <c r="AI1401" s="35"/>
      <c r="AJ1401" s="35"/>
      <c r="AK1401" s="35"/>
      <c r="AL1401" s="35"/>
      <c r="AM1401" s="85" t="str">
        <f t="shared" si="218"/>
        <v/>
      </c>
      <c r="AN1401" s="35"/>
      <c r="AO1401" s="35"/>
      <c r="AP1401" s="77" t="str">
        <f>IF(D1401="","",IF(D1401=Accueil!$Q$7,PRODUCT('Registre déchets'!G1401,Accueil!$S$7),"") &amp; IF(D1401=Accueil!$Q$8,PRODUCT('Registre déchets'!G1401,Accueil!$S$8),"") &amp; IF(D1401=Accueil!$Q$9,PRODUCT('Registre déchets'!G1401,Accueil!$S$9),"")&amp; IF(D1401=Accueil!$Q$10,PRODUCT('Registre déchets'!G1401,Accueil!$S$10),"")&amp; IF(D1401=Accueil!$Q$11,PRODUCT('Registre déchets'!G1401,Accueil!$S$11),"")&amp; IF(D1401=Accueil!$Q$12,PRODUCT('Registre déchets'!G1401,Accueil!$S$12),"")&amp; IF(D1401=Accueil!$Q$13,PRODUCT('Registre déchets'!G1401,Accueil!$S$13),"")&amp; IF(D1401=Accueil!$Q$14,PRODUCT('Registre déchets'!G1401,Accueil!$S$14),"")&amp; IF(D1401=Accueil!$Q$15,PRODUCT('Registre déchets'!G1401,Accueil!$S$15),"")&amp; IF(D1401=Accueil!$Q$16,PRODUCT('Registre déchets'!G1401,Accueil!$S$16),"")&amp; IF(D1401=Accueil!$Q$17,PRODUCT('Registre déchets'!G1401,Accueil!$S$17),"")&amp; IF(D1401=Accueil!$Q$18,PRODUCT('Registre déchets'!G1401,Accueil!$S$18),"")&amp; IF(D1401=Accueil!$Q$19,PRODUCT('Registre déchets'!G1401,Accueil!$S$19),"")&amp; IF(D1401=Accueil!$Q$20,PRODUCT('Registre déchets'!G1401,Accueil!$S$20),"")&amp; IF(D1401=Accueil!$Q$21,PRODUCT('Registre déchets'!G1401,Accueil!$S$21),"")&amp; IF(D1401=Accueil!$Q$22,PRODUCT('Registre déchets'!G1401,Accueil!$S$22),"")&amp; IF(D1401=Accueil!$Q$23,PRODUCT('Registre déchets'!G1401,Accueil!$S$23),"")&amp; IF(D1401=Accueil!$Q$24,PRODUCT('Registre déchets'!G1401,Accueil!$S$24),"")&amp; IF(D1401=Accueil!$Q$25,PRODUCT('Registre déchets'!G1401,Accueil!$S$25),"")&amp; IF(D1401=Accueil!$Q$26,PRODUCT('Registre déchets'!G1401,Accueil!$S$26),"") &amp; IF(D1401=Accueil!$U$7,PRODUCT('Registre déchets'!G1401,Accueil!$W$7),"") &amp; IF(D1401=Accueil!$U$8,PRODUCT('Registre déchets'!G1401,Accueil!$W$8),"") &amp; IF(D1401=Accueil!$U$9,PRODUCT('Registre déchets'!G1401,Accueil!$W$9),"")&amp; IF(D1401=Accueil!$U$10,PRODUCT('Registre déchets'!G1401,Accueil!$W$10),"")&amp; IF(D1401=Accueil!$U$11,PRODUCT('Registre déchets'!G1401,Accueil!$W$11),"")&amp; IF(D1401=Accueil!$U$12,PRODUCT('Registre déchets'!G1401,Accueil!$W$12),"")&amp; IF(D1401=Accueil!$U$13,PRODUCT('Registre déchets'!G1401,Accueil!$W$13),"")&amp; IF(D1401=Accueil!$U$14,PRODUCT('Registre déchets'!G1401,Accueil!$W$14),"")&amp; IF(D1401=Accueil!$U$15,PRODUCT('Registre déchets'!G1401,Accueil!$W$15),"")&amp; IF(D1401=Accueil!$U$16,PRODUCT('Registre déchets'!G1401,Accueil!$W$16),"")&amp; IF(D1401=Accueil!$U$17,PRODUCT('Registre déchets'!G1401,Accueil!$W$17),"")&amp; IF(D1401=Accueil!$U$18,PRODUCT('Registre déchets'!G1401,Accueil!$W$18),"")&amp; IF(D1401=Accueil!$U$19,PRODUCT('Registre déchets'!G1401,Accueil!$W$19),"")&amp; IF(D1401=Accueil!$U$20,PRODUCT('Registre déchets'!G1401,Accueil!$W$20),"")&amp; IF(D1401=Accueil!$U$21,PRODUCT('Registre déchets'!G1401,Accueil!$W$21),"") &amp; IF(D1401=Accueil!$U$22,PRODUCT('Registre déchets'!G1401,Accueil!$W$22),"")&amp; IF(D1401=Accueil!$U$23,PRODUCT('Registre déchets'!G1401,Accueil!$W$23),"")&amp; IF(D1401=Accueil!$U$24,PRODUCT('Registre déchets'!G1401,Accueil!$W$24),"")&amp; IF(D1401=Accueil!$U$25,PRODUCT('Registre déchets'!G1401,Accueil!$W$25),"")&amp; IF(D1401=Accueil!$U$26,PRODUCT('Registre déchets'!G1401,Accueil!$W$26),"")&amp; IF(D1401=Accueil!$U$27,PRODUCT('Registre déchets'!G1401,Accueil!$W$27),"")&amp; IF(D1401=Accueil!$Y$7,PRODUCT('Registre déchets'!G1401,Accueil!$AA$7),"") &amp; IF(D1401=Accueil!$Y$8,PRODUCT('Registre déchets'!G1401,Accueil!$AA$8),"") &amp; IF(D1401=Accueil!$Y$9,PRODUCT('Registre déchets'!G1401,Accueil!$AA$9),"")&amp; IF(D1401=Accueil!$Y$10,PRODUCT('Registre déchets'!G1401,Accueil!$AA$10),"")&amp; IF(D1401=Accueil!$Y$11,PRODUCT('Registre déchets'!G1401,Accueil!$AA$11),"")&amp; IF(D1401=Accueil!$Y$12,PRODUCT('Registre déchets'!G1401,Accueil!$AA$12),"")&amp; IF(D1401=Accueil!$Y$13,PRODUCT('Registre déchets'!G1401,Accueil!$AA$13),"")&amp; IF(D1401=Accueil!$Y$14,PRODUCT('Registre déchets'!G1401,Accueil!$AA$14),"")&amp; IF(D1401=Accueil!$Y$15,PRODUCT('Registre déchets'!G1401,Accueil!$AA$15),"")&amp; IF(D1401=Accueil!$Y$16,PRODUCT('Registre déchets'!G1401,Accueil!$AA$16),"")&amp; IF(D1401=Accueil!$Y$17,PRODUCT('Registre déchets'!G1401,Accueil!$AA$17),"")&amp; IF(D1401=Accueil!$Y$18,PRODUCT('Registre déchets'!G1401,Accueil!$AA$18),"")&amp; IF(D1401=Accueil!$Y$19,PRODUCT('Registre déchets'!G1401,Accueil!$AA$19),"")&amp; IF(D1401=Accueil!$Y$20,PRODUCT('Registre déchets'!G1401,Accueil!$AA$20),"")&amp; IF(D1401=Accueil!$Y$21,PRODUCT('Registre déchets'!G1401,Accueil!$AA$21),"")&amp; IF(D1401=Accueil!$Y$22,PRODUCT('Registre déchets'!G1401,Accueil!$AA$22),"")&amp; IF(D1401=Accueil!$Y$23,PRODUCT('Registre déchets'!G1401,Accueil!$AA$23),"")&amp; IF(D1401=Accueil!$Y$24,PRODUCT('Registre déchets'!G1401,Accueil!$AA$24),"")&amp; IF(D1401=Accueil!$Y$25,PRODUCT('Registre déchets'!G1401,Accueil!$AA$25),"")&amp; IF(D1401=Accueil!$Y$26,PRODUCT('Registre déchets'!G1401,Accueil!$AA$26),"")&amp; IF(D1401=Accueil!$Y$27,PRODUCT('Registre déchets'!G1401,Accueil!$AA$27),""))</f>
        <v/>
      </c>
      <c r="AQ1401" s="79">
        <f t="shared" si="217"/>
        <v>0</v>
      </c>
    </row>
    <row r="1402" spans="1:43" ht="50.1" customHeight="1" x14ac:dyDescent="0.25">
      <c r="A1402" s="90"/>
      <c r="B1402" s="222" t="str">
        <f t="shared" si="211"/>
        <v/>
      </c>
      <c r="C1402" s="221"/>
      <c r="D1402" s="220"/>
      <c r="E1402" s="80" t="str">
        <f t="shared" si="215"/>
        <v/>
      </c>
      <c r="F1402" s="81"/>
      <c r="G1402" s="82"/>
      <c r="H1402" s="241">
        <f t="shared" si="212"/>
        <v>0</v>
      </c>
      <c r="I1402" s="206"/>
      <c r="J1402" s="206"/>
      <c r="K1402" s="86"/>
      <c r="L1402" s="86"/>
      <c r="M1402" s="86"/>
      <c r="N1402" s="82"/>
      <c r="O1402" s="81"/>
      <c r="P1402" s="82"/>
      <c r="Q1402" s="207">
        <f t="shared" si="216"/>
        <v>0</v>
      </c>
      <c r="R1402" s="83">
        <f t="shared" si="213"/>
        <v>0</v>
      </c>
      <c r="S1402" s="83">
        <f t="shared" si="214"/>
        <v>0</v>
      </c>
      <c r="T1402" s="209"/>
      <c r="U1402" s="214"/>
      <c r="V1402" s="214"/>
      <c r="W1402" s="217" t="str">
        <f t="shared" si="209"/>
        <v/>
      </c>
      <c r="X1402" s="214"/>
      <c r="Y1402" s="224"/>
      <c r="Z1402" s="214"/>
      <c r="AA1402" s="214"/>
      <c r="AB1402" s="35" t="str">
        <f t="shared" si="210"/>
        <v/>
      </c>
      <c r="AC1402" s="35"/>
      <c r="AD1402" s="35"/>
      <c r="AE1402" s="35"/>
      <c r="AF1402" s="35"/>
      <c r="AG1402" s="35"/>
      <c r="AH1402" s="35"/>
      <c r="AI1402" s="35"/>
      <c r="AJ1402" s="35"/>
      <c r="AK1402" s="35"/>
      <c r="AL1402" s="35"/>
      <c r="AM1402" s="85" t="str">
        <f t="shared" si="218"/>
        <v/>
      </c>
      <c r="AN1402" s="35"/>
      <c r="AO1402" s="35"/>
      <c r="AP1402" s="77" t="str">
        <f>IF(D1402="","",IF(D1402=Accueil!$Q$7,PRODUCT('Registre déchets'!G1402,Accueil!$S$7),"") &amp; IF(D1402=Accueil!$Q$8,PRODUCT('Registre déchets'!G1402,Accueil!$S$8),"") &amp; IF(D1402=Accueil!$Q$9,PRODUCT('Registre déchets'!G1402,Accueil!$S$9),"")&amp; IF(D1402=Accueil!$Q$10,PRODUCT('Registre déchets'!G1402,Accueil!$S$10),"")&amp; IF(D1402=Accueil!$Q$11,PRODUCT('Registre déchets'!G1402,Accueil!$S$11),"")&amp; IF(D1402=Accueil!$Q$12,PRODUCT('Registre déchets'!G1402,Accueil!$S$12),"")&amp; IF(D1402=Accueil!$Q$13,PRODUCT('Registre déchets'!G1402,Accueil!$S$13),"")&amp; IF(D1402=Accueil!$Q$14,PRODUCT('Registre déchets'!G1402,Accueil!$S$14),"")&amp; IF(D1402=Accueil!$Q$15,PRODUCT('Registre déchets'!G1402,Accueil!$S$15),"")&amp; IF(D1402=Accueil!$Q$16,PRODUCT('Registre déchets'!G1402,Accueil!$S$16),"")&amp; IF(D1402=Accueil!$Q$17,PRODUCT('Registre déchets'!G1402,Accueil!$S$17),"")&amp; IF(D1402=Accueil!$Q$18,PRODUCT('Registre déchets'!G1402,Accueil!$S$18),"")&amp; IF(D1402=Accueil!$Q$19,PRODUCT('Registre déchets'!G1402,Accueil!$S$19),"")&amp; IF(D1402=Accueil!$Q$20,PRODUCT('Registre déchets'!G1402,Accueil!$S$20),"")&amp; IF(D1402=Accueil!$Q$21,PRODUCT('Registre déchets'!G1402,Accueil!$S$21),"")&amp; IF(D1402=Accueil!$Q$22,PRODUCT('Registre déchets'!G1402,Accueil!$S$22),"")&amp; IF(D1402=Accueil!$Q$23,PRODUCT('Registre déchets'!G1402,Accueil!$S$23),"")&amp; IF(D1402=Accueil!$Q$24,PRODUCT('Registre déchets'!G1402,Accueil!$S$24),"")&amp; IF(D1402=Accueil!$Q$25,PRODUCT('Registre déchets'!G1402,Accueil!$S$25),"")&amp; IF(D1402=Accueil!$Q$26,PRODUCT('Registre déchets'!G1402,Accueil!$S$26),"") &amp; IF(D1402=Accueil!$U$7,PRODUCT('Registre déchets'!G1402,Accueil!$W$7),"") &amp; IF(D1402=Accueil!$U$8,PRODUCT('Registre déchets'!G1402,Accueil!$W$8),"") &amp; IF(D1402=Accueil!$U$9,PRODUCT('Registre déchets'!G1402,Accueil!$W$9),"")&amp; IF(D1402=Accueil!$U$10,PRODUCT('Registre déchets'!G1402,Accueil!$W$10),"")&amp; IF(D1402=Accueil!$U$11,PRODUCT('Registre déchets'!G1402,Accueil!$W$11),"")&amp; IF(D1402=Accueil!$U$12,PRODUCT('Registre déchets'!G1402,Accueil!$W$12),"")&amp; IF(D1402=Accueil!$U$13,PRODUCT('Registre déchets'!G1402,Accueil!$W$13),"")&amp; IF(D1402=Accueil!$U$14,PRODUCT('Registre déchets'!G1402,Accueil!$W$14),"")&amp; IF(D1402=Accueil!$U$15,PRODUCT('Registre déchets'!G1402,Accueil!$W$15),"")&amp; IF(D1402=Accueil!$U$16,PRODUCT('Registre déchets'!G1402,Accueil!$W$16),"")&amp; IF(D1402=Accueil!$U$17,PRODUCT('Registre déchets'!G1402,Accueil!$W$17),"")&amp; IF(D1402=Accueil!$U$18,PRODUCT('Registre déchets'!G1402,Accueil!$W$18),"")&amp; IF(D1402=Accueil!$U$19,PRODUCT('Registre déchets'!G1402,Accueil!$W$19),"")&amp; IF(D1402=Accueil!$U$20,PRODUCT('Registre déchets'!G1402,Accueil!$W$20),"")&amp; IF(D1402=Accueil!$U$21,PRODUCT('Registre déchets'!G1402,Accueil!$W$21),"") &amp; IF(D1402=Accueil!$U$22,PRODUCT('Registre déchets'!G1402,Accueil!$W$22),"")&amp; IF(D1402=Accueil!$U$23,PRODUCT('Registre déchets'!G1402,Accueil!$W$23),"")&amp; IF(D1402=Accueil!$U$24,PRODUCT('Registre déchets'!G1402,Accueil!$W$24),"")&amp; IF(D1402=Accueil!$U$25,PRODUCT('Registre déchets'!G1402,Accueil!$W$25),"")&amp; IF(D1402=Accueil!$U$26,PRODUCT('Registre déchets'!G1402,Accueil!$W$26),"")&amp; IF(D1402=Accueil!$U$27,PRODUCT('Registre déchets'!G1402,Accueil!$W$27),"")&amp; IF(D1402=Accueil!$Y$7,PRODUCT('Registre déchets'!G1402,Accueil!$AA$7),"") &amp; IF(D1402=Accueil!$Y$8,PRODUCT('Registre déchets'!G1402,Accueil!$AA$8),"") &amp; IF(D1402=Accueil!$Y$9,PRODUCT('Registre déchets'!G1402,Accueil!$AA$9),"")&amp; IF(D1402=Accueil!$Y$10,PRODUCT('Registre déchets'!G1402,Accueil!$AA$10),"")&amp; IF(D1402=Accueil!$Y$11,PRODUCT('Registre déchets'!G1402,Accueil!$AA$11),"")&amp; IF(D1402=Accueil!$Y$12,PRODUCT('Registre déchets'!G1402,Accueil!$AA$12),"")&amp; IF(D1402=Accueil!$Y$13,PRODUCT('Registre déchets'!G1402,Accueil!$AA$13),"")&amp; IF(D1402=Accueil!$Y$14,PRODUCT('Registre déchets'!G1402,Accueil!$AA$14),"")&amp; IF(D1402=Accueil!$Y$15,PRODUCT('Registre déchets'!G1402,Accueil!$AA$15),"")&amp; IF(D1402=Accueil!$Y$16,PRODUCT('Registre déchets'!G1402,Accueil!$AA$16),"")&amp; IF(D1402=Accueil!$Y$17,PRODUCT('Registre déchets'!G1402,Accueil!$AA$17),"")&amp; IF(D1402=Accueil!$Y$18,PRODUCT('Registre déchets'!G1402,Accueil!$AA$18),"")&amp; IF(D1402=Accueil!$Y$19,PRODUCT('Registre déchets'!G1402,Accueil!$AA$19),"")&amp; IF(D1402=Accueil!$Y$20,PRODUCT('Registre déchets'!G1402,Accueil!$AA$20),"")&amp; IF(D1402=Accueil!$Y$21,PRODUCT('Registre déchets'!G1402,Accueil!$AA$21),"")&amp; IF(D1402=Accueil!$Y$22,PRODUCT('Registre déchets'!G1402,Accueil!$AA$22),"")&amp; IF(D1402=Accueil!$Y$23,PRODUCT('Registre déchets'!G1402,Accueil!$AA$23),"")&amp; IF(D1402=Accueil!$Y$24,PRODUCT('Registre déchets'!G1402,Accueil!$AA$24),"")&amp; IF(D1402=Accueil!$Y$25,PRODUCT('Registre déchets'!G1402,Accueil!$AA$25),"")&amp; IF(D1402=Accueil!$Y$26,PRODUCT('Registre déchets'!G1402,Accueil!$AA$26),"")&amp; IF(D1402=Accueil!$Y$27,PRODUCT('Registre déchets'!G1402,Accueil!$AA$27),""))</f>
        <v/>
      </c>
      <c r="AQ1402" s="79">
        <f t="shared" si="217"/>
        <v>0</v>
      </c>
    </row>
    <row r="1403" spans="1:43" ht="50.1" customHeight="1" x14ac:dyDescent="0.25">
      <c r="A1403" s="90"/>
      <c r="B1403" s="222" t="str">
        <f t="shared" si="211"/>
        <v/>
      </c>
      <c r="C1403" s="221"/>
      <c r="D1403" s="220"/>
      <c r="E1403" s="80" t="str">
        <f t="shared" si="215"/>
        <v/>
      </c>
      <c r="F1403" s="81"/>
      <c r="G1403" s="82"/>
      <c r="H1403" s="241">
        <f t="shared" si="212"/>
        <v>0</v>
      </c>
      <c r="I1403" s="206"/>
      <c r="J1403" s="206"/>
      <c r="K1403" s="86"/>
      <c r="L1403" s="86"/>
      <c r="M1403" s="86"/>
      <c r="N1403" s="82"/>
      <c r="O1403" s="81"/>
      <c r="P1403" s="82"/>
      <c r="Q1403" s="207">
        <f t="shared" si="216"/>
        <v>0</v>
      </c>
      <c r="R1403" s="83">
        <f t="shared" si="213"/>
        <v>0</v>
      </c>
      <c r="S1403" s="83">
        <f t="shared" si="214"/>
        <v>0</v>
      </c>
      <c r="T1403" s="209"/>
      <c r="U1403" s="214"/>
      <c r="V1403" s="214"/>
      <c r="W1403" s="217" t="str">
        <f t="shared" si="209"/>
        <v/>
      </c>
      <c r="X1403" s="214"/>
      <c r="Y1403" s="224"/>
      <c r="Z1403" s="214"/>
      <c r="AA1403" s="214"/>
      <c r="AB1403" s="35" t="str">
        <f t="shared" si="210"/>
        <v/>
      </c>
      <c r="AC1403" s="35"/>
      <c r="AD1403" s="35"/>
      <c r="AE1403" s="35"/>
      <c r="AF1403" s="35"/>
      <c r="AG1403" s="35"/>
      <c r="AH1403" s="35"/>
      <c r="AI1403" s="35"/>
      <c r="AJ1403" s="35"/>
      <c r="AK1403" s="35"/>
      <c r="AL1403" s="35"/>
      <c r="AM1403" s="85" t="str">
        <f t="shared" si="218"/>
        <v/>
      </c>
      <c r="AN1403" s="35"/>
      <c r="AO1403" s="35"/>
      <c r="AP1403" s="77" t="str">
        <f>IF(D1403="","",IF(D1403=Accueil!$Q$7,PRODUCT('Registre déchets'!G1403,Accueil!$S$7),"") &amp; IF(D1403=Accueil!$Q$8,PRODUCT('Registre déchets'!G1403,Accueil!$S$8),"") &amp; IF(D1403=Accueil!$Q$9,PRODUCT('Registre déchets'!G1403,Accueil!$S$9),"")&amp; IF(D1403=Accueil!$Q$10,PRODUCT('Registre déchets'!G1403,Accueil!$S$10),"")&amp; IF(D1403=Accueil!$Q$11,PRODUCT('Registre déchets'!G1403,Accueil!$S$11),"")&amp; IF(D1403=Accueil!$Q$12,PRODUCT('Registre déchets'!G1403,Accueil!$S$12),"")&amp; IF(D1403=Accueil!$Q$13,PRODUCT('Registre déchets'!G1403,Accueil!$S$13),"")&amp; IF(D1403=Accueil!$Q$14,PRODUCT('Registre déchets'!G1403,Accueil!$S$14),"")&amp; IF(D1403=Accueil!$Q$15,PRODUCT('Registre déchets'!G1403,Accueil!$S$15),"")&amp; IF(D1403=Accueil!$Q$16,PRODUCT('Registre déchets'!G1403,Accueil!$S$16),"")&amp; IF(D1403=Accueil!$Q$17,PRODUCT('Registre déchets'!G1403,Accueil!$S$17),"")&amp; IF(D1403=Accueil!$Q$18,PRODUCT('Registre déchets'!G1403,Accueil!$S$18),"")&amp; IF(D1403=Accueil!$Q$19,PRODUCT('Registre déchets'!G1403,Accueil!$S$19),"")&amp; IF(D1403=Accueil!$Q$20,PRODUCT('Registre déchets'!G1403,Accueil!$S$20),"")&amp; IF(D1403=Accueil!$Q$21,PRODUCT('Registre déchets'!G1403,Accueil!$S$21),"")&amp; IF(D1403=Accueil!$Q$22,PRODUCT('Registre déchets'!G1403,Accueil!$S$22),"")&amp; IF(D1403=Accueil!$Q$23,PRODUCT('Registre déchets'!G1403,Accueil!$S$23),"")&amp; IF(D1403=Accueil!$Q$24,PRODUCT('Registre déchets'!G1403,Accueil!$S$24),"")&amp; IF(D1403=Accueil!$Q$25,PRODUCT('Registre déchets'!G1403,Accueil!$S$25),"")&amp; IF(D1403=Accueil!$Q$26,PRODUCT('Registre déchets'!G1403,Accueil!$S$26),"") &amp; IF(D1403=Accueil!$U$7,PRODUCT('Registre déchets'!G1403,Accueil!$W$7),"") &amp; IF(D1403=Accueil!$U$8,PRODUCT('Registre déchets'!G1403,Accueil!$W$8),"") &amp; IF(D1403=Accueil!$U$9,PRODUCT('Registre déchets'!G1403,Accueil!$W$9),"")&amp; IF(D1403=Accueil!$U$10,PRODUCT('Registre déchets'!G1403,Accueil!$W$10),"")&amp; IF(D1403=Accueil!$U$11,PRODUCT('Registre déchets'!G1403,Accueil!$W$11),"")&amp; IF(D1403=Accueil!$U$12,PRODUCT('Registre déchets'!G1403,Accueil!$W$12),"")&amp; IF(D1403=Accueil!$U$13,PRODUCT('Registre déchets'!G1403,Accueil!$W$13),"")&amp; IF(D1403=Accueil!$U$14,PRODUCT('Registre déchets'!G1403,Accueil!$W$14),"")&amp; IF(D1403=Accueil!$U$15,PRODUCT('Registre déchets'!G1403,Accueil!$W$15),"")&amp; IF(D1403=Accueil!$U$16,PRODUCT('Registre déchets'!G1403,Accueil!$W$16),"")&amp; IF(D1403=Accueil!$U$17,PRODUCT('Registre déchets'!G1403,Accueil!$W$17),"")&amp; IF(D1403=Accueil!$U$18,PRODUCT('Registre déchets'!G1403,Accueil!$W$18),"")&amp; IF(D1403=Accueil!$U$19,PRODUCT('Registre déchets'!G1403,Accueil!$W$19),"")&amp; IF(D1403=Accueil!$U$20,PRODUCT('Registre déchets'!G1403,Accueil!$W$20),"")&amp; IF(D1403=Accueil!$U$21,PRODUCT('Registre déchets'!G1403,Accueil!$W$21),"") &amp; IF(D1403=Accueil!$U$22,PRODUCT('Registre déchets'!G1403,Accueil!$W$22),"")&amp; IF(D1403=Accueil!$U$23,PRODUCT('Registre déchets'!G1403,Accueil!$W$23),"")&amp; IF(D1403=Accueil!$U$24,PRODUCT('Registre déchets'!G1403,Accueil!$W$24),"")&amp; IF(D1403=Accueil!$U$25,PRODUCT('Registre déchets'!G1403,Accueil!$W$25),"")&amp; IF(D1403=Accueil!$U$26,PRODUCT('Registre déchets'!G1403,Accueil!$W$26),"")&amp; IF(D1403=Accueil!$U$27,PRODUCT('Registre déchets'!G1403,Accueil!$W$27),"")&amp; IF(D1403=Accueil!$Y$7,PRODUCT('Registre déchets'!G1403,Accueil!$AA$7),"") &amp; IF(D1403=Accueil!$Y$8,PRODUCT('Registre déchets'!G1403,Accueil!$AA$8),"") &amp; IF(D1403=Accueil!$Y$9,PRODUCT('Registre déchets'!G1403,Accueil!$AA$9),"")&amp; IF(D1403=Accueil!$Y$10,PRODUCT('Registre déchets'!G1403,Accueil!$AA$10),"")&amp; IF(D1403=Accueil!$Y$11,PRODUCT('Registre déchets'!G1403,Accueil!$AA$11),"")&amp; IF(D1403=Accueil!$Y$12,PRODUCT('Registre déchets'!G1403,Accueil!$AA$12),"")&amp; IF(D1403=Accueil!$Y$13,PRODUCT('Registre déchets'!G1403,Accueil!$AA$13),"")&amp; IF(D1403=Accueil!$Y$14,PRODUCT('Registre déchets'!G1403,Accueil!$AA$14),"")&amp; IF(D1403=Accueil!$Y$15,PRODUCT('Registre déchets'!G1403,Accueil!$AA$15),"")&amp; IF(D1403=Accueil!$Y$16,PRODUCT('Registre déchets'!G1403,Accueil!$AA$16),"")&amp; IF(D1403=Accueil!$Y$17,PRODUCT('Registre déchets'!G1403,Accueil!$AA$17),"")&amp; IF(D1403=Accueil!$Y$18,PRODUCT('Registre déchets'!G1403,Accueil!$AA$18),"")&amp; IF(D1403=Accueil!$Y$19,PRODUCT('Registre déchets'!G1403,Accueil!$AA$19),"")&amp; IF(D1403=Accueil!$Y$20,PRODUCT('Registre déchets'!G1403,Accueil!$AA$20),"")&amp; IF(D1403=Accueil!$Y$21,PRODUCT('Registre déchets'!G1403,Accueil!$AA$21),"")&amp; IF(D1403=Accueil!$Y$22,PRODUCT('Registre déchets'!G1403,Accueil!$AA$22),"")&amp; IF(D1403=Accueil!$Y$23,PRODUCT('Registre déchets'!G1403,Accueil!$AA$23),"")&amp; IF(D1403=Accueil!$Y$24,PRODUCT('Registre déchets'!G1403,Accueil!$AA$24),"")&amp; IF(D1403=Accueil!$Y$25,PRODUCT('Registre déchets'!G1403,Accueil!$AA$25),"")&amp; IF(D1403=Accueil!$Y$26,PRODUCT('Registre déchets'!G1403,Accueil!$AA$26),"")&amp; IF(D1403=Accueil!$Y$27,PRODUCT('Registre déchets'!G1403,Accueil!$AA$27),""))</f>
        <v/>
      </c>
      <c r="AQ1403" s="79">
        <f t="shared" si="217"/>
        <v>0</v>
      </c>
    </row>
    <row r="1404" spans="1:43" ht="50.1" customHeight="1" x14ac:dyDescent="0.25">
      <c r="A1404" s="90"/>
      <c r="B1404" s="222" t="str">
        <f t="shared" si="211"/>
        <v/>
      </c>
      <c r="C1404" s="221"/>
      <c r="D1404" s="220"/>
      <c r="E1404" s="80" t="str">
        <f t="shared" si="215"/>
        <v/>
      </c>
      <c r="F1404" s="81"/>
      <c r="G1404" s="82"/>
      <c r="H1404" s="241">
        <f t="shared" si="212"/>
        <v>0</v>
      </c>
      <c r="I1404" s="206"/>
      <c r="J1404" s="206"/>
      <c r="K1404" s="86"/>
      <c r="L1404" s="86"/>
      <c r="M1404" s="86"/>
      <c r="N1404" s="82"/>
      <c r="O1404" s="81"/>
      <c r="P1404" s="82"/>
      <c r="Q1404" s="207">
        <f t="shared" si="216"/>
        <v>0</v>
      </c>
      <c r="R1404" s="83">
        <f t="shared" si="213"/>
        <v>0</v>
      </c>
      <c r="S1404" s="83">
        <f t="shared" si="214"/>
        <v>0</v>
      </c>
      <c r="T1404" s="209"/>
      <c r="U1404" s="214"/>
      <c r="V1404" s="214"/>
      <c r="W1404" s="217" t="str">
        <f t="shared" si="209"/>
        <v/>
      </c>
      <c r="X1404" s="214"/>
      <c r="Y1404" s="224"/>
      <c r="Z1404" s="214"/>
      <c r="AA1404" s="214"/>
      <c r="AB1404" s="35" t="str">
        <f t="shared" si="210"/>
        <v/>
      </c>
      <c r="AC1404" s="35"/>
      <c r="AD1404" s="35"/>
      <c r="AE1404" s="35"/>
      <c r="AF1404" s="35"/>
      <c r="AG1404" s="35"/>
      <c r="AH1404" s="35"/>
      <c r="AI1404" s="35"/>
      <c r="AJ1404" s="35"/>
      <c r="AK1404" s="35"/>
      <c r="AL1404" s="35"/>
      <c r="AM1404" s="85" t="str">
        <f t="shared" si="218"/>
        <v/>
      </c>
      <c r="AN1404" s="35"/>
      <c r="AO1404" s="35"/>
      <c r="AP1404" s="77" t="str">
        <f>IF(D1404="","",IF(D1404=Accueil!$Q$7,PRODUCT('Registre déchets'!G1404,Accueil!$S$7),"") &amp; IF(D1404=Accueil!$Q$8,PRODUCT('Registre déchets'!G1404,Accueil!$S$8),"") &amp; IF(D1404=Accueil!$Q$9,PRODUCT('Registre déchets'!G1404,Accueil!$S$9),"")&amp; IF(D1404=Accueil!$Q$10,PRODUCT('Registre déchets'!G1404,Accueil!$S$10),"")&amp; IF(D1404=Accueil!$Q$11,PRODUCT('Registre déchets'!G1404,Accueil!$S$11),"")&amp; IF(D1404=Accueil!$Q$12,PRODUCT('Registre déchets'!G1404,Accueil!$S$12),"")&amp; IF(D1404=Accueil!$Q$13,PRODUCT('Registre déchets'!G1404,Accueil!$S$13),"")&amp; IF(D1404=Accueil!$Q$14,PRODUCT('Registre déchets'!G1404,Accueil!$S$14),"")&amp; IF(D1404=Accueil!$Q$15,PRODUCT('Registre déchets'!G1404,Accueil!$S$15),"")&amp; IF(D1404=Accueil!$Q$16,PRODUCT('Registre déchets'!G1404,Accueil!$S$16),"")&amp; IF(D1404=Accueil!$Q$17,PRODUCT('Registre déchets'!G1404,Accueil!$S$17),"")&amp; IF(D1404=Accueil!$Q$18,PRODUCT('Registre déchets'!G1404,Accueil!$S$18),"")&amp; IF(D1404=Accueil!$Q$19,PRODUCT('Registre déchets'!G1404,Accueil!$S$19),"")&amp; IF(D1404=Accueil!$Q$20,PRODUCT('Registre déchets'!G1404,Accueil!$S$20),"")&amp; IF(D1404=Accueil!$Q$21,PRODUCT('Registre déchets'!G1404,Accueil!$S$21),"")&amp; IF(D1404=Accueil!$Q$22,PRODUCT('Registre déchets'!G1404,Accueil!$S$22),"")&amp; IF(D1404=Accueil!$Q$23,PRODUCT('Registre déchets'!G1404,Accueil!$S$23),"")&amp; IF(D1404=Accueil!$Q$24,PRODUCT('Registre déchets'!G1404,Accueil!$S$24),"")&amp; IF(D1404=Accueil!$Q$25,PRODUCT('Registre déchets'!G1404,Accueil!$S$25),"")&amp; IF(D1404=Accueil!$Q$26,PRODUCT('Registre déchets'!G1404,Accueil!$S$26),"") &amp; IF(D1404=Accueil!$U$7,PRODUCT('Registre déchets'!G1404,Accueil!$W$7),"") &amp; IF(D1404=Accueil!$U$8,PRODUCT('Registre déchets'!G1404,Accueil!$W$8),"") &amp; IF(D1404=Accueil!$U$9,PRODUCT('Registre déchets'!G1404,Accueil!$W$9),"")&amp; IF(D1404=Accueil!$U$10,PRODUCT('Registre déchets'!G1404,Accueil!$W$10),"")&amp; IF(D1404=Accueil!$U$11,PRODUCT('Registre déchets'!G1404,Accueil!$W$11),"")&amp; IF(D1404=Accueil!$U$12,PRODUCT('Registre déchets'!G1404,Accueil!$W$12),"")&amp; IF(D1404=Accueil!$U$13,PRODUCT('Registre déchets'!G1404,Accueil!$W$13),"")&amp; IF(D1404=Accueil!$U$14,PRODUCT('Registre déchets'!G1404,Accueil!$W$14),"")&amp; IF(D1404=Accueil!$U$15,PRODUCT('Registre déchets'!G1404,Accueil!$W$15),"")&amp; IF(D1404=Accueil!$U$16,PRODUCT('Registre déchets'!G1404,Accueil!$W$16),"")&amp; IF(D1404=Accueil!$U$17,PRODUCT('Registre déchets'!G1404,Accueil!$W$17),"")&amp; IF(D1404=Accueil!$U$18,PRODUCT('Registre déchets'!G1404,Accueil!$W$18),"")&amp; IF(D1404=Accueil!$U$19,PRODUCT('Registre déchets'!G1404,Accueil!$W$19),"")&amp; IF(D1404=Accueil!$U$20,PRODUCT('Registre déchets'!G1404,Accueil!$W$20),"")&amp; IF(D1404=Accueil!$U$21,PRODUCT('Registre déchets'!G1404,Accueil!$W$21),"") &amp; IF(D1404=Accueil!$U$22,PRODUCT('Registre déchets'!G1404,Accueil!$W$22),"")&amp; IF(D1404=Accueil!$U$23,PRODUCT('Registre déchets'!G1404,Accueil!$W$23),"")&amp; IF(D1404=Accueil!$U$24,PRODUCT('Registre déchets'!G1404,Accueil!$W$24),"")&amp; IF(D1404=Accueil!$U$25,PRODUCT('Registre déchets'!G1404,Accueil!$W$25),"")&amp; IF(D1404=Accueil!$U$26,PRODUCT('Registre déchets'!G1404,Accueil!$W$26),"")&amp; IF(D1404=Accueil!$U$27,PRODUCT('Registre déchets'!G1404,Accueil!$W$27),"")&amp; IF(D1404=Accueil!$Y$7,PRODUCT('Registre déchets'!G1404,Accueil!$AA$7),"") &amp; IF(D1404=Accueil!$Y$8,PRODUCT('Registre déchets'!G1404,Accueil!$AA$8),"") &amp; IF(D1404=Accueil!$Y$9,PRODUCT('Registre déchets'!G1404,Accueil!$AA$9),"")&amp; IF(D1404=Accueil!$Y$10,PRODUCT('Registre déchets'!G1404,Accueil!$AA$10),"")&amp; IF(D1404=Accueil!$Y$11,PRODUCT('Registre déchets'!G1404,Accueil!$AA$11),"")&amp; IF(D1404=Accueil!$Y$12,PRODUCT('Registre déchets'!G1404,Accueil!$AA$12),"")&amp; IF(D1404=Accueil!$Y$13,PRODUCT('Registre déchets'!G1404,Accueil!$AA$13),"")&amp; IF(D1404=Accueil!$Y$14,PRODUCT('Registre déchets'!G1404,Accueil!$AA$14),"")&amp; IF(D1404=Accueil!$Y$15,PRODUCT('Registre déchets'!G1404,Accueil!$AA$15),"")&amp; IF(D1404=Accueil!$Y$16,PRODUCT('Registre déchets'!G1404,Accueil!$AA$16),"")&amp; IF(D1404=Accueil!$Y$17,PRODUCT('Registre déchets'!G1404,Accueil!$AA$17),"")&amp; IF(D1404=Accueil!$Y$18,PRODUCT('Registre déchets'!G1404,Accueil!$AA$18),"")&amp; IF(D1404=Accueil!$Y$19,PRODUCT('Registre déchets'!G1404,Accueil!$AA$19),"")&amp; IF(D1404=Accueil!$Y$20,PRODUCT('Registre déchets'!G1404,Accueil!$AA$20),"")&amp; IF(D1404=Accueil!$Y$21,PRODUCT('Registre déchets'!G1404,Accueil!$AA$21),"")&amp; IF(D1404=Accueil!$Y$22,PRODUCT('Registre déchets'!G1404,Accueil!$AA$22),"")&amp; IF(D1404=Accueil!$Y$23,PRODUCT('Registre déchets'!G1404,Accueil!$AA$23),"")&amp; IF(D1404=Accueil!$Y$24,PRODUCT('Registre déchets'!G1404,Accueil!$AA$24),"")&amp; IF(D1404=Accueil!$Y$25,PRODUCT('Registre déchets'!G1404,Accueil!$AA$25),"")&amp; IF(D1404=Accueil!$Y$26,PRODUCT('Registre déchets'!G1404,Accueil!$AA$26),"")&amp; IF(D1404=Accueil!$Y$27,PRODUCT('Registre déchets'!G1404,Accueil!$AA$27),""))</f>
        <v/>
      </c>
      <c r="AQ1404" s="79">
        <f t="shared" si="217"/>
        <v>0</v>
      </c>
    </row>
    <row r="1405" spans="1:43" ht="50.1" customHeight="1" x14ac:dyDescent="0.25">
      <c r="A1405" s="90"/>
      <c r="B1405" s="222" t="str">
        <f t="shared" si="211"/>
        <v/>
      </c>
      <c r="C1405" s="221"/>
      <c r="D1405" s="220"/>
      <c r="E1405" s="80" t="str">
        <f t="shared" si="215"/>
        <v/>
      </c>
      <c r="F1405" s="81"/>
      <c r="G1405" s="82"/>
      <c r="H1405" s="241">
        <f t="shared" si="212"/>
        <v>0</v>
      </c>
      <c r="I1405" s="206"/>
      <c r="J1405" s="206"/>
      <c r="K1405" s="86"/>
      <c r="L1405" s="86"/>
      <c r="M1405" s="86"/>
      <c r="N1405" s="82"/>
      <c r="O1405" s="81"/>
      <c r="P1405" s="82"/>
      <c r="Q1405" s="207">
        <f t="shared" si="216"/>
        <v>0</v>
      </c>
      <c r="R1405" s="83">
        <f t="shared" si="213"/>
        <v>0</v>
      </c>
      <c r="S1405" s="83">
        <f t="shared" si="214"/>
        <v>0</v>
      </c>
      <c r="T1405" s="209"/>
      <c r="U1405" s="214"/>
      <c r="V1405" s="214"/>
      <c r="W1405" s="217" t="str">
        <f t="shared" si="209"/>
        <v/>
      </c>
      <c r="X1405" s="214"/>
      <c r="Y1405" s="224"/>
      <c r="Z1405" s="214"/>
      <c r="AA1405" s="214"/>
      <c r="AB1405" s="35" t="str">
        <f t="shared" si="210"/>
        <v/>
      </c>
      <c r="AC1405" s="35"/>
      <c r="AD1405" s="35"/>
      <c r="AE1405" s="35"/>
      <c r="AF1405" s="35"/>
      <c r="AG1405" s="35"/>
      <c r="AH1405" s="35"/>
      <c r="AI1405" s="35"/>
      <c r="AJ1405" s="35"/>
      <c r="AK1405" s="35"/>
      <c r="AL1405" s="35"/>
      <c r="AM1405" s="85" t="str">
        <f t="shared" si="218"/>
        <v/>
      </c>
      <c r="AN1405" s="35"/>
      <c r="AO1405" s="35"/>
      <c r="AP1405" s="77" t="str">
        <f>IF(D1405="","",IF(D1405=Accueil!$Q$7,PRODUCT('Registre déchets'!G1405,Accueil!$S$7),"") &amp; IF(D1405=Accueil!$Q$8,PRODUCT('Registre déchets'!G1405,Accueil!$S$8),"") &amp; IF(D1405=Accueil!$Q$9,PRODUCT('Registre déchets'!G1405,Accueil!$S$9),"")&amp; IF(D1405=Accueil!$Q$10,PRODUCT('Registre déchets'!G1405,Accueil!$S$10),"")&amp; IF(D1405=Accueil!$Q$11,PRODUCT('Registre déchets'!G1405,Accueil!$S$11),"")&amp; IF(D1405=Accueil!$Q$12,PRODUCT('Registre déchets'!G1405,Accueil!$S$12),"")&amp; IF(D1405=Accueil!$Q$13,PRODUCT('Registre déchets'!G1405,Accueil!$S$13),"")&amp; IF(D1405=Accueil!$Q$14,PRODUCT('Registre déchets'!G1405,Accueil!$S$14),"")&amp; IF(D1405=Accueil!$Q$15,PRODUCT('Registre déchets'!G1405,Accueil!$S$15),"")&amp; IF(D1405=Accueil!$Q$16,PRODUCT('Registre déchets'!G1405,Accueil!$S$16),"")&amp; IF(D1405=Accueil!$Q$17,PRODUCT('Registre déchets'!G1405,Accueil!$S$17),"")&amp; IF(D1405=Accueil!$Q$18,PRODUCT('Registre déchets'!G1405,Accueil!$S$18),"")&amp; IF(D1405=Accueil!$Q$19,PRODUCT('Registre déchets'!G1405,Accueil!$S$19),"")&amp; IF(D1405=Accueil!$Q$20,PRODUCT('Registre déchets'!G1405,Accueil!$S$20),"")&amp; IF(D1405=Accueil!$Q$21,PRODUCT('Registre déchets'!G1405,Accueil!$S$21),"")&amp; IF(D1405=Accueil!$Q$22,PRODUCT('Registre déchets'!G1405,Accueil!$S$22),"")&amp; IF(D1405=Accueil!$Q$23,PRODUCT('Registre déchets'!G1405,Accueil!$S$23),"")&amp; IF(D1405=Accueil!$Q$24,PRODUCT('Registre déchets'!G1405,Accueil!$S$24),"")&amp; IF(D1405=Accueil!$Q$25,PRODUCT('Registre déchets'!G1405,Accueil!$S$25),"")&amp; IF(D1405=Accueil!$Q$26,PRODUCT('Registre déchets'!G1405,Accueil!$S$26),"") &amp; IF(D1405=Accueil!$U$7,PRODUCT('Registre déchets'!G1405,Accueil!$W$7),"") &amp; IF(D1405=Accueil!$U$8,PRODUCT('Registre déchets'!G1405,Accueil!$W$8),"") &amp; IF(D1405=Accueil!$U$9,PRODUCT('Registre déchets'!G1405,Accueil!$W$9),"")&amp; IF(D1405=Accueil!$U$10,PRODUCT('Registre déchets'!G1405,Accueil!$W$10),"")&amp; IF(D1405=Accueil!$U$11,PRODUCT('Registre déchets'!G1405,Accueil!$W$11),"")&amp; IF(D1405=Accueil!$U$12,PRODUCT('Registre déchets'!G1405,Accueil!$W$12),"")&amp; IF(D1405=Accueil!$U$13,PRODUCT('Registre déchets'!G1405,Accueil!$W$13),"")&amp; IF(D1405=Accueil!$U$14,PRODUCT('Registre déchets'!G1405,Accueil!$W$14),"")&amp; IF(D1405=Accueil!$U$15,PRODUCT('Registre déchets'!G1405,Accueil!$W$15),"")&amp; IF(D1405=Accueil!$U$16,PRODUCT('Registre déchets'!G1405,Accueil!$W$16),"")&amp; IF(D1405=Accueil!$U$17,PRODUCT('Registre déchets'!G1405,Accueil!$W$17),"")&amp; IF(D1405=Accueil!$U$18,PRODUCT('Registre déchets'!G1405,Accueil!$W$18),"")&amp; IF(D1405=Accueil!$U$19,PRODUCT('Registre déchets'!G1405,Accueil!$W$19),"")&amp; IF(D1405=Accueil!$U$20,PRODUCT('Registre déchets'!G1405,Accueil!$W$20),"")&amp; IF(D1405=Accueil!$U$21,PRODUCT('Registre déchets'!G1405,Accueil!$W$21),"") &amp; IF(D1405=Accueil!$U$22,PRODUCT('Registre déchets'!G1405,Accueil!$W$22),"")&amp; IF(D1405=Accueil!$U$23,PRODUCT('Registre déchets'!G1405,Accueil!$W$23),"")&amp; IF(D1405=Accueil!$U$24,PRODUCT('Registre déchets'!G1405,Accueil!$W$24),"")&amp; IF(D1405=Accueil!$U$25,PRODUCT('Registre déchets'!G1405,Accueil!$W$25),"")&amp; IF(D1405=Accueil!$U$26,PRODUCT('Registre déchets'!G1405,Accueil!$W$26),"")&amp; IF(D1405=Accueil!$U$27,PRODUCT('Registre déchets'!G1405,Accueil!$W$27),"")&amp; IF(D1405=Accueil!$Y$7,PRODUCT('Registre déchets'!G1405,Accueil!$AA$7),"") &amp; IF(D1405=Accueil!$Y$8,PRODUCT('Registre déchets'!G1405,Accueil!$AA$8),"") &amp; IF(D1405=Accueil!$Y$9,PRODUCT('Registre déchets'!G1405,Accueil!$AA$9),"")&amp; IF(D1405=Accueil!$Y$10,PRODUCT('Registre déchets'!G1405,Accueil!$AA$10),"")&amp; IF(D1405=Accueil!$Y$11,PRODUCT('Registre déchets'!G1405,Accueil!$AA$11),"")&amp; IF(D1405=Accueil!$Y$12,PRODUCT('Registre déchets'!G1405,Accueil!$AA$12),"")&amp; IF(D1405=Accueil!$Y$13,PRODUCT('Registre déchets'!G1405,Accueil!$AA$13),"")&amp; IF(D1405=Accueil!$Y$14,PRODUCT('Registre déchets'!G1405,Accueil!$AA$14),"")&amp; IF(D1405=Accueil!$Y$15,PRODUCT('Registre déchets'!G1405,Accueil!$AA$15),"")&amp; IF(D1405=Accueil!$Y$16,PRODUCT('Registre déchets'!G1405,Accueil!$AA$16),"")&amp; IF(D1405=Accueil!$Y$17,PRODUCT('Registre déchets'!G1405,Accueil!$AA$17),"")&amp; IF(D1405=Accueil!$Y$18,PRODUCT('Registre déchets'!G1405,Accueil!$AA$18),"")&amp; IF(D1405=Accueil!$Y$19,PRODUCT('Registre déchets'!G1405,Accueil!$AA$19),"")&amp; IF(D1405=Accueil!$Y$20,PRODUCT('Registre déchets'!G1405,Accueil!$AA$20),"")&amp; IF(D1405=Accueil!$Y$21,PRODUCT('Registre déchets'!G1405,Accueil!$AA$21),"")&amp; IF(D1405=Accueil!$Y$22,PRODUCT('Registre déchets'!G1405,Accueil!$AA$22),"")&amp; IF(D1405=Accueil!$Y$23,PRODUCT('Registre déchets'!G1405,Accueil!$AA$23),"")&amp; IF(D1405=Accueil!$Y$24,PRODUCT('Registre déchets'!G1405,Accueil!$AA$24),"")&amp; IF(D1405=Accueil!$Y$25,PRODUCT('Registre déchets'!G1405,Accueil!$AA$25),"")&amp; IF(D1405=Accueil!$Y$26,PRODUCT('Registre déchets'!G1405,Accueil!$AA$26),"")&amp; IF(D1405=Accueil!$Y$27,PRODUCT('Registre déchets'!G1405,Accueil!$AA$27),""))</f>
        <v/>
      </c>
      <c r="AQ1405" s="79">
        <f t="shared" si="217"/>
        <v>0</v>
      </c>
    </row>
    <row r="1406" spans="1:43" ht="50.1" customHeight="1" x14ac:dyDescent="0.25">
      <c r="A1406" s="90"/>
      <c r="B1406" s="222" t="str">
        <f t="shared" si="211"/>
        <v/>
      </c>
      <c r="C1406" s="221"/>
      <c r="D1406" s="220"/>
      <c r="E1406" s="80" t="str">
        <f t="shared" si="215"/>
        <v/>
      </c>
      <c r="F1406" s="81"/>
      <c r="G1406" s="82"/>
      <c r="H1406" s="241">
        <f t="shared" si="212"/>
        <v>0</v>
      </c>
      <c r="I1406" s="206"/>
      <c r="J1406" s="206"/>
      <c r="K1406" s="86"/>
      <c r="L1406" s="86"/>
      <c r="M1406" s="86"/>
      <c r="N1406" s="82"/>
      <c r="O1406" s="81"/>
      <c r="P1406" s="82"/>
      <c r="Q1406" s="207">
        <f t="shared" si="216"/>
        <v>0</v>
      </c>
      <c r="R1406" s="83">
        <f t="shared" si="213"/>
        <v>0</v>
      </c>
      <c r="S1406" s="83">
        <f t="shared" si="214"/>
        <v>0</v>
      </c>
      <c r="T1406" s="209"/>
      <c r="U1406" s="214"/>
      <c r="V1406" s="214"/>
      <c r="W1406" s="217" t="str">
        <f t="shared" si="209"/>
        <v/>
      </c>
      <c r="X1406" s="214"/>
      <c r="Y1406" s="224"/>
      <c r="Z1406" s="214"/>
      <c r="AA1406" s="214"/>
      <c r="AB1406" s="35" t="str">
        <f t="shared" si="210"/>
        <v/>
      </c>
      <c r="AC1406" s="35"/>
      <c r="AD1406" s="35"/>
      <c r="AE1406" s="35"/>
      <c r="AF1406" s="35"/>
      <c r="AG1406" s="35"/>
      <c r="AH1406" s="35"/>
      <c r="AI1406" s="35"/>
      <c r="AJ1406" s="35"/>
      <c r="AK1406" s="35"/>
      <c r="AL1406" s="35"/>
      <c r="AM1406" s="85" t="str">
        <f t="shared" si="218"/>
        <v/>
      </c>
      <c r="AN1406" s="35"/>
      <c r="AO1406" s="35"/>
      <c r="AP1406" s="77" t="str">
        <f>IF(D1406="","",IF(D1406=Accueil!$Q$7,PRODUCT('Registre déchets'!G1406,Accueil!$S$7),"") &amp; IF(D1406=Accueil!$Q$8,PRODUCT('Registre déchets'!G1406,Accueil!$S$8),"") &amp; IF(D1406=Accueil!$Q$9,PRODUCT('Registre déchets'!G1406,Accueil!$S$9),"")&amp; IF(D1406=Accueil!$Q$10,PRODUCT('Registre déchets'!G1406,Accueil!$S$10),"")&amp; IF(D1406=Accueil!$Q$11,PRODUCT('Registre déchets'!G1406,Accueil!$S$11),"")&amp; IF(D1406=Accueil!$Q$12,PRODUCT('Registre déchets'!G1406,Accueil!$S$12),"")&amp; IF(D1406=Accueil!$Q$13,PRODUCT('Registre déchets'!G1406,Accueil!$S$13),"")&amp; IF(D1406=Accueil!$Q$14,PRODUCT('Registre déchets'!G1406,Accueil!$S$14),"")&amp; IF(D1406=Accueil!$Q$15,PRODUCT('Registre déchets'!G1406,Accueil!$S$15),"")&amp; IF(D1406=Accueil!$Q$16,PRODUCT('Registre déchets'!G1406,Accueil!$S$16),"")&amp; IF(D1406=Accueil!$Q$17,PRODUCT('Registre déchets'!G1406,Accueil!$S$17),"")&amp; IF(D1406=Accueil!$Q$18,PRODUCT('Registre déchets'!G1406,Accueil!$S$18),"")&amp; IF(D1406=Accueil!$Q$19,PRODUCT('Registre déchets'!G1406,Accueil!$S$19),"")&amp; IF(D1406=Accueil!$Q$20,PRODUCT('Registre déchets'!G1406,Accueil!$S$20),"")&amp; IF(D1406=Accueil!$Q$21,PRODUCT('Registre déchets'!G1406,Accueil!$S$21),"")&amp; IF(D1406=Accueil!$Q$22,PRODUCT('Registre déchets'!G1406,Accueil!$S$22),"")&amp; IF(D1406=Accueil!$Q$23,PRODUCT('Registre déchets'!G1406,Accueil!$S$23),"")&amp; IF(D1406=Accueil!$Q$24,PRODUCT('Registre déchets'!G1406,Accueil!$S$24),"")&amp; IF(D1406=Accueil!$Q$25,PRODUCT('Registre déchets'!G1406,Accueil!$S$25),"")&amp; IF(D1406=Accueil!$Q$26,PRODUCT('Registre déchets'!G1406,Accueil!$S$26),"") &amp; IF(D1406=Accueil!$U$7,PRODUCT('Registre déchets'!G1406,Accueil!$W$7),"") &amp; IF(D1406=Accueil!$U$8,PRODUCT('Registre déchets'!G1406,Accueil!$W$8),"") &amp; IF(D1406=Accueil!$U$9,PRODUCT('Registre déchets'!G1406,Accueil!$W$9),"")&amp; IF(D1406=Accueil!$U$10,PRODUCT('Registre déchets'!G1406,Accueil!$W$10),"")&amp; IF(D1406=Accueil!$U$11,PRODUCT('Registre déchets'!G1406,Accueil!$W$11),"")&amp; IF(D1406=Accueil!$U$12,PRODUCT('Registre déchets'!G1406,Accueil!$W$12),"")&amp; IF(D1406=Accueil!$U$13,PRODUCT('Registre déchets'!G1406,Accueil!$W$13),"")&amp; IF(D1406=Accueil!$U$14,PRODUCT('Registre déchets'!G1406,Accueil!$W$14),"")&amp; IF(D1406=Accueil!$U$15,PRODUCT('Registre déchets'!G1406,Accueil!$W$15),"")&amp; IF(D1406=Accueil!$U$16,PRODUCT('Registre déchets'!G1406,Accueil!$W$16),"")&amp; IF(D1406=Accueil!$U$17,PRODUCT('Registre déchets'!G1406,Accueil!$W$17),"")&amp; IF(D1406=Accueil!$U$18,PRODUCT('Registre déchets'!G1406,Accueil!$W$18),"")&amp; IF(D1406=Accueil!$U$19,PRODUCT('Registre déchets'!G1406,Accueil!$W$19),"")&amp; IF(D1406=Accueil!$U$20,PRODUCT('Registre déchets'!G1406,Accueil!$W$20),"")&amp; IF(D1406=Accueil!$U$21,PRODUCT('Registre déchets'!G1406,Accueil!$W$21),"") &amp; IF(D1406=Accueil!$U$22,PRODUCT('Registre déchets'!G1406,Accueil!$W$22),"")&amp; IF(D1406=Accueil!$U$23,PRODUCT('Registre déchets'!G1406,Accueil!$W$23),"")&amp; IF(D1406=Accueil!$U$24,PRODUCT('Registre déchets'!G1406,Accueil!$W$24),"")&amp; IF(D1406=Accueil!$U$25,PRODUCT('Registre déchets'!G1406,Accueil!$W$25),"")&amp; IF(D1406=Accueil!$U$26,PRODUCT('Registre déchets'!G1406,Accueil!$W$26),"")&amp; IF(D1406=Accueil!$U$27,PRODUCT('Registre déchets'!G1406,Accueil!$W$27),"")&amp; IF(D1406=Accueil!$Y$7,PRODUCT('Registre déchets'!G1406,Accueil!$AA$7),"") &amp; IF(D1406=Accueil!$Y$8,PRODUCT('Registre déchets'!G1406,Accueil!$AA$8),"") &amp; IF(D1406=Accueil!$Y$9,PRODUCT('Registre déchets'!G1406,Accueil!$AA$9),"")&amp; IF(D1406=Accueil!$Y$10,PRODUCT('Registre déchets'!G1406,Accueil!$AA$10),"")&amp; IF(D1406=Accueil!$Y$11,PRODUCT('Registre déchets'!G1406,Accueil!$AA$11),"")&amp; IF(D1406=Accueil!$Y$12,PRODUCT('Registre déchets'!G1406,Accueil!$AA$12),"")&amp; IF(D1406=Accueil!$Y$13,PRODUCT('Registre déchets'!G1406,Accueil!$AA$13),"")&amp; IF(D1406=Accueil!$Y$14,PRODUCT('Registre déchets'!G1406,Accueil!$AA$14),"")&amp; IF(D1406=Accueil!$Y$15,PRODUCT('Registre déchets'!G1406,Accueil!$AA$15),"")&amp; IF(D1406=Accueil!$Y$16,PRODUCT('Registre déchets'!G1406,Accueil!$AA$16),"")&amp; IF(D1406=Accueil!$Y$17,PRODUCT('Registre déchets'!G1406,Accueil!$AA$17),"")&amp; IF(D1406=Accueil!$Y$18,PRODUCT('Registre déchets'!G1406,Accueil!$AA$18),"")&amp; IF(D1406=Accueil!$Y$19,PRODUCT('Registre déchets'!G1406,Accueil!$AA$19),"")&amp; IF(D1406=Accueil!$Y$20,PRODUCT('Registre déchets'!G1406,Accueil!$AA$20),"")&amp; IF(D1406=Accueil!$Y$21,PRODUCT('Registre déchets'!G1406,Accueil!$AA$21),"")&amp; IF(D1406=Accueil!$Y$22,PRODUCT('Registre déchets'!G1406,Accueil!$AA$22),"")&amp; IF(D1406=Accueil!$Y$23,PRODUCT('Registre déchets'!G1406,Accueil!$AA$23),"")&amp; IF(D1406=Accueil!$Y$24,PRODUCT('Registre déchets'!G1406,Accueil!$AA$24),"")&amp; IF(D1406=Accueil!$Y$25,PRODUCT('Registre déchets'!G1406,Accueil!$AA$25),"")&amp; IF(D1406=Accueil!$Y$26,PRODUCT('Registre déchets'!G1406,Accueil!$AA$26),"")&amp; IF(D1406=Accueil!$Y$27,PRODUCT('Registre déchets'!G1406,Accueil!$AA$27),""))</f>
        <v/>
      </c>
      <c r="AQ1406" s="79">
        <f t="shared" si="217"/>
        <v>0</v>
      </c>
    </row>
    <row r="1407" spans="1:43" x14ac:dyDescent="0.25">
      <c r="AC1407" s="35" t="str">
        <f>IF(OR(D1407="Déchets dangereux (*)",D1407="Aérosols",D1407="Emballages souillés",D1407="Peintures",D1407="Matériaux d'isolation contenant de l'amiante",D1407="Autres matériaux d'isolation à base de ou contenant des substances dangereuses",D1407="Matériaux de construction contenant de l'amiante",D1407="Bois, verre et matières plastiques contenant des substances dangereuses ou contaminés par de telles substances ",D1407="Patins à freins contenant de l’amiante",D1407="Equipements mis au rebut contenant de l'amiante libre",D1407="Terres souillées",D1407="Huiles moteurs usagées",D1407="Huiles hydrauliques usagées",D1407="Métaux souillés",D1407="Boues de dragage souillées",D1407="Ballast de voie contenant des substances dangereuses",D1407="Mélanges bitumineux contenant du goudron"),"ISDD",IF(OR(D1407="Déchets Non Dangereux (DIB)",D1407="DIB en mélange",D1407="Gravats Impurs en mélange (GIM)",D1407="Bois",D1407="Ferraille",D1407="Plâtre",D1407="Menuiseries PVC",D1407="Emballages en plastique",D1407="Emballages en carton/papier",D1407="Emballages en mélange",D1407="Polystyrène",D1407="DEEE"),"ISDND",IF(OR(D1407="Déchets Inertes",D1407="Béton",D1407="Terre non souillée",D1407="Verre",D1407="Briques",D1407="Tuiles et Céramiques",D1407="Terre végétale"),"ISDI","")))</f>
        <v/>
      </c>
      <c r="AD1407" s="35"/>
      <c r="AE1407" s="35"/>
    </row>
    <row r="1408" spans="1:43" x14ac:dyDescent="0.25">
      <c r="AC1408" s="35" t="str">
        <f>IF(OR(D1408="Déchets dangereux (*)",D1408="Aérosols",D1408="Emballages souillés",D1408="Peintures",D1408="Matériaux d'isolation contenant de l'amiante",D1408="Autres matériaux d'isolation à base de ou contenant des substances dangereuses",D1408="Matériaux de construction contenant de l'amiante",D1408="Bois, verre et matières plastiques contenant des substances dangereuses ou contaminés par de telles substances ",D1408="Patins à freins contenant de l’amiante",D1408="Equipements mis au rebut contenant de l'amiante libre",D1408="Terres souillées",D1408="Huiles moteurs usagées",D1408="Huiles hydrauliques usagées",D1408="Métaux souillés",D1408="Boues de dragage souillées",D1408="Ballast de voie contenant des substances dangereuses",D1408="Mélanges bitumineux contenant du goudron"),"ISDD",IF(OR(D1408="Déchets Non Dangereux (DIB)",D1408="DIB en mélange",D1408="Gravats Impurs en mélange (GIM)",D1408="Bois",D1408="Ferraille",D1408="Plâtre",D1408="Menuiseries PVC",D1408="Emballages en plastique",D1408="Emballages en carton/papier",D1408="Emballages en mélange",D1408="Polystyrène",D1408="DEEE"),"ISDND",IF(OR(D1408="Déchets Inertes",D1408="Béton",D1408="Terre non souillée",D1408="Verre",D1408="Briques",D1408="Tuiles et Céramiques",D1408="Terre végétale"),"ISDI","")))</f>
        <v/>
      </c>
      <c r="AD1408" s="35"/>
      <c r="AE1408" s="35"/>
    </row>
    <row r="1409" spans="29:31" x14ac:dyDescent="0.25">
      <c r="AC1409" s="35" t="str">
        <f>IF(OR(D1409="Déchets dangereux (*)",D1409="Aérosols",D1409="Emballages souillés",D1409="Peintures",D1409="Matériaux d'isolation contenant de l'amiante",D1409="Autres matériaux d'isolation à base de ou contenant des substances dangereuses",D1409="Matériaux de construction contenant de l'amiante",D1409="Bois, verre et matières plastiques contenant des substances dangereuses ou contaminés par de telles substances ",D1409="Patins à freins contenant de l’amiante",D1409="Equipements mis au rebut contenant de l'amiante libre",D1409="Terres souillées",D1409="Huiles moteurs usagées",D1409="Huiles hydrauliques usagées",D1409="Métaux souillés",D1409="Boues de dragage souillées",D1409="Ballast de voie contenant des substances dangereuses",D1409="Mélanges bitumineux contenant du goudron"),"ISDD",IF(OR(D1409="Déchets Non Dangereux (DIB)",D1409="DIB en mélange",D1409="Gravats Impurs en mélange (GIM)",D1409="Bois",D1409="Ferraille",D1409="Plâtre",D1409="Menuiseries PVC",D1409="Emballages en plastique",D1409="Emballages en carton/papier",D1409="Emballages en mélange",D1409="Polystyrène",D1409="DEEE"),"ISDND",IF(OR(D1409="Déchets Inertes",D1409="Béton",D1409="Terre non souillée",D1409="Verre",D1409="Briques",D1409="Tuiles et Céramiques",D1409="Terre végétale"),"ISDI","")))</f>
        <v/>
      </c>
      <c r="AD1409" s="35"/>
      <c r="AE1409" s="35"/>
    </row>
    <row r="1410" spans="29:31" x14ac:dyDescent="0.25">
      <c r="AC1410" s="35" t="str">
        <f>IF(OR(D1410="Déchets dangereux (*)",D1410="Aérosols",D1410="Emballages souillés",D1410="Peintures",D1410="Matériaux d'isolation contenant de l'amiante",D1410="Autres matériaux d'isolation à base de ou contenant des substances dangereuses",D1410="Matériaux de construction contenant de l'amiante",D1410="Bois, verre et matières plastiques contenant des substances dangereuses ou contaminés par de telles substances ",D1410="Patins à freins contenant de l’amiante",D1410="Equipements mis au rebut contenant de l'amiante libre",D1410="Terres souillées",D1410="Huiles moteurs usagées",D1410="Huiles hydrauliques usagées",D1410="Métaux souillés",D1410="Boues de dragage souillées",D1410="Ballast de voie contenant des substances dangereuses",D1410="Mélanges bitumineux contenant du goudron"),"ISDD",IF(OR(D1410="Déchets Non Dangereux (DIB)",D1410="DIB en mélange",D1410="Gravats Impurs en mélange (GIM)",D1410="Bois",D1410="Ferraille",D1410="Plâtre",D1410="Menuiseries PVC",D1410="Emballages en plastique",D1410="Emballages en carton/papier",D1410="Emballages en mélange",D1410="Polystyrène",D1410="DEEE"),"ISDND",IF(OR(D1410="Déchets Inertes",D1410="Béton",D1410="Terre non souillée",D1410="Verre",D1410="Briques",D1410="Tuiles et Céramiques",D1410="Terre végétale"),"ISDI","")))</f>
        <v/>
      </c>
      <c r="AD1410" s="35"/>
      <c r="AE1410" s="35"/>
    </row>
    <row r="1411" spans="29:31" x14ac:dyDescent="0.25">
      <c r="AD1411" s="35"/>
      <c r="AE1411" s="35"/>
    </row>
    <row r="1412" spans="29:31" x14ac:dyDescent="0.25">
      <c r="AD1412" s="35"/>
      <c r="AE1412" s="35"/>
    </row>
  </sheetData>
  <sheetProtection selectLockedCells="1"/>
  <mergeCells count="9">
    <mergeCell ref="T6:AA6"/>
    <mergeCell ref="D5:L5"/>
    <mergeCell ref="A42:A46"/>
    <mergeCell ref="A1:A7"/>
    <mergeCell ref="Q1:S1"/>
    <mergeCell ref="Q2:S4"/>
    <mergeCell ref="A35:A39"/>
    <mergeCell ref="O1:P1"/>
    <mergeCell ref="E1:N1"/>
  </mergeCells>
  <conditionalFormatting sqref="Q8:Q1406">
    <cfRule type="expression" dxfId="14" priority="7">
      <formula>"$K$6=""enfouissement (D1)"""</formula>
    </cfRule>
  </conditionalFormatting>
  <conditionalFormatting sqref="B8:B1406">
    <cfRule type="expression" dxfId="13" priority="2">
      <formula>AB8:AB1406="ISDI"</formula>
    </cfRule>
    <cfRule type="expression" dxfId="12" priority="3">
      <formula>AB8:AB1406="ISDND"</formula>
    </cfRule>
    <cfRule type="expression" dxfId="11" priority="4">
      <formula>AB8:AB1406="ISDD"</formula>
    </cfRule>
  </conditionalFormatting>
  <conditionalFormatting sqref="I8:J1406">
    <cfRule type="cellIs" dxfId="10" priority="1" operator="between">
      <formula>0.0000001</formula>
      <formula>1000</formula>
    </cfRule>
  </conditionalFormatting>
  <dataValidations count="8">
    <dataValidation type="list" allowBlank="1" showInputMessage="1" showErrorMessage="1" sqref="IV8" xr:uid="{00000000-0002-0000-0100-000000000000}">
      <formula1>#REF!</formula1>
    </dataValidation>
    <dataValidation type="list" allowBlank="1" showInputMessage="1" showErrorMessage="1" sqref="D8:D1406" xr:uid="{00000000-0002-0000-0100-000001000000}">
      <formula1>$AD$9:$AD$61</formula1>
    </dataValidation>
    <dataValidation type="list" allowBlank="1" showInputMessage="1" showErrorMessage="1" sqref="T8:T1406" xr:uid="{00000000-0002-0000-0100-000002000000}">
      <formula1>$W$1:$W$3</formula1>
    </dataValidation>
    <dataValidation type="list" allowBlank="1" showInputMessage="1" showErrorMessage="1" sqref="Y8:Y1406" xr:uid="{00000000-0002-0000-0100-000003000000}">
      <formula1>$Y$1:$Y$4</formula1>
    </dataValidation>
    <dataValidation type="list" allowBlank="1" showInputMessage="1" showErrorMessage="1" sqref="L10:L1406" xr:uid="{00000000-0002-0000-0100-000004000000}">
      <formula1>$AI$9:$AI$17</formula1>
    </dataValidation>
    <dataValidation type="list" allowBlank="1" showInputMessage="1" showErrorMessage="1" sqref="K10:K1406" xr:uid="{00000000-0002-0000-0100-000005000000}">
      <formula1>$AG$9:$AG$17</formula1>
    </dataValidation>
    <dataValidation type="list" allowBlank="1" showInputMessage="1" showErrorMessage="1" sqref="M10:M1406" xr:uid="{00000000-0002-0000-0100-000006000000}">
      <formula1>$AK$9:$AK$17</formula1>
    </dataValidation>
    <dataValidation type="list" allowBlank="1" showInputMessage="1" showErrorMessage="1" sqref="O8:O1406" xr:uid="{00000000-0002-0000-0100-000007000000}">
      <formula1>$AG$19:$AG$47</formula1>
    </dataValidation>
  </dataValidations>
  <pageMargins left="0.78740157480314965" right="0.78740157480314965" top="0.98425196850393704" bottom="0.98425196850393704" header="0.51181102362204722" footer="0.51181102362204722"/>
  <pageSetup paperSize="8" scale="86" fitToHeight="0"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DF151"/>
  <sheetViews>
    <sheetView showGridLines="0" showRowColHeaders="0" zoomScale="55" zoomScaleNormal="55" zoomScaleSheetLayoutView="55" workbookViewId="0">
      <selection activeCell="A40" sqref="A40"/>
    </sheetView>
  </sheetViews>
  <sheetFormatPr baseColWidth="10" defaultColWidth="16.77734375" defaultRowHeight="13.2" x14ac:dyDescent="0.25"/>
  <cols>
    <col min="1" max="1" width="38.5546875" style="113" customWidth="1"/>
    <col min="2" max="3" width="15" style="113" customWidth="1"/>
    <col min="4" max="4" width="11.44140625" style="113" customWidth="1"/>
    <col min="5" max="5" width="24.44140625" style="113" customWidth="1"/>
    <col min="6" max="6" width="19" style="113" customWidth="1"/>
    <col min="7" max="7" width="13" style="113" customWidth="1"/>
    <col min="8" max="8" width="6.77734375" style="113" customWidth="1"/>
    <col min="9" max="10" width="5.77734375" style="113" customWidth="1"/>
    <col min="11" max="12" width="6.21875" style="113" customWidth="1"/>
    <col min="13" max="13" width="6" style="113" customWidth="1"/>
    <col min="14" max="14" width="6.21875" style="113" customWidth="1"/>
    <col min="15" max="15" width="5.77734375" style="113" customWidth="1"/>
    <col min="16" max="17" width="6.21875" style="113" customWidth="1"/>
    <col min="18" max="18" width="6" style="113" customWidth="1"/>
    <col min="19" max="20" width="6.5546875" style="113" customWidth="1"/>
    <col min="21" max="21" width="6.21875" style="113" customWidth="1"/>
    <col min="22" max="22" width="7.21875" style="113" customWidth="1"/>
    <col min="23" max="23" width="6.5546875" style="113" customWidth="1"/>
    <col min="24" max="24" width="6.21875" style="113" customWidth="1"/>
    <col min="25" max="25" width="6" style="113" customWidth="1"/>
    <col min="26" max="26" width="5.77734375" style="113" customWidth="1"/>
    <col min="27" max="27" width="6.44140625" style="113" customWidth="1"/>
    <col min="28" max="28" width="6" style="113" customWidth="1"/>
    <col min="29" max="29" width="7" style="113" customWidth="1"/>
    <col min="30" max="30" width="5.77734375" style="113" customWidth="1"/>
    <col min="31" max="31" width="6" style="113" customWidth="1"/>
    <col min="32" max="32" width="6.44140625" style="113" customWidth="1"/>
    <col min="33" max="33" width="10" style="113" customWidth="1"/>
    <col min="34" max="34" width="10.77734375" style="113" customWidth="1"/>
    <col min="35" max="35" width="11.21875" style="113" customWidth="1"/>
    <col min="36" max="36" width="8.44140625" style="113" customWidth="1"/>
    <col min="37" max="37" width="6.77734375" style="113" customWidth="1"/>
    <col min="38" max="38" width="7.44140625" style="113" customWidth="1"/>
    <col min="39" max="39" width="6" style="113" customWidth="1"/>
    <col min="40" max="40" width="6.77734375" style="113" customWidth="1"/>
    <col min="41" max="41" width="6.5546875" style="113" customWidth="1"/>
    <col min="42" max="42" width="6.77734375" style="113" customWidth="1"/>
    <col min="43" max="43" width="6.21875" style="113" customWidth="1"/>
    <col min="44" max="45" width="6.77734375" style="113" customWidth="1"/>
    <col min="46" max="46" width="6" style="113" customWidth="1"/>
    <col min="47" max="47" width="34.21875" style="113" bestFit="1" customWidth="1"/>
    <col min="48" max="48" width="31.6640625" style="113" bestFit="1" customWidth="1"/>
    <col min="49" max="49" width="38.88671875" style="113" bestFit="1" customWidth="1"/>
    <col min="50" max="50" width="16.21875" style="113" bestFit="1" customWidth="1"/>
    <col min="51" max="51" width="17.5546875" style="113" customWidth="1"/>
    <col min="52" max="52" width="13" style="113" customWidth="1"/>
    <col min="53" max="53" width="27.5546875" style="113" customWidth="1"/>
    <col min="54" max="54" width="32.77734375" style="113" customWidth="1"/>
    <col min="55" max="55" width="32.44140625" style="113" customWidth="1"/>
    <col min="56" max="56" width="15.21875" style="113" customWidth="1"/>
    <col min="57" max="57" width="5.5546875" style="113" customWidth="1"/>
    <col min="58" max="58" width="27" style="113" customWidth="1"/>
    <col min="59" max="59" width="23" style="113" customWidth="1"/>
    <col min="60" max="60" width="13" style="113" customWidth="1"/>
    <col min="61" max="61" width="32" style="113" customWidth="1"/>
    <col min="62" max="62" width="16.21875" style="113" customWidth="1"/>
    <col min="63" max="64" width="13" style="113" customWidth="1"/>
    <col min="65" max="65" width="15" style="113" customWidth="1"/>
    <col min="66" max="66" width="13" style="113" customWidth="1"/>
    <col min="67" max="67" width="17.21875" style="113" customWidth="1"/>
    <col min="68" max="69" width="13" style="113" customWidth="1"/>
    <col min="70" max="70" width="19.77734375" style="113" customWidth="1"/>
    <col min="71" max="71" width="15" style="113" customWidth="1"/>
    <col min="72" max="72" width="41.77734375" style="113" customWidth="1"/>
    <col min="73" max="73" width="46.21875" style="113" customWidth="1"/>
    <col min="74" max="74" width="35.21875" style="113" customWidth="1"/>
    <col min="75" max="75" width="50" style="113" customWidth="1"/>
    <col min="76" max="76" width="14.21875" style="113" customWidth="1"/>
    <col min="77" max="77" width="74.44140625" style="113" customWidth="1"/>
    <col min="78" max="78" width="50.77734375" style="113" customWidth="1"/>
    <col min="79" max="79" width="80.5546875" style="113" customWidth="1"/>
    <col min="80" max="80" width="129.21875" style="113" customWidth="1"/>
    <col min="81" max="81" width="22.44140625" style="113" customWidth="1"/>
    <col min="82" max="82" width="103.44140625" style="113" customWidth="1"/>
    <col min="83" max="83" width="13" style="113" customWidth="1"/>
    <col min="84" max="84" width="21.5546875" style="113" customWidth="1"/>
    <col min="85" max="85" width="30.21875" style="113" customWidth="1"/>
    <col min="86" max="86" width="32.21875" style="113" bestFit="1" customWidth="1"/>
    <col min="87" max="87" width="21.88671875" style="113" bestFit="1" customWidth="1"/>
    <col min="88" max="88" width="27" style="113" bestFit="1" customWidth="1"/>
    <col min="89" max="91" width="34.21875" style="113" customWidth="1"/>
    <col min="92" max="92" width="35.21875" style="113" customWidth="1"/>
    <col min="93" max="93" width="39.21875" style="113" customWidth="1"/>
    <col min="94" max="94" width="34.21875" style="113" customWidth="1"/>
    <col min="95" max="95" width="25.77734375" style="113" customWidth="1"/>
    <col min="96" max="96" width="35.21875" style="113" customWidth="1"/>
    <col min="97" max="97" width="39.21875" style="113" customWidth="1"/>
    <col min="98" max="98" width="6.21875" style="113" customWidth="1"/>
    <col min="99" max="100" width="7.21875" style="113" customWidth="1"/>
    <col min="101" max="101" width="12.5546875" style="113" customWidth="1"/>
    <col min="102" max="102" width="8.44140625" style="113" customWidth="1"/>
    <col min="103" max="103" width="5.5546875" style="113" customWidth="1"/>
    <col min="104" max="104" width="16.21875" style="113" customWidth="1"/>
    <col min="105" max="105" width="14.77734375" style="113" customWidth="1"/>
    <col min="106" max="106" width="11.5546875" style="113" customWidth="1"/>
    <col min="107" max="107" width="17.21875" style="113" bestFit="1" customWidth="1"/>
    <col min="108" max="108" width="6" style="113" customWidth="1"/>
    <col min="109" max="109" width="7.77734375" style="113" customWidth="1"/>
    <col min="110" max="110" width="12.5546875" style="113" customWidth="1"/>
    <col min="111" max="16384" width="16.77734375" style="113"/>
  </cols>
  <sheetData>
    <row r="1" spans="1:110" ht="44.25" customHeight="1" x14ac:dyDescent="0.25">
      <c r="A1" s="110"/>
      <c r="B1" s="368"/>
      <c r="C1" s="368"/>
      <c r="D1" s="369" t="s">
        <v>1048</v>
      </c>
      <c r="E1" s="370"/>
      <c r="F1" s="370"/>
      <c r="G1" s="370"/>
      <c r="H1" s="370"/>
      <c r="I1" s="370"/>
      <c r="J1" s="370"/>
      <c r="K1" s="370"/>
      <c r="L1" s="370"/>
      <c r="M1" s="370"/>
      <c r="N1" s="370"/>
      <c r="O1" s="370"/>
      <c r="P1" s="370"/>
      <c r="Q1" s="370"/>
      <c r="R1" s="371"/>
      <c r="S1" s="372"/>
      <c r="T1" s="373"/>
      <c r="U1" s="373"/>
      <c r="V1" s="373"/>
      <c r="W1" s="374"/>
      <c r="X1" s="111"/>
      <c r="Y1" s="110"/>
      <c r="Z1" s="110"/>
      <c r="AA1" s="110"/>
      <c r="AB1" s="110"/>
      <c r="AC1" s="110"/>
      <c r="AD1" s="110"/>
      <c r="AE1" s="366"/>
      <c r="AF1" s="366"/>
      <c r="AG1" s="366"/>
      <c r="AH1" s="366"/>
      <c r="AI1" s="110"/>
      <c r="AJ1" s="110"/>
      <c r="AK1" s="110"/>
      <c r="AL1" s="110"/>
      <c r="AM1" s="112"/>
      <c r="AN1" s="110"/>
      <c r="AO1" s="110"/>
      <c r="AP1" s="110"/>
      <c r="AQ1" s="110"/>
      <c r="AR1" s="110"/>
      <c r="AS1" s="110"/>
      <c r="AT1" s="110"/>
      <c r="AU1" s="110"/>
      <c r="AV1" s="110"/>
      <c r="AW1" s="110"/>
      <c r="AX1" s="110"/>
      <c r="AY1" s="110"/>
      <c r="AZ1" s="110"/>
      <c r="BA1" s="110"/>
      <c r="BB1" s="110"/>
      <c r="BC1" s="110"/>
      <c r="BD1" s="110"/>
      <c r="BE1" s="110"/>
      <c r="BF1" s="110"/>
      <c r="BG1" s="110"/>
      <c r="BH1" s="110"/>
    </row>
    <row r="2" spans="1:110" x14ac:dyDescent="0.25">
      <c r="A2" s="110"/>
      <c r="B2" s="110"/>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row>
    <row r="3" spans="1:110" ht="26.25" customHeight="1" x14ac:dyDescent="0.25">
      <c r="A3" s="110"/>
      <c r="B3" s="13" t="str">
        <f>" Opération : "&amp;Accueil!D5&amp;"          Maître d'ouvrage : "&amp;Accueil!D11&amp;"          Entreprise : "&amp;Accueil!D13&amp;""</f>
        <v xml:space="preserve"> Opération : Port de la Gare           Maître d'ouvrage : Haropa port           Entreprise : Océlian </v>
      </c>
      <c r="C3" s="13"/>
      <c r="D3" s="13"/>
      <c r="E3" s="13"/>
      <c r="F3" s="13"/>
      <c r="G3" s="15"/>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row>
    <row r="4" spans="1:110" x14ac:dyDescent="0.25">
      <c r="A4" s="110"/>
      <c r="B4" s="110"/>
      <c r="C4" s="110"/>
      <c r="D4" s="110"/>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P4" s="114"/>
      <c r="BQ4" s="114"/>
      <c r="BR4" s="114"/>
      <c r="BS4" s="114"/>
      <c r="BT4" s="114"/>
      <c r="BU4" s="114"/>
      <c r="BV4" s="114"/>
      <c r="BW4" s="114"/>
      <c r="BX4" s="114"/>
      <c r="BY4" s="114"/>
      <c r="BZ4" s="114"/>
      <c r="CA4" s="114"/>
      <c r="CB4" s="114"/>
      <c r="CC4" s="114"/>
    </row>
    <row r="5" spans="1:110" x14ac:dyDescent="0.25">
      <c r="A5" s="110"/>
      <c r="B5" s="115"/>
      <c r="C5" s="115"/>
      <c r="D5" s="115"/>
      <c r="E5" s="115"/>
      <c r="F5" s="115"/>
      <c r="G5" s="115"/>
      <c r="H5" s="115"/>
      <c r="I5" s="115"/>
      <c r="J5" s="115"/>
      <c r="K5" s="115"/>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row>
    <row r="6" spans="1:110" x14ac:dyDescent="0.25">
      <c r="A6" s="110"/>
      <c r="B6" s="115"/>
      <c r="C6" s="115"/>
      <c r="D6" s="115"/>
      <c r="E6" s="115"/>
      <c r="F6" s="115"/>
      <c r="G6" s="115"/>
      <c r="H6" s="115"/>
      <c r="I6" s="115"/>
      <c r="J6" s="115"/>
      <c r="K6" s="115"/>
      <c r="L6" s="110"/>
      <c r="M6" s="11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row>
    <row r="7" spans="1:110" x14ac:dyDescent="0.25">
      <c r="A7" s="110"/>
      <c r="B7" s="115"/>
      <c r="C7" s="115"/>
      <c r="D7" s="115"/>
      <c r="E7" s="115"/>
      <c r="F7" s="115"/>
      <c r="G7" s="115"/>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row>
    <row r="8" spans="1:110" x14ac:dyDescent="0.25">
      <c r="A8" s="110"/>
      <c r="B8" s="115"/>
      <c r="C8" s="115"/>
      <c r="D8" s="115"/>
      <c r="E8" s="115"/>
      <c r="F8" s="115"/>
      <c r="G8" s="115"/>
      <c r="H8" s="110"/>
      <c r="I8" s="110"/>
      <c r="J8" s="110"/>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row>
    <row r="9" spans="1:110" x14ac:dyDescent="0.25">
      <c r="A9" s="110"/>
      <c r="B9" s="115"/>
      <c r="C9" s="115"/>
      <c r="D9" s="115"/>
      <c r="E9" s="115"/>
      <c r="F9" s="115"/>
      <c r="G9" s="115"/>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row>
    <row r="10" spans="1:110" ht="14.4" x14ac:dyDescent="0.3">
      <c r="A10" s="110"/>
      <c r="B10" s="115"/>
      <c r="C10" s="115"/>
      <c r="D10" s="115"/>
      <c r="E10" s="115"/>
      <c r="F10" s="115"/>
      <c r="G10" s="115"/>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c r="AV10"/>
      <c r="AW10" s="110"/>
      <c r="AX10" s="110"/>
      <c r="AY10" s="110"/>
      <c r="AZ10" s="110"/>
      <c r="BA10" s="110"/>
      <c r="BB10" s="110"/>
      <c r="BC10" s="110"/>
      <c r="BD10" s="110"/>
      <c r="BE10" s="110"/>
      <c r="BF10" s="110"/>
      <c r="BG10" s="110"/>
      <c r="BH10" s="110"/>
      <c r="BI10" s="116"/>
      <c r="BJ10" s="116"/>
      <c r="BK10" s="116"/>
      <c r="BL10" s="116"/>
      <c r="BM10" s="116"/>
      <c r="BN10" s="116"/>
      <c r="BO10" s="116"/>
      <c r="BP10" s="116"/>
      <c r="BQ10" s="116"/>
      <c r="BR10" s="116"/>
      <c r="BS10" s="116"/>
      <c r="BT10" s="116"/>
      <c r="BU10" s="116"/>
      <c r="BV10" s="116"/>
      <c r="BW10" s="116"/>
    </row>
    <row r="11" spans="1:110" x14ac:dyDescent="0.25">
      <c r="A11" s="110"/>
      <c r="B11" s="115"/>
      <c r="C11" s="115"/>
      <c r="D11" s="115"/>
      <c r="E11" s="115"/>
      <c r="F11" s="115"/>
      <c r="G11" s="115"/>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6"/>
      <c r="BJ11" s="116"/>
      <c r="BK11" s="116"/>
      <c r="BL11" s="116"/>
      <c r="BM11" s="116"/>
      <c r="BN11" s="116"/>
      <c r="BO11" s="116"/>
      <c r="BP11" s="116"/>
      <c r="BQ11" s="116"/>
      <c r="BR11" s="116"/>
      <c r="BS11" s="116"/>
      <c r="BT11" s="116"/>
      <c r="BU11" s="116"/>
      <c r="BV11" s="116"/>
      <c r="BW11" s="116"/>
    </row>
    <row r="12" spans="1:110" ht="14.4" x14ac:dyDescent="0.3">
      <c r="A12" s="110"/>
      <c r="B12" s="115"/>
      <c r="C12" s="115"/>
      <c r="D12" s="115"/>
      <c r="E12" s="115"/>
      <c r="F12" s="115"/>
      <c r="G12" s="115"/>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33" t="s">
        <v>1301</v>
      </c>
      <c r="AV12" s="33" t="s">
        <v>1064</v>
      </c>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row>
    <row r="13" spans="1:110" ht="14.4" x14ac:dyDescent="0.3">
      <c r="A13" s="110"/>
      <c r="B13" s="115"/>
      <c r="C13" s="115"/>
      <c r="D13" s="115"/>
      <c r="E13" s="115"/>
      <c r="F13" s="115"/>
      <c r="G13" s="115"/>
      <c r="H13" s="110"/>
      <c r="I13" s="110"/>
      <c r="J13" s="110"/>
      <c r="K13" s="110"/>
      <c r="L13" s="110"/>
      <c r="M13" s="110"/>
      <c r="N13" s="110"/>
      <c r="O13" s="110"/>
      <c r="P13" s="110"/>
      <c r="Q13" s="110"/>
      <c r="R13" s="110"/>
      <c r="S13" s="110"/>
      <c r="T13" s="110"/>
      <c r="U13" s="110"/>
      <c r="V13" s="110"/>
      <c r="W13" s="110"/>
      <c r="X13" s="118"/>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33" t="s">
        <v>1062</v>
      </c>
      <c r="AV13" t="s">
        <v>1117</v>
      </c>
      <c r="AW13" t="s">
        <v>1111</v>
      </c>
      <c r="AX13" t="s">
        <v>1063</v>
      </c>
      <c r="AY13"/>
      <c r="AZ13"/>
      <c r="BA13"/>
      <c r="BB13"/>
      <c r="BC13"/>
      <c r="BD13"/>
      <c r="BE13"/>
      <c r="BF13"/>
      <c r="BG13"/>
      <c r="BH13"/>
      <c r="BI13"/>
      <c r="BJ13"/>
      <c r="BK13"/>
      <c r="BL13"/>
      <c r="BM13"/>
      <c r="BN13"/>
      <c r="BO13"/>
      <c r="BP13"/>
      <c r="BQ13"/>
      <c r="BR13"/>
      <c r="BS13"/>
      <c r="BT13"/>
      <c r="BU13"/>
      <c r="BV13"/>
      <c r="BW13"/>
      <c r="BX13"/>
      <c r="BY13"/>
      <c r="BZ13"/>
      <c r="CA13"/>
      <c r="CB13"/>
      <c r="CC13"/>
      <c r="CD13"/>
      <c r="CE13"/>
    </row>
    <row r="14" spans="1:110" ht="14.4" x14ac:dyDescent="0.3">
      <c r="A14" s="110"/>
      <c r="B14" s="115"/>
      <c r="C14" s="115"/>
      <c r="D14" s="115"/>
      <c r="E14" s="115"/>
      <c r="F14" s="115"/>
      <c r="G14" s="115"/>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34" t="s">
        <v>1355</v>
      </c>
      <c r="AV14" s="441"/>
      <c r="AW14" s="441"/>
      <c r="AX14" s="441"/>
      <c r="AY14"/>
      <c r="AZ14"/>
      <c r="BA14"/>
      <c r="BB14"/>
      <c r="BC14"/>
      <c r="BD14"/>
      <c r="BE14"/>
      <c r="BF14"/>
      <c r="BG14"/>
      <c r="BH14"/>
      <c r="BI14"/>
      <c r="BJ14"/>
      <c r="BK14"/>
      <c r="BL14"/>
      <c r="BM14"/>
      <c r="BN14"/>
      <c r="BO14"/>
      <c r="BP14"/>
      <c r="BQ14"/>
      <c r="BR14"/>
      <c r="BS14"/>
      <c r="BT14"/>
      <c r="BU14"/>
      <c r="BV14"/>
      <c r="BW14"/>
      <c r="BX14"/>
      <c r="BY14"/>
      <c r="BZ14"/>
      <c r="CA14"/>
      <c r="CB14"/>
      <c r="CC14"/>
      <c r="CD14"/>
      <c r="CE14"/>
    </row>
    <row r="15" spans="1:110" ht="14.4" x14ac:dyDescent="0.3">
      <c r="A15" s="110"/>
      <c r="B15" s="115"/>
      <c r="C15" s="115"/>
      <c r="D15" s="115"/>
      <c r="E15" s="115"/>
      <c r="F15" s="115"/>
      <c r="G15" s="115"/>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442" t="s">
        <v>1356</v>
      </c>
      <c r="AV15" s="441">
        <v>6.12</v>
      </c>
      <c r="AW15" s="441">
        <v>6.42</v>
      </c>
      <c r="AX15" s="441">
        <v>12.54</v>
      </c>
      <c r="AY15"/>
      <c r="AZ15"/>
      <c r="BA15"/>
      <c r="BB15"/>
      <c r="BC15"/>
      <c r="BD15"/>
      <c r="BE15"/>
      <c r="BF15"/>
      <c r="BG15"/>
      <c r="BH15"/>
      <c r="BI15"/>
      <c r="BJ15"/>
      <c r="BK15"/>
      <c r="BL15"/>
      <c r="BM15"/>
      <c r="BN15"/>
      <c r="BO15"/>
      <c r="BP15"/>
      <c r="BQ15"/>
      <c r="BR15"/>
      <c r="BS15"/>
      <c r="BT15"/>
      <c r="BU15"/>
      <c r="BV15"/>
      <c r="BW15"/>
      <c r="BX15"/>
      <c r="BY15"/>
      <c r="BZ15"/>
      <c r="CA15"/>
      <c r="CB15"/>
      <c r="CC15"/>
      <c r="CD15"/>
      <c r="CE15"/>
      <c r="CH15"/>
      <c r="CI15" s="33" t="s">
        <v>1112</v>
      </c>
      <c r="CJ15"/>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row>
    <row r="16" spans="1:110" ht="14.4" x14ac:dyDescent="0.3">
      <c r="A16" s="110"/>
      <c r="B16" s="115"/>
      <c r="C16" s="115"/>
      <c r="D16" s="115"/>
      <c r="E16" s="115"/>
      <c r="F16" s="115"/>
      <c r="G16" s="115"/>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34" t="s">
        <v>1063</v>
      </c>
      <c r="AV16" s="441">
        <v>6.12</v>
      </c>
      <c r="AW16" s="441">
        <v>6.42</v>
      </c>
      <c r="AX16" s="441">
        <v>12.54</v>
      </c>
      <c r="AY16"/>
      <c r="AZ16"/>
      <c r="BA16"/>
      <c r="BB16"/>
      <c r="BC16"/>
      <c r="BD16"/>
      <c r="BE16"/>
      <c r="BF16"/>
      <c r="BG16"/>
      <c r="BH16"/>
      <c r="BI16"/>
      <c r="BJ16"/>
      <c r="BK16"/>
      <c r="BL16"/>
      <c r="BM16"/>
      <c r="BN16"/>
      <c r="BO16"/>
      <c r="BP16"/>
      <c r="BQ16"/>
      <c r="BR16"/>
      <c r="BS16"/>
      <c r="BT16"/>
      <c r="BU16"/>
      <c r="BV16"/>
      <c r="BW16"/>
      <c r="BX16"/>
      <c r="BY16"/>
      <c r="BZ16"/>
      <c r="CA16"/>
      <c r="CB16"/>
      <c r="CC16"/>
      <c r="CD16"/>
      <c r="CE16"/>
      <c r="CH16" s="33" t="s">
        <v>1062</v>
      </c>
      <c r="CI16" t="s">
        <v>1114</v>
      </c>
      <c r="CJ16" t="s">
        <v>1113</v>
      </c>
      <c r="CK16" s="117"/>
      <c r="CL16" s="117"/>
      <c r="CM16" s="117"/>
      <c r="CN16" s="117"/>
      <c r="CO16" s="117"/>
      <c r="CP16" s="117"/>
      <c r="CQ16" s="117"/>
      <c r="CR16" s="117"/>
      <c r="CS16" s="117"/>
      <c r="CT16" s="117"/>
      <c r="CU16" s="117"/>
      <c r="CV16" s="117"/>
      <c r="CW16" s="117"/>
      <c r="CX16" s="117"/>
      <c r="CY16" s="117"/>
      <c r="CZ16" s="117"/>
      <c r="DA16" s="117"/>
      <c r="DB16" s="117"/>
      <c r="DC16" s="117"/>
      <c r="DD16" s="117"/>
      <c r="DE16" s="117"/>
      <c r="DF16" s="117"/>
    </row>
    <row r="17" spans="1:110" ht="14.4" x14ac:dyDescent="0.3">
      <c r="A17" s="110"/>
      <c r="B17" s="115"/>
      <c r="C17" s="115"/>
      <c r="D17" s="115"/>
      <c r="E17" s="115"/>
      <c r="F17" s="115"/>
      <c r="G17" s="115"/>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H17" s="34" t="s">
        <v>1117</v>
      </c>
      <c r="CI17" s="441">
        <v>0</v>
      </c>
      <c r="CJ17" s="441">
        <v>6.12</v>
      </c>
      <c r="CK17" s="117"/>
      <c r="CL17" s="117"/>
      <c r="CM17" s="117"/>
      <c r="CN17" s="117"/>
      <c r="CO17" s="117"/>
      <c r="CP17" s="117"/>
      <c r="CQ17" s="117"/>
      <c r="CR17" s="117"/>
      <c r="CS17" s="117"/>
      <c r="CT17" s="117"/>
      <c r="CU17" s="117"/>
      <c r="CV17" s="117"/>
      <c r="CW17" s="117"/>
      <c r="CX17" s="117"/>
      <c r="CY17" s="117"/>
      <c r="CZ17" s="117"/>
      <c r="DA17" s="117"/>
      <c r="DB17" s="117"/>
      <c r="DC17" s="117"/>
      <c r="DD17" s="117"/>
      <c r="DE17" s="117"/>
      <c r="DF17" s="117"/>
    </row>
    <row r="18" spans="1:110" ht="14.4" x14ac:dyDescent="0.3">
      <c r="A18" s="110"/>
      <c r="B18" s="115"/>
      <c r="C18" s="115"/>
      <c r="D18" s="115"/>
      <c r="E18" s="115"/>
      <c r="F18" s="115"/>
      <c r="G18" s="115"/>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H18" s="34" t="s">
        <v>1111</v>
      </c>
      <c r="CI18" s="441">
        <v>0</v>
      </c>
      <c r="CJ18" s="441">
        <v>6.42</v>
      </c>
      <c r="CK18" s="117"/>
      <c r="CL18" s="117"/>
      <c r="CM18" s="117"/>
      <c r="CN18" s="117"/>
      <c r="CO18" s="117"/>
      <c r="CP18" s="117"/>
      <c r="CQ18" s="117"/>
      <c r="CR18" s="117"/>
      <c r="CS18" s="117"/>
      <c r="CT18" s="117"/>
      <c r="CU18" s="117"/>
      <c r="CV18" s="117"/>
      <c r="CW18" s="117"/>
      <c r="CX18" s="117"/>
      <c r="CY18" s="117"/>
      <c r="CZ18" s="117"/>
      <c r="DA18" s="117"/>
      <c r="DB18" s="117"/>
      <c r="DC18" s="117"/>
      <c r="DD18" s="117"/>
      <c r="DE18" s="117"/>
      <c r="DF18" s="117"/>
    </row>
    <row r="19" spans="1:110" ht="14.4" x14ac:dyDescent="0.3">
      <c r="A19" s="110"/>
      <c r="B19" s="115"/>
      <c r="C19" s="115"/>
      <c r="D19" s="115"/>
      <c r="E19" s="115"/>
      <c r="F19" s="115"/>
      <c r="G19" s="115"/>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H19" s="34" t="s">
        <v>1063</v>
      </c>
      <c r="CI19" s="441">
        <v>0</v>
      </c>
      <c r="CJ19" s="441">
        <v>12.54</v>
      </c>
      <c r="CK19" s="117"/>
      <c r="CL19" s="117"/>
      <c r="CM19" s="117"/>
      <c r="CN19" s="117"/>
      <c r="CO19" s="117"/>
      <c r="CP19" s="117"/>
      <c r="CQ19" s="117"/>
      <c r="CR19" s="117"/>
      <c r="CS19" s="117"/>
      <c r="CT19" s="117"/>
      <c r="CU19" s="117"/>
      <c r="CV19" s="117"/>
      <c r="CW19" s="117"/>
      <c r="CX19" s="117"/>
      <c r="CY19" s="117"/>
      <c r="CZ19" s="117"/>
      <c r="DA19" s="117"/>
      <c r="DB19" s="117"/>
      <c r="DC19" s="117"/>
      <c r="DD19" s="117"/>
      <c r="DE19" s="117"/>
      <c r="DF19" s="117"/>
    </row>
    <row r="20" spans="1:110" ht="14.4" x14ac:dyDescent="0.3">
      <c r="A20" s="110"/>
      <c r="B20" s="115"/>
      <c r="C20" s="115"/>
      <c r="D20" s="115"/>
      <c r="E20" s="115"/>
      <c r="F20" s="115"/>
      <c r="G20" s="115"/>
      <c r="H20" s="110"/>
      <c r="I20" s="110"/>
      <c r="J20" s="110"/>
      <c r="K20" s="110"/>
      <c r="L20" s="110"/>
      <c r="M20" s="110"/>
      <c r="N20" s="110"/>
      <c r="O20" s="110"/>
      <c r="P20" s="110"/>
      <c r="Q20" s="110"/>
      <c r="R20" s="110"/>
      <c r="S20" s="110"/>
      <c r="T20" s="110"/>
      <c r="U20" s="110"/>
      <c r="V20" s="110"/>
      <c r="W20" s="110"/>
      <c r="X20" s="110"/>
      <c r="Y20" s="110"/>
      <c r="Z20" s="115"/>
      <c r="AA20" s="110"/>
      <c r="AB20" s="110"/>
      <c r="AC20" s="110"/>
      <c r="AD20" s="110"/>
      <c r="AE20" s="110"/>
      <c r="AF20" s="110"/>
      <c r="AG20" s="110"/>
      <c r="AH20" s="110"/>
      <c r="AI20" s="110"/>
      <c r="AJ20" s="110"/>
      <c r="AK20" s="110"/>
      <c r="AL20" s="110"/>
      <c r="AM20" s="110"/>
      <c r="AN20" s="110"/>
      <c r="AO20" s="110"/>
      <c r="AP20" s="110"/>
      <c r="AQ20" s="110"/>
      <c r="AR20" s="110"/>
      <c r="AS20" s="110"/>
      <c r="AT20" s="11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H20"/>
      <c r="CI20"/>
      <c r="CJ20"/>
      <c r="CK20" s="117"/>
      <c r="CL20" s="117"/>
      <c r="CM20" s="117"/>
      <c r="CN20" s="117"/>
      <c r="CO20" s="117"/>
      <c r="CP20" s="117"/>
      <c r="CQ20" s="117"/>
      <c r="CR20" s="117"/>
      <c r="CS20" s="117"/>
      <c r="CT20" s="117"/>
      <c r="CU20" s="117"/>
      <c r="CV20" s="117"/>
      <c r="CW20" s="117"/>
      <c r="CX20" s="117"/>
      <c r="CY20" s="117"/>
      <c r="CZ20" s="117"/>
      <c r="DA20" s="117"/>
      <c r="DB20" s="117"/>
      <c r="DC20" s="117"/>
      <c r="DD20" s="117"/>
      <c r="DE20" s="117"/>
      <c r="DF20" s="117"/>
    </row>
    <row r="21" spans="1:110" ht="14.4" x14ac:dyDescent="0.3">
      <c r="A21" s="110"/>
      <c r="B21" s="115"/>
      <c r="C21" s="115"/>
      <c r="D21" s="115"/>
      <c r="E21" s="115"/>
      <c r="F21" s="115"/>
      <c r="G21" s="115"/>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H21"/>
      <c r="CI21"/>
      <c r="CJ21"/>
      <c r="CK21" s="117"/>
      <c r="CL21" s="117"/>
      <c r="CM21" s="117"/>
      <c r="CN21" s="117"/>
      <c r="CO21" s="117"/>
      <c r="CP21" s="117"/>
      <c r="CQ21" s="117"/>
      <c r="CR21" s="117"/>
      <c r="CS21" s="117"/>
      <c r="CT21" s="117"/>
      <c r="CU21" s="117"/>
      <c r="CV21" s="117"/>
      <c r="CW21" s="117"/>
      <c r="CX21" s="117"/>
      <c r="CY21" s="117"/>
      <c r="CZ21" s="117"/>
      <c r="DA21" s="117"/>
      <c r="DB21" s="117"/>
      <c r="DC21" s="117"/>
      <c r="DD21" s="117"/>
      <c r="DE21" s="117"/>
      <c r="DF21" s="117"/>
    </row>
    <row r="22" spans="1:110" ht="14.4" x14ac:dyDescent="0.3">
      <c r="A22" s="110"/>
      <c r="B22" s="115"/>
      <c r="C22" s="115"/>
      <c r="D22" s="115"/>
      <c r="E22" s="115"/>
      <c r="F22" s="115"/>
      <c r="G22" s="115"/>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H22"/>
      <c r="CI22"/>
      <c r="CJ22"/>
      <c r="CK22" s="117"/>
      <c r="CL22" s="117"/>
      <c r="CM22" s="117"/>
      <c r="CN22" s="117"/>
      <c r="CO22" s="117"/>
      <c r="CP22" s="117"/>
      <c r="CQ22" s="117"/>
      <c r="CR22" s="117"/>
      <c r="CS22" s="117"/>
      <c r="CT22" s="117"/>
      <c r="CU22" s="117"/>
      <c r="CV22" s="117"/>
      <c r="CW22" s="117"/>
      <c r="CX22" s="117"/>
      <c r="CY22" s="117"/>
      <c r="CZ22" s="117"/>
      <c r="DA22" s="117"/>
      <c r="DB22" s="117"/>
      <c r="DC22" s="117"/>
      <c r="DD22" s="117"/>
      <c r="DE22" s="117"/>
      <c r="DF22" s="117"/>
    </row>
    <row r="23" spans="1:110" ht="14.4" x14ac:dyDescent="0.3">
      <c r="A23" s="110"/>
      <c r="B23" s="115"/>
      <c r="C23" s="115"/>
      <c r="D23" s="115"/>
      <c r="E23" s="115"/>
      <c r="F23" s="115"/>
      <c r="G23" s="115"/>
      <c r="H23" s="110"/>
      <c r="I23" s="110"/>
      <c r="J23" s="110"/>
      <c r="K23" s="110"/>
      <c r="L23" s="110"/>
      <c r="M23" s="110"/>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H23"/>
      <c r="CI23"/>
      <c r="CJ23"/>
      <c r="CK23" s="117"/>
      <c r="CL23" s="117"/>
      <c r="CM23" s="117"/>
      <c r="CN23" s="117"/>
      <c r="CO23" s="117"/>
      <c r="CP23" s="117"/>
      <c r="CQ23" s="117"/>
      <c r="CR23" s="117"/>
      <c r="CS23" s="117"/>
      <c r="CT23" s="117"/>
      <c r="CU23" s="117"/>
      <c r="CV23" s="117"/>
      <c r="CW23" s="117"/>
      <c r="CX23" s="117"/>
      <c r="CY23" s="117"/>
      <c r="CZ23" s="117"/>
      <c r="DA23" s="117"/>
      <c r="DB23" s="117"/>
      <c r="DC23" s="117"/>
      <c r="DD23" s="117"/>
      <c r="DE23" s="117"/>
      <c r="DF23" s="117"/>
    </row>
    <row r="24" spans="1:110" ht="14.4" x14ac:dyDescent="0.3">
      <c r="A24" s="110"/>
      <c r="B24" s="115"/>
      <c r="C24" s="115"/>
      <c r="D24" s="115"/>
      <c r="E24" s="115"/>
      <c r="F24" s="115"/>
      <c r="G24" s="115"/>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H24"/>
      <c r="CI24"/>
      <c r="CJ24"/>
      <c r="CK24" s="117"/>
      <c r="CL24" s="117"/>
      <c r="CM24" s="117"/>
      <c r="CN24" s="117"/>
      <c r="CO24" s="117"/>
      <c r="CP24" s="117"/>
      <c r="CQ24" s="117"/>
      <c r="CR24" s="117"/>
      <c r="CS24" s="117"/>
      <c r="CT24" s="117"/>
      <c r="CU24" s="117"/>
      <c r="CV24" s="117"/>
      <c r="CW24" s="117"/>
      <c r="CX24" s="117"/>
      <c r="CY24" s="117"/>
      <c r="CZ24" s="117"/>
      <c r="DA24" s="117"/>
      <c r="DB24" s="117"/>
      <c r="DC24" s="117"/>
      <c r="DD24" s="117"/>
      <c r="DE24" s="117"/>
      <c r="DF24" s="117"/>
    </row>
    <row r="25" spans="1:110" ht="14.4" x14ac:dyDescent="0.3">
      <c r="A25" s="110"/>
      <c r="B25" s="115"/>
      <c r="C25" s="115"/>
      <c r="D25" s="115"/>
      <c r="E25" s="115"/>
      <c r="F25" s="115"/>
      <c r="G25" s="115"/>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H25"/>
      <c r="CI25"/>
      <c r="CJ25"/>
      <c r="CK25" s="117"/>
      <c r="CL25" s="117"/>
      <c r="CM25" s="117"/>
      <c r="CN25" s="117"/>
      <c r="CO25" s="117"/>
      <c r="CP25" s="117"/>
      <c r="CQ25" s="117"/>
      <c r="CR25" s="117"/>
      <c r="CS25" s="117"/>
      <c r="CT25" s="117"/>
      <c r="CU25" s="117"/>
      <c r="CV25" s="117"/>
      <c r="CW25" s="117"/>
      <c r="CX25" s="117"/>
      <c r="CY25" s="117"/>
      <c r="CZ25" s="117"/>
      <c r="DA25" s="117"/>
      <c r="DB25" s="117"/>
      <c r="DC25" s="117"/>
      <c r="DD25" s="117"/>
      <c r="DE25" s="117"/>
      <c r="DF25" s="117"/>
    </row>
    <row r="26" spans="1:110" ht="14.4" x14ac:dyDescent="0.3">
      <c r="A26" s="110"/>
      <c r="B26" s="115"/>
      <c r="C26" s="115"/>
      <c r="D26" s="115"/>
      <c r="E26" s="115"/>
      <c r="F26" s="115"/>
      <c r="G26" s="115"/>
      <c r="H26" s="110"/>
      <c r="I26" s="110"/>
      <c r="J26" s="110"/>
      <c r="K26" s="110"/>
      <c r="L26" s="110"/>
      <c r="M26" s="110"/>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H26"/>
      <c r="CI26"/>
      <c r="CJ26"/>
      <c r="CK26" s="117"/>
      <c r="CL26" s="117"/>
      <c r="CM26" s="117"/>
      <c r="CN26" s="117"/>
      <c r="CO26" s="117"/>
      <c r="CP26" s="117"/>
      <c r="CQ26" s="117"/>
      <c r="CR26" s="117"/>
      <c r="CS26" s="117"/>
      <c r="CT26" s="117"/>
      <c r="CU26" s="117"/>
      <c r="CV26" s="117"/>
      <c r="CW26" s="117"/>
    </row>
    <row r="27" spans="1:110" ht="14.4" x14ac:dyDescent="0.3">
      <c r="A27" s="110"/>
      <c r="B27" s="115"/>
      <c r="C27" s="115"/>
      <c r="D27" s="115"/>
      <c r="E27" s="115"/>
      <c r="F27" s="115"/>
      <c r="G27" s="115"/>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H27"/>
      <c r="CI27"/>
      <c r="CJ27"/>
      <c r="CK27" s="117"/>
      <c r="CL27" s="117"/>
      <c r="CM27" s="117"/>
      <c r="CN27" s="117"/>
      <c r="CO27" s="117"/>
      <c r="CP27" s="117"/>
      <c r="CQ27" s="117"/>
      <c r="CR27" s="117"/>
      <c r="CS27" s="117"/>
      <c r="CT27" s="117"/>
      <c r="CU27" s="117"/>
      <c r="CV27" s="117"/>
      <c r="CW27" s="117"/>
    </row>
    <row r="28" spans="1:110" ht="14.4" x14ac:dyDescent="0.3">
      <c r="A28" s="110"/>
      <c r="B28" s="115"/>
      <c r="C28" s="115"/>
      <c r="D28" s="115"/>
      <c r="E28" s="115"/>
      <c r="F28" s="115"/>
      <c r="G28" s="115"/>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H28"/>
      <c r="CI28"/>
      <c r="CJ28"/>
      <c r="CK28" s="117"/>
      <c r="CL28" s="117"/>
      <c r="CM28" s="117"/>
      <c r="CN28" s="117"/>
      <c r="CO28" s="117"/>
      <c r="CP28" s="117"/>
      <c r="CQ28" s="117"/>
      <c r="CR28" s="117"/>
      <c r="CS28" s="117"/>
      <c r="CT28" s="117"/>
      <c r="CU28" s="117"/>
      <c r="CV28" s="117"/>
      <c r="CW28" s="117"/>
    </row>
    <row r="29" spans="1:110" ht="14.4" x14ac:dyDescent="0.3">
      <c r="A29" s="110"/>
      <c r="B29" s="115"/>
      <c r="C29" s="115"/>
      <c r="D29" s="115"/>
      <c r="E29" s="115"/>
      <c r="F29" s="115"/>
      <c r="G29" s="115"/>
      <c r="H29" s="110"/>
      <c r="I29" s="110"/>
      <c r="J29" s="110"/>
      <c r="K29" s="110"/>
      <c r="L29" s="110"/>
      <c r="M29" s="110"/>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H29"/>
      <c r="CI29"/>
      <c r="CJ29"/>
      <c r="CK29" s="117"/>
      <c r="CL29" s="117"/>
      <c r="CM29" s="117"/>
      <c r="CN29" s="117"/>
      <c r="CO29" s="117"/>
      <c r="CP29" s="117"/>
      <c r="CQ29" s="117"/>
      <c r="CR29" s="117"/>
      <c r="CS29" s="117"/>
      <c r="CT29" s="117"/>
      <c r="CU29" s="117"/>
      <c r="CV29" s="117"/>
      <c r="CW29" s="117"/>
    </row>
    <row r="30" spans="1:110" ht="14.4" x14ac:dyDescent="0.3">
      <c r="A30" s="110"/>
      <c r="B30" s="115"/>
      <c r="C30" s="115"/>
      <c r="D30" s="115"/>
      <c r="E30" s="115"/>
      <c r="F30" s="115"/>
      <c r="G30" s="115"/>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H30"/>
      <c r="CI30"/>
      <c r="CJ30"/>
      <c r="CK30" s="117"/>
      <c r="CL30" s="117"/>
      <c r="CM30" s="117"/>
      <c r="CN30" s="117"/>
      <c r="CO30" s="117"/>
      <c r="CP30" s="117"/>
      <c r="CQ30" s="117"/>
      <c r="CR30" s="117"/>
      <c r="CS30" s="117"/>
      <c r="CT30" s="117"/>
      <c r="CU30" s="117"/>
      <c r="CV30" s="117"/>
      <c r="CW30" s="117"/>
    </row>
    <row r="31" spans="1:110" ht="14.4" x14ac:dyDescent="0.3">
      <c r="A31" s="110"/>
      <c r="B31" s="115"/>
      <c r="C31" s="115"/>
      <c r="D31" s="115"/>
      <c r="E31" s="115"/>
      <c r="F31" s="115"/>
      <c r="G31" s="115"/>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H31"/>
      <c r="CI31"/>
      <c r="CJ31"/>
      <c r="CK31" s="117"/>
      <c r="CL31" s="117"/>
      <c r="CM31" s="117"/>
      <c r="CN31" s="117"/>
      <c r="CO31" s="117"/>
      <c r="CP31" s="117"/>
      <c r="CQ31" s="117"/>
      <c r="CR31" s="117"/>
      <c r="CS31" s="117"/>
      <c r="CT31" s="117"/>
      <c r="CU31" s="117"/>
      <c r="CV31" s="117"/>
      <c r="CW31" s="117"/>
    </row>
    <row r="32" spans="1:110" ht="14.4" x14ac:dyDescent="0.3">
      <c r="A32" s="110"/>
      <c r="B32" s="115"/>
      <c r="C32" s="115"/>
      <c r="D32" s="115"/>
      <c r="E32" s="115"/>
      <c r="F32" s="115"/>
      <c r="G32" s="115"/>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H32"/>
      <c r="CI32"/>
      <c r="CJ32"/>
      <c r="CK32" s="117"/>
      <c r="CL32" s="117"/>
      <c r="CM32" s="117"/>
      <c r="CN32" s="117"/>
      <c r="CO32" s="117"/>
      <c r="CP32" s="117"/>
      <c r="CQ32" s="117"/>
      <c r="CR32" s="117"/>
      <c r="CS32" s="117"/>
      <c r="CT32" s="117"/>
      <c r="CU32" s="117"/>
      <c r="CV32" s="117"/>
      <c r="CW32" s="117"/>
    </row>
    <row r="33" spans="1:101" ht="14.4" x14ac:dyDescent="0.3">
      <c r="A33" s="110"/>
      <c r="B33" s="115"/>
      <c r="C33" s="115"/>
      <c r="D33" s="115"/>
      <c r="E33" s="115"/>
      <c r="F33" s="115"/>
      <c r="G33" s="115"/>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H33"/>
      <c r="CI33"/>
      <c r="CJ33"/>
      <c r="CK33" s="117"/>
      <c r="CL33" s="117"/>
      <c r="CM33" s="117"/>
      <c r="CN33" s="117"/>
      <c r="CO33" s="117"/>
      <c r="CP33" s="117"/>
      <c r="CQ33" s="117"/>
      <c r="CR33" s="117"/>
      <c r="CS33" s="117"/>
      <c r="CT33" s="117"/>
      <c r="CU33" s="117"/>
      <c r="CV33" s="117"/>
      <c r="CW33" s="117"/>
    </row>
    <row r="34" spans="1:101" ht="14.4" x14ac:dyDescent="0.3">
      <c r="A34" s="110"/>
      <c r="B34" s="115"/>
      <c r="C34" s="115"/>
      <c r="D34" s="115"/>
      <c r="E34" s="115"/>
      <c r="F34" s="115"/>
      <c r="G34" s="115"/>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H34"/>
      <c r="CI34"/>
      <c r="CJ34"/>
      <c r="CK34" s="117"/>
      <c r="CL34" s="117"/>
      <c r="CM34" s="117"/>
      <c r="CN34" s="117"/>
      <c r="CO34" s="117"/>
      <c r="CP34" s="117"/>
      <c r="CQ34" s="117"/>
      <c r="CR34" s="117"/>
      <c r="CS34" s="117"/>
      <c r="CT34" s="117"/>
      <c r="CU34" s="117"/>
      <c r="CV34" s="117"/>
      <c r="CW34" s="117"/>
    </row>
    <row r="35" spans="1:101" ht="14.4" x14ac:dyDescent="0.3">
      <c r="A35" s="110"/>
      <c r="B35" s="115"/>
      <c r="C35" s="115"/>
      <c r="D35" s="115"/>
      <c r="E35" s="115"/>
      <c r="F35" s="115"/>
      <c r="G35" s="115"/>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H35"/>
      <c r="CI35"/>
      <c r="CJ35"/>
      <c r="CK35" s="117"/>
      <c r="CL35" s="117"/>
      <c r="CM35" s="117"/>
      <c r="CN35" s="117"/>
      <c r="CO35" s="117"/>
      <c r="CP35" s="117"/>
      <c r="CQ35" s="117"/>
      <c r="CR35" s="117"/>
      <c r="CS35" s="117"/>
      <c r="CT35" s="117"/>
      <c r="CU35" s="117"/>
      <c r="CV35" s="117"/>
      <c r="CW35" s="117"/>
    </row>
    <row r="36" spans="1:101" ht="14.4" x14ac:dyDescent="0.3">
      <c r="A36" s="110"/>
      <c r="B36" s="115"/>
      <c r="C36" s="115"/>
      <c r="D36" s="115"/>
      <c r="E36" s="115"/>
      <c r="F36" s="115"/>
      <c r="G36" s="115"/>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H36"/>
      <c r="CI36"/>
      <c r="CJ36"/>
      <c r="CK36" s="117"/>
      <c r="CL36" s="117"/>
      <c r="CM36" s="117"/>
      <c r="CN36" s="117"/>
      <c r="CO36" s="117"/>
      <c r="CP36" s="117"/>
      <c r="CQ36" s="117"/>
      <c r="CR36" s="117"/>
      <c r="CS36" s="117"/>
      <c r="CT36" s="117"/>
      <c r="CU36" s="117"/>
      <c r="CV36" s="117"/>
      <c r="CW36" s="117"/>
    </row>
    <row r="37" spans="1:101" ht="14.4" x14ac:dyDescent="0.3">
      <c r="A37" s="110"/>
      <c r="B37" s="115"/>
      <c r="C37" s="115"/>
      <c r="D37" s="115"/>
      <c r="E37" s="115"/>
      <c r="F37" s="115"/>
      <c r="G37" s="115"/>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H37"/>
      <c r="CI37"/>
      <c r="CJ37"/>
      <c r="CK37" s="117"/>
      <c r="CL37" s="117"/>
      <c r="CM37" s="117"/>
      <c r="CN37" s="117"/>
      <c r="CO37" s="117"/>
      <c r="CP37" s="117"/>
      <c r="CQ37" s="117"/>
      <c r="CR37" s="117"/>
      <c r="CS37" s="117"/>
      <c r="CT37" s="117"/>
      <c r="CU37" s="117"/>
      <c r="CV37" s="117"/>
      <c r="CW37" s="117"/>
    </row>
    <row r="38" spans="1:101" ht="14.4" x14ac:dyDescent="0.3">
      <c r="A38" s="110"/>
      <c r="B38" s="115"/>
      <c r="C38" s="115"/>
      <c r="D38" s="115"/>
      <c r="E38" s="115"/>
      <c r="F38" s="115"/>
      <c r="G38" s="115"/>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H38"/>
      <c r="CI38"/>
      <c r="CJ38"/>
      <c r="CK38" s="117"/>
      <c r="CL38" s="117"/>
      <c r="CM38" s="117"/>
      <c r="CN38" s="117"/>
      <c r="CO38" s="117"/>
      <c r="CP38" s="117"/>
      <c r="CQ38" s="117"/>
      <c r="CR38" s="117"/>
      <c r="CS38" s="117"/>
      <c r="CT38" s="117"/>
      <c r="CU38" s="117"/>
      <c r="CV38" s="117"/>
      <c r="CW38" s="117"/>
    </row>
    <row r="39" spans="1:101" ht="14.4" x14ac:dyDescent="0.3">
      <c r="A39" s="110"/>
      <c r="B39" s="115"/>
      <c r="C39" s="115"/>
      <c r="D39" s="115"/>
      <c r="E39" s="115"/>
      <c r="F39" s="115"/>
      <c r="G39" s="115"/>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H39"/>
      <c r="CI39"/>
      <c r="CJ39"/>
      <c r="CK39" s="117"/>
      <c r="CL39" s="117"/>
      <c r="CM39" s="117"/>
      <c r="CN39" s="117"/>
      <c r="CO39" s="117"/>
      <c r="CP39" s="117"/>
      <c r="CQ39" s="117"/>
      <c r="CR39" s="117"/>
      <c r="CS39" s="117"/>
      <c r="CT39" s="117"/>
      <c r="CU39" s="117"/>
      <c r="CV39" s="117"/>
      <c r="CW39" s="117"/>
    </row>
    <row r="40" spans="1:101" ht="14.4" x14ac:dyDescent="0.3">
      <c r="A40" s="110"/>
      <c r="B40" s="115"/>
      <c r="C40" s="115"/>
      <c r="D40" s="115"/>
      <c r="E40" s="115"/>
      <c r="F40" s="115"/>
      <c r="G40" s="115"/>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H40"/>
      <c r="CI40"/>
      <c r="CJ40"/>
      <c r="CK40" s="117"/>
      <c r="CL40" s="117"/>
      <c r="CM40" s="117"/>
      <c r="CN40" s="117"/>
      <c r="CO40" s="117"/>
      <c r="CP40" s="117"/>
      <c r="CQ40" s="117"/>
    </row>
    <row r="41" spans="1:101" ht="14.4" x14ac:dyDescent="0.3">
      <c r="A41" s="110"/>
      <c r="B41" s="115"/>
      <c r="C41" s="115"/>
      <c r="D41" s="115"/>
      <c r="E41" s="115"/>
      <c r="F41" s="115"/>
      <c r="G41" s="115"/>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H41"/>
      <c r="CI41"/>
      <c r="CJ41"/>
    </row>
    <row r="42" spans="1:101" ht="14.4" x14ac:dyDescent="0.3">
      <c r="A42" s="110"/>
      <c r="B42" s="115"/>
      <c r="C42" s="115"/>
      <c r="D42" s="115"/>
      <c r="E42" s="115"/>
      <c r="F42" s="115"/>
      <c r="G42" s="115"/>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H42"/>
      <c r="CI42"/>
      <c r="CJ42"/>
    </row>
    <row r="43" spans="1:101" ht="14.4"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H43"/>
      <c r="CI43"/>
      <c r="CJ43"/>
    </row>
    <row r="44" spans="1:101" ht="14.4"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H44"/>
      <c r="CI44"/>
      <c r="CJ44"/>
    </row>
    <row r="45" spans="1:101" ht="14.4"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H45"/>
      <c r="CI45"/>
      <c r="CJ45"/>
    </row>
    <row r="46" spans="1:101" ht="14.4"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H46"/>
      <c r="CI46"/>
      <c r="CJ46"/>
    </row>
    <row r="47" spans="1:101" ht="14.4"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H47" s="117"/>
      <c r="CI47" s="117"/>
      <c r="CJ47" s="117"/>
    </row>
    <row r="48" spans="1:101" ht="14.4"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H48" s="117"/>
      <c r="CI48" s="117"/>
      <c r="CJ48" s="117"/>
    </row>
    <row r="49" spans="1:88" ht="14.4"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H49" s="117"/>
      <c r="CI49" s="117"/>
      <c r="CJ49" s="117"/>
    </row>
    <row r="50" spans="1:88" ht="14.4"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H50" s="117"/>
      <c r="CI50" s="117"/>
      <c r="CJ50" s="117"/>
    </row>
    <row r="51" spans="1:88" ht="14.4"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H51" s="117"/>
      <c r="CI51" s="117"/>
      <c r="CJ51" s="117"/>
    </row>
    <row r="52" spans="1:88" ht="14.4"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H52" s="117"/>
      <c r="CI52" s="117"/>
      <c r="CJ52" s="117"/>
    </row>
    <row r="53" spans="1:88" ht="14.4"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H53" s="117"/>
      <c r="CI53" s="117"/>
      <c r="CJ53" s="117"/>
    </row>
    <row r="54" spans="1:88" ht="14.4"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H54" s="117"/>
      <c r="CI54" s="117"/>
      <c r="CJ54" s="117"/>
    </row>
    <row r="55" spans="1:88" ht="14.4"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H55" s="117"/>
      <c r="CI55" s="117"/>
      <c r="CJ55" s="117"/>
    </row>
    <row r="56" spans="1:88" ht="14.4"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H56" s="117"/>
      <c r="CI56" s="117"/>
      <c r="CJ56" s="117"/>
    </row>
    <row r="57" spans="1:88" ht="14.4"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H57" s="117"/>
      <c r="CI57" s="117"/>
      <c r="CJ57" s="117"/>
    </row>
    <row r="58" spans="1:88" ht="14.4"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H58" s="117"/>
      <c r="CI58" s="117"/>
      <c r="CJ58" s="117"/>
    </row>
    <row r="59" spans="1:88" ht="14.4"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c r="AV59"/>
      <c r="AW59"/>
      <c r="AX59"/>
      <c r="AY59"/>
      <c r="AZ59"/>
      <c r="BA59"/>
      <c r="BB59"/>
      <c r="BC59" s="110"/>
      <c r="BD59" s="110"/>
      <c r="BE59" s="110"/>
      <c r="BF59" s="110"/>
      <c r="BG59" s="110"/>
      <c r="BH59" s="110"/>
      <c r="CH59" s="117"/>
      <c r="CI59" s="117"/>
      <c r="CJ59" s="117"/>
    </row>
    <row r="60" spans="1:88" ht="14.4"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c r="AV60"/>
      <c r="AW60"/>
      <c r="AX60"/>
      <c r="AY60"/>
      <c r="AZ60"/>
      <c r="BA60"/>
      <c r="BB60"/>
      <c r="BC60" s="110"/>
      <c r="BD60" s="110"/>
      <c r="BE60" s="110"/>
      <c r="BF60" s="110"/>
      <c r="BG60" s="110"/>
      <c r="BH60" s="110"/>
      <c r="CH60" s="117"/>
      <c r="CI60" s="117"/>
      <c r="CJ60" s="117"/>
    </row>
    <row r="61" spans="1:88" ht="14.4"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c r="AV61"/>
      <c r="AW61"/>
      <c r="AX61" s="14"/>
      <c r="AY61" s="14"/>
      <c r="AZ61" s="14"/>
      <c r="BA61" s="14"/>
      <c r="BB61" s="14"/>
      <c r="BC61" s="14"/>
      <c r="BD61" s="14"/>
      <c r="BE61" s="14"/>
      <c r="BF61" s="14"/>
      <c r="BG61" s="14"/>
      <c r="BH61" s="14"/>
      <c r="BI61" s="117"/>
      <c r="BJ61" s="117"/>
      <c r="BK61" s="117"/>
      <c r="BL61" s="117"/>
      <c r="BM61" s="117"/>
      <c r="BN61" s="117"/>
      <c r="BO61" s="117"/>
      <c r="CH61" s="117"/>
      <c r="CI61" s="117"/>
      <c r="CJ61" s="117"/>
    </row>
    <row r="62" spans="1:88" ht="14.4"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c r="AV62"/>
      <c r="AW62"/>
      <c r="AX62" s="14"/>
      <c r="AY62" s="14"/>
      <c r="AZ62" s="14"/>
      <c r="BA62" s="14"/>
      <c r="BB62" s="14"/>
      <c r="BC62" s="14"/>
      <c r="BD62" s="14"/>
      <c r="BE62" s="14"/>
      <c r="BF62" s="14"/>
      <c r="BG62" s="14"/>
      <c r="BH62" s="14"/>
      <c r="BI62" s="117"/>
      <c r="BJ62" s="117"/>
      <c r="BK62" s="117"/>
      <c r="BL62" s="117"/>
      <c r="BM62" s="117"/>
      <c r="BN62" s="117"/>
      <c r="BO62" s="117"/>
      <c r="CH62" s="117"/>
      <c r="CI62" s="117"/>
    </row>
    <row r="63" spans="1:88" ht="14.4"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c r="AV63"/>
      <c r="AW63"/>
      <c r="AX63" s="14"/>
      <c r="AY63" s="14"/>
      <c r="AZ63" s="14"/>
      <c r="BA63" s="14"/>
      <c r="BB63" s="14"/>
      <c r="BC63" s="14"/>
      <c r="BD63" s="14"/>
      <c r="BE63" s="14"/>
      <c r="BF63" s="14"/>
      <c r="BG63" s="14"/>
      <c r="BH63" s="14"/>
      <c r="BI63" s="117"/>
      <c r="BJ63" s="117"/>
      <c r="BK63" s="117"/>
      <c r="BL63" s="117"/>
      <c r="BM63" s="117"/>
      <c r="BN63" s="117"/>
      <c r="BO63" s="117"/>
      <c r="CH63" s="117"/>
      <c r="CI63" s="117"/>
    </row>
    <row r="64" spans="1:88" ht="14.4"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c r="AV64"/>
      <c r="AW64"/>
      <c r="AX64" s="14"/>
      <c r="AY64" s="14"/>
      <c r="AZ64" s="14"/>
      <c r="BA64" s="14"/>
      <c r="BB64" s="14"/>
      <c r="BC64" s="14"/>
      <c r="BD64" s="14"/>
      <c r="BE64" s="14"/>
      <c r="BF64" s="14"/>
      <c r="BG64" s="14"/>
      <c r="BH64" s="14"/>
      <c r="BI64" s="117"/>
      <c r="BJ64" s="117"/>
      <c r="BK64" s="117"/>
      <c r="BL64" s="117"/>
      <c r="BM64" s="117"/>
      <c r="BN64" s="117"/>
      <c r="BO64" s="117"/>
    </row>
    <row r="65" spans="1:73" ht="14.4"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c r="AV65"/>
      <c r="AW65"/>
      <c r="AX65" s="14"/>
      <c r="AY65" s="14"/>
      <c r="AZ65" s="14"/>
      <c r="BA65" s="14"/>
      <c r="BB65" s="14"/>
      <c r="BC65" s="14"/>
      <c r="BD65" s="14"/>
      <c r="BE65" s="14"/>
      <c r="BF65" s="14"/>
      <c r="BG65" s="14"/>
      <c r="BH65" s="14"/>
      <c r="BI65" s="117"/>
      <c r="BJ65" s="117"/>
      <c r="BK65" s="117"/>
      <c r="BL65" s="117"/>
      <c r="BM65" s="117"/>
      <c r="BN65" s="117"/>
      <c r="BO65" s="117"/>
    </row>
    <row r="66" spans="1:73" ht="14.4"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c r="AV66"/>
      <c r="AW66"/>
      <c r="AX66" s="14"/>
      <c r="AY66" s="14"/>
      <c r="AZ66" s="14"/>
      <c r="BA66" s="14"/>
      <c r="BB66" s="14"/>
      <c r="BC66" s="14"/>
      <c r="BD66" s="14"/>
      <c r="BE66" s="14"/>
      <c r="BF66" s="14"/>
      <c r="BG66" s="14"/>
      <c r="BH66" s="14"/>
      <c r="BI66" s="117"/>
      <c r="BJ66" s="117"/>
      <c r="BK66" s="117"/>
      <c r="BL66" s="117"/>
      <c r="BM66" s="117"/>
      <c r="BN66" s="117"/>
      <c r="BO66" s="117"/>
    </row>
    <row r="67" spans="1:73" ht="14.4"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c r="AV67"/>
      <c r="AW67"/>
      <c r="AX67" s="14"/>
      <c r="AY67" s="14"/>
      <c r="AZ67" s="14"/>
      <c r="BA67" s="14"/>
      <c r="BB67" s="14"/>
      <c r="BC67" s="14"/>
      <c r="BD67" s="14"/>
      <c r="BE67" s="14"/>
      <c r="BF67" s="14"/>
      <c r="BG67" s="14"/>
      <c r="BH67" s="14"/>
      <c r="BI67" s="117"/>
      <c r="BJ67" s="117"/>
      <c r="BK67" s="117"/>
      <c r="BL67" s="117"/>
      <c r="BM67" s="117"/>
      <c r="BN67" s="117"/>
      <c r="BO67" s="117"/>
    </row>
    <row r="68" spans="1:73" ht="14.4"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c r="AV68"/>
      <c r="AW68"/>
      <c r="AX68" s="14"/>
      <c r="AY68" s="14"/>
      <c r="AZ68" s="14"/>
      <c r="BA68" s="14"/>
      <c r="BB68" s="14"/>
      <c r="BC68" s="14"/>
      <c r="BD68" s="14"/>
      <c r="BE68" s="14"/>
      <c r="BF68" s="14"/>
      <c r="BG68" s="14"/>
      <c r="BH68" s="14"/>
      <c r="BI68" s="117"/>
      <c r="BJ68" s="117"/>
      <c r="BK68" s="117"/>
      <c r="BL68" s="117"/>
      <c r="BM68" s="117"/>
      <c r="BN68" s="117"/>
      <c r="BO68" s="117"/>
    </row>
    <row r="69" spans="1:73" ht="14.4"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c r="AV69"/>
      <c r="AW69"/>
      <c r="AX69" s="14"/>
      <c r="AY69" s="14"/>
      <c r="AZ69" s="14"/>
      <c r="BA69" s="14"/>
      <c r="BB69" s="14"/>
      <c r="BC69" s="14"/>
      <c r="BD69" s="14"/>
      <c r="BE69" s="14"/>
      <c r="BF69" s="14"/>
      <c r="BG69" s="14"/>
      <c r="BH69" s="14"/>
      <c r="BI69" s="117"/>
      <c r="BJ69" s="117"/>
      <c r="BK69" s="117"/>
      <c r="BL69" s="117"/>
      <c r="BM69" s="117"/>
      <c r="BN69" s="117"/>
      <c r="BO69" s="117"/>
    </row>
    <row r="70" spans="1:73" ht="14.4"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4"/>
      <c r="AV70" s="14"/>
      <c r="AW70" s="14"/>
      <c r="AX70" s="14"/>
      <c r="AY70" s="14"/>
      <c r="AZ70" s="14"/>
      <c r="BA70" s="14"/>
      <c r="BB70" s="14"/>
      <c r="BC70" s="14"/>
      <c r="BD70" s="14"/>
      <c r="BE70" s="14"/>
      <c r="BF70" s="14"/>
      <c r="BG70" s="14"/>
      <c r="BH70" s="14"/>
      <c r="BI70" s="117"/>
      <c r="BJ70" s="117"/>
      <c r="BK70" s="117"/>
      <c r="BL70" s="117"/>
      <c r="BM70" s="117"/>
      <c r="BN70" s="117"/>
      <c r="BO70" s="117"/>
    </row>
    <row r="71" spans="1:73" ht="14.4"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4"/>
      <c r="AV71" s="14"/>
      <c r="AW71" s="14"/>
      <c r="AX71" s="14"/>
      <c r="AY71" s="14"/>
      <c r="AZ71" s="14"/>
      <c r="BA71" s="14"/>
      <c r="BB71" s="14"/>
      <c r="BC71" s="14"/>
      <c r="BD71" s="14"/>
      <c r="BE71" s="14"/>
      <c r="BF71" s="14"/>
      <c r="BG71" s="14"/>
      <c r="BH71" s="14"/>
      <c r="BI71" s="117"/>
      <c r="BJ71" s="117"/>
      <c r="BK71" s="117"/>
      <c r="BL71" s="117"/>
      <c r="BM71" s="117"/>
      <c r="BN71" s="117"/>
      <c r="BO71" s="117"/>
    </row>
    <row r="72" spans="1:73" ht="14.4"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4"/>
      <c r="AV72" s="14"/>
      <c r="AW72" s="14"/>
      <c r="AX72" s="14"/>
      <c r="AY72" s="14"/>
      <c r="AZ72" s="14"/>
      <c r="BA72" s="14"/>
      <c r="BB72" s="14"/>
      <c r="BC72" s="14"/>
      <c r="BD72" s="14"/>
      <c r="BE72" s="14"/>
      <c r="BF72" s="14"/>
      <c r="BG72" s="14"/>
      <c r="BH72" s="14"/>
      <c r="BI72" s="117"/>
      <c r="BJ72" s="117"/>
      <c r="BK72" s="117"/>
      <c r="BL72" s="117"/>
      <c r="BM72" s="117"/>
      <c r="BN72" s="117"/>
      <c r="BO72" s="117"/>
      <c r="BP72" s="117"/>
      <c r="BQ72" s="117"/>
      <c r="BR72" s="117"/>
      <c r="BS72" s="117"/>
      <c r="BT72" s="117"/>
      <c r="BU72" s="117"/>
    </row>
    <row r="73" spans="1:73" ht="14.4"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4"/>
      <c r="AV73" s="14"/>
      <c r="AW73" s="14"/>
      <c r="AX73" s="14"/>
      <c r="AY73" s="14"/>
      <c r="AZ73" s="14"/>
      <c r="BA73" s="14"/>
      <c r="BB73" s="14"/>
      <c r="BC73" s="14"/>
      <c r="BD73" s="14"/>
      <c r="BE73" s="14"/>
      <c r="BF73" s="14"/>
      <c r="BG73" s="14"/>
      <c r="BH73" s="14"/>
      <c r="BI73" s="117"/>
      <c r="BJ73" s="117"/>
      <c r="BK73" s="117"/>
      <c r="BL73" s="117"/>
      <c r="BM73" s="117"/>
      <c r="BN73" s="117"/>
      <c r="BO73" s="117"/>
      <c r="BP73" s="117"/>
      <c r="BQ73" s="117"/>
      <c r="BR73" s="117"/>
      <c r="BS73" s="117"/>
      <c r="BT73" s="117"/>
      <c r="BU73" s="117"/>
    </row>
    <row r="74" spans="1:73" ht="14.4"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9"/>
      <c r="AV74" s="14"/>
      <c r="AW74" s="14"/>
      <c r="AX74" s="14"/>
      <c r="AY74" s="14"/>
      <c r="AZ74" s="14"/>
      <c r="BA74" s="14"/>
      <c r="BB74" s="14"/>
      <c r="BC74" s="14"/>
      <c r="BD74" s="14"/>
      <c r="BE74" s="14"/>
      <c r="BF74" s="14"/>
      <c r="BG74" s="14"/>
      <c r="BH74" s="14"/>
      <c r="BI74" s="117"/>
      <c r="BJ74" s="117"/>
      <c r="BK74" s="117"/>
      <c r="BL74" s="117"/>
      <c r="BM74" s="117"/>
      <c r="BN74" s="117"/>
      <c r="BO74" s="117"/>
      <c r="BP74" s="117"/>
      <c r="BQ74" s="117"/>
      <c r="BR74" s="117"/>
      <c r="BS74" s="117"/>
      <c r="BT74" s="117"/>
      <c r="BU74" s="117"/>
    </row>
    <row r="75" spans="1:73" ht="14.4"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20"/>
      <c r="AV75" s="14"/>
      <c r="AW75" s="14"/>
      <c r="AX75" s="14"/>
      <c r="AY75" s="14"/>
      <c r="AZ75" s="14"/>
      <c r="BA75" s="14"/>
      <c r="BB75" s="14"/>
      <c r="BC75" s="14"/>
      <c r="BD75" s="14"/>
      <c r="BE75" s="14"/>
      <c r="BF75" s="14"/>
      <c r="BG75" s="14"/>
      <c r="BH75" s="14"/>
      <c r="BI75" s="117"/>
      <c r="BJ75" s="117"/>
      <c r="BK75" s="117"/>
      <c r="BL75" s="117"/>
      <c r="BM75" s="117"/>
      <c r="BN75" s="117"/>
      <c r="BO75" s="117"/>
      <c r="BP75" s="117"/>
      <c r="BQ75" s="117"/>
      <c r="BR75" s="117"/>
      <c r="BS75" s="117"/>
      <c r="BT75" s="117"/>
      <c r="BU75" s="117"/>
    </row>
    <row r="76" spans="1:73" ht="14.4"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9"/>
      <c r="AV76" s="14"/>
      <c r="AW76" s="14"/>
      <c r="AX76" s="14"/>
      <c r="AY76" s="14"/>
      <c r="AZ76" s="14"/>
      <c r="BA76" s="14"/>
      <c r="BB76" s="14"/>
      <c r="BC76" s="14"/>
      <c r="BD76" s="14"/>
      <c r="BE76" s="14"/>
      <c r="BF76" s="14"/>
      <c r="BG76" s="14"/>
      <c r="BH76" s="14"/>
      <c r="BI76" s="117"/>
      <c r="BJ76" s="117"/>
      <c r="BK76" s="117"/>
      <c r="BL76" s="117"/>
      <c r="BM76" s="117"/>
      <c r="BN76" s="117"/>
      <c r="BO76" s="117"/>
      <c r="BP76" s="117"/>
      <c r="BQ76" s="117"/>
      <c r="BR76" s="117"/>
      <c r="BS76" s="117"/>
      <c r="BT76" s="117"/>
      <c r="BU76" s="117"/>
    </row>
    <row r="77" spans="1:73" ht="14.4"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20"/>
      <c r="AV77" s="14"/>
      <c r="AW77" s="14"/>
      <c r="AX77" s="14"/>
      <c r="AY77" s="14"/>
      <c r="AZ77" s="14"/>
      <c r="BA77" s="14"/>
      <c r="BB77" s="14"/>
      <c r="BC77" s="14"/>
      <c r="BD77" s="14"/>
      <c r="BE77" s="14"/>
      <c r="BF77" s="14"/>
      <c r="BG77" s="14"/>
      <c r="BH77" s="14"/>
      <c r="BI77" s="117"/>
      <c r="BJ77" s="117"/>
      <c r="BK77" s="117"/>
      <c r="BL77" s="117"/>
      <c r="BM77" s="117"/>
      <c r="BN77" s="117"/>
      <c r="BO77" s="117"/>
      <c r="BP77" s="117"/>
      <c r="BQ77" s="117"/>
      <c r="BR77" s="117"/>
      <c r="BS77" s="117"/>
      <c r="BT77" s="117"/>
      <c r="BU77" s="117"/>
    </row>
    <row r="78" spans="1:73" ht="14.4"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9"/>
      <c r="AV78" s="14"/>
      <c r="AW78" s="14"/>
      <c r="AX78" s="14"/>
      <c r="AY78" s="14"/>
      <c r="AZ78" s="14"/>
      <c r="BA78" s="14"/>
      <c r="BB78" s="14"/>
      <c r="BC78" s="14"/>
      <c r="BD78" s="14"/>
      <c r="BE78" s="14"/>
      <c r="BF78" s="14"/>
      <c r="BG78" s="14"/>
      <c r="BH78" s="14"/>
      <c r="BI78" s="117"/>
      <c r="BJ78" s="117"/>
      <c r="BK78" s="117"/>
      <c r="BL78" s="117"/>
      <c r="BM78" s="117"/>
      <c r="BN78" s="117"/>
      <c r="BO78" s="117"/>
      <c r="BP78" s="117"/>
      <c r="BQ78" s="117"/>
      <c r="BR78" s="117"/>
      <c r="BS78" s="117"/>
      <c r="BT78" s="117"/>
      <c r="BU78" s="117"/>
    </row>
    <row r="79" spans="1:73" ht="14.4" x14ac:dyDescent="0.3">
      <c r="A79" s="121"/>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20"/>
      <c r="AV79" s="14"/>
      <c r="AW79" s="14"/>
      <c r="AX79" s="14"/>
      <c r="AY79" s="14"/>
      <c r="AZ79" s="14"/>
      <c r="BA79" s="14"/>
      <c r="BB79" s="14"/>
      <c r="BC79" s="14"/>
      <c r="BD79" s="14"/>
      <c r="BE79" s="14"/>
      <c r="BF79" s="14"/>
      <c r="BG79" s="14"/>
      <c r="BH79" s="14"/>
      <c r="BI79" s="117"/>
      <c r="BJ79" s="117"/>
      <c r="BK79" s="117"/>
      <c r="BL79" s="117"/>
      <c r="BM79" s="117"/>
      <c r="BN79" s="117"/>
      <c r="BO79" s="117"/>
      <c r="BP79" s="117"/>
      <c r="BQ79" s="117"/>
      <c r="BR79" s="117"/>
      <c r="BS79" s="117"/>
      <c r="BT79" s="117"/>
      <c r="BU79" s="117"/>
    </row>
    <row r="80" spans="1:73" ht="14.4"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9"/>
      <c r="AV80" s="14"/>
      <c r="AW80" s="14"/>
      <c r="AX80" s="14"/>
      <c r="AY80" s="14"/>
      <c r="AZ80" s="14"/>
      <c r="BA80" s="14"/>
      <c r="BB80" s="14"/>
      <c r="BC80" s="14"/>
      <c r="BD80" s="14"/>
      <c r="BE80" s="14"/>
      <c r="BF80" s="14"/>
      <c r="BG80" s="14"/>
      <c r="BH80" s="14"/>
      <c r="BI80" s="117"/>
      <c r="BJ80" s="117"/>
      <c r="BK80" s="117"/>
      <c r="BL80" s="117"/>
      <c r="BM80" s="117"/>
      <c r="BN80" s="117"/>
      <c r="BO80" s="117"/>
      <c r="BP80" s="117"/>
      <c r="BQ80" s="117"/>
      <c r="BR80" s="117"/>
      <c r="BS80" s="117"/>
      <c r="BT80" s="117"/>
      <c r="BU80" s="117"/>
    </row>
    <row r="81" spans="1:73" ht="14.4"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20"/>
      <c r="AV81" s="14"/>
      <c r="AW81" s="14"/>
      <c r="AX81" s="14"/>
      <c r="AY81" s="14"/>
      <c r="AZ81" s="14"/>
      <c r="BA81" s="14"/>
      <c r="BB81" s="14"/>
      <c r="BC81" s="14"/>
      <c r="BD81" s="14"/>
      <c r="BE81" s="14"/>
      <c r="BF81" s="14"/>
      <c r="BG81" s="14"/>
      <c r="BH81" s="14"/>
      <c r="BI81" s="117"/>
      <c r="BJ81" s="117"/>
      <c r="BK81" s="117"/>
      <c r="BL81" s="117"/>
      <c r="BM81" s="117"/>
      <c r="BN81" s="117"/>
      <c r="BO81" s="117"/>
      <c r="BP81" s="117"/>
      <c r="BQ81" s="117"/>
      <c r="BR81" s="117"/>
      <c r="BS81" s="117"/>
      <c r="BT81" s="117"/>
      <c r="BU81" s="117"/>
    </row>
    <row r="82" spans="1:73" ht="14.4"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9"/>
      <c r="AV82" s="14"/>
      <c r="AW82" s="14"/>
      <c r="AX82" s="14"/>
      <c r="AY82" s="14"/>
      <c r="AZ82" s="14"/>
      <c r="BA82" s="14"/>
      <c r="BB82" s="14"/>
      <c r="BC82" s="14"/>
      <c r="BD82" s="14"/>
      <c r="BE82" s="14"/>
      <c r="BF82" s="14"/>
      <c r="BG82" s="14"/>
      <c r="BH82" s="14"/>
      <c r="BI82" s="117"/>
      <c r="BJ82" s="117"/>
      <c r="BK82" s="117"/>
      <c r="BL82" s="117"/>
      <c r="BM82" s="117"/>
      <c r="BN82" s="117"/>
      <c r="BO82" s="117"/>
      <c r="BP82" s="117"/>
      <c r="BQ82" s="117"/>
      <c r="BR82" s="117"/>
      <c r="BS82" s="117"/>
      <c r="BT82" s="117"/>
      <c r="BU82" s="117"/>
    </row>
    <row r="83" spans="1:73" ht="14.4"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20"/>
      <c r="AV83" s="14"/>
      <c r="AW83" s="14"/>
      <c r="AX83" s="14"/>
      <c r="AY83" s="14"/>
      <c r="AZ83" s="14"/>
      <c r="BA83" s="14"/>
      <c r="BB83" s="14"/>
      <c r="BC83" s="14"/>
      <c r="BD83" s="14"/>
      <c r="BE83" s="14"/>
      <c r="BF83" s="14"/>
      <c r="BG83" s="14"/>
      <c r="BH83" s="14"/>
      <c r="BI83" s="117"/>
      <c r="BJ83" s="117"/>
      <c r="BK83" s="117"/>
      <c r="BL83" s="117"/>
      <c r="BM83" s="117"/>
      <c r="BN83" s="117"/>
      <c r="BO83" s="117"/>
      <c r="BP83" s="117"/>
      <c r="BQ83" s="117"/>
      <c r="BR83" s="117"/>
      <c r="BS83" s="117"/>
      <c r="BT83" s="117"/>
      <c r="BU83" s="117"/>
    </row>
    <row r="84" spans="1:73" ht="14.4"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9"/>
      <c r="AV84" s="14"/>
      <c r="AW84" s="14"/>
      <c r="AX84" s="14"/>
      <c r="AY84" s="14"/>
      <c r="AZ84" s="14"/>
      <c r="BA84" s="14"/>
      <c r="BB84" s="14"/>
      <c r="BC84" s="14"/>
      <c r="BD84" s="14"/>
      <c r="BE84" s="14"/>
      <c r="BF84" s="14"/>
      <c r="BG84" s="14"/>
      <c r="BH84" s="14"/>
      <c r="BI84" s="117"/>
      <c r="BJ84" s="117"/>
      <c r="BK84" s="117"/>
      <c r="BL84" s="117"/>
      <c r="BM84" s="117"/>
      <c r="BN84" s="117"/>
      <c r="BO84" s="117"/>
      <c r="BP84" s="117"/>
      <c r="BQ84" s="117"/>
      <c r="BR84" s="117"/>
      <c r="BS84" s="117"/>
      <c r="BT84" s="117"/>
      <c r="BU84" s="117"/>
    </row>
    <row r="85" spans="1:73" ht="14.4"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20"/>
      <c r="AV85" s="14"/>
      <c r="AW85" s="14"/>
      <c r="AX85" s="14"/>
      <c r="AY85" s="14"/>
      <c r="AZ85" s="14"/>
      <c r="BA85" s="14"/>
      <c r="BB85" s="14"/>
      <c r="BC85" s="14"/>
      <c r="BD85" s="14"/>
      <c r="BE85" s="14"/>
      <c r="BF85" s="14"/>
      <c r="BG85" s="14"/>
      <c r="BH85" s="14"/>
      <c r="BI85" s="117"/>
      <c r="BJ85" s="117"/>
      <c r="BK85" s="117"/>
      <c r="BL85" s="117"/>
      <c r="BM85" s="117"/>
      <c r="BN85" s="117"/>
      <c r="BO85" s="117"/>
      <c r="BP85" s="117"/>
      <c r="BQ85" s="117"/>
      <c r="BR85" s="117"/>
      <c r="BS85" s="117"/>
      <c r="BT85" s="117"/>
      <c r="BU85" s="117"/>
    </row>
    <row r="86" spans="1:73" ht="14.4"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9"/>
      <c r="AV86" s="14"/>
      <c r="AW86" s="14"/>
      <c r="AX86" s="14"/>
      <c r="AY86" s="14"/>
      <c r="AZ86" s="14"/>
      <c r="BA86" s="14"/>
      <c r="BB86" s="14"/>
      <c r="BC86" s="14"/>
      <c r="BD86" s="14"/>
      <c r="BE86" s="14"/>
      <c r="BF86" s="14"/>
      <c r="BG86" s="14"/>
      <c r="BH86" s="14"/>
      <c r="BI86" s="117"/>
      <c r="BJ86" s="117"/>
      <c r="BK86" s="117"/>
      <c r="BL86" s="117"/>
      <c r="BM86" s="117"/>
      <c r="BN86" s="117"/>
      <c r="BO86" s="117"/>
      <c r="BP86" s="117"/>
      <c r="BQ86" s="117"/>
      <c r="BR86" s="117"/>
      <c r="BS86" s="117"/>
      <c r="BT86" s="117"/>
      <c r="BU86" s="117"/>
    </row>
    <row r="87" spans="1:73" ht="22.5" customHeight="1" x14ac:dyDescent="0.3">
      <c r="A87" s="110"/>
      <c r="B87" s="110"/>
      <c r="C87" s="110"/>
      <c r="D87" s="110"/>
      <c r="E87" s="375" t="s">
        <v>1078</v>
      </c>
      <c r="F87" s="375"/>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20"/>
      <c r="AV87" s="14"/>
      <c r="AW87" s="14"/>
      <c r="AX87" s="14"/>
      <c r="AY87" s="14"/>
      <c r="AZ87" s="14"/>
      <c r="BA87" s="14"/>
      <c r="BB87" s="14"/>
      <c r="BC87" s="14"/>
      <c r="BD87" s="14"/>
      <c r="BE87" s="14"/>
      <c r="BF87" s="14"/>
      <c r="BG87" s="14"/>
      <c r="BH87" s="14"/>
      <c r="BI87" s="117"/>
      <c r="BJ87" s="117"/>
      <c r="BK87" s="117"/>
      <c r="BL87" s="117"/>
      <c r="BM87" s="117"/>
      <c r="BN87" s="117"/>
      <c r="BO87" s="117"/>
      <c r="BP87" s="117"/>
      <c r="BQ87" s="117"/>
      <c r="BR87" s="117"/>
      <c r="BS87" s="117"/>
      <c r="BT87" s="117"/>
      <c r="BU87" s="117"/>
    </row>
    <row r="88" spans="1:73" ht="14.4" x14ac:dyDescent="0.3">
      <c r="A88" s="110"/>
      <c r="B88" s="110"/>
      <c r="C88" s="110"/>
      <c r="D88" s="110"/>
      <c r="E88" s="122"/>
      <c r="F88" s="123" t="s">
        <v>1074</v>
      </c>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20"/>
      <c r="AV88" s="14"/>
      <c r="AW88" s="14"/>
      <c r="AX88" s="14"/>
      <c r="AY88" s="14"/>
      <c r="AZ88" s="14"/>
      <c r="BA88" s="14"/>
      <c r="BB88" s="14"/>
      <c r="BC88" s="14"/>
      <c r="BD88" s="14"/>
      <c r="BE88" s="14"/>
      <c r="BF88" s="14"/>
      <c r="BG88" s="14"/>
      <c r="BH88" s="14"/>
      <c r="BI88" s="117"/>
      <c r="BJ88" s="117"/>
      <c r="BK88" s="117"/>
      <c r="BL88" s="117"/>
      <c r="BM88" s="117"/>
      <c r="BN88" s="117"/>
      <c r="BO88" s="117"/>
      <c r="BP88" s="117"/>
      <c r="BQ88" s="117"/>
      <c r="BR88" s="117"/>
      <c r="BS88" s="117"/>
      <c r="BT88" s="117"/>
      <c r="BU88" s="117"/>
    </row>
    <row r="89" spans="1:73" ht="24" customHeight="1" x14ac:dyDescent="0.3">
      <c r="A89" s="110"/>
      <c r="B89" s="110"/>
      <c r="C89" s="110"/>
      <c r="D89" s="124"/>
      <c r="E89" s="125" t="s">
        <v>1151</v>
      </c>
      <c r="F89" s="167">
        <f>SUM('Registre déchets'!H8:H1406)</f>
        <v>12.54</v>
      </c>
      <c r="G89" s="124"/>
      <c r="H89" s="124"/>
      <c r="I89" s="124"/>
      <c r="J89" s="124"/>
      <c r="K89" s="124"/>
      <c r="L89" s="124"/>
      <c r="M89" s="124"/>
      <c r="N89" s="124"/>
      <c r="O89" s="124"/>
      <c r="P89" s="124"/>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9"/>
      <c r="AV89" s="14"/>
      <c r="AW89" s="14"/>
      <c r="AX89" s="14"/>
      <c r="AY89" s="14"/>
      <c r="AZ89" s="14"/>
      <c r="BA89" s="14"/>
      <c r="BB89" s="14"/>
      <c r="BC89" s="14"/>
      <c r="BD89" s="14"/>
      <c r="BE89" s="14"/>
      <c r="BF89" s="14"/>
      <c r="BG89" s="14"/>
      <c r="BH89" s="14"/>
      <c r="BI89" s="117"/>
      <c r="BJ89" s="117"/>
      <c r="BK89" s="117"/>
      <c r="BL89" s="117"/>
      <c r="BM89" s="117"/>
      <c r="BN89" s="117"/>
      <c r="BO89" s="117"/>
      <c r="BP89" s="117"/>
      <c r="BQ89" s="117"/>
      <c r="BR89" s="117"/>
      <c r="BS89" s="117"/>
      <c r="BT89" s="117"/>
      <c r="BU89" s="117"/>
    </row>
    <row r="90" spans="1:73" x14ac:dyDescent="0.25">
      <c r="A90" s="110"/>
      <c r="B90" s="110"/>
      <c r="C90" s="110"/>
      <c r="D90" s="124"/>
      <c r="E90" s="126" t="s">
        <v>1152</v>
      </c>
      <c r="F90" s="168">
        <f>SUMIF('Registre déchets'!D8:D1406,"Terre non souillée",'Registre déchets'!H8:H1406)+SUMIF('Registre déchets'!D8:D1406,"Terres souillées",'Registre déchets'!H8:H1406)+SUMIF('Registre déchets'!D8:D1406,"Terre végétale",'Registre déchets'!H8:H1406)</f>
        <v>0</v>
      </c>
      <c r="G90" s="124"/>
      <c r="H90" s="127"/>
      <c r="I90" s="376"/>
      <c r="J90" s="376"/>
      <c r="K90" s="376"/>
      <c r="L90" s="376"/>
      <c r="M90" s="376"/>
      <c r="N90" s="376"/>
      <c r="O90" s="376"/>
      <c r="P90" s="110"/>
      <c r="Q90" s="110"/>
      <c r="R90" s="128"/>
      <c r="S90" s="128"/>
      <c r="T90" s="128"/>
      <c r="U90" s="128"/>
      <c r="V90" s="128"/>
      <c r="W90" s="128"/>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row>
    <row r="91" spans="1:73" x14ac:dyDescent="0.25">
      <c r="A91" s="110"/>
      <c r="B91" s="110"/>
      <c r="C91" s="110"/>
      <c r="D91" s="112"/>
      <c r="E91" s="124"/>
      <c r="F91" s="129"/>
      <c r="G91" s="110"/>
      <c r="H91" s="127"/>
      <c r="I91" s="127"/>
      <c r="J91" s="127"/>
      <c r="K91" s="127"/>
      <c r="L91" s="110"/>
      <c r="M91" s="110"/>
      <c r="N91" s="110"/>
      <c r="O91" s="110"/>
      <c r="P91" s="110"/>
      <c r="Q91" s="110"/>
      <c r="R91" s="128"/>
      <c r="S91" s="128"/>
      <c r="T91" s="128"/>
      <c r="U91" s="128"/>
      <c r="V91" s="128"/>
      <c r="W91" s="128"/>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row>
    <row r="92" spans="1:73" x14ac:dyDescent="0.25">
      <c r="A92" s="110"/>
      <c r="B92" s="110"/>
      <c r="C92" s="110"/>
      <c r="D92" s="110"/>
      <c r="E92" s="124"/>
      <c r="F92" s="124"/>
      <c r="G92" s="110"/>
      <c r="H92" s="110"/>
      <c r="I92" s="110"/>
      <c r="J92" s="110"/>
      <c r="K92" s="110"/>
      <c r="L92" s="110"/>
      <c r="M92" s="110"/>
      <c r="N92" s="110"/>
      <c r="O92" s="110"/>
      <c r="P92" s="110"/>
      <c r="Q92" s="110"/>
      <c r="R92" s="128"/>
      <c r="S92" s="128"/>
      <c r="T92" s="128"/>
      <c r="U92" s="128"/>
      <c r="V92" s="128"/>
      <c r="W92" s="128"/>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row>
    <row r="93" spans="1:73" ht="25.5" customHeight="1" x14ac:dyDescent="0.25">
      <c r="A93" s="110"/>
      <c r="B93" s="110"/>
      <c r="C93" s="110"/>
      <c r="D93" s="124"/>
      <c r="E93" s="367" t="s">
        <v>1155</v>
      </c>
      <c r="F93" s="367"/>
      <c r="G93" s="124"/>
      <c r="H93" s="110"/>
      <c r="I93" s="110"/>
      <c r="J93" s="110"/>
      <c r="K93" s="110"/>
      <c r="L93" s="110"/>
      <c r="M93" s="110"/>
      <c r="N93" s="110"/>
      <c r="O93" s="110"/>
      <c r="P93" s="110"/>
      <c r="Q93" s="110"/>
      <c r="R93" s="128"/>
      <c r="S93" s="128"/>
      <c r="T93" s="128"/>
      <c r="U93" s="128"/>
      <c r="V93" s="128"/>
      <c r="W93" s="128"/>
      <c r="X93" s="110"/>
      <c r="Y93" s="110"/>
      <c r="Z93" s="110"/>
      <c r="AA93" s="110"/>
      <c r="AB93" s="110"/>
      <c r="AC93" s="110" t="s">
        <v>1029</v>
      </c>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row>
    <row r="94" spans="1:73" ht="33" customHeight="1" x14ac:dyDescent="0.25">
      <c r="A94" s="110"/>
      <c r="B94" s="110"/>
      <c r="C94" s="110"/>
      <c r="D94" s="124"/>
      <c r="E94" s="130"/>
      <c r="F94" s="171" t="s">
        <v>1074</v>
      </c>
      <c r="G94" s="124"/>
      <c r="H94" s="110"/>
      <c r="I94" s="110"/>
      <c r="J94" s="110"/>
      <c r="K94" s="110"/>
      <c r="L94" s="110"/>
      <c r="M94" s="110"/>
      <c r="N94" s="110"/>
      <c r="O94" s="110"/>
      <c r="P94" s="110"/>
      <c r="Q94" s="110"/>
      <c r="R94" s="128"/>
      <c r="S94" s="128"/>
      <c r="T94" s="128"/>
      <c r="U94" s="128"/>
      <c r="V94" s="128"/>
      <c r="W94" s="128"/>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row>
    <row r="95" spans="1:73" ht="25.5" customHeight="1" x14ac:dyDescent="0.25">
      <c r="A95" s="110"/>
      <c r="B95" s="110"/>
      <c r="C95" s="110"/>
      <c r="D95" s="131"/>
      <c r="E95" s="132" t="s">
        <v>1154</v>
      </c>
      <c r="F95" s="169">
        <f>F99-F98</f>
        <v>12.54</v>
      </c>
      <c r="G95" s="133"/>
      <c r="H95" s="110"/>
      <c r="I95" s="110"/>
      <c r="J95" s="110"/>
      <c r="K95" s="110"/>
      <c r="L95" s="110"/>
      <c r="M95" s="110"/>
      <c r="N95" s="110"/>
      <c r="O95" s="110"/>
      <c r="P95" s="110"/>
      <c r="Q95" s="110"/>
      <c r="R95" s="128"/>
      <c r="S95" s="128"/>
      <c r="T95" s="128"/>
      <c r="U95" s="128"/>
      <c r="V95" s="128"/>
      <c r="W95" s="128"/>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row>
    <row r="96" spans="1:73" x14ac:dyDescent="0.25">
      <c r="A96" s="110"/>
      <c r="B96" s="110"/>
      <c r="C96" s="110"/>
      <c r="D96" s="110"/>
      <c r="E96" s="134" t="s">
        <v>1183</v>
      </c>
      <c r="F96" s="170">
        <f>SUM('Registre déchets'!R8:R1406) - SUMIF('Registre déchets'!D8:D1406,"Terre non souillée",'Registre déchets'!R8:R1406)-SUMIF('Registre déchets'!D8:D1406,"Terres souillées",'Registre déchets'!R8:R1406)-SUMIF('Registre déchets'!D8:D1406,"Terre végétale",'Registre déchets'!R8:R1406) - SUMIF('Registre déchets'!O8:O1406,"Valorisation énergétique (R1)",'Registre déchets'!R8:R1406)</f>
        <v>0</v>
      </c>
      <c r="G96" s="110"/>
      <c r="H96" s="110"/>
      <c r="I96" s="110"/>
      <c r="J96" s="110"/>
      <c r="K96" s="110"/>
      <c r="L96" s="110"/>
      <c r="M96" s="110"/>
      <c r="N96" s="110"/>
      <c r="O96" s="110"/>
      <c r="P96" s="110"/>
      <c r="Q96" s="110"/>
      <c r="R96" s="128"/>
      <c r="S96" s="128"/>
      <c r="T96" s="128"/>
      <c r="U96" s="128"/>
      <c r="V96" s="128"/>
      <c r="W96" s="128"/>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row>
    <row r="97" spans="1:60" ht="18" customHeight="1" x14ac:dyDescent="0.25">
      <c r="A97" s="110"/>
      <c r="B97" s="110"/>
      <c r="C97" s="110"/>
      <c r="D97" s="110"/>
      <c r="E97" s="134" t="s">
        <v>1185</v>
      </c>
      <c r="F97" s="170">
        <f>F98-F96</f>
        <v>0</v>
      </c>
      <c r="G97" s="110"/>
      <c r="H97" s="110"/>
      <c r="I97" s="110"/>
      <c r="J97" s="110"/>
      <c r="K97" s="110"/>
      <c r="L97" s="110"/>
      <c r="M97" s="110"/>
      <c r="N97" s="110"/>
      <c r="O97" s="110"/>
      <c r="P97" s="110"/>
      <c r="Q97" s="110"/>
      <c r="R97" s="128"/>
      <c r="S97" s="128"/>
      <c r="T97" s="128"/>
      <c r="U97" s="128"/>
      <c r="V97" s="128"/>
      <c r="W97" s="128"/>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row>
    <row r="98" spans="1:60" ht="18" customHeight="1" x14ac:dyDescent="0.25">
      <c r="A98" s="110"/>
      <c r="B98" s="110"/>
      <c r="C98" s="110"/>
      <c r="D98" s="110"/>
      <c r="E98" s="134" t="s">
        <v>1186</v>
      </c>
      <c r="F98" s="170">
        <f>SUM('Registre déchets'!R8:R1406) - SUMIF('Registre déchets'!D8:D1406,"Terre non souillée",'Registre déchets'!R8:R1406)-SUMIF('Registre déchets'!D8:D1406,"Terres souillées",'Registre déchets'!R8:R1406)-SUMIF('Registre déchets'!D8:D1406,"Terre végétale",'Registre déchets'!R8:R1406)</f>
        <v>0</v>
      </c>
      <c r="G98" s="110"/>
      <c r="H98" s="110"/>
      <c r="I98" s="110"/>
      <c r="J98" s="110"/>
      <c r="K98" s="110"/>
      <c r="L98" s="110"/>
      <c r="M98" s="110"/>
      <c r="N98" s="110"/>
      <c r="O98" s="110"/>
      <c r="P98" s="110"/>
      <c r="Q98" s="110"/>
      <c r="R98" s="128"/>
      <c r="S98" s="128"/>
      <c r="T98" s="128"/>
      <c r="U98" s="128"/>
      <c r="V98" s="128"/>
      <c r="W98" s="128"/>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row>
    <row r="99" spans="1:60" ht="26.4" x14ac:dyDescent="0.25">
      <c r="A99" s="110"/>
      <c r="B99" s="110"/>
      <c r="C99" s="110"/>
      <c r="D99" s="110"/>
      <c r="E99" s="134" t="s">
        <v>1153</v>
      </c>
      <c r="F99" s="170">
        <f>F89-F90</f>
        <v>12.54</v>
      </c>
      <c r="G99" s="110"/>
      <c r="H99" s="110"/>
      <c r="I99" s="110"/>
      <c r="J99" s="110"/>
      <c r="K99" s="110"/>
      <c r="L99" s="110"/>
      <c r="M99" s="110"/>
      <c r="N99" s="110"/>
      <c r="O99" s="110"/>
      <c r="P99" s="110"/>
      <c r="Q99" s="110"/>
      <c r="R99" s="128"/>
      <c r="S99" s="128"/>
      <c r="T99" s="128"/>
      <c r="U99" s="128"/>
      <c r="V99" s="128"/>
      <c r="W99" s="128"/>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row>
    <row r="100" spans="1:60" ht="38.25" customHeight="1" x14ac:dyDescent="0.25">
      <c r="A100" s="110"/>
      <c r="B100" s="110"/>
      <c r="C100" s="110"/>
      <c r="D100" s="128"/>
      <c r="E100" s="135" t="s">
        <v>1187</v>
      </c>
      <c r="F100" s="175">
        <f>F98/F99</f>
        <v>0</v>
      </c>
      <c r="G100" s="128"/>
      <c r="H100" s="128"/>
      <c r="I100" s="128"/>
      <c r="J100" s="128"/>
      <c r="K100" s="128"/>
      <c r="L100" s="128"/>
      <c r="M100" s="128"/>
      <c r="N100" s="128"/>
      <c r="O100" s="128"/>
      <c r="P100" s="128"/>
      <c r="Q100" s="128"/>
      <c r="R100" s="128"/>
      <c r="S100" s="128"/>
      <c r="T100" s="128"/>
      <c r="U100" s="128"/>
      <c r="V100" s="128"/>
      <c r="W100" s="128"/>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row>
    <row r="101" spans="1:60" ht="45.75" customHeight="1" x14ac:dyDescent="0.25">
      <c r="A101" s="110"/>
      <c r="B101" s="110"/>
      <c r="C101" s="110"/>
      <c r="D101" s="128"/>
      <c r="E101" s="135" t="s">
        <v>1188</v>
      </c>
      <c r="F101" s="175">
        <f>F96/F99</f>
        <v>0</v>
      </c>
      <c r="G101" s="128"/>
      <c r="H101" s="128"/>
      <c r="I101" s="128"/>
      <c r="J101" s="128"/>
      <c r="K101" s="128"/>
      <c r="L101" s="128"/>
      <c r="M101" s="128"/>
      <c r="N101" s="128"/>
      <c r="O101" s="128"/>
      <c r="P101" s="128"/>
      <c r="Q101" s="128"/>
      <c r="R101" s="128"/>
      <c r="S101" s="128"/>
      <c r="T101" s="128"/>
      <c r="U101" s="128"/>
      <c r="V101" s="128"/>
      <c r="W101" s="128"/>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row>
    <row r="102" spans="1:60" ht="45.75" customHeight="1" x14ac:dyDescent="0.25">
      <c r="A102" s="110"/>
      <c r="B102" s="110"/>
      <c r="C102" s="110"/>
      <c r="D102" s="128"/>
      <c r="E102" s="135" t="s">
        <v>1189</v>
      </c>
      <c r="F102" s="175" t="e">
        <f>F96/F98</f>
        <v>#DIV/0!</v>
      </c>
      <c r="G102" s="128"/>
      <c r="H102" s="128"/>
      <c r="I102" s="128"/>
      <c r="J102" s="128"/>
      <c r="K102" s="128"/>
      <c r="L102" s="128"/>
      <c r="M102" s="128"/>
      <c r="N102" s="128"/>
      <c r="O102" s="128"/>
      <c r="P102" s="128"/>
      <c r="Q102" s="128"/>
      <c r="R102" s="128"/>
      <c r="S102" s="128"/>
      <c r="T102" s="128"/>
      <c r="U102" s="128"/>
      <c r="V102" s="128"/>
      <c r="W102" s="128"/>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row>
    <row r="103" spans="1:60" x14ac:dyDescent="0.25">
      <c r="A103" s="110"/>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row>
    <row r="104" spans="1:60" x14ac:dyDescent="0.25">
      <c r="A104" s="110"/>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row>
    <row r="105" spans="1:60" x14ac:dyDescent="0.25">
      <c r="A105" s="110"/>
      <c r="B105" s="110"/>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row>
    <row r="106" spans="1:60" x14ac:dyDescent="0.25">
      <c r="A106" s="110"/>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row>
    <row r="107" spans="1:60" x14ac:dyDescent="0.25">
      <c r="A107" s="110"/>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row>
    <row r="108" spans="1:60" ht="80.25" customHeight="1" x14ac:dyDescent="0.25">
      <c r="A108" s="110"/>
      <c r="B108" s="110"/>
      <c r="C108" s="136"/>
      <c r="D108" s="365" t="s">
        <v>1190</v>
      </c>
      <c r="E108" s="365"/>
      <c r="F108" s="365"/>
      <c r="G108" s="365"/>
      <c r="H108" s="365"/>
      <c r="I108" s="365"/>
      <c r="J108" s="365"/>
      <c r="K108" s="365"/>
      <c r="L108" s="365"/>
      <c r="M108" s="365"/>
      <c r="N108" s="365"/>
      <c r="O108" s="365"/>
      <c r="P108" s="128"/>
      <c r="Q108" s="128"/>
      <c r="R108" s="128"/>
      <c r="S108" s="128"/>
      <c r="T108" s="128"/>
      <c r="U108" s="128"/>
      <c r="V108" s="128"/>
      <c r="W108" s="128"/>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row>
    <row r="109" spans="1:60" x14ac:dyDescent="0.25">
      <c r="A109" s="110"/>
      <c r="B109" s="110"/>
      <c r="C109" s="128"/>
      <c r="D109" s="137"/>
      <c r="E109" s="128"/>
      <c r="F109" s="128"/>
      <c r="G109" s="128"/>
      <c r="H109" s="128"/>
      <c r="I109" s="128"/>
      <c r="J109" s="128"/>
      <c r="K109" s="128"/>
      <c r="L109" s="128"/>
      <c r="M109" s="128"/>
      <c r="N109" s="128"/>
      <c r="O109" s="128"/>
      <c r="P109" s="128"/>
      <c r="Q109" s="128"/>
      <c r="R109" s="128"/>
      <c r="S109" s="128"/>
      <c r="T109" s="128"/>
      <c r="U109" s="128"/>
      <c r="V109" s="128"/>
      <c r="W109" s="128"/>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row>
    <row r="110" spans="1:60" x14ac:dyDescent="0.25">
      <c r="A110" s="110"/>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row>
    <row r="111" spans="1:60" x14ac:dyDescent="0.25">
      <c r="A111" s="110"/>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row>
    <row r="112" spans="1:60" x14ac:dyDescent="0.25">
      <c r="A112" s="110"/>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row>
    <row r="113" spans="1:99" x14ac:dyDescent="0.25">
      <c r="A113" s="110"/>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row>
    <row r="114" spans="1:99" x14ac:dyDescent="0.25">
      <c r="A114" s="110"/>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row>
    <row r="115" spans="1:99" ht="14.4" x14ac:dyDescent="0.3">
      <c r="A115" s="110"/>
      <c r="B115" s="128"/>
      <c r="C115" s="128"/>
      <c r="D115" s="128"/>
      <c r="E115" s="138"/>
      <c r="F115" s="128"/>
      <c r="G115" s="128"/>
      <c r="H115" s="128"/>
      <c r="I115" s="128"/>
      <c r="J115" s="128"/>
      <c r="K115" s="128"/>
      <c r="L115" s="128"/>
      <c r="M115" s="128"/>
      <c r="N115" s="128"/>
      <c r="O115" s="128"/>
      <c r="P115" s="128"/>
      <c r="Q115" s="128"/>
      <c r="R115" s="128"/>
      <c r="S115" s="128"/>
      <c r="T115" s="128"/>
      <c r="U115" s="128"/>
      <c r="V115" s="128"/>
      <c r="W115" s="128"/>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X115" s="117"/>
      <c r="AY115" s="117"/>
      <c r="AZ115" s="117"/>
      <c r="BA115" s="117"/>
      <c r="BB115" s="117"/>
      <c r="BC115" s="117"/>
      <c r="BD115" s="117"/>
      <c r="BE115" s="117"/>
      <c r="BF115" s="117"/>
      <c r="BG115" s="117"/>
      <c r="BH115" s="117"/>
      <c r="BI115" s="117"/>
      <c r="BJ115" s="117"/>
      <c r="BK115" s="117"/>
      <c r="BL115" s="117"/>
      <c r="BM115" s="117"/>
      <c r="BN115" s="117"/>
      <c r="BO115" s="117"/>
      <c r="BP115" s="117"/>
      <c r="BQ115" s="117"/>
      <c r="BR115" s="117"/>
      <c r="BS115" s="117"/>
      <c r="BT115" s="117"/>
      <c r="BU115" s="117"/>
      <c r="BV115" s="117"/>
      <c r="BW115" s="117"/>
      <c r="BX115" s="117"/>
      <c r="BY115" s="117"/>
      <c r="BZ115" s="117"/>
      <c r="CA115" s="117"/>
      <c r="CB115" s="117"/>
      <c r="CC115" s="117"/>
      <c r="CD115" s="117"/>
      <c r="CE115" s="117"/>
      <c r="CF115" s="117"/>
      <c r="CG115" s="117"/>
      <c r="CH115" s="117"/>
      <c r="CI115" s="117"/>
      <c r="CJ115" s="117"/>
      <c r="CK115" s="117"/>
      <c r="CL115" s="117"/>
      <c r="CM115" s="117"/>
      <c r="CN115" s="117"/>
      <c r="CO115" s="117"/>
      <c r="CP115" s="117"/>
      <c r="CQ115" s="117"/>
      <c r="CR115" s="117"/>
      <c r="CS115" s="117"/>
      <c r="CT115" s="117"/>
      <c r="CU115" s="117"/>
    </row>
    <row r="116" spans="1:99" ht="14.4" x14ac:dyDescent="0.3">
      <c r="A116" s="110"/>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X116" s="117"/>
      <c r="AY116" s="117"/>
      <c r="AZ116" s="117"/>
      <c r="BA116" s="117"/>
      <c r="BB116" s="117"/>
      <c r="BC116" s="117"/>
      <c r="BD116" s="117"/>
      <c r="BE116" s="117"/>
      <c r="BF116" s="117"/>
      <c r="BG116" s="117"/>
      <c r="BH116" s="117"/>
      <c r="BI116" s="117"/>
      <c r="BJ116" s="117"/>
      <c r="BK116" s="117"/>
      <c r="BL116" s="117"/>
      <c r="BM116" s="117"/>
      <c r="BN116" s="117"/>
      <c r="BO116" s="117"/>
      <c r="BP116" s="117"/>
      <c r="BQ116" s="117"/>
      <c r="BR116" s="117"/>
      <c r="BS116" s="117"/>
      <c r="BT116" s="117"/>
      <c r="BU116" s="117"/>
      <c r="BV116" s="117"/>
      <c r="BW116" s="117"/>
      <c r="BX116" s="117"/>
      <c r="BY116" s="117"/>
      <c r="BZ116" s="117"/>
      <c r="CA116" s="117"/>
      <c r="CB116" s="117"/>
      <c r="CC116" s="117"/>
      <c r="CD116" s="117"/>
      <c r="CE116" s="117"/>
      <c r="CF116" s="117"/>
      <c r="CG116" s="117"/>
      <c r="CH116" s="117"/>
      <c r="CI116" s="117"/>
      <c r="CJ116" s="117"/>
      <c r="CK116" s="117"/>
      <c r="CL116" s="117"/>
      <c r="CM116" s="117"/>
      <c r="CN116" s="117"/>
      <c r="CO116" s="117"/>
      <c r="CP116" s="117"/>
      <c r="CQ116" s="117"/>
      <c r="CR116" s="117"/>
      <c r="CS116" s="117"/>
      <c r="CT116" s="117"/>
      <c r="CU116" s="117"/>
    </row>
    <row r="117" spans="1:99" ht="14.4" x14ac:dyDescent="0.3">
      <c r="A117" s="110"/>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X117" s="117"/>
      <c r="AY117" s="117"/>
      <c r="AZ117" s="117"/>
      <c r="BA117" s="117"/>
      <c r="BB117" s="117"/>
      <c r="BC117" s="117"/>
      <c r="BD117" s="117"/>
      <c r="BE117" s="117"/>
      <c r="BF117" s="117"/>
      <c r="BG117" s="117"/>
      <c r="BH117" s="117"/>
      <c r="BI117" s="117"/>
      <c r="BJ117" s="117"/>
      <c r="BK117" s="117"/>
      <c r="BL117" s="117"/>
      <c r="BM117" s="117"/>
      <c r="BN117" s="117"/>
      <c r="BO117" s="117"/>
      <c r="BP117" s="117"/>
      <c r="BQ117" s="117"/>
      <c r="BR117" s="117"/>
      <c r="BS117" s="117"/>
      <c r="BT117" s="117"/>
      <c r="BU117" s="117"/>
      <c r="BV117" s="117"/>
      <c r="BW117" s="117"/>
      <c r="BX117" s="117"/>
      <c r="BY117" s="117"/>
      <c r="BZ117" s="117"/>
      <c r="CA117" s="117"/>
      <c r="CB117" s="117"/>
      <c r="CC117" s="117"/>
      <c r="CD117" s="117"/>
      <c r="CE117" s="117"/>
      <c r="CF117" s="117"/>
      <c r="CG117" s="117"/>
      <c r="CH117" s="117"/>
      <c r="CI117" s="117"/>
      <c r="CJ117" s="117"/>
      <c r="CK117" s="117"/>
      <c r="CL117" s="117"/>
      <c r="CM117" s="117"/>
      <c r="CN117" s="117"/>
      <c r="CO117" s="117"/>
      <c r="CP117" s="117"/>
      <c r="CQ117" s="117"/>
      <c r="CR117" s="117"/>
      <c r="CS117" s="117"/>
      <c r="CT117" s="117"/>
      <c r="CU117" s="117"/>
    </row>
    <row r="118" spans="1:99" ht="14.4" x14ac:dyDescent="0.3">
      <c r="A118" s="110"/>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7"/>
      <c r="AV118" s="117"/>
      <c r="AW118" s="117"/>
      <c r="AX118" s="117"/>
      <c r="AY118" s="117"/>
      <c r="AZ118" s="117"/>
      <c r="BA118" s="117"/>
      <c r="BB118" s="117"/>
      <c r="BC118" s="117"/>
      <c r="BD118" s="117"/>
      <c r="BE118" s="117"/>
      <c r="BF118" s="117"/>
      <c r="BG118" s="117"/>
      <c r="BH118" s="117"/>
      <c r="BI118" s="117"/>
      <c r="BJ118" s="117"/>
      <c r="BK118" s="117"/>
      <c r="BL118" s="117"/>
      <c r="BM118" s="117"/>
      <c r="BN118" s="117"/>
      <c r="BO118" s="117"/>
      <c r="BP118" s="117"/>
      <c r="BQ118" s="117"/>
      <c r="BR118" s="117"/>
      <c r="BS118" s="117"/>
      <c r="BT118" s="117"/>
      <c r="BU118" s="117"/>
      <c r="BV118" s="117"/>
      <c r="BW118" s="117"/>
      <c r="BX118" s="117"/>
      <c r="BY118" s="117"/>
      <c r="BZ118" s="117"/>
      <c r="CA118" s="117"/>
      <c r="CB118" s="117"/>
      <c r="CC118" s="117"/>
      <c r="CD118" s="117"/>
      <c r="CE118" s="117"/>
      <c r="CF118" s="117"/>
      <c r="CG118" s="117"/>
      <c r="CH118" s="117"/>
      <c r="CI118" s="117"/>
      <c r="CJ118" s="117"/>
      <c r="CK118" s="117"/>
      <c r="CL118" s="117"/>
      <c r="CM118" s="117"/>
      <c r="CN118" s="117"/>
      <c r="CO118" s="117"/>
      <c r="CP118" s="117"/>
      <c r="CQ118" s="117"/>
      <c r="CR118" s="117"/>
      <c r="CS118" s="117"/>
      <c r="CT118" s="117"/>
      <c r="CU118" s="117"/>
    </row>
    <row r="119" spans="1:99" ht="14.4" x14ac:dyDescent="0.3">
      <c r="A119" s="110"/>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7"/>
      <c r="AV119" s="117"/>
      <c r="AW119" s="117"/>
      <c r="AX119" s="117"/>
      <c r="AY119" s="117"/>
      <c r="AZ119" s="117"/>
      <c r="BA119" s="117"/>
      <c r="BB119" s="117"/>
      <c r="BC119" s="117"/>
      <c r="BD119" s="117"/>
      <c r="BE119" s="117"/>
      <c r="BF119" s="117"/>
      <c r="BG119" s="117"/>
      <c r="BH119" s="117"/>
      <c r="BI119" s="117"/>
      <c r="BJ119" s="117"/>
      <c r="BK119" s="117"/>
      <c r="BL119" s="117"/>
      <c r="BM119" s="117"/>
      <c r="BN119" s="117"/>
      <c r="BO119" s="117"/>
      <c r="BP119" s="117"/>
      <c r="BQ119" s="117"/>
      <c r="BR119" s="117"/>
      <c r="BS119" s="117"/>
      <c r="BT119" s="117"/>
      <c r="BU119" s="117"/>
      <c r="BV119" s="117"/>
      <c r="BW119" s="117"/>
      <c r="BX119" s="117"/>
      <c r="BY119" s="117"/>
      <c r="BZ119" s="117"/>
      <c r="CA119" s="117"/>
      <c r="CB119" s="117"/>
      <c r="CC119" s="117"/>
      <c r="CD119" s="117"/>
      <c r="CE119" s="117"/>
      <c r="CF119" s="117"/>
      <c r="CG119" s="117"/>
      <c r="CH119" s="117"/>
      <c r="CI119" s="117"/>
      <c r="CJ119" s="117"/>
      <c r="CK119" s="117"/>
      <c r="CL119" s="117"/>
      <c r="CM119" s="117"/>
      <c r="CN119" s="117"/>
      <c r="CO119" s="117"/>
      <c r="CP119" s="117"/>
      <c r="CQ119" s="117"/>
      <c r="CR119" s="117"/>
      <c r="CS119" s="117"/>
      <c r="CT119" s="117"/>
      <c r="CU119" s="117"/>
    </row>
    <row r="120" spans="1:99" ht="14.4" x14ac:dyDescent="0.3">
      <c r="A120" s="110"/>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7"/>
      <c r="AV120" s="117"/>
      <c r="AW120" s="117"/>
      <c r="AX120" s="117"/>
      <c r="AY120" s="117"/>
      <c r="AZ120" s="117"/>
      <c r="BA120" s="117"/>
      <c r="BB120" s="117"/>
      <c r="BC120" s="117"/>
      <c r="BD120" s="117"/>
      <c r="BE120" s="117"/>
      <c r="BF120" s="117"/>
      <c r="BG120" s="117"/>
      <c r="BH120" s="117"/>
      <c r="BI120" s="117"/>
      <c r="BJ120" s="117"/>
      <c r="BK120" s="117"/>
      <c r="BL120" s="117"/>
      <c r="BM120" s="117"/>
      <c r="BN120" s="117"/>
      <c r="BO120" s="117"/>
      <c r="BP120" s="117"/>
      <c r="BQ120" s="117"/>
      <c r="BR120" s="117"/>
      <c r="BS120" s="117"/>
      <c r="BT120" s="117"/>
      <c r="BU120" s="117"/>
      <c r="BV120" s="117"/>
      <c r="BW120" s="117"/>
      <c r="BX120" s="117"/>
      <c r="BY120" s="117"/>
      <c r="BZ120" s="117"/>
      <c r="CA120" s="117"/>
      <c r="CB120" s="117"/>
      <c r="CC120" s="117"/>
      <c r="CD120" s="117"/>
      <c r="CE120" s="117"/>
      <c r="CF120" s="117"/>
      <c r="CG120" s="117"/>
      <c r="CH120" s="117"/>
      <c r="CI120" s="117"/>
      <c r="CJ120" s="117"/>
      <c r="CK120" s="117"/>
      <c r="CL120" s="117"/>
      <c r="CM120" s="117"/>
      <c r="CN120" s="117"/>
      <c r="CO120" s="117"/>
      <c r="CP120" s="117"/>
      <c r="CQ120" s="117"/>
      <c r="CR120" s="117"/>
      <c r="CS120" s="117"/>
      <c r="CT120" s="117"/>
      <c r="CU120" s="117"/>
    </row>
    <row r="121" spans="1:99" ht="14.4" x14ac:dyDescent="0.3">
      <c r="A121" s="110"/>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7"/>
      <c r="AV121" s="117"/>
      <c r="AW121" s="117"/>
      <c r="AX121" s="117"/>
      <c r="AY121" s="117"/>
      <c r="AZ121" s="117"/>
      <c r="BA121" s="117"/>
      <c r="BB121" s="117"/>
      <c r="BC121" s="117"/>
      <c r="BD121" s="117"/>
      <c r="BE121" s="117"/>
      <c r="BF121" s="117"/>
      <c r="BG121" s="117"/>
      <c r="BH121" s="117"/>
      <c r="BI121" s="117"/>
      <c r="BJ121" s="117"/>
      <c r="BK121" s="117"/>
      <c r="BL121" s="117"/>
      <c r="BM121" s="117"/>
      <c r="BN121" s="117"/>
      <c r="BO121" s="117"/>
      <c r="BP121" s="117"/>
      <c r="BQ121" s="117"/>
      <c r="BR121" s="117"/>
      <c r="BS121" s="117"/>
      <c r="BT121" s="117"/>
      <c r="BU121" s="117"/>
      <c r="BV121" s="117"/>
      <c r="BW121" s="117"/>
      <c r="BX121" s="117"/>
      <c r="BY121" s="117"/>
      <c r="BZ121" s="117"/>
      <c r="CA121" s="117"/>
      <c r="CB121" s="117"/>
      <c r="CC121" s="117"/>
      <c r="CD121" s="117"/>
      <c r="CE121" s="117"/>
      <c r="CF121" s="117"/>
      <c r="CG121" s="117"/>
      <c r="CH121" s="117"/>
      <c r="CI121" s="117"/>
      <c r="CJ121" s="117"/>
      <c r="CK121" s="117"/>
      <c r="CL121" s="117"/>
      <c r="CM121" s="117"/>
      <c r="CN121" s="117"/>
      <c r="CO121" s="117"/>
      <c r="CP121" s="117"/>
      <c r="CQ121" s="117"/>
      <c r="CR121" s="117"/>
      <c r="CS121" s="117"/>
      <c r="CT121" s="117"/>
      <c r="CU121" s="117"/>
    </row>
    <row r="122" spans="1:99" ht="14.4" x14ac:dyDescent="0.3">
      <c r="A122" s="110"/>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7"/>
      <c r="AV122" s="117"/>
      <c r="AW122" s="117"/>
      <c r="AX122" s="117"/>
      <c r="AY122" s="117"/>
      <c r="AZ122" s="117"/>
      <c r="BA122" s="117"/>
      <c r="BB122" s="117"/>
      <c r="BC122" s="117"/>
      <c r="BD122" s="117"/>
      <c r="BE122" s="117"/>
      <c r="BF122" s="117"/>
      <c r="BG122" s="117"/>
      <c r="BH122" s="117"/>
      <c r="BI122" s="117"/>
      <c r="BJ122" s="117"/>
      <c r="BK122" s="117"/>
      <c r="BL122" s="117"/>
      <c r="BM122" s="117"/>
      <c r="BN122" s="117"/>
      <c r="BO122" s="117"/>
      <c r="BP122" s="117"/>
      <c r="BQ122" s="117"/>
      <c r="BR122" s="117"/>
      <c r="BS122" s="117"/>
      <c r="BT122" s="117"/>
      <c r="BU122" s="117"/>
      <c r="BV122" s="117"/>
      <c r="BW122" s="117"/>
      <c r="BX122" s="117"/>
      <c r="BY122" s="117"/>
      <c r="BZ122" s="117"/>
      <c r="CA122" s="117"/>
      <c r="CB122" s="117"/>
      <c r="CC122" s="117"/>
      <c r="CD122" s="117"/>
      <c r="CE122" s="117"/>
      <c r="CF122" s="117"/>
      <c r="CG122" s="117"/>
      <c r="CH122" s="117"/>
      <c r="CI122" s="117"/>
      <c r="CJ122" s="117"/>
      <c r="CK122" s="117"/>
      <c r="CL122" s="117"/>
      <c r="CM122" s="117"/>
      <c r="CN122" s="117"/>
      <c r="CO122" s="117"/>
      <c r="CP122" s="117"/>
      <c r="CQ122" s="117"/>
      <c r="CR122" s="117"/>
      <c r="CS122" s="117"/>
      <c r="CT122" s="117"/>
      <c r="CU122" s="117"/>
    </row>
    <row r="123" spans="1:99" ht="14.4" x14ac:dyDescent="0.3">
      <c r="A123" s="110"/>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7"/>
      <c r="AV123" s="117"/>
      <c r="AW123" s="117"/>
      <c r="AX123" s="117"/>
      <c r="AY123" s="117"/>
      <c r="AZ123" s="117"/>
      <c r="BA123" s="117"/>
      <c r="BB123" s="117"/>
      <c r="BC123" s="117"/>
      <c r="BD123" s="117"/>
      <c r="BE123" s="117"/>
      <c r="BF123" s="117"/>
      <c r="BG123" s="117"/>
      <c r="BH123" s="117"/>
      <c r="BI123" s="117"/>
      <c r="BJ123" s="117"/>
      <c r="BK123" s="117"/>
      <c r="BL123" s="117"/>
      <c r="BM123" s="117"/>
      <c r="BN123" s="117"/>
      <c r="BO123" s="117"/>
      <c r="BP123" s="117"/>
      <c r="BQ123" s="117"/>
      <c r="BR123" s="117"/>
      <c r="BS123" s="117"/>
      <c r="BT123" s="117"/>
      <c r="BU123" s="117"/>
      <c r="BV123" s="117"/>
      <c r="BW123" s="117"/>
      <c r="BX123" s="117"/>
      <c r="BY123" s="117"/>
      <c r="BZ123" s="117"/>
      <c r="CA123" s="117"/>
      <c r="CB123" s="117"/>
      <c r="CC123" s="117"/>
      <c r="CD123" s="117"/>
      <c r="CE123" s="117"/>
      <c r="CF123" s="117"/>
      <c r="CG123" s="117"/>
      <c r="CH123" s="117"/>
      <c r="CI123" s="117"/>
      <c r="CJ123" s="117"/>
      <c r="CK123" s="117"/>
      <c r="CL123" s="117"/>
      <c r="CM123" s="117"/>
      <c r="CN123" s="117"/>
      <c r="CO123" s="117"/>
      <c r="CP123" s="117"/>
      <c r="CQ123" s="117"/>
      <c r="CR123" s="117"/>
      <c r="CS123" s="117"/>
      <c r="CT123" s="117"/>
      <c r="CU123" s="117"/>
    </row>
    <row r="124" spans="1:99" ht="14.4" x14ac:dyDescent="0.3">
      <c r="A124" s="110"/>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7"/>
      <c r="AV124" s="117"/>
      <c r="AW124" s="117"/>
      <c r="AX124" s="117"/>
      <c r="AY124" s="117"/>
      <c r="AZ124" s="117"/>
      <c r="BA124" s="117"/>
      <c r="BB124" s="117"/>
      <c r="BC124" s="117"/>
      <c r="BD124" s="117"/>
      <c r="BE124" s="117"/>
      <c r="BF124" s="117"/>
      <c r="BG124" s="117"/>
      <c r="BH124" s="117"/>
      <c r="BI124" s="117"/>
      <c r="BJ124" s="117"/>
      <c r="BK124" s="117"/>
      <c r="BL124" s="117"/>
      <c r="BM124" s="117"/>
      <c r="BN124" s="117"/>
      <c r="BO124" s="117"/>
      <c r="BP124" s="117"/>
      <c r="BQ124" s="117"/>
      <c r="BR124" s="117"/>
      <c r="BS124" s="117"/>
      <c r="BT124" s="117"/>
      <c r="BU124" s="117"/>
      <c r="BV124" s="117"/>
      <c r="BW124" s="117"/>
      <c r="BX124" s="117"/>
      <c r="BY124" s="117"/>
      <c r="BZ124" s="117"/>
      <c r="CA124" s="117"/>
      <c r="CB124" s="117"/>
      <c r="CC124" s="117"/>
      <c r="CD124" s="117"/>
      <c r="CE124" s="117"/>
      <c r="CF124" s="117"/>
      <c r="CG124" s="117"/>
      <c r="CH124" s="117"/>
      <c r="CI124" s="117"/>
      <c r="CJ124" s="117"/>
      <c r="CK124" s="117"/>
      <c r="CL124" s="117"/>
      <c r="CM124" s="117"/>
      <c r="CN124" s="117"/>
      <c r="CO124" s="117"/>
      <c r="CP124" s="117"/>
      <c r="CQ124" s="117"/>
      <c r="CR124" s="117"/>
      <c r="CS124" s="117"/>
      <c r="CT124" s="117"/>
      <c r="CU124" s="117"/>
    </row>
    <row r="125" spans="1:99" ht="14.4" x14ac:dyDescent="0.3">
      <c r="A125" s="110"/>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7"/>
      <c r="AV125" s="117"/>
      <c r="AW125" s="117"/>
      <c r="AX125" s="117"/>
      <c r="AY125" s="117"/>
      <c r="AZ125" s="117"/>
      <c r="BA125" s="117"/>
      <c r="BB125" s="117"/>
      <c r="BC125" s="117"/>
      <c r="BD125" s="117"/>
      <c r="BE125" s="117"/>
      <c r="BF125" s="117"/>
      <c r="BG125" s="117"/>
      <c r="BH125" s="117"/>
      <c r="BI125" s="117"/>
      <c r="BJ125" s="117"/>
      <c r="BK125" s="117"/>
      <c r="BL125" s="117"/>
      <c r="BM125" s="117"/>
      <c r="BN125" s="117"/>
      <c r="BO125" s="117"/>
      <c r="BP125" s="117"/>
      <c r="BQ125" s="117"/>
      <c r="BR125" s="117"/>
      <c r="BS125" s="117"/>
      <c r="BT125" s="117"/>
      <c r="BU125" s="117"/>
      <c r="BV125" s="117"/>
      <c r="BW125" s="117"/>
      <c r="BX125" s="117"/>
      <c r="BY125" s="117"/>
      <c r="BZ125" s="117"/>
      <c r="CA125" s="117"/>
      <c r="CB125" s="117"/>
      <c r="CC125" s="117"/>
      <c r="CD125" s="117"/>
      <c r="CE125" s="117"/>
      <c r="CF125" s="117"/>
      <c r="CG125" s="117"/>
      <c r="CH125" s="117"/>
      <c r="CI125" s="117"/>
      <c r="CJ125" s="117"/>
      <c r="CK125" s="117"/>
      <c r="CL125" s="117"/>
      <c r="CM125" s="117"/>
      <c r="CN125" s="117"/>
      <c r="CO125" s="117"/>
      <c r="CP125" s="117"/>
      <c r="CQ125" s="117"/>
      <c r="CR125" s="117"/>
      <c r="CS125" s="117"/>
      <c r="CT125" s="117"/>
      <c r="CU125" s="117"/>
    </row>
    <row r="126" spans="1:99" ht="14.4" x14ac:dyDescent="0.3">
      <c r="A126" s="110"/>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7"/>
      <c r="AV126" s="117"/>
      <c r="AW126" s="117"/>
      <c r="AX126" s="117"/>
      <c r="AY126" s="117"/>
      <c r="AZ126" s="117"/>
      <c r="BA126" s="117"/>
      <c r="BB126" s="117"/>
      <c r="BC126" s="117"/>
      <c r="BD126" s="117"/>
      <c r="BE126" s="117"/>
      <c r="BF126" s="117"/>
      <c r="BG126" s="117"/>
      <c r="BH126" s="117"/>
      <c r="BI126" s="117"/>
      <c r="BJ126" s="117"/>
      <c r="BK126" s="117"/>
      <c r="BL126" s="117"/>
      <c r="BM126" s="117"/>
      <c r="BN126" s="117"/>
      <c r="BO126" s="117"/>
      <c r="BP126" s="117"/>
      <c r="BQ126" s="117"/>
      <c r="BR126" s="117"/>
      <c r="BS126" s="117"/>
      <c r="BT126" s="117"/>
      <c r="BU126" s="117"/>
      <c r="BV126" s="117"/>
      <c r="BW126" s="117"/>
      <c r="BX126" s="117"/>
      <c r="BY126" s="117"/>
      <c r="BZ126" s="117"/>
      <c r="CA126" s="117"/>
      <c r="CB126" s="117"/>
      <c r="CC126" s="117"/>
      <c r="CD126" s="117"/>
      <c r="CE126" s="117"/>
      <c r="CF126" s="117"/>
      <c r="CG126" s="117"/>
      <c r="CH126" s="117"/>
      <c r="CI126" s="117"/>
      <c r="CJ126" s="117"/>
      <c r="CK126" s="117"/>
      <c r="CL126" s="117"/>
      <c r="CM126" s="117"/>
      <c r="CN126" s="117"/>
      <c r="CO126" s="117"/>
      <c r="CP126" s="117"/>
      <c r="CQ126" s="117"/>
      <c r="CR126" s="117"/>
      <c r="CS126" s="117"/>
      <c r="CT126" s="117"/>
      <c r="CU126" s="117"/>
    </row>
    <row r="127" spans="1:99" ht="14.4" x14ac:dyDescent="0.3">
      <c r="A127" s="110"/>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7"/>
      <c r="AV127" s="117"/>
      <c r="AW127" s="117"/>
      <c r="AX127" s="117"/>
      <c r="AY127" s="117"/>
      <c r="AZ127" s="117"/>
      <c r="BA127" s="117"/>
      <c r="BB127" s="117"/>
      <c r="BC127" s="117"/>
      <c r="BD127" s="117"/>
      <c r="BE127" s="117"/>
      <c r="BF127" s="117"/>
      <c r="BG127" s="117"/>
      <c r="BH127" s="117"/>
      <c r="BI127" s="117"/>
      <c r="BJ127" s="117"/>
      <c r="BK127" s="117"/>
      <c r="BL127" s="117"/>
      <c r="BM127" s="117"/>
      <c r="BN127" s="117"/>
      <c r="BO127" s="117"/>
      <c r="BP127" s="117"/>
      <c r="BQ127" s="117"/>
      <c r="BR127" s="117"/>
      <c r="BS127" s="117"/>
      <c r="BT127" s="117"/>
      <c r="BU127" s="117"/>
      <c r="BV127" s="117"/>
      <c r="BW127" s="117"/>
      <c r="BX127" s="117"/>
      <c r="BY127" s="117"/>
      <c r="BZ127" s="117"/>
      <c r="CA127" s="117"/>
      <c r="CB127" s="117"/>
      <c r="CC127" s="117"/>
      <c r="CD127" s="117"/>
      <c r="CE127" s="117"/>
      <c r="CF127" s="117"/>
      <c r="CG127" s="117"/>
      <c r="CH127" s="117"/>
      <c r="CI127" s="117"/>
      <c r="CJ127" s="117"/>
      <c r="CK127" s="117"/>
      <c r="CL127" s="117"/>
      <c r="CM127" s="117"/>
      <c r="CN127" s="117"/>
      <c r="CO127" s="117"/>
      <c r="CP127" s="117"/>
      <c r="CQ127" s="117"/>
      <c r="CR127" s="117"/>
      <c r="CS127" s="117"/>
      <c r="CT127" s="117"/>
      <c r="CU127" s="117"/>
    </row>
    <row r="128" spans="1:99" ht="14.4" x14ac:dyDescent="0.3">
      <c r="A128" s="110"/>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7"/>
      <c r="AV128" s="117"/>
      <c r="AW128" s="117"/>
      <c r="AX128" s="117"/>
      <c r="AY128" s="117"/>
      <c r="AZ128" s="117"/>
      <c r="BA128" s="117"/>
      <c r="BB128" s="117"/>
      <c r="BC128" s="117"/>
      <c r="BD128" s="117"/>
      <c r="BE128" s="117"/>
      <c r="BF128" s="117"/>
      <c r="BG128" s="117"/>
      <c r="BH128" s="117"/>
      <c r="BI128" s="117"/>
      <c r="BJ128" s="117"/>
      <c r="BK128" s="117"/>
      <c r="BL128" s="117"/>
      <c r="BM128" s="117"/>
      <c r="BN128" s="117"/>
      <c r="BO128" s="117"/>
      <c r="BP128" s="117"/>
      <c r="BQ128" s="117"/>
      <c r="BR128" s="117"/>
      <c r="BS128" s="117"/>
      <c r="BT128" s="117"/>
      <c r="BU128" s="117"/>
      <c r="BV128" s="117"/>
      <c r="BW128" s="117"/>
      <c r="BX128" s="117"/>
      <c r="BY128" s="117"/>
      <c r="BZ128" s="117"/>
      <c r="CA128" s="117"/>
      <c r="CB128" s="117"/>
      <c r="CC128" s="117"/>
      <c r="CD128" s="117"/>
      <c r="CE128" s="117"/>
      <c r="CF128" s="117"/>
      <c r="CG128" s="117"/>
      <c r="CH128" s="117"/>
      <c r="CI128" s="117"/>
      <c r="CJ128" s="117"/>
      <c r="CK128" s="117"/>
      <c r="CL128" s="117"/>
      <c r="CM128" s="117"/>
      <c r="CN128" s="117"/>
      <c r="CO128" s="117"/>
      <c r="CP128" s="117"/>
      <c r="CQ128" s="117"/>
      <c r="CR128" s="117"/>
      <c r="CS128" s="117"/>
      <c r="CT128" s="117"/>
      <c r="CU128" s="117"/>
    </row>
    <row r="129" spans="1:99" ht="14.4" x14ac:dyDescent="0.3">
      <c r="A129" s="110"/>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7"/>
      <c r="AV129" s="117"/>
      <c r="AW129" s="117"/>
      <c r="AX129" s="117"/>
      <c r="AY129" s="117"/>
      <c r="AZ129" s="117"/>
      <c r="BA129" s="117"/>
      <c r="BB129" s="117"/>
      <c r="BC129" s="117"/>
      <c r="BD129" s="117"/>
      <c r="BE129" s="117"/>
      <c r="BF129" s="117"/>
      <c r="BG129" s="117"/>
      <c r="BH129" s="117"/>
      <c r="BI129" s="117"/>
      <c r="BJ129" s="117"/>
      <c r="BK129" s="117"/>
      <c r="BL129" s="117"/>
      <c r="BM129" s="117"/>
      <c r="BN129" s="117"/>
      <c r="BO129" s="117"/>
      <c r="BP129" s="117"/>
      <c r="BQ129" s="117"/>
      <c r="BR129" s="117"/>
      <c r="BS129" s="117"/>
      <c r="BT129" s="117"/>
      <c r="BU129" s="117"/>
      <c r="BV129" s="117"/>
      <c r="BW129" s="117"/>
      <c r="BX129" s="117"/>
      <c r="BY129" s="117"/>
      <c r="BZ129" s="117"/>
      <c r="CA129" s="117"/>
      <c r="CB129" s="117"/>
      <c r="CC129" s="117"/>
      <c r="CD129" s="117"/>
      <c r="CE129" s="117"/>
      <c r="CF129" s="117"/>
      <c r="CG129" s="117"/>
      <c r="CH129" s="117"/>
      <c r="CI129" s="117"/>
      <c r="CJ129" s="117"/>
      <c r="CK129" s="117"/>
      <c r="CL129" s="117"/>
      <c r="CM129" s="117"/>
      <c r="CN129" s="117"/>
      <c r="CO129" s="117"/>
      <c r="CP129" s="117"/>
      <c r="CQ129" s="117"/>
      <c r="CR129" s="117"/>
      <c r="CS129" s="117"/>
      <c r="CT129" s="117"/>
      <c r="CU129" s="117"/>
    </row>
    <row r="130" spans="1:99" ht="14.4" x14ac:dyDescent="0.3">
      <c r="A130" s="110"/>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7"/>
      <c r="AV130" s="117"/>
      <c r="AW130" s="117"/>
      <c r="AX130" s="117"/>
      <c r="AY130" s="117"/>
      <c r="AZ130" s="117"/>
      <c r="BA130" s="117"/>
      <c r="BB130" s="117"/>
      <c r="BC130" s="117"/>
      <c r="BD130" s="117"/>
      <c r="BE130" s="117"/>
      <c r="BF130" s="117"/>
      <c r="BG130" s="117"/>
      <c r="BH130" s="117"/>
      <c r="BI130" s="117"/>
      <c r="BJ130" s="117"/>
      <c r="BK130" s="117"/>
      <c r="BL130" s="117"/>
      <c r="BM130" s="117"/>
      <c r="BN130" s="117"/>
      <c r="BO130" s="117"/>
      <c r="BP130" s="117"/>
      <c r="BQ130" s="117"/>
      <c r="BR130" s="117"/>
      <c r="BS130" s="117"/>
      <c r="BT130" s="117"/>
      <c r="BU130" s="117"/>
      <c r="BV130" s="117"/>
      <c r="BW130" s="117"/>
      <c r="BX130" s="117"/>
      <c r="BY130" s="117"/>
      <c r="BZ130" s="117"/>
      <c r="CA130" s="117"/>
      <c r="CB130" s="117"/>
      <c r="CC130" s="117"/>
      <c r="CD130" s="117"/>
      <c r="CE130" s="117"/>
      <c r="CF130" s="117"/>
      <c r="CG130" s="117"/>
      <c r="CH130" s="117"/>
      <c r="CI130" s="117"/>
      <c r="CJ130" s="117"/>
      <c r="CK130" s="117"/>
      <c r="CL130" s="117"/>
      <c r="CM130" s="117"/>
      <c r="CN130" s="117"/>
      <c r="CO130" s="117"/>
      <c r="CP130" s="117"/>
      <c r="CQ130" s="117"/>
      <c r="CR130" s="117"/>
      <c r="CS130" s="117"/>
      <c r="CT130" s="117"/>
      <c r="CU130" s="117"/>
    </row>
    <row r="131" spans="1:99" ht="14.4" x14ac:dyDescent="0.3">
      <c r="A131" s="110"/>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7"/>
      <c r="AV131" s="117"/>
      <c r="AW131" s="117"/>
      <c r="AX131" s="117"/>
      <c r="AY131" s="117"/>
      <c r="AZ131" s="117"/>
      <c r="BA131" s="117"/>
      <c r="BB131" s="117"/>
      <c r="BC131" s="117"/>
      <c r="BD131" s="117"/>
      <c r="BE131" s="117"/>
      <c r="BF131" s="117"/>
      <c r="BG131" s="117"/>
      <c r="BH131" s="117"/>
      <c r="BI131" s="117"/>
      <c r="BJ131" s="117"/>
      <c r="BK131" s="117"/>
      <c r="BL131" s="117"/>
      <c r="BM131" s="117"/>
      <c r="BN131" s="117"/>
      <c r="BO131" s="117"/>
      <c r="BP131" s="117"/>
      <c r="BQ131" s="117"/>
      <c r="BR131" s="117"/>
      <c r="BS131" s="117"/>
      <c r="BT131" s="117"/>
      <c r="BU131" s="117"/>
      <c r="BV131" s="117"/>
      <c r="BW131" s="117"/>
      <c r="BX131" s="117"/>
      <c r="BY131" s="117"/>
      <c r="BZ131" s="117"/>
      <c r="CA131" s="117"/>
      <c r="CB131" s="117"/>
      <c r="CC131" s="117"/>
      <c r="CD131" s="117"/>
      <c r="CE131" s="117"/>
      <c r="CF131" s="117"/>
      <c r="CG131" s="117"/>
      <c r="CH131" s="117"/>
      <c r="CI131" s="117"/>
      <c r="CJ131" s="117"/>
      <c r="CK131" s="117"/>
      <c r="CL131" s="117"/>
      <c r="CM131" s="117"/>
      <c r="CN131" s="117"/>
      <c r="CO131" s="117"/>
      <c r="CP131" s="117"/>
      <c r="CQ131" s="117"/>
      <c r="CR131" s="117"/>
      <c r="CS131" s="117"/>
      <c r="CT131" s="117"/>
      <c r="CU131" s="117"/>
    </row>
    <row r="132" spans="1:99" ht="14.4" x14ac:dyDescent="0.3">
      <c r="A132" s="110"/>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7"/>
      <c r="AV132" s="117"/>
      <c r="AW132" s="117"/>
      <c r="AX132" s="117"/>
      <c r="AY132" s="117"/>
      <c r="AZ132" s="117"/>
      <c r="BA132" s="117"/>
      <c r="BB132" s="117"/>
      <c r="BC132" s="117"/>
      <c r="BD132" s="117"/>
      <c r="BE132" s="117"/>
      <c r="BF132" s="117"/>
      <c r="BG132" s="117"/>
      <c r="BH132" s="117"/>
      <c r="BI132" s="117"/>
      <c r="BJ132" s="117"/>
      <c r="BK132" s="117"/>
      <c r="BL132" s="117"/>
      <c r="BM132" s="117"/>
      <c r="BN132" s="117"/>
      <c r="BO132" s="117"/>
      <c r="BP132" s="117"/>
      <c r="BQ132" s="117"/>
      <c r="BR132" s="117"/>
      <c r="BS132" s="117"/>
      <c r="BT132" s="117"/>
      <c r="BU132" s="117"/>
      <c r="BV132" s="117"/>
      <c r="BW132" s="117"/>
      <c r="BX132" s="117"/>
      <c r="BY132" s="117"/>
      <c r="BZ132" s="117"/>
      <c r="CA132" s="117"/>
      <c r="CB132" s="117"/>
      <c r="CC132" s="117"/>
      <c r="CD132" s="117"/>
      <c r="CE132" s="117"/>
      <c r="CF132" s="117"/>
      <c r="CG132" s="117"/>
      <c r="CH132" s="117"/>
      <c r="CI132" s="117"/>
      <c r="CJ132" s="117"/>
      <c r="CK132" s="117"/>
      <c r="CL132" s="117"/>
      <c r="CM132" s="117"/>
      <c r="CN132" s="117"/>
      <c r="CO132" s="117"/>
      <c r="CP132" s="117"/>
      <c r="CQ132" s="117"/>
      <c r="CR132" s="117"/>
      <c r="CS132" s="117"/>
      <c r="CT132" s="117"/>
      <c r="CU132" s="117"/>
    </row>
    <row r="133" spans="1:99" ht="14.4" x14ac:dyDescent="0.3">
      <c r="A133" s="110"/>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7"/>
      <c r="AV133" s="117"/>
      <c r="AW133" s="117"/>
      <c r="AX133" s="117"/>
      <c r="AY133" s="117"/>
      <c r="AZ133" s="117"/>
      <c r="BA133" s="117"/>
      <c r="BB133" s="117"/>
      <c r="BC133" s="117"/>
      <c r="BD133" s="117"/>
      <c r="BE133" s="117"/>
      <c r="BF133" s="117"/>
      <c r="BG133" s="117"/>
      <c r="BH133" s="117"/>
      <c r="BI133" s="117"/>
      <c r="BJ133" s="117"/>
      <c r="BK133" s="117"/>
      <c r="BL133" s="117"/>
      <c r="BM133" s="117"/>
      <c r="BN133" s="117"/>
      <c r="BO133" s="117"/>
      <c r="BP133" s="117"/>
      <c r="BQ133" s="117"/>
      <c r="BR133" s="117"/>
      <c r="BS133" s="117"/>
      <c r="BT133" s="117"/>
      <c r="BU133" s="117"/>
      <c r="BV133" s="117"/>
      <c r="BW133" s="117"/>
      <c r="BX133" s="117"/>
      <c r="BY133" s="117"/>
      <c r="BZ133" s="117"/>
      <c r="CA133" s="117"/>
      <c r="CB133" s="117"/>
      <c r="CC133" s="117"/>
      <c r="CD133" s="117"/>
      <c r="CE133" s="117"/>
      <c r="CF133" s="117"/>
      <c r="CG133" s="117"/>
      <c r="CH133" s="117"/>
      <c r="CI133" s="117"/>
      <c r="CJ133" s="117"/>
      <c r="CK133" s="117"/>
      <c r="CL133" s="117"/>
      <c r="CM133" s="117"/>
      <c r="CN133" s="117"/>
      <c r="CO133" s="117"/>
      <c r="CP133" s="117"/>
      <c r="CQ133" s="117"/>
      <c r="CR133" s="117"/>
      <c r="CS133" s="117"/>
      <c r="CT133" s="117"/>
      <c r="CU133" s="117"/>
    </row>
    <row r="134" spans="1:99" ht="14.4" x14ac:dyDescent="0.3">
      <c r="A134" s="110"/>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7"/>
      <c r="AV134" s="117"/>
      <c r="AW134" s="117"/>
      <c r="AX134" s="117"/>
      <c r="AY134" s="117"/>
      <c r="AZ134" s="117"/>
      <c r="BA134" s="117"/>
      <c r="BB134" s="117"/>
      <c r="BC134" s="117"/>
      <c r="BD134" s="117"/>
      <c r="BE134" s="117"/>
      <c r="BF134" s="117"/>
      <c r="BG134" s="117"/>
      <c r="BH134" s="117"/>
      <c r="BI134" s="117"/>
      <c r="BJ134" s="117"/>
      <c r="BK134" s="117"/>
      <c r="BL134" s="117"/>
      <c r="BM134" s="117"/>
      <c r="BN134" s="117"/>
      <c r="BO134" s="117"/>
      <c r="BP134" s="117"/>
      <c r="BQ134" s="117"/>
      <c r="BR134" s="117"/>
      <c r="BS134" s="117"/>
      <c r="BT134" s="117"/>
      <c r="BU134" s="117"/>
      <c r="BV134" s="117"/>
      <c r="BW134" s="117"/>
      <c r="BX134" s="117"/>
      <c r="BY134" s="117"/>
      <c r="BZ134" s="117"/>
      <c r="CA134" s="117"/>
      <c r="CB134" s="117"/>
      <c r="CC134" s="117"/>
      <c r="CD134" s="117"/>
      <c r="CE134" s="117"/>
      <c r="CF134" s="117"/>
      <c r="CG134" s="117"/>
      <c r="CH134" s="117"/>
      <c r="CI134" s="117"/>
      <c r="CJ134" s="117"/>
      <c r="CK134" s="117"/>
      <c r="CL134" s="117"/>
      <c r="CM134" s="117"/>
      <c r="CN134" s="117"/>
      <c r="CO134" s="117"/>
      <c r="CP134" s="117"/>
      <c r="CQ134" s="117"/>
      <c r="CR134" s="117"/>
      <c r="CS134" s="117"/>
      <c r="CT134" s="117"/>
      <c r="CU134" s="117"/>
    </row>
    <row r="135" spans="1:99" x14ac:dyDescent="0.25">
      <c r="A135" s="110"/>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row>
    <row r="136" spans="1:99" x14ac:dyDescent="0.25">
      <c r="A136" s="110"/>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row>
    <row r="137" spans="1:99" x14ac:dyDescent="0.2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row>
    <row r="138" spans="1:99" x14ac:dyDescent="0.2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row>
    <row r="139" spans="1:99" x14ac:dyDescent="0.2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row>
    <row r="140" spans="1:99" x14ac:dyDescent="0.2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row>
    <row r="141" spans="1:99" x14ac:dyDescent="0.2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row>
    <row r="142" spans="1:99" x14ac:dyDescent="0.2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row>
    <row r="143" spans="1:99" x14ac:dyDescent="0.2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row>
    <row r="144" spans="1:99" x14ac:dyDescent="0.2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row>
    <row r="145" spans="1:60" x14ac:dyDescent="0.2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row>
    <row r="146" spans="1:60" x14ac:dyDescent="0.2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row>
    <row r="147" spans="1:60" x14ac:dyDescent="0.2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row>
    <row r="148" spans="1:60" x14ac:dyDescent="0.2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row>
    <row r="149" spans="1:60" x14ac:dyDescent="0.2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row>
    <row r="150" spans="1:60" x14ac:dyDescent="0.2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row>
    <row r="151" spans="1:60" x14ac:dyDescent="0.2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row>
  </sheetData>
  <sheetProtection selectLockedCells="1"/>
  <dataConsolidate/>
  <mergeCells count="8">
    <mergeCell ref="D108:O108"/>
    <mergeCell ref="AE1:AH1"/>
    <mergeCell ref="E93:F93"/>
    <mergeCell ref="B1:C1"/>
    <mergeCell ref="D1:R1"/>
    <mergeCell ref="S1:W1"/>
    <mergeCell ref="E87:F87"/>
    <mergeCell ref="I90:O90"/>
  </mergeCells>
  <pageMargins left="1.05" right="0.45" top="0.75" bottom="0.75" header="0.3" footer="0.3"/>
  <pageSetup paperSize="9" scale="71" fitToHeight="0" orientation="landscape" r:id="rId3"/>
  <rowBreaks count="3" manualBreakCount="3">
    <brk id="44" min="1" max="22" man="1"/>
    <brk id="81" min="1" max="22" man="1"/>
    <brk id="115" min="1" max="22" man="1"/>
  </row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pageSetUpPr fitToPage="1"/>
  </sheetPr>
  <dimension ref="A1:AE158"/>
  <sheetViews>
    <sheetView showGridLines="0" topLeftCell="A5" zoomScale="85" zoomScaleNormal="85" workbookViewId="0"/>
  </sheetViews>
  <sheetFormatPr baseColWidth="10" defaultColWidth="11.44140625" defaultRowHeight="14.4" x14ac:dyDescent="0.3"/>
  <cols>
    <col min="1" max="1" width="38.5546875" style="2" customWidth="1"/>
    <col min="2" max="2" width="24.5546875" style="2" customWidth="1"/>
    <col min="3" max="3" width="14.21875" style="2" customWidth="1"/>
    <col min="4" max="4" width="15.77734375" style="2" customWidth="1"/>
    <col min="5" max="5" width="14.21875" style="2" customWidth="1"/>
    <col min="6" max="6" width="15.44140625" style="2" customWidth="1"/>
    <col min="7" max="7" width="15.5546875" style="2" customWidth="1"/>
    <col min="8" max="9" width="14.21875" style="2" customWidth="1"/>
    <col min="10" max="10" width="19.77734375" style="2" customWidth="1"/>
    <col min="11" max="11" width="3.77734375" style="2" customWidth="1"/>
    <col min="12" max="12" width="14.21875" style="2" customWidth="1"/>
    <col min="13" max="13" width="15.21875" style="2" customWidth="1"/>
    <col min="14" max="14" width="3.44140625" style="2" customWidth="1"/>
    <col min="15" max="15" width="44.44140625" style="2" customWidth="1"/>
    <col min="16" max="16384" width="11.44140625" style="2"/>
  </cols>
  <sheetData>
    <row r="1" spans="1:31" ht="47.25" customHeight="1" x14ac:dyDescent="0.3">
      <c r="A1" s="14"/>
      <c r="B1" s="98"/>
      <c r="C1" s="377" t="s">
        <v>1048</v>
      </c>
      <c r="D1" s="378"/>
      <c r="E1" s="378"/>
      <c r="F1" s="378"/>
      <c r="G1" s="378"/>
      <c r="H1" s="378"/>
      <c r="I1" s="378"/>
      <c r="J1" s="379"/>
      <c r="K1" s="377"/>
      <c r="L1" s="378"/>
      <c r="M1" s="379"/>
      <c r="N1" s="14"/>
      <c r="O1" s="14"/>
      <c r="P1" s="14"/>
      <c r="Q1" s="14"/>
      <c r="R1" s="14"/>
      <c r="S1" s="14"/>
      <c r="T1" s="14"/>
      <c r="U1" s="14"/>
      <c r="V1" s="14"/>
      <c r="W1" s="14"/>
      <c r="X1" s="14"/>
      <c r="Y1" s="14"/>
      <c r="Z1" s="14"/>
      <c r="AA1" s="14"/>
      <c r="AB1" s="14"/>
      <c r="AC1" s="14"/>
      <c r="AD1" s="14"/>
      <c r="AE1" s="14"/>
    </row>
    <row r="2" spans="1:3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row>
    <row r="3" spans="1:31" x14ac:dyDescent="0.3">
      <c r="A3" s="14"/>
      <c r="B3" s="100" t="str">
        <f>" Opération : "&amp;Accueil!D5&amp;"          Maître d'ouvrage : "&amp;Accueil!D11&amp;"          Entreprise : "&amp;Accueil!D13&amp;""</f>
        <v xml:space="preserve"> Opération : Port de la Gare           Maître d'ouvrage : Haropa port           Entreprise : Océlian </v>
      </c>
      <c r="C3" s="100"/>
      <c r="D3" s="100"/>
      <c r="E3" s="100"/>
      <c r="F3" s="14"/>
      <c r="G3" s="14"/>
      <c r="H3" s="14"/>
      <c r="I3" s="14"/>
      <c r="J3" s="14"/>
      <c r="K3" s="14"/>
      <c r="L3" s="14"/>
      <c r="M3" s="14"/>
      <c r="N3" s="14"/>
      <c r="O3" s="14"/>
      <c r="P3" s="14"/>
      <c r="Q3" s="14"/>
      <c r="R3" s="14"/>
      <c r="S3" s="14"/>
      <c r="T3" s="14"/>
      <c r="U3" s="14"/>
      <c r="V3" s="14"/>
      <c r="W3" s="14"/>
      <c r="X3" s="14"/>
      <c r="Y3" s="14"/>
      <c r="Z3" s="14"/>
      <c r="AA3" s="14"/>
      <c r="AB3" s="14"/>
      <c r="AC3" s="14"/>
      <c r="AD3" s="14"/>
      <c r="AE3" s="14"/>
    </row>
    <row r="4" spans="1:31" x14ac:dyDescent="0.3">
      <c r="A4" s="14"/>
      <c r="B4" s="14"/>
      <c r="C4" s="14"/>
      <c r="D4" s="14"/>
      <c r="E4" s="14"/>
      <c r="F4" s="100"/>
      <c r="G4" s="100"/>
      <c r="H4" s="100"/>
      <c r="I4" s="100"/>
      <c r="J4" s="100"/>
      <c r="K4" s="100"/>
      <c r="L4" s="100"/>
      <c r="M4" s="100"/>
      <c r="N4" s="14"/>
      <c r="O4" s="14"/>
      <c r="P4" s="14"/>
      <c r="Q4" s="14"/>
      <c r="R4" s="14"/>
      <c r="S4" s="14"/>
      <c r="T4" s="14"/>
      <c r="U4" s="14"/>
      <c r="V4" s="14"/>
      <c r="W4" s="14"/>
      <c r="X4" s="14"/>
      <c r="Y4" s="14"/>
      <c r="Z4" s="14"/>
      <c r="AA4" s="14"/>
      <c r="AB4" s="14"/>
      <c r="AC4" s="14"/>
      <c r="AD4" s="14"/>
      <c r="AE4" s="14"/>
    </row>
    <row r="5" spans="1:31" ht="56.25" customHeight="1" x14ac:dyDescent="0.3">
      <c r="A5" s="14"/>
      <c r="B5" s="14"/>
      <c r="C5" s="14"/>
      <c r="D5" s="14"/>
      <c r="E5" s="14"/>
      <c r="F5" s="14"/>
      <c r="G5" s="14"/>
      <c r="H5" s="14"/>
      <c r="I5" s="14"/>
      <c r="J5" s="14"/>
      <c r="K5" s="14"/>
      <c r="L5" s="14"/>
      <c r="M5" s="14"/>
      <c r="N5" s="14"/>
      <c r="O5" s="14"/>
      <c r="P5" s="14"/>
      <c r="Q5" s="14"/>
      <c r="R5" s="14"/>
      <c r="S5" s="14"/>
      <c r="T5" s="14"/>
      <c r="U5" s="14"/>
      <c r="V5" s="101" t="s">
        <v>1093</v>
      </c>
      <c r="W5" s="101" t="s">
        <v>1103</v>
      </c>
      <c r="X5" s="14"/>
      <c r="Y5" s="14"/>
      <c r="Z5" s="14"/>
      <c r="AA5" s="14"/>
      <c r="AB5" s="14"/>
      <c r="AC5" s="14"/>
      <c r="AD5" s="14"/>
      <c r="AE5" s="14"/>
    </row>
    <row r="6" spans="1:31" ht="30.75" customHeight="1" x14ac:dyDescent="0.3">
      <c r="A6" s="14"/>
      <c r="B6" s="102" t="s">
        <v>1302</v>
      </c>
      <c r="C6" s="43"/>
      <c r="D6" s="14"/>
      <c r="E6" s="14"/>
      <c r="F6" s="103" t="s">
        <v>1092</v>
      </c>
      <c r="G6" s="104"/>
      <c r="H6" s="14"/>
      <c r="I6" s="102"/>
      <c r="J6" s="41"/>
      <c r="K6" s="41"/>
      <c r="L6" s="14"/>
      <c r="M6" s="14"/>
      <c r="N6" s="14"/>
      <c r="O6" s="14"/>
      <c r="P6" s="14"/>
      <c r="Q6" s="14"/>
      <c r="R6" s="14"/>
      <c r="S6" s="14"/>
      <c r="T6" s="14"/>
      <c r="U6" s="14"/>
      <c r="V6" s="101" t="s">
        <v>1094</v>
      </c>
      <c r="W6" s="101" t="s">
        <v>1104</v>
      </c>
      <c r="X6" s="14"/>
      <c r="Y6" s="14"/>
      <c r="Z6" s="14"/>
      <c r="AA6" s="14"/>
      <c r="AB6" s="14"/>
      <c r="AC6" s="14"/>
      <c r="AD6" s="14"/>
      <c r="AE6" s="14"/>
    </row>
    <row r="7" spans="1:31" ht="21" customHeight="1" x14ac:dyDescent="0.3">
      <c r="A7" s="14"/>
      <c r="B7" s="14"/>
      <c r="C7" s="14"/>
      <c r="D7" s="14"/>
      <c r="E7" s="14"/>
      <c r="F7" s="14"/>
      <c r="G7" s="14"/>
      <c r="H7" s="14"/>
      <c r="I7" s="14"/>
      <c r="J7" s="14"/>
      <c r="K7" s="14"/>
      <c r="L7" s="14"/>
      <c r="M7" s="14"/>
      <c r="N7" s="14"/>
      <c r="O7" s="14"/>
      <c r="P7" s="14"/>
      <c r="Q7" s="14"/>
      <c r="R7" s="14"/>
      <c r="S7" s="14"/>
      <c r="T7" s="14"/>
      <c r="U7" s="14"/>
      <c r="V7" s="101" t="s">
        <v>1095</v>
      </c>
      <c r="W7" s="101" t="s">
        <v>1105</v>
      </c>
      <c r="X7" s="14"/>
      <c r="Y7" s="14"/>
      <c r="Z7" s="14"/>
      <c r="AA7" s="14"/>
      <c r="AB7" s="14"/>
      <c r="AC7" s="14"/>
      <c r="AD7" s="14"/>
      <c r="AE7" s="14"/>
    </row>
    <row r="8" spans="1:31" ht="21" customHeight="1" x14ac:dyDescent="0.3">
      <c r="A8" s="14"/>
      <c r="B8" s="14"/>
      <c r="C8" s="105" t="s">
        <v>1065</v>
      </c>
      <c r="D8" s="42" t="s">
        <v>1066</v>
      </c>
      <c r="E8" s="42" t="s">
        <v>1067</v>
      </c>
      <c r="F8" s="105" t="s">
        <v>1068</v>
      </c>
      <c r="G8" s="42" t="s">
        <v>1069</v>
      </c>
      <c r="H8" s="105" t="s">
        <v>1070</v>
      </c>
      <c r="I8" s="42" t="s">
        <v>1071</v>
      </c>
      <c r="J8" s="105" t="s">
        <v>1072</v>
      </c>
      <c r="K8" s="105"/>
      <c r="L8" s="42" t="s">
        <v>1097</v>
      </c>
      <c r="M8" s="14"/>
      <c r="N8" s="14"/>
      <c r="O8" s="14"/>
      <c r="P8" s="14"/>
      <c r="Q8" s="14"/>
      <c r="R8" s="14"/>
      <c r="S8" s="14"/>
      <c r="T8" s="14"/>
      <c r="U8" s="14"/>
      <c r="V8" s="14"/>
      <c r="W8" s="14"/>
      <c r="X8" s="14"/>
      <c r="Y8" s="14"/>
      <c r="Z8" s="14"/>
      <c r="AA8" s="14"/>
      <c r="AB8" s="14"/>
      <c r="AC8" s="14"/>
      <c r="AD8" s="14"/>
      <c r="AE8" s="14"/>
    </row>
    <row r="9" spans="1:31" ht="21" customHeight="1" x14ac:dyDescent="0.3">
      <c r="A9" s="14"/>
      <c r="B9" s="44" t="s">
        <v>1076</v>
      </c>
      <c r="C9" s="14"/>
      <c r="D9" s="32"/>
      <c r="E9" s="32"/>
      <c r="F9" s="32"/>
      <c r="G9" s="32"/>
      <c r="H9" s="32"/>
      <c r="I9" s="32"/>
      <c r="J9" s="32"/>
      <c r="K9" s="32"/>
      <c r="L9" s="14"/>
      <c r="M9" s="14"/>
      <c r="N9" s="14"/>
      <c r="O9" s="14"/>
      <c r="P9" s="14"/>
      <c r="Q9" s="14"/>
      <c r="R9" s="14"/>
      <c r="S9" s="14"/>
      <c r="T9" s="14"/>
      <c r="U9" s="14"/>
      <c r="V9" s="14"/>
      <c r="W9" s="14"/>
      <c r="X9" s="14"/>
      <c r="Y9" s="14"/>
      <c r="Z9" s="14"/>
      <c r="AA9" s="14"/>
      <c r="AB9" s="14"/>
      <c r="AC9" s="14"/>
      <c r="AD9" s="14"/>
      <c r="AE9" s="14"/>
    </row>
    <row r="10" spans="1:31" ht="21" customHeight="1" x14ac:dyDescent="0.3">
      <c r="A10" s="14"/>
      <c r="B10" s="44" t="s">
        <v>1077</v>
      </c>
      <c r="C10" s="14"/>
      <c r="D10" s="32"/>
      <c r="E10" s="32"/>
      <c r="F10" s="32"/>
      <c r="G10" s="32"/>
      <c r="H10" s="32"/>
      <c r="I10" s="32"/>
      <c r="J10" s="32"/>
      <c r="K10" s="32"/>
      <c r="L10" s="14"/>
      <c r="M10" s="14"/>
      <c r="N10" s="14"/>
      <c r="O10" s="14"/>
      <c r="P10" s="41"/>
      <c r="Q10" s="14"/>
      <c r="R10" s="14"/>
      <c r="S10" s="14"/>
      <c r="T10" s="14"/>
      <c r="U10" s="14"/>
      <c r="V10" s="14"/>
      <c r="W10" s="101"/>
      <c r="X10" s="14"/>
      <c r="Y10" s="14"/>
      <c r="Z10" s="14"/>
      <c r="AA10" s="14"/>
      <c r="AB10" s="14"/>
      <c r="AC10" s="14"/>
      <c r="AD10" s="14"/>
      <c r="AE10" s="14"/>
    </row>
    <row r="11" spans="1:31"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row>
    <row r="12" spans="1:31" ht="57.6" x14ac:dyDescent="0.3">
      <c r="A12" s="14"/>
      <c r="B12" s="106" t="s">
        <v>1073</v>
      </c>
      <c r="C12" s="106" t="s">
        <v>1337</v>
      </c>
      <c r="D12" s="106" t="s">
        <v>1338</v>
      </c>
      <c r="E12" s="107" t="s">
        <v>1339</v>
      </c>
      <c r="F12" s="107" t="s">
        <v>1</v>
      </c>
      <c r="G12" s="106" t="s">
        <v>0</v>
      </c>
      <c r="H12" s="106" t="s">
        <v>8</v>
      </c>
      <c r="I12" s="106" t="s">
        <v>9</v>
      </c>
      <c r="J12" s="106" t="s">
        <v>1336</v>
      </c>
      <c r="K12" s="14"/>
      <c r="L12" s="106" t="s">
        <v>7</v>
      </c>
      <c r="M12" s="106" t="s">
        <v>3</v>
      </c>
      <c r="N12" s="14"/>
      <c r="O12" s="151" t="s">
        <v>1191</v>
      </c>
      <c r="P12" s="14"/>
      <c r="Q12" s="14"/>
      <c r="R12" s="14"/>
      <c r="S12" s="14"/>
      <c r="T12" s="14"/>
      <c r="U12" s="14"/>
      <c r="V12" s="14"/>
      <c r="W12" s="14"/>
      <c r="X12" s="14"/>
      <c r="Y12" s="14"/>
      <c r="Z12" s="14"/>
      <c r="AA12" s="14"/>
      <c r="AB12" s="14"/>
      <c r="AC12" s="14"/>
      <c r="AD12" s="14"/>
      <c r="AE12" s="14"/>
    </row>
    <row r="13" spans="1:31" x14ac:dyDescent="0.3">
      <c r="A13" s="14"/>
      <c r="B13" s="54"/>
      <c r="C13" s="51"/>
      <c r="D13" s="109"/>
      <c r="E13" s="108"/>
      <c r="F13" s="99"/>
      <c r="G13" s="109"/>
      <c r="H13" s="52"/>
      <c r="I13" s="109" t="e">
        <f>ROUND(G13/H13,0)&amp;" kWh/p"</f>
        <v>#DIV/0!</v>
      </c>
      <c r="J13" s="52">
        <f>C13*0.06/1000</f>
        <v>0</v>
      </c>
      <c r="K13" s="14"/>
      <c r="L13" s="53"/>
      <c r="M13" s="53"/>
      <c r="N13" s="14"/>
      <c r="O13" s="53"/>
      <c r="P13" s="14"/>
      <c r="Q13" s="14"/>
      <c r="R13" s="14"/>
      <c r="S13" s="14"/>
      <c r="T13" s="14"/>
      <c r="U13" s="14"/>
      <c r="V13" s="14"/>
      <c r="W13" s="14"/>
      <c r="X13" s="14"/>
      <c r="Y13" s="14"/>
      <c r="Z13" s="14"/>
      <c r="AA13" s="14"/>
      <c r="AB13" s="14"/>
      <c r="AC13" s="14"/>
      <c r="AD13" s="14"/>
      <c r="AE13" s="14"/>
    </row>
    <row r="14" spans="1:31" x14ac:dyDescent="0.3">
      <c r="A14" s="14"/>
      <c r="B14" s="54"/>
      <c r="C14" s="51"/>
      <c r="D14" s="109">
        <f t="shared" ref="D14:D58" si="0">IF(C14-C13&lt;0,#N/A,C14-C13)</f>
        <v>0</v>
      </c>
      <c r="E14" s="108"/>
      <c r="F14" s="99"/>
      <c r="G14" s="109"/>
      <c r="H14" s="52"/>
      <c r="I14" s="109" t="e">
        <f t="shared" ref="I14:I58" si="1">ROUND(G14/H14,0)&amp;" kWh/p"</f>
        <v>#DIV/0!</v>
      </c>
      <c r="J14" s="52">
        <f t="shared" ref="J14:J58" si="2">C14*0.06/1000</f>
        <v>0</v>
      </c>
      <c r="K14" s="14"/>
      <c r="L14" s="53"/>
      <c r="M14" s="53"/>
      <c r="N14" s="14"/>
      <c r="O14" s="53"/>
      <c r="P14" s="14"/>
      <c r="Q14" s="14"/>
      <c r="R14" s="14"/>
      <c r="S14" s="14"/>
      <c r="T14" s="14"/>
      <c r="U14" s="14"/>
      <c r="V14" s="14"/>
      <c r="W14" s="14"/>
      <c r="X14" s="14"/>
      <c r="Y14" s="14"/>
      <c r="Z14" s="14"/>
      <c r="AA14" s="14"/>
      <c r="AB14" s="14"/>
      <c r="AC14" s="14"/>
      <c r="AD14" s="14"/>
      <c r="AE14" s="14"/>
    </row>
    <row r="15" spans="1:31" x14ac:dyDescent="0.3">
      <c r="A15" s="14"/>
      <c r="B15" s="54"/>
      <c r="C15" s="51"/>
      <c r="D15" s="109">
        <f t="shared" si="0"/>
        <v>0</v>
      </c>
      <c r="E15" s="108"/>
      <c r="F15" s="99"/>
      <c r="G15" s="109">
        <f t="shared" ref="G15:G58" si="3">IF(F15-F14&lt;0,#N/A,F15-F14)</f>
        <v>0</v>
      </c>
      <c r="H15" s="52"/>
      <c r="I15" s="109" t="e">
        <f t="shared" si="1"/>
        <v>#DIV/0!</v>
      </c>
      <c r="J15" s="52">
        <f t="shared" si="2"/>
        <v>0</v>
      </c>
      <c r="K15" s="14"/>
      <c r="L15" s="53"/>
      <c r="M15" s="53"/>
      <c r="N15" s="14"/>
      <c r="O15" s="53"/>
      <c r="P15" s="14"/>
      <c r="Q15" s="14"/>
      <c r="R15" s="14"/>
      <c r="S15" s="14"/>
      <c r="T15" s="14"/>
      <c r="U15" s="14"/>
      <c r="V15" s="14"/>
      <c r="W15" s="14"/>
      <c r="X15" s="14"/>
      <c r="Y15" s="14"/>
      <c r="Z15" s="14"/>
      <c r="AA15" s="14"/>
      <c r="AB15" s="14"/>
      <c r="AC15" s="14"/>
      <c r="AD15" s="14"/>
      <c r="AE15" s="14"/>
    </row>
    <row r="16" spans="1:31" x14ac:dyDescent="0.3">
      <c r="A16" s="14"/>
      <c r="B16" s="54"/>
      <c r="C16" s="51"/>
      <c r="D16" s="109">
        <f t="shared" si="0"/>
        <v>0</v>
      </c>
      <c r="E16" s="108"/>
      <c r="F16" s="99"/>
      <c r="G16" s="109">
        <f t="shared" si="3"/>
        <v>0</v>
      </c>
      <c r="H16" s="52"/>
      <c r="I16" s="109" t="e">
        <f t="shared" si="1"/>
        <v>#DIV/0!</v>
      </c>
      <c r="J16" s="52">
        <f t="shared" si="2"/>
        <v>0</v>
      </c>
      <c r="K16" s="14"/>
      <c r="L16" s="53"/>
      <c r="M16" s="53"/>
      <c r="N16" s="14"/>
      <c r="O16" s="53"/>
      <c r="P16" s="14"/>
      <c r="Q16" s="14"/>
      <c r="R16" s="14"/>
      <c r="S16" s="14"/>
      <c r="T16" s="14"/>
      <c r="U16" s="14"/>
      <c r="V16" s="14"/>
      <c r="W16" s="14"/>
      <c r="X16" s="14"/>
      <c r="Y16" s="14"/>
      <c r="Z16" s="14"/>
      <c r="AA16" s="14"/>
      <c r="AB16" s="14"/>
      <c r="AC16" s="14"/>
      <c r="AD16" s="14"/>
      <c r="AE16" s="14"/>
    </row>
    <row r="17" spans="1:31" x14ac:dyDescent="0.3">
      <c r="A17" s="14"/>
      <c r="B17" s="54"/>
      <c r="C17" s="51"/>
      <c r="D17" s="109">
        <f t="shared" si="0"/>
        <v>0</v>
      </c>
      <c r="E17" s="108"/>
      <c r="F17" s="99"/>
      <c r="G17" s="109">
        <f t="shared" si="3"/>
        <v>0</v>
      </c>
      <c r="H17" s="52"/>
      <c r="I17" s="109" t="e">
        <f t="shared" si="1"/>
        <v>#DIV/0!</v>
      </c>
      <c r="J17" s="52">
        <f t="shared" si="2"/>
        <v>0</v>
      </c>
      <c r="K17" s="14"/>
      <c r="L17" s="53"/>
      <c r="M17" s="53"/>
      <c r="N17" s="14"/>
      <c r="O17" s="53"/>
      <c r="P17" s="14"/>
      <c r="Q17" s="14"/>
      <c r="R17" s="14"/>
      <c r="S17" s="14"/>
      <c r="T17" s="14"/>
      <c r="U17" s="14"/>
      <c r="V17" s="14"/>
      <c r="W17" s="14"/>
      <c r="X17" s="14"/>
      <c r="Y17" s="14"/>
      <c r="Z17" s="14"/>
      <c r="AA17" s="14"/>
      <c r="AB17" s="14"/>
      <c r="AC17" s="14"/>
      <c r="AD17" s="14"/>
      <c r="AE17" s="14"/>
    </row>
    <row r="18" spans="1:31" x14ac:dyDescent="0.3">
      <c r="A18" s="14"/>
      <c r="B18" s="54"/>
      <c r="C18" s="51"/>
      <c r="D18" s="109">
        <f t="shared" si="0"/>
        <v>0</v>
      </c>
      <c r="E18" s="108"/>
      <c r="F18" s="99"/>
      <c r="G18" s="109">
        <f t="shared" si="3"/>
        <v>0</v>
      </c>
      <c r="H18" s="52"/>
      <c r="I18" s="109" t="e">
        <f t="shared" si="1"/>
        <v>#DIV/0!</v>
      </c>
      <c r="J18" s="52">
        <f t="shared" si="2"/>
        <v>0</v>
      </c>
      <c r="K18" s="14"/>
      <c r="L18" s="53"/>
      <c r="M18" s="53"/>
      <c r="N18" s="14"/>
      <c r="O18" s="53"/>
      <c r="P18" s="14"/>
      <c r="Q18" s="14"/>
      <c r="R18" s="14"/>
      <c r="S18" s="14"/>
      <c r="T18" s="14"/>
      <c r="U18" s="14"/>
      <c r="V18" s="14"/>
      <c r="W18" s="14"/>
      <c r="X18" s="14"/>
      <c r="Y18" s="14"/>
      <c r="Z18" s="14"/>
      <c r="AA18" s="14"/>
      <c r="AB18" s="14"/>
      <c r="AC18" s="14"/>
      <c r="AD18" s="14"/>
      <c r="AE18" s="14"/>
    </row>
    <row r="19" spans="1:31" x14ac:dyDescent="0.3">
      <c r="A19" s="14"/>
      <c r="B19" s="54"/>
      <c r="C19" s="51"/>
      <c r="D19" s="109">
        <f t="shared" si="0"/>
        <v>0</v>
      </c>
      <c r="E19" s="108"/>
      <c r="F19" s="99"/>
      <c r="G19" s="109">
        <f t="shared" si="3"/>
        <v>0</v>
      </c>
      <c r="H19" s="52"/>
      <c r="I19" s="109" t="e">
        <f t="shared" si="1"/>
        <v>#DIV/0!</v>
      </c>
      <c r="J19" s="52">
        <f t="shared" si="2"/>
        <v>0</v>
      </c>
      <c r="K19" s="14"/>
      <c r="L19" s="53"/>
      <c r="M19" s="53"/>
      <c r="N19" s="14"/>
      <c r="O19" s="53"/>
      <c r="P19" s="14"/>
      <c r="Q19" s="14"/>
      <c r="R19" s="14"/>
      <c r="S19" s="14"/>
      <c r="T19" s="14"/>
      <c r="U19" s="14"/>
      <c r="V19" s="14"/>
      <c r="W19" s="14"/>
      <c r="X19" s="14"/>
      <c r="Y19" s="14"/>
      <c r="Z19" s="14"/>
      <c r="AA19" s="14"/>
      <c r="AB19" s="14"/>
      <c r="AC19" s="14"/>
      <c r="AD19" s="14"/>
      <c r="AE19" s="14"/>
    </row>
    <row r="20" spans="1:31" x14ac:dyDescent="0.3">
      <c r="A20" s="14"/>
      <c r="B20" s="54"/>
      <c r="C20" s="51"/>
      <c r="D20" s="109">
        <f t="shared" si="0"/>
        <v>0</v>
      </c>
      <c r="E20" s="108"/>
      <c r="F20" s="99"/>
      <c r="G20" s="109">
        <f t="shared" si="3"/>
        <v>0</v>
      </c>
      <c r="H20" s="52"/>
      <c r="I20" s="109" t="e">
        <f t="shared" si="1"/>
        <v>#DIV/0!</v>
      </c>
      <c r="J20" s="52">
        <f t="shared" si="2"/>
        <v>0</v>
      </c>
      <c r="K20" s="14"/>
      <c r="L20" s="53"/>
      <c r="M20" s="53"/>
      <c r="N20" s="14"/>
      <c r="O20" s="53"/>
      <c r="P20" s="14"/>
      <c r="Q20" s="14"/>
      <c r="R20" s="14"/>
      <c r="S20" s="14"/>
      <c r="T20" s="14"/>
      <c r="U20" s="14"/>
      <c r="V20" s="14"/>
      <c r="W20" s="14"/>
      <c r="X20" s="14"/>
      <c r="Y20" s="14"/>
      <c r="Z20" s="14"/>
      <c r="AA20" s="14"/>
      <c r="AB20" s="14"/>
      <c r="AC20" s="14"/>
      <c r="AD20" s="14"/>
      <c r="AE20" s="14"/>
    </row>
    <row r="21" spans="1:31" x14ac:dyDescent="0.3">
      <c r="A21" s="14"/>
      <c r="B21" s="54"/>
      <c r="C21" s="51"/>
      <c r="D21" s="109">
        <f t="shared" si="0"/>
        <v>0</v>
      </c>
      <c r="E21" s="108"/>
      <c r="F21" s="99"/>
      <c r="G21" s="109">
        <f t="shared" si="3"/>
        <v>0</v>
      </c>
      <c r="H21" s="52"/>
      <c r="I21" s="109" t="e">
        <f t="shared" si="1"/>
        <v>#DIV/0!</v>
      </c>
      <c r="J21" s="52">
        <f t="shared" si="2"/>
        <v>0</v>
      </c>
      <c r="K21" s="14"/>
      <c r="L21" s="53"/>
      <c r="M21" s="53"/>
      <c r="N21" s="14"/>
      <c r="O21" s="53"/>
      <c r="P21" s="14"/>
      <c r="Q21" s="14"/>
      <c r="R21" s="14"/>
      <c r="S21" s="14"/>
      <c r="T21" s="14"/>
      <c r="U21" s="14"/>
      <c r="V21" s="14"/>
      <c r="W21" s="14"/>
      <c r="X21" s="14"/>
      <c r="Y21" s="14"/>
      <c r="Z21" s="14"/>
      <c r="AA21" s="14"/>
      <c r="AB21" s="14"/>
      <c r="AC21" s="14"/>
      <c r="AD21" s="14"/>
      <c r="AE21" s="14"/>
    </row>
    <row r="22" spans="1:31" x14ac:dyDescent="0.3">
      <c r="A22" s="14"/>
      <c r="B22" s="54"/>
      <c r="C22" s="51"/>
      <c r="D22" s="109">
        <f t="shared" si="0"/>
        <v>0</v>
      </c>
      <c r="E22" s="108"/>
      <c r="F22" s="99"/>
      <c r="G22" s="109">
        <f t="shared" si="3"/>
        <v>0</v>
      </c>
      <c r="H22" s="52"/>
      <c r="I22" s="109" t="e">
        <f t="shared" si="1"/>
        <v>#DIV/0!</v>
      </c>
      <c r="J22" s="52">
        <f t="shared" si="2"/>
        <v>0</v>
      </c>
      <c r="K22" s="14"/>
      <c r="L22" s="53"/>
      <c r="M22" s="53"/>
      <c r="N22" s="14"/>
      <c r="O22" s="53"/>
      <c r="P22" s="14"/>
      <c r="Q22" s="14"/>
      <c r="R22" s="14"/>
      <c r="S22" s="14"/>
      <c r="T22" s="14"/>
      <c r="U22" s="14"/>
      <c r="V22" s="14"/>
      <c r="W22" s="14"/>
      <c r="X22" s="14"/>
      <c r="Y22" s="14"/>
      <c r="Z22" s="14"/>
      <c r="AA22" s="14"/>
      <c r="AB22" s="14"/>
      <c r="AC22" s="14"/>
      <c r="AD22" s="14"/>
      <c r="AE22" s="14"/>
    </row>
    <row r="23" spans="1:31" x14ac:dyDescent="0.3">
      <c r="A23" s="14"/>
      <c r="B23" s="54"/>
      <c r="C23" s="51"/>
      <c r="D23" s="109">
        <f t="shared" si="0"/>
        <v>0</v>
      </c>
      <c r="E23" s="108"/>
      <c r="F23" s="99"/>
      <c r="G23" s="109">
        <f t="shared" si="3"/>
        <v>0</v>
      </c>
      <c r="H23" s="52"/>
      <c r="I23" s="109" t="e">
        <f t="shared" si="1"/>
        <v>#DIV/0!</v>
      </c>
      <c r="J23" s="52">
        <f t="shared" si="2"/>
        <v>0</v>
      </c>
      <c r="K23" s="14"/>
      <c r="L23" s="53"/>
      <c r="M23" s="53"/>
      <c r="N23" s="14"/>
      <c r="O23" s="53"/>
      <c r="P23" s="14"/>
      <c r="Q23" s="14"/>
      <c r="R23" s="14"/>
      <c r="S23" s="14"/>
      <c r="T23" s="14"/>
      <c r="U23" s="14"/>
      <c r="V23" s="14"/>
      <c r="W23" s="14"/>
      <c r="X23" s="14"/>
      <c r="Y23" s="14"/>
      <c r="Z23" s="14"/>
      <c r="AA23" s="14"/>
      <c r="AB23" s="14"/>
      <c r="AC23" s="14"/>
      <c r="AD23" s="14"/>
      <c r="AE23" s="14"/>
    </row>
    <row r="24" spans="1:31" x14ac:dyDescent="0.3">
      <c r="A24" s="14"/>
      <c r="B24" s="54"/>
      <c r="C24" s="51"/>
      <c r="D24" s="109">
        <f t="shared" si="0"/>
        <v>0</v>
      </c>
      <c r="E24" s="108"/>
      <c r="F24" s="99"/>
      <c r="G24" s="109">
        <f t="shared" si="3"/>
        <v>0</v>
      </c>
      <c r="H24" s="52"/>
      <c r="I24" s="109" t="e">
        <f t="shared" si="1"/>
        <v>#DIV/0!</v>
      </c>
      <c r="J24" s="52">
        <f t="shared" si="2"/>
        <v>0</v>
      </c>
      <c r="K24" s="14"/>
      <c r="L24" s="53"/>
      <c r="M24" s="53"/>
      <c r="N24" s="14"/>
      <c r="O24" s="53"/>
      <c r="P24" s="14"/>
      <c r="Q24" s="14"/>
      <c r="R24" s="14"/>
      <c r="S24" s="14"/>
      <c r="T24" s="14"/>
      <c r="U24" s="14"/>
      <c r="V24" s="14"/>
      <c r="W24" s="14"/>
      <c r="X24" s="14"/>
      <c r="Y24" s="14"/>
      <c r="Z24" s="14"/>
      <c r="AA24" s="14"/>
      <c r="AB24" s="14"/>
      <c r="AC24" s="14"/>
      <c r="AD24" s="14"/>
      <c r="AE24" s="14"/>
    </row>
    <row r="25" spans="1:31" x14ac:dyDescent="0.3">
      <c r="A25" s="14"/>
      <c r="B25" s="54"/>
      <c r="C25" s="51"/>
      <c r="D25" s="109">
        <f t="shared" si="0"/>
        <v>0</v>
      </c>
      <c r="E25" s="108"/>
      <c r="F25" s="99"/>
      <c r="G25" s="109">
        <f t="shared" si="3"/>
        <v>0</v>
      </c>
      <c r="H25" s="52"/>
      <c r="I25" s="109" t="e">
        <f t="shared" si="1"/>
        <v>#DIV/0!</v>
      </c>
      <c r="J25" s="52">
        <f t="shared" si="2"/>
        <v>0</v>
      </c>
      <c r="K25" s="14"/>
      <c r="L25" s="53"/>
      <c r="M25" s="53"/>
      <c r="N25" s="14"/>
      <c r="O25" s="53"/>
      <c r="P25" s="14"/>
      <c r="Q25" s="14"/>
      <c r="R25" s="14"/>
      <c r="S25" s="14"/>
      <c r="T25" s="14"/>
      <c r="U25" s="14"/>
      <c r="V25" s="14"/>
      <c r="W25" s="14"/>
      <c r="X25" s="14"/>
      <c r="Y25" s="14"/>
      <c r="Z25" s="14"/>
      <c r="AA25" s="14"/>
      <c r="AB25" s="14"/>
      <c r="AC25" s="14"/>
      <c r="AD25" s="14"/>
      <c r="AE25" s="14"/>
    </row>
    <row r="26" spans="1:31" x14ac:dyDescent="0.3">
      <c r="A26" s="14"/>
      <c r="B26" s="54"/>
      <c r="C26" s="51"/>
      <c r="D26" s="109">
        <f t="shared" si="0"/>
        <v>0</v>
      </c>
      <c r="E26" s="108"/>
      <c r="F26" s="99"/>
      <c r="G26" s="109">
        <f t="shared" si="3"/>
        <v>0</v>
      </c>
      <c r="H26" s="52"/>
      <c r="I26" s="109" t="e">
        <f t="shared" si="1"/>
        <v>#DIV/0!</v>
      </c>
      <c r="J26" s="52">
        <f t="shared" si="2"/>
        <v>0</v>
      </c>
      <c r="K26" s="14"/>
      <c r="L26" s="53"/>
      <c r="M26" s="53"/>
      <c r="N26" s="14"/>
      <c r="O26" s="53"/>
      <c r="P26" s="14"/>
      <c r="Q26" s="14"/>
      <c r="R26" s="14"/>
      <c r="S26" s="14"/>
      <c r="T26" s="14"/>
      <c r="U26" s="14"/>
      <c r="V26" s="14"/>
      <c r="W26" s="14"/>
      <c r="X26" s="14"/>
      <c r="Y26" s="14"/>
      <c r="Z26" s="14"/>
      <c r="AA26" s="14"/>
      <c r="AB26" s="14"/>
      <c r="AC26" s="14"/>
      <c r="AD26" s="14"/>
      <c r="AE26" s="14"/>
    </row>
    <row r="27" spans="1:31" x14ac:dyDescent="0.3">
      <c r="A27" s="14"/>
      <c r="B27" s="54"/>
      <c r="C27" s="51"/>
      <c r="D27" s="109">
        <f t="shared" si="0"/>
        <v>0</v>
      </c>
      <c r="E27" s="108"/>
      <c r="F27" s="99"/>
      <c r="G27" s="109">
        <f t="shared" si="3"/>
        <v>0</v>
      </c>
      <c r="H27" s="52"/>
      <c r="I27" s="109" t="e">
        <f t="shared" si="1"/>
        <v>#DIV/0!</v>
      </c>
      <c r="J27" s="52">
        <f t="shared" si="2"/>
        <v>0</v>
      </c>
      <c r="K27" s="14"/>
      <c r="L27" s="53"/>
      <c r="M27" s="53"/>
      <c r="N27" s="14"/>
      <c r="O27" s="53"/>
      <c r="P27" s="14"/>
      <c r="Q27" s="14"/>
      <c r="R27" s="14"/>
      <c r="S27" s="14"/>
      <c r="T27" s="14"/>
      <c r="U27" s="14"/>
      <c r="V27" s="14"/>
      <c r="W27" s="14"/>
      <c r="X27" s="14"/>
      <c r="Y27" s="14"/>
      <c r="Z27" s="14"/>
      <c r="AA27" s="14"/>
      <c r="AB27" s="14"/>
      <c r="AC27" s="14"/>
      <c r="AD27" s="14"/>
      <c r="AE27" s="14"/>
    </row>
    <row r="28" spans="1:31" x14ac:dyDescent="0.3">
      <c r="A28" s="14"/>
      <c r="B28" s="54"/>
      <c r="C28" s="51"/>
      <c r="D28" s="109">
        <f t="shared" si="0"/>
        <v>0</v>
      </c>
      <c r="E28" s="108"/>
      <c r="F28" s="99"/>
      <c r="G28" s="109">
        <f t="shared" si="3"/>
        <v>0</v>
      </c>
      <c r="H28" s="52"/>
      <c r="I28" s="109" t="e">
        <f t="shared" si="1"/>
        <v>#DIV/0!</v>
      </c>
      <c r="J28" s="52">
        <f t="shared" si="2"/>
        <v>0</v>
      </c>
      <c r="K28" s="14"/>
      <c r="L28" s="53"/>
      <c r="M28" s="53"/>
      <c r="N28" s="14"/>
      <c r="O28" s="53"/>
      <c r="P28" s="14"/>
      <c r="Q28" s="14"/>
      <c r="R28" s="14"/>
      <c r="S28" s="14"/>
      <c r="T28" s="14"/>
      <c r="U28" s="14"/>
      <c r="V28" s="14"/>
      <c r="W28" s="14"/>
      <c r="X28" s="14"/>
      <c r="Y28" s="14"/>
      <c r="Z28" s="14"/>
      <c r="AA28" s="14"/>
      <c r="AB28" s="14"/>
      <c r="AC28" s="14"/>
      <c r="AD28" s="14"/>
      <c r="AE28" s="14"/>
    </row>
    <row r="29" spans="1:31" x14ac:dyDescent="0.3">
      <c r="A29" s="14"/>
      <c r="B29" s="54"/>
      <c r="C29" s="51"/>
      <c r="D29" s="109">
        <f t="shared" si="0"/>
        <v>0</v>
      </c>
      <c r="E29" s="108"/>
      <c r="F29" s="99"/>
      <c r="G29" s="109">
        <f t="shared" si="3"/>
        <v>0</v>
      </c>
      <c r="H29" s="52"/>
      <c r="I29" s="109" t="e">
        <f t="shared" si="1"/>
        <v>#DIV/0!</v>
      </c>
      <c r="J29" s="52">
        <f t="shared" si="2"/>
        <v>0</v>
      </c>
      <c r="K29" s="14"/>
      <c r="L29" s="53"/>
      <c r="M29" s="53"/>
      <c r="N29" s="14"/>
      <c r="O29" s="53"/>
      <c r="P29" s="14"/>
      <c r="Q29" s="14"/>
      <c r="R29" s="14"/>
      <c r="S29" s="14"/>
      <c r="T29" s="14"/>
      <c r="U29" s="14"/>
      <c r="V29" s="14"/>
      <c r="W29" s="14"/>
      <c r="X29" s="14"/>
      <c r="Y29" s="14"/>
      <c r="Z29" s="14"/>
      <c r="AA29" s="14"/>
      <c r="AB29" s="14"/>
      <c r="AC29" s="14"/>
      <c r="AD29" s="14"/>
      <c r="AE29" s="14"/>
    </row>
    <row r="30" spans="1:31" x14ac:dyDescent="0.3">
      <c r="A30" s="14"/>
      <c r="B30" s="54"/>
      <c r="C30" s="51"/>
      <c r="D30" s="109">
        <f t="shared" si="0"/>
        <v>0</v>
      </c>
      <c r="E30" s="108"/>
      <c r="F30" s="99"/>
      <c r="G30" s="109">
        <f t="shared" si="3"/>
        <v>0</v>
      </c>
      <c r="H30" s="52"/>
      <c r="I30" s="109" t="e">
        <f t="shared" si="1"/>
        <v>#DIV/0!</v>
      </c>
      <c r="J30" s="52">
        <f t="shared" si="2"/>
        <v>0</v>
      </c>
      <c r="K30" s="14"/>
      <c r="L30" s="53"/>
      <c r="M30" s="53"/>
      <c r="N30" s="14"/>
      <c r="O30" s="53"/>
      <c r="P30" s="14"/>
      <c r="Q30" s="14"/>
      <c r="R30" s="14"/>
      <c r="S30" s="14"/>
      <c r="T30" s="14"/>
      <c r="U30" s="14"/>
      <c r="V30" s="14"/>
      <c r="W30" s="14"/>
      <c r="X30" s="14"/>
      <c r="Y30" s="14"/>
      <c r="Z30" s="14"/>
      <c r="AA30" s="14"/>
      <c r="AB30" s="14"/>
      <c r="AC30" s="14"/>
      <c r="AD30" s="14"/>
      <c r="AE30" s="14"/>
    </row>
    <row r="31" spans="1:31" x14ac:dyDescent="0.3">
      <c r="A31" s="14"/>
      <c r="B31" s="54"/>
      <c r="C31" s="51"/>
      <c r="D31" s="109">
        <f t="shared" si="0"/>
        <v>0</v>
      </c>
      <c r="E31" s="108"/>
      <c r="F31" s="99"/>
      <c r="G31" s="109">
        <f t="shared" si="3"/>
        <v>0</v>
      </c>
      <c r="H31" s="52"/>
      <c r="I31" s="109" t="e">
        <f t="shared" si="1"/>
        <v>#DIV/0!</v>
      </c>
      <c r="J31" s="52">
        <f t="shared" si="2"/>
        <v>0</v>
      </c>
      <c r="K31" s="14"/>
      <c r="L31" s="53"/>
      <c r="M31" s="53"/>
      <c r="N31" s="14"/>
      <c r="O31" s="53"/>
      <c r="P31" s="14"/>
      <c r="Q31" s="14"/>
      <c r="R31" s="14"/>
      <c r="S31" s="14"/>
      <c r="T31" s="14"/>
      <c r="U31" s="14"/>
      <c r="V31" s="14"/>
      <c r="W31" s="14"/>
      <c r="X31" s="14"/>
      <c r="Y31" s="14"/>
      <c r="Z31" s="14"/>
      <c r="AA31" s="14"/>
      <c r="AB31" s="14"/>
      <c r="AC31" s="14"/>
      <c r="AD31" s="14"/>
      <c r="AE31" s="14"/>
    </row>
    <row r="32" spans="1:31" x14ac:dyDescent="0.3">
      <c r="A32" s="14"/>
      <c r="B32" s="54"/>
      <c r="C32" s="51"/>
      <c r="D32" s="109">
        <f t="shared" si="0"/>
        <v>0</v>
      </c>
      <c r="E32" s="108"/>
      <c r="F32" s="99"/>
      <c r="G32" s="109">
        <f t="shared" si="3"/>
        <v>0</v>
      </c>
      <c r="H32" s="52"/>
      <c r="I32" s="109" t="e">
        <f t="shared" si="1"/>
        <v>#DIV/0!</v>
      </c>
      <c r="J32" s="52">
        <f t="shared" si="2"/>
        <v>0</v>
      </c>
      <c r="K32" s="14"/>
      <c r="L32" s="53"/>
      <c r="M32" s="53"/>
      <c r="N32" s="14"/>
      <c r="O32" s="53"/>
      <c r="P32" s="14"/>
      <c r="Q32" s="14"/>
      <c r="R32" s="14"/>
      <c r="S32" s="14"/>
      <c r="T32" s="14"/>
      <c r="U32" s="14"/>
      <c r="V32" s="14"/>
      <c r="W32" s="14"/>
      <c r="X32" s="14"/>
      <c r="Y32" s="14"/>
      <c r="Z32" s="14"/>
      <c r="AA32" s="14"/>
      <c r="AB32" s="14"/>
      <c r="AC32" s="14"/>
      <c r="AD32" s="14"/>
      <c r="AE32" s="14"/>
    </row>
    <row r="33" spans="1:31" x14ac:dyDescent="0.3">
      <c r="A33" s="14"/>
      <c r="B33" s="54"/>
      <c r="C33" s="51"/>
      <c r="D33" s="109">
        <f t="shared" si="0"/>
        <v>0</v>
      </c>
      <c r="E33" s="108"/>
      <c r="F33" s="99"/>
      <c r="G33" s="109">
        <f t="shared" si="3"/>
        <v>0</v>
      </c>
      <c r="H33" s="52"/>
      <c r="I33" s="109" t="e">
        <f t="shared" si="1"/>
        <v>#DIV/0!</v>
      </c>
      <c r="J33" s="52">
        <f t="shared" si="2"/>
        <v>0</v>
      </c>
      <c r="K33" s="14"/>
      <c r="L33" s="53"/>
      <c r="M33" s="53"/>
      <c r="N33" s="14"/>
      <c r="O33" s="53"/>
      <c r="P33" s="14"/>
      <c r="Q33" s="14"/>
      <c r="R33" s="14"/>
      <c r="S33" s="14"/>
      <c r="T33" s="14"/>
      <c r="U33" s="14"/>
      <c r="V33" s="14"/>
      <c r="W33" s="14"/>
      <c r="X33" s="14"/>
      <c r="Y33" s="14"/>
      <c r="Z33" s="14"/>
      <c r="AA33" s="14"/>
      <c r="AB33" s="14"/>
      <c r="AC33" s="14"/>
      <c r="AD33" s="14"/>
      <c r="AE33" s="14"/>
    </row>
    <row r="34" spans="1:31" x14ac:dyDescent="0.3">
      <c r="A34" s="14"/>
      <c r="B34" s="54"/>
      <c r="C34" s="51"/>
      <c r="D34" s="109">
        <f t="shared" si="0"/>
        <v>0</v>
      </c>
      <c r="E34" s="108"/>
      <c r="F34" s="99"/>
      <c r="G34" s="109">
        <f t="shared" si="3"/>
        <v>0</v>
      </c>
      <c r="H34" s="52"/>
      <c r="I34" s="109" t="e">
        <f t="shared" si="1"/>
        <v>#DIV/0!</v>
      </c>
      <c r="J34" s="52">
        <f t="shared" si="2"/>
        <v>0</v>
      </c>
      <c r="K34" s="14"/>
      <c r="L34" s="53"/>
      <c r="M34" s="53"/>
      <c r="N34" s="14"/>
      <c r="O34" s="53"/>
      <c r="P34" s="14"/>
      <c r="Q34" s="14"/>
      <c r="R34" s="14"/>
      <c r="S34" s="14"/>
      <c r="T34" s="14"/>
      <c r="U34" s="14"/>
      <c r="V34" s="14"/>
      <c r="W34" s="14"/>
      <c r="X34" s="14"/>
      <c r="Y34" s="14"/>
      <c r="Z34" s="14"/>
      <c r="AA34" s="14"/>
      <c r="AB34" s="14"/>
      <c r="AC34" s="14"/>
      <c r="AD34" s="14"/>
      <c r="AE34" s="14"/>
    </row>
    <row r="35" spans="1:31" x14ac:dyDescent="0.3">
      <c r="A35" s="14"/>
      <c r="B35" s="54"/>
      <c r="C35" s="51"/>
      <c r="D35" s="109">
        <f t="shared" si="0"/>
        <v>0</v>
      </c>
      <c r="E35" s="108"/>
      <c r="F35" s="99"/>
      <c r="G35" s="109">
        <f t="shared" si="3"/>
        <v>0</v>
      </c>
      <c r="H35" s="52"/>
      <c r="I35" s="109" t="e">
        <f t="shared" si="1"/>
        <v>#DIV/0!</v>
      </c>
      <c r="J35" s="52">
        <f t="shared" si="2"/>
        <v>0</v>
      </c>
      <c r="K35" s="14"/>
      <c r="L35" s="53"/>
      <c r="M35" s="53"/>
      <c r="N35" s="14"/>
      <c r="O35" s="53"/>
      <c r="P35" s="14"/>
      <c r="Q35" s="14"/>
      <c r="R35" s="14"/>
      <c r="S35" s="14"/>
      <c r="T35" s="14"/>
      <c r="U35" s="14"/>
      <c r="V35" s="14"/>
      <c r="W35" s="14"/>
      <c r="X35" s="14"/>
      <c r="Y35" s="14"/>
      <c r="Z35" s="14"/>
      <c r="AA35" s="14"/>
      <c r="AB35" s="14"/>
      <c r="AC35" s="14"/>
      <c r="AD35" s="14"/>
      <c r="AE35" s="14"/>
    </row>
    <row r="36" spans="1:31" x14ac:dyDescent="0.3">
      <c r="A36" s="14"/>
      <c r="B36" s="54"/>
      <c r="C36" s="51"/>
      <c r="D36" s="109">
        <f t="shared" si="0"/>
        <v>0</v>
      </c>
      <c r="E36" s="108"/>
      <c r="F36" s="99"/>
      <c r="G36" s="109">
        <f t="shared" si="3"/>
        <v>0</v>
      </c>
      <c r="H36" s="52"/>
      <c r="I36" s="109" t="e">
        <f t="shared" si="1"/>
        <v>#DIV/0!</v>
      </c>
      <c r="J36" s="52">
        <f t="shared" si="2"/>
        <v>0</v>
      </c>
      <c r="K36" s="14"/>
      <c r="L36" s="53"/>
      <c r="M36" s="53"/>
      <c r="N36" s="14"/>
      <c r="O36" s="53"/>
      <c r="P36" s="14"/>
      <c r="Q36" s="14"/>
      <c r="R36" s="14"/>
      <c r="S36" s="14"/>
      <c r="T36" s="14"/>
      <c r="U36" s="14"/>
      <c r="V36" s="14"/>
      <c r="W36" s="14"/>
      <c r="X36" s="14"/>
      <c r="Y36" s="14"/>
      <c r="Z36" s="14"/>
      <c r="AA36" s="14"/>
      <c r="AB36" s="14"/>
      <c r="AC36" s="14"/>
      <c r="AD36" s="14"/>
      <c r="AE36" s="14"/>
    </row>
    <row r="37" spans="1:31" x14ac:dyDescent="0.3">
      <c r="A37" s="14"/>
      <c r="B37" s="54"/>
      <c r="C37" s="51"/>
      <c r="D37" s="109">
        <f t="shared" si="0"/>
        <v>0</v>
      </c>
      <c r="E37" s="108"/>
      <c r="F37" s="99"/>
      <c r="G37" s="109">
        <f t="shared" si="3"/>
        <v>0</v>
      </c>
      <c r="H37" s="52"/>
      <c r="I37" s="109" t="e">
        <f t="shared" si="1"/>
        <v>#DIV/0!</v>
      </c>
      <c r="J37" s="52">
        <f t="shared" si="2"/>
        <v>0</v>
      </c>
      <c r="K37" s="14"/>
      <c r="L37" s="53"/>
      <c r="M37" s="53"/>
      <c r="N37" s="14"/>
      <c r="O37" s="53"/>
      <c r="P37" s="14"/>
      <c r="Q37" s="14"/>
      <c r="R37" s="14"/>
      <c r="S37" s="14"/>
      <c r="T37" s="14"/>
      <c r="U37" s="14"/>
      <c r="V37" s="14"/>
      <c r="W37" s="14"/>
      <c r="X37" s="14"/>
      <c r="Y37" s="14"/>
      <c r="Z37" s="14"/>
      <c r="AA37" s="14"/>
      <c r="AB37" s="14"/>
      <c r="AC37" s="14"/>
      <c r="AD37" s="14"/>
      <c r="AE37" s="14"/>
    </row>
    <row r="38" spans="1:31" x14ac:dyDescent="0.3">
      <c r="A38" s="14"/>
      <c r="B38" s="54"/>
      <c r="C38" s="51"/>
      <c r="D38" s="109">
        <f t="shared" si="0"/>
        <v>0</v>
      </c>
      <c r="E38" s="108"/>
      <c r="F38" s="99"/>
      <c r="G38" s="109">
        <f t="shared" si="3"/>
        <v>0</v>
      </c>
      <c r="H38" s="52"/>
      <c r="I38" s="109" t="e">
        <f t="shared" si="1"/>
        <v>#DIV/0!</v>
      </c>
      <c r="J38" s="52">
        <f t="shared" si="2"/>
        <v>0</v>
      </c>
      <c r="K38" s="14"/>
      <c r="L38" s="53"/>
      <c r="M38" s="53"/>
      <c r="N38" s="14"/>
      <c r="O38" s="182"/>
      <c r="P38" s="14"/>
      <c r="Q38" s="14"/>
      <c r="R38" s="14"/>
      <c r="S38" s="14"/>
      <c r="T38" s="14"/>
      <c r="U38" s="14"/>
      <c r="V38" s="14"/>
      <c r="W38" s="14"/>
      <c r="X38" s="14"/>
      <c r="Y38" s="14"/>
      <c r="Z38" s="14"/>
      <c r="AA38" s="14"/>
      <c r="AB38" s="14"/>
      <c r="AC38" s="14"/>
      <c r="AD38" s="14"/>
      <c r="AE38" s="14"/>
    </row>
    <row r="39" spans="1:31" x14ac:dyDescent="0.3">
      <c r="A39" s="14"/>
      <c r="B39" s="54"/>
      <c r="C39" s="51"/>
      <c r="D39" s="109">
        <f t="shared" si="0"/>
        <v>0</v>
      </c>
      <c r="E39" s="108"/>
      <c r="F39" s="99"/>
      <c r="G39" s="109">
        <f t="shared" si="3"/>
        <v>0</v>
      </c>
      <c r="H39" s="52"/>
      <c r="I39" s="109" t="e">
        <f t="shared" si="1"/>
        <v>#DIV/0!</v>
      </c>
      <c r="J39" s="52">
        <f t="shared" si="2"/>
        <v>0</v>
      </c>
      <c r="K39" s="14"/>
      <c r="L39" s="53"/>
      <c r="M39" s="53"/>
      <c r="N39" s="14"/>
      <c r="O39" s="53"/>
      <c r="P39" s="14"/>
      <c r="Q39" s="14"/>
      <c r="R39" s="14"/>
      <c r="S39" s="14"/>
      <c r="T39" s="14"/>
      <c r="U39" s="14"/>
      <c r="V39" s="14"/>
      <c r="W39" s="14"/>
      <c r="X39" s="14"/>
      <c r="Y39" s="14"/>
      <c r="Z39" s="14"/>
      <c r="AA39" s="14"/>
      <c r="AB39" s="14"/>
      <c r="AC39" s="14"/>
      <c r="AD39" s="14"/>
      <c r="AE39" s="14"/>
    </row>
    <row r="40" spans="1:31" x14ac:dyDescent="0.3">
      <c r="A40" s="14"/>
      <c r="B40" s="54"/>
      <c r="C40" s="51"/>
      <c r="D40" s="109">
        <f t="shared" si="0"/>
        <v>0</v>
      </c>
      <c r="E40" s="108"/>
      <c r="F40" s="99"/>
      <c r="G40" s="109">
        <f t="shared" si="3"/>
        <v>0</v>
      </c>
      <c r="H40" s="52"/>
      <c r="I40" s="109" t="e">
        <f t="shared" si="1"/>
        <v>#DIV/0!</v>
      </c>
      <c r="J40" s="52">
        <f t="shared" si="2"/>
        <v>0</v>
      </c>
      <c r="K40" s="14"/>
      <c r="L40" s="53"/>
      <c r="M40" s="53"/>
      <c r="N40" s="14"/>
      <c r="O40" s="53"/>
      <c r="P40" s="14"/>
      <c r="Q40" s="14"/>
      <c r="R40" s="14"/>
      <c r="S40" s="14"/>
      <c r="T40" s="14"/>
      <c r="U40" s="14"/>
      <c r="V40" s="14"/>
      <c r="W40" s="14"/>
      <c r="X40" s="14"/>
      <c r="Y40" s="14"/>
      <c r="Z40" s="14"/>
      <c r="AA40" s="14"/>
      <c r="AB40" s="14"/>
      <c r="AC40" s="14"/>
      <c r="AD40" s="14"/>
      <c r="AE40" s="14"/>
    </row>
    <row r="41" spans="1:31" x14ac:dyDescent="0.3">
      <c r="A41" s="14"/>
      <c r="B41" s="54"/>
      <c r="C41" s="51"/>
      <c r="D41" s="109">
        <f t="shared" si="0"/>
        <v>0</v>
      </c>
      <c r="E41" s="108"/>
      <c r="F41" s="99"/>
      <c r="G41" s="109">
        <f t="shared" si="3"/>
        <v>0</v>
      </c>
      <c r="H41" s="52"/>
      <c r="I41" s="109" t="e">
        <f t="shared" si="1"/>
        <v>#DIV/0!</v>
      </c>
      <c r="J41" s="52">
        <f t="shared" si="2"/>
        <v>0</v>
      </c>
      <c r="K41" s="14"/>
      <c r="L41" s="53"/>
      <c r="M41" s="53"/>
      <c r="N41" s="14"/>
      <c r="O41" s="53"/>
      <c r="P41" s="14"/>
      <c r="Q41" s="14"/>
      <c r="R41" s="14"/>
      <c r="S41" s="14"/>
      <c r="T41" s="14"/>
      <c r="U41" s="14"/>
      <c r="V41" s="14"/>
      <c r="W41" s="14"/>
      <c r="X41" s="14"/>
      <c r="Y41" s="14"/>
      <c r="Z41" s="14"/>
      <c r="AA41" s="14"/>
      <c r="AB41" s="14"/>
      <c r="AC41" s="14"/>
      <c r="AD41" s="14"/>
      <c r="AE41" s="14"/>
    </row>
    <row r="42" spans="1:31" x14ac:dyDescent="0.3">
      <c r="A42" s="14"/>
      <c r="B42" s="54"/>
      <c r="C42" s="51"/>
      <c r="D42" s="109">
        <f t="shared" si="0"/>
        <v>0</v>
      </c>
      <c r="E42" s="108"/>
      <c r="F42" s="99"/>
      <c r="G42" s="109">
        <f t="shared" si="3"/>
        <v>0</v>
      </c>
      <c r="H42" s="52"/>
      <c r="I42" s="109" t="e">
        <f t="shared" si="1"/>
        <v>#DIV/0!</v>
      </c>
      <c r="J42" s="52">
        <f t="shared" si="2"/>
        <v>0</v>
      </c>
      <c r="K42" s="14"/>
      <c r="L42" s="53"/>
      <c r="M42" s="53"/>
      <c r="N42" s="14"/>
      <c r="O42" s="53"/>
      <c r="P42" s="14"/>
      <c r="Q42" s="14"/>
      <c r="R42" s="14"/>
      <c r="S42" s="14"/>
      <c r="T42" s="14"/>
      <c r="U42" s="14"/>
      <c r="V42" s="14"/>
      <c r="W42" s="14"/>
      <c r="X42" s="14"/>
      <c r="Y42" s="14"/>
      <c r="Z42" s="14"/>
      <c r="AA42" s="14"/>
      <c r="AB42" s="14"/>
      <c r="AC42" s="14"/>
      <c r="AD42" s="14"/>
      <c r="AE42" s="14"/>
    </row>
    <row r="43" spans="1:31" x14ac:dyDescent="0.3">
      <c r="A43" s="14"/>
      <c r="B43" s="54"/>
      <c r="C43" s="51"/>
      <c r="D43" s="109">
        <f t="shared" si="0"/>
        <v>0</v>
      </c>
      <c r="E43" s="108"/>
      <c r="F43" s="99"/>
      <c r="G43" s="109">
        <f t="shared" si="3"/>
        <v>0</v>
      </c>
      <c r="H43" s="52"/>
      <c r="I43" s="109" t="e">
        <f t="shared" si="1"/>
        <v>#DIV/0!</v>
      </c>
      <c r="J43" s="52">
        <f t="shared" si="2"/>
        <v>0</v>
      </c>
      <c r="K43" s="14"/>
      <c r="L43" s="53"/>
      <c r="M43" s="53"/>
      <c r="N43" s="14"/>
      <c r="O43" s="53"/>
      <c r="P43" s="14"/>
      <c r="Q43" s="14"/>
      <c r="R43" s="14"/>
      <c r="S43" s="14"/>
      <c r="T43" s="14"/>
      <c r="U43" s="14"/>
      <c r="V43" s="14"/>
      <c r="W43" s="14"/>
      <c r="X43" s="14"/>
      <c r="Y43" s="14"/>
      <c r="Z43" s="14"/>
      <c r="AA43" s="14"/>
      <c r="AB43" s="14"/>
      <c r="AC43" s="14"/>
      <c r="AD43" s="14"/>
      <c r="AE43" s="14"/>
    </row>
    <row r="44" spans="1:31" x14ac:dyDescent="0.3">
      <c r="A44" s="14"/>
      <c r="B44" s="54"/>
      <c r="C44" s="51"/>
      <c r="D44" s="109">
        <f t="shared" si="0"/>
        <v>0</v>
      </c>
      <c r="E44" s="108"/>
      <c r="F44" s="99"/>
      <c r="G44" s="109">
        <f t="shared" si="3"/>
        <v>0</v>
      </c>
      <c r="H44" s="52"/>
      <c r="I44" s="109" t="e">
        <f t="shared" si="1"/>
        <v>#DIV/0!</v>
      </c>
      <c r="J44" s="52">
        <f t="shared" si="2"/>
        <v>0</v>
      </c>
      <c r="K44" s="14"/>
      <c r="L44" s="53"/>
      <c r="M44" s="53"/>
      <c r="N44" s="14"/>
      <c r="O44" s="53"/>
      <c r="P44" s="14"/>
      <c r="Q44" s="14"/>
      <c r="R44" s="14"/>
      <c r="S44" s="14"/>
      <c r="T44" s="14"/>
      <c r="U44" s="14"/>
      <c r="V44" s="14"/>
      <c r="W44" s="14"/>
      <c r="X44" s="14"/>
      <c r="Y44" s="14"/>
      <c r="Z44" s="14"/>
      <c r="AA44" s="14"/>
      <c r="AB44" s="14"/>
      <c r="AC44" s="14"/>
      <c r="AD44" s="14"/>
      <c r="AE44" s="14"/>
    </row>
    <row r="45" spans="1:31" x14ac:dyDescent="0.3">
      <c r="A45" s="14"/>
      <c r="B45" s="54"/>
      <c r="C45" s="51"/>
      <c r="D45" s="109">
        <f t="shared" si="0"/>
        <v>0</v>
      </c>
      <c r="E45" s="108"/>
      <c r="F45" s="99"/>
      <c r="G45" s="109">
        <f t="shared" si="3"/>
        <v>0</v>
      </c>
      <c r="H45" s="52"/>
      <c r="I45" s="109" t="e">
        <f t="shared" si="1"/>
        <v>#DIV/0!</v>
      </c>
      <c r="J45" s="52">
        <f t="shared" si="2"/>
        <v>0</v>
      </c>
      <c r="K45" s="14"/>
      <c r="L45" s="53"/>
      <c r="M45" s="53"/>
      <c r="N45" s="14"/>
      <c r="O45" s="53"/>
      <c r="P45" s="14"/>
      <c r="Q45" s="14"/>
      <c r="R45" s="14"/>
      <c r="S45" s="14"/>
      <c r="T45" s="14"/>
      <c r="U45" s="14"/>
      <c r="V45" s="14"/>
      <c r="W45" s="14"/>
      <c r="X45" s="14"/>
      <c r="Y45" s="14"/>
      <c r="Z45" s="14"/>
      <c r="AA45" s="14"/>
      <c r="AB45" s="14"/>
      <c r="AC45" s="14"/>
      <c r="AD45" s="14"/>
      <c r="AE45" s="14"/>
    </row>
    <row r="46" spans="1:31" x14ac:dyDescent="0.3">
      <c r="A46" s="14"/>
      <c r="B46" s="54"/>
      <c r="C46" s="51"/>
      <c r="D46" s="109">
        <f t="shared" si="0"/>
        <v>0</v>
      </c>
      <c r="E46" s="108"/>
      <c r="F46" s="99"/>
      <c r="G46" s="109">
        <f t="shared" si="3"/>
        <v>0</v>
      </c>
      <c r="H46" s="52"/>
      <c r="I46" s="109" t="e">
        <f t="shared" si="1"/>
        <v>#DIV/0!</v>
      </c>
      <c r="J46" s="52">
        <f t="shared" si="2"/>
        <v>0</v>
      </c>
      <c r="K46" s="14"/>
      <c r="L46" s="53"/>
      <c r="M46" s="53"/>
      <c r="N46" s="14"/>
      <c r="O46" s="53"/>
      <c r="P46" s="14"/>
      <c r="Q46" s="14"/>
      <c r="R46" s="14"/>
      <c r="S46" s="14"/>
      <c r="T46" s="14"/>
      <c r="U46" s="14"/>
      <c r="V46" s="14"/>
      <c r="W46" s="14"/>
      <c r="X46" s="14"/>
      <c r="Y46" s="14"/>
      <c r="Z46" s="14"/>
      <c r="AA46" s="14"/>
      <c r="AB46" s="14"/>
      <c r="AC46" s="14"/>
      <c r="AD46" s="14"/>
      <c r="AE46" s="14"/>
    </row>
    <row r="47" spans="1:31" x14ac:dyDescent="0.3">
      <c r="A47" s="14"/>
      <c r="B47" s="54"/>
      <c r="C47" s="51"/>
      <c r="D47" s="109">
        <f t="shared" si="0"/>
        <v>0</v>
      </c>
      <c r="E47" s="108"/>
      <c r="F47" s="99"/>
      <c r="G47" s="109">
        <f t="shared" si="3"/>
        <v>0</v>
      </c>
      <c r="H47" s="52"/>
      <c r="I47" s="109" t="e">
        <f t="shared" si="1"/>
        <v>#DIV/0!</v>
      </c>
      <c r="J47" s="52">
        <f t="shared" si="2"/>
        <v>0</v>
      </c>
      <c r="K47" s="14"/>
      <c r="L47" s="53"/>
      <c r="M47" s="53"/>
      <c r="N47" s="14"/>
      <c r="O47" s="53"/>
      <c r="P47" s="14"/>
      <c r="Q47" s="14"/>
      <c r="R47" s="14"/>
      <c r="S47" s="14"/>
      <c r="T47" s="14"/>
      <c r="U47" s="14"/>
      <c r="V47" s="14"/>
      <c r="W47" s="14"/>
      <c r="X47" s="14"/>
      <c r="Y47" s="14"/>
      <c r="Z47" s="14"/>
      <c r="AA47" s="14"/>
      <c r="AB47" s="14"/>
      <c r="AC47" s="14"/>
      <c r="AD47" s="14"/>
      <c r="AE47" s="14"/>
    </row>
    <row r="48" spans="1:31" x14ac:dyDescent="0.3">
      <c r="A48" s="14"/>
      <c r="B48" s="54"/>
      <c r="C48" s="51"/>
      <c r="D48" s="109">
        <f t="shared" si="0"/>
        <v>0</v>
      </c>
      <c r="E48" s="108"/>
      <c r="F48" s="99"/>
      <c r="G48" s="109">
        <f t="shared" si="3"/>
        <v>0</v>
      </c>
      <c r="H48" s="52"/>
      <c r="I48" s="109" t="e">
        <f t="shared" si="1"/>
        <v>#DIV/0!</v>
      </c>
      <c r="J48" s="52">
        <f t="shared" si="2"/>
        <v>0</v>
      </c>
      <c r="K48" s="14"/>
      <c r="L48" s="53"/>
      <c r="M48" s="53"/>
      <c r="N48" s="14"/>
      <c r="O48" s="53"/>
      <c r="P48" s="14"/>
      <c r="Q48" s="14"/>
      <c r="R48" s="14"/>
      <c r="S48" s="14"/>
      <c r="T48" s="14"/>
      <c r="U48" s="14"/>
      <c r="V48" s="14"/>
      <c r="W48" s="14"/>
      <c r="X48" s="14"/>
      <c r="Y48" s="14"/>
      <c r="Z48" s="14"/>
      <c r="AA48" s="14"/>
      <c r="AB48" s="14"/>
      <c r="AC48" s="14"/>
      <c r="AD48" s="14"/>
      <c r="AE48" s="14"/>
    </row>
    <row r="49" spans="1:31" x14ac:dyDescent="0.3">
      <c r="A49" s="14"/>
      <c r="B49" s="54"/>
      <c r="C49" s="51"/>
      <c r="D49" s="109">
        <f t="shared" si="0"/>
        <v>0</v>
      </c>
      <c r="E49" s="108"/>
      <c r="F49" s="99"/>
      <c r="G49" s="109">
        <f t="shared" si="3"/>
        <v>0</v>
      </c>
      <c r="H49" s="52"/>
      <c r="I49" s="109" t="e">
        <f t="shared" si="1"/>
        <v>#DIV/0!</v>
      </c>
      <c r="J49" s="52">
        <f t="shared" si="2"/>
        <v>0</v>
      </c>
      <c r="K49" s="14"/>
      <c r="L49" s="53"/>
      <c r="M49" s="53"/>
      <c r="N49" s="14"/>
      <c r="O49" s="53"/>
      <c r="P49" s="14"/>
      <c r="Q49" s="14"/>
      <c r="R49" s="14"/>
      <c r="S49" s="14"/>
      <c r="T49" s="14"/>
      <c r="U49" s="14"/>
      <c r="V49" s="14"/>
      <c r="W49" s="14"/>
      <c r="X49" s="14"/>
      <c r="Y49" s="14"/>
      <c r="Z49" s="14"/>
      <c r="AA49" s="14"/>
      <c r="AB49" s="14"/>
      <c r="AC49" s="14"/>
      <c r="AD49" s="14"/>
      <c r="AE49" s="14"/>
    </row>
    <row r="50" spans="1:31" x14ac:dyDescent="0.3">
      <c r="A50" s="14"/>
      <c r="B50" s="54"/>
      <c r="C50" s="51"/>
      <c r="D50" s="109">
        <f t="shared" si="0"/>
        <v>0</v>
      </c>
      <c r="E50" s="108"/>
      <c r="F50" s="99"/>
      <c r="G50" s="109">
        <f t="shared" si="3"/>
        <v>0</v>
      </c>
      <c r="H50" s="52"/>
      <c r="I50" s="109" t="e">
        <f t="shared" si="1"/>
        <v>#DIV/0!</v>
      </c>
      <c r="J50" s="52">
        <f t="shared" si="2"/>
        <v>0</v>
      </c>
      <c r="K50" s="14"/>
      <c r="L50" s="53"/>
      <c r="M50" s="53"/>
      <c r="N50" s="14"/>
      <c r="O50" s="53"/>
      <c r="P50" s="14"/>
      <c r="Q50" s="14"/>
      <c r="R50" s="14"/>
      <c r="S50" s="14"/>
      <c r="T50" s="14"/>
      <c r="U50" s="14"/>
      <c r="V50" s="14"/>
      <c r="W50" s="14"/>
      <c r="X50" s="14"/>
      <c r="Y50" s="14"/>
      <c r="Z50" s="14"/>
      <c r="AA50" s="14"/>
      <c r="AB50" s="14"/>
      <c r="AC50" s="14"/>
      <c r="AD50" s="14"/>
      <c r="AE50" s="14"/>
    </row>
    <row r="51" spans="1:31" x14ac:dyDescent="0.3">
      <c r="A51" s="14"/>
      <c r="B51" s="54"/>
      <c r="C51" s="51"/>
      <c r="D51" s="109">
        <f t="shared" si="0"/>
        <v>0</v>
      </c>
      <c r="E51" s="108"/>
      <c r="F51" s="99"/>
      <c r="G51" s="109">
        <f t="shared" si="3"/>
        <v>0</v>
      </c>
      <c r="H51" s="52"/>
      <c r="I51" s="109" t="e">
        <f t="shared" si="1"/>
        <v>#DIV/0!</v>
      </c>
      <c r="J51" s="52">
        <f t="shared" si="2"/>
        <v>0</v>
      </c>
      <c r="K51" s="14"/>
      <c r="L51" s="53"/>
      <c r="M51" s="53"/>
      <c r="N51" s="14"/>
      <c r="O51" s="53"/>
      <c r="P51" s="14"/>
      <c r="Q51" s="14"/>
      <c r="R51" s="14"/>
      <c r="S51" s="14"/>
      <c r="T51" s="14"/>
      <c r="U51" s="14"/>
      <c r="V51" s="14"/>
      <c r="W51" s="14"/>
      <c r="X51" s="14"/>
      <c r="Y51" s="14"/>
      <c r="Z51" s="14"/>
      <c r="AA51" s="14"/>
      <c r="AB51" s="14"/>
      <c r="AC51" s="14"/>
      <c r="AD51" s="14"/>
      <c r="AE51" s="14"/>
    </row>
    <row r="52" spans="1:31" x14ac:dyDescent="0.3">
      <c r="A52" s="14"/>
      <c r="B52" s="54"/>
      <c r="C52" s="51"/>
      <c r="D52" s="109">
        <f t="shared" si="0"/>
        <v>0</v>
      </c>
      <c r="E52" s="108"/>
      <c r="F52" s="99"/>
      <c r="G52" s="109">
        <f t="shared" si="3"/>
        <v>0</v>
      </c>
      <c r="H52" s="52"/>
      <c r="I52" s="109" t="e">
        <f t="shared" si="1"/>
        <v>#DIV/0!</v>
      </c>
      <c r="J52" s="52">
        <f t="shared" si="2"/>
        <v>0</v>
      </c>
      <c r="K52" s="14"/>
      <c r="L52" s="53"/>
      <c r="M52" s="53"/>
      <c r="N52" s="14"/>
      <c r="O52" s="53"/>
      <c r="P52" s="14"/>
      <c r="Q52" s="14"/>
      <c r="R52" s="14"/>
      <c r="S52" s="14"/>
      <c r="T52" s="14"/>
      <c r="U52" s="14"/>
      <c r="V52" s="14"/>
      <c r="W52" s="14"/>
      <c r="X52" s="14"/>
      <c r="Y52" s="14"/>
      <c r="Z52" s="14"/>
      <c r="AA52" s="14"/>
      <c r="AB52" s="14"/>
      <c r="AC52" s="14"/>
      <c r="AD52" s="14"/>
      <c r="AE52" s="14"/>
    </row>
    <row r="53" spans="1:31" x14ac:dyDescent="0.3">
      <c r="A53" s="14"/>
      <c r="B53" s="54"/>
      <c r="C53" s="51"/>
      <c r="D53" s="109">
        <f t="shared" si="0"/>
        <v>0</v>
      </c>
      <c r="E53" s="108"/>
      <c r="F53" s="99"/>
      <c r="G53" s="109">
        <f t="shared" si="3"/>
        <v>0</v>
      </c>
      <c r="H53" s="52"/>
      <c r="I53" s="109" t="e">
        <f t="shared" si="1"/>
        <v>#DIV/0!</v>
      </c>
      <c r="J53" s="52">
        <f t="shared" si="2"/>
        <v>0</v>
      </c>
      <c r="K53" s="14"/>
      <c r="L53" s="53"/>
      <c r="M53" s="53"/>
      <c r="N53" s="14"/>
      <c r="O53" s="53"/>
      <c r="P53" s="14"/>
      <c r="Q53" s="14"/>
      <c r="R53" s="14"/>
      <c r="S53" s="14"/>
      <c r="T53" s="14"/>
      <c r="U53" s="14"/>
      <c r="V53" s="14"/>
      <c r="W53" s="14"/>
      <c r="X53" s="14"/>
      <c r="Y53" s="14"/>
      <c r="Z53" s="14"/>
      <c r="AA53" s="14"/>
      <c r="AB53" s="14"/>
      <c r="AC53" s="14"/>
      <c r="AD53" s="14"/>
      <c r="AE53" s="14"/>
    </row>
    <row r="54" spans="1:31" x14ac:dyDescent="0.3">
      <c r="A54" s="14"/>
      <c r="B54" s="54"/>
      <c r="C54" s="51"/>
      <c r="D54" s="109">
        <f t="shared" si="0"/>
        <v>0</v>
      </c>
      <c r="E54" s="108"/>
      <c r="F54" s="99"/>
      <c r="G54" s="109">
        <f t="shared" si="3"/>
        <v>0</v>
      </c>
      <c r="H54" s="52"/>
      <c r="I54" s="109" t="e">
        <f t="shared" si="1"/>
        <v>#DIV/0!</v>
      </c>
      <c r="J54" s="52">
        <f t="shared" si="2"/>
        <v>0</v>
      </c>
      <c r="K54" s="14"/>
      <c r="L54" s="53"/>
      <c r="M54" s="53"/>
      <c r="N54" s="14"/>
      <c r="O54" s="53"/>
      <c r="P54" s="14"/>
      <c r="Q54" s="14"/>
      <c r="R54" s="14"/>
      <c r="S54" s="14"/>
      <c r="T54" s="14"/>
      <c r="U54" s="14"/>
      <c r="V54" s="14"/>
      <c r="W54" s="14"/>
      <c r="X54" s="14"/>
      <c r="Y54" s="14"/>
      <c r="Z54" s="14"/>
      <c r="AA54" s="14"/>
      <c r="AB54" s="14"/>
      <c r="AC54" s="14"/>
      <c r="AD54" s="14"/>
      <c r="AE54" s="14"/>
    </row>
    <row r="55" spans="1:31" x14ac:dyDescent="0.3">
      <c r="A55" s="14"/>
      <c r="B55" s="54"/>
      <c r="C55" s="51"/>
      <c r="D55" s="109">
        <f t="shared" si="0"/>
        <v>0</v>
      </c>
      <c r="E55" s="108"/>
      <c r="F55" s="99"/>
      <c r="G55" s="109">
        <f t="shared" si="3"/>
        <v>0</v>
      </c>
      <c r="H55" s="52"/>
      <c r="I55" s="109" t="e">
        <f t="shared" si="1"/>
        <v>#DIV/0!</v>
      </c>
      <c r="J55" s="52">
        <f t="shared" si="2"/>
        <v>0</v>
      </c>
      <c r="K55" s="14"/>
      <c r="L55" s="53"/>
      <c r="M55" s="53"/>
      <c r="N55" s="14"/>
      <c r="O55" s="53"/>
      <c r="P55" s="14"/>
      <c r="Q55" s="14"/>
      <c r="R55" s="14"/>
      <c r="S55" s="14"/>
      <c r="T55" s="14"/>
      <c r="U55" s="14"/>
      <c r="V55" s="14"/>
      <c r="W55" s="14"/>
      <c r="X55" s="14"/>
      <c r="Y55" s="14"/>
      <c r="Z55" s="14"/>
      <c r="AA55" s="14"/>
      <c r="AB55" s="14"/>
      <c r="AC55" s="14"/>
      <c r="AD55" s="14"/>
      <c r="AE55" s="14"/>
    </row>
    <row r="56" spans="1:31" x14ac:dyDescent="0.3">
      <c r="A56" s="14"/>
      <c r="B56" s="54"/>
      <c r="C56" s="51"/>
      <c r="D56" s="109">
        <f t="shared" si="0"/>
        <v>0</v>
      </c>
      <c r="E56" s="108"/>
      <c r="F56" s="99"/>
      <c r="G56" s="109">
        <f t="shared" si="3"/>
        <v>0</v>
      </c>
      <c r="H56" s="52"/>
      <c r="I56" s="109" t="e">
        <f t="shared" si="1"/>
        <v>#DIV/0!</v>
      </c>
      <c r="J56" s="52">
        <f t="shared" si="2"/>
        <v>0</v>
      </c>
      <c r="K56" s="14"/>
      <c r="L56" s="53"/>
      <c r="M56" s="53"/>
      <c r="N56" s="14"/>
      <c r="O56" s="53"/>
      <c r="P56" s="14"/>
      <c r="Q56" s="14"/>
      <c r="R56" s="14"/>
      <c r="S56" s="14"/>
      <c r="T56" s="14"/>
      <c r="U56" s="14"/>
      <c r="V56" s="14"/>
      <c r="W56" s="14"/>
      <c r="X56" s="14"/>
      <c r="Y56" s="14"/>
      <c r="Z56" s="14"/>
      <c r="AA56" s="14"/>
      <c r="AB56" s="14"/>
      <c r="AC56" s="14"/>
      <c r="AD56" s="14"/>
      <c r="AE56" s="14"/>
    </row>
    <row r="57" spans="1:31" x14ac:dyDescent="0.3">
      <c r="A57" s="14"/>
      <c r="B57" s="54"/>
      <c r="C57" s="51"/>
      <c r="D57" s="109">
        <f t="shared" si="0"/>
        <v>0</v>
      </c>
      <c r="E57" s="108"/>
      <c r="F57" s="99"/>
      <c r="G57" s="109">
        <f t="shared" si="3"/>
        <v>0</v>
      </c>
      <c r="H57" s="52"/>
      <c r="I57" s="109" t="e">
        <f t="shared" si="1"/>
        <v>#DIV/0!</v>
      </c>
      <c r="J57" s="52">
        <f t="shared" si="2"/>
        <v>0</v>
      </c>
      <c r="K57" s="14"/>
      <c r="L57" s="53"/>
      <c r="M57" s="53"/>
      <c r="N57" s="14"/>
      <c r="O57" s="53"/>
      <c r="P57" s="14"/>
      <c r="Q57" s="14"/>
      <c r="R57" s="14"/>
      <c r="S57" s="14"/>
      <c r="T57" s="14"/>
      <c r="U57" s="14"/>
      <c r="V57" s="14"/>
      <c r="W57" s="14"/>
      <c r="X57" s="14"/>
      <c r="Y57" s="14"/>
      <c r="Z57" s="14"/>
      <c r="AA57" s="14"/>
      <c r="AB57" s="14"/>
      <c r="AC57" s="14"/>
      <c r="AD57" s="14"/>
      <c r="AE57" s="14"/>
    </row>
    <row r="58" spans="1:31" x14ac:dyDescent="0.3">
      <c r="A58" s="14"/>
      <c r="B58" s="54"/>
      <c r="C58" s="51"/>
      <c r="D58" s="109">
        <f t="shared" si="0"/>
        <v>0</v>
      </c>
      <c r="E58" s="108"/>
      <c r="F58" s="99"/>
      <c r="G58" s="109">
        <f t="shared" si="3"/>
        <v>0</v>
      </c>
      <c r="H58" s="52"/>
      <c r="I58" s="109" t="e">
        <f t="shared" si="1"/>
        <v>#DIV/0!</v>
      </c>
      <c r="J58" s="52">
        <f t="shared" si="2"/>
        <v>0</v>
      </c>
      <c r="K58" s="14"/>
      <c r="L58" s="53"/>
      <c r="M58" s="53"/>
      <c r="N58" s="14"/>
      <c r="O58" s="53"/>
      <c r="P58" s="14"/>
      <c r="Q58" s="14"/>
      <c r="R58" s="14"/>
      <c r="S58" s="14"/>
      <c r="T58" s="14"/>
      <c r="U58" s="14"/>
      <c r="V58" s="14"/>
      <c r="W58" s="14"/>
      <c r="X58" s="14"/>
      <c r="Y58" s="14"/>
      <c r="Z58" s="14"/>
      <c r="AA58" s="14"/>
      <c r="AB58" s="14"/>
      <c r="AC58" s="14"/>
      <c r="AD58" s="14"/>
      <c r="AE58" s="14"/>
    </row>
    <row r="59" spans="1:31" x14ac:dyDescent="0.3">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row>
    <row r="60" spans="1:31" x14ac:dyDescent="0.3">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row>
    <row r="61" spans="1:31" x14ac:dyDescent="0.3">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row>
    <row r="62" spans="1:31" x14ac:dyDescent="0.3">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row>
    <row r="63" spans="1:31" x14ac:dyDescent="0.3">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row>
    <row r="64" spans="1:31" ht="28.5" customHeight="1" x14ac:dyDescent="0.3">
      <c r="A64" s="14"/>
      <c r="B64" s="162" t="s">
        <v>1173</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row>
    <row r="65" spans="1:31" x14ac:dyDescent="0.3">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row>
    <row r="66" spans="1:31" x14ac:dyDescent="0.3">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row>
    <row r="67" spans="1:31" x14ac:dyDescent="0.3">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row>
    <row r="68" spans="1:31" x14ac:dyDescent="0.3">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row>
    <row r="69" spans="1:31" x14ac:dyDescent="0.3">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row>
    <row r="70" spans="1:31" x14ac:dyDescent="0.3">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row>
    <row r="71" spans="1:31" x14ac:dyDescent="0.3">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row>
    <row r="72" spans="1:31" x14ac:dyDescent="0.3">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row>
    <row r="73" spans="1:31" x14ac:dyDescent="0.3">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row>
    <row r="74" spans="1:31" x14ac:dyDescent="0.3">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row>
    <row r="75" spans="1:31" x14ac:dyDescent="0.3">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row>
    <row r="76" spans="1:31" x14ac:dyDescent="0.3">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row>
    <row r="77" spans="1:31" x14ac:dyDescent="0.3">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row>
    <row r="78" spans="1:31" x14ac:dyDescent="0.3">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row>
    <row r="79" spans="1:31" x14ac:dyDescent="0.3">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row>
    <row r="80" spans="1:31" x14ac:dyDescent="0.3">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row>
    <row r="81" spans="1:31" x14ac:dyDescent="0.3">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row>
    <row r="82" spans="1:31" x14ac:dyDescent="0.3">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row>
    <row r="83" spans="1:31" x14ac:dyDescent="0.3">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row>
    <row r="84" spans="1:31" x14ac:dyDescent="0.3">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row>
    <row r="85" spans="1:31" x14ac:dyDescent="0.3">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row>
    <row r="86" spans="1:31" x14ac:dyDescent="0.3">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row>
    <row r="87" spans="1:31" x14ac:dyDescent="0.3">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row>
    <row r="88" spans="1:31" x14ac:dyDescent="0.3">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row>
    <row r="89" spans="1:31" x14ac:dyDescent="0.3">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row>
    <row r="90" spans="1:31" x14ac:dyDescent="0.3">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row>
    <row r="91" spans="1:31" x14ac:dyDescent="0.3">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row>
    <row r="92" spans="1:31" x14ac:dyDescent="0.3">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row>
    <row r="93" spans="1:31" ht="33.75" customHeight="1" x14ac:dyDescent="0.3">
      <c r="A93" s="14"/>
      <c r="B93" s="162" t="s">
        <v>1172</v>
      </c>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row>
    <row r="94" spans="1:31" x14ac:dyDescent="0.3">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row>
    <row r="95" spans="1:31" x14ac:dyDescent="0.3">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row>
    <row r="96" spans="1:31" x14ac:dyDescent="0.3">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row>
    <row r="97" spans="1:31" x14ac:dyDescent="0.3">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row>
    <row r="98" spans="1:31" x14ac:dyDescent="0.3">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row>
    <row r="99" spans="1:31" x14ac:dyDescent="0.3">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row>
    <row r="100" spans="1:31" x14ac:dyDescent="0.3">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row>
    <row r="101" spans="1:31" x14ac:dyDescent="0.3">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row>
    <row r="102" spans="1:31" x14ac:dyDescent="0.3">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row>
    <row r="103" spans="1:31" x14ac:dyDescent="0.3">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row>
    <row r="104" spans="1:31" x14ac:dyDescent="0.3">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row>
    <row r="105" spans="1:31" x14ac:dyDescent="0.3">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row>
    <row r="106" spans="1:31" x14ac:dyDescent="0.3">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row>
    <row r="107" spans="1:31" x14ac:dyDescent="0.3">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row>
    <row r="108" spans="1:31" x14ac:dyDescent="0.3">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row>
    <row r="109" spans="1:31" x14ac:dyDescent="0.3">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row>
    <row r="110" spans="1:31" x14ac:dyDescent="0.3">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row>
    <row r="111" spans="1:31" x14ac:dyDescent="0.3">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row>
    <row r="112" spans="1:31" x14ac:dyDescent="0.3">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row>
    <row r="113" spans="1:31" x14ac:dyDescent="0.3">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row>
    <row r="114" spans="1:31" x14ac:dyDescent="0.3">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row>
    <row r="115" spans="1:31" x14ac:dyDescent="0.3">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row>
    <row r="116" spans="1:31" x14ac:dyDescent="0.3">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row>
    <row r="117" spans="1:31" x14ac:dyDescent="0.3">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row>
    <row r="118" spans="1:31" x14ac:dyDescent="0.3">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row>
    <row r="119" spans="1:31" x14ac:dyDescent="0.3">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row>
    <row r="120" spans="1:31" x14ac:dyDescent="0.3">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row>
    <row r="121" spans="1:31" x14ac:dyDescent="0.3">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row>
    <row r="122" spans="1:31" x14ac:dyDescent="0.3">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row>
    <row r="123" spans="1:31" x14ac:dyDescent="0.3">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row>
    <row r="124" spans="1:31" x14ac:dyDescent="0.3">
      <c r="A124" s="14"/>
      <c r="B124" s="14"/>
      <c r="C124" s="14"/>
      <c r="D124" s="14"/>
      <c r="E124" s="14"/>
      <c r="F124" s="14"/>
      <c r="G124" s="14"/>
      <c r="H124" s="14"/>
      <c r="I124" s="14"/>
      <c r="J124" s="14"/>
      <c r="K124" s="14"/>
      <c r="L124" s="14"/>
      <c r="M124" s="14"/>
      <c r="N124" s="14"/>
      <c r="O124" s="39"/>
      <c r="P124" s="14"/>
      <c r="Q124" s="14"/>
      <c r="R124" s="14"/>
      <c r="S124" s="14"/>
      <c r="T124" s="14"/>
      <c r="U124" s="14"/>
      <c r="V124" s="14"/>
      <c r="W124" s="14"/>
      <c r="X124" s="14"/>
      <c r="Y124" s="14"/>
      <c r="Z124" s="14"/>
      <c r="AA124" s="14"/>
      <c r="AB124" s="14"/>
      <c r="AC124" s="14"/>
      <c r="AD124" s="14"/>
      <c r="AE124" s="14"/>
    </row>
    <row r="125" spans="1:31" x14ac:dyDescent="0.3">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row>
    <row r="126" spans="1:31" x14ac:dyDescent="0.3">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row>
    <row r="127" spans="1:31" x14ac:dyDescent="0.3">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row>
    <row r="128" spans="1:31" x14ac:dyDescent="0.3">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row>
    <row r="129" spans="1:31" x14ac:dyDescent="0.3">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row>
    <row r="130" spans="1:31" x14ac:dyDescent="0.3">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row>
    <row r="131" spans="1:31" x14ac:dyDescent="0.3">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row>
    <row r="132" spans="1:31" x14ac:dyDescent="0.3">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row>
    <row r="133" spans="1:31" x14ac:dyDescent="0.3">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row>
    <row r="134" spans="1:31" x14ac:dyDescent="0.3">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row>
    <row r="135" spans="1:31" x14ac:dyDescent="0.3">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row>
    <row r="136" spans="1:31" x14ac:dyDescent="0.3">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row>
    <row r="137" spans="1:31" x14ac:dyDescent="0.3">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row>
    <row r="138" spans="1:31" x14ac:dyDescent="0.3">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row>
    <row r="139" spans="1:31" x14ac:dyDescent="0.3">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row>
    <row r="140" spans="1:31" x14ac:dyDescent="0.3">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row>
    <row r="141" spans="1:31" x14ac:dyDescent="0.3">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row>
    <row r="142" spans="1:31" x14ac:dyDescent="0.3">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row>
    <row r="143" spans="1:31" x14ac:dyDescent="0.3">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row>
    <row r="144" spans="1:31" x14ac:dyDescent="0.3">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row>
    <row r="145" spans="1:31" x14ac:dyDescent="0.3">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row>
    <row r="146" spans="1:31" x14ac:dyDescent="0.3">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row>
    <row r="147" spans="1:31" x14ac:dyDescent="0.3">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row>
    <row r="148" spans="1:31" x14ac:dyDescent="0.3">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row>
    <row r="149" spans="1:31" x14ac:dyDescent="0.3">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row>
    <row r="150" spans="1:31" x14ac:dyDescent="0.3">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row>
    <row r="151" spans="1:31" x14ac:dyDescent="0.3">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row>
    <row r="152" spans="1:31" x14ac:dyDescent="0.3">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row>
    <row r="153" spans="1:31" x14ac:dyDescent="0.3">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row>
    <row r="154" spans="1:31" x14ac:dyDescent="0.3">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row>
    <row r="155" spans="1:31" x14ac:dyDescent="0.3">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row>
    <row r="156" spans="1:31" x14ac:dyDescent="0.3">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row>
    <row r="157" spans="1:31" x14ac:dyDescent="0.3">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row>
    <row r="158" spans="1:31" x14ac:dyDescent="0.3">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row>
  </sheetData>
  <sheetProtection selectLockedCells="1"/>
  <mergeCells count="2">
    <mergeCell ref="C1:J1"/>
    <mergeCell ref="K1:M1"/>
  </mergeCells>
  <conditionalFormatting sqref="C8:C10">
    <cfRule type="expression" dxfId="9" priority="11">
      <formula>$C$6=1</formula>
    </cfRule>
  </conditionalFormatting>
  <conditionalFormatting sqref="C8:E10">
    <cfRule type="expression" dxfId="8" priority="9">
      <formula>$C$6=3</formula>
    </cfRule>
  </conditionalFormatting>
  <conditionalFormatting sqref="C8:F10">
    <cfRule type="expression" dxfId="7" priority="8">
      <formula>$C$6=4</formula>
    </cfRule>
  </conditionalFormatting>
  <conditionalFormatting sqref="C8:G10">
    <cfRule type="expression" dxfId="6" priority="7">
      <formula>$C$6=5</formula>
    </cfRule>
  </conditionalFormatting>
  <conditionalFormatting sqref="C8:H10">
    <cfRule type="expression" dxfId="5" priority="6">
      <formula>$C$6=6</formula>
    </cfRule>
  </conditionalFormatting>
  <conditionalFormatting sqref="C8:I10">
    <cfRule type="expression" dxfId="4" priority="5">
      <formula>$C$6=7</formula>
    </cfRule>
  </conditionalFormatting>
  <conditionalFormatting sqref="C8:K10">
    <cfRule type="expression" dxfId="3" priority="4">
      <formula>$C$6=8</formula>
    </cfRule>
  </conditionalFormatting>
  <conditionalFormatting sqref="B9:B10">
    <cfRule type="expression" dxfId="2" priority="1">
      <formula>$C$6=0</formula>
    </cfRule>
    <cfRule type="expression" dxfId="1" priority="2">
      <formula>$C$6=""</formula>
    </cfRule>
  </conditionalFormatting>
  <conditionalFormatting sqref="C8:D10">
    <cfRule type="expression" dxfId="0" priority="10">
      <formula>$C$6=2</formula>
    </cfRule>
  </conditionalFormatting>
  <dataValidations count="1">
    <dataValidation type="list" allowBlank="1" showInputMessage="1" showErrorMessage="1" sqref="G6" xr:uid="{00000000-0002-0000-0300-000000000000}">
      <formula1>$V$5:$V$7</formula1>
    </dataValidation>
  </dataValidations>
  <pageMargins left="0.93" right="0.7" top="0.75" bottom="0.75" header="0.3" footer="0.3"/>
  <pageSetup paperSize="9" scale="76" fitToHeight="0" orientation="landscape" r:id="rId1"/>
  <rowBreaks count="2" manualBreakCount="2">
    <brk id="60" min="1" max="10" man="1"/>
    <brk id="92" min="1" max="10"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K1121"/>
  <sheetViews>
    <sheetView showGridLines="0" showRowColHeaders="0" topLeftCell="A5" zoomScale="118" zoomScaleNormal="70" workbookViewId="0">
      <selection activeCell="G13" sqref="G13"/>
    </sheetView>
  </sheetViews>
  <sheetFormatPr baseColWidth="10" defaultColWidth="11.44140625" defaultRowHeight="14.4" x14ac:dyDescent="0.3"/>
  <cols>
    <col min="1" max="1" width="39.77734375" customWidth="1"/>
    <col min="2" max="2" width="19.77734375" style="39" customWidth="1"/>
    <col min="3" max="3" width="21.44140625" style="39" customWidth="1"/>
    <col min="4" max="4" width="24.21875" style="39" customWidth="1"/>
    <col min="5" max="5" width="27.5546875" style="39" customWidth="1"/>
    <col min="6" max="6" width="17.77734375" style="39" customWidth="1"/>
    <col min="7" max="7" width="14.5546875" style="39" customWidth="1"/>
    <col min="8" max="8" width="11.77734375" style="39" customWidth="1"/>
    <col min="9" max="9" width="13" style="39" customWidth="1"/>
    <col min="10" max="10" width="11.44140625" style="39"/>
    <col min="11" max="11" width="21.5546875" style="39" customWidth="1"/>
    <col min="12" max="16384" width="11.44140625" style="39"/>
  </cols>
  <sheetData>
    <row r="1" spans="1:11" ht="44.25" customHeight="1" x14ac:dyDescent="0.3">
      <c r="A1" s="39"/>
      <c r="B1" s="152"/>
      <c r="C1" s="380" t="s">
        <v>1048</v>
      </c>
      <c r="D1" s="380"/>
      <c r="E1" s="380"/>
      <c r="F1" s="380"/>
      <c r="G1" s="380"/>
      <c r="H1" s="380"/>
      <c r="I1" s="380"/>
      <c r="J1" s="380"/>
      <c r="K1" s="152"/>
    </row>
    <row r="2" spans="1:11" ht="30" customHeight="1" x14ac:dyDescent="0.3">
      <c r="A2" s="39"/>
    </row>
    <row r="3" spans="1:11" x14ac:dyDescent="0.3">
      <c r="A3" s="39"/>
      <c r="B3" s="381" t="s">
        <v>1180</v>
      </c>
      <c r="C3" s="381"/>
      <c r="D3" s="381"/>
      <c r="E3" s="381"/>
      <c r="F3" s="381"/>
      <c r="G3" s="381"/>
      <c r="H3" s="381"/>
      <c r="I3" s="381"/>
      <c r="J3" s="381"/>
      <c r="K3" s="381"/>
    </row>
    <row r="4" spans="1:11" ht="34.5" customHeight="1" x14ac:dyDescent="0.3">
      <c r="A4" s="39"/>
    </row>
    <row r="5" spans="1:11" ht="24.75" customHeight="1" x14ac:dyDescent="0.3">
      <c r="A5" s="39"/>
      <c r="B5" s="382" t="s">
        <v>1160</v>
      </c>
      <c r="C5" s="382"/>
      <c r="D5" s="382"/>
      <c r="E5" s="382"/>
      <c r="F5" s="382"/>
    </row>
    <row r="6" spans="1:11" x14ac:dyDescent="0.3">
      <c r="A6" s="39"/>
    </row>
    <row r="7" spans="1:11" ht="28.8" x14ac:dyDescent="0.3">
      <c r="A7" s="39"/>
      <c r="B7" s="151" t="s">
        <v>1161</v>
      </c>
      <c r="C7" s="151" t="s">
        <v>1162</v>
      </c>
      <c r="D7" s="151" t="s">
        <v>1163</v>
      </c>
      <c r="E7" s="151" t="s">
        <v>1164</v>
      </c>
      <c r="F7" s="151" t="s">
        <v>1165</v>
      </c>
    </row>
    <row r="8" spans="1:11" x14ac:dyDescent="0.3">
      <c r="A8" s="39"/>
      <c r="B8" s="326">
        <v>45985</v>
      </c>
      <c r="C8" s="152">
        <v>718</v>
      </c>
      <c r="D8" s="152">
        <f>1.42*718</f>
        <v>1019.56</v>
      </c>
      <c r="E8" s="152">
        <f>D8/C8</f>
        <v>1.42</v>
      </c>
      <c r="F8" s="152">
        <f>C8</f>
        <v>718</v>
      </c>
    </row>
    <row r="9" spans="1:11" ht="18" customHeight="1" x14ac:dyDescent="0.3">
      <c r="A9" s="39"/>
      <c r="B9" s="326">
        <v>46379</v>
      </c>
      <c r="C9" s="152">
        <v>717</v>
      </c>
      <c r="D9" s="152">
        <v>914.18</v>
      </c>
      <c r="E9" s="152">
        <f t="shared" ref="E9:E23" si="0">D9/C9</f>
        <v>1.2750069735006972</v>
      </c>
      <c r="F9" s="152">
        <f>F8+C9</f>
        <v>1435</v>
      </c>
    </row>
    <row r="10" spans="1:11" hidden="1" x14ac:dyDescent="0.3">
      <c r="A10" s="39"/>
      <c r="B10" s="152"/>
      <c r="C10" s="152"/>
      <c r="D10" s="152"/>
      <c r="E10" s="152" t="e">
        <f t="shared" si="0"/>
        <v>#DIV/0!</v>
      </c>
      <c r="F10" s="152">
        <f t="shared" ref="F10:F23" si="1">F9+C10</f>
        <v>1435</v>
      </c>
    </row>
    <row r="11" spans="1:11" ht="15.75" customHeight="1" x14ac:dyDescent="0.3">
      <c r="A11" s="39"/>
      <c r="B11" s="326">
        <v>46101</v>
      </c>
      <c r="C11" s="152">
        <v>762</v>
      </c>
      <c r="D11" s="152">
        <v>1271</v>
      </c>
      <c r="E11" s="152">
        <f t="shared" si="0"/>
        <v>1.6679790026246719</v>
      </c>
      <c r="F11" s="152">
        <f t="shared" si="1"/>
        <v>2197</v>
      </c>
    </row>
    <row r="12" spans="1:11" x14ac:dyDescent="0.3">
      <c r="A12" s="39"/>
      <c r="B12" s="152"/>
      <c r="C12" s="152"/>
      <c r="D12" s="152"/>
      <c r="E12" s="152" t="e">
        <f t="shared" si="0"/>
        <v>#DIV/0!</v>
      </c>
      <c r="F12" s="152">
        <f t="shared" si="1"/>
        <v>2197</v>
      </c>
    </row>
    <row r="13" spans="1:11" x14ac:dyDescent="0.3">
      <c r="A13" s="39"/>
      <c r="B13" s="152"/>
      <c r="C13" s="152"/>
      <c r="D13" s="152"/>
      <c r="E13" s="152" t="e">
        <f t="shared" si="0"/>
        <v>#DIV/0!</v>
      </c>
      <c r="F13" s="152">
        <f t="shared" si="1"/>
        <v>2197</v>
      </c>
    </row>
    <row r="14" spans="1:11" x14ac:dyDescent="0.3">
      <c r="A14" s="39"/>
      <c r="B14" s="152"/>
      <c r="C14" s="152"/>
      <c r="D14" s="152"/>
      <c r="E14" s="152" t="e">
        <f t="shared" si="0"/>
        <v>#DIV/0!</v>
      </c>
      <c r="F14" s="152">
        <f t="shared" si="1"/>
        <v>2197</v>
      </c>
    </row>
    <row r="15" spans="1:11" x14ac:dyDescent="0.3">
      <c r="A15" s="39"/>
      <c r="B15" s="152"/>
      <c r="C15" s="152"/>
      <c r="D15" s="152"/>
      <c r="E15" s="152" t="e">
        <f t="shared" si="0"/>
        <v>#DIV/0!</v>
      </c>
      <c r="F15" s="152">
        <f t="shared" si="1"/>
        <v>2197</v>
      </c>
    </row>
    <row r="16" spans="1:11" x14ac:dyDescent="0.3">
      <c r="A16" s="39"/>
      <c r="B16" s="152"/>
      <c r="C16" s="152"/>
      <c r="D16" s="152"/>
      <c r="E16" s="152" t="e">
        <f t="shared" si="0"/>
        <v>#DIV/0!</v>
      </c>
      <c r="F16" s="152">
        <f t="shared" si="1"/>
        <v>2197</v>
      </c>
    </row>
    <row r="17" spans="1:6" x14ac:dyDescent="0.3">
      <c r="A17" s="39"/>
      <c r="B17" s="152"/>
      <c r="C17" s="152"/>
      <c r="D17" s="152"/>
      <c r="E17" s="152" t="e">
        <f t="shared" si="0"/>
        <v>#DIV/0!</v>
      </c>
      <c r="F17" s="152">
        <f t="shared" si="1"/>
        <v>2197</v>
      </c>
    </row>
    <row r="18" spans="1:6" x14ac:dyDescent="0.3">
      <c r="A18" s="39"/>
      <c r="B18" s="152"/>
      <c r="C18" s="152"/>
      <c r="D18" s="152"/>
      <c r="E18" s="152" t="e">
        <f t="shared" si="0"/>
        <v>#DIV/0!</v>
      </c>
      <c r="F18" s="152">
        <f t="shared" si="1"/>
        <v>2197</v>
      </c>
    </row>
    <row r="19" spans="1:6" x14ac:dyDescent="0.3">
      <c r="A19" s="39"/>
      <c r="B19" s="152"/>
      <c r="C19" s="152"/>
      <c r="D19" s="152"/>
      <c r="E19" s="152" t="e">
        <f t="shared" si="0"/>
        <v>#DIV/0!</v>
      </c>
      <c r="F19" s="152">
        <f t="shared" si="1"/>
        <v>2197</v>
      </c>
    </row>
    <row r="20" spans="1:6" x14ac:dyDescent="0.3">
      <c r="A20" s="39"/>
      <c r="B20" s="152"/>
      <c r="C20" s="152"/>
      <c r="D20" s="152"/>
      <c r="E20" s="152" t="e">
        <f t="shared" si="0"/>
        <v>#DIV/0!</v>
      </c>
      <c r="F20" s="152">
        <f t="shared" si="1"/>
        <v>2197</v>
      </c>
    </row>
    <row r="21" spans="1:6" x14ac:dyDescent="0.3">
      <c r="A21" s="39"/>
      <c r="B21" s="152"/>
      <c r="C21" s="152"/>
      <c r="D21" s="152"/>
      <c r="E21" s="152" t="e">
        <f t="shared" si="0"/>
        <v>#DIV/0!</v>
      </c>
      <c r="F21" s="152">
        <f t="shared" si="1"/>
        <v>2197</v>
      </c>
    </row>
    <row r="22" spans="1:6" x14ac:dyDescent="0.3">
      <c r="A22" s="39"/>
      <c r="B22" s="152"/>
      <c r="C22" s="152"/>
      <c r="D22" s="152"/>
      <c r="E22" s="152" t="e">
        <f t="shared" si="0"/>
        <v>#DIV/0!</v>
      </c>
      <c r="F22" s="152">
        <f t="shared" si="1"/>
        <v>2197</v>
      </c>
    </row>
    <row r="23" spans="1:6" x14ac:dyDescent="0.3">
      <c r="A23" s="39"/>
      <c r="B23" s="152"/>
      <c r="C23" s="152"/>
      <c r="D23" s="152"/>
      <c r="E23" s="152" t="e">
        <f t="shared" si="0"/>
        <v>#DIV/0!</v>
      </c>
      <c r="F23" s="152">
        <f t="shared" si="1"/>
        <v>2197</v>
      </c>
    </row>
    <row r="24" spans="1:6" x14ac:dyDescent="0.3">
      <c r="A24" s="39"/>
    </row>
    <row r="25" spans="1:6" ht="28.8" x14ac:dyDescent="0.3">
      <c r="A25" s="39"/>
      <c r="E25" s="106" t="s">
        <v>1303</v>
      </c>
      <c r="F25" s="242">
        <f>F23*2.66175/1000</f>
        <v>5.8478647499999994</v>
      </c>
    </row>
    <row r="26" spans="1:6" x14ac:dyDescent="0.3">
      <c r="A26" s="39"/>
    </row>
    <row r="27" spans="1:6" x14ac:dyDescent="0.3">
      <c r="A27" s="39"/>
    </row>
    <row r="28" spans="1:6" x14ac:dyDescent="0.3">
      <c r="A28" s="39"/>
    </row>
    <row r="29" spans="1:6" x14ac:dyDescent="0.3">
      <c r="A29" s="39"/>
    </row>
    <row r="30" spans="1:6" x14ac:dyDescent="0.3">
      <c r="A30" s="39"/>
    </row>
    <row r="31" spans="1:6" x14ac:dyDescent="0.3">
      <c r="A31" s="39"/>
    </row>
    <row r="32" spans="1:6" x14ac:dyDescent="0.3">
      <c r="A32" s="39"/>
    </row>
    <row r="33" spans="1:1" x14ac:dyDescent="0.3">
      <c r="A33" s="39"/>
    </row>
    <row r="34" spans="1:1" x14ac:dyDescent="0.3">
      <c r="A34" s="39"/>
    </row>
    <row r="35" spans="1:1" x14ac:dyDescent="0.3">
      <c r="A35" s="39"/>
    </row>
    <row r="36" spans="1:1" x14ac:dyDescent="0.3">
      <c r="A36" s="39"/>
    </row>
    <row r="37" spans="1:1" x14ac:dyDescent="0.3">
      <c r="A37" s="39"/>
    </row>
    <row r="38" spans="1:1" x14ac:dyDescent="0.3">
      <c r="A38" s="39"/>
    </row>
    <row r="39" spans="1:1" x14ac:dyDescent="0.3">
      <c r="A39" s="39"/>
    </row>
    <row r="40" spans="1:1" x14ac:dyDescent="0.3">
      <c r="A40" s="39"/>
    </row>
    <row r="41" spans="1:1" x14ac:dyDescent="0.3">
      <c r="A41" s="39"/>
    </row>
    <row r="42" spans="1:1" x14ac:dyDescent="0.3">
      <c r="A42" s="39"/>
    </row>
    <row r="43" spans="1:1" x14ac:dyDescent="0.3">
      <c r="A43" s="39"/>
    </row>
    <row r="44" spans="1:1" x14ac:dyDescent="0.3">
      <c r="A44" s="39"/>
    </row>
    <row r="45" spans="1:1" x14ac:dyDescent="0.3">
      <c r="A45" s="39"/>
    </row>
    <row r="46" spans="1:1" x14ac:dyDescent="0.3">
      <c r="A46" s="39"/>
    </row>
    <row r="47" spans="1:1" x14ac:dyDescent="0.3">
      <c r="A47" s="39"/>
    </row>
    <row r="48" spans="1:1" x14ac:dyDescent="0.3">
      <c r="A48" s="39"/>
    </row>
    <row r="49" spans="1:1" x14ac:dyDescent="0.3">
      <c r="A49" s="39"/>
    </row>
    <row r="50" spans="1:1" x14ac:dyDescent="0.3">
      <c r="A50" s="39"/>
    </row>
    <row r="51" spans="1:1" x14ac:dyDescent="0.3">
      <c r="A51" s="39"/>
    </row>
    <row r="52" spans="1:1" x14ac:dyDescent="0.3">
      <c r="A52" s="39"/>
    </row>
    <row r="53" spans="1:1" x14ac:dyDescent="0.3">
      <c r="A53" s="39"/>
    </row>
    <row r="54" spans="1:1" x14ac:dyDescent="0.3">
      <c r="A54" s="39"/>
    </row>
    <row r="55" spans="1:1" x14ac:dyDescent="0.3">
      <c r="A55" s="39"/>
    </row>
    <row r="56" spans="1:1" x14ac:dyDescent="0.3">
      <c r="A56" s="39"/>
    </row>
    <row r="57" spans="1:1" x14ac:dyDescent="0.3">
      <c r="A57" s="39"/>
    </row>
    <row r="58" spans="1:1" x14ac:dyDescent="0.3">
      <c r="A58" s="39"/>
    </row>
    <row r="59" spans="1:1" x14ac:dyDescent="0.3">
      <c r="A59" s="39"/>
    </row>
    <row r="60" spans="1:1" x14ac:dyDescent="0.3">
      <c r="A60" s="39"/>
    </row>
    <row r="61" spans="1:1" x14ac:dyDescent="0.3">
      <c r="A61" s="39"/>
    </row>
    <row r="62" spans="1:1" x14ac:dyDescent="0.3">
      <c r="A62" s="39"/>
    </row>
    <row r="63" spans="1:1" x14ac:dyDescent="0.3">
      <c r="A63" s="39"/>
    </row>
    <row r="64" spans="1:1" x14ac:dyDescent="0.3">
      <c r="A64" s="39"/>
    </row>
    <row r="65" spans="1:1" x14ac:dyDescent="0.3">
      <c r="A65" s="39"/>
    </row>
    <row r="66" spans="1:1" x14ac:dyDescent="0.3">
      <c r="A66" s="39"/>
    </row>
    <row r="67" spans="1:1" x14ac:dyDescent="0.3">
      <c r="A67" s="39"/>
    </row>
    <row r="68" spans="1:1" x14ac:dyDescent="0.3">
      <c r="A68" s="39"/>
    </row>
    <row r="69" spans="1:1" x14ac:dyDescent="0.3">
      <c r="A69" s="39"/>
    </row>
    <row r="70" spans="1:1" x14ac:dyDescent="0.3">
      <c r="A70" s="39"/>
    </row>
    <row r="71" spans="1:1" x14ac:dyDescent="0.3">
      <c r="A71" s="39"/>
    </row>
    <row r="72" spans="1:1" x14ac:dyDescent="0.3">
      <c r="A72" s="39"/>
    </row>
    <row r="73" spans="1:1" x14ac:dyDescent="0.3">
      <c r="A73" s="39"/>
    </row>
    <row r="74" spans="1:1" x14ac:dyDescent="0.3">
      <c r="A74" s="39"/>
    </row>
    <row r="75" spans="1:1" x14ac:dyDescent="0.3">
      <c r="A75" s="39"/>
    </row>
    <row r="76" spans="1:1" x14ac:dyDescent="0.3">
      <c r="A76" s="39"/>
    </row>
    <row r="77" spans="1:1" x14ac:dyDescent="0.3">
      <c r="A77" s="39"/>
    </row>
    <row r="78" spans="1:1" x14ac:dyDescent="0.3">
      <c r="A78" s="39"/>
    </row>
    <row r="79" spans="1:1" x14ac:dyDescent="0.3">
      <c r="A79" s="39"/>
    </row>
    <row r="80" spans="1:1" x14ac:dyDescent="0.3">
      <c r="A80" s="39"/>
    </row>
    <row r="81" spans="1:1" x14ac:dyDescent="0.3">
      <c r="A81" s="39"/>
    </row>
    <row r="82" spans="1:1" x14ac:dyDescent="0.3">
      <c r="A82" s="39"/>
    </row>
    <row r="83" spans="1:1" x14ac:dyDescent="0.3">
      <c r="A83" s="39"/>
    </row>
    <row r="84" spans="1:1" x14ac:dyDescent="0.3">
      <c r="A84" s="39"/>
    </row>
    <row r="85" spans="1:1" x14ac:dyDescent="0.3">
      <c r="A85" s="39"/>
    </row>
    <row r="86" spans="1:1" x14ac:dyDescent="0.3">
      <c r="A86" s="39"/>
    </row>
    <row r="87" spans="1:1" x14ac:dyDescent="0.3">
      <c r="A87" s="39"/>
    </row>
    <row r="88" spans="1:1" x14ac:dyDescent="0.3">
      <c r="A88" s="39"/>
    </row>
    <row r="89" spans="1:1" x14ac:dyDescent="0.3">
      <c r="A89" s="39"/>
    </row>
    <row r="90" spans="1:1" x14ac:dyDescent="0.3">
      <c r="A90" s="39"/>
    </row>
    <row r="91" spans="1:1" x14ac:dyDescent="0.3">
      <c r="A91" s="39"/>
    </row>
    <row r="92" spans="1:1" x14ac:dyDescent="0.3">
      <c r="A92" s="39"/>
    </row>
    <row r="93" spans="1:1" x14ac:dyDescent="0.3">
      <c r="A93" s="39"/>
    </row>
    <row r="94" spans="1:1" x14ac:dyDescent="0.3">
      <c r="A94" s="39"/>
    </row>
    <row r="95" spans="1:1" x14ac:dyDescent="0.3">
      <c r="A95" s="39"/>
    </row>
    <row r="96" spans="1:1" x14ac:dyDescent="0.3">
      <c r="A96" s="39"/>
    </row>
    <row r="97" spans="1:1" x14ac:dyDescent="0.3">
      <c r="A97" s="39"/>
    </row>
    <row r="98" spans="1:1" x14ac:dyDescent="0.3">
      <c r="A98" s="39"/>
    </row>
    <row r="99" spans="1:1" x14ac:dyDescent="0.3">
      <c r="A99" s="39"/>
    </row>
    <row r="100" spans="1:1" x14ac:dyDescent="0.3">
      <c r="A100" s="39"/>
    </row>
    <row r="101" spans="1:1" x14ac:dyDescent="0.3">
      <c r="A101" s="39"/>
    </row>
    <row r="102" spans="1:1" x14ac:dyDescent="0.3">
      <c r="A102" s="39"/>
    </row>
    <row r="103" spans="1:1" x14ac:dyDescent="0.3">
      <c r="A103" s="39"/>
    </row>
    <row r="104" spans="1:1" x14ac:dyDescent="0.3">
      <c r="A104" s="39"/>
    </row>
    <row r="105" spans="1:1" x14ac:dyDescent="0.3">
      <c r="A105" s="39"/>
    </row>
    <row r="106" spans="1:1" x14ac:dyDescent="0.3">
      <c r="A106" s="39"/>
    </row>
    <row r="107" spans="1:1" x14ac:dyDescent="0.3">
      <c r="A107" s="39"/>
    </row>
    <row r="108" spans="1:1" x14ac:dyDescent="0.3">
      <c r="A108" s="39"/>
    </row>
    <row r="109" spans="1:1" x14ac:dyDescent="0.3">
      <c r="A109" s="39"/>
    </row>
    <row r="110" spans="1:1" x14ac:dyDescent="0.3">
      <c r="A110" s="39"/>
    </row>
    <row r="111" spans="1:1" x14ac:dyDescent="0.3">
      <c r="A111" s="39"/>
    </row>
    <row r="112" spans="1:1" x14ac:dyDescent="0.3">
      <c r="A112" s="39"/>
    </row>
    <row r="113" spans="1:1" x14ac:dyDescent="0.3">
      <c r="A113" s="39"/>
    </row>
    <row r="114" spans="1:1" x14ac:dyDescent="0.3">
      <c r="A114" s="39"/>
    </row>
    <row r="115" spans="1:1" x14ac:dyDescent="0.3">
      <c r="A115" s="39"/>
    </row>
    <row r="116" spans="1:1" x14ac:dyDescent="0.3">
      <c r="A116" s="39"/>
    </row>
    <row r="117" spans="1:1" x14ac:dyDescent="0.3">
      <c r="A117" s="39"/>
    </row>
    <row r="118" spans="1:1" x14ac:dyDescent="0.3">
      <c r="A118" s="39"/>
    </row>
    <row r="119" spans="1:1" x14ac:dyDescent="0.3">
      <c r="A119" s="39"/>
    </row>
    <row r="120" spans="1:1" x14ac:dyDescent="0.3">
      <c r="A120" s="39"/>
    </row>
    <row r="121" spans="1:1" x14ac:dyDescent="0.3">
      <c r="A121" s="39"/>
    </row>
    <row r="122" spans="1:1" x14ac:dyDescent="0.3">
      <c r="A122" s="39"/>
    </row>
    <row r="123" spans="1:1" x14ac:dyDescent="0.3">
      <c r="A123" s="39"/>
    </row>
    <row r="124" spans="1:1" x14ac:dyDescent="0.3">
      <c r="A124" s="39"/>
    </row>
    <row r="125" spans="1:1" x14ac:dyDescent="0.3">
      <c r="A125" s="39"/>
    </row>
    <row r="126" spans="1:1" x14ac:dyDescent="0.3">
      <c r="A126" s="39"/>
    </row>
    <row r="127" spans="1:1" x14ac:dyDescent="0.3">
      <c r="A127" s="39"/>
    </row>
    <row r="128" spans="1:1" x14ac:dyDescent="0.3">
      <c r="A128" s="39"/>
    </row>
    <row r="129" spans="1:1" x14ac:dyDescent="0.3">
      <c r="A129" s="39"/>
    </row>
    <row r="130" spans="1:1" x14ac:dyDescent="0.3">
      <c r="A130" s="39"/>
    </row>
    <row r="131" spans="1:1" x14ac:dyDescent="0.3">
      <c r="A131" s="39"/>
    </row>
    <row r="132" spans="1:1" x14ac:dyDescent="0.3">
      <c r="A132" s="39"/>
    </row>
    <row r="133" spans="1:1" x14ac:dyDescent="0.3">
      <c r="A133" s="39"/>
    </row>
    <row r="134" spans="1:1" x14ac:dyDescent="0.3">
      <c r="A134" s="39"/>
    </row>
    <row r="135" spans="1:1" x14ac:dyDescent="0.3">
      <c r="A135" s="39"/>
    </row>
    <row r="136" spans="1:1" x14ac:dyDescent="0.3">
      <c r="A136" s="39"/>
    </row>
    <row r="137" spans="1:1" x14ac:dyDescent="0.3">
      <c r="A137" s="39"/>
    </row>
    <row r="138" spans="1:1" x14ac:dyDescent="0.3">
      <c r="A138" s="39"/>
    </row>
    <row r="139" spans="1:1" x14ac:dyDescent="0.3">
      <c r="A139" s="39"/>
    </row>
    <row r="140" spans="1:1" x14ac:dyDescent="0.3">
      <c r="A140" s="39"/>
    </row>
    <row r="141" spans="1:1" x14ac:dyDescent="0.3">
      <c r="A141" s="39"/>
    </row>
    <row r="142" spans="1:1" x14ac:dyDescent="0.3">
      <c r="A142" s="39"/>
    </row>
    <row r="143" spans="1:1" x14ac:dyDescent="0.3">
      <c r="A143" s="39"/>
    </row>
    <row r="144" spans="1:1" x14ac:dyDescent="0.3">
      <c r="A144" s="39"/>
    </row>
    <row r="145" spans="1:1" x14ac:dyDescent="0.3">
      <c r="A145" s="39"/>
    </row>
    <row r="146" spans="1:1" x14ac:dyDescent="0.3">
      <c r="A146" s="39"/>
    </row>
    <row r="147" spans="1:1" x14ac:dyDescent="0.3">
      <c r="A147" s="39"/>
    </row>
    <row r="148" spans="1:1" x14ac:dyDescent="0.3">
      <c r="A148" s="39"/>
    </row>
    <row r="149" spans="1:1" x14ac:dyDescent="0.3">
      <c r="A149" s="39"/>
    </row>
    <row r="150" spans="1:1" x14ac:dyDescent="0.3">
      <c r="A150" s="39"/>
    </row>
    <row r="151" spans="1:1" x14ac:dyDescent="0.3">
      <c r="A151" s="39"/>
    </row>
    <row r="152" spans="1:1" x14ac:dyDescent="0.3">
      <c r="A152" s="39"/>
    </row>
    <row r="153" spans="1:1" x14ac:dyDescent="0.3">
      <c r="A153" s="39"/>
    </row>
    <row r="154" spans="1:1" x14ac:dyDescent="0.3">
      <c r="A154" s="39"/>
    </row>
    <row r="155" spans="1:1" x14ac:dyDescent="0.3">
      <c r="A155" s="39"/>
    </row>
    <row r="156" spans="1:1" x14ac:dyDescent="0.3">
      <c r="A156" s="39"/>
    </row>
    <row r="157" spans="1:1" x14ac:dyDescent="0.3">
      <c r="A157" s="39"/>
    </row>
    <row r="158" spans="1:1" x14ac:dyDescent="0.3">
      <c r="A158" s="39"/>
    </row>
    <row r="159" spans="1:1" x14ac:dyDescent="0.3">
      <c r="A159" s="39"/>
    </row>
    <row r="160" spans="1:1" x14ac:dyDescent="0.3">
      <c r="A160" s="39"/>
    </row>
    <row r="161" spans="1:1" x14ac:dyDescent="0.3">
      <c r="A161" s="39"/>
    </row>
    <row r="162" spans="1:1" x14ac:dyDescent="0.3">
      <c r="A162" s="39"/>
    </row>
    <row r="163" spans="1:1" x14ac:dyDescent="0.3">
      <c r="A163" s="39"/>
    </row>
    <row r="164" spans="1:1" x14ac:dyDescent="0.3">
      <c r="A164" s="39"/>
    </row>
    <row r="165" spans="1:1" x14ac:dyDescent="0.3">
      <c r="A165" s="39"/>
    </row>
    <row r="166" spans="1:1" x14ac:dyDescent="0.3">
      <c r="A166" s="39"/>
    </row>
    <row r="167" spans="1:1" x14ac:dyDescent="0.3">
      <c r="A167" s="39"/>
    </row>
    <row r="168" spans="1:1" x14ac:dyDescent="0.3">
      <c r="A168" s="39"/>
    </row>
    <row r="169" spans="1:1" x14ac:dyDescent="0.3">
      <c r="A169" s="39"/>
    </row>
    <row r="170" spans="1:1" x14ac:dyDescent="0.3">
      <c r="A170" s="39"/>
    </row>
    <row r="171" spans="1:1" x14ac:dyDescent="0.3">
      <c r="A171" s="39"/>
    </row>
    <row r="172" spans="1:1" x14ac:dyDescent="0.3">
      <c r="A172" s="39"/>
    </row>
    <row r="173" spans="1:1" x14ac:dyDescent="0.3">
      <c r="A173" s="39"/>
    </row>
    <row r="174" spans="1:1" x14ac:dyDescent="0.3">
      <c r="A174" s="39"/>
    </row>
    <row r="175" spans="1:1" x14ac:dyDescent="0.3">
      <c r="A175" s="39"/>
    </row>
    <row r="176" spans="1:1" x14ac:dyDescent="0.3">
      <c r="A176" s="39"/>
    </row>
    <row r="177" spans="1:1" x14ac:dyDescent="0.3">
      <c r="A177" s="39"/>
    </row>
    <row r="178" spans="1:1" x14ac:dyDescent="0.3">
      <c r="A178" s="39"/>
    </row>
    <row r="179" spans="1:1" x14ac:dyDescent="0.3">
      <c r="A179" s="39"/>
    </row>
    <row r="180" spans="1:1" x14ac:dyDescent="0.3">
      <c r="A180" s="39"/>
    </row>
    <row r="181" spans="1:1" x14ac:dyDescent="0.3">
      <c r="A181" s="39"/>
    </row>
    <row r="182" spans="1:1" x14ac:dyDescent="0.3">
      <c r="A182" s="39"/>
    </row>
    <row r="183" spans="1:1" x14ac:dyDescent="0.3">
      <c r="A183" s="39"/>
    </row>
    <row r="184" spans="1:1" x14ac:dyDescent="0.3">
      <c r="A184" s="39"/>
    </row>
    <row r="185" spans="1:1" x14ac:dyDescent="0.3">
      <c r="A185" s="39"/>
    </row>
    <row r="186" spans="1:1" x14ac:dyDescent="0.3">
      <c r="A186" s="39"/>
    </row>
    <row r="187" spans="1:1" x14ac:dyDescent="0.3">
      <c r="A187" s="39"/>
    </row>
    <row r="188" spans="1:1" x14ac:dyDescent="0.3">
      <c r="A188" s="39"/>
    </row>
    <row r="189" spans="1:1" x14ac:dyDescent="0.3">
      <c r="A189" s="39"/>
    </row>
    <row r="190" spans="1:1" x14ac:dyDescent="0.3">
      <c r="A190" s="39"/>
    </row>
    <row r="191" spans="1:1" x14ac:dyDescent="0.3">
      <c r="A191" s="39"/>
    </row>
    <row r="192" spans="1:1" x14ac:dyDescent="0.3">
      <c r="A192" s="39"/>
    </row>
    <row r="193" spans="1:1" x14ac:dyDescent="0.3">
      <c r="A193" s="39"/>
    </row>
    <row r="194" spans="1:1" x14ac:dyDescent="0.3">
      <c r="A194" s="39"/>
    </row>
    <row r="195" spans="1:1" x14ac:dyDescent="0.3">
      <c r="A195" s="39"/>
    </row>
    <row r="196" spans="1:1" x14ac:dyDescent="0.3">
      <c r="A196" s="39"/>
    </row>
    <row r="197" spans="1:1" x14ac:dyDescent="0.3">
      <c r="A197" s="39"/>
    </row>
    <row r="198" spans="1:1" x14ac:dyDescent="0.3">
      <c r="A198" s="39"/>
    </row>
    <row r="199" spans="1:1" x14ac:dyDescent="0.3">
      <c r="A199" s="39"/>
    </row>
    <row r="200" spans="1:1" x14ac:dyDescent="0.3">
      <c r="A200" s="39"/>
    </row>
    <row r="201" spans="1:1" x14ac:dyDescent="0.3">
      <c r="A201" s="39"/>
    </row>
    <row r="202" spans="1:1" x14ac:dyDescent="0.3">
      <c r="A202" s="39"/>
    </row>
    <row r="203" spans="1:1" x14ac:dyDescent="0.3">
      <c r="A203" s="39"/>
    </row>
    <row r="204" spans="1:1" x14ac:dyDescent="0.3">
      <c r="A204" s="39"/>
    </row>
    <row r="205" spans="1:1" x14ac:dyDescent="0.3">
      <c r="A205" s="39"/>
    </row>
    <row r="206" spans="1:1" x14ac:dyDescent="0.3">
      <c r="A206" s="39"/>
    </row>
    <row r="207" spans="1:1" x14ac:dyDescent="0.3">
      <c r="A207" s="39"/>
    </row>
    <row r="208" spans="1:1" x14ac:dyDescent="0.3">
      <c r="A208" s="39"/>
    </row>
    <row r="209" spans="1:1" x14ac:dyDescent="0.3">
      <c r="A209" s="39"/>
    </row>
    <row r="210" spans="1:1" x14ac:dyDescent="0.3">
      <c r="A210" s="39"/>
    </row>
    <row r="211" spans="1:1" x14ac:dyDescent="0.3">
      <c r="A211" s="39"/>
    </row>
    <row r="212" spans="1:1" x14ac:dyDescent="0.3">
      <c r="A212" s="39"/>
    </row>
    <row r="213" spans="1:1" x14ac:dyDescent="0.3">
      <c r="A213" s="39"/>
    </row>
    <row r="214" spans="1:1" x14ac:dyDescent="0.3">
      <c r="A214" s="39"/>
    </row>
    <row r="215" spans="1:1" x14ac:dyDescent="0.3">
      <c r="A215" s="39"/>
    </row>
    <row r="216" spans="1:1" x14ac:dyDescent="0.3">
      <c r="A216" s="39"/>
    </row>
    <row r="217" spans="1:1" x14ac:dyDescent="0.3">
      <c r="A217" s="39"/>
    </row>
    <row r="218" spans="1:1" x14ac:dyDescent="0.3">
      <c r="A218" s="39"/>
    </row>
    <row r="219" spans="1:1" x14ac:dyDescent="0.3">
      <c r="A219" s="39"/>
    </row>
    <row r="220" spans="1:1" x14ac:dyDescent="0.3">
      <c r="A220" s="39"/>
    </row>
    <row r="221" spans="1:1" x14ac:dyDescent="0.3">
      <c r="A221" s="39"/>
    </row>
    <row r="222" spans="1:1" x14ac:dyDescent="0.3">
      <c r="A222" s="39"/>
    </row>
    <row r="223" spans="1:1" x14ac:dyDescent="0.3">
      <c r="A223" s="39"/>
    </row>
    <row r="224" spans="1:1" x14ac:dyDescent="0.3">
      <c r="A224" s="39"/>
    </row>
    <row r="225" spans="1:1" x14ac:dyDescent="0.3">
      <c r="A225" s="39"/>
    </row>
    <row r="226" spans="1:1" x14ac:dyDescent="0.3">
      <c r="A226" s="39"/>
    </row>
    <row r="227" spans="1:1" x14ac:dyDescent="0.3">
      <c r="A227" s="39"/>
    </row>
    <row r="228" spans="1:1" x14ac:dyDescent="0.3">
      <c r="A228" s="39"/>
    </row>
    <row r="229" spans="1:1" x14ac:dyDescent="0.3">
      <c r="A229" s="39"/>
    </row>
    <row r="230" spans="1:1" x14ac:dyDescent="0.3">
      <c r="A230" s="39"/>
    </row>
    <row r="231" spans="1:1" x14ac:dyDescent="0.3">
      <c r="A231" s="39"/>
    </row>
    <row r="232" spans="1:1" x14ac:dyDescent="0.3">
      <c r="A232" s="39"/>
    </row>
    <row r="233" spans="1:1" x14ac:dyDescent="0.3">
      <c r="A233" s="39"/>
    </row>
    <row r="234" spans="1:1" x14ac:dyDescent="0.3">
      <c r="A234" s="39"/>
    </row>
    <row r="235" spans="1:1" x14ac:dyDescent="0.3">
      <c r="A235" s="39"/>
    </row>
    <row r="236" spans="1:1" x14ac:dyDescent="0.3">
      <c r="A236" s="39"/>
    </row>
    <row r="237" spans="1:1" x14ac:dyDescent="0.3">
      <c r="A237" s="39"/>
    </row>
    <row r="238" spans="1:1" x14ac:dyDescent="0.3">
      <c r="A238" s="39"/>
    </row>
    <row r="239" spans="1:1" x14ac:dyDescent="0.3">
      <c r="A239" s="39"/>
    </row>
    <row r="240" spans="1:1" x14ac:dyDescent="0.3">
      <c r="A240" s="39"/>
    </row>
    <row r="241" spans="1:1" x14ac:dyDescent="0.3">
      <c r="A241" s="39"/>
    </row>
    <row r="242" spans="1:1" x14ac:dyDescent="0.3">
      <c r="A242" s="39"/>
    </row>
    <row r="243" spans="1:1" x14ac:dyDescent="0.3">
      <c r="A243" s="39"/>
    </row>
    <row r="244" spans="1:1" x14ac:dyDescent="0.3">
      <c r="A244" s="39"/>
    </row>
    <row r="245" spans="1:1" x14ac:dyDescent="0.3">
      <c r="A245" s="39"/>
    </row>
    <row r="246" spans="1:1" x14ac:dyDescent="0.3">
      <c r="A246" s="39"/>
    </row>
    <row r="247" spans="1:1" x14ac:dyDescent="0.3">
      <c r="A247" s="39"/>
    </row>
    <row r="248" spans="1:1" x14ac:dyDescent="0.3">
      <c r="A248" s="39"/>
    </row>
    <row r="249" spans="1:1" x14ac:dyDescent="0.3">
      <c r="A249" s="39"/>
    </row>
    <row r="250" spans="1:1" x14ac:dyDescent="0.3">
      <c r="A250" s="39"/>
    </row>
    <row r="251" spans="1:1" x14ac:dyDescent="0.3">
      <c r="A251" s="39"/>
    </row>
    <row r="252" spans="1:1" x14ac:dyDescent="0.3">
      <c r="A252" s="39"/>
    </row>
    <row r="253" spans="1:1" x14ac:dyDescent="0.3">
      <c r="A253" s="39"/>
    </row>
    <row r="254" spans="1:1" x14ac:dyDescent="0.3">
      <c r="A254" s="39"/>
    </row>
    <row r="255" spans="1:1" x14ac:dyDescent="0.3">
      <c r="A255" s="39"/>
    </row>
    <row r="256" spans="1:1" x14ac:dyDescent="0.3">
      <c r="A256" s="39"/>
    </row>
    <row r="257" spans="1:1" x14ac:dyDescent="0.3">
      <c r="A257" s="39"/>
    </row>
    <row r="258" spans="1:1" x14ac:dyDescent="0.3">
      <c r="A258" s="39"/>
    </row>
    <row r="259" spans="1:1" x14ac:dyDescent="0.3">
      <c r="A259" s="39"/>
    </row>
    <row r="260" spans="1:1" x14ac:dyDescent="0.3">
      <c r="A260" s="39"/>
    </row>
    <row r="261" spans="1:1" x14ac:dyDescent="0.3">
      <c r="A261" s="39"/>
    </row>
    <row r="262" spans="1:1" x14ac:dyDescent="0.3">
      <c r="A262" s="39"/>
    </row>
    <row r="263" spans="1:1" x14ac:dyDescent="0.3">
      <c r="A263" s="39"/>
    </row>
    <row r="264" spans="1:1" x14ac:dyDescent="0.3">
      <c r="A264" s="39"/>
    </row>
    <row r="265" spans="1:1" x14ac:dyDescent="0.3">
      <c r="A265" s="39"/>
    </row>
    <row r="266" spans="1:1" x14ac:dyDescent="0.3">
      <c r="A266" s="39"/>
    </row>
    <row r="267" spans="1:1" x14ac:dyDescent="0.3">
      <c r="A267" s="39"/>
    </row>
    <row r="268" spans="1:1" x14ac:dyDescent="0.3">
      <c r="A268" s="39"/>
    </row>
    <row r="269" spans="1:1" x14ac:dyDescent="0.3">
      <c r="A269" s="39"/>
    </row>
    <row r="270" spans="1:1" x14ac:dyDescent="0.3">
      <c r="A270" s="39"/>
    </row>
    <row r="271" spans="1:1" x14ac:dyDescent="0.3">
      <c r="A271" s="39"/>
    </row>
    <row r="272" spans="1:1" x14ac:dyDescent="0.3">
      <c r="A272" s="39"/>
    </row>
    <row r="273" spans="1:1" x14ac:dyDescent="0.3">
      <c r="A273" s="39"/>
    </row>
    <row r="274" spans="1:1" x14ac:dyDescent="0.3">
      <c r="A274" s="39"/>
    </row>
    <row r="275" spans="1:1" x14ac:dyDescent="0.3">
      <c r="A275" s="39"/>
    </row>
    <row r="276" spans="1:1" x14ac:dyDescent="0.3">
      <c r="A276" s="39"/>
    </row>
    <row r="277" spans="1:1" x14ac:dyDescent="0.3">
      <c r="A277" s="39"/>
    </row>
    <row r="278" spans="1:1" x14ac:dyDescent="0.3">
      <c r="A278" s="39"/>
    </row>
    <row r="279" spans="1:1" x14ac:dyDescent="0.3">
      <c r="A279" s="39"/>
    </row>
    <row r="280" spans="1:1" x14ac:dyDescent="0.3">
      <c r="A280" s="39"/>
    </row>
    <row r="281" spans="1:1" x14ac:dyDescent="0.3">
      <c r="A281" s="39"/>
    </row>
    <row r="282" spans="1:1" x14ac:dyDescent="0.3">
      <c r="A282" s="39"/>
    </row>
    <row r="283" spans="1:1" x14ac:dyDescent="0.3">
      <c r="A283" s="39"/>
    </row>
    <row r="284" spans="1:1" x14ac:dyDescent="0.3">
      <c r="A284" s="39"/>
    </row>
    <row r="285" spans="1:1" x14ac:dyDescent="0.3">
      <c r="A285" s="39"/>
    </row>
    <row r="286" spans="1:1" x14ac:dyDescent="0.3">
      <c r="A286" s="39"/>
    </row>
    <row r="287" spans="1:1" x14ac:dyDescent="0.3">
      <c r="A287" s="39"/>
    </row>
    <row r="288" spans="1:1" x14ac:dyDescent="0.3">
      <c r="A288" s="39"/>
    </row>
    <row r="289" spans="1:1" x14ac:dyDescent="0.3">
      <c r="A289" s="39"/>
    </row>
    <row r="290" spans="1:1" x14ac:dyDescent="0.3">
      <c r="A290" s="39"/>
    </row>
    <row r="291" spans="1:1" x14ac:dyDescent="0.3">
      <c r="A291" s="39"/>
    </row>
    <row r="292" spans="1:1" x14ac:dyDescent="0.3">
      <c r="A292" s="39"/>
    </row>
    <row r="293" spans="1:1" x14ac:dyDescent="0.3">
      <c r="A293" s="39"/>
    </row>
    <row r="294" spans="1:1" x14ac:dyDescent="0.3">
      <c r="A294" s="39"/>
    </row>
    <row r="295" spans="1:1" x14ac:dyDescent="0.3">
      <c r="A295" s="39"/>
    </row>
    <row r="296" spans="1:1" x14ac:dyDescent="0.3">
      <c r="A296" s="39"/>
    </row>
    <row r="297" spans="1:1" x14ac:dyDescent="0.3">
      <c r="A297" s="39"/>
    </row>
    <row r="298" spans="1:1" x14ac:dyDescent="0.3">
      <c r="A298" s="39"/>
    </row>
    <row r="299" spans="1:1" x14ac:dyDescent="0.3">
      <c r="A299" s="39"/>
    </row>
    <row r="300" spans="1:1" x14ac:dyDescent="0.3">
      <c r="A300" s="39"/>
    </row>
    <row r="301" spans="1:1" x14ac:dyDescent="0.3">
      <c r="A301" s="39"/>
    </row>
    <row r="302" spans="1:1" x14ac:dyDescent="0.3">
      <c r="A302" s="39"/>
    </row>
    <row r="303" spans="1:1" x14ac:dyDescent="0.3">
      <c r="A303" s="39"/>
    </row>
    <row r="304" spans="1:1" x14ac:dyDescent="0.3">
      <c r="A304" s="39"/>
    </row>
    <row r="305" spans="1:1" x14ac:dyDescent="0.3">
      <c r="A305" s="39"/>
    </row>
    <row r="306" spans="1:1" x14ac:dyDescent="0.3">
      <c r="A306" s="39"/>
    </row>
    <row r="307" spans="1:1" x14ac:dyDescent="0.3">
      <c r="A307" s="39"/>
    </row>
    <row r="308" spans="1:1" x14ac:dyDescent="0.3">
      <c r="A308" s="39"/>
    </row>
    <row r="309" spans="1:1" x14ac:dyDescent="0.3">
      <c r="A309" s="39"/>
    </row>
    <row r="310" spans="1:1" x14ac:dyDescent="0.3">
      <c r="A310" s="39"/>
    </row>
    <row r="311" spans="1:1" x14ac:dyDescent="0.3">
      <c r="A311" s="39"/>
    </row>
    <row r="312" spans="1:1" x14ac:dyDescent="0.3">
      <c r="A312" s="39"/>
    </row>
    <row r="313" spans="1:1" x14ac:dyDescent="0.3">
      <c r="A313" s="39"/>
    </row>
    <row r="314" spans="1:1" x14ac:dyDescent="0.3">
      <c r="A314" s="39"/>
    </row>
    <row r="315" spans="1:1" x14ac:dyDescent="0.3">
      <c r="A315" s="39"/>
    </row>
    <row r="316" spans="1:1" x14ac:dyDescent="0.3">
      <c r="A316" s="39"/>
    </row>
    <row r="317" spans="1:1" x14ac:dyDescent="0.3">
      <c r="A317" s="39"/>
    </row>
    <row r="318" spans="1:1" x14ac:dyDescent="0.3">
      <c r="A318" s="39"/>
    </row>
    <row r="319" spans="1:1" x14ac:dyDescent="0.3">
      <c r="A319" s="39"/>
    </row>
    <row r="320" spans="1:1" x14ac:dyDescent="0.3">
      <c r="A320" s="39"/>
    </row>
    <row r="321" spans="1:1" x14ac:dyDescent="0.3">
      <c r="A321" s="39"/>
    </row>
    <row r="322" spans="1:1" x14ac:dyDescent="0.3">
      <c r="A322" s="39"/>
    </row>
    <row r="323" spans="1:1" x14ac:dyDescent="0.3">
      <c r="A323" s="39"/>
    </row>
    <row r="324" spans="1:1" x14ac:dyDescent="0.3">
      <c r="A324" s="39"/>
    </row>
    <row r="325" spans="1:1" x14ac:dyDescent="0.3">
      <c r="A325" s="39"/>
    </row>
    <row r="326" spans="1:1" x14ac:dyDescent="0.3">
      <c r="A326" s="39"/>
    </row>
    <row r="327" spans="1:1" x14ac:dyDescent="0.3">
      <c r="A327" s="39"/>
    </row>
    <row r="328" spans="1:1" x14ac:dyDescent="0.3">
      <c r="A328" s="39"/>
    </row>
    <row r="329" spans="1:1" x14ac:dyDescent="0.3">
      <c r="A329" s="39"/>
    </row>
    <row r="330" spans="1:1" x14ac:dyDescent="0.3">
      <c r="A330" s="39"/>
    </row>
    <row r="331" spans="1:1" x14ac:dyDescent="0.3">
      <c r="A331" s="39"/>
    </row>
    <row r="332" spans="1:1" x14ac:dyDescent="0.3">
      <c r="A332" s="39"/>
    </row>
    <row r="333" spans="1:1" x14ac:dyDescent="0.3">
      <c r="A333" s="39"/>
    </row>
    <row r="334" spans="1:1" x14ac:dyDescent="0.3">
      <c r="A334" s="39"/>
    </row>
    <row r="335" spans="1:1" x14ac:dyDescent="0.3">
      <c r="A335" s="39"/>
    </row>
    <row r="336" spans="1:1" x14ac:dyDescent="0.3">
      <c r="A336" s="39"/>
    </row>
    <row r="337" spans="1:1" x14ac:dyDescent="0.3">
      <c r="A337" s="39"/>
    </row>
    <row r="338" spans="1:1" x14ac:dyDescent="0.3">
      <c r="A338" s="39"/>
    </row>
    <row r="339" spans="1:1" x14ac:dyDescent="0.3">
      <c r="A339" s="39"/>
    </row>
    <row r="340" spans="1:1" x14ac:dyDescent="0.3">
      <c r="A340" s="39"/>
    </row>
    <row r="341" spans="1:1" x14ac:dyDescent="0.3">
      <c r="A341" s="39"/>
    </row>
    <row r="342" spans="1:1" x14ac:dyDescent="0.3">
      <c r="A342" s="39"/>
    </row>
    <row r="343" spans="1:1" x14ac:dyDescent="0.3">
      <c r="A343" s="39"/>
    </row>
    <row r="344" spans="1:1" x14ac:dyDescent="0.3">
      <c r="A344" s="39"/>
    </row>
    <row r="345" spans="1:1" x14ac:dyDescent="0.3">
      <c r="A345" s="39"/>
    </row>
    <row r="346" spans="1:1" x14ac:dyDescent="0.3">
      <c r="A346" s="39"/>
    </row>
    <row r="347" spans="1:1" x14ac:dyDescent="0.3">
      <c r="A347" s="39"/>
    </row>
    <row r="348" spans="1:1" x14ac:dyDescent="0.3">
      <c r="A348" s="39"/>
    </row>
    <row r="349" spans="1:1" x14ac:dyDescent="0.3">
      <c r="A349" s="39"/>
    </row>
    <row r="350" spans="1:1" x14ac:dyDescent="0.3">
      <c r="A350" s="39"/>
    </row>
    <row r="351" spans="1:1" x14ac:dyDescent="0.3">
      <c r="A351" s="39"/>
    </row>
    <row r="352" spans="1:1" x14ac:dyDescent="0.3">
      <c r="A352" s="39"/>
    </row>
    <row r="353" spans="1:1" x14ac:dyDescent="0.3">
      <c r="A353" s="39"/>
    </row>
    <row r="354" spans="1:1" x14ac:dyDescent="0.3">
      <c r="A354" s="39"/>
    </row>
    <row r="355" spans="1:1" x14ac:dyDescent="0.3">
      <c r="A355" s="39"/>
    </row>
    <row r="356" spans="1:1" x14ac:dyDescent="0.3">
      <c r="A356" s="39"/>
    </row>
    <row r="357" spans="1:1" x14ac:dyDescent="0.3">
      <c r="A357" s="39"/>
    </row>
    <row r="358" spans="1:1" x14ac:dyDescent="0.3">
      <c r="A358" s="39"/>
    </row>
    <row r="359" spans="1:1" x14ac:dyDescent="0.3">
      <c r="A359" s="39"/>
    </row>
    <row r="360" spans="1:1" x14ac:dyDescent="0.3">
      <c r="A360" s="39"/>
    </row>
    <row r="361" spans="1:1" x14ac:dyDescent="0.3">
      <c r="A361" s="39"/>
    </row>
    <row r="362" spans="1:1" x14ac:dyDescent="0.3">
      <c r="A362" s="39"/>
    </row>
    <row r="363" spans="1:1" x14ac:dyDescent="0.3">
      <c r="A363" s="39"/>
    </row>
    <row r="364" spans="1:1" x14ac:dyDescent="0.3">
      <c r="A364" s="39"/>
    </row>
    <row r="365" spans="1:1" x14ac:dyDescent="0.3">
      <c r="A365" s="39"/>
    </row>
    <row r="366" spans="1:1" x14ac:dyDescent="0.3">
      <c r="A366" s="39"/>
    </row>
    <row r="367" spans="1:1" x14ac:dyDescent="0.3">
      <c r="A367" s="39"/>
    </row>
    <row r="368" spans="1:1" x14ac:dyDescent="0.3">
      <c r="A368" s="39"/>
    </row>
    <row r="369" spans="1:1" x14ac:dyDescent="0.3">
      <c r="A369" s="39"/>
    </row>
    <row r="370" spans="1:1" x14ac:dyDescent="0.3">
      <c r="A370" s="39"/>
    </row>
    <row r="371" spans="1:1" x14ac:dyDescent="0.3">
      <c r="A371" s="39"/>
    </row>
    <row r="372" spans="1:1" x14ac:dyDescent="0.3">
      <c r="A372" s="39"/>
    </row>
    <row r="373" spans="1:1" x14ac:dyDescent="0.3">
      <c r="A373" s="39"/>
    </row>
    <row r="374" spans="1:1" x14ac:dyDescent="0.3">
      <c r="A374" s="39"/>
    </row>
    <row r="375" spans="1:1" x14ac:dyDescent="0.3">
      <c r="A375" s="39"/>
    </row>
    <row r="376" spans="1:1" x14ac:dyDescent="0.3">
      <c r="A376" s="39"/>
    </row>
    <row r="377" spans="1:1" x14ac:dyDescent="0.3">
      <c r="A377" s="39"/>
    </row>
    <row r="378" spans="1:1" x14ac:dyDescent="0.3">
      <c r="A378" s="39"/>
    </row>
    <row r="379" spans="1:1" x14ac:dyDescent="0.3">
      <c r="A379" s="39"/>
    </row>
    <row r="380" spans="1:1" x14ac:dyDescent="0.3">
      <c r="A380" s="39"/>
    </row>
    <row r="381" spans="1:1" x14ac:dyDescent="0.3">
      <c r="A381" s="39"/>
    </row>
    <row r="382" spans="1:1" x14ac:dyDescent="0.3">
      <c r="A382" s="39"/>
    </row>
    <row r="383" spans="1:1" x14ac:dyDescent="0.3">
      <c r="A383" s="39"/>
    </row>
    <row r="384" spans="1:1" x14ac:dyDescent="0.3">
      <c r="A384" s="39"/>
    </row>
    <row r="385" spans="1:1" x14ac:dyDescent="0.3">
      <c r="A385" s="39"/>
    </row>
    <row r="386" spans="1:1" x14ac:dyDescent="0.3">
      <c r="A386" s="39"/>
    </row>
    <row r="387" spans="1:1" x14ac:dyDescent="0.3">
      <c r="A387" s="39"/>
    </row>
    <row r="388" spans="1:1" x14ac:dyDescent="0.3">
      <c r="A388" s="39"/>
    </row>
    <row r="389" spans="1:1" x14ac:dyDescent="0.3">
      <c r="A389" s="39"/>
    </row>
    <row r="390" spans="1:1" x14ac:dyDescent="0.3">
      <c r="A390" s="39"/>
    </row>
    <row r="391" spans="1:1" x14ac:dyDescent="0.3">
      <c r="A391" s="39"/>
    </row>
    <row r="392" spans="1:1" x14ac:dyDescent="0.3">
      <c r="A392" s="39"/>
    </row>
    <row r="393" spans="1:1" x14ac:dyDescent="0.3">
      <c r="A393" s="39"/>
    </row>
    <row r="394" spans="1:1" x14ac:dyDescent="0.3">
      <c r="A394" s="39"/>
    </row>
    <row r="395" spans="1:1" x14ac:dyDescent="0.3">
      <c r="A395" s="39"/>
    </row>
    <row r="396" spans="1:1" x14ac:dyDescent="0.3">
      <c r="A396" s="39"/>
    </row>
    <row r="397" spans="1:1" x14ac:dyDescent="0.3">
      <c r="A397" s="39"/>
    </row>
    <row r="398" spans="1:1" x14ac:dyDescent="0.3">
      <c r="A398" s="39"/>
    </row>
    <row r="399" spans="1:1" x14ac:dyDescent="0.3">
      <c r="A399" s="39"/>
    </row>
    <row r="400" spans="1:1" x14ac:dyDescent="0.3">
      <c r="A400" s="39"/>
    </row>
    <row r="401" spans="1:1" x14ac:dyDescent="0.3">
      <c r="A401" s="39"/>
    </row>
    <row r="402" spans="1:1" x14ac:dyDescent="0.3">
      <c r="A402" s="39"/>
    </row>
    <row r="403" spans="1:1" x14ac:dyDescent="0.3">
      <c r="A403" s="39"/>
    </row>
    <row r="404" spans="1:1" x14ac:dyDescent="0.3">
      <c r="A404" s="39"/>
    </row>
    <row r="405" spans="1:1" x14ac:dyDescent="0.3">
      <c r="A405" s="39"/>
    </row>
    <row r="406" spans="1:1" x14ac:dyDescent="0.3">
      <c r="A406" s="39"/>
    </row>
    <row r="407" spans="1:1" x14ac:dyDescent="0.3">
      <c r="A407" s="39"/>
    </row>
    <row r="408" spans="1:1" x14ac:dyDescent="0.3">
      <c r="A408" s="39"/>
    </row>
    <row r="409" spans="1:1" x14ac:dyDescent="0.3">
      <c r="A409" s="39"/>
    </row>
    <row r="410" spans="1:1" x14ac:dyDescent="0.3">
      <c r="A410" s="39"/>
    </row>
    <row r="411" spans="1:1" x14ac:dyDescent="0.3">
      <c r="A411" s="39"/>
    </row>
    <row r="412" spans="1:1" x14ac:dyDescent="0.3">
      <c r="A412" s="39"/>
    </row>
    <row r="413" spans="1:1" x14ac:dyDescent="0.3">
      <c r="A413" s="39"/>
    </row>
    <row r="414" spans="1:1" x14ac:dyDescent="0.3">
      <c r="A414" s="39"/>
    </row>
    <row r="415" spans="1:1" x14ac:dyDescent="0.3">
      <c r="A415" s="39"/>
    </row>
    <row r="416" spans="1:1" x14ac:dyDescent="0.3">
      <c r="A416" s="39"/>
    </row>
    <row r="417" spans="1:1" x14ac:dyDescent="0.3">
      <c r="A417" s="39"/>
    </row>
    <row r="418" spans="1:1" x14ac:dyDescent="0.3">
      <c r="A418" s="39"/>
    </row>
    <row r="419" spans="1:1" x14ac:dyDescent="0.3">
      <c r="A419" s="39"/>
    </row>
    <row r="420" spans="1:1" x14ac:dyDescent="0.3">
      <c r="A420" s="39"/>
    </row>
    <row r="421" spans="1:1" x14ac:dyDescent="0.3">
      <c r="A421" s="39"/>
    </row>
    <row r="422" spans="1:1" x14ac:dyDescent="0.3">
      <c r="A422" s="39"/>
    </row>
    <row r="423" spans="1:1" x14ac:dyDescent="0.3">
      <c r="A423" s="39"/>
    </row>
    <row r="424" spans="1:1" x14ac:dyDescent="0.3">
      <c r="A424" s="39"/>
    </row>
    <row r="425" spans="1:1" x14ac:dyDescent="0.3">
      <c r="A425" s="39"/>
    </row>
    <row r="426" spans="1:1" x14ac:dyDescent="0.3">
      <c r="A426" s="39"/>
    </row>
    <row r="427" spans="1:1" x14ac:dyDescent="0.3">
      <c r="A427" s="39"/>
    </row>
    <row r="428" spans="1:1" x14ac:dyDescent="0.3">
      <c r="A428" s="39"/>
    </row>
    <row r="429" spans="1:1" x14ac:dyDescent="0.3">
      <c r="A429" s="39"/>
    </row>
    <row r="430" spans="1:1" x14ac:dyDescent="0.3">
      <c r="A430" s="39"/>
    </row>
    <row r="431" spans="1:1" x14ac:dyDescent="0.3">
      <c r="A431" s="39"/>
    </row>
    <row r="432" spans="1:1" x14ac:dyDescent="0.3">
      <c r="A432" s="39"/>
    </row>
    <row r="433" spans="1:1" x14ac:dyDescent="0.3">
      <c r="A433" s="39"/>
    </row>
    <row r="434" spans="1:1" x14ac:dyDescent="0.3">
      <c r="A434" s="39"/>
    </row>
    <row r="435" spans="1:1" x14ac:dyDescent="0.3">
      <c r="A435" s="39"/>
    </row>
    <row r="436" spans="1:1" x14ac:dyDescent="0.3">
      <c r="A436" s="39"/>
    </row>
    <row r="437" spans="1:1" x14ac:dyDescent="0.3">
      <c r="A437" s="39"/>
    </row>
    <row r="438" spans="1:1" x14ac:dyDescent="0.3">
      <c r="A438" s="39"/>
    </row>
    <row r="439" spans="1:1" x14ac:dyDescent="0.3">
      <c r="A439" s="39"/>
    </row>
    <row r="440" spans="1:1" x14ac:dyDescent="0.3">
      <c r="A440" s="39"/>
    </row>
    <row r="441" spans="1:1" x14ac:dyDescent="0.3">
      <c r="A441" s="39"/>
    </row>
    <row r="442" spans="1:1" x14ac:dyDescent="0.3">
      <c r="A442" s="39"/>
    </row>
    <row r="443" spans="1:1" x14ac:dyDescent="0.3">
      <c r="A443" s="39"/>
    </row>
    <row r="444" spans="1:1" x14ac:dyDescent="0.3">
      <c r="A444" s="39"/>
    </row>
    <row r="445" spans="1:1" x14ac:dyDescent="0.3">
      <c r="A445" s="39"/>
    </row>
    <row r="446" spans="1:1" x14ac:dyDescent="0.3">
      <c r="A446" s="39"/>
    </row>
    <row r="447" spans="1:1" x14ac:dyDescent="0.3">
      <c r="A447" s="39"/>
    </row>
    <row r="448" spans="1:1" x14ac:dyDescent="0.3">
      <c r="A448" s="39"/>
    </row>
    <row r="449" spans="1:1" x14ac:dyDescent="0.3">
      <c r="A449" s="39"/>
    </row>
    <row r="450" spans="1:1" x14ac:dyDescent="0.3">
      <c r="A450" s="39"/>
    </row>
    <row r="451" spans="1:1" x14ac:dyDescent="0.3">
      <c r="A451" s="39"/>
    </row>
    <row r="452" spans="1:1" x14ac:dyDescent="0.3">
      <c r="A452" s="39"/>
    </row>
    <row r="453" spans="1:1" x14ac:dyDescent="0.3">
      <c r="A453" s="39"/>
    </row>
    <row r="454" spans="1:1" x14ac:dyDescent="0.3">
      <c r="A454" s="39"/>
    </row>
    <row r="455" spans="1:1" x14ac:dyDescent="0.3">
      <c r="A455" s="39"/>
    </row>
    <row r="456" spans="1:1" x14ac:dyDescent="0.3">
      <c r="A456" s="39"/>
    </row>
    <row r="457" spans="1:1" x14ac:dyDescent="0.3">
      <c r="A457" s="39"/>
    </row>
    <row r="458" spans="1:1" x14ac:dyDescent="0.3">
      <c r="A458" s="39"/>
    </row>
    <row r="459" spans="1:1" x14ac:dyDescent="0.3">
      <c r="A459" s="39"/>
    </row>
    <row r="460" spans="1:1" x14ac:dyDescent="0.3">
      <c r="A460" s="39"/>
    </row>
    <row r="461" spans="1:1" x14ac:dyDescent="0.3">
      <c r="A461" s="39"/>
    </row>
    <row r="462" spans="1:1" x14ac:dyDescent="0.3">
      <c r="A462" s="39"/>
    </row>
    <row r="463" spans="1:1" x14ac:dyDescent="0.3">
      <c r="A463" s="39"/>
    </row>
    <row r="464" spans="1:1" x14ac:dyDescent="0.3">
      <c r="A464" s="39"/>
    </row>
    <row r="465" spans="1:1" x14ac:dyDescent="0.3">
      <c r="A465" s="39"/>
    </row>
    <row r="466" spans="1:1" x14ac:dyDescent="0.3">
      <c r="A466" s="39"/>
    </row>
    <row r="467" spans="1:1" x14ac:dyDescent="0.3">
      <c r="A467" s="39"/>
    </row>
    <row r="468" spans="1:1" x14ac:dyDescent="0.3">
      <c r="A468" s="39"/>
    </row>
    <row r="469" spans="1:1" x14ac:dyDescent="0.3">
      <c r="A469" s="39"/>
    </row>
    <row r="470" spans="1:1" x14ac:dyDescent="0.3">
      <c r="A470" s="39"/>
    </row>
    <row r="471" spans="1:1" x14ac:dyDescent="0.3">
      <c r="A471" s="39"/>
    </row>
    <row r="472" spans="1:1" x14ac:dyDescent="0.3">
      <c r="A472" s="39"/>
    </row>
    <row r="473" spans="1:1" x14ac:dyDescent="0.3">
      <c r="A473" s="39"/>
    </row>
    <row r="474" spans="1:1" x14ac:dyDescent="0.3">
      <c r="A474" s="39"/>
    </row>
    <row r="475" spans="1:1" x14ac:dyDescent="0.3">
      <c r="A475" s="39"/>
    </row>
    <row r="476" spans="1:1" x14ac:dyDescent="0.3">
      <c r="A476" s="39"/>
    </row>
    <row r="477" spans="1:1" x14ac:dyDescent="0.3">
      <c r="A477" s="39"/>
    </row>
    <row r="478" spans="1:1" x14ac:dyDescent="0.3">
      <c r="A478" s="39"/>
    </row>
    <row r="479" spans="1:1" x14ac:dyDescent="0.3">
      <c r="A479" s="39"/>
    </row>
    <row r="480" spans="1:1" x14ac:dyDescent="0.3">
      <c r="A480" s="39"/>
    </row>
    <row r="481" spans="1:1" x14ac:dyDescent="0.3">
      <c r="A481" s="39"/>
    </row>
    <row r="482" spans="1:1" x14ac:dyDescent="0.3">
      <c r="A482" s="39"/>
    </row>
    <row r="483" spans="1:1" x14ac:dyDescent="0.3">
      <c r="A483" s="39"/>
    </row>
    <row r="484" spans="1:1" x14ac:dyDescent="0.3">
      <c r="A484" s="39"/>
    </row>
    <row r="485" spans="1:1" x14ac:dyDescent="0.3">
      <c r="A485" s="39"/>
    </row>
    <row r="486" spans="1:1" x14ac:dyDescent="0.3">
      <c r="A486" s="39"/>
    </row>
    <row r="487" spans="1:1" x14ac:dyDescent="0.3">
      <c r="A487" s="39"/>
    </row>
    <row r="488" spans="1:1" x14ac:dyDescent="0.3">
      <c r="A488" s="39"/>
    </row>
    <row r="489" spans="1:1" x14ac:dyDescent="0.3">
      <c r="A489" s="39"/>
    </row>
    <row r="490" spans="1:1" x14ac:dyDescent="0.3">
      <c r="A490" s="39"/>
    </row>
    <row r="491" spans="1:1" x14ac:dyDescent="0.3">
      <c r="A491" s="39"/>
    </row>
    <row r="492" spans="1:1" x14ac:dyDescent="0.3">
      <c r="A492" s="39"/>
    </row>
    <row r="493" spans="1:1" x14ac:dyDescent="0.3">
      <c r="A493" s="39"/>
    </row>
    <row r="494" spans="1:1" x14ac:dyDescent="0.3">
      <c r="A494" s="39"/>
    </row>
    <row r="495" spans="1:1" x14ac:dyDescent="0.3">
      <c r="A495" s="39"/>
    </row>
    <row r="496" spans="1:1" x14ac:dyDescent="0.3">
      <c r="A496" s="39"/>
    </row>
    <row r="497" spans="1:1" x14ac:dyDescent="0.3">
      <c r="A497" s="39"/>
    </row>
    <row r="498" spans="1:1" x14ac:dyDescent="0.3">
      <c r="A498" s="39"/>
    </row>
    <row r="499" spans="1:1" x14ac:dyDescent="0.3">
      <c r="A499" s="39"/>
    </row>
    <row r="500" spans="1:1" x14ac:dyDescent="0.3">
      <c r="A500" s="39"/>
    </row>
    <row r="501" spans="1:1" x14ac:dyDescent="0.3">
      <c r="A501" s="39"/>
    </row>
    <row r="502" spans="1:1" x14ac:dyDescent="0.3">
      <c r="A502" s="39"/>
    </row>
    <row r="503" spans="1:1" x14ac:dyDescent="0.3">
      <c r="A503" s="39"/>
    </row>
    <row r="504" spans="1:1" x14ac:dyDescent="0.3">
      <c r="A504" s="39"/>
    </row>
    <row r="505" spans="1:1" x14ac:dyDescent="0.3">
      <c r="A505" s="39"/>
    </row>
    <row r="506" spans="1:1" x14ac:dyDescent="0.3">
      <c r="A506" s="39"/>
    </row>
    <row r="507" spans="1:1" x14ac:dyDescent="0.3">
      <c r="A507" s="39"/>
    </row>
    <row r="508" spans="1:1" x14ac:dyDescent="0.3">
      <c r="A508" s="39"/>
    </row>
    <row r="509" spans="1:1" x14ac:dyDescent="0.3">
      <c r="A509" s="39"/>
    </row>
    <row r="510" spans="1:1" x14ac:dyDescent="0.3">
      <c r="A510" s="39"/>
    </row>
    <row r="511" spans="1:1" x14ac:dyDescent="0.3">
      <c r="A511" s="39"/>
    </row>
    <row r="512" spans="1:1" x14ac:dyDescent="0.3">
      <c r="A512" s="39"/>
    </row>
    <row r="513" spans="1:1" x14ac:dyDescent="0.3">
      <c r="A513" s="39"/>
    </row>
    <row r="514" spans="1:1" x14ac:dyDescent="0.3">
      <c r="A514" s="39"/>
    </row>
    <row r="515" spans="1:1" x14ac:dyDescent="0.3">
      <c r="A515" s="39"/>
    </row>
    <row r="516" spans="1:1" x14ac:dyDescent="0.3">
      <c r="A516" s="39"/>
    </row>
    <row r="517" spans="1:1" x14ac:dyDescent="0.3">
      <c r="A517" s="39"/>
    </row>
    <row r="518" spans="1:1" x14ac:dyDescent="0.3">
      <c r="A518" s="39"/>
    </row>
    <row r="519" spans="1:1" x14ac:dyDescent="0.3">
      <c r="A519" s="39"/>
    </row>
    <row r="520" spans="1:1" x14ac:dyDescent="0.3">
      <c r="A520" s="39"/>
    </row>
    <row r="521" spans="1:1" x14ac:dyDescent="0.3">
      <c r="A521" s="39"/>
    </row>
    <row r="522" spans="1:1" x14ac:dyDescent="0.3">
      <c r="A522" s="39"/>
    </row>
    <row r="523" spans="1:1" x14ac:dyDescent="0.3">
      <c r="A523" s="39"/>
    </row>
    <row r="524" spans="1:1" x14ac:dyDescent="0.3">
      <c r="A524" s="39"/>
    </row>
    <row r="525" spans="1:1" x14ac:dyDescent="0.3">
      <c r="A525" s="39"/>
    </row>
    <row r="526" spans="1:1" x14ac:dyDescent="0.3">
      <c r="A526" s="39"/>
    </row>
    <row r="527" spans="1:1" x14ac:dyDescent="0.3">
      <c r="A527" s="39"/>
    </row>
    <row r="528" spans="1:1" x14ac:dyDescent="0.3">
      <c r="A528" s="39"/>
    </row>
    <row r="529" spans="1:1" x14ac:dyDescent="0.3">
      <c r="A529" s="39"/>
    </row>
    <row r="530" spans="1:1" x14ac:dyDescent="0.3">
      <c r="A530" s="39"/>
    </row>
    <row r="531" spans="1:1" x14ac:dyDescent="0.3">
      <c r="A531" s="39"/>
    </row>
    <row r="532" spans="1:1" x14ac:dyDescent="0.3">
      <c r="A532" s="39"/>
    </row>
    <row r="533" spans="1:1" x14ac:dyDescent="0.3">
      <c r="A533" s="39"/>
    </row>
    <row r="534" spans="1:1" x14ac:dyDescent="0.3">
      <c r="A534" s="39"/>
    </row>
    <row r="535" spans="1:1" x14ac:dyDescent="0.3">
      <c r="A535" s="39"/>
    </row>
    <row r="536" spans="1:1" x14ac:dyDescent="0.3">
      <c r="A536" s="39"/>
    </row>
    <row r="537" spans="1:1" x14ac:dyDescent="0.3">
      <c r="A537" s="39"/>
    </row>
    <row r="538" spans="1:1" x14ac:dyDescent="0.3">
      <c r="A538" s="39"/>
    </row>
    <row r="539" spans="1:1" x14ac:dyDescent="0.3">
      <c r="A539" s="39"/>
    </row>
    <row r="540" spans="1:1" x14ac:dyDescent="0.3">
      <c r="A540" s="39"/>
    </row>
    <row r="541" spans="1:1" x14ac:dyDescent="0.3">
      <c r="A541" s="39"/>
    </row>
    <row r="542" spans="1:1" x14ac:dyDescent="0.3">
      <c r="A542" s="39"/>
    </row>
    <row r="543" spans="1:1" x14ac:dyDescent="0.3">
      <c r="A543" s="39"/>
    </row>
    <row r="544" spans="1:1" x14ac:dyDescent="0.3">
      <c r="A544" s="39"/>
    </row>
    <row r="545" spans="1:1" x14ac:dyDescent="0.3">
      <c r="A545" s="39"/>
    </row>
    <row r="546" spans="1:1" x14ac:dyDescent="0.3">
      <c r="A546" s="39"/>
    </row>
    <row r="547" spans="1:1" x14ac:dyDescent="0.3">
      <c r="A547" s="39"/>
    </row>
    <row r="548" spans="1:1" x14ac:dyDescent="0.3">
      <c r="A548" s="39"/>
    </row>
    <row r="549" spans="1:1" x14ac:dyDescent="0.3">
      <c r="A549" s="39"/>
    </row>
    <row r="550" spans="1:1" x14ac:dyDescent="0.3">
      <c r="A550" s="39"/>
    </row>
    <row r="551" spans="1:1" x14ac:dyDescent="0.3">
      <c r="A551" s="39"/>
    </row>
    <row r="552" spans="1:1" x14ac:dyDescent="0.3">
      <c r="A552" s="39"/>
    </row>
    <row r="553" spans="1:1" x14ac:dyDescent="0.3">
      <c r="A553" s="39"/>
    </row>
    <row r="554" spans="1:1" x14ac:dyDescent="0.3">
      <c r="A554" s="39"/>
    </row>
    <row r="555" spans="1:1" x14ac:dyDescent="0.3">
      <c r="A555" s="39"/>
    </row>
    <row r="556" spans="1:1" x14ac:dyDescent="0.3">
      <c r="A556" s="39"/>
    </row>
    <row r="557" spans="1:1" x14ac:dyDescent="0.3">
      <c r="A557" s="39"/>
    </row>
    <row r="558" spans="1:1" x14ac:dyDescent="0.3">
      <c r="A558" s="39"/>
    </row>
    <row r="559" spans="1:1" x14ac:dyDescent="0.3">
      <c r="A559" s="39"/>
    </row>
    <row r="560" spans="1:1" x14ac:dyDescent="0.3">
      <c r="A560" s="39"/>
    </row>
    <row r="561" spans="1:1" x14ac:dyDescent="0.3">
      <c r="A561" s="39"/>
    </row>
    <row r="562" spans="1:1" x14ac:dyDescent="0.3">
      <c r="A562" s="39"/>
    </row>
    <row r="563" spans="1:1" x14ac:dyDescent="0.3">
      <c r="A563" s="39"/>
    </row>
    <row r="564" spans="1:1" x14ac:dyDescent="0.3">
      <c r="A564" s="39"/>
    </row>
    <row r="565" spans="1:1" x14ac:dyDescent="0.3">
      <c r="A565" s="39"/>
    </row>
    <row r="566" spans="1:1" x14ac:dyDescent="0.3">
      <c r="A566" s="39"/>
    </row>
    <row r="567" spans="1:1" x14ac:dyDescent="0.3">
      <c r="A567" s="39"/>
    </row>
    <row r="568" spans="1:1" x14ac:dyDescent="0.3">
      <c r="A568" s="39"/>
    </row>
    <row r="569" spans="1:1" x14ac:dyDescent="0.3">
      <c r="A569" s="39"/>
    </row>
    <row r="570" spans="1:1" x14ac:dyDescent="0.3">
      <c r="A570" s="39"/>
    </row>
    <row r="571" spans="1:1" x14ac:dyDescent="0.3">
      <c r="A571" s="39"/>
    </row>
    <row r="572" spans="1:1" x14ac:dyDescent="0.3">
      <c r="A572" s="39"/>
    </row>
    <row r="573" spans="1:1" x14ac:dyDescent="0.3">
      <c r="A573" s="39"/>
    </row>
    <row r="574" spans="1:1" x14ac:dyDescent="0.3">
      <c r="A574" s="39"/>
    </row>
    <row r="575" spans="1:1" x14ac:dyDescent="0.3">
      <c r="A575" s="39"/>
    </row>
    <row r="576" spans="1:1" x14ac:dyDescent="0.3">
      <c r="A576" s="39"/>
    </row>
    <row r="577" spans="1:1" x14ac:dyDescent="0.3">
      <c r="A577" s="39"/>
    </row>
    <row r="578" spans="1:1" x14ac:dyDescent="0.3">
      <c r="A578" s="39"/>
    </row>
    <row r="579" spans="1:1" x14ac:dyDescent="0.3">
      <c r="A579" s="39"/>
    </row>
    <row r="580" spans="1:1" x14ac:dyDescent="0.3">
      <c r="A580" s="39"/>
    </row>
    <row r="581" spans="1:1" x14ac:dyDescent="0.3">
      <c r="A581" s="39"/>
    </row>
    <row r="582" spans="1:1" x14ac:dyDescent="0.3">
      <c r="A582" s="39"/>
    </row>
    <row r="583" spans="1:1" x14ac:dyDescent="0.3">
      <c r="A583" s="39"/>
    </row>
    <row r="584" spans="1:1" x14ac:dyDescent="0.3">
      <c r="A584" s="39"/>
    </row>
    <row r="585" spans="1:1" x14ac:dyDescent="0.3">
      <c r="A585" s="39"/>
    </row>
    <row r="586" spans="1:1" x14ac:dyDescent="0.3">
      <c r="A586" s="39"/>
    </row>
    <row r="587" spans="1:1" x14ac:dyDescent="0.3">
      <c r="A587" s="39"/>
    </row>
    <row r="588" spans="1:1" x14ac:dyDescent="0.3">
      <c r="A588" s="39"/>
    </row>
    <row r="589" spans="1:1" x14ac:dyDescent="0.3">
      <c r="A589" s="39"/>
    </row>
    <row r="590" spans="1:1" x14ac:dyDescent="0.3">
      <c r="A590" s="39"/>
    </row>
    <row r="591" spans="1:1" x14ac:dyDescent="0.3">
      <c r="A591" s="39"/>
    </row>
    <row r="592" spans="1:1" x14ac:dyDescent="0.3">
      <c r="A592" s="39"/>
    </row>
    <row r="593" spans="1:1" x14ac:dyDescent="0.3">
      <c r="A593" s="39"/>
    </row>
    <row r="594" spans="1:1" x14ac:dyDescent="0.3">
      <c r="A594" s="39"/>
    </row>
    <row r="595" spans="1:1" x14ac:dyDescent="0.3">
      <c r="A595" s="39"/>
    </row>
    <row r="596" spans="1:1" x14ac:dyDescent="0.3">
      <c r="A596" s="39"/>
    </row>
    <row r="597" spans="1:1" x14ac:dyDescent="0.3">
      <c r="A597" s="39"/>
    </row>
    <row r="598" spans="1:1" x14ac:dyDescent="0.3">
      <c r="A598" s="39"/>
    </row>
    <row r="599" spans="1:1" x14ac:dyDescent="0.3">
      <c r="A599" s="39"/>
    </row>
    <row r="600" spans="1:1" x14ac:dyDescent="0.3">
      <c r="A600" s="39"/>
    </row>
    <row r="601" spans="1:1" x14ac:dyDescent="0.3">
      <c r="A601" s="39"/>
    </row>
    <row r="602" spans="1:1" x14ac:dyDescent="0.3">
      <c r="A602" s="39"/>
    </row>
    <row r="603" spans="1:1" x14ac:dyDescent="0.3">
      <c r="A603" s="39"/>
    </row>
    <row r="604" spans="1:1" x14ac:dyDescent="0.3">
      <c r="A604" s="39"/>
    </row>
    <row r="605" spans="1:1" x14ac:dyDescent="0.3">
      <c r="A605" s="39"/>
    </row>
    <row r="606" spans="1:1" x14ac:dyDescent="0.3">
      <c r="A606" s="39"/>
    </row>
    <row r="607" spans="1:1" x14ac:dyDescent="0.3">
      <c r="A607" s="39"/>
    </row>
    <row r="608" spans="1:1" x14ac:dyDescent="0.3">
      <c r="A608" s="39"/>
    </row>
    <row r="609" spans="1:1" x14ac:dyDescent="0.3">
      <c r="A609" s="39"/>
    </row>
    <row r="610" spans="1:1" x14ac:dyDescent="0.3">
      <c r="A610" s="39"/>
    </row>
    <row r="611" spans="1:1" x14ac:dyDescent="0.3">
      <c r="A611" s="39"/>
    </row>
    <row r="612" spans="1:1" x14ac:dyDescent="0.3">
      <c r="A612" s="39"/>
    </row>
    <row r="613" spans="1:1" x14ac:dyDescent="0.3">
      <c r="A613" s="39"/>
    </row>
    <row r="614" spans="1:1" x14ac:dyDescent="0.3">
      <c r="A614" s="39"/>
    </row>
    <row r="615" spans="1:1" x14ac:dyDescent="0.3">
      <c r="A615" s="39"/>
    </row>
    <row r="616" spans="1:1" x14ac:dyDescent="0.3">
      <c r="A616" s="39"/>
    </row>
    <row r="617" spans="1:1" x14ac:dyDescent="0.3">
      <c r="A617" s="39"/>
    </row>
    <row r="618" spans="1:1" x14ac:dyDescent="0.3">
      <c r="A618" s="39"/>
    </row>
    <row r="619" spans="1:1" x14ac:dyDescent="0.3">
      <c r="A619" s="39"/>
    </row>
    <row r="620" spans="1:1" x14ac:dyDescent="0.3">
      <c r="A620" s="39"/>
    </row>
    <row r="621" spans="1:1" x14ac:dyDescent="0.3">
      <c r="A621" s="39"/>
    </row>
    <row r="622" spans="1:1" x14ac:dyDescent="0.3">
      <c r="A622" s="39"/>
    </row>
    <row r="623" spans="1:1" x14ac:dyDescent="0.3">
      <c r="A623" s="39"/>
    </row>
    <row r="624" spans="1:1" x14ac:dyDescent="0.3">
      <c r="A624" s="39"/>
    </row>
    <row r="625" spans="1:1" x14ac:dyDescent="0.3">
      <c r="A625" s="39"/>
    </row>
    <row r="626" spans="1:1" x14ac:dyDescent="0.3">
      <c r="A626" s="39"/>
    </row>
    <row r="627" spans="1:1" x14ac:dyDescent="0.3">
      <c r="A627" s="39"/>
    </row>
    <row r="628" spans="1:1" x14ac:dyDescent="0.3">
      <c r="A628" s="39"/>
    </row>
    <row r="629" spans="1:1" x14ac:dyDescent="0.3">
      <c r="A629" s="39"/>
    </row>
    <row r="630" spans="1:1" x14ac:dyDescent="0.3">
      <c r="A630" s="39"/>
    </row>
    <row r="631" spans="1:1" x14ac:dyDescent="0.3">
      <c r="A631" s="39"/>
    </row>
    <row r="632" spans="1:1" x14ac:dyDescent="0.3">
      <c r="A632" s="39"/>
    </row>
    <row r="633" spans="1:1" x14ac:dyDescent="0.3">
      <c r="A633" s="39"/>
    </row>
    <row r="634" spans="1:1" x14ac:dyDescent="0.3">
      <c r="A634" s="39"/>
    </row>
    <row r="635" spans="1:1" x14ac:dyDescent="0.3">
      <c r="A635" s="39"/>
    </row>
    <row r="636" spans="1:1" x14ac:dyDescent="0.3">
      <c r="A636" s="39"/>
    </row>
    <row r="637" spans="1:1" x14ac:dyDescent="0.3">
      <c r="A637" s="39"/>
    </row>
    <row r="638" spans="1:1" x14ac:dyDescent="0.3">
      <c r="A638" s="39"/>
    </row>
    <row r="639" spans="1:1" x14ac:dyDescent="0.3">
      <c r="A639" s="39"/>
    </row>
    <row r="640" spans="1:1" x14ac:dyDescent="0.3">
      <c r="A640" s="39"/>
    </row>
    <row r="641" spans="1:1" x14ac:dyDescent="0.3">
      <c r="A641" s="39"/>
    </row>
    <row r="642" spans="1:1" x14ac:dyDescent="0.3">
      <c r="A642" s="39"/>
    </row>
    <row r="643" spans="1:1" x14ac:dyDescent="0.3">
      <c r="A643" s="39"/>
    </row>
    <row r="644" spans="1:1" x14ac:dyDescent="0.3">
      <c r="A644" s="39"/>
    </row>
    <row r="645" spans="1:1" x14ac:dyDescent="0.3">
      <c r="A645" s="39"/>
    </row>
    <row r="646" spans="1:1" x14ac:dyDescent="0.3">
      <c r="A646" s="39"/>
    </row>
    <row r="647" spans="1:1" x14ac:dyDescent="0.3">
      <c r="A647" s="39"/>
    </row>
    <row r="648" spans="1:1" x14ac:dyDescent="0.3">
      <c r="A648" s="39"/>
    </row>
    <row r="649" spans="1:1" x14ac:dyDescent="0.3">
      <c r="A649" s="39"/>
    </row>
    <row r="650" spans="1:1" x14ac:dyDescent="0.3">
      <c r="A650" s="39"/>
    </row>
    <row r="651" spans="1:1" x14ac:dyDescent="0.3">
      <c r="A651" s="39"/>
    </row>
    <row r="652" spans="1:1" x14ac:dyDescent="0.3">
      <c r="A652" s="39"/>
    </row>
    <row r="653" spans="1:1" x14ac:dyDescent="0.3">
      <c r="A653" s="39"/>
    </row>
    <row r="654" spans="1:1" x14ac:dyDescent="0.3">
      <c r="A654" s="39"/>
    </row>
    <row r="655" spans="1:1" x14ac:dyDescent="0.3">
      <c r="A655" s="39"/>
    </row>
    <row r="656" spans="1:1" x14ac:dyDescent="0.3">
      <c r="A656" s="39"/>
    </row>
    <row r="657" spans="1:1" x14ac:dyDescent="0.3">
      <c r="A657" s="39"/>
    </row>
    <row r="658" spans="1:1" x14ac:dyDescent="0.3">
      <c r="A658" s="39"/>
    </row>
    <row r="659" spans="1:1" x14ac:dyDescent="0.3">
      <c r="A659" s="39"/>
    </row>
    <row r="660" spans="1:1" x14ac:dyDescent="0.3">
      <c r="A660" s="39"/>
    </row>
    <row r="661" spans="1:1" x14ac:dyDescent="0.3">
      <c r="A661" s="39"/>
    </row>
    <row r="662" spans="1:1" x14ac:dyDescent="0.3">
      <c r="A662" s="39"/>
    </row>
    <row r="663" spans="1:1" x14ac:dyDescent="0.3">
      <c r="A663" s="39"/>
    </row>
    <row r="664" spans="1:1" x14ac:dyDescent="0.3">
      <c r="A664" s="39"/>
    </row>
    <row r="665" spans="1:1" x14ac:dyDescent="0.3">
      <c r="A665" s="39"/>
    </row>
    <row r="666" spans="1:1" x14ac:dyDescent="0.3">
      <c r="A666" s="39"/>
    </row>
    <row r="667" spans="1:1" x14ac:dyDescent="0.3">
      <c r="A667" s="39"/>
    </row>
    <row r="668" spans="1:1" x14ac:dyDescent="0.3">
      <c r="A668" s="39"/>
    </row>
    <row r="669" spans="1:1" x14ac:dyDescent="0.3">
      <c r="A669" s="39"/>
    </row>
    <row r="670" spans="1:1" x14ac:dyDescent="0.3">
      <c r="A670" s="39"/>
    </row>
    <row r="671" spans="1:1" x14ac:dyDescent="0.3">
      <c r="A671" s="39"/>
    </row>
    <row r="672" spans="1:1" x14ac:dyDescent="0.3">
      <c r="A672" s="39"/>
    </row>
    <row r="673" spans="1:1" x14ac:dyDescent="0.3">
      <c r="A673" s="39"/>
    </row>
    <row r="674" spans="1:1" x14ac:dyDescent="0.3">
      <c r="A674" s="39"/>
    </row>
    <row r="675" spans="1:1" x14ac:dyDescent="0.3">
      <c r="A675" s="39"/>
    </row>
    <row r="676" spans="1:1" x14ac:dyDescent="0.3">
      <c r="A676" s="39"/>
    </row>
    <row r="677" spans="1:1" x14ac:dyDescent="0.3">
      <c r="A677" s="39"/>
    </row>
    <row r="678" spans="1:1" x14ac:dyDescent="0.3">
      <c r="A678" s="39"/>
    </row>
    <row r="679" spans="1:1" x14ac:dyDescent="0.3">
      <c r="A679" s="39"/>
    </row>
    <row r="680" spans="1:1" x14ac:dyDescent="0.3">
      <c r="A680" s="39"/>
    </row>
    <row r="681" spans="1:1" x14ac:dyDescent="0.3">
      <c r="A681" s="39"/>
    </row>
    <row r="682" spans="1:1" x14ac:dyDescent="0.3">
      <c r="A682" s="39"/>
    </row>
    <row r="683" spans="1:1" x14ac:dyDescent="0.3">
      <c r="A683" s="39"/>
    </row>
    <row r="684" spans="1:1" x14ac:dyDescent="0.3">
      <c r="A684" s="39"/>
    </row>
    <row r="685" spans="1:1" x14ac:dyDescent="0.3">
      <c r="A685" s="39"/>
    </row>
    <row r="686" spans="1:1" x14ac:dyDescent="0.3">
      <c r="A686" s="39"/>
    </row>
    <row r="687" spans="1:1" x14ac:dyDescent="0.3">
      <c r="A687" s="39"/>
    </row>
    <row r="688" spans="1:1" x14ac:dyDescent="0.3">
      <c r="A688" s="39"/>
    </row>
    <row r="689" spans="1:1" x14ac:dyDescent="0.3">
      <c r="A689" s="39"/>
    </row>
    <row r="690" spans="1:1" x14ac:dyDescent="0.3">
      <c r="A690" s="39"/>
    </row>
    <row r="691" spans="1:1" x14ac:dyDescent="0.3">
      <c r="A691" s="39"/>
    </row>
    <row r="692" spans="1:1" x14ac:dyDescent="0.3">
      <c r="A692" s="39"/>
    </row>
    <row r="693" spans="1:1" x14ac:dyDescent="0.3">
      <c r="A693" s="39"/>
    </row>
    <row r="694" spans="1:1" x14ac:dyDescent="0.3">
      <c r="A694" s="39"/>
    </row>
    <row r="695" spans="1:1" x14ac:dyDescent="0.3">
      <c r="A695" s="39"/>
    </row>
    <row r="696" spans="1:1" x14ac:dyDescent="0.3">
      <c r="A696" s="39"/>
    </row>
    <row r="697" spans="1:1" x14ac:dyDescent="0.3">
      <c r="A697" s="39"/>
    </row>
    <row r="698" spans="1:1" x14ac:dyDescent="0.3">
      <c r="A698" s="39"/>
    </row>
    <row r="699" spans="1:1" x14ac:dyDescent="0.3">
      <c r="A699" s="39"/>
    </row>
    <row r="700" spans="1:1" x14ac:dyDescent="0.3">
      <c r="A700" s="39"/>
    </row>
    <row r="701" spans="1:1" x14ac:dyDescent="0.3">
      <c r="A701" s="39"/>
    </row>
    <row r="702" spans="1:1" x14ac:dyDescent="0.3">
      <c r="A702" s="39"/>
    </row>
    <row r="703" spans="1:1" x14ac:dyDescent="0.3">
      <c r="A703" s="39"/>
    </row>
    <row r="704" spans="1:1" x14ac:dyDescent="0.3">
      <c r="A704" s="39"/>
    </row>
    <row r="705" spans="1:1" x14ac:dyDescent="0.3">
      <c r="A705" s="39"/>
    </row>
    <row r="706" spans="1:1" x14ac:dyDescent="0.3">
      <c r="A706" s="39"/>
    </row>
    <row r="707" spans="1:1" x14ac:dyDescent="0.3">
      <c r="A707" s="39"/>
    </row>
    <row r="708" spans="1:1" x14ac:dyDescent="0.3">
      <c r="A708" s="39"/>
    </row>
    <row r="709" spans="1:1" x14ac:dyDescent="0.3">
      <c r="A709" s="39"/>
    </row>
    <row r="710" spans="1:1" x14ac:dyDescent="0.3">
      <c r="A710" s="39"/>
    </row>
    <row r="711" spans="1:1" x14ac:dyDescent="0.3">
      <c r="A711" s="39"/>
    </row>
    <row r="712" spans="1:1" x14ac:dyDescent="0.3">
      <c r="A712" s="39"/>
    </row>
    <row r="713" spans="1:1" x14ac:dyDescent="0.3">
      <c r="A713" s="39"/>
    </row>
    <row r="714" spans="1:1" x14ac:dyDescent="0.3">
      <c r="A714" s="39"/>
    </row>
    <row r="715" spans="1:1" x14ac:dyDescent="0.3">
      <c r="A715" s="39"/>
    </row>
    <row r="716" spans="1:1" x14ac:dyDescent="0.3">
      <c r="A716" s="39"/>
    </row>
    <row r="717" spans="1:1" x14ac:dyDescent="0.3">
      <c r="A717" s="39"/>
    </row>
    <row r="718" spans="1:1" x14ac:dyDescent="0.3">
      <c r="A718" s="39"/>
    </row>
    <row r="719" spans="1:1" x14ac:dyDescent="0.3">
      <c r="A719" s="39"/>
    </row>
    <row r="720" spans="1:1" x14ac:dyDescent="0.3">
      <c r="A720" s="39"/>
    </row>
    <row r="721" spans="1:1" x14ac:dyDescent="0.3">
      <c r="A721" s="39"/>
    </row>
    <row r="722" spans="1:1" x14ac:dyDescent="0.3">
      <c r="A722" s="39"/>
    </row>
    <row r="723" spans="1:1" x14ac:dyDescent="0.3">
      <c r="A723" s="39"/>
    </row>
    <row r="724" spans="1:1" x14ac:dyDescent="0.3">
      <c r="A724" s="39"/>
    </row>
    <row r="725" spans="1:1" x14ac:dyDescent="0.3">
      <c r="A725" s="39"/>
    </row>
    <row r="726" spans="1:1" x14ac:dyDescent="0.3">
      <c r="A726" s="39"/>
    </row>
    <row r="727" spans="1:1" x14ac:dyDescent="0.3">
      <c r="A727" s="39"/>
    </row>
    <row r="728" spans="1:1" x14ac:dyDescent="0.3">
      <c r="A728" s="39"/>
    </row>
    <row r="729" spans="1:1" x14ac:dyDescent="0.3">
      <c r="A729" s="39"/>
    </row>
    <row r="730" spans="1:1" x14ac:dyDescent="0.3">
      <c r="A730" s="39"/>
    </row>
    <row r="731" spans="1:1" x14ac:dyDescent="0.3">
      <c r="A731" s="39"/>
    </row>
    <row r="732" spans="1:1" x14ac:dyDescent="0.3">
      <c r="A732" s="39"/>
    </row>
    <row r="733" spans="1:1" x14ac:dyDescent="0.3">
      <c r="A733" s="39"/>
    </row>
    <row r="734" spans="1:1" x14ac:dyDescent="0.3">
      <c r="A734" s="39"/>
    </row>
    <row r="735" spans="1:1" x14ac:dyDescent="0.3">
      <c r="A735" s="39"/>
    </row>
    <row r="736" spans="1:1" x14ac:dyDescent="0.3">
      <c r="A736" s="39"/>
    </row>
    <row r="737" spans="1:1" x14ac:dyDescent="0.3">
      <c r="A737" s="39"/>
    </row>
    <row r="738" spans="1:1" x14ac:dyDescent="0.3">
      <c r="A738" s="39"/>
    </row>
    <row r="739" spans="1:1" x14ac:dyDescent="0.3">
      <c r="A739" s="39"/>
    </row>
    <row r="740" spans="1:1" x14ac:dyDescent="0.3">
      <c r="A740" s="39"/>
    </row>
    <row r="741" spans="1:1" x14ac:dyDescent="0.3">
      <c r="A741" s="39"/>
    </row>
    <row r="742" spans="1:1" x14ac:dyDescent="0.3">
      <c r="A742" s="39"/>
    </row>
    <row r="743" spans="1:1" x14ac:dyDescent="0.3">
      <c r="A743" s="39"/>
    </row>
    <row r="744" spans="1:1" x14ac:dyDescent="0.3">
      <c r="A744" s="39"/>
    </row>
    <row r="745" spans="1:1" x14ac:dyDescent="0.3">
      <c r="A745" s="39"/>
    </row>
    <row r="746" spans="1:1" x14ac:dyDescent="0.3">
      <c r="A746" s="39"/>
    </row>
    <row r="747" spans="1:1" x14ac:dyDescent="0.3">
      <c r="A747" s="39"/>
    </row>
    <row r="748" spans="1:1" x14ac:dyDescent="0.3">
      <c r="A748" s="39"/>
    </row>
    <row r="749" spans="1:1" x14ac:dyDescent="0.3">
      <c r="A749" s="39"/>
    </row>
    <row r="750" spans="1:1" x14ac:dyDescent="0.3">
      <c r="A750" s="39"/>
    </row>
    <row r="751" spans="1:1" x14ac:dyDescent="0.3">
      <c r="A751" s="39"/>
    </row>
    <row r="752" spans="1:1" x14ac:dyDescent="0.3">
      <c r="A752" s="39"/>
    </row>
    <row r="753" spans="1:1" x14ac:dyDescent="0.3">
      <c r="A753" s="39"/>
    </row>
    <row r="754" spans="1:1" x14ac:dyDescent="0.3">
      <c r="A754" s="39"/>
    </row>
    <row r="755" spans="1:1" x14ac:dyDescent="0.3">
      <c r="A755" s="39"/>
    </row>
    <row r="756" spans="1:1" x14ac:dyDescent="0.3">
      <c r="A756" s="39"/>
    </row>
    <row r="757" spans="1:1" x14ac:dyDescent="0.3">
      <c r="A757" s="39"/>
    </row>
    <row r="758" spans="1:1" x14ac:dyDescent="0.3">
      <c r="A758" s="39"/>
    </row>
    <row r="759" spans="1:1" x14ac:dyDescent="0.3">
      <c r="A759" s="39"/>
    </row>
    <row r="760" spans="1:1" x14ac:dyDescent="0.3">
      <c r="A760" s="39"/>
    </row>
    <row r="761" spans="1:1" x14ac:dyDescent="0.3">
      <c r="A761" s="39"/>
    </row>
    <row r="762" spans="1:1" x14ac:dyDescent="0.3">
      <c r="A762" s="39"/>
    </row>
    <row r="763" spans="1:1" x14ac:dyDescent="0.3">
      <c r="A763" s="39"/>
    </row>
    <row r="764" spans="1:1" x14ac:dyDescent="0.3">
      <c r="A764" s="39"/>
    </row>
    <row r="765" spans="1:1" x14ac:dyDescent="0.3">
      <c r="A765" s="39"/>
    </row>
    <row r="766" spans="1:1" x14ac:dyDescent="0.3">
      <c r="A766" s="39"/>
    </row>
    <row r="767" spans="1:1" x14ac:dyDescent="0.3">
      <c r="A767" s="39"/>
    </row>
    <row r="768" spans="1:1" x14ac:dyDescent="0.3">
      <c r="A768" s="39"/>
    </row>
    <row r="769" spans="1:1" x14ac:dyDescent="0.3">
      <c r="A769" s="39"/>
    </row>
    <row r="770" spans="1:1" x14ac:dyDescent="0.3">
      <c r="A770" s="39"/>
    </row>
    <row r="771" spans="1:1" x14ac:dyDescent="0.3">
      <c r="A771" s="39"/>
    </row>
    <row r="772" spans="1:1" x14ac:dyDescent="0.3">
      <c r="A772" s="39"/>
    </row>
    <row r="773" spans="1:1" x14ac:dyDescent="0.3">
      <c r="A773" s="39"/>
    </row>
    <row r="774" spans="1:1" x14ac:dyDescent="0.3">
      <c r="A774" s="39"/>
    </row>
    <row r="775" spans="1:1" x14ac:dyDescent="0.3">
      <c r="A775" s="39"/>
    </row>
    <row r="776" spans="1:1" x14ac:dyDescent="0.3">
      <c r="A776" s="39"/>
    </row>
    <row r="777" spans="1:1" x14ac:dyDescent="0.3">
      <c r="A777" s="39"/>
    </row>
    <row r="778" spans="1:1" x14ac:dyDescent="0.3">
      <c r="A778" s="39"/>
    </row>
    <row r="779" spans="1:1" x14ac:dyDescent="0.3">
      <c r="A779" s="39"/>
    </row>
    <row r="780" spans="1:1" x14ac:dyDescent="0.3">
      <c r="A780" s="39"/>
    </row>
    <row r="781" spans="1:1" x14ac:dyDescent="0.3">
      <c r="A781" s="39"/>
    </row>
    <row r="782" spans="1:1" x14ac:dyDescent="0.3">
      <c r="A782" s="39"/>
    </row>
    <row r="783" spans="1:1" x14ac:dyDescent="0.3">
      <c r="A783" s="39"/>
    </row>
    <row r="784" spans="1:1" x14ac:dyDescent="0.3">
      <c r="A784" s="39"/>
    </row>
    <row r="785" spans="1:1" x14ac:dyDescent="0.3">
      <c r="A785" s="39"/>
    </row>
    <row r="786" spans="1:1" x14ac:dyDescent="0.3">
      <c r="A786" s="39"/>
    </row>
    <row r="787" spans="1:1" x14ac:dyDescent="0.3">
      <c r="A787" s="39"/>
    </row>
    <row r="788" spans="1:1" x14ac:dyDescent="0.3">
      <c r="A788" s="39"/>
    </row>
    <row r="789" spans="1:1" x14ac:dyDescent="0.3">
      <c r="A789" s="39"/>
    </row>
    <row r="790" spans="1:1" x14ac:dyDescent="0.3">
      <c r="A790" s="39"/>
    </row>
    <row r="791" spans="1:1" x14ac:dyDescent="0.3">
      <c r="A791" s="39"/>
    </row>
    <row r="792" spans="1:1" x14ac:dyDescent="0.3">
      <c r="A792" s="39"/>
    </row>
    <row r="793" spans="1:1" x14ac:dyDescent="0.3">
      <c r="A793" s="39"/>
    </row>
    <row r="794" spans="1:1" x14ac:dyDescent="0.3">
      <c r="A794" s="39"/>
    </row>
    <row r="795" spans="1:1" x14ac:dyDescent="0.3">
      <c r="A795" s="39"/>
    </row>
    <row r="796" spans="1:1" x14ac:dyDescent="0.3">
      <c r="A796" s="39"/>
    </row>
    <row r="797" spans="1:1" x14ac:dyDescent="0.3">
      <c r="A797" s="39"/>
    </row>
    <row r="798" spans="1:1" x14ac:dyDescent="0.3">
      <c r="A798" s="39"/>
    </row>
    <row r="799" spans="1:1" x14ac:dyDescent="0.3">
      <c r="A799" s="39"/>
    </row>
    <row r="800" spans="1:1" x14ac:dyDescent="0.3">
      <c r="A800" s="39"/>
    </row>
    <row r="801" spans="1:1" x14ac:dyDescent="0.3">
      <c r="A801" s="39"/>
    </row>
    <row r="802" spans="1:1" x14ac:dyDescent="0.3">
      <c r="A802" s="39"/>
    </row>
    <row r="803" spans="1:1" x14ac:dyDescent="0.3">
      <c r="A803" s="39"/>
    </row>
    <row r="804" spans="1:1" x14ac:dyDescent="0.3">
      <c r="A804" s="39"/>
    </row>
    <row r="805" spans="1:1" x14ac:dyDescent="0.3">
      <c r="A805" s="39"/>
    </row>
    <row r="806" spans="1:1" x14ac:dyDescent="0.3">
      <c r="A806" s="39"/>
    </row>
    <row r="807" spans="1:1" x14ac:dyDescent="0.3">
      <c r="A807" s="39"/>
    </row>
    <row r="808" spans="1:1" x14ac:dyDescent="0.3">
      <c r="A808" s="39"/>
    </row>
    <row r="809" spans="1:1" x14ac:dyDescent="0.3">
      <c r="A809" s="39"/>
    </row>
    <row r="810" spans="1:1" x14ac:dyDescent="0.3">
      <c r="A810" s="39"/>
    </row>
    <row r="811" spans="1:1" x14ac:dyDescent="0.3">
      <c r="A811" s="39"/>
    </row>
    <row r="812" spans="1:1" x14ac:dyDescent="0.3">
      <c r="A812" s="39"/>
    </row>
    <row r="813" spans="1:1" x14ac:dyDescent="0.3">
      <c r="A813" s="39"/>
    </row>
    <row r="814" spans="1:1" x14ac:dyDescent="0.3">
      <c r="A814" s="39"/>
    </row>
    <row r="815" spans="1:1" x14ac:dyDescent="0.3">
      <c r="A815" s="39"/>
    </row>
    <row r="816" spans="1:1" x14ac:dyDescent="0.3">
      <c r="A816" s="39"/>
    </row>
    <row r="817" spans="1:1" x14ac:dyDescent="0.3">
      <c r="A817" s="39"/>
    </row>
    <row r="818" spans="1:1" x14ac:dyDescent="0.3">
      <c r="A818" s="39"/>
    </row>
    <row r="819" spans="1:1" x14ac:dyDescent="0.3">
      <c r="A819" s="39"/>
    </row>
    <row r="820" spans="1:1" x14ac:dyDescent="0.3">
      <c r="A820" s="39"/>
    </row>
    <row r="821" spans="1:1" x14ac:dyDescent="0.3">
      <c r="A821" s="39"/>
    </row>
    <row r="822" spans="1:1" x14ac:dyDescent="0.3">
      <c r="A822" s="39"/>
    </row>
    <row r="823" spans="1:1" x14ac:dyDescent="0.3">
      <c r="A823" s="39"/>
    </row>
    <row r="824" spans="1:1" x14ac:dyDescent="0.3">
      <c r="A824" s="39"/>
    </row>
    <row r="825" spans="1:1" x14ac:dyDescent="0.3">
      <c r="A825" s="39"/>
    </row>
    <row r="826" spans="1:1" x14ac:dyDescent="0.3">
      <c r="A826" s="39"/>
    </row>
    <row r="827" spans="1:1" x14ac:dyDescent="0.3">
      <c r="A827" s="39"/>
    </row>
    <row r="828" spans="1:1" x14ac:dyDescent="0.3">
      <c r="A828" s="39"/>
    </row>
    <row r="829" spans="1:1" x14ac:dyDescent="0.3">
      <c r="A829" s="39"/>
    </row>
    <row r="830" spans="1:1" x14ac:dyDescent="0.3">
      <c r="A830" s="39"/>
    </row>
    <row r="831" spans="1:1" x14ac:dyDescent="0.3">
      <c r="A831" s="39"/>
    </row>
    <row r="832" spans="1:1" x14ac:dyDescent="0.3">
      <c r="A832" s="39"/>
    </row>
    <row r="833" spans="1:1" x14ac:dyDescent="0.3">
      <c r="A833" s="39"/>
    </row>
    <row r="834" spans="1:1" x14ac:dyDescent="0.3">
      <c r="A834" s="39"/>
    </row>
    <row r="835" spans="1:1" x14ac:dyDescent="0.3">
      <c r="A835" s="39"/>
    </row>
    <row r="836" spans="1:1" x14ac:dyDescent="0.3">
      <c r="A836" s="39"/>
    </row>
    <row r="837" spans="1:1" x14ac:dyDescent="0.3">
      <c r="A837" s="39"/>
    </row>
    <row r="838" spans="1:1" x14ac:dyDescent="0.3">
      <c r="A838" s="39"/>
    </row>
    <row r="839" spans="1:1" x14ac:dyDescent="0.3">
      <c r="A839" s="39"/>
    </row>
    <row r="840" spans="1:1" x14ac:dyDescent="0.3">
      <c r="A840" s="39"/>
    </row>
    <row r="841" spans="1:1" x14ac:dyDescent="0.3">
      <c r="A841" s="39"/>
    </row>
    <row r="842" spans="1:1" x14ac:dyDescent="0.3">
      <c r="A842" s="39"/>
    </row>
    <row r="843" spans="1:1" x14ac:dyDescent="0.3">
      <c r="A843" s="39"/>
    </row>
    <row r="844" spans="1:1" x14ac:dyDescent="0.3">
      <c r="A844" s="39"/>
    </row>
    <row r="845" spans="1:1" x14ac:dyDescent="0.3">
      <c r="A845" s="39"/>
    </row>
    <row r="846" spans="1:1" x14ac:dyDescent="0.3">
      <c r="A846" s="39"/>
    </row>
    <row r="847" spans="1:1" x14ac:dyDescent="0.3">
      <c r="A847" s="39"/>
    </row>
    <row r="848" spans="1:1" x14ac:dyDescent="0.3">
      <c r="A848" s="39"/>
    </row>
    <row r="849" spans="1:1" x14ac:dyDescent="0.3">
      <c r="A849" s="39"/>
    </row>
    <row r="850" spans="1:1" x14ac:dyDescent="0.3">
      <c r="A850" s="39"/>
    </row>
    <row r="851" spans="1:1" x14ac:dyDescent="0.3">
      <c r="A851" s="39"/>
    </row>
    <row r="852" spans="1:1" x14ac:dyDescent="0.3">
      <c r="A852" s="39"/>
    </row>
    <row r="853" spans="1:1" x14ac:dyDescent="0.3">
      <c r="A853" s="39"/>
    </row>
    <row r="854" spans="1:1" x14ac:dyDescent="0.3">
      <c r="A854" s="39"/>
    </row>
    <row r="855" spans="1:1" x14ac:dyDescent="0.3">
      <c r="A855" s="39"/>
    </row>
    <row r="856" spans="1:1" x14ac:dyDescent="0.3">
      <c r="A856" s="39"/>
    </row>
    <row r="857" spans="1:1" x14ac:dyDescent="0.3">
      <c r="A857" s="39"/>
    </row>
    <row r="858" spans="1:1" x14ac:dyDescent="0.3">
      <c r="A858" s="39"/>
    </row>
    <row r="859" spans="1:1" x14ac:dyDescent="0.3">
      <c r="A859" s="39"/>
    </row>
    <row r="860" spans="1:1" x14ac:dyDescent="0.3">
      <c r="A860" s="39"/>
    </row>
    <row r="861" spans="1:1" x14ac:dyDescent="0.3">
      <c r="A861" s="39"/>
    </row>
    <row r="862" spans="1:1" x14ac:dyDescent="0.3">
      <c r="A862" s="39"/>
    </row>
    <row r="863" spans="1:1" x14ac:dyDescent="0.3">
      <c r="A863" s="39"/>
    </row>
    <row r="864" spans="1:1" x14ac:dyDescent="0.3">
      <c r="A864" s="39"/>
    </row>
    <row r="865" spans="1:1" x14ac:dyDescent="0.3">
      <c r="A865" s="39"/>
    </row>
    <row r="866" spans="1:1" x14ac:dyDescent="0.3">
      <c r="A866" s="39"/>
    </row>
    <row r="867" spans="1:1" x14ac:dyDescent="0.3">
      <c r="A867" s="39"/>
    </row>
    <row r="868" spans="1:1" x14ac:dyDescent="0.3">
      <c r="A868" s="39"/>
    </row>
    <row r="869" spans="1:1" x14ac:dyDescent="0.3">
      <c r="A869" s="39"/>
    </row>
    <row r="870" spans="1:1" x14ac:dyDescent="0.3">
      <c r="A870" s="39"/>
    </row>
    <row r="871" spans="1:1" x14ac:dyDescent="0.3">
      <c r="A871" s="39"/>
    </row>
    <row r="872" spans="1:1" x14ac:dyDescent="0.3">
      <c r="A872" s="39"/>
    </row>
    <row r="873" spans="1:1" x14ac:dyDescent="0.3">
      <c r="A873" s="39"/>
    </row>
    <row r="874" spans="1:1" x14ac:dyDescent="0.3">
      <c r="A874" s="39"/>
    </row>
    <row r="875" spans="1:1" x14ac:dyDescent="0.3">
      <c r="A875" s="39"/>
    </row>
    <row r="876" spans="1:1" x14ac:dyDescent="0.3">
      <c r="A876" s="39"/>
    </row>
    <row r="877" spans="1:1" x14ac:dyDescent="0.3">
      <c r="A877" s="39"/>
    </row>
    <row r="878" spans="1:1" x14ac:dyDescent="0.3">
      <c r="A878" s="39"/>
    </row>
    <row r="879" spans="1:1" x14ac:dyDescent="0.3">
      <c r="A879" s="39"/>
    </row>
    <row r="880" spans="1:1" x14ac:dyDescent="0.3">
      <c r="A880" s="39"/>
    </row>
    <row r="881" spans="1:1" x14ac:dyDescent="0.3">
      <c r="A881" s="39"/>
    </row>
    <row r="882" spans="1:1" x14ac:dyDescent="0.3">
      <c r="A882" s="39"/>
    </row>
    <row r="883" spans="1:1" x14ac:dyDescent="0.3">
      <c r="A883" s="39"/>
    </row>
    <row r="884" spans="1:1" x14ac:dyDescent="0.3">
      <c r="A884" s="39"/>
    </row>
    <row r="885" spans="1:1" x14ac:dyDescent="0.3">
      <c r="A885" s="39"/>
    </row>
    <row r="886" spans="1:1" x14ac:dyDescent="0.3">
      <c r="A886" s="39"/>
    </row>
    <row r="887" spans="1:1" x14ac:dyDescent="0.3">
      <c r="A887" s="39"/>
    </row>
    <row r="888" spans="1:1" x14ac:dyDescent="0.3">
      <c r="A888" s="39"/>
    </row>
    <row r="889" spans="1:1" x14ac:dyDescent="0.3">
      <c r="A889" s="39"/>
    </row>
    <row r="890" spans="1:1" x14ac:dyDescent="0.3">
      <c r="A890" s="39"/>
    </row>
    <row r="891" spans="1:1" x14ac:dyDescent="0.3">
      <c r="A891" s="39"/>
    </row>
    <row r="892" spans="1:1" x14ac:dyDescent="0.3">
      <c r="A892" s="39"/>
    </row>
    <row r="893" spans="1:1" x14ac:dyDescent="0.3">
      <c r="A893" s="39"/>
    </row>
    <row r="894" spans="1:1" x14ac:dyDescent="0.3">
      <c r="A894" s="39"/>
    </row>
    <row r="895" spans="1:1" x14ac:dyDescent="0.3">
      <c r="A895" s="39"/>
    </row>
    <row r="896" spans="1:1" x14ac:dyDescent="0.3">
      <c r="A896" s="39"/>
    </row>
    <row r="897" spans="1:1" x14ac:dyDescent="0.3">
      <c r="A897" s="39"/>
    </row>
    <row r="898" spans="1:1" x14ac:dyDescent="0.3">
      <c r="A898" s="39"/>
    </row>
    <row r="899" spans="1:1" x14ac:dyDescent="0.3">
      <c r="A899" s="39"/>
    </row>
    <row r="900" spans="1:1" x14ac:dyDescent="0.3">
      <c r="A900" s="39"/>
    </row>
    <row r="901" spans="1:1" x14ac:dyDescent="0.3">
      <c r="A901" s="39"/>
    </row>
    <row r="902" spans="1:1" x14ac:dyDescent="0.3">
      <c r="A902" s="39"/>
    </row>
    <row r="903" spans="1:1" x14ac:dyDescent="0.3">
      <c r="A903" s="39"/>
    </row>
    <row r="904" spans="1:1" x14ac:dyDescent="0.3">
      <c r="A904" s="39"/>
    </row>
    <row r="905" spans="1:1" x14ac:dyDescent="0.3">
      <c r="A905" s="39"/>
    </row>
    <row r="906" spans="1:1" x14ac:dyDescent="0.3">
      <c r="A906" s="39"/>
    </row>
    <row r="907" spans="1:1" x14ac:dyDescent="0.3">
      <c r="A907" s="39"/>
    </row>
    <row r="908" spans="1:1" x14ac:dyDescent="0.3">
      <c r="A908" s="39"/>
    </row>
    <row r="909" spans="1:1" x14ac:dyDescent="0.3">
      <c r="A909" s="39"/>
    </row>
    <row r="910" spans="1:1" x14ac:dyDescent="0.3">
      <c r="A910" s="39"/>
    </row>
    <row r="911" spans="1:1" x14ac:dyDescent="0.3">
      <c r="A911" s="39"/>
    </row>
    <row r="912" spans="1:1" x14ac:dyDescent="0.3">
      <c r="A912" s="39"/>
    </row>
    <row r="913" spans="1:1" x14ac:dyDescent="0.3">
      <c r="A913" s="39"/>
    </row>
    <row r="914" spans="1:1" x14ac:dyDescent="0.3">
      <c r="A914" s="39"/>
    </row>
    <row r="915" spans="1:1" x14ac:dyDescent="0.3">
      <c r="A915" s="39"/>
    </row>
    <row r="916" spans="1:1" x14ac:dyDescent="0.3">
      <c r="A916" s="39"/>
    </row>
    <row r="917" spans="1:1" x14ac:dyDescent="0.3">
      <c r="A917" s="39"/>
    </row>
    <row r="918" spans="1:1" x14ac:dyDescent="0.3">
      <c r="A918" s="39"/>
    </row>
    <row r="919" spans="1:1" x14ac:dyDescent="0.3">
      <c r="A919" s="39"/>
    </row>
    <row r="920" spans="1:1" x14ac:dyDescent="0.3">
      <c r="A920" s="39"/>
    </row>
    <row r="921" spans="1:1" x14ac:dyDescent="0.3">
      <c r="A921" s="39"/>
    </row>
    <row r="922" spans="1:1" x14ac:dyDescent="0.3">
      <c r="A922" s="39"/>
    </row>
    <row r="923" spans="1:1" x14ac:dyDescent="0.3">
      <c r="A923" s="39"/>
    </row>
    <row r="924" spans="1:1" x14ac:dyDescent="0.3">
      <c r="A924" s="39"/>
    </row>
    <row r="925" spans="1:1" x14ac:dyDescent="0.3">
      <c r="A925" s="39"/>
    </row>
    <row r="926" spans="1:1" x14ac:dyDescent="0.3">
      <c r="A926" s="39"/>
    </row>
    <row r="927" spans="1:1" x14ac:dyDescent="0.3">
      <c r="A927" s="39"/>
    </row>
    <row r="928" spans="1:1" x14ac:dyDescent="0.3">
      <c r="A928" s="39"/>
    </row>
    <row r="929" spans="1:1" x14ac:dyDescent="0.3">
      <c r="A929" s="39"/>
    </row>
    <row r="930" spans="1:1" x14ac:dyDescent="0.3">
      <c r="A930" s="39"/>
    </row>
    <row r="931" spans="1:1" x14ac:dyDescent="0.3">
      <c r="A931" s="39"/>
    </row>
    <row r="932" spans="1:1" x14ac:dyDescent="0.3">
      <c r="A932" s="39"/>
    </row>
    <row r="933" spans="1:1" x14ac:dyDescent="0.3">
      <c r="A933" s="39"/>
    </row>
    <row r="934" spans="1:1" x14ac:dyDescent="0.3">
      <c r="A934" s="39"/>
    </row>
    <row r="935" spans="1:1" x14ac:dyDescent="0.3">
      <c r="A935" s="39"/>
    </row>
    <row r="936" spans="1:1" x14ac:dyDescent="0.3">
      <c r="A936" s="39"/>
    </row>
    <row r="937" spans="1:1" x14ac:dyDescent="0.3">
      <c r="A937" s="39"/>
    </row>
    <row r="938" spans="1:1" x14ac:dyDescent="0.3">
      <c r="A938" s="39"/>
    </row>
    <row r="939" spans="1:1" x14ac:dyDescent="0.3">
      <c r="A939" s="39"/>
    </row>
    <row r="940" spans="1:1" x14ac:dyDescent="0.3">
      <c r="A940" s="39"/>
    </row>
    <row r="941" spans="1:1" x14ac:dyDescent="0.3">
      <c r="A941" s="39"/>
    </row>
    <row r="942" spans="1:1" x14ac:dyDescent="0.3">
      <c r="A942" s="39"/>
    </row>
    <row r="943" spans="1:1" x14ac:dyDescent="0.3">
      <c r="A943" s="39"/>
    </row>
    <row r="944" spans="1:1" x14ac:dyDescent="0.3">
      <c r="A944" s="39"/>
    </row>
    <row r="945" spans="1:1" x14ac:dyDescent="0.3">
      <c r="A945" s="39"/>
    </row>
    <row r="946" spans="1:1" x14ac:dyDescent="0.3">
      <c r="A946" s="39"/>
    </row>
    <row r="947" spans="1:1" x14ac:dyDescent="0.3">
      <c r="A947" s="39"/>
    </row>
    <row r="948" spans="1:1" x14ac:dyDescent="0.3">
      <c r="A948" s="39"/>
    </row>
    <row r="949" spans="1:1" x14ac:dyDescent="0.3">
      <c r="A949" s="39"/>
    </row>
    <row r="950" spans="1:1" x14ac:dyDescent="0.3">
      <c r="A950" s="39"/>
    </row>
    <row r="951" spans="1:1" x14ac:dyDescent="0.3">
      <c r="A951" s="39"/>
    </row>
    <row r="952" spans="1:1" x14ac:dyDescent="0.3">
      <c r="A952" s="39"/>
    </row>
    <row r="953" spans="1:1" x14ac:dyDescent="0.3">
      <c r="A953" s="39"/>
    </row>
    <row r="954" spans="1:1" x14ac:dyDescent="0.3">
      <c r="A954" s="39"/>
    </row>
    <row r="955" spans="1:1" x14ac:dyDescent="0.3">
      <c r="A955" s="39"/>
    </row>
    <row r="956" spans="1:1" x14ac:dyDescent="0.3">
      <c r="A956" s="39"/>
    </row>
    <row r="957" spans="1:1" x14ac:dyDescent="0.3">
      <c r="A957" s="39"/>
    </row>
    <row r="958" spans="1:1" x14ac:dyDescent="0.3">
      <c r="A958" s="39"/>
    </row>
    <row r="959" spans="1:1" x14ac:dyDescent="0.3">
      <c r="A959" s="39"/>
    </row>
    <row r="960" spans="1:1" x14ac:dyDescent="0.3">
      <c r="A960" s="39"/>
    </row>
    <row r="961" spans="1:1" x14ac:dyDescent="0.3">
      <c r="A961" s="39"/>
    </row>
    <row r="962" spans="1:1" x14ac:dyDescent="0.3">
      <c r="A962" s="39"/>
    </row>
    <row r="963" spans="1:1" x14ac:dyDescent="0.3">
      <c r="A963" s="39"/>
    </row>
    <row r="964" spans="1:1" x14ac:dyDescent="0.3">
      <c r="A964" s="39"/>
    </row>
    <row r="965" spans="1:1" x14ac:dyDescent="0.3">
      <c r="A965" s="39"/>
    </row>
    <row r="966" spans="1:1" x14ac:dyDescent="0.3">
      <c r="A966" s="39"/>
    </row>
    <row r="967" spans="1:1" x14ac:dyDescent="0.3">
      <c r="A967" s="39"/>
    </row>
    <row r="968" spans="1:1" x14ac:dyDescent="0.3">
      <c r="A968" s="39"/>
    </row>
    <row r="969" spans="1:1" x14ac:dyDescent="0.3">
      <c r="A969" s="39"/>
    </row>
    <row r="970" spans="1:1" x14ac:dyDescent="0.3">
      <c r="A970" s="39"/>
    </row>
    <row r="971" spans="1:1" x14ac:dyDescent="0.3">
      <c r="A971" s="39"/>
    </row>
    <row r="972" spans="1:1" x14ac:dyDescent="0.3">
      <c r="A972" s="39"/>
    </row>
    <row r="973" spans="1:1" x14ac:dyDescent="0.3">
      <c r="A973" s="39"/>
    </row>
    <row r="974" spans="1:1" x14ac:dyDescent="0.3">
      <c r="A974" s="39"/>
    </row>
    <row r="975" spans="1:1" x14ac:dyDescent="0.3">
      <c r="A975" s="39"/>
    </row>
    <row r="976" spans="1:1" x14ac:dyDescent="0.3">
      <c r="A976" s="39"/>
    </row>
    <row r="977" spans="1:1" x14ac:dyDescent="0.3">
      <c r="A977" s="39"/>
    </row>
    <row r="978" spans="1:1" x14ac:dyDescent="0.3">
      <c r="A978" s="39"/>
    </row>
    <row r="979" spans="1:1" x14ac:dyDescent="0.3">
      <c r="A979" s="39"/>
    </row>
    <row r="980" spans="1:1" x14ac:dyDescent="0.3">
      <c r="A980" s="39"/>
    </row>
    <row r="981" spans="1:1" x14ac:dyDescent="0.3">
      <c r="A981" s="39"/>
    </row>
    <row r="982" spans="1:1" x14ac:dyDescent="0.3">
      <c r="A982" s="39"/>
    </row>
    <row r="983" spans="1:1" x14ac:dyDescent="0.3">
      <c r="A983" s="39"/>
    </row>
    <row r="984" spans="1:1" x14ac:dyDescent="0.3">
      <c r="A984" s="39"/>
    </row>
    <row r="985" spans="1:1" x14ac:dyDescent="0.3">
      <c r="A985" s="39"/>
    </row>
    <row r="986" spans="1:1" x14ac:dyDescent="0.3">
      <c r="A986" s="39"/>
    </row>
    <row r="987" spans="1:1" x14ac:dyDescent="0.3">
      <c r="A987" s="39"/>
    </row>
    <row r="988" spans="1:1" x14ac:dyDescent="0.3">
      <c r="A988" s="39"/>
    </row>
    <row r="989" spans="1:1" x14ac:dyDescent="0.3">
      <c r="A989" s="39"/>
    </row>
    <row r="990" spans="1:1" x14ac:dyDescent="0.3">
      <c r="A990" s="39"/>
    </row>
    <row r="991" spans="1:1" x14ac:dyDescent="0.3">
      <c r="A991" s="39"/>
    </row>
    <row r="992" spans="1:1" x14ac:dyDescent="0.3">
      <c r="A992" s="39"/>
    </row>
    <row r="993" spans="1:1" x14ac:dyDescent="0.3">
      <c r="A993" s="39"/>
    </row>
    <row r="994" spans="1:1" x14ac:dyDescent="0.3">
      <c r="A994" s="39"/>
    </row>
    <row r="995" spans="1:1" x14ac:dyDescent="0.3">
      <c r="A995" s="39"/>
    </row>
    <row r="996" spans="1:1" x14ac:dyDescent="0.3">
      <c r="A996" s="39"/>
    </row>
    <row r="997" spans="1:1" x14ac:dyDescent="0.3">
      <c r="A997" s="39"/>
    </row>
    <row r="998" spans="1:1" x14ac:dyDescent="0.3">
      <c r="A998" s="39"/>
    </row>
    <row r="999" spans="1:1" x14ac:dyDescent="0.3">
      <c r="A999" s="39"/>
    </row>
    <row r="1000" spans="1:1" x14ac:dyDescent="0.3">
      <c r="A1000" s="39"/>
    </row>
    <row r="1001" spans="1:1" x14ac:dyDescent="0.3">
      <c r="A1001" s="39"/>
    </row>
    <row r="1002" spans="1:1" x14ac:dyDescent="0.3">
      <c r="A1002" s="39"/>
    </row>
    <row r="1003" spans="1:1" x14ac:dyDescent="0.3">
      <c r="A1003" s="39"/>
    </row>
    <row r="1004" spans="1:1" x14ac:dyDescent="0.3">
      <c r="A1004" s="39"/>
    </row>
    <row r="1005" spans="1:1" x14ac:dyDescent="0.3">
      <c r="A1005" s="39"/>
    </row>
    <row r="1006" spans="1:1" x14ac:dyDescent="0.3">
      <c r="A1006" s="39"/>
    </row>
    <row r="1007" spans="1:1" x14ac:dyDescent="0.3">
      <c r="A1007" s="39"/>
    </row>
    <row r="1008" spans="1:1" x14ac:dyDescent="0.3">
      <c r="A1008" s="39"/>
    </row>
    <row r="1009" spans="1:1" x14ac:dyDescent="0.3">
      <c r="A1009" s="39"/>
    </row>
    <row r="1010" spans="1:1" x14ac:dyDescent="0.3">
      <c r="A1010" s="39"/>
    </row>
    <row r="1011" spans="1:1" x14ac:dyDescent="0.3">
      <c r="A1011" s="39"/>
    </row>
    <row r="1012" spans="1:1" x14ac:dyDescent="0.3">
      <c r="A1012" s="39"/>
    </row>
    <row r="1013" spans="1:1" x14ac:dyDescent="0.3">
      <c r="A1013" s="39"/>
    </row>
    <row r="1014" spans="1:1" x14ac:dyDescent="0.3">
      <c r="A1014" s="39"/>
    </row>
    <row r="1015" spans="1:1" x14ac:dyDescent="0.3">
      <c r="A1015" s="39"/>
    </row>
    <row r="1016" spans="1:1" x14ac:dyDescent="0.3">
      <c r="A1016" s="39"/>
    </row>
    <row r="1017" spans="1:1" x14ac:dyDescent="0.3">
      <c r="A1017" s="39"/>
    </row>
    <row r="1018" spans="1:1" x14ac:dyDescent="0.3">
      <c r="A1018" s="39"/>
    </row>
    <row r="1019" spans="1:1" x14ac:dyDescent="0.3">
      <c r="A1019" s="39"/>
    </row>
    <row r="1020" spans="1:1" x14ac:dyDescent="0.3">
      <c r="A1020" s="39"/>
    </row>
    <row r="1021" spans="1:1" x14ac:dyDescent="0.3">
      <c r="A1021" s="39"/>
    </row>
    <row r="1022" spans="1:1" x14ac:dyDescent="0.3">
      <c r="A1022" s="39"/>
    </row>
    <row r="1023" spans="1:1" x14ac:dyDescent="0.3">
      <c r="A1023" s="39"/>
    </row>
    <row r="1024" spans="1:1" x14ac:dyDescent="0.3">
      <c r="A1024" s="39"/>
    </row>
    <row r="1025" spans="1:1" x14ac:dyDescent="0.3">
      <c r="A1025" s="39"/>
    </row>
    <row r="1026" spans="1:1" x14ac:dyDescent="0.3">
      <c r="A1026" s="39"/>
    </row>
    <row r="1027" spans="1:1" x14ac:dyDescent="0.3">
      <c r="A1027" s="39"/>
    </row>
    <row r="1028" spans="1:1" x14ac:dyDescent="0.3">
      <c r="A1028" s="39"/>
    </row>
    <row r="1029" spans="1:1" x14ac:dyDescent="0.3">
      <c r="A1029" s="39"/>
    </row>
    <row r="1030" spans="1:1" x14ac:dyDescent="0.3">
      <c r="A1030" s="39"/>
    </row>
    <row r="1031" spans="1:1" x14ac:dyDescent="0.3">
      <c r="A1031" s="39"/>
    </row>
    <row r="1032" spans="1:1" x14ac:dyDescent="0.3">
      <c r="A1032" s="39"/>
    </row>
    <row r="1033" spans="1:1" x14ac:dyDescent="0.3">
      <c r="A1033" s="39"/>
    </row>
    <row r="1034" spans="1:1" x14ac:dyDescent="0.3">
      <c r="A1034" s="39"/>
    </row>
    <row r="1035" spans="1:1" x14ac:dyDescent="0.3">
      <c r="A1035" s="39"/>
    </row>
    <row r="1036" spans="1:1" x14ac:dyDescent="0.3">
      <c r="A1036" s="39"/>
    </row>
    <row r="1037" spans="1:1" x14ac:dyDescent="0.3">
      <c r="A1037" s="39"/>
    </row>
    <row r="1038" spans="1:1" x14ac:dyDescent="0.3">
      <c r="A1038" s="39"/>
    </row>
    <row r="1039" spans="1:1" x14ac:dyDescent="0.3">
      <c r="A1039" s="39"/>
    </row>
    <row r="1040" spans="1:1" x14ac:dyDescent="0.3">
      <c r="A1040" s="39"/>
    </row>
    <row r="1041" spans="1:1" x14ac:dyDescent="0.3">
      <c r="A1041" s="39"/>
    </row>
    <row r="1042" spans="1:1" x14ac:dyDescent="0.3">
      <c r="A1042" s="39"/>
    </row>
    <row r="1043" spans="1:1" x14ac:dyDescent="0.3">
      <c r="A1043" s="39"/>
    </row>
    <row r="1044" spans="1:1" x14ac:dyDescent="0.3">
      <c r="A1044" s="39"/>
    </row>
    <row r="1045" spans="1:1" x14ac:dyDescent="0.3">
      <c r="A1045" s="39"/>
    </row>
    <row r="1046" spans="1:1" x14ac:dyDescent="0.3">
      <c r="A1046" s="39"/>
    </row>
    <row r="1047" spans="1:1" x14ac:dyDescent="0.3">
      <c r="A1047" s="39"/>
    </row>
    <row r="1048" spans="1:1" x14ac:dyDescent="0.3">
      <c r="A1048" s="39"/>
    </row>
    <row r="1049" spans="1:1" x14ac:dyDescent="0.3">
      <c r="A1049" s="39"/>
    </row>
    <row r="1050" spans="1:1" x14ac:dyDescent="0.3">
      <c r="A1050" s="39"/>
    </row>
    <row r="1051" spans="1:1" x14ac:dyDescent="0.3">
      <c r="A1051" s="39"/>
    </row>
    <row r="1052" spans="1:1" x14ac:dyDescent="0.3">
      <c r="A1052" s="39"/>
    </row>
    <row r="1053" spans="1:1" x14ac:dyDescent="0.3">
      <c r="A1053" s="39"/>
    </row>
    <row r="1054" spans="1:1" x14ac:dyDescent="0.3">
      <c r="A1054" s="39"/>
    </row>
    <row r="1055" spans="1:1" x14ac:dyDescent="0.3">
      <c r="A1055" s="39"/>
    </row>
    <row r="1056" spans="1:1" x14ac:dyDescent="0.3">
      <c r="A1056" s="39"/>
    </row>
    <row r="1057" spans="1:1" x14ac:dyDescent="0.3">
      <c r="A1057" s="39"/>
    </row>
    <row r="1058" spans="1:1" x14ac:dyDescent="0.3">
      <c r="A1058" s="39"/>
    </row>
    <row r="1059" spans="1:1" x14ac:dyDescent="0.3">
      <c r="A1059" s="39"/>
    </row>
    <row r="1060" spans="1:1" x14ac:dyDescent="0.3">
      <c r="A1060" s="39"/>
    </row>
    <row r="1061" spans="1:1" x14ac:dyDescent="0.3">
      <c r="A1061" s="39"/>
    </row>
    <row r="1062" spans="1:1" x14ac:dyDescent="0.3">
      <c r="A1062" s="39"/>
    </row>
    <row r="1063" spans="1:1" x14ac:dyDescent="0.3">
      <c r="A1063" s="39"/>
    </row>
    <row r="1064" spans="1:1" x14ac:dyDescent="0.3">
      <c r="A1064" s="39"/>
    </row>
    <row r="1065" spans="1:1" x14ac:dyDescent="0.3">
      <c r="A1065" s="39"/>
    </row>
    <row r="1066" spans="1:1" x14ac:dyDescent="0.3">
      <c r="A1066" s="39"/>
    </row>
    <row r="1067" spans="1:1" x14ac:dyDescent="0.3">
      <c r="A1067" s="39"/>
    </row>
    <row r="1068" spans="1:1" x14ac:dyDescent="0.3">
      <c r="A1068" s="39"/>
    </row>
    <row r="1069" spans="1:1" x14ac:dyDescent="0.3">
      <c r="A1069" s="39"/>
    </row>
    <row r="1070" spans="1:1" x14ac:dyDescent="0.3">
      <c r="A1070" s="39"/>
    </row>
    <row r="1071" spans="1:1" x14ac:dyDescent="0.3">
      <c r="A1071" s="39"/>
    </row>
    <row r="1072" spans="1:1" x14ac:dyDescent="0.3">
      <c r="A1072" s="39"/>
    </row>
    <row r="1073" spans="1:1" x14ac:dyDescent="0.3">
      <c r="A1073" s="39"/>
    </row>
    <row r="1074" spans="1:1" x14ac:dyDescent="0.3">
      <c r="A1074" s="39"/>
    </row>
    <row r="1075" spans="1:1" x14ac:dyDescent="0.3">
      <c r="A1075" s="39"/>
    </row>
    <row r="1076" spans="1:1" x14ac:dyDescent="0.3">
      <c r="A1076" s="39"/>
    </row>
    <row r="1077" spans="1:1" x14ac:dyDescent="0.3">
      <c r="A1077" s="39"/>
    </row>
    <row r="1078" spans="1:1" x14ac:dyDescent="0.3">
      <c r="A1078" s="39"/>
    </row>
    <row r="1079" spans="1:1" x14ac:dyDescent="0.3">
      <c r="A1079" s="39"/>
    </row>
    <row r="1080" spans="1:1" x14ac:dyDescent="0.3">
      <c r="A1080" s="39"/>
    </row>
    <row r="1081" spans="1:1" x14ac:dyDescent="0.3">
      <c r="A1081" s="39"/>
    </row>
    <row r="1082" spans="1:1" x14ac:dyDescent="0.3">
      <c r="A1082" s="39"/>
    </row>
    <row r="1083" spans="1:1" x14ac:dyDescent="0.3">
      <c r="A1083" s="39"/>
    </row>
    <row r="1084" spans="1:1" x14ac:dyDescent="0.3">
      <c r="A1084" s="39"/>
    </row>
    <row r="1085" spans="1:1" x14ac:dyDescent="0.3">
      <c r="A1085" s="39"/>
    </row>
    <row r="1086" spans="1:1" x14ac:dyDescent="0.3">
      <c r="A1086" s="39"/>
    </row>
    <row r="1087" spans="1:1" x14ac:dyDescent="0.3">
      <c r="A1087" s="39"/>
    </row>
    <row r="1088" spans="1:1" x14ac:dyDescent="0.3">
      <c r="A1088" s="39"/>
    </row>
    <row r="1089" spans="1:1" x14ac:dyDescent="0.3">
      <c r="A1089" s="39"/>
    </row>
    <row r="1090" spans="1:1" x14ac:dyDescent="0.3">
      <c r="A1090" s="39"/>
    </row>
    <row r="1091" spans="1:1" x14ac:dyDescent="0.3">
      <c r="A1091" s="39"/>
    </row>
    <row r="1092" spans="1:1" x14ac:dyDescent="0.3">
      <c r="A1092" s="39"/>
    </row>
    <row r="1093" spans="1:1" x14ac:dyDescent="0.3">
      <c r="A1093" s="39"/>
    </row>
    <row r="1094" spans="1:1" x14ac:dyDescent="0.3">
      <c r="A1094" s="39"/>
    </row>
    <row r="1095" spans="1:1" x14ac:dyDescent="0.3">
      <c r="A1095" s="39"/>
    </row>
    <row r="1096" spans="1:1" x14ac:dyDescent="0.3">
      <c r="A1096" s="39"/>
    </row>
    <row r="1097" spans="1:1" x14ac:dyDescent="0.3">
      <c r="A1097" s="39"/>
    </row>
    <row r="1098" spans="1:1" x14ac:dyDescent="0.3">
      <c r="A1098" s="39"/>
    </row>
    <row r="1099" spans="1:1" x14ac:dyDescent="0.3">
      <c r="A1099" s="39"/>
    </row>
    <row r="1100" spans="1:1" x14ac:dyDescent="0.3">
      <c r="A1100" s="39"/>
    </row>
    <row r="1101" spans="1:1" x14ac:dyDescent="0.3">
      <c r="A1101" s="39"/>
    </row>
    <row r="1102" spans="1:1" x14ac:dyDescent="0.3">
      <c r="A1102" s="39"/>
    </row>
    <row r="1103" spans="1:1" x14ac:dyDescent="0.3">
      <c r="A1103" s="39"/>
    </row>
    <row r="1104" spans="1:1" x14ac:dyDescent="0.3">
      <c r="A1104" s="39"/>
    </row>
    <row r="1105" spans="1:1" x14ac:dyDescent="0.3">
      <c r="A1105" s="39"/>
    </row>
    <row r="1106" spans="1:1" x14ac:dyDescent="0.3">
      <c r="A1106" s="39"/>
    </row>
    <row r="1107" spans="1:1" x14ac:dyDescent="0.3">
      <c r="A1107" s="39"/>
    </row>
    <row r="1108" spans="1:1" x14ac:dyDescent="0.3">
      <c r="A1108" s="39"/>
    </row>
    <row r="1109" spans="1:1" x14ac:dyDescent="0.3">
      <c r="A1109" s="39"/>
    </row>
    <row r="1110" spans="1:1" x14ac:dyDescent="0.3">
      <c r="A1110" s="39"/>
    </row>
    <row r="1111" spans="1:1" x14ac:dyDescent="0.3">
      <c r="A1111" s="39"/>
    </row>
    <row r="1112" spans="1:1" x14ac:dyDescent="0.3">
      <c r="A1112" s="39"/>
    </row>
    <row r="1113" spans="1:1" x14ac:dyDescent="0.3">
      <c r="A1113" s="39"/>
    </row>
    <row r="1114" spans="1:1" x14ac:dyDescent="0.3">
      <c r="A1114" s="39"/>
    </row>
    <row r="1115" spans="1:1" x14ac:dyDescent="0.3">
      <c r="A1115" s="39"/>
    </row>
    <row r="1116" spans="1:1" x14ac:dyDescent="0.3">
      <c r="A1116" s="39"/>
    </row>
    <row r="1117" spans="1:1" x14ac:dyDescent="0.3">
      <c r="A1117" s="39"/>
    </row>
    <row r="1118" spans="1:1" x14ac:dyDescent="0.3">
      <c r="A1118" s="39"/>
    </row>
    <row r="1119" spans="1:1" x14ac:dyDescent="0.3">
      <c r="A1119" s="39"/>
    </row>
    <row r="1120" spans="1:1" x14ac:dyDescent="0.3">
      <c r="A1120" s="39"/>
    </row>
    <row r="1121" spans="1:1" x14ac:dyDescent="0.3">
      <c r="A1121" s="39"/>
    </row>
  </sheetData>
  <mergeCells count="3">
    <mergeCell ref="C1:J1"/>
    <mergeCell ref="B3:K3"/>
    <mergeCell ref="B5:F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pageSetUpPr fitToPage="1"/>
  </sheetPr>
  <dimension ref="A1:AB183"/>
  <sheetViews>
    <sheetView showGridLines="0" topLeftCell="A2" zoomScaleNormal="100" workbookViewId="0"/>
  </sheetViews>
  <sheetFormatPr baseColWidth="10" defaultColWidth="11.44140625" defaultRowHeight="14.4" x14ac:dyDescent="0.3"/>
  <cols>
    <col min="1" max="1" width="38.77734375" style="1" customWidth="1"/>
    <col min="2" max="2" width="18.77734375" style="181" customWidth="1"/>
    <col min="3" max="3" width="15.77734375" style="1" customWidth="1"/>
    <col min="4" max="5" width="15.44140625" style="1" customWidth="1"/>
    <col min="6" max="6" width="3.21875" style="1" customWidth="1"/>
    <col min="7" max="7" width="15.77734375" style="1" customWidth="1"/>
    <col min="8" max="8" width="16.21875" style="1" customWidth="1"/>
    <col min="9" max="9" width="15.44140625" style="1" customWidth="1"/>
    <col min="10" max="10" width="15.77734375" style="1" customWidth="1"/>
    <col min="11" max="11" width="4" style="1" customWidth="1"/>
    <col min="12" max="12" width="16.21875" style="1" customWidth="1"/>
    <col min="13" max="13" width="16" style="1" customWidth="1"/>
    <col min="14" max="14" width="5.77734375" style="1" customWidth="1"/>
    <col min="15" max="15" width="48.77734375" style="1" customWidth="1"/>
    <col min="16" max="16" width="35.77734375" style="1" customWidth="1"/>
    <col min="17" max="16384" width="11.44140625" style="1"/>
  </cols>
  <sheetData>
    <row r="1" spans="1:28" ht="44.25" customHeight="1" x14ac:dyDescent="0.3">
      <c r="A1" s="39"/>
      <c r="B1" s="176"/>
      <c r="C1" s="385" t="s">
        <v>1048</v>
      </c>
      <c r="D1" s="386"/>
      <c r="E1" s="386"/>
      <c r="F1" s="386"/>
      <c r="G1" s="386"/>
      <c r="H1" s="386"/>
      <c r="I1" s="386"/>
      <c r="J1" s="386"/>
      <c r="K1" s="387"/>
      <c r="L1" s="383"/>
      <c r="M1" s="384"/>
      <c r="N1" s="39"/>
      <c r="O1" s="39"/>
      <c r="P1" s="39"/>
      <c r="Q1" s="39"/>
      <c r="R1" s="39"/>
      <c r="S1" s="39"/>
      <c r="T1" s="39"/>
      <c r="U1" s="39"/>
      <c r="V1" s="39"/>
      <c r="W1" s="39"/>
      <c r="X1" s="39"/>
      <c r="Y1" s="39"/>
      <c r="Z1" s="39"/>
      <c r="AA1" s="39"/>
      <c r="AB1" s="39"/>
    </row>
    <row r="2" spans="1:28" ht="21" customHeight="1" x14ac:dyDescent="0.3">
      <c r="A2" s="39"/>
      <c r="B2" s="177"/>
      <c r="C2" s="147"/>
      <c r="D2" s="147"/>
      <c r="E2" s="147"/>
      <c r="F2" s="147"/>
      <c r="G2" s="147"/>
      <c r="H2" s="147"/>
      <c r="I2" s="147"/>
      <c r="J2" s="147"/>
      <c r="K2" s="147"/>
      <c r="L2" s="87"/>
      <c r="M2" s="87"/>
      <c r="N2" s="39"/>
      <c r="O2" s="87"/>
      <c r="P2" s="39"/>
      <c r="Q2" s="39"/>
      <c r="R2" s="39"/>
      <c r="S2" s="39"/>
      <c r="T2" s="39"/>
      <c r="U2" s="39"/>
      <c r="V2" s="39"/>
      <c r="W2" s="39"/>
      <c r="X2" s="39"/>
      <c r="Y2" s="39"/>
      <c r="Z2" s="39"/>
      <c r="AA2" s="39"/>
      <c r="AB2" s="39"/>
    </row>
    <row r="3" spans="1:28" ht="25.5" customHeight="1" x14ac:dyDescent="0.3">
      <c r="A3" s="39"/>
      <c r="B3" s="178" t="str">
        <f>" Opération : "&amp;Accueil!D5&amp;"          Maître d'ouvrage : "&amp;Accueil!D11&amp;"          Entreprise : "&amp;Accueil!D13&amp;""</f>
        <v xml:space="preserve"> Opération : Port de la Gare           Maître d'ouvrage : Haropa port           Entreprise : Océlian </v>
      </c>
      <c r="C3" s="148"/>
      <c r="D3" s="148"/>
      <c r="E3" s="148"/>
      <c r="F3" s="148"/>
      <c r="G3" s="149"/>
      <c r="H3" s="149"/>
      <c r="I3" s="149"/>
      <c r="J3" s="149"/>
      <c r="K3" s="149"/>
      <c r="L3" s="150"/>
      <c r="M3" s="150"/>
      <c r="N3" s="150"/>
      <c r="O3" s="150"/>
      <c r="P3" s="39"/>
      <c r="Q3" s="39"/>
      <c r="R3" s="39"/>
      <c r="S3" s="39"/>
      <c r="T3" s="39"/>
      <c r="U3" s="39"/>
      <c r="V3" s="39"/>
      <c r="W3" s="39"/>
      <c r="X3" s="39"/>
      <c r="Y3" s="39"/>
      <c r="Z3" s="39"/>
      <c r="AA3" s="39"/>
      <c r="AB3" s="39"/>
    </row>
    <row r="4" spans="1:28" ht="15" customHeight="1" x14ac:dyDescent="0.3">
      <c r="A4" s="39"/>
      <c r="B4" s="177"/>
      <c r="C4" s="39"/>
      <c r="D4" s="39"/>
      <c r="E4" s="39"/>
      <c r="F4" s="39"/>
      <c r="G4" s="39"/>
      <c r="H4" s="39"/>
      <c r="I4" s="39"/>
      <c r="J4" s="39"/>
      <c r="K4" s="39"/>
      <c r="L4" s="39"/>
      <c r="M4" s="39"/>
      <c r="N4" s="39"/>
      <c r="O4" s="39"/>
      <c r="P4" s="39"/>
      <c r="Q4" s="39"/>
      <c r="R4" s="39"/>
      <c r="S4" s="39"/>
      <c r="T4" s="39"/>
      <c r="U4" s="39"/>
      <c r="V4" s="39"/>
      <c r="W4" s="39"/>
      <c r="X4" s="39"/>
      <c r="Y4" s="39"/>
      <c r="Z4" s="39"/>
      <c r="AA4" s="39"/>
      <c r="AB4" s="39"/>
    </row>
    <row r="5" spans="1:28" ht="45.75" customHeight="1" x14ac:dyDescent="0.3">
      <c r="A5" s="39"/>
      <c r="B5" s="177"/>
      <c r="C5" s="39"/>
      <c r="D5" s="39"/>
      <c r="E5" s="39"/>
      <c r="F5" s="39"/>
      <c r="G5" s="39"/>
      <c r="H5" s="39"/>
      <c r="I5" s="39"/>
      <c r="J5" s="39"/>
      <c r="K5" s="39"/>
      <c r="L5" s="39"/>
      <c r="M5" s="39"/>
      <c r="N5" s="39"/>
      <c r="O5" s="39"/>
      <c r="P5" s="39"/>
      <c r="Q5" s="39"/>
      <c r="R5" s="39"/>
      <c r="S5" s="39"/>
      <c r="T5" s="39"/>
      <c r="U5" s="39"/>
      <c r="V5" s="39"/>
      <c r="W5" s="39"/>
      <c r="X5" s="39"/>
      <c r="Y5" s="39"/>
      <c r="Z5" s="39"/>
      <c r="AA5" s="39"/>
      <c r="AB5" s="39"/>
    </row>
    <row r="6" spans="1:28" x14ac:dyDescent="0.3">
      <c r="A6" s="39"/>
      <c r="B6" s="177"/>
      <c r="C6" s="39"/>
      <c r="D6" s="39"/>
      <c r="E6" s="39"/>
      <c r="F6" s="39"/>
      <c r="G6" s="39"/>
      <c r="H6" s="39"/>
      <c r="I6" s="39"/>
      <c r="J6" s="39"/>
      <c r="K6" s="39"/>
      <c r="L6" s="388"/>
      <c r="M6" s="388"/>
      <c r="N6" s="39"/>
      <c r="O6" s="39"/>
      <c r="P6" s="39"/>
      <c r="Q6" s="39"/>
      <c r="R6" s="39"/>
      <c r="S6" s="39"/>
      <c r="T6" s="39"/>
      <c r="U6" s="39"/>
      <c r="V6" s="39"/>
      <c r="W6" s="39"/>
      <c r="X6" s="39"/>
      <c r="Y6" s="39"/>
      <c r="Z6" s="39"/>
      <c r="AA6" s="39"/>
      <c r="AB6" s="39"/>
    </row>
    <row r="7" spans="1:28" ht="105" customHeight="1" x14ac:dyDescent="0.3">
      <c r="A7" s="39"/>
      <c r="B7" s="106" t="s">
        <v>1073</v>
      </c>
      <c r="C7" s="151" t="s">
        <v>1340</v>
      </c>
      <c r="D7" s="151" t="s">
        <v>4</v>
      </c>
      <c r="E7" s="151" t="s">
        <v>1096</v>
      </c>
      <c r="F7" s="39"/>
      <c r="G7" s="151" t="s">
        <v>5</v>
      </c>
      <c r="H7" s="151" t="s">
        <v>6</v>
      </c>
      <c r="I7" s="151" t="s">
        <v>8</v>
      </c>
      <c r="J7" s="151" t="s">
        <v>9</v>
      </c>
      <c r="K7" s="39"/>
      <c r="L7" s="151" t="s">
        <v>2</v>
      </c>
      <c r="M7" s="151" t="s">
        <v>3</v>
      </c>
      <c r="N7" s="39"/>
      <c r="O7" s="151" t="s">
        <v>1191</v>
      </c>
      <c r="P7" s="39"/>
      <c r="Q7" s="39"/>
      <c r="R7" s="39"/>
      <c r="S7" s="39"/>
      <c r="T7" s="39"/>
      <c r="U7" s="39"/>
      <c r="V7" s="39"/>
      <c r="W7" s="39"/>
      <c r="X7" s="39"/>
      <c r="Y7" s="39"/>
      <c r="Z7" s="39"/>
      <c r="AA7" s="39"/>
      <c r="AB7" s="39"/>
    </row>
    <row r="8" spans="1:28" x14ac:dyDescent="0.3">
      <c r="A8" s="39"/>
      <c r="B8" s="179"/>
      <c r="C8" s="51"/>
      <c r="D8" s="109">
        <f>C8</f>
        <v>0</v>
      </c>
      <c r="E8" s="109"/>
      <c r="F8" s="39"/>
      <c r="G8" s="99"/>
      <c r="H8" s="109">
        <f>G8</f>
        <v>0</v>
      </c>
      <c r="I8" s="52"/>
      <c r="J8" s="109" t="e">
        <f>ROUND((H8/I8*1000),0)&amp;" litres/p"</f>
        <v>#DIV/0!</v>
      </c>
      <c r="K8" s="39"/>
      <c r="L8" s="53"/>
      <c r="M8" s="53"/>
      <c r="N8" s="39"/>
      <c r="O8" s="53"/>
      <c r="P8" s="39"/>
      <c r="Q8" s="39"/>
      <c r="R8" s="39"/>
      <c r="S8" s="39"/>
      <c r="T8" s="39"/>
      <c r="U8" s="39"/>
      <c r="V8" s="39"/>
      <c r="W8" s="39"/>
      <c r="X8" s="39"/>
      <c r="Y8" s="39"/>
      <c r="Z8" s="39"/>
      <c r="AA8" s="39"/>
      <c r="AB8" s="39"/>
    </row>
    <row r="9" spans="1:28" x14ac:dyDescent="0.3">
      <c r="A9" s="39"/>
      <c r="B9" s="179"/>
      <c r="C9" s="51"/>
      <c r="D9" s="109">
        <f>IF(C9-C8&lt;0,#N/A,C9-C8)</f>
        <v>0</v>
      </c>
      <c r="E9" s="109"/>
      <c r="F9" s="39"/>
      <c r="G9" s="99"/>
      <c r="H9" s="109">
        <f>IF(G9-G8&lt;0,#N/A,G9-G8)</f>
        <v>0</v>
      </c>
      <c r="I9" s="52"/>
      <c r="J9" s="109" t="e">
        <f t="shared" ref="J9:J72" si="0">ROUND((H9/I9*1000),0)&amp;" litres/p"</f>
        <v>#DIV/0!</v>
      </c>
      <c r="K9" s="39"/>
      <c r="L9" s="53"/>
      <c r="M9" s="53"/>
      <c r="N9" s="39"/>
      <c r="O9" s="53"/>
      <c r="P9" s="39"/>
      <c r="Q9" s="39"/>
      <c r="R9" s="39"/>
      <c r="S9" s="39"/>
      <c r="T9" s="39"/>
      <c r="U9" s="39"/>
      <c r="V9" s="39"/>
      <c r="W9" s="39"/>
      <c r="X9" s="39"/>
      <c r="Y9" s="39"/>
      <c r="Z9" s="39"/>
      <c r="AA9" s="39"/>
      <c r="AB9" s="39"/>
    </row>
    <row r="10" spans="1:28" x14ac:dyDescent="0.3">
      <c r="A10" s="39"/>
      <c r="B10" s="179"/>
      <c r="C10" s="51"/>
      <c r="D10" s="109">
        <f t="shared" ref="D10:D73" si="1">IF(C10-C9&lt;0,#N/A,C10-C9)</f>
        <v>0</v>
      </c>
      <c r="E10" s="109"/>
      <c r="F10" s="39"/>
      <c r="G10" s="99"/>
      <c r="H10" s="109">
        <f t="shared" ref="H10:H73" si="2">IF(G10-G9&lt;0,#N/A,G10-G9)</f>
        <v>0</v>
      </c>
      <c r="I10" s="52"/>
      <c r="J10" s="109" t="e">
        <f t="shared" si="0"/>
        <v>#DIV/0!</v>
      </c>
      <c r="K10" s="39"/>
      <c r="L10" s="53"/>
      <c r="M10" s="53"/>
      <c r="N10" s="39"/>
      <c r="O10" s="53"/>
      <c r="P10" s="39"/>
      <c r="Q10" s="39"/>
      <c r="R10" s="39"/>
      <c r="S10" s="39"/>
      <c r="T10" s="39"/>
      <c r="U10" s="39"/>
      <c r="V10" s="39"/>
      <c r="W10" s="39"/>
      <c r="X10" s="39"/>
      <c r="Y10" s="39"/>
      <c r="Z10" s="39"/>
      <c r="AA10" s="39"/>
      <c r="AB10" s="39"/>
    </row>
    <row r="11" spans="1:28" x14ac:dyDescent="0.3">
      <c r="A11" s="39"/>
      <c r="B11" s="179"/>
      <c r="C11" s="51"/>
      <c r="D11" s="109">
        <f t="shared" si="1"/>
        <v>0</v>
      </c>
      <c r="E11" s="109"/>
      <c r="F11" s="39"/>
      <c r="G11" s="99"/>
      <c r="H11" s="109">
        <f t="shared" si="2"/>
        <v>0</v>
      </c>
      <c r="I11" s="52"/>
      <c r="J11" s="109" t="e">
        <f t="shared" si="0"/>
        <v>#DIV/0!</v>
      </c>
      <c r="K11" s="39"/>
      <c r="L11" s="53"/>
      <c r="M11" s="53"/>
      <c r="N11" s="39"/>
      <c r="O11" s="53"/>
      <c r="P11" s="39"/>
      <c r="Q11" s="39"/>
      <c r="R11" s="39"/>
      <c r="S11" s="39"/>
      <c r="T11" s="39"/>
      <c r="U11" s="39"/>
      <c r="V11" s="39"/>
      <c r="W11" s="39"/>
      <c r="X11" s="39"/>
      <c r="Y11" s="39"/>
      <c r="Z11" s="39"/>
      <c r="AA11" s="39"/>
      <c r="AB11" s="39"/>
    </row>
    <row r="12" spans="1:28" x14ac:dyDescent="0.3">
      <c r="A12" s="39"/>
      <c r="B12" s="179"/>
      <c r="C12" s="51"/>
      <c r="D12" s="109">
        <f t="shared" si="1"/>
        <v>0</v>
      </c>
      <c r="E12" s="109"/>
      <c r="F12" s="39"/>
      <c r="G12" s="99"/>
      <c r="H12" s="109">
        <f t="shared" si="2"/>
        <v>0</v>
      </c>
      <c r="I12" s="52"/>
      <c r="J12" s="109" t="e">
        <f t="shared" si="0"/>
        <v>#DIV/0!</v>
      </c>
      <c r="K12" s="39"/>
      <c r="L12" s="53"/>
      <c r="M12" s="53"/>
      <c r="N12" s="39"/>
      <c r="O12" s="53"/>
      <c r="P12" s="39"/>
      <c r="Q12" s="39"/>
      <c r="R12" s="39"/>
      <c r="S12" s="39"/>
      <c r="T12" s="39"/>
      <c r="U12" s="39"/>
      <c r="V12" s="39"/>
      <c r="W12" s="39"/>
      <c r="X12" s="39"/>
      <c r="Y12" s="39"/>
      <c r="Z12" s="39"/>
      <c r="AA12" s="39"/>
      <c r="AB12" s="39"/>
    </row>
    <row r="13" spans="1:28" x14ac:dyDescent="0.3">
      <c r="A13" s="39"/>
      <c r="B13" s="179"/>
      <c r="C13" s="51"/>
      <c r="D13" s="109">
        <f t="shared" si="1"/>
        <v>0</v>
      </c>
      <c r="E13" s="109"/>
      <c r="F13" s="39"/>
      <c r="G13" s="99"/>
      <c r="H13" s="109">
        <f t="shared" si="2"/>
        <v>0</v>
      </c>
      <c r="I13" s="52"/>
      <c r="J13" s="109" t="e">
        <f t="shared" si="0"/>
        <v>#DIV/0!</v>
      </c>
      <c r="K13" s="39"/>
      <c r="L13" s="53"/>
      <c r="M13" s="53"/>
      <c r="N13" s="39"/>
      <c r="O13" s="53"/>
      <c r="P13" s="39"/>
      <c r="Q13" s="39"/>
      <c r="R13" s="39"/>
      <c r="S13" s="39"/>
      <c r="T13" s="39"/>
      <c r="U13" s="39"/>
      <c r="V13" s="39"/>
      <c r="W13" s="39"/>
      <c r="X13" s="39"/>
      <c r="Y13" s="39"/>
      <c r="Z13" s="39"/>
      <c r="AA13" s="39"/>
      <c r="AB13" s="39"/>
    </row>
    <row r="14" spans="1:28" x14ac:dyDescent="0.3">
      <c r="A14" s="39"/>
      <c r="B14" s="179"/>
      <c r="C14" s="51"/>
      <c r="D14" s="109">
        <f t="shared" si="1"/>
        <v>0</v>
      </c>
      <c r="E14" s="109"/>
      <c r="F14" s="39"/>
      <c r="G14" s="99"/>
      <c r="H14" s="109">
        <f t="shared" si="2"/>
        <v>0</v>
      </c>
      <c r="I14" s="52"/>
      <c r="J14" s="109" t="e">
        <f t="shared" si="0"/>
        <v>#DIV/0!</v>
      </c>
      <c r="K14" s="39"/>
      <c r="L14" s="53"/>
      <c r="M14" s="53"/>
      <c r="N14" s="39"/>
      <c r="O14" s="53"/>
      <c r="P14" s="39"/>
      <c r="Q14" s="39"/>
      <c r="R14" s="39"/>
      <c r="S14" s="39"/>
      <c r="T14" s="39"/>
      <c r="U14" s="39"/>
      <c r="V14" s="39"/>
      <c r="W14" s="39"/>
      <c r="X14" s="39"/>
      <c r="Y14" s="39"/>
      <c r="Z14" s="39"/>
      <c r="AA14" s="39"/>
      <c r="AB14" s="39"/>
    </row>
    <row r="15" spans="1:28" x14ac:dyDescent="0.3">
      <c r="A15" s="39"/>
      <c r="B15" s="179"/>
      <c r="C15" s="51"/>
      <c r="D15" s="109">
        <f t="shared" si="1"/>
        <v>0</v>
      </c>
      <c r="E15" s="109"/>
      <c r="F15" s="39"/>
      <c r="G15" s="99"/>
      <c r="H15" s="109">
        <f t="shared" si="2"/>
        <v>0</v>
      </c>
      <c r="I15" s="52"/>
      <c r="J15" s="109" t="e">
        <f t="shared" si="0"/>
        <v>#DIV/0!</v>
      </c>
      <c r="K15" s="39"/>
      <c r="L15" s="53"/>
      <c r="M15" s="53"/>
      <c r="N15" s="39"/>
      <c r="O15" s="53"/>
      <c r="P15" s="39"/>
      <c r="Q15" s="39"/>
      <c r="R15" s="39"/>
      <c r="S15" s="39"/>
      <c r="T15" s="39"/>
      <c r="U15" s="39"/>
      <c r="V15" s="39"/>
      <c r="W15" s="39"/>
      <c r="X15" s="39"/>
      <c r="Y15" s="39"/>
      <c r="Z15" s="39"/>
      <c r="AA15" s="39"/>
      <c r="AB15" s="39"/>
    </row>
    <row r="16" spans="1:28" x14ac:dyDescent="0.3">
      <c r="A16" s="39"/>
      <c r="B16" s="179"/>
      <c r="C16" s="51"/>
      <c r="D16" s="109">
        <f t="shared" si="1"/>
        <v>0</v>
      </c>
      <c r="E16" s="109"/>
      <c r="F16" s="39"/>
      <c r="G16" s="99"/>
      <c r="H16" s="109">
        <f t="shared" si="2"/>
        <v>0</v>
      </c>
      <c r="I16" s="52"/>
      <c r="J16" s="109" t="e">
        <f t="shared" si="0"/>
        <v>#DIV/0!</v>
      </c>
      <c r="K16" s="39"/>
      <c r="L16" s="53"/>
      <c r="M16" s="53"/>
      <c r="N16" s="39"/>
      <c r="O16" s="53"/>
      <c r="P16" s="39"/>
      <c r="Q16" s="39"/>
      <c r="R16" s="39"/>
      <c r="S16" s="39"/>
      <c r="T16" s="39"/>
      <c r="U16" s="39"/>
      <c r="V16" s="39"/>
      <c r="W16" s="39"/>
      <c r="X16" s="39"/>
      <c r="Y16" s="39"/>
      <c r="Z16" s="39"/>
      <c r="AA16" s="39"/>
      <c r="AB16" s="39"/>
    </row>
    <row r="17" spans="1:28" x14ac:dyDescent="0.3">
      <c r="A17" s="39"/>
      <c r="B17" s="179"/>
      <c r="C17" s="51"/>
      <c r="D17" s="109">
        <f t="shared" si="1"/>
        <v>0</v>
      </c>
      <c r="E17" s="109"/>
      <c r="F17" s="39"/>
      <c r="G17" s="99"/>
      <c r="H17" s="109">
        <f t="shared" si="2"/>
        <v>0</v>
      </c>
      <c r="I17" s="52"/>
      <c r="J17" s="109" t="e">
        <f t="shared" si="0"/>
        <v>#DIV/0!</v>
      </c>
      <c r="K17" s="39"/>
      <c r="L17" s="53"/>
      <c r="M17" s="53"/>
      <c r="N17" s="39"/>
      <c r="O17" s="53"/>
      <c r="P17" s="39"/>
      <c r="Q17" s="39"/>
      <c r="R17" s="39"/>
      <c r="S17" s="39"/>
      <c r="T17" s="39"/>
      <c r="U17" s="39"/>
      <c r="V17" s="39"/>
      <c r="W17" s="39"/>
      <c r="X17" s="39"/>
      <c r="Y17" s="39"/>
      <c r="Z17" s="39"/>
      <c r="AA17" s="39"/>
      <c r="AB17" s="39"/>
    </row>
    <row r="18" spans="1:28" x14ac:dyDescent="0.3">
      <c r="A18" s="39"/>
      <c r="B18" s="179"/>
      <c r="C18" s="51"/>
      <c r="D18" s="109">
        <f t="shared" si="1"/>
        <v>0</v>
      </c>
      <c r="E18" s="109"/>
      <c r="F18" s="39"/>
      <c r="G18" s="99"/>
      <c r="H18" s="109">
        <f t="shared" si="2"/>
        <v>0</v>
      </c>
      <c r="I18" s="52"/>
      <c r="J18" s="109" t="e">
        <f t="shared" si="0"/>
        <v>#DIV/0!</v>
      </c>
      <c r="K18" s="39"/>
      <c r="L18" s="53"/>
      <c r="M18" s="53"/>
      <c r="N18" s="39"/>
      <c r="O18" s="53"/>
      <c r="P18" s="39"/>
      <c r="Q18" s="39"/>
      <c r="R18" s="39"/>
      <c r="S18" s="39"/>
      <c r="T18" s="39"/>
      <c r="U18" s="39"/>
      <c r="V18" s="39"/>
      <c r="W18" s="39"/>
      <c r="X18" s="39"/>
      <c r="Y18" s="39"/>
      <c r="Z18" s="39"/>
      <c r="AA18" s="39"/>
      <c r="AB18" s="39"/>
    </row>
    <row r="19" spans="1:28" x14ac:dyDescent="0.3">
      <c r="A19" s="39"/>
      <c r="B19" s="179"/>
      <c r="C19" s="51"/>
      <c r="D19" s="109">
        <f t="shared" si="1"/>
        <v>0</v>
      </c>
      <c r="E19" s="109"/>
      <c r="F19" s="39"/>
      <c r="G19" s="99"/>
      <c r="H19" s="109">
        <f t="shared" si="2"/>
        <v>0</v>
      </c>
      <c r="I19" s="52"/>
      <c r="J19" s="109" t="e">
        <f t="shared" si="0"/>
        <v>#DIV/0!</v>
      </c>
      <c r="K19" s="39"/>
      <c r="L19" s="53"/>
      <c r="M19" s="53"/>
      <c r="N19" s="39"/>
      <c r="O19" s="53"/>
      <c r="P19" s="39"/>
      <c r="Q19" s="39"/>
      <c r="R19" s="39"/>
      <c r="S19" s="39"/>
      <c r="T19" s="39"/>
      <c r="U19" s="39"/>
      <c r="V19" s="39"/>
      <c r="W19" s="39"/>
      <c r="X19" s="39"/>
      <c r="Y19" s="39"/>
      <c r="Z19" s="39"/>
      <c r="AA19" s="39"/>
      <c r="AB19" s="39"/>
    </row>
    <row r="20" spans="1:28" x14ac:dyDescent="0.3">
      <c r="A20" s="39"/>
      <c r="B20" s="179"/>
      <c r="C20" s="51"/>
      <c r="D20" s="109">
        <f t="shared" si="1"/>
        <v>0</v>
      </c>
      <c r="E20" s="109"/>
      <c r="F20" s="39"/>
      <c r="G20" s="99"/>
      <c r="H20" s="109">
        <f t="shared" si="2"/>
        <v>0</v>
      </c>
      <c r="I20" s="52"/>
      <c r="J20" s="109" t="e">
        <f t="shared" si="0"/>
        <v>#DIV/0!</v>
      </c>
      <c r="K20" s="39"/>
      <c r="L20" s="53"/>
      <c r="M20" s="53"/>
      <c r="N20" s="39"/>
      <c r="O20" s="53"/>
      <c r="P20" s="39"/>
      <c r="Q20" s="39"/>
      <c r="R20" s="39"/>
      <c r="S20" s="39"/>
      <c r="T20" s="39"/>
      <c r="U20" s="39"/>
      <c r="V20" s="39"/>
      <c r="W20" s="39"/>
      <c r="X20" s="39"/>
      <c r="Y20" s="39"/>
      <c r="Z20" s="39"/>
      <c r="AA20" s="39"/>
      <c r="AB20" s="39"/>
    </row>
    <row r="21" spans="1:28" x14ac:dyDescent="0.3">
      <c r="A21" s="39"/>
      <c r="B21" s="179"/>
      <c r="C21" s="51"/>
      <c r="D21" s="109">
        <f t="shared" si="1"/>
        <v>0</v>
      </c>
      <c r="E21" s="109"/>
      <c r="F21" s="39"/>
      <c r="G21" s="99"/>
      <c r="H21" s="109">
        <f t="shared" si="2"/>
        <v>0</v>
      </c>
      <c r="I21" s="52"/>
      <c r="J21" s="109" t="e">
        <f t="shared" si="0"/>
        <v>#DIV/0!</v>
      </c>
      <c r="K21" s="39"/>
      <c r="L21" s="53"/>
      <c r="M21" s="53"/>
      <c r="N21" s="39"/>
      <c r="O21" s="53"/>
      <c r="P21" s="39"/>
      <c r="Q21" s="39"/>
      <c r="R21" s="39"/>
      <c r="S21" s="39"/>
      <c r="T21" s="39"/>
      <c r="U21" s="39"/>
      <c r="V21" s="39"/>
      <c r="W21" s="39"/>
      <c r="X21" s="39"/>
      <c r="Y21" s="39"/>
      <c r="Z21" s="39"/>
      <c r="AA21" s="39"/>
      <c r="AB21" s="39"/>
    </row>
    <row r="22" spans="1:28" x14ac:dyDescent="0.3">
      <c r="A22" s="39"/>
      <c r="B22" s="179"/>
      <c r="C22" s="51"/>
      <c r="D22" s="109">
        <f t="shared" si="1"/>
        <v>0</v>
      </c>
      <c r="E22" s="109"/>
      <c r="F22" s="39"/>
      <c r="G22" s="99"/>
      <c r="H22" s="109">
        <f t="shared" si="2"/>
        <v>0</v>
      </c>
      <c r="I22" s="52"/>
      <c r="J22" s="109" t="e">
        <f t="shared" si="0"/>
        <v>#DIV/0!</v>
      </c>
      <c r="K22" s="39"/>
      <c r="L22" s="53"/>
      <c r="M22" s="53"/>
      <c r="N22" s="39"/>
      <c r="O22" s="53"/>
      <c r="P22" s="39"/>
      <c r="Q22" s="39"/>
      <c r="R22" s="39"/>
      <c r="S22" s="39"/>
      <c r="T22" s="39"/>
      <c r="U22" s="39"/>
      <c r="V22" s="39"/>
      <c r="W22" s="39"/>
      <c r="X22" s="39"/>
      <c r="Y22" s="39"/>
      <c r="Z22" s="39"/>
      <c r="AA22" s="39"/>
      <c r="AB22" s="39"/>
    </row>
    <row r="23" spans="1:28" x14ac:dyDescent="0.3">
      <c r="A23" s="39"/>
      <c r="B23" s="179"/>
      <c r="C23" s="51"/>
      <c r="D23" s="109">
        <f t="shared" si="1"/>
        <v>0</v>
      </c>
      <c r="E23" s="109"/>
      <c r="F23" s="39"/>
      <c r="G23" s="99"/>
      <c r="H23" s="109">
        <f t="shared" si="2"/>
        <v>0</v>
      </c>
      <c r="I23" s="52"/>
      <c r="J23" s="109" t="e">
        <f t="shared" si="0"/>
        <v>#DIV/0!</v>
      </c>
      <c r="K23" s="39"/>
      <c r="L23" s="53"/>
      <c r="M23" s="53"/>
      <c r="N23" s="39"/>
      <c r="O23" s="53"/>
      <c r="P23" s="39"/>
      <c r="Q23" s="39"/>
      <c r="R23" s="39"/>
      <c r="S23" s="39"/>
      <c r="T23" s="39"/>
      <c r="U23" s="39"/>
      <c r="V23" s="39"/>
      <c r="W23" s="39"/>
      <c r="X23" s="39"/>
      <c r="Y23" s="39"/>
      <c r="Z23" s="39"/>
      <c r="AA23" s="39"/>
      <c r="AB23" s="39"/>
    </row>
    <row r="24" spans="1:28" x14ac:dyDescent="0.3">
      <c r="A24" s="39"/>
      <c r="B24" s="179"/>
      <c r="C24" s="51"/>
      <c r="D24" s="109">
        <f t="shared" si="1"/>
        <v>0</v>
      </c>
      <c r="E24" s="109"/>
      <c r="F24" s="39"/>
      <c r="G24" s="99"/>
      <c r="H24" s="109">
        <f t="shared" si="2"/>
        <v>0</v>
      </c>
      <c r="I24" s="52"/>
      <c r="J24" s="109" t="e">
        <f t="shared" si="0"/>
        <v>#DIV/0!</v>
      </c>
      <c r="K24" s="39"/>
      <c r="L24" s="53"/>
      <c r="M24" s="53"/>
      <c r="N24" s="39"/>
      <c r="O24" s="53"/>
      <c r="P24" s="39"/>
      <c r="Q24" s="39"/>
      <c r="R24" s="39"/>
      <c r="S24" s="39"/>
      <c r="T24" s="39"/>
      <c r="U24" s="39"/>
      <c r="V24" s="39"/>
      <c r="W24" s="39"/>
      <c r="X24" s="39"/>
      <c r="Y24" s="39"/>
      <c r="Z24" s="39"/>
      <c r="AA24" s="39"/>
      <c r="AB24" s="39"/>
    </row>
    <row r="25" spans="1:28" x14ac:dyDescent="0.3">
      <c r="A25" s="39"/>
      <c r="B25" s="179"/>
      <c r="C25" s="51"/>
      <c r="D25" s="109">
        <f t="shared" si="1"/>
        <v>0</v>
      </c>
      <c r="E25" s="109"/>
      <c r="F25" s="39"/>
      <c r="G25" s="99"/>
      <c r="H25" s="109">
        <f t="shared" si="2"/>
        <v>0</v>
      </c>
      <c r="I25" s="52"/>
      <c r="J25" s="109" t="e">
        <f t="shared" si="0"/>
        <v>#DIV/0!</v>
      </c>
      <c r="K25" s="39"/>
      <c r="L25" s="53"/>
      <c r="M25" s="53"/>
      <c r="N25" s="39"/>
      <c r="O25" s="53"/>
      <c r="P25" s="39"/>
      <c r="Q25" s="39"/>
      <c r="R25" s="39"/>
      <c r="S25" s="39"/>
      <c r="T25" s="39"/>
      <c r="U25" s="39"/>
      <c r="V25" s="39"/>
      <c r="W25" s="39"/>
      <c r="X25" s="39"/>
      <c r="Y25" s="39"/>
      <c r="Z25" s="39"/>
      <c r="AA25" s="39"/>
      <c r="AB25" s="39"/>
    </row>
    <row r="26" spans="1:28" x14ac:dyDescent="0.3">
      <c r="A26" s="39"/>
      <c r="B26" s="179"/>
      <c r="C26" s="51"/>
      <c r="D26" s="109">
        <f t="shared" si="1"/>
        <v>0</v>
      </c>
      <c r="E26" s="109"/>
      <c r="F26" s="39"/>
      <c r="G26" s="99"/>
      <c r="H26" s="109">
        <f t="shared" si="2"/>
        <v>0</v>
      </c>
      <c r="I26" s="52"/>
      <c r="J26" s="109" t="e">
        <f t="shared" si="0"/>
        <v>#DIV/0!</v>
      </c>
      <c r="K26" s="39"/>
      <c r="L26" s="53"/>
      <c r="M26" s="53"/>
      <c r="N26" s="39"/>
      <c r="O26" s="53"/>
      <c r="P26" s="39"/>
      <c r="Q26" s="39"/>
      <c r="R26" s="39"/>
      <c r="S26" s="39"/>
      <c r="T26" s="39"/>
      <c r="U26" s="39"/>
      <c r="V26" s="39"/>
      <c r="W26" s="39"/>
      <c r="X26" s="39"/>
      <c r="Y26" s="39"/>
      <c r="Z26" s="39"/>
      <c r="AA26" s="39"/>
      <c r="AB26" s="39"/>
    </row>
    <row r="27" spans="1:28" x14ac:dyDescent="0.3">
      <c r="A27" s="39"/>
      <c r="B27" s="179"/>
      <c r="C27" s="51"/>
      <c r="D27" s="109">
        <f t="shared" si="1"/>
        <v>0</v>
      </c>
      <c r="E27" s="109"/>
      <c r="F27" s="39"/>
      <c r="G27" s="99"/>
      <c r="H27" s="109">
        <f t="shared" si="2"/>
        <v>0</v>
      </c>
      <c r="I27" s="52"/>
      <c r="J27" s="109" t="e">
        <f t="shared" si="0"/>
        <v>#DIV/0!</v>
      </c>
      <c r="K27" s="39"/>
      <c r="L27" s="53"/>
      <c r="M27" s="53"/>
      <c r="N27" s="39"/>
      <c r="O27" s="53"/>
      <c r="P27" s="39"/>
      <c r="Q27" s="39"/>
      <c r="R27" s="39"/>
      <c r="S27" s="39"/>
      <c r="T27" s="39"/>
      <c r="U27" s="39"/>
      <c r="V27" s="39"/>
      <c r="W27" s="39"/>
      <c r="X27" s="39"/>
      <c r="Y27" s="39"/>
      <c r="Z27" s="39"/>
      <c r="AA27" s="39"/>
      <c r="AB27" s="39"/>
    </row>
    <row r="28" spans="1:28" x14ac:dyDescent="0.3">
      <c r="A28" s="39"/>
      <c r="B28" s="179"/>
      <c r="C28" s="51"/>
      <c r="D28" s="109">
        <f t="shared" si="1"/>
        <v>0</v>
      </c>
      <c r="E28" s="109"/>
      <c r="F28" s="39"/>
      <c r="G28" s="99"/>
      <c r="H28" s="109">
        <f t="shared" si="2"/>
        <v>0</v>
      </c>
      <c r="I28" s="52"/>
      <c r="J28" s="109" t="e">
        <f t="shared" si="0"/>
        <v>#DIV/0!</v>
      </c>
      <c r="K28" s="39"/>
      <c r="L28" s="53"/>
      <c r="M28" s="53"/>
      <c r="N28" s="39"/>
      <c r="O28" s="53"/>
      <c r="P28" s="39"/>
      <c r="Q28" s="39"/>
      <c r="R28" s="39"/>
      <c r="S28" s="39"/>
      <c r="T28" s="39"/>
      <c r="U28" s="39"/>
      <c r="V28" s="39"/>
      <c r="W28" s="39"/>
      <c r="X28" s="39"/>
      <c r="Y28" s="39"/>
      <c r="Z28" s="39"/>
      <c r="AA28" s="39"/>
      <c r="AB28" s="39"/>
    </row>
    <row r="29" spans="1:28" x14ac:dyDescent="0.3">
      <c r="A29" s="39"/>
      <c r="B29" s="179"/>
      <c r="C29" s="51"/>
      <c r="D29" s="109">
        <f t="shared" si="1"/>
        <v>0</v>
      </c>
      <c r="E29" s="109"/>
      <c r="F29" s="39"/>
      <c r="G29" s="99"/>
      <c r="H29" s="109">
        <f t="shared" si="2"/>
        <v>0</v>
      </c>
      <c r="I29" s="52"/>
      <c r="J29" s="109" t="e">
        <f t="shared" si="0"/>
        <v>#DIV/0!</v>
      </c>
      <c r="K29" s="39"/>
      <c r="L29" s="53"/>
      <c r="M29" s="53"/>
      <c r="N29" s="39"/>
      <c r="O29" s="53"/>
      <c r="P29" s="39"/>
      <c r="Q29" s="39"/>
      <c r="R29" s="39"/>
      <c r="S29" s="39"/>
      <c r="T29" s="39"/>
      <c r="U29" s="39"/>
      <c r="V29" s="39"/>
      <c r="W29" s="39"/>
      <c r="X29" s="39"/>
      <c r="Y29" s="39"/>
      <c r="Z29" s="39"/>
      <c r="AA29" s="39"/>
      <c r="AB29" s="39"/>
    </row>
    <row r="30" spans="1:28" x14ac:dyDescent="0.3">
      <c r="A30" s="39"/>
      <c r="B30" s="179"/>
      <c r="C30" s="51"/>
      <c r="D30" s="109">
        <f t="shared" si="1"/>
        <v>0</v>
      </c>
      <c r="E30" s="109"/>
      <c r="F30" s="39"/>
      <c r="G30" s="99"/>
      <c r="H30" s="109">
        <f t="shared" si="2"/>
        <v>0</v>
      </c>
      <c r="I30" s="52"/>
      <c r="J30" s="109" t="e">
        <f t="shared" si="0"/>
        <v>#DIV/0!</v>
      </c>
      <c r="K30" s="39"/>
      <c r="L30" s="53"/>
      <c r="M30" s="53"/>
      <c r="N30" s="39"/>
      <c r="O30" s="53"/>
      <c r="P30" s="39"/>
      <c r="Q30" s="39"/>
      <c r="R30" s="39"/>
      <c r="S30" s="39"/>
      <c r="T30" s="39"/>
      <c r="U30" s="39"/>
      <c r="V30" s="39"/>
      <c r="W30" s="39"/>
      <c r="X30" s="39"/>
      <c r="Y30" s="39"/>
      <c r="Z30" s="39"/>
      <c r="AA30" s="39"/>
      <c r="AB30" s="39"/>
    </row>
    <row r="31" spans="1:28" x14ac:dyDescent="0.3">
      <c r="A31" s="39"/>
      <c r="B31" s="179"/>
      <c r="C31" s="51"/>
      <c r="D31" s="109">
        <f t="shared" si="1"/>
        <v>0</v>
      </c>
      <c r="E31" s="109"/>
      <c r="F31" s="39"/>
      <c r="G31" s="99"/>
      <c r="H31" s="109">
        <f t="shared" si="2"/>
        <v>0</v>
      </c>
      <c r="I31" s="52"/>
      <c r="J31" s="109" t="e">
        <f t="shared" si="0"/>
        <v>#DIV/0!</v>
      </c>
      <c r="K31" s="39"/>
      <c r="L31" s="53"/>
      <c r="M31" s="53"/>
      <c r="N31" s="39"/>
      <c r="O31" s="53"/>
      <c r="P31" s="39"/>
      <c r="Q31" s="39"/>
      <c r="R31" s="39"/>
      <c r="S31" s="39"/>
      <c r="T31" s="39"/>
      <c r="U31" s="39"/>
      <c r="V31" s="39"/>
      <c r="W31" s="39"/>
      <c r="X31" s="39"/>
      <c r="Y31" s="39"/>
      <c r="Z31" s="39"/>
      <c r="AA31" s="39"/>
      <c r="AB31" s="39"/>
    </row>
    <row r="32" spans="1:28" x14ac:dyDescent="0.3">
      <c r="A32" s="39"/>
      <c r="B32" s="179"/>
      <c r="C32" s="51"/>
      <c r="D32" s="109">
        <f t="shared" si="1"/>
        <v>0</v>
      </c>
      <c r="E32" s="109"/>
      <c r="F32" s="39"/>
      <c r="G32" s="99"/>
      <c r="H32" s="109">
        <f t="shared" si="2"/>
        <v>0</v>
      </c>
      <c r="I32" s="52"/>
      <c r="J32" s="109" t="e">
        <f t="shared" si="0"/>
        <v>#DIV/0!</v>
      </c>
      <c r="K32" s="39"/>
      <c r="L32" s="53"/>
      <c r="M32" s="53"/>
      <c r="N32" s="39"/>
      <c r="O32" s="53"/>
      <c r="P32" s="39"/>
      <c r="Q32" s="39"/>
      <c r="R32" s="39"/>
      <c r="S32" s="39"/>
      <c r="T32" s="39"/>
      <c r="U32" s="39"/>
      <c r="V32" s="39"/>
      <c r="W32" s="39"/>
      <c r="X32" s="39"/>
      <c r="Y32" s="39"/>
      <c r="Z32" s="39"/>
      <c r="AA32" s="39"/>
      <c r="AB32" s="39"/>
    </row>
    <row r="33" spans="1:28" x14ac:dyDescent="0.3">
      <c r="A33" s="39"/>
      <c r="B33" s="179"/>
      <c r="C33" s="51"/>
      <c r="D33" s="109">
        <f t="shared" si="1"/>
        <v>0</v>
      </c>
      <c r="E33" s="109"/>
      <c r="F33" s="39"/>
      <c r="G33" s="99"/>
      <c r="H33" s="109">
        <f t="shared" si="2"/>
        <v>0</v>
      </c>
      <c r="I33" s="52"/>
      <c r="J33" s="109" t="e">
        <f t="shared" si="0"/>
        <v>#DIV/0!</v>
      </c>
      <c r="K33" s="39"/>
      <c r="L33" s="53"/>
      <c r="M33" s="53"/>
      <c r="N33" s="39"/>
      <c r="O33" s="182"/>
      <c r="P33" s="39"/>
      <c r="Q33" s="39"/>
      <c r="R33" s="39"/>
      <c r="S33" s="39"/>
      <c r="T33" s="39"/>
      <c r="U33" s="39"/>
      <c r="V33" s="39"/>
      <c r="W33" s="39"/>
      <c r="X33" s="39"/>
      <c r="Y33" s="39"/>
      <c r="Z33" s="39"/>
      <c r="AA33" s="39"/>
      <c r="AB33" s="39"/>
    </row>
    <row r="34" spans="1:28" x14ac:dyDescent="0.3">
      <c r="A34" s="39"/>
      <c r="B34" s="179"/>
      <c r="C34" s="51"/>
      <c r="D34" s="109">
        <f t="shared" si="1"/>
        <v>0</v>
      </c>
      <c r="E34" s="109"/>
      <c r="F34" s="39"/>
      <c r="G34" s="99"/>
      <c r="H34" s="109">
        <f t="shared" si="2"/>
        <v>0</v>
      </c>
      <c r="I34" s="52"/>
      <c r="J34" s="109" t="e">
        <f t="shared" si="0"/>
        <v>#DIV/0!</v>
      </c>
      <c r="K34" s="39"/>
      <c r="L34" s="53"/>
      <c r="M34" s="53"/>
      <c r="N34" s="39"/>
      <c r="O34" s="53"/>
      <c r="P34" s="39"/>
      <c r="Q34" s="39"/>
      <c r="R34" s="39"/>
      <c r="S34" s="39"/>
      <c r="T34" s="39"/>
      <c r="U34" s="39"/>
      <c r="V34" s="39"/>
      <c r="W34" s="39"/>
      <c r="X34" s="39"/>
      <c r="Y34" s="39"/>
      <c r="Z34" s="39"/>
      <c r="AA34" s="39"/>
      <c r="AB34" s="39"/>
    </row>
    <row r="35" spans="1:28" x14ac:dyDescent="0.3">
      <c r="A35" s="39"/>
      <c r="B35" s="179"/>
      <c r="C35" s="51"/>
      <c r="D35" s="109">
        <f t="shared" si="1"/>
        <v>0</v>
      </c>
      <c r="E35" s="109"/>
      <c r="F35" s="39"/>
      <c r="G35" s="99"/>
      <c r="H35" s="109">
        <f t="shared" si="2"/>
        <v>0</v>
      </c>
      <c r="I35" s="52"/>
      <c r="J35" s="109" t="e">
        <f t="shared" si="0"/>
        <v>#DIV/0!</v>
      </c>
      <c r="K35" s="39"/>
      <c r="L35" s="53"/>
      <c r="M35" s="53"/>
      <c r="N35" s="39"/>
      <c r="O35" s="53"/>
      <c r="P35" s="39"/>
      <c r="Q35" s="39"/>
      <c r="R35" s="39"/>
      <c r="S35" s="39"/>
      <c r="T35" s="39"/>
      <c r="U35" s="39"/>
      <c r="V35" s="39"/>
      <c r="W35" s="39"/>
      <c r="X35" s="39"/>
      <c r="Y35" s="39"/>
      <c r="Z35" s="39"/>
      <c r="AA35" s="39"/>
      <c r="AB35" s="39"/>
    </row>
    <row r="36" spans="1:28" x14ac:dyDescent="0.3">
      <c r="A36" s="39"/>
      <c r="B36" s="179"/>
      <c r="C36" s="51"/>
      <c r="D36" s="109">
        <f t="shared" si="1"/>
        <v>0</v>
      </c>
      <c r="E36" s="109"/>
      <c r="F36" s="39"/>
      <c r="G36" s="99"/>
      <c r="H36" s="109">
        <f t="shared" si="2"/>
        <v>0</v>
      </c>
      <c r="I36" s="52"/>
      <c r="J36" s="109" t="e">
        <f t="shared" si="0"/>
        <v>#DIV/0!</v>
      </c>
      <c r="K36" s="39"/>
      <c r="L36" s="53"/>
      <c r="M36" s="53"/>
      <c r="N36" s="39"/>
      <c r="O36" s="53"/>
      <c r="P36" s="39"/>
      <c r="Q36" s="39"/>
      <c r="R36" s="39"/>
      <c r="S36" s="39"/>
      <c r="T36" s="39"/>
      <c r="U36" s="39"/>
      <c r="V36" s="39"/>
      <c r="W36" s="39"/>
      <c r="X36" s="39"/>
      <c r="Y36" s="39"/>
      <c r="Z36" s="39"/>
      <c r="AA36" s="39"/>
      <c r="AB36" s="39"/>
    </row>
    <row r="37" spans="1:28" x14ac:dyDescent="0.3">
      <c r="A37" s="39"/>
      <c r="B37" s="179"/>
      <c r="C37" s="51"/>
      <c r="D37" s="109">
        <f t="shared" si="1"/>
        <v>0</v>
      </c>
      <c r="E37" s="109"/>
      <c r="F37" s="39"/>
      <c r="G37" s="99"/>
      <c r="H37" s="109">
        <f t="shared" si="2"/>
        <v>0</v>
      </c>
      <c r="I37" s="52"/>
      <c r="J37" s="109" t="e">
        <f t="shared" si="0"/>
        <v>#DIV/0!</v>
      </c>
      <c r="K37" s="39"/>
      <c r="L37" s="53"/>
      <c r="M37" s="53"/>
      <c r="N37" s="39"/>
      <c r="O37" s="53"/>
      <c r="P37" s="39"/>
      <c r="Q37" s="39"/>
      <c r="R37" s="39"/>
      <c r="S37" s="39"/>
      <c r="T37" s="39"/>
      <c r="U37" s="39"/>
      <c r="V37" s="39"/>
      <c r="W37" s="39"/>
      <c r="X37" s="39"/>
      <c r="Y37" s="39"/>
      <c r="Z37" s="39"/>
      <c r="AA37" s="39"/>
      <c r="AB37" s="39"/>
    </row>
    <row r="38" spans="1:28" x14ac:dyDescent="0.3">
      <c r="A38" s="39"/>
      <c r="B38" s="179"/>
      <c r="C38" s="51"/>
      <c r="D38" s="109">
        <f t="shared" si="1"/>
        <v>0</v>
      </c>
      <c r="E38" s="109"/>
      <c r="F38" s="39"/>
      <c r="G38" s="99"/>
      <c r="H38" s="109">
        <f t="shared" si="2"/>
        <v>0</v>
      </c>
      <c r="I38" s="52"/>
      <c r="J38" s="109" t="e">
        <f t="shared" si="0"/>
        <v>#DIV/0!</v>
      </c>
      <c r="K38" s="39"/>
      <c r="L38" s="53"/>
      <c r="M38" s="53"/>
      <c r="N38" s="39"/>
      <c r="O38" s="53"/>
      <c r="P38" s="39"/>
      <c r="Q38" s="39"/>
      <c r="R38" s="39"/>
      <c r="S38" s="39"/>
      <c r="T38" s="39"/>
      <c r="U38" s="39"/>
      <c r="V38" s="39"/>
      <c r="W38" s="39"/>
      <c r="X38" s="39"/>
      <c r="Y38" s="39"/>
      <c r="Z38" s="39"/>
      <c r="AA38" s="39"/>
      <c r="AB38" s="39"/>
    </row>
    <row r="39" spans="1:28" x14ac:dyDescent="0.3">
      <c r="A39" s="39"/>
      <c r="B39" s="179"/>
      <c r="C39" s="51"/>
      <c r="D39" s="109">
        <f t="shared" si="1"/>
        <v>0</v>
      </c>
      <c r="E39" s="109"/>
      <c r="F39" s="39"/>
      <c r="G39" s="99"/>
      <c r="H39" s="109">
        <f t="shared" si="2"/>
        <v>0</v>
      </c>
      <c r="I39" s="52"/>
      <c r="J39" s="109" t="e">
        <f t="shared" si="0"/>
        <v>#DIV/0!</v>
      </c>
      <c r="K39" s="39"/>
      <c r="L39" s="53"/>
      <c r="M39" s="53"/>
      <c r="N39" s="39"/>
      <c r="O39" s="53"/>
      <c r="P39" s="39"/>
      <c r="Q39" s="39"/>
      <c r="R39" s="39"/>
      <c r="S39" s="39"/>
      <c r="T39" s="39"/>
      <c r="U39" s="39"/>
      <c r="V39" s="39"/>
      <c r="W39" s="39"/>
      <c r="X39" s="39"/>
      <c r="Y39" s="39"/>
      <c r="Z39" s="39"/>
      <c r="AA39" s="39"/>
      <c r="AB39" s="39"/>
    </row>
    <row r="40" spans="1:28" x14ac:dyDescent="0.3">
      <c r="A40" s="39"/>
      <c r="B40" s="179"/>
      <c r="C40" s="51"/>
      <c r="D40" s="109">
        <f t="shared" si="1"/>
        <v>0</v>
      </c>
      <c r="E40" s="109"/>
      <c r="F40" s="39"/>
      <c r="G40" s="99"/>
      <c r="H40" s="109">
        <f t="shared" si="2"/>
        <v>0</v>
      </c>
      <c r="I40" s="52"/>
      <c r="J40" s="109" t="e">
        <f t="shared" si="0"/>
        <v>#DIV/0!</v>
      </c>
      <c r="K40" s="39"/>
      <c r="L40" s="53"/>
      <c r="M40" s="53"/>
      <c r="N40" s="39"/>
      <c r="O40" s="53"/>
      <c r="P40" s="39"/>
      <c r="Q40" s="39"/>
      <c r="R40" s="39"/>
      <c r="S40" s="39"/>
      <c r="T40" s="39"/>
      <c r="U40" s="39"/>
      <c r="V40" s="39"/>
      <c r="W40" s="39"/>
      <c r="X40" s="39"/>
      <c r="Y40" s="39"/>
      <c r="Z40" s="39"/>
      <c r="AA40" s="39"/>
      <c r="AB40" s="39"/>
    </row>
    <row r="41" spans="1:28" x14ac:dyDescent="0.3">
      <c r="A41" s="39"/>
      <c r="B41" s="179"/>
      <c r="C41" s="51"/>
      <c r="D41" s="109">
        <f t="shared" si="1"/>
        <v>0</v>
      </c>
      <c r="E41" s="109"/>
      <c r="F41" s="39"/>
      <c r="G41" s="99"/>
      <c r="H41" s="109">
        <f t="shared" si="2"/>
        <v>0</v>
      </c>
      <c r="I41" s="52"/>
      <c r="J41" s="109" t="e">
        <f t="shared" si="0"/>
        <v>#DIV/0!</v>
      </c>
      <c r="K41" s="39"/>
      <c r="L41" s="53"/>
      <c r="M41" s="53"/>
      <c r="N41" s="39"/>
      <c r="O41" s="53"/>
      <c r="P41" s="39"/>
      <c r="Q41" s="39"/>
      <c r="R41" s="39"/>
      <c r="S41" s="39"/>
      <c r="T41" s="39"/>
      <c r="U41" s="39"/>
      <c r="V41" s="39"/>
      <c r="W41" s="39"/>
      <c r="X41" s="39"/>
      <c r="Y41" s="39"/>
      <c r="Z41" s="39"/>
      <c r="AA41" s="39"/>
      <c r="AB41" s="39"/>
    </row>
    <row r="42" spans="1:28" x14ac:dyDescent="0.3">
      <c r="A42" s="39"/>
      <c r="B42" s="179"/>
      <c r="C42" s="51"/>
      <c r="D42" s="109">
        <f t="shared" si="1"/>
        <v>0</v>
      </c>
      <c r="E42" s="109"/>
      <c r="F42" s="39"/>
      <c r="G42" s="99"/>
      <c r="H42" s="109">
        <f t="shared" si="2"/>
        <v>0</v>
      </c>
      <c r="I42" s="52"/>
      <c r="J42" s="109" t="e">
        <f t="shared" si="0"/>
        <v>#DIV/0!</v>
      </c>
      <c r="K42" s="39"/>
      <c r="L42" s="53"/>
      <c r="M42" s="53"/>
      <c r="N42" s="39"/>
      <c r="O42" s="53"/>
      <c r="P42" s="39"/>
      <c r="Q42" s="39"/>
      <c r="R42" s="39"/>
      <c r="S42" s="39"/>
      <c r="T42" s="39"/>
      <c r="U42" s="39"/>
      <c r="V42" s="39"/>
      <c r="W42" s="39"/>
      <c r="X42" s="39"/>
      <c r="Y42" s="39"/>
      <c r="Z42" s="39"/>
      <c r="AA42" s="39"/>
      <c r="AB42" s="39"/>
    </row>
    <row r="43" spans="1:28" x14ac:dyDescent="0.3">
      <c r="A43" s="39"/>
      <c r="B43" s="179"/>
      <c r="C43" s="51"/>
      <c r="D43" s="109">
        <f t="shared" si="1"/>
        <v>0</v>
      </c>
      <c r="E43" s="109"/>
      <c r="F43" s="39"/>
      <c r="G43" s="99"/>
      <c r="H43" s="109">
        <f t="shared" si="2"/>
        <v>0</v>
      </c>
      <c r="I43" s="52"/>
      <c r="J43" s="109" t="e">
        <f t="shared" si="0"/>
        <v>#DIV/0!</v>
      </c>
      <c r="K43" s="39"/>
      <c r="L43" s="53"/>
      <c r="M43" s="53"/>
      <c r="N43" s="39"/>
      <c r="O43" s="53"/>
      <c r="P43" s="39"/>
      <c r="Q43" s="39"/>
      <c r="R43" s="39"/>
      <c r="S43" s="39"/>
      <c r="T43" s="39"/>
      <c r="U43" s="39"/>
      <c r="V43" s="39"/>
      <c r="W43" s="39"/>
      <c r="X43" s="39"/>
      <c r="Y43" s="39"/>
      <c r="Z43" s="39"/>
      <c r="AA43" s="39"/>
      <c r="AB43" s="39"/>
    </row>
    <row r="44" spans="1:28" x14ac:dyDescent="0.3">
      <c r="A44" s="39"/>
      <c r="B44" s="179"/>
      <c r="C44" s="51"/>
      <c r="D44" s="109">
        <f t="shared" si="1"/>
        <v>0</v>
      </c>
      <c r="E44" s="109"/>
      <c r="F44" s="39"/>
      <c r="G44" s="99"/>
      <c r="H44" s="109">
        <f t="shared" si="2"/>
        <v>0</v>
      </c>
      <c r="I44" s="52"/>
      <c r="J44" s="109" t="e">
        <f t="shared" si="0"/>
        <v>#DIV/0!</v>
      </c>
      <c r="K44" s="39"/>
      <c r="L44" s="53"/>
      <c r="M44" s="53"/>
      <c r="N44" s="39"/>
      <c r="O44" s="53"/>
      <c r="P44" s="39"/>
      <c r="Q44" s="39"/>
      <c r="R44" s="39"/>
      <c r="S44" s="39"/>
      <c r="T44" s="39"/>
      <c r="U44" s="39"/>
      <c r="V44" s="39"/>
      <c r="W44" s="39"/>
      <c r="X44" s="39"/>
      <c r="Y44" s="39"/>
      <c r="Z44" s="39"/>
      <c r="AA44" s="39"/>
      <c r="AB44" s="39"/>
    </row>
    <row r="45" spans="1:28" x14ac:dyDescent="0.3">
      <c r="A45" s="39"/>
      <c r="B45" s="179"/>
      <c r="C45" s="51"/>
      <c r="D45" s="109">
        <f t="shared" si="1"/>
        <v>0</v>
      </c>
      <c r="E45" s="109"/>
      <c r="F45" s="39"/>
      <c r="G45" s="99"/>
      <c r="H45" s="109">
        <f t="shared" si="2"/>
        <v>0</v>
      </c>
      <c r="I45" s="52"/>
      <c r="J45" s="109" t="e">
        <f t="shared" si="0"/>
        <v>#DIV/0!</v>
      </c>
      <c r="K45" s="39"/>
      <c r="L45" s="53"/>
      <c r="M45" s="53"/>
      <c r="N45" s="39"/>
      <c r="O45" s="53"/>
      <c r="P45" s="39"/>
      <c r="Q45" s="39"/>
      <c r="R45" s="39"/>
      <c r="S45" s="39"/>
      <c r="T45" s="39"/>
      <c r="U45" s="39"/>
      <c r="V45" s="39"/>
      <c r="W45" s="39"/>
      <c r="X45" s="39"/>
      <c r="Y45" s="39"/>
      <c r="Z45" s="39"/>
      <c r="AA45" s="39"/>
      <c r="AB45" s="39"/>
    </row>
    <row r="46" spans="1:28" x14ac:dyDescent="0.3">
      <c r="A46" s="39"/>
      <c r="B46" s="179"/>
      <c r="C46" s="51"/>
      <c r="D46" s="109">
        <f t="shared" si="1"/>
        <v>0</v>
      </c>
      <c r="E46" s="109"/>
      <c r="F46" s="39"/>
      <c r="G46" s="99"/>
      <c r="H46" s="109">
        <f t="shared" si="2"/>
        <v>0</v>
      </c>
      <c r="I46" s="52"/>
      <c r="J46" s="109" t="e">
        <f t="shared" si="0"/>
        <v>#DIV/0!</v>
      </c>
      <c r="K46" s="39"/>
      <c r="L46" s="53"/>
      <c r="M46" s="53"/>
      <c r="N46" s="39"/>
      <c r="O46" s="53"/>
      <c r="P46" s="39"/>
      <c r="Q46" s="39"/>
      <c r="R46" s="39"/>
      <c r="S46" s="39"/>
      <c r="T46" s="39"/>
      <c r="U46" s="39"/>
      <c r="V46" s="39"/>
      <c r="W46" s="39"/>
      <c r="X46" s="39"/>
      <c r="Y46" s="39"/>
      <c r="Z46" s="39"/>
      <c r="AA46" s="39"/>
      <c r="AB46" s="39"/>
    </row>
    <row r="47" spans="1:28" x14ac:dyDescent="0.3">
      <c r="A47" s="39"/>
      <c r="B47" s="179"/>
      <c r="C47" s="51"/>
      <c r="D47" s="109">
        <f t="shared" si="1"/>
        <v>0</v>
      </c>
      <c r="E47" s="109"/>
      <c r="F47" s="39"/>
      <c r="G47" s="99"/>
      <c r="H47" s="109">
        <f t="shared" si="2"/>
        <v>0</v>
      </c>
      <c r="I47" s="52"/>
      <c r="J47" s="109" t="e">
        <f t="shared" si="0"/>
        <v>#DIV/0!</v>
      </c>
      <c r="K47" s="39"/>
      <c r="L47" s="53"/>
      <c r="M47" s="53"/>
      <c r="N47" s="39"/>
      <c r="O47" s="53"/>
      <c r="P47" s="39"/>
      <c r="Q47" s="39"/>
      <c r="R47" s="39"/>
      <c r="S47" s="39"/>
      <c r="T47" s="39"/>
      <c r="U47" s="39"/>
      <c r="V47" s="39"/>
      <c r="W47" s="39"/>
      <c r="X47" s="39"/>
      <c r="Y47" s="39"/>
      <c r="Z47" s="39"/>
      <c r="AA47" s="39"/>
      <c r="AB47" s="39"/>
    </row>
    <row r="48" spans="1:28" x14ac:dyDescent="0.3">
      <c r="A48" s="39"/>
      <c r="B48" s="179"/>
      <c r="C48" s="51"/>
      <c r="D48" s="109">
        <f t="shared" si="1"/>
        <v>0</v>
      </c>
      <c r="E48" s="109"/>
      <c r="F48" s="39"/>
      <c r="G48" s="99"/>
      <c r="H48" s="109">
        <f t="shared" si="2"/>
        <v>0</v>
      </c>
      <c r="I48" s="52"/>
      <c r="J48" s="109" t="e">
        <f t="shared" si="0"/>
        <v>#DIV/0!</v>
      </c>
      <c r="K48" s="39"/>
      <c r="L48" s="53"/>
      <c r="M48" s="53"/>
      <c r="N48" s="39"/>
      <c r="O48" s="53"/>
      <c r="P48" s="39"/>
      <c r="Q48" s="39"/>
      <c r="R48" s="39"/>
      <c r="S48" s="39"/>
      <c r="T48" s="39"/>
      <c r="U48" s="39"/>
      <c r="V48" s="39"/>
      <c r="W48" s="39"/>
      <c r="X48" s="39"/>
      <c r="Y48" s="39"/>
      <c r="Z48" s="39"/>
      <c r="AA48" s="39"/>
      <c r="AB48" s="39"/>
    </row>
    <row r="49" spans="1:28" x14ac:dyDescent="0.3">
      <c r="A49" s="39"/>
      <c r="B49" s="179"/>
      <c r="C49" s="51"/>
      <c r="D49" s="109">
        <f t="shared" si="1"/>
        <v>0</v>
      </c>
      <c r="E49" s="109"/>
      <c r="F49" s="39"/>
      <c r="G49" s="99"/>
      <c r="H49" s="109">
        <f t="shared" si="2"/>
        <v>0</v>
      </c>
      <c r="I49" s="52"/>
      <c r="J49" s="109" t="e">
        <f t="shared" si="0"/>
        <v>#DIV/0!</v>
      </c>
      <c r="K49" s="39"/>
      <c r="L49" s="53"/>
      <c r="M49" s="53"/>
      <c r="N49" s="39"/>
      <c r="O49" s="53"/>
      <c r="P49" s="39"/>
      <c r="Q49" s="39"/>
      <c r="R49" s="39"/>
      <c r="S49" s="39"/>
      <c r="T49" s="39"/>
      <c r="U49" s="39"/>
      <c r="V49" s="39"/>
      <c r="W49" s="39"/>
      <c r="X49" s="39"/>
      <c r="Y49" s="39"/>
      <c r="Z49" s="39"/>
      <c r="AA49" s="39"/>
      <c r="AB49" s="39"/>
    </row>
    <row r="50" spans="1:28" x14ac:dyDescent="0.3">
      <c r="A50" s="39"/>
      <c r="B50" s="179"/>
      <c r="C50" s="51"/>
      <c r="D50" s="109">
        <f t="shared" si="1"/>
        <v>0</v>
      </c>
      <c r="E50" s="109"/>
      <c r="F50" s="39"/>
      <c r="G50" s="99"/>
      <c r="H50" s="109">
        <f t="shared" si="2"/>
        <v>0</v>
      </c>
      <c r="I50" s="52"/>
      <c r="J50" s="109" t="e">
        <f t="shared" si="0"/>
        <v>#DIV/0!</v>
      </c>
      <c r="K50" s="39"/>
      <c r="L50" s="53"/>
      <c r="M50" s="53"/>
      <c r="N50" s="39"/>
      <c r="O50" s="53"/>
      <c r="P50" s="39"/>
      <c r="Q50" s="39"/>
      <c r="R50" s="39"/>
      <c r="S50" s="39"/>
      <c r="T50" s="39"/>
      <c r="U50" s="39"/>
      <c r="V50" s="39"/>
      <c r="W50" s="39"/>
      <c r="X50" s="39"/>
      <c r="Y50" s="39"/>
      <c r="Z50" s="39"/>
      <c r="AA50" s="39"/>
      <c r="AB50" s="39"/>
    </row>
    <row r="51" spans="1:28" x14ac:dyDescent="0.3">
      <c r="A51" s="39"/>
      <c r="B51" s="179"/>
      <c r="C51" s="51"/>
      <c r="D51" s="109">
        <f t="shared" si="1"/>
        <v>0</v>
      </c>
      <c r="E51" s="109"/>
      <c r="F51" s="39"/>
      <c r="G51" s="99"/>
      <c r="H51" s="109">
        <f t="shared" si="2"/>
        <v>0</v>
      </c>
      <c r="I51" s="52"/>
      <c r="J51" s="109" t="e">
        <f t="shared" si="0"/>
        <v>#DIV/0!</v>
      </c>
      <c r="K51" s="39"/>
      <c r="L51" s="53"/>
      <c r="M51" s="53"/>
      <c r="N51" s="39"/>
      <c r="O51" s="53"/>
      <c r="P51" s="39"/>
      <c r="Q51" s="39"/>
      <c r="R51" s="39"/>
      <c r="S51" s="39"/>
      <c r="T51" s="39"/>
      <c r="U51" s="39"/>
      <c r="V51" s="39"/>
      <c r="W51" s="39"/>
      <c r="X51" s="39"/>
      <c r="Y51" s="39"/>
      <c r="Z51" s="39"/>
      <c r="AA51" s="39"/>
      <c r="AB51" s="39"/>
    </row>
    <row r="52" spans="1:28" x14ac:dyDescent="0.3">
      <c r="A52" s="39"/>
      <c r="B52" s="179"/>
      <c r="C52" s="51"/>
      <c r="D52" s="109">
        <f t="shared" si="1"/>
        <v>0</v>
      </c>
      <c r="E52" s="109"/>
      <c r="F52" s="39"/>
      <c r="G52" s="99"/>
      <c r="H52" s="109">
        <f t="shared" si="2"/>
        <v>0</v>
      </c>
      <c r="I52" s="52"/>
      <c r="J52" s="109" t="e">
        <f t="shared" si="0"/>
        <v>#DIV/0!</v>
      </c>
      <c r="K52" s="39"/>
      <c r="L52" s="53"/>
      <c r="M52" s="53"/>
      <c r="N52" s="39"/>
      <c r="O52" s="53"/>
      <c r="P52" s="39"/>
      <c r="Q52" s="39"/>
      <c r="R52" s="39"/>
      <c r="S52" s="39"/>
      <c r="T52" s="39"/>
      <c r="U52" s="39"/>
      <c r="V52" s="39"/>
      <c r="W52" s="39"/>
      <c r="X52" s="39"/>
      <c r="Y52" s="39"/>
      <c r="Z52" s="39"/>
      <c r="AA52" s="39"/>
      <c r="AB52" s="39"/>
    </row>
    <row r="53" spans="1:28" x14ac:dyDescent="0.3">
      <c r="A53" s="39"/>
      <c r="B53" s="179"/>
      <c r="C53" s="51"/>
      <c r="D53" s="109">
        <f t="shared" si="1"/>
        <v>0</v>
      </c>
      <c r="E53" s="109"/>
      <c r="F53" s="39"/>
      <c r="G53" s="99"/>
      <c r="H53" s="109">
        <f t="shared" si="2"/>
        <v>0</v>
      </c>
      <c r="I53" s="52"/>
      <c r="J53" s="109" t="e">
        <f t="shared" si="0"/>
        <v>#DIV/0!</v>
      </c>
      <c r="K53" s="39"/>
      <c r="L53" s="53"/>
      <c r="M53" s="53"/>
      <c r="N53" s="39"/>
      <c r="O53" s="53"/>
      <c r="P53" s="39"/>
      <c r="Q53" s="39"/>
      <c r="R53" s="39"/>
      <c r="S53" s="39"/>
      <c r="T53" s="39"/>
      <c r="U53" s="39"/>
      <c r="V53" s="39"/>
      <c r="W53" s="39"/>
      <c r="X53" s="39"/>
      <c r="Y53" s="39"/>
      <c r="Z53" s="39"/>
      <c r="AA53" s="39"/>
      <c r="AB53" s="39"/>
    </row>
    <row r="54" spans="1:28" x14ac:dyDescent="0.3">
      <c r="A54" s="39"/>
      <c r="B54" s="179"/>
      <c r="C54" s="51"/>
      <c r="D54" s="109">
        <f t="shared" si="1"/>
        <v>0</v>
      </c>
      <c r="E54" s="109"/>
      <c r="F54" s="39"/>
      <c r="G54" s="99"/>
      <c r="H54" s="109">
        <f t="shared" si="2"/>
        <v>0</v>
      </c>
      <c r="I54" s="52"/>
      <c r="J54" s="109" t="e">
        <f t="shared" si="0"/>
        <v>#DIV/0!</v>
      </c>
      <c r="K54" s="39"/>
      <c r="L54" s="53"/>
      <c r="M54" s="53"/>
      <c r="N54" s="39"/>
      <c r="O54" s="53"/>
      <c r="P54" s="39"/>
      <c r="Q54" s="39"/>
      <c r="R54" s="39"/>
      <c r="S54" s="39"/>
      <c r="T54" s="39"/>
      <c r="U54" s="39"/>
      <c r="V54" s="39"/>
      <c r="W54" s="39"/>
      <c r="X54" s="39"/>
      <c r="Y54" s="39"/>
      <c r="Z54" s="39"/>
      <c r="AA54" s="39"/>
      <c r="AB54" s="39"/>
    </row>
    <row r="55" spans="1:28" x14ac:dyDescent="0.3">
      <c r="A55" s="39"/>
      <c r="B55" s="179"/>
      <c r="C55" s="51"/>
      <c r="D55" s="109">
        <f t="shared" si="1"/>
        <v>0</v>
      </c>
      <c r="E55" s="109"/>
      <c r="F55" s="39"/>
      <c r="G55" s="99"/>
      <c r="H55" s="109">
        <f t="shared" si="2"/>
        <v>0</v>
      </c>
      <c r="I55" s="52"/>
      <c r="J55" s="109" t="e">
        <f t="shared" si="0"/>
        <v>#DIV/0!</v>
      </c>
      <c r="K55" s="39"/>
      <c r="L55" s="53"/>
      <c r="M55" s="53"/>
      <c r="N55" s="39"/>
      <c r="O55" s="53"/>
      <c r="P55" s="39"/>
      <c r="Q55" s="39"/>
      <c r="R55" s="39"/>
      <c r="S55" s="39"/>
      <c r="T55" s="39"/>
      <c r="U55" s="39"/>
      <c r="V55" s="39"/>
      <c r="W55" s="39"/>
      <c r="X55" s="39"/>
      <c r="Y55" s="39"/>
      <c r="Z55" s="39"/>
      <c r="AA55" s="39"/>
      <c r="AB55" s="39"/>
    </row>
    <row r="56" spans="1:28" x14ac:dyDescent="0.3">
      <c r="A56" s="39"/>
      <c r="B56" s="179"/>
      <c r="C56" s="51"/>
      <c r="D56" s="109">
        <f t="shared" si="1"/>
        <v>0</v>
      </c>
      <c r="E56" s="109"/>
      <c r="F56" s="39"/>
      <c r="G56" s="99"/>
      <c r="H56" s="109">
        <f t="shared" si="2"/>
        <v>0</v>
      </c>
      <c r="I56" s="52"/>
      <c r="J56" s="109" t="e">
        <f t="shared" si="0"/>
        <v>#DIV/0!</v>
      </c>
      <c r="K56" s="39"/>
      <c r="L56" s="53"/>
      <c r="M56" s="53"/>
      <c r="N56" s="39"/>
      <c r="O56" s="53"/>
      <c r="P56" s="39"/>
      <c r="Q56" s="39"/>
      <c r="R56" s="39"/>
      <c r="S56" s="39"/>
      <c r="T56" s="39"/>
      <c r="U56" s="39"/>
      <c r="V56" s="39"/>
      <c r="W56" s="39"/>
      <c r="X56" s="39"/>
      <c r="Y56" s="39"/>
      <c r="Z56" s="39"/>
      <c r="AA56" s="39"/>
      <c r="AB56" s="39"/>
    </row>
    <row r="57" spans="1:28" x14ac:dyDescent="0.3">
      <c r="A57" s="39"/>
      <c r="B57" s="179"/>
      <c r="C57" s="51"/>
      <c r="D57" s="109">
        <f t="shared" si="1"/>
        <v>0</v>
      </c>
      <c r="E57" s="109"/>
      <c r="F57" s="39"/>
      <c r="G57" s="99"/>
      <c r="H57" s="109">
        <f t="shared" si="2"/>
        <v>0</v>
      </c>
      <c r="I57" s="52"/>
      <c r="J57" s="109" t="e">
        <f t="shared" si="0"/>
        <v>#DIV/0!</v>
      </c>
      <c r="K57" s="39"/>
      <c r="L57" s="53"/>
      <c r="M57" s="53"/>
      <c r="N57" s="39"/>
      <c r="O57" s="53"/>
      <c r="P57" s="39"/>
      <c r="Q57" s="39"/>
      <c r="R57" s="39"/>
      <c r="S57" s="39"/>
      <c r="T57" s="39"/>
      <c r="U57" s="39"/>
      <c r="V57" s="39"/>
      <c r="W57" s="39"/>
      <c r="X57" s="39"/>
      <c r="Y57" s="39"/>
      <c r="Z57" s="39"/>
      <c r="AA57" s="39"/>
      <c r="AB57" s="39"/>
    </row>
    <row r="58" spans="1:28" x14ac:dyDescent="0.3">
      <c r="A58" s="39"/>
      <c r="B58" s="179"/>
      <c r="C58" s="51"/>
      <c r="D58" s="109">
        <f t="shared" si="1"/>
        <v>0</v>
      </c>
      <c r="E58" s="109"/>
      <c r="F58" s="39"/>
      <c r="G58" s="99"/>
      <c r="H58" s="109">
        <f t="shared" si="2"/>
        <v>0</v>
      </c>
      <c r="I58" s="52"/>
      <c r="J58" s="109" t="e">
        <f t="shared" si="0"/>
        <v>#DIV/0!</v>
      </c>
      <c r="K58" s="39"/>
      <c r="L58" s="53"/>
      <c r="M58" s="53"/>
      <c r="N58" s="39"/>
      <c r="O58" s="53"/>
      <c r="P58" s="39"/>
      <c r="Q58" s="39"/>
      <c r="R58" s="39"/>
      <c r="S58" s="39"/>
      <c r="T58" s="39"/>
      <c r="U58" s="39"/>
      <c r="V58" s="39"/>
      <c r="W58" s="39"/>
      <c r="X58" s="39"/>
      <c r="Y58" s="39"/>
      <c r="Z58" s="39"/>
      <c r="AA58" s="39"/>
      <c r="AB58" s="39"/>
    </row>
    <row r="59" spans="1:28" x14ac:dyDescent="0.3">
      <c r="A59" s="39"/>
      <c r="B59" s="179"/>
      <c r="C59" s="51"/>
      <c r="D59" s="109">
        <f t="shared" si="1"/>
        <v>0</v>
      </c>
      <c r="E59" s="109"/>
      <c r="F59" s="39"/>
      <c r="G59" s="99"/>
      <c r="H59" s="109">
        <f t="shared" si="2"/>
        <v>0</v>
      </c>
      <c r="I59" s="52"/>
      <c r="J59" s="109" t="e">
        <f t="shared" si="0"/>
        <v>#DIV/0!</v>
      </c>
      <c r="K59" s="39"/>
      <c r="L59" s="53"/>
      <c r="M59" s="53"/>
      <c r="N59" s="39"/>
      <c r="O59" s="53"/>
      <c r="P59" s="39"/>
      <c r="Q59" s="39"/>
      <c r="R59" s="39"/>
      <c r="S59" s="39"/>
      <c r="T59" s="39"/>
      <c r="U59" s="39"/>
      <c r="V59" s="39"/>
      <c r="W59" s="39"/>
      <c r="X59" s="39"/>
      <c r="Y59" s="39"/>
      <c r="Z59" s="39"/>
      <c r="AA59" s="39"/>
      <c r="AB59" s="39"/>
    </row>
    <row r="60" spans="1:28" x14ac:dyDescent="0.3">
      <c r="A60" s="39"/>
      <c r="B60" s="179"/>
      <c r="C60" s="51"/>
      <c r="D60" s="109">
        <f t="shared" si="1"/>
        <v>0</v>
      </c>
      <c r="E60" s="109"/>
      <c r="F60" s="39"/>
      <c r="G60" s="99"/>
      <c r="H60" s="109">
        <f t="shared" si="2"/>
        <v>0</v>
      </c>
      <c r="I60" s="52"/>
      <c r="J60" s="109" t="e">
        <f t="shared" si="0"/>
        <v>#DIV/0!</v>
      </c>
      <c r="K60" s="39"/>
      <c r="L60" s="53"/>
      <c r="M60" s="53"/>
      <c r="N60" s="39"/>
      <c r="O60" s="53"/>
      <c r="P60" s="39"/>
      <c r="Q60" s="39"/>
      <c r="R60" s="39"/>
      <c r="S60" s="39"/>
      <c r="T60" s="39"/>
      <c r="U60" s="39"/>
      <c r="V60" s="39"/>
      <c r="W60" s="39"/>
      <c r="X60" s="39"/>
      <c r="Y60" s="39"/>
      <c r="Z60" s="39"/>
      <c r="AA60" s="39"/>
      <c r="AB60" s="39"/>
    </row>
    <row r="61" spans="1:28" x14ac:dyDescent="0.3">
      <c r="A61" s="39"/>
      <c r="B61" s="179"/>
      <c r="C61" s="51"/>
      <c r="D61" s="109">
        <f t="shared" si="1"/>
        <v>0</v>
      </c>
      <c r="E61" s="109"/>
      <c r="F61" s="39"/>
      <c r="G61" s="99"/>
      <c r="H61" s="109">
        <f t="shared" si="2"/>
        <v>0</v>
      </c>
      <c r="I61" s="52"/>
      <c r="J61" s="109" t="e">
        <f t="shared" si="0"/>
        <v>#DIV/0!</v>
      </c>
      <c r="K61" s="39"/>
      <c r="L61" s="53"/>
      <c r="M61" s="53"/>
      <c r="N61" s="39"/>
      <c r="O61" s="53"/>
      <c r="P61" s="39"/>
      <c r="Q61" s="39"/>
      <c r="R61" s="39"/>
      <c r="S61" s="39"/>
      <c r="T61" s="39"/>
      <c r="U61" s="39"/>
      <c r="V61" s="39"/>
      <c r="W61" s="39"/>
      <c r="X61" s="39"/>
      <c r="Y61" s="39"/>
      <c r="Z61" s="39"/>
      <c r="AA61" s="39"/>
      <c r="AB61" s="39"/>
    </row>
    <row r="62" spans="1:28" x14ac:dyDescent="0.3">
      <c r="A62" s="39"/>
      <c r="B62" s="179"/>
      <c r="C62" s="51"/>
      <c r="D62" s="109">
        <f t="shared" si="1"/>
        <v>0</v>
      </c>
      <c r="E62" s="109"/>
      <c r="F62" s="39"/>
      <c r="G62" s="99"/>
      <c r="H62" s="109">
        <f t="shared" si="2"/>
        <v>0</v>
      </c>
      <c r="I62" s="52"/>
      <c r="J62" s="109" t="e">
        <f t="shared" si="0"/>
        <v>#DIV/0!</v>
      </c>
      <c r="K62" s="39"/>
      <c r="L62" s="53"/>
      <c r="M62" s="53"/>
      <c r="N62" s="39"/>
      <c r="O62" s="53"/>
      <c r="P62" s="39"/>
      <c r="Q62" s="39"/>
      <c r="R62" s="39"/>
      <c r="S62" s="39"/>
      <c r="T62" s="39"/>
      <c r="U62" s="39"/>
      <c r="V62" s="39"/>
      <c r="W62" s="39"/>
      <c r="X62" s="39"/>
      <c r="Y62" s="39"/>
      <c r="Z62" s="39"/>
      <c r="AA62" s="39"/>
      <c r="AB62" s="39"/>
    </row>
    <row r="63" spans="1:28" x14ac:dyDescent="0.3">
      <c r="A63" s="39"/>
      <c r="B63" s="179"/>
      <c r="C63" s="51"/>
      <c r="D63" s="109">
        <f t="shared" si="1"/>
        <v>0</v>
      </c>
      <c r="E63" s="109"/>
      <c r="F63" s="39"/>
      <c r="G63" s="99"/>
      <c r="H63" s="109">
        <f t="shared" si="2"/>
        <v>0</v>
      </c>
      <c r="I63" s="52"/>
      <c r="J63" s="109" t="e">
        <f t="shared" si="0"/>
        <v>#DIV/0!</v>
      </c>
      <c r="K63" s="39"/>
      <c r="L63" s="53"/>
      <c r="M63" s="53"/>
      <c r="N63" s="39"/>
      <c r="O63" s="53"/>
      <c r="P63" s="39"/>
      <c r="Q63" s="39"/>
      <c r="R63" s="39"/>
      <c r="S63" s="39"/>
      <c r="T63" s="39"/>
      <c r="U63" s="39"/>
      <c r="V63" s="39"/>
      <c r="W63" s="39"/>
      <c r="X63" s="39"/>
      <c r="Y63" s="39"/>
      <c r="Z63" s="39"/>
      <c r="AA63" s="39"/>
      <c r="AB63" s="39"/>
    </row>
    <row r="64" spans="1:28" x14ac:dyDescent="0.3">
      <c r="A64" s="39"/>
      <c r="B64" s="179"/>
      <c r="C64" s="51"/>
      <c r="D64" s="109">
        <f t="shared" si="1"/>
        <v>0</v>
      </c>
      <c r="E64" s="109"/>
      <c r="F64" s="39"/>
      <c r="G64" s="99"/>
      <c r="H64" s="109">
        <f t="shared" si="2"/>
        <v>0</v>
      </c>
      <c r="I64" s="52"/>
      <c r="J64" s="109" t="e">
        <f t="shared" si="0"/>
        <v>#DIV/0!</v>
      </c>
      <c r="K64" s="39"/>
      <c r="L64" s="53"/>
      <c r="M64" s="53"/>
      <c r="N64" s="39"/>
      <c r="O64" s="53"/>
      <c r="P64" s="39"/>
      <c r="Q64" s="39"/>
      <c r="R64" s="39"/>
      <c r="S64" s="39"/>
      <c r="T64" s="39"/>
      <c r="U64" s="39"/>
      <c r="V64" s="39"/>
      <c r="W64" s="39"/>
      <c r="X64" s="39"/>
      <c r="Y64" s="39"/>
      <c r="Z64" s="39"/>
      <c r="AA64" s="39"/>
      <c r="AB64" s="39"/>
    </row>
    <row r="65" spans="1:28" x14ac:dyDescent="0.3">
      <c r="A65" s="39"/>
      <c r="B65" s="179"/>
      <c r="C65" s="51"/>
      <c r="D65" s="109">
        <f t="shared" si="1"/>
        <v>0</v>
      </c>
      <c r="E65" s="109"/>
      <c r="F65" s="39"/>
      <c r="G65" s="99"/>
      <c r="H65" s="109">
        <f t="shared" si="2"/>
        <v>0</v>
      </c>
      <c r="I65" s="52"/>
      <c r="J65" s="109" t="e">
        <f t="shared" si="0"/>
        <v>#DIV/0!</v>
      </c>
      <c r="K65" s="39"/>
      <c r="L65" s="53"/>
      <c r="M65" s="53"/>
      <c r="N65" s="39"/>
      <c r="O65" s="53"/>
      <c r="P65" s="39"/>
      <c r="Q65" s="39"/>
      <c r="R65" s="39"/>
      <c r="S65" s="39"/>
      <c r="T65" s="39"/>
      <c r="U65" s="39"/>
      <c r="V65" s="39"/>
      <c r="W65" s="39"/>
      <c r="X65" s="39"/>
      <c r="Y65" s="39"/>
      <c r="Z65" s="39"/>
      <c r="AA65" s="39"/>
      <c r="AB65" s="39"/>
    </row>
    <row r="66" spans="1:28" x14ac:dyDescent="0.3">
      <c r="A66" s="39"/>
      <c r="B66" s="179"/>
      <c r="C66" s="51"/>
      <c r="D66" s="109">
        <f t="shared" si="1"/>
        <v>0</v>
      </c>
      <c r="E66" s="109"/>
      <c r="F66" s="39"/>
      <c r="G66" s="99"/>
      <c r="H66" s="109">
        <f t="shared" si="2"/>
        <v>0</v>
      </c>
      <c r="I66" s="52"/>
      <c r="J66" s="109" t="e">
        <f t="shared" si="0"/>
        <v>#DIV/0!</v>
      </c>
      <c r="K66" s="39"/>
      <c r="L66" s="53"/>
      <c r="M66" s="53"/>
      <c r="N66" s="39"/>
      <c r="O66" s="53"/>
      <c r="P66" s="39"/>
      <c r="Q66" s="39"/>
      <c r="R66" s="39"/>
      <c r="S66" s="39"/>
      <c r="T66" s="39"/>
      <c r="U66" s="39"/>
      <c r="V66" s="39"/>
      <c r="W66" s="39"/>
      <c r="X66" s="39"/>
      <c r="Y66" s="39"/>
      <c r="Z66" s="39"/>
      <c r="AA66" s="39"/>
      <c r="AB66" s="39"/>
    </row>
    <row r="67" spans="1:28" x14ac:dyDescent="0.3">
      <c r="A67" s="39"/>
      <c r="B67" s="179"/>
      <c r="C67" s="51"/>
      <c r="D67" s="109">
        <f t="shared" si="1"/>
        <v>0</v>
      </c>
      <c r="E67" s="109"/>
      <c r="F67" s="39"/>
      <c r="G67" s="99"/>
      <c r="H67" s="109">
        <f t="shared" si="2"/>
        <v>0</v>
      </c>
      <c r="I67" s="52"/>
      <c r="J67" s="109" t="e">
        <f t="shared" si="0"/>
        <v>#DIV/0!</v>
      </c>
      <c r="K67" s="39"/>
      <c r="L67" s="53"/>
      <c r="M67" s="53"/>
      <c r="N67" s="39"/>
      <c r="O67" s="53"/>
      <c r="P67" s="39"/>
      <c r="Q67" s="39"/>
      <c r="R67" s="39"/>
      <c r="S67" s="39"/>
      <c r="T67" s="39"/>
      <c r="U67" s="39"/>
      <c r="V67" s="39"/>
      <c r="W67" s="39"/>
      <c r="X67" s="39"/>
      <c r="Y67" s="39"/>
      <c r="Z67" s="39"/>
      <c r="AA67" s="39"/>
      <c r="AB67" s="39"/>
    </row>
    <row r="68" spans="1:28" x14ac:dyDescent="0.3">
      <c r="A68" s="39"/>
      <c r="B68" s="179"/>
      <c r="C68" s="51"/>
      <c r="D68" s="109">
        <f t="shared" si="1"/>
        <v>0</v>
      </c>
      <c r="E68" s="109"/>
      <c r="F68" s="39"/>
      <c r="G68" s="99"/>
      <c r="H68" s="109">
        <f t="shared" si="2"/>
        <v>0</v>
      </c>
      <c r="I68" s="52"/>
      <c r="J68" s="109" t="e">
        <f t="shared" si="0"/>
        <v>#DIV/0!</v>
      </c>
      <c r="K68" s="39"/>
      <c r="L68" s="53"/>
      <c r="M68" s="53"/>
      <c r="N68" s="39"/>
      <c r="O68" s="53"/>
      <c r="P68" s="39"/>
      <c r="Q68" s="39"/>
      <c r="R68" s="39"/>
      <c r="S68" s="39"/>
      <c r="T68" s="39"/>
      <c r="U68" s="39"/>
      <c r="V68" s="39"/>
      <c r="W68" s="39"/>
      <c r="X68" s="39"/>
      <c r="Y68" s="39"/>
      <c r="Z68" s="39"/>
      <c r="AA68" s="39"/>
      <c r="AB68" s="39"/>
    </row>
    <row r="69" spans="1:28" x14ac:dyDescent="0.3">
      <c r="A69" s="39"/>
      <c r="B69" s="179"/>
      <c r="C69" s="51"/>
      <c r="D69" s="109">
        <f t="shared" si="1"/>
        <v>0</v>
      </c>
      <c r="E69" s="109"/>
      <c r="F69" s="39"/>
      <c r="G69" s="99"/>
      <c r="H69" s="109">
        <f t="shared" si="2"/>
        <v>0</v>
      </c>
      <c r="I69" s="52"/>
      <c r="J69" s="109" t="e">
        <f t="shared" si="0"/>
        <v>#DIV/0!</v>
      </c>
      <c r="K69" s="39"/>
      <c r="L69" s="53"/>
      <c r="M69" s="53"/>
      <c r="N69" s="39"/>
      <c r="O69" s="53"/>
      <c r="P69" s="39"/>
      <c r="Q69" s="39"/>
      <c r="R69" s="39"/>
      <c r="S69" s="39"/>
      <c r="T69" s="39"/>
      <c r="U69" s="39"/>
      <c r="V69" s="39"/>
      <c r="W69" s="39"/>
      <c r="X69" s="39"/>
      <c r="Y69" s="39"/>
      <c r="Z69" s="39"/>
      <c r="AA69" s="39"/>
      <c r="AB69" s="39"/>
    </row>
    <row r="70" spans="1:28" x14ac:dyDescent="0.3">
      <c r="A70" s="39"/>
      <c r="B70" s="179"/>
      <c r="C70" s="51"/>
      <c r="D70" s="109">
        <f t="shared" si="1"/>
        <v>0</v>
      </c>
      <c r="E70" s="109"/>
      <c r="F70" s="39"/>
      <c r="G70" s="99"/>
      <c r="H70" s="109">
        <f t="shared" si="2"/>
        <v>0</v>
      </c>
      <c r="I70" s="52"/>
      <c r="J70" s="109" t="e">
        <f t="shared" si="0"/>
        <v>#DIV/0!</v>
      </c>
      <c r="K70" s="39"/>
      <c r="L70" s="53"/>
      <c r="M70" s="53"/>
      <c r="N70" s="39"/>
      <c r="O70" s="53"/>
      <c r="P70" s="39"/>
      <c r="Q70" s="39"/>
      <c r="R70" s="39"/>
      <c r="S70" s="39"/>
      <c r="T70" s="39"/>
      <c r="U70" s="39"/>
      <c r="V70" s="39"/>
      <c r="W70" s="39"/>
      <c r="X70" s="39"/>
      <c r="Y70" s="39"/>
      <c r="Z70" s="39"/>
      <c r="AA70" s="39"/>
      <c r="AB70" s="39"/>
    </row>
    <row r="71" spans="1:28" x14ac:dyDescent="0.3">
      <c r="A71" s="39"/>
      <c r="B71" s="179"/>
      <c r="C71" s="51"/>
      <c r="D71" s="109">
        <f t="shared" si="1"/>
        <v>0</v>
      </c>
      <c r="E71" s="109"/>
      <c r="F71" s="39"/>
      <c r="G71" s="99"/>
      <c r="H71" s="109">
        <f t="shared" si="2"/>
        <v>0</v>
      </c>
      <c r="I71" s="52"/>
      <c r="J71" s="109" t="e">
        <f t="shared" si="0"/>
        <v>#DIV/0!</v>
      </c>
      <c r="K71" s="39"/>
      <c r="L71" s="53"/>
      <c r="M71" s="53"/>
      <c r="N71" s="39"/>
      <c r="O71" s="53"/>
      <c r="P71" s="39"/>
      <c r="Q71" s="39"/>
      <c r="R71" s="39"/>
      <c r="S71" s="39"/>
      <c r="T71" s="39"/>
      <c r="U71" s="39"/>
      <c r="V71" s="39"/>
      <c r="W71" s="39"/>
      <c r="X71" s="39"/>
      <c r="Y71" s="39"/>
      <c r="Z71" s="39"/>
      <c r="AA71" s="39"/>
      <c r="AB71" s="39"/>
    </row>
    <row r="72" spans="1:28" x14ac:dyDescent="0.3">
      <c r="A72" s="39"/>
      <c r="B72" s="179"/>
      <c r="C72" s="51"/>
      <c r="D72" s="109">
        <f t="shared" si="1"/>
        <v>0</v>
      </c>
      <c r="E72" s="109"/>
      <c r="F72" s="39"/>
      <c r="G72" s="99"/>
      <c r="H72" s="109">
        <f t="shared" si="2"/>
        <v>0</v>
      </c>
      <c r="I72" s="52"/>
      <c r="J72" s="109" t="e">
        <f t="shared" si="0"/>
        <v>#DIV/0!</v>
      </c>
      <c r="K72" s="39"/>
      <c r="L72" s="53"/>
      <c r="M72" s="53"/>
      <c r="N72" s="39"/>
      <c r="O72" s="53"/>
      <c r="P72" s="39"/>
      <c r="Q72" s="39"/>
      <c r="R72" s="39"/>
      <c r="S72" s="39"/>
      <c r="T72" s="39"/>
      <c r="U72" s="39"/>
      <c r="V72" s="39"/>
      <c r="W72" s="39"/>
      <c r="X72" s="39"/>
      <c r="Y72" s="39"/>
      <c r="Z72" s="39"/>
      <c r="AA72" s="39"/>
      <c r="AB72" s="39"/>
    </row>
    <row r="73" spans="1:28" x14ac:dyDescent="0.3">
      <c r="A73" s="39"/>
      <c r="B73" s="179"/>
      <c r="C73" s="51"/>
      <c r="D73" s="109">
        <f t="shared" si="1"/>
        <v>0</v>
      </c>
      <c r="E73" s="109"/>
      <c r="F73" s="39"/>
      <c r="G73" s="99"/>
      <c r="H73" s="109">
        <f t="shared" si="2"/>
        <v>0</v>
      </c>
      <c r="I73" s="52"/>
      <c r="J73" s="109" t="e">
        <f t="shared" ref="J73:J118" si="3">ROUND((H73/I73*1000),0)&amp;" litres/p"</f>
        <v>#DIV/0!</v>
      </c>
      <c r="K73" s="39"/>
      <c r="L73" s="53"/>
      <c r="M73" s="53"/>
      <c r="N73" s="39"/>
      <c r="O73" s="53"/>
      <c r="P73" s="39"/>
      <c r="Q73" s="39"/>
      <c r="R73" s="39"/>
      <c r="S73" s="39"/>
      <c r="T73" s="39"/>
      <c r="U73" s="39"/>
      <c r="V73" s="39"/>
      <c r="W73" s="39"/>
      <c r="X73" s="39"/>
      <c r="Y73" s="39"/>
      <c r="Z73" s="39"/>
      <c r="AA73" s="39"/>
      <c r="AB73" s="39"/>
    </row>
    <row r="74" spans="1:28" x14ac:dyDescent="0.3">
      <c r="A74" s="39"/>
      <c r="B74" s="179"/>
      <c r="C74" s="51"/>
      <c r="D74" s="109">
        <f t="shared" ref="D74:D118" si="4">IF(C74-C73&lt;0,#N/A,C74-C73)</f>
        <v>0</v>
      </c>
      <c r="E74" s="109"/>
      <c r="F74" s="39"/>
      <c r="G74" s="99"/>
      <c r="H74" s="109">
        <f t="shared" ref="H74:H118" si="5">IF(G74-G73&lt;0,#N/A,G74-G73)</f>
        <v>0</v>
      </c>
      <c r="I74" s="52"/>
      <c r="J74" s="109" t="e">
        <f t="shared" si="3"/>
        <v>#DIV/0!</v>
      </c>
      <c r="K74" s="39"/>
      <c r="L74" s="53"/>
      <c r="M74" s="53"/>
      <c r="N74" s="39"/>
      <c r="O74" s="53"/>
      <c r="P74" s="39"/>
      <c r="Q74" s="39"/>
      <c r="R74" s="39"/>
      <c r="S74" s="39"/>
      <c r="T74" s="39"/>
      <c r="U74" s="39"/>
      <c r="V74" s="39"/>
      <c r="W74" s="39"/>
      <c r="X74" s="39"/>
      <c r="Y74" s="39"/>
      <c r="Z74" s="39"/>
      <c r="AA74" s="39"/>
      <c r="AB74" s="39"/>
    </row>
    <row r="75" spans="1:28" x14ac:dyDescent="0.3">
      <c r="A75" s="39"/>
      <c r="B75" s="179"/>
      <c r="C75" s="51"/>
      <c r="D75" s="109">
        <f t="shared" si="4"/>
        <v>0</v>
      </c>
      <c r="E75" s="109"/>
      <c r="F75" s="39"/>
      <c r="G75" s="99"/>
      <c r="H75" s="109">
        <f t="shared" si="5"/>
        <v>0</v>
      </c>
      <c r="I75" s="52"/>
      <c r="J75" s="109" t="e">
        <f t="shared" si="3"/>
        <v>#DIV/0!</v>
      </c>
      <c r="K75" s="39"/>
      <c r="L75" s="53"/>
      <c r="M75" s="53"/>
      <c r="N75" s="39"/>
      <c r="O75" s="53"/>
      <c r="P75" s="39"/>
      <c r="Q75" s="39"/>
      <c r="R75" s="39"/>
      <c r="S75" s="39"/>
      <c r="T75" s="39"/>
      <c r="U75" s="39"/>
      <c r="V75" s="39"/>
      <c r="W75" s="39"/>
      <c r="X75" s="39"/>
      <c r="Y75" s="39"/>
      <c r="Z75" s="39"/>
      <c r="AA75" s="39"/>
      <c r="AB75" s="39"/>
    </row>
    <row r="76" spans="1:28" x14ac:dyDescent="0.3">
      <c r="A76" s="39"/>
      <c r="B76" s="179"/>
      <c r="C76" s="51"/>
      <c r="D76" s="109">
        <f t="shared" si="4"/>
        <v>0</v>
      </c>
      <c r="E76" s="109"/>
      <c r="F76" s="39"/>
      <c r="G76" s="99"/>
      <c r="H76" s="109">
        <f t="shared" si="5"/>
        <v>0</v>
      </c>
      <c r="I76" s="52"/>
      <c r="J76" s="109" t="e">
        <f t="shared" si="3"/>
        <v>#DIV/0!</v>
      </c>
      <c r="K76" s="39"/>
      <c r="L76" s="53"/>
      <c r="M76" s="53"/>
      <c r="N76" s="39"/>
      <c r="O76" s="53"/>
      <c r="P76" s="39"/>
      <c r="Q76" s="39"/>
      <c r="R76" s="39"/>
      <c r="S76" s="39"/>
      <c r="T76" s="39"/>
      <c r="U76" s="39"/>
      <c r="V76" s="39"/>
      <c r="W76" s="39"/>
      <c r="X76" s="39"/>
      <c r="Y76" s="39"/>
      <c r="Z76" s="39"/>
      <c r="AA76" s="39"/>
      <c r="AB76" s="39"/>
    </row>
    <row r="77" spans="1:28" x14ac:dyDescent="0.3">
      <c r="A77" s="39"/>
      <c r="B77" s="179"/>
      <c r="C77" s="51"/>
      <c r="D77" s="109">
        <f t="shared" si="4"/>
        <v>0</v>
      </c>
      <c r="E77" s="109"/>
      <c r="F77" s="39"/>
      <c r="G77" s="99"/>
      <c r="H77" s="109">
        <f t="shared" si="5"/>
        <v>0</v>
      </c>
      <c r="I77" s="52"/>
      <c r="J77" s="109" t="e">
        <f t="shared" si="3"/>
        <v>#DIV/0!</v>
      </c>
      <c r="K77" s="39"/>
      <c r="L77" s="53"/>
      <c r="M77" s="53"/>
      <c r="N77" s="39"/>
      <c r="O77" s="53"/>
      <c r="P77" s="39"/>
      <c r="Q77" s="39"/>
      <c r="R77" s="39"/>
      <c r="S77" s="39"/>
      <c r="T77" s="39"/>
      <c r="U77" s="39"/>
      <c r="V77" s="39"/>
      <c r="W77" s="39"/>
      <c r="X77" s="39"/>
      <c r="Y77" s="39"/>
      <c r="Z77" s="39"/>
      <c r="AA77" s="39"/>
      <c r="AB77" s="39"/>
    </row>
    <row r="78" spans="1:28" x14ac:dyDescent="0.3">
      <c r="A78" s="39"/>
      <c r="B78" s="179"/>
      <c r="C78" s="51"/>
      <c r="D78" s="109">
        <f t="shared" si="4"/>
        <v>0</v>
      </c>
      <c r="E78" s="109"/>
      <c r="F78" s="39"/>
      <c r="G78" s="99"/>
      <c r="H78" s="109">
        <f t="shared" si="5"/>
        <v>0</v>
      </c>
      <c r="I78" s="52"/>
      <c r="J78" s="109" t="e">
        <f t="shared" si="3"/>
        <v>#DIV/0!</v>
      </c>
      <c r="K78" s="39"/>
      <c r="L78" s="53"/>
      <c r="M78" s="53"/>
      <c r="N78" s="39"/>
      <c r="O78" s="53"/>
      <c r="P78" s="39"/>
      <c r="Q78" s="39"/>
      <c r="R78" s="39"/>
      <c r="S78" s="39"/>
      <c r="T78" s="39"/>
      <c r="U78" s="39"/>
      <c r="V78" s="39"/>
      <c r="W78" s="39"/>
      <c r="X78" s="39"/>
      <c r="Y78" s="39"/>
      <c r="Z78" s="39"/>
      <c r="AA78" s="39"/>
      <c r="AB78" s="39"/>
    </row>
    <row r="79" spans="1:28" x14ac:dyDescent="0.3">
      <c r="A79" s="39"/>
      <c r="B79" s="179"/>
      <c r="C79" s="51"/>
      <c r="D79" s="109">
        <f t="shared" si="4"/>
        <v>0</v>
      </c>
      <c r="E79" s="109"/>
      <c r="F79" s="39"/>
      <c r="G79" s="99"/>
      <c r="H79" s="109">
        <f t="shared" si="5"/>
        <v>0</v>
      </c>
      <c r="I79" s="52"/>
      <c r="J79" s="109" t="e">
        <f t="shared" si="3"/>
        <v>#DIV/0!</v>
      </c>
      <c r="K79" s="39"/>
      <c r="L79" s="53"/>
      <c r="M79" s="53"/>
      <c r="N79" s="39"/>
      <c r="O79" s="53"/>
      <c r="P79" s="39"/>
      <c r="Q79" s="39"/>
      <c r="R79" s="39"/>
      <c r="S79" s="39"/>
      <c r="T79" s="39"/>
      <c r="U79" s="39"/>
      <c r="V79" s="39"/>
      <c r="W79" s="39"/>
      <c r="X79" s="39"/>
      <c r="Y79" s="39"/>
      <c r="Z79" s="39"/>
      <c r="AA79" s="39"/>
      <c r="AB79" s="39"/>
    </row>
    <row r="80" spans="1:28" x14ac:dyDescent="0.3">
      <c r="A80" s="39"/>
      <c r="B80" s="179"/>
      <c r="C80" s="51"/>
      <c r="D80" s="109">
        <f t="shared" si="4"/>
        <v>0</v>
      </c>
      <c r="E80" s="109"/>
      <c r="F80" s="39"/>
      <c r="G80" s="99"/>
      <c r="H80" s="109">
        <f t="shared" si="5"/>
        <v>0</v>
      </c>
      <c r="I80" s="52"/>
      <c r="J80" s="109" t="e">
        <f t="shared" si="3"/>
        <v>#DIV/0!</v>
      </c>
      <c r="K80" s="39"/>
      <c r="L80" s="53"/>
      <c r="M80" s="53"/>
      <c r="N80" s="39"/>
      <c r="O80" s="53"/>
      <c r="P80" s="39"/>
      <c r="Q80" s="39"/>
      <c r="R80" s="39"/>
      <c r="S80" s="39"/>
      <c r="T80" s="39"/>
      <c r="U80" s="39"/>
      <c r="V80" s="39"/>
      <c r="W80" s="39"/>
      <c r="X80" s="39"/>
      <c r="Y80" s="39"/>
      <c r="Z80" s="39"/>
      <c r="AA80" s="39"/>
      <c r="AB80" s="39"/>
    </row>
    <row r="81" spans="1:28" x14ac:dyDescent="0.3">
      <c r="A81" s="39"/>
      <c r="B81" s="179"/>
      <c r="C81" s="51"/>
      <c r="D81" s="109">
        <f t="shared" si="4"/>
        <v>0</v>
      </c>
      <c r="E81" s="109"/>
      <c r="F81" s="39"/>
      <c r="G81" s="99"/>
      <c r="H81" s="109">
        <f t="shared" si="5"/>
        <v>0</v>
      </c>
      <c r="I81" s="52"/>
      <c r="J81" s="109" t="e">
        <f t="shared" si="3"/>
        <v>#DIV/0!</v>
      </c>
      <c r="K81" s="39"/>
      <c r="L81" s="53"/>
      <c r="M81" s="53"/>
      <c r="N81" s="39"/>
      <c r="O81" s="53"/>
      <c r="P81" s="39"/>
      <c r="Q81" s="39"/>
      <c r="R81" s="39"/>
      <c r="S81" s="39"/>
      <c r="T81" s="39"/>
      <c r="U81" s="39"/>
      <c r="V81" s="39"/>
      <c r="W81" s="39"/>
      <c r="X81" s="39"/>
      <c r="Y81" s="39"/>
      <c r="Z81" s="39"/>
      <c r="AA81" s="39"/>
      <c r="AB81" s="39"/>
    </row>
    <row r="82" spans="1:28" x14ac:dyDescent="0.3">
      <c r="A82" s="39"/>
      <c r="B82" s="179"/>
      <c r="C82" s="51"/>
      <c r="D82" s="109">
        <f t="shared" si="4"/>
        <v>0</v>
      </c>
      <c r="E82" s="109"/>
      <c r="F82" s="39"/>
      <c r="G82" s="99"/>
      <c r="H82" s="109">
        <f t="shared" si="5"/>
        <v>0</v>
      </c>
      <c r="I82" s="52"/>
      <c r="J82" s="109" t="e">
        <f t="shared" si="3"/>
        <v>#DIV/0!</v>
      </c>
      <c r="K82" s="39"/>
      <c r="L82" s="53"/>
      <c r="M82" s="53"/>
      <c r="N82" s="39"/>
      <c r="O82" s="53"/>
      <c r="P82" s="39"/>
      <c r="Q82" s="39"/>
      <c r="R82" s="39"/>
      <c r="S82" s="39"/>
      <c r="T82" s="39"/>
      <c r="U82" s="39"/>
      <c r="V82" s="39"/>
      <c r="W82" s="39"/>
      <c r="X82" s="39"/>
      <c r="Y82" s="39"/>
      <c r="Z82" s="39"/>
      <c r="AA82" s="39"/>
      <c r="AB82" s="39"/>
    </row>
    <row r="83" spans="1:28" x14ac:dyDescent="0.3">
      <c r="A83" s="39"/>
      <c r="B83" s="179"/>
      <c r="C83" s="51"/>
      <c r="D83" s="109">
        <f t="shared" si="4"/>
        <v>0</v>
      </c>
      <c r="E83" s="109"/>
      <c r="F83" s="39"/>
      <c r="G83" s="99"/>
      <c r="H83" s="109">
        <f t="shared" si="5"/>
        <v>0</v>
      </c>
      <c r="I83" s="52"/>
      <c r="J83" s="109" t="e">
        <f t="shared" si="3"/>
        <v>#DIV/0!</v>
      </c>
      <c r="K83" s="39"/>
      <c r="L83" s="53"/>
      <c r="M83" s="53"/>
      <c r="N83" s="39"/>
      <c r="O83" s="53"/>
      <c r="P83" s="39"/>
      <c r="Q83" s="39"/>
      <c r="R83" s="39"/>
      <c r="S83" s="39"/>
      <c r="T83" s="39"/>
      <c r="U83" s="39"/>
      <c r="V83" s="39"/>
      <c r="W83" s="39"/>
      <c r="X83" s="39"/>
      <c r="Y83" s="39"/>
      <c r="Z83" s="39"/>
      <c r="AA83" s="39"/>
      <c r="AB83" s="39"/>
    </row>
    <row r="84" spans="1:28" x14ac:dyDescent="0.3">
      <c r="A84" s="39"/>
      <c r="B84" s="179"/>
      <c r="C84" s="51"/>
      <c r="D84" s="109">
        <f t="shared" si="4"/>
        <v>0</v>
      </c>
      <c r="E84" s="109"/>
      <c r="F84" s="39"/>
      <c r="G84" s="99"/>
      <c r="H84" s="109">
        <f t="shared" si="5"/>
        <v>0</v>
      </c>
      <c r="I84" s="52"/>
      <c r="J84" s="109" t="e">
        <f t="shared" si="3"/>
        <v>#DIV/0!</v>
      </c>
      <c r="K84" s="39"/>
      <c r="L84" s="53"/>
      <c r="M84" s="53"/>
      <c r="N84" s="39"/>
      <c r="O84" s="53"/>
      <c r="P84" s="39"/>
      <c r="Q84" s="39"/>
      <c r="R84" s="39"/>
      <c r="S84" s="39"/>
      <c r="T84" s="39"/>
      <c r="U84" s="39"/>
      <c r="V84" s="39"/>
      <c r="W84" s="39"/>
      <c r="X84" s="39"/>
      <c r="Y84" s="39"/>
      <c r="Z84" s="39"/>
      <c r="AA84" s="39"/>
      <c r="AB84" s="39"/>
    </row>
    <row r="85" spans="1:28" x14ac:dyDescent="0.3">
      <c r="A85" s="39"/>
      <c r="B85" s="179"/>
      <c r="C85" s="51"/>
      <c r="D85" s="109">
        <f t="shared" si="4"/>
        <v>0</v>
      </c>
      <c r="E85" s="109"/>
      <c r="F85" s="39"/>
      <c r="G85" s="99"/>
      <c r="H85" s="109">
        <f t="shared" si="5"/>
        <v>0</v>
      </c>
      <c r="I85" s="52"/>
      <c r="J85" s="109" t="e">
        <f t="shared" si="3"/>
        <v>#DIV/0!</v>
      </c>
      <c r="K85" s="39"/>
      <c r="L85" s="53"/>
      <c r="M85" s="53"/>
      <c r="N85" s="39"/>
      <c r="O85" s="53"/>
      <c r="P85" s="39"/>
      <c r="Q85" s="39"/>
      <c r="R85" s="39"/>
      <c r="S85" s="39"/>
      <c r="T85" s="39"/>
      <c r="U85" s="39"/>
      <c r="V85" s="39"/>
      <c r="W85" s="39"/>
      <c r="X85" s="39"/>
      <c r="Y85" s="39"/>
      <c r="Z85" s="39"/>
      <c r="AA85" s="39"/>
      <c r="AB85" s="39"/>
    </row>
    <row r="86" spans="1:28" x14ac:dyDescent="0.3">
      <c r="A86" s="39"/>
      <c r="B86" s="179"/>
      <c r="C86" s="51"/>
      <c r="D86" s="109">
        <f t="shared" si="4"/>
        <v>0</v>
      </c>
      <c r="E86" s="109"/>
      <c r="F86" s="39"/>
      <c r="G86" s="99"/>
      <c r="H86" s="109">
        <f t="shared" si="5"/>
        <v>0</v>
      </c>
      <c r="I86" s="52"/>
      <c r="J86" s="109" t="e">
        <f t="shared" si="3"/>
        <v>#DIV/0!</v>
      </c>
      <c r="K86" s="39"/>
      <c r="L86" s="53"/>
      <c r="M86" s="53"/>
      <c r="N86" s="39"/>
      <c r="O86" s="53"/>
      <c r="P86" s="39"/>
      <c r="Q86" s="39"/>
      <c r="R86" s="39"/>
      <c r="S86" s="39"/>
      <c r="T86" s="39"/>
      <c r="U86" s="39"/>
      <c r="V86" s="39"/>
      <c r="W86" s="39"/>
      <c r="X86" s="39"/>
      <c r="Y86" s="39"/>
      <c r="Z86" s="39"/>
      <c r="AA86" s="39"/>
      <c r="AB86" s="39"/>
    </row>
    <row r="87" spans="1:28" x14ac:dyDescent="0.3">
      <c r="A87" s="39"/>
      <c r="B87" s="179"/>
      <c r="C87" s="51"/>
      <c r="D87" s="109">
        <f t="shared" si="4"/>
        <v>0</v>
      </c>
      <c r="E87" s="109"/>
      <c r="F87" s="39"/>
      <c r="G87" s="99"/>
      <c r="H87" s="109">
        <f t="shared" si="5"/>
        <v>0</v>
      </c>
      <c r="I87" s="52"/>
      <c r="J87" s="109" t="e">
        <f t="shared" si="3"/>
        <v>#DIV/0!</v>
      </c>
      <c r="K87" s="39"/>
      <c r="L87" s="53"/>
      <c r="M87" s="53"/>
      <c r="N87" s="39"/>
      <c r="O87" s="53"/>
      <c r="P87" s="39"/>
      <c r="Q87" s="39"/>
      <c r="R87" s="39"/>
      <c r="S87" s="39"/>
      <c r="T87" s="39"/>
      <c r="U87" s="39"/>
      <c r="V87" s="39"/>
      <c r="W87" s="39"/>
      <c r="X87" s="39"/>
      <c r="Y87" s="39"/>
      <c r="Z87" s="39"/>
      <c r="AA87" s="39"/>
      <c r="AB87" s="39"/>
    </row>
    <row r="88" spans="1:28" x14ac:dyDescent="0.3">
      <c r="A88" s="39"/>
      <c r="B88" s="179"/>
      <c r="C88" s="51"/>
      <c r="D88" s="109">
        <f t="shared" si="4"/>
        <v>0</v>
      </c>
      <c r="E88" s="109"/>
      <c r="F88" s="39"/>
      <c r="G88" s="99"/>
      <c r="H88" s="109">
        <f t="shared" si="5"/>
        <v>0</v>
      </c>
      <c r="I88" s="52"/>
      <c r="J88" s="109" t="e">
        <f t="shared" si="3"/>
        <v>#DIV/0!</v>
      </c>
      <c r="K88" s="39"/>
      <c r="L88" s="53"/>
      <c r="M88" s="53"/>
      <c r="N88" s="39"/>
      <c r="O88" s="53"/>
      <c r="P88" s="39"/>
      <c r="Q88" s="39"/>
      <c r="R88" s="39"/>
      <c r="S88" s="39"/>
      <c r="T88" s="39"/>
      <c r="U88" s="39"/>
      <c r="V88" s="39"/>
      <c r="W88" s="39"/>
      <c r="X88" s="39"/>
      <c r="Y88" s="39"/>
      <c r="Z88" s="39"/>
      <c r="AA88" s="39"/>
      <c r="AB88" s="39"/>
    </row>
    <row r="89" spans="1:28" x14ac:dyDescent="0.3">
      <c r="A89" s="39"/>
      <c r="B89" s="179"/>
      <c r="C89" s="51"/>
      <c r="D89" s="109">
        <f t="shared" si="4"/>
        <v>0</v>
      </c>
      <c r="E89" s="109"/>
      <c r="F89" s="39"/>
      <c r="G89" s="99"/>
      <c r="H89" s="109">
        <f t="shared" si="5"/>
        <v>0</v>
      </c>
      <c r="I89" s="52"/>
      <c r="J89" s="109" t="e">
        <f t="shared" si="3"/>
        <v>#DIV/0!</v>
      </c>
      <c r="K89" s="39"/>
      <c r="L89" s="53"/>
      <c r="M89" s="53"/>
      <c r="N89" s="39"/>
      <c r="O89" s="53"/>
      <c r="P89" s="39"/>
      <c r="Q89" s="39"/>
      <c r="R89" s="39"/>
      <c r="S89" s="39"/>
      <c r="T89" s="39"/>
      <c r="U89" s="39"/>
      <c r="V89" s="39"/>
      <c r="W89" s="39"/>
      <c r="X89" s="39"/>
      <c r="Y89" s="39"/>
      <c r="Z89" s="39"/>
      <c r="AA89" s="39"/>
      <c r="AB89" s="39"/>
    </row>
    <row r="90" spans="1:28" x14ac:dyDescent="0.3">
      <c r="A90" s="39"/>
      <c r="B90" s="179"/>
      <c r="C90" s="51"/>
      <c r="D90" s="109">
        <f t="shared" si="4"/>
        <v>0</v>
      </c>
      <c r="E90" s="109"/>
      <c r="F90" s="39"/>
      <c r="G90" s="99"/>
      <c r="H90" s="109">
        <f t="shared" si="5"/>
        <v>0</v>
      </c>
      <c r="I90" s="52"/>
      <c r="J90" s="109" t="e">
        <f t="shared" si="3"/>
        <v>#DIV/0!</v>
      </c>
      <c r="K90" s="39"/>
      <c r="L90" s="53"/>
      <c r="M90" s="53"/>
      <c r="N90" s="39"/>
      <c r="O90" s="53"/>
      <c r="P90" s="39"/>
      <c r="Q90" s="39"/>
      <c r="R90" s="39"/>
      <c r="S90" s="39"/>
      <c r="T90" s="39"/>
      <c r="U90" s="39"/>
      <c r="V90" s="39"/>
      <c r="W90" s="39"/>
      <c r="X90" s="39"/>
      <c r="Y90" s="39"/>
      <c r="Z90" s="39"/>
      <c r="AA90" s="39"/>
      <c r="AB90" s="39"/>
    </row>
    <row r="91" spans="1:28" x14ac:dyDescent="0.3">
      <c r="A91" s="39"/>
      <c r="B91" s="179"/>
      <c r="C91" s="51"/>
      <c r="D91" s="109">
        <f t="shared" si="4"/>
        <v>0</v>
      </c>
      <c r="E91" s="109"/>
      <c r="F91" s="39"/>
      <c r="G91" s="99"/>
      <c r="H91" s="109">
        <f t="shared" si="5"/>
        <v>0</v>
      </c>
      <c r="I91" s="52"/>
      <c r="J91" s="109" t="e">
        <f t="shared" si="3"/>
        <v>#DIV/0!</v>
      </c>
      <c r="K91" s="39"/>
      <c r="L91" s="53"/>
      <c r="M91" s="53"/>
      <c r="N91" s="39"/>
      <c r="O91" s="53"/>
      <c r="P91" s="39"/>
      <c r="Q91" s="39"/>
      <c r="R91" s="39"/>
      <c r="S91" s="39"/>
      <c r="T91" s="39"/>
      <c r="U91" s="39"/>
      <c r="V91" s="39"/>
      <c r="W91" s="39"/>
      <c r="X91" s="39"/>
      <c r="Y91" s="39"/>
      <c r="Z91" s="39"/>
      <c r="AA91" s="39"/>
      <c r="AB91" s="39"/>
    </row>
    <row r="92" spans="1:28" x14ac:dyDescent="0.3">
      <c r="A92" s="39"/>
      <c r="B92" s="179"/>
      <c r="C92" s="51"/>
      <c r="D92" s="109">
        <f t="shared" si="4"/>
        <v>0</v>
      </c>
      <c r="E92" s="109"/>
      <c r="F92" s="39"/>
      <c r="G92" s="99"/>
      <c r="H92" s="109">
        <f t="shared" si="5"/>
        <v>0</v>
      </c>
      <c r="I92" s="52"/>
      <c r="J92" s="109" t="e">
        <f t="shared" si="3"/>
        <v>#DIV/0!</v>
      </c>
      <c r="K92" s="39"/>
      <c r="L92" s="53"/>
      <c r="M92" s="53"/>
      <c r="N92" s="39"/>
      <c r="O92" s="53"/>
      <c r="P92" s="39"/>
      <c r="Q92" s="39"/>
      <c r="R92" s="39"/>
      <c r="S92" s="39"/>
      <c r="T92" s="39"/>
      <c r="U92" s="39"/>
      <c r="V92" s="39"/>
      <c r="W92" s="39"/>
      <c r="X92" s="39"/>
      <c r="Y92" s="39"/>
      <c r="Z92" s="39"/>
      <c r="AA92" s="39"/>
      <c r="AB92" s="39"/>
    </row>
    <row r="93" spans="1:28" x14ac:dyDescent="0.3">
      <c r="A93" s="39"/>
      <c r="B93" s="179"/>
      <c r="C93" s="51"/>
      <c r="D93" s="109">
        <f t="shared" si="4"/>
        <v>0</v>
      </c>
      <c r="E93" s="109"/>
      <c r="F93" s="39"/>
      <c r="G93" s="99"/>
      <c r="H93" s="109">
        <f t="shared" si="5"/>
        <v>0</v>
      </c>
      <c r="I93" s="52"/>
      <c r="J93" s="109" t="e">
        <f t="shared" si="3"/>
        <v>#DIV/0!</v>
      </c>
      <c r="K93" s="39"/>
      <c r="L93" s="53"/>
      <c r="M93" s="53"/>
      <c r="N93" s="39"/>
      <c r="O93" s="53"/>
      <c r="P93" s="39"/>
      <c r="Q93" s="39"/>
      <c r="R93" s="39"/>
      <c r="S93" s="39"/>
      <c r="T93" s="39"/>
      <c r="U93" s="39"/>
      <c r="V93" s="39"/>
      <c r="W93" s="39"/>
      <c r="X93" s="39"/>
      <c r="Y93" s="39"/>
      <c r="Z93" s="39"/>
      <c r="AA93" s="39"/>
      <c r="AB93" s="39"/>
    </row>
    <row r="94" spans="1:28" x14ac:dyDescent="0.3">
      <c r="A94" s="39"/>
      <c r="B94" s="179"/>
      <c r="C94" s="51"/>
      <c r="D94" s="109">
        <f t="shared" si="4"/>
        <v>0</v>
      </c>
      <c r="E94" s="109"/>
      <c r="F94" s="39"/>
      <c r="G94" s="99"/>
      <c r="H94" s="109">
        <f t="shared" si="5"/>
        <v>0</v>
      </c>
      <c r="I94" s="52"/>
      <c r="J94" s="109" t="e">
        <f t="shared" si="3"/>
        <v>#DIV/0!</v>
      </c>
      <c r="K94" s="39"/>
      <c r="L94" s="53"/>
      <c r="M94" s="53"/>
      <c r="N94" s="39"/>
      <c r="O94" s="53"/>
      <c r="P94" s="39"/>
      <c r="Q94" s="39"/>
      <c r="R94" s="39"/>
      <c r="S94" s="39"/>
      <c r="T94" s="39"/>
      <c r="U94" s="39"/>
      <c r="V94" s="39"/>
      <c r="W94" s="39"/>
      <c r="X94" s="39"/>
      <c r="Y94" s="39"/>
      <c r="Z94" s="39"/>
      <c r="AA94" s="39"/>
      <c r="AB94" s="39"/>
    </row>
    <row r="95" spans="1:28" x14ac:dyDescent="0.3">
      <c r="A95" s="39"/>
      <c r="B95" s="179"/>
      <c r="C95" s="51"/>
      <c r="D95" s="109">
        <f t="shared" si="4"/>
        <v>0</v>
      </c>
      <c r="E95" s="109"/>
      <c r="F95" s="39"/>
      <c r="G95" s="99"/>
      <c r="H95" s="109">
        <f t="shared" si="5"/>
        <v>0</v>
      </c>
      <c r="I95" s="52"/>
      <c r="J95" s="109" t="e">
        <f t="shared" si="3"/>
        <v>#DIV/0!</v>
      </c>
      <c r="K95" s="39"/>
      <c r="L95" s="53"/>
      <c r="M95" s="53"/>
      <c r="N95" s="39"/>
      <c r="O95" s="53"/>
      <c r="P95" s="39"/>
      <c r="Q95" s="39"/>
      <c r="R95" s="39"/>
      <c r="S95" s="39"/>
      <c r="T95" s="39"/>
      <c r="U95" s="39"/>
      <c r="V95" s="39"/>
      <c r="W95" s="39"/>
      <c r="X95" s="39"/>
      <c r="Y95" s="39"/>
      <c r="Z95" s="39"/>
      <c r="AA95" s="39"/>
      <c r="AB95" s="39"/>
    </row>
    <row r="96" spans="1:28" x14ac:dyDescent="0.3">
      <c r="A96" s="39"/>
      <c r="B96" s="179"/>
      <c r="C96" s="51"/>
      <c r="D96" s="109">
        <f t="shared" si="4"/>
        <v>0</v>
      </c>
      <c r="E96" s="109"/>
      <c r="F96" s="39"/>
      <c r="G96" s="99"/>
      <c r="H96" s="109">
        <f t="shared" si="5"/>
        <v>0</v>
      </c>
      <c r="I96" s="52"/>
      <c r="J96" s="109" t="e">
        <f t="shared" si="3"/>
        <v>#DIV/0!</v>
      </c>
      <c r="K96" s="39"/>
      <c r="L96" s="53"/>
      <c r="M96" s="53"/>
      <c r="N96" s="39"/>
      <c r="O96" s="53"/>
      <c r="P96" s="39"/>
      <c r="Q96" s="39"/>
      <c r="R96" s="39"/>
      <c r="S96" s="39"/>
      <c r="T96" s="39"/>
      <c r="U96" s="39"/>
      <c r="V96" s="39"/>
      <c r="W96" s="39"/>
      <c r="X96" s="39"/>
      <c r="Y96" s="39"/>
      <c r="Z96" s="39"/>
      <c r="AA96" s="39"/>
      <c r="AB96" s="39"/>
    </row>
    <row r="97" spans="1:28" x14ac:dyDescent="0.3">
      <c r="A97" s="39"/>
      <c r="B97" s="179"/>
      <c r="C97" s="51"/>
      <c r="D97" s="109">
        <f t="shared" si="4"/>
        <v>0</v>
      </c>
      <c r="E97" s="109"/>
      <c r="F97" s="39"/>
      <c r="G97" s="99"/>
      <c r="H97" s="109">
        <f t="shared" si="5"/>
        <v>0</v>
      </c>
      <c r="I97" s="52"/>
      <c r="J97" s="109" t="e">
        <f t="shared" si="3"/>
        <v>#DIV/0!</v>
      </c>
      <c r="K97" s="39"/>
      <c r="L97" s="53"/>
      <c r="M97" s="53"/>
      <c r="N97" s="39"/>
      <c r="O97" s="53"/>
      <c r="P97" s="39"/>
      <c r="Q97" s="39"/>
      <c r="R97" s="39"/>
      <c r="S97" s="39"/>
      <c r="T97" s="39"/>
      <c r="U97" s="39"/>
      <c r="V97" s="39"/>
      <c r="W97" s="39"/>
      <c r="X97" s="39"/>
      <c r="Y97" s="39"/>
      <c r="Z97" s="39"/>
      <c r="AA97" s="39"/>
      <c r="AB97" s="39"/>
    </row>
    <row r="98" spans="1:28" x14ac:dyDescent="0.3">
      <c r="A98" s="39"/>
      <c r="B98" s="179"/>
      <c r="C98" s="51"/>
      <c r="D98" s="109">
        <f t="shared" si="4"/>
        <v>0</v>
      </c>
      <c r="E98" s="109"/>
      <c r="F98" s="39"/>
      <c r="G98" s="99"/>
      <c r="H98" s="109">
        <f t="shared" si="5"/>
        <v>0</v>
      </c>
      <c r="I98" s="52"/>
      <c r="J98" s="109" t="e">
        <f t="shared" si="3"/>
        <v>#DIV/0!</v>
      </c>
      <c r="K98" s="39"/>
      <c r="L98" s="53"/>
      <c r="M98" s="53"/>
      <c r="N98" s="39"/>
      <c r="O98" s="53"/>
      <c r="P98" s="39"/>
      <c r="Q98" s="39"/>
      <c r="R98" s="39"/>
      <c r="S98" s="39"/>
      <c r="T98" s="39"/>
      <c r="U98" s="39"/>
      <c r="V98" s="39"/>
      <c r="W98" s="39"/>
      <c r="X98" s="39"/>
      <c r="Y98" s="39"/>
      <c r="Z98" s="39"/>
      <c r="AA98" s="39"/>
      <c r="AB98" s="39"/>
    </row>
    <row r="99" spans="1:28" x14ac:dyDescent="0.3">
      <c r="A99" s="39"/>
      <c r="B99" s="179"/>
      <c r="C99" s="51"/>
      <c r="D99" s="109">
        <f t="shared" si="4"/>
        <v>0</v>
      </c>
      <c r="E99" s="109"/>
      <c r="F99" s="39"/>
      <c r="G99" s="99"/>
      <c r="H99" s="109">
        <f t="shared" si="5"/>
        <v>0</v>
      </c>
      <c r="I99" s="52"/>
      <c r="J99" s="109" t="e">
        <f t="shared" si="3"/>
        <v>#DIV/0!</v>
      </c>
      <c r="K99" s="39"/>
      <c r="L99" s="53"/>
      <c r="M99" s="53"/>
      <c r="N99" s="39"/>
      <c r="O99" s="53"/>
      <c r="P99" s="39"/>
      <c r="Q99" s="39"/>
      <c r="R99" s="39"/>
      <c r="S99" s="39"/>
      <c r="T99" s="39"/>
      <c r="U99" s="39"/>
      <c r="V99" s="39"/>
      <c r="W99" s="39"/>
      <c r="X99" s="39"/>
      <c r="Y99" s="39"/>
      <c r="Z99" s="39"/>
      <c r="AA99" s="39"/>
      <c r="AB99" s="39"/>
    </row>
    <row r="100" spans="1:28" x14ac:dyDescent="0.3">
      <c r="A100" s="39"/>
      <c r="B100" s="179"/>
      <c r="C100" s="51"/>
      <c r="D100" s="109">
        <f t="shared" si="4"/>
        <v>0</v>
      </c>
      <c r="E100" s="109"/>
      <c r="F100" s="39"/>
      <c r="G100" s="99"/>
      <c r="H100" s="109">
        <f t="shared" si="5"/>
        <v>0</v>
      </c>
      <c r="I100" s="52"/>
      <c r="J100" s="109" t="e">
        <f t="shared" si="3"/>
        <v>#DIV/0!</v>
      </c>
      <c r="K100" s="39"/>
      <c r="L100" s="53"/>
      <c r="M100" s="53"/>
      <c r="N100" s="39"/>
      <c r="O100" s="53"/>
      <c r="P100" s="39"/>
      <c r="Q100" s="39"/>
      <c r="R100" s="39"/>
      <c r="S100" s="39"/>
      <c r="T100" s="39"/>
      <c r="U100" s="39"/>
      <c r="V100" s="39"/>
      <c r="W100" s="39"/>
      <c r="X100" s="39"/>
      <c r="Y100" s="39"/>
      <c r="Z100" s="39"/>
      <c r="AA100" s="39"/>
      <c r="AB100" s="39"/>
    </row>
    <row r="101" spans="1:28" x14ac:dyDescent="0.3">
      <c r="A101" s="39"/>
      <c r="B101" s="179"/>
      <c r="C101" s="51"/>
      <c r="D101" s="109">
        <f t="shared" si="4"/>
        <v>0</v>
      </c>
      <c r="E101" s="109"/>
      <c r="F101" s="39"/>
      <c r="G101" s="99"/>
      <c r="H101" s="109">
        <f t="shared" si="5"/>
        <v>0</v>
      </c>
      <c r="I101" s="52"/>
      <c r="J101" s="109" t="e">
        <f t="shared" si="3"/>
        <v>#DIV/0!</v>
      </c>
      <c r="K101" s="39"/>
      <c r="L101" s="53"/>
      <c r="M101" s="53"/>
      <c r="N101" s="39"/>
      <c r="O101" s="53"/>
      <c r="P101" s="39"/>
      <c r="Q101" s="39"/>
      <c r="R101" s="39"/>
      <c r="S101" s="39"/>
      <c r="T101" s="39"/>
      <c r="U101" s="39"/>
      <c r="V101" s="39"/>
      <c r="W101" s="39"/>
      <c r="X101" s="39"/>
      <c r="Y101" s="39"/>
      <c r="Z101" s="39"/>
      <c r="AA101" s="39"/>
      <c r="AB101" s="39"/>
    </row>
    <row r="102" spans="1:28" x14ac:dyDescent="0.3">
      <c r="A102" s="39"/>
      <c r="B102" s="179"/>
      <c r="C102" s="51"/>
      <c r="D102" s="109">
        <f t="shared" si="4"/>
        <v>0</v>
      </c>
      <c r="E102" s="109"/>
      <c r="F102" s="39"/>
      <c r="G102" s="99"/>
      <c r="H102" s="109">
        <f t="shared" si="5"/>
        <v>0</v>
      </c>
      <c r="I102" s="52"/>
      <c r="J102" s="109" t="e">
        <f t="shared" si="3"/>
        <v>#DIV/0!</v>
      </c>
      <c r="K102" s="39"/>
      <c r="L102" s="53"/>
      <c r="M102" s="53"/>
      <c r="N102" s="39"/>
      <c r="O102" s="53"/>
      <c r="P102" s="39"/>
      <c r="Q102" s="39"/>
      <c r="R102" s="39"/>
      <c r="S102" s="39"/>
      <c r="T102" s="39"/>
      <c r="U102" s="39"/>
      <c r="V102" s="39"/>
      <c r="W102" s="39"/>
      <c r="X102" s="39"/>
      <c r="Y102" s="39"/>
      <c r="Z102" s="39"/>
      <c r="AA102" s="39"/>
      <c r="AB102" s="39"/>
    </row>
    <row r="103" spans="1:28" x14ac:dyDescent="0.3">
      <c r="A103" s="39"/>
      <c r="B103" s="179"/>
      <c r="C103" s="51"/>
      <c r="D103" s="109">
        <f t="shared" si="4"/>
        <v>0</v>
      </c>
      <c r="E103" s="109"/>
      <c r="F103" s="39"/>
      <c r="G103" s="99"/>
      <c r="H103" s="109">
        <f t="shared" si="5"/>
        <v>0</v>
      </c>
      <c r="I103" s="52"/>
      <c r="J103" s="109" t="e">
        <f t="shared" si="3"/>
        <v>#DIV/0!</v>
      </c>
      <c r="K103" s="39"/>
      <c r="L103" s="53"/>
      <c r="M103" s="53"/>
      <c r="N103" s="39"/>
      <c r="O103" s="53"/>
      <c r="P103" s="39"/>
      <c r="Q103" s="39"/>
      <c r="R103" s="39"/>
      <c r="S103" s="39"/>
      <c r="T103" s="39"/>
      <c r="U103" s="39"/>
      <c r="V103" s="39"/>
      <c r="W103" s="39"/>
      <c r="X103" s="39"/>
      <c r="Y103" s="39"/>
      <c r="Z103" s="39"/>
      <c r="AA103" s="39"/>
      <c r="AB103" s="39"/>
    </row>
    <row r="104" spans="1:28" x14ac:dyDescent="0.3">
      <c r="A104" s="39"/>
      <c r="B104" s="179"/>
      <c r="C104" s="51"/>
      <c r="D104" s="109">
        <f t="shared" si="4"/>
        <v>0</v>
      </c>
      <c r="E104" s="109"/>
      <c r="F104" s="39"/>
      <c r="G104" s="99"/>
      <c r="H104" s="109">
        <f t="shared" si="5"/>
        <v>0</v>
      </c>
      <c r="I104" s="52"/>
      <c r="J104" s="109" t="e">
        <f t="shared" si="3"/>
        <v>#DIV/0!</v>
      </c>
      <c r="K104" s="39"/>
      <c r="L104" s="53"/>
      <c r="M104" s="53"/>
      <c r="N104" s="39"/>
      <c r="O104" s="53"/>
      <c r="P104" s="39"/>
      <c r="Q104" s="39"/>
      <c r="R104" s="39"/>
      <c r="S104" s="39"/>
      <c r="T104" s="39"/>
      <c r="U104" s="39"/>
      <c r="V104" s="39"/>
      <c r="W104" s="39"/>
      <c r="X104" s="39"/>
      <c r="Y104" s="39"/>
      <c r="Z104" s="39"/>
      <c r="AA104" s="39"/>
      <c r="AB104" s="39"/>
    </row>
    <row r="105" spans="1:28" x14ac:dyDescent="0.3">
      <c r="A105" s="39"/>
      <c r="B105" s="179"/>
      <c r="C105" s="51"/>
      <c r="D105" s="109">
        <f t="shared" si="4"/>
        <v>0</v>
      </c>
      <c r="E105" s="109"/>
      <c r="F105" s="39"/>
      <c r="G105" s="99"/>
      <c r="H105" s="109">
        <f t="shared" si="5"/>
        <v>0</v>
      </c>
      <c r="I105" s="52"/>
      <c r="J105" s="109" t="e">
        <f t="shared" si="3"/>
        <v>#DIV/0!</v>
      </c>
      <c r="K105" s="39"/>
      <c r="L105" s="53"/>
      <c r="M105" s="53"/>
      <c r="N105" s="39"/>
      <c r="O105" s="53"/>
      <c r="P105" s="39"/>
      <c r="Q105" s="39"/>
      <c r="R105" s="39"/>
      <c r="S105" s="39"/>
      <c r="T105" s="39"/>
      <c r="U105" s="39"/>
      <c r="V105" s="39"/>
      <c r="W105" s="39"/>
      <c r="X105" s="39"/>
      <c r="Y105" s="39"/>
      <c r="Z105" s="39"/>
      <c r="AA105" s="39"/>
      <c r="AB105" s="39"/>
    </row>
    <row r="106" spans="1:28" x14ac:dyDescent="0.3">
      <c r="A106" s="39"/>
      <c r="B106" s="179"/>
      <c r="C106" s="51"/>
      <c r="D106" s="109">
        <f t="shared" si="4"/>
        <v>0</v>
      </c>
      <c r="E106" s="109"/>
      <c r="F106" s="39"/>
      <c r="G106" s="99"/>
      <c r="H106" s="109">
        <f t="shared" si="5"/>
        <v>0</v>
      </c>
      <c r="I106" s="52"/>
      <c r="J106" s="109" t="e">
        <f t="shared" si="3"/>
        <v>#DIV/0!</v>
      </c>
      <c r="K106" s="39"/>
      <c r="L106" s="53"/>
      <c r="M106" s="53"/>
      <c r="N106" s="39"/>
      <c r="O106" s="53"/>
      <c r="P106" s="39"/>
      <c r="Q106" s="39"/>
      <c r="R106" s="39"/>
      <c r="S106" s="39"/>
      <c r="T106" s="39"/>
      <c r="U106" s="39"/>
      <c r="V106" s="39"/>
      <c r="W106" s="39"/>
      <c r="X106" s="39"/>
      <c r="Y106" s="39"/>
      <c r="Z106" s="39"/>
      <c r="AA106" s="39"/>
      <c r="AB106" s="39"/>
    </row>
    <row r="107" spans="1:28" x14ac:dyDescent="0.3">
      <c r="A107" s="39"/>
      <c r="B107" s="179"/>
      <c r="C107" s="51"/>
      <c r="D107" s="109">
        <f t="shared" si="4"/>
        <v>0</v>
      </c>
      <c r="E107" s="109"/>
      <c r="F107" s="39"/>
      <c r="G107" s="99"/>
      <c r="H107" s="109">
        <f t="shared" si="5"/>
        <v>0</v>
      </c>
      <c r="I107" s="52"/>
      <c r="J107" s="109" t="e">
        <f t="shared" si="3"/>
        <v>#DIV/0!</v>
      </c>
      <c r="K107" s="39"/>
      <c r="L107" s="53"/>
      <c r="M107" s="53"/>
      <c r="N107" s="39"/>
      <c r="O107" s="53"/>
      <c r="P107" s="39"/>
      <c r="Q107" s="39"/>
      <c r="R107" s="39"/>
      <c r="S107" s="39"/>
      <c r="T107" s="39"/>
      <c r="U107" s="39"/>
      <c r="V107" s="39"/>
      <c r="W107" s="39"/>
      <c r="X107" s="39"/>
      <c r="Y107" s="39"/>
      <c r="Z107" s="39"/>
      <c r="AA107" s="39"/>
      <c r="AB107" s="39"/>
    </row>
    <row r="108" spans="1:28" x14ac:dyDescent="0.3">
      <c r="A108" s="39"/>
      <c r="B108" s="179"/>
      <c r="C108" s="51"/>
      <c r="D108" s="109">
        <f t="shared" si="4"/>
        <v>0</v>
      </c>
      <c r="E108" s="109"/>
      <c r="F108" s="39"/>
      <c r="G108" s="99"/>
      <c r="H108" s="109">
        <f t="shared" si="5"/>
        <v>0</v>
      </c>
      <c r="I108" s="52"/>
      <c r="J108" s="109" t="e">
        <f t="shared" si="3"/>
        <v>#DIV/0!</v>
      </c>
      <c r="K108" s="39"/>
      <c r="L108" s="53"/>
      <c r="M108" s="53"/>
      <c r="N108" s="39"/>
      <c r="O108" s="53"/>
      <c r="P108" s="39"/>
      <c r="Q108" s="39"/>
      <c r="R108" s="39"/>
      <c r="S108" s="39"/>
      <c r="T108" s="39"/>
      <c r="U108" s="39"/>
      <c r="V108" s="39"/>
      <c r="W108" s="39"/>
      <c r="X108" s="39"/>
      <c r="Y108" s="39"/>
      <c r="Z108" s="39"/>
      <c r="AA108" s="39"/>
      <c r="AB108" s="39"/>
    </row>
    <row r="109" spans="1:28" x14ac:dyDescent="0.3">
      <c r="A109" s="39"/>
      <c r="B109" s="179"/>
      <c r="C109" s="51"/>
      <c r="D109" s="109">
        <f t="shared" si="4"/>
        <v>0</v>
      </c>
      <c r="E109" s="109"/>
      <c r="F109" s="39"/>
      <c r="G109" s="99"/>
      <c r="H109" s="109">
        <f t="shared" si="5"/>
        <v>0</v>
      </c>
      <c r="I109" s="52"/>
      <c r="J109" s="109" t="e">
        <f t="shared" si="3"/>
        <v>#DIV/0!</v>
      </c>
      <c r="K109" s="39"/>
      <c r="L109" s="53"/>
      <c r="M109" s="53"/>
      <c r="N109" s="39"/>
      <c r="O109" s="53"/>
      <c r="P109" s="39"/>
      <c r="Q109" s="39"/>
      <c r="R109" s="39"/>
      <c r="S109" s="39"/>
      <c r="T109" s="39"/>
      <c r="U109" s="39"/>
      <c r="V109" s="39"/>
      <c r="W109" s="39"/>
      <c r="X109" s="39"/>
      <c r="Y109" s="39"/>
      <c r="Z109" s="39"/>
      <c r="AA109" s="39"/>
      <c r="AB109" s="39"/>
    </row>
    <row r="110" spans="1:28" x14ac:dyDescent="0.3">
      <c r="A110" s="39"/>
      <c r="B110" s="179"/>
      <c r="C110" s="51"/>
      <c r="D110" s="109">
        <f t="shared" si="4"/>
        <v>0</v>
      </c>
      <c r="E110" s="109"/>
      <c r="F110" s="39"/>
      <c r="G110" s="99"/>
      <c r="H110" s="109">
        <f t="shared" si="5"/>
        <v>0</v>
      </c>
      <c r="I110" s="52"/>
      <c r="J110" s="109" t="e">
        <f t="shared" si="3"/>
        <v>#DIV/0!</v>
      </c>
      <c r="K110" s="39"/>
      <c r="L110" s="53"/>
      <c r="M110" s="53"/>
      <c r="N110" s="39"/>
      <c r="O110" s="53"/>
      <c r="P110" s="39"/>
      <c r="Q110" s="39"/>
      <c r="R110" s="39"/>
      <c r="S110" s="39"/>
      <c r="T110" s="39"/>
      <c r="U110" s="39"/>
      <c r="V110" s="39"/>
      <c r="W110" s="39"/>
      <c r="X110" s="39"/>
      <c r="Y110" s="39"/>
      <c r="Z110" s="39"/>
      <c r="AA110" s="39"/>
      <c r="AB110" s="39"/>
    </row>
    <row r="111" spans="1:28" x14ac:dyDescent="0.3">
      <c r="A111" s="39"/>
      <c r="B111" s="179"/>
      <c r="C111" s="51"/>
      <c r="D111" s="109">
        <f t="shared" si="4"/>
        <v>0</v>
      </c>
      <c r="E111" s="109"/>
      <c r="F111" s="39"/>
      <c r="G111" s="99"/>
      <c r="H111" s="109">
        <f t="shared" si="5"/>
        <v>0</v>
      </c>
      <c r="I111" s="52"/>
      <c r="J111" s="109" t="e">
        <f t="shared" si="3"/>
        <v>#DIV/0!</v>
      </c>
      <c r="K111" s="39"/>
      <c r="L111" s="53"/>
      <c r="M111" s="53"/>
      <c r="N111" s="39"/>
      <c r="O111" s="53"/>
      <c r="P111" s="39"/>
      <c r="Q111" s="39"/>
      <c r="R111" s="39"/>
      <c r="S111" s="39"/>
      <c r="T111" s="39"/>
      <c r="U111" s="39"/>
      <c r="V111" s="39"/>
      <c r="W111" s="39"/>
      <c r="X111" s="39"/>
      <c r="Y111" s="39"/>
      <c r="Z111" s="39"/>
      <c r="AA111" s="39"/>
      <c r="AB111" s="39"/>
    </row>
    <row r="112" spans="1:28" x14ac:dyDescent="0.3">
      <c r="A112" s="39"/>
      <c r="B112" s="179"/>
      <c r="C112" s="51"/>
      <c r="D112" s="109">
        <f t="shared" si="4"/>
        <v>0</v>
      </c>
      <c r="E112" s="109"/>
      <c r="F112" s="39"/>
      <c r="G112" s="99"/>
      <c r="H112" s="109">
        <f t="shared" si="5"/>
        <v>0</v>
      </c>
      <c r="I112" s="52"/>
      <c r="J112" s="109" t="e">
        <f t="shared" si="3"/>
        <v>#DIV/0!</v>
      </c>
      <c r="K112" s="39"/>
      <c r="L112" s="53"/>
      <c r="M112" s="53"/>
      <c r="N112" s="39"/>
      <c r="O112" s="53"/>
      <c r="P112" s="39"/>
      <c r="Q112" s="39"/>
      <c r="R112" s="39"/>
      <c r="S112" s="39"/>
      <c r="T112" s="39"/>
      <c r="U112" s="39"/>
      <c r="V112" s="39"/>
      <c r="W112" s="39"/>
      <c r="X112" s="39"/>
      <c r="Y112" s="39"/>
      <c r="Z112" s="39"/>
      <c r="AA112" s="39"/>
      <c r="AB112" s="39"/>
    </row>
    <row r="113" spans="1:28" x14ac:dyDescent="0.3">
      <c r="A113" s="39"/>
      <c r="B113" s="179"/>
      <c r="C113" s="51"/>
      <c r="D113" s="109">
        <f t="shared" si="4"/>
        <v>0</v>
      </c>
      <c r="E113" s="109"/>
      <c r="F113" s="39"/>
      <c r="G113" s="99"/>
      <c r="H113" s="109">
        <f t="shared" si="5"/>
        <v>0</v>
      </c>
      <c r="I113" s="52"/>
      <c r="J113" s="109" t="e">
        <f t="shared" si="3"/>
        <v>#DIV/0!</v>
      </c>
      <c r="K113" s="39"/>
      <c r="L113" s="53"/>
      <c r="M113" s="53"/>
      <c r="N113" s="39"/>
      <c r="O113" s="53"/>
      <c r="P113" s="39"/>
      <c r="Q113" s="39"/>
      <c r="R113" s="39"/>
      <c r="S113" s="39"/>
      <c r="T113" s="39"/>
      <c r="U113" s="39"/>
      <c r="V113" s="39"/>
      <c r="W113" s="39"/>
      <c r="X113" s="39"/>
      <c r="Y113" s="39"/>
      <c r="Z113" s="39"/>
      <c r="AA113" s="39"/>
      <c r="AB113" s="39"/>
    </row>
    <row r="114" spans="1:28" x14ac:dyDescent="0.3">
      <c r="A114" s="39"/>
      <c r="B114" s="179"/>
      <c r="C114" s="51"/>
      <c r="D114" s="109">
        <f t="shared" si="4"/>
        <v>0</v>
      </c>
      <c r="E114" s="109"/>
      <c r="F114" s="39"/>
      <c r="G114" s="99"/>
      <c r="H114" s="109">
        <f t="shared" si="5"/>
        <v>0</v>
      </c>
      <c r="I114" s="52"/>
      <c r="J114" s="109" t="e">
        <f t="shared" si="3"/>
        <v>#DIV/0!</v>
      </c>
      <c r="K114" s="39"/>
      <c r="L114" s="53"/>
      <c r="M114" s="53"/>
      <c r="N114" s="39"/>
      <c r="O114" s="53"/>
      <c r="P114" s="39"/>
      <c r="Q114" s="39"/>
      <c r="R114" s="39"/>
      <c r="S114" s="39"/>
      <c r="T114" s="39"/>
      <c r="U114" s="39"/>
      <c r="V114" s="39"/>
      <c r="W114" s="39"/>
      <c r="X114" s="39"/>
      <c r="Y114" s="39"/>
      <c r="Z114" s="39"/>
      <c r="AA114" s="39"/>
      <c r="AB114" s="39"/>
    </row>
    <row r="115" spans="1:28" x14ac:dyDescent="0.3">
      <c r="A115" s="39"/>
      <c r="B115" s="179"/>
      <c r="C115" s="51"/>
      <c r="D115" s="109">
        <f t="shared" si="4"/>
        <v>0</v>
      </c>
      <c r="E115" s="109"/>
      <c r="F115" s="39"/>
      <c r="G115" s="99"/>
      <c r="H115" s="109">
        <f t="shared" si="5"/>
        <v>0</v>
      </c>
      <c r="I115" s="52"/>
      <c r="J115" s="109" t="e">
        <f t="shared" si="3"/>
        <v>#DIV/0!</v>
      </c>
      <c r="K115" s="39"/>
      <c r="L115" s="53"/>
      <c r="M115" s="53"/>
      <c r="N115" s="39"/>
      <c r="O115" s="53"/>
      <c r="P115" s="39"/>
      <c r="Q115" s="39"/>
      <c r="R115" s="39"/>
      <c r="S115" s="39"/>
      <c r="T115" s="39"/>
      <c r="U115" s="39"/>
      <c r="V115" s="39"/>
      <c r="W115" s="39"/>
      <c r="X115" s="39"/>
      <c r="Y115" s="39"/>
      <c r="Z115" s="39"/>
      <c r="AA115" s="39"/>
      <c r="AB115" s="39"/>
    </row>
    <row r="116" spans="1:28" x14ac:dyDescent="0.3">
      <c r="A116" s="39"/>
      <c r="B116" s="179"/>
      <c r="C116" s="51"/>
      <c r="D116" s="109">
        <f t="shared" si="4"/>
        <v>0</v>
      </c>
      <c r="E116" s="109"/>
      <c r="F116" s="39"/>
      <c r="G116" s="99"/>
      <c r="H116" s="109">
        <f t="shared" si="5"/>
        <v>0</v>
      </c>
      <c r="I116" s="52"/>
      <c r="J116" s="109" t="e">
        <f t="shared" si="3"/>
        <v>#DIV/0!</v>
      </c>
      <c r="K116" s="39"/>
      <c r="L116" s="53"/>
      <c r="M116" s="53"/>
      <c r="N116" s="39"/>
      <c r="O116" s="53"/>
      <c r="P116" s="39"/>
      <c r="Q116" s="39"/>
      <c r="R116" s="39"/>
      <c r="S116" s="39"/>
      <c r="T116" s="39"/>
      <c r="U116" s="39"/>
      <c r="V116" s="39"/>
      <c r="W116" s="39"/>
      <c r="X116" s="39"/>
      <c r="Y116" s="39"/>
      <c r="Z116" s="39"/>
      <c r="AA116" s="39"/>
      <c r="AB116" s="39"/>
    </row>
    <row r="117" spans="1:28" x14ac:dyDescent="0.3">
      <c r="A117" s="39"/>
      <c r="B117" s="179"/>
      <c r="C117" s="51"/>
      <c r="D117" s="109">
        <f t="shared" si="4"/>
        <v>0</v>
      </c>
      <c r="E117" s="109"/>
      <c r="F117" s="39"/>
      <c r="G117" s="99"/>
      <c r="H117" s="109">
        <f t="shared" si="5"/>
        <v>0</v>
      </c>
      <c r="I117" s="52"/>
      <c r="J117" s="109" t="e">
        <f t="shared" si="3"/>
        <v>#DIV/0!</v>
      </c>
      <c r="K117" s="39"/>
      <c r="L117" s="53"/>
      <c r="M117" s="53"/>
      <c r="N117" s="39"/>
      <c r="O117" s="53"/>
      <c r="P117" s="39"/>
      <c r="Q117" s="39"/>
      <c r="R117" s="39"/>
      <c r="S117" s="39"/>
      <c r="T117" s="39"/>
      <c r="U117" s="39"/>
      <c r="V117" s="39"/>
      <c r="W117" s="39"/>
      <c r="X117" s="39"/>
      <c r="Y117" s="39"/>
      <c r="Z117" s="39"/>
      <c r="AA117" s="39"/>
      <c r="AB117" s="39"/>
    </row>
    <row r="118" spans="1:28" x14ac:dyDescent="0.3">
      <c r="A118" s="39"/>
      <c r="B118" s="179"/>
      <c r="C118" s="51"/>
      <c r="D118" s="109">
        <f t="shared" si="4"/>
        <v>0</v>
      </c>
      <c r="E118" s="109"/>
      <c r="F118" s="39"/>
      <c r="G118" s="99"/>
      <c r="H118" s="109">
        <f t="shared" si="5"/>
        <v>0</v>
      </c>
      <c r="I118" s="52"/>
      <c r="J118" s="109" t="e">
        <f t="shared" si="3"/>
        <v>#DIV/0!</v>
      </c>
      <c r="K118" s="39"/>
      <c r="L118" s="53"/>
      <c r="M118" s="53"/>
      <c r="N118" s="39"/>
      <c r="O118" s="53"/>
      <c r="P118" s="39"/>
      <c r="Q118" s="39"/>
      <c r="R118" s="39"/>
      <c r="S118" s="39"/>
      <c r="T118" s="39"/>
      <c r="U118" s="39"/>
      <c r="V118" s="39"/>
      <c r="W118" s="39"/>
      <c r="X118" s="39"/>
      <c r="Y118" s="39"/>
      <c r="Z118" s="39"/>
      <c r="AA118" s="39"/>
      <c r="AB118" s="39"/>
    </row>
    <row r="119" spans="1:28" x14ac:dyDescent="0.3">
      <c r="A119" s="39"/>
      <c r="B119" s="177"/>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row>
    <row r="120" spans="1:28" x14ac:dyDescent="0.3">
      <c r="A120" s="39"/>
      <c r="B120" s="177"/>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row>
    <row r="121" spans="1:28" x14ac:dyDescent="0.3">
      <c r="A121" s="39"/>
      <c r="B121" s="177"/>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row>
    <row r="122" spans="1:28" x14ac:dyDescent="0.3">
      <c r="A122" s="39"/>
      <c r="B122" s="177"/>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row>
    <row r="123" spans="1:28" x14ac:dyDescent="0.3">
      <c r="A123" s="39"/>
      <c r="B123" s="177"/>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row>
    <row r="124" spans="1:28" ht="33" customHeight="1" x14ac:dyDescent="0.3">
      <c r="A124" s="39"/>
      <c r="B124" s="180" t="s">
        <v>1173</v>
      </c>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row>
    <row r="125" spans="1:28" x14ac:dyDescent="0.3">
      <c r="A125" s="39"/>
      <c r="B125" s="177"/>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row>
    <row r="126" spans="1:28" x14ac:dyDescent="0.3">
      <c r="A126" s="39"/>
      <c r="B126" s="177"/>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row>
    <row r="127" spans="1:28" x14ac:dyDescent="0.3">
      <c r="A127" s="39"/>
      <c r="B127" s="177"/>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row>
    <row r="128" spans="1:28" x14ac:dyDescent="0.3">
      <c r="A128" s="39"/>
      <c r="B128" s="177"/>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row>
    <row r="129" spans="1:28" x14ac:dyDescent="0.3">
      <c r="A129" s="39"/>
      <c r="B129" s="177"/>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row>
    <row r="130" spans="1:28" x14ac:dyDescent="0.3">
      <c r="A130" s="39"/>
      <c r="B130" s="177"/>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row>
    <row r="131" spans="1:28" x14ac:dyDescent="0.3">
      <c r="A131" s="39"/>
      <c r="B131" s="177"/>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row>
    <row r="132" spans="1:28" x14ac:dyDescent="0.3">
      <c r="A132" s="39"/>
      <c r="B132" s="177"/>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row>
    <row r="133" spans="1:28" x14ac:dyDescent="0.3">
      <c r="A133" s="39"/>
      <c r="B133" s="177"/>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row>
    <row r="134" spans="1:28" x14ac:dyDescent="0.3">
      <c r="A134" s="39"/>
      <c r="B134" s="177"/>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row>
    <row r="135" spans="1:28" x14ac:dyDescent="0.3">
      <c r="A135" s="39"/>
      <c r="B135" s="177"/>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row>
    <row r="136" spans="1:28" x14ac:dyDescent="0.3">
      <c r="A136" s="39"/>
      <c r="B136" s="177"/>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row>
    <row r="137" spans="1:28" x14ac:dyDescent="0.3">
      <c r="A137" s="39"/>
      <c r="B137" s="177"/>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row>
    <row r="138" spans="1:28" x14ac:dyDescent="0.3">
      <c r="A138" s="39"/>
      <c r="B138" s="177"/>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row>
    <row r="139" spans="1:28" x14ac:dyDescent="0.3">
      <c r="A139" s="39"/>
      <c r="B139" s="177"/>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row>
    <row r="140" spans="1:28" x14ac:dyDescent="0.3">
      <c r="A140" s="39"/>
      <c r="B140" s="177"/>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row>
    <row r="141" spans="1:28" x14ac:dyDescent="0.3">
      <c r="A141" s="39"/>
      <c r="B141" s="177"/>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row>
    <row r="142" spans="1:28" x14ac:dyDescent="0.3">
      <c r="A142" s="39"/>
      <c r="B142" s="177"/>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row>
    <row r="143" spans="1:28" x14ac:dyDescent="0.3">
      <c r="A143" s="39"/>
      <c r="B143" s="177"/>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row>
    <row r="144" spans="1:28" x14ac:dyDescent="0.3">
      <c r="A144" s="39"/>
      <c r="B144" s="177"/>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row>
    <row r="145" spans="1:28" x14ac:dyDescent="0.3">
      <c r="A145" s="39"/>
      <c r="B145" s="177"/>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row>
    <row r="146" spans="1:28" x14ac:dyDescent="0.3">
      <c r="A146" s="39"/>
      <c r="B146" s="177"/>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row>
    <row r="147" spans="1:28" x14ac:dyDescent="0.3">
      <c r="A147" s="39"/>
      <c r="B147" s="177"/>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row>
    <row r="148" spans="1:28" x14ac:dyDescent="0.3">
      <c r="A148" s="39"/>
      <c r="B148" s="177"/>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row>
    <row r="149" spans="1:28" x14ac:dyDescent="0.3">
      <c r="A149" s="39"/>
      <c r="B149" s="177"/>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row>
    <row r="150" spans="1:28" x14ac:dyDescent="0.3">
      <c r="A150" s="39"/>
      <c r="B150" s="177"/>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row>
    <row r="151" spans="1:28" x14ac:dyDescent="0.3">
      <c r="A151" s="39"/>
      <c r="B151" s="177"/>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row>
    <row r="152" spans="1:28" x14ac:dyDescent="0.3">
      <c r="A152" s="39"/>
      <c r="B152" s="177"/>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row>
    <row r="153" spans="1:28" ht="37.5" customHeight="1" x14ac:dyDescent="0.3">
      <c r="A153" s="39"/>
      <c r="B153" s="180" t="s">
        <v>1172</v>
      </c>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row>
    <row r="154" spans="1:28" x14ac:dyDescent="0.3">
      <c r="A154" s="39"/>
      <c r="B154" s="177"/>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row>
    <row r="155" spans="1:28" x14ac:dyDescent="0.3">
      <c r="A155" s="39"/>
      <c r="B155" s="177"/>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row>
    <row r="156" spans="1:28" x14ac:dyDescent="0.3">
      <c r="A156" s="39"/>
      <c r="B156" s="177"/>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row>
    <row r="157" spans="1:28" x14ac:dyDescent="0.3">
      <c r="A157" s="39"/>
      <c r="B157" s="177"/>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row>
    <row r="158" spans="1:28" x14ac:dyDescent="0.3">
      <c r="A158" s="39"/>
      <c r="B158" s="177"/>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row>
    <row r="159" spans="1:28" x14ac:dyDescent="0.3">
      <c r="A159" s="39"/>
      <c r="B159" s="177"/>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row>
    <row r="160" spans="1:28" x14ac:dyDescent="0.3">
      <c r="A160" s="39"/>
      <c r="B160" s="177"/>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row>
    <row r="161" spans="1:28" x14ac:dyDescent="0.3">
      <c r="A161" s="39"/>
      <c r="B161" s="177"/>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row>
    <row r="162" spans="1:28" x14ac:dyDescent="0.3">
      <c r="A162" s="39"/>
      <c r="B162" s="177"/>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row>
    <row r="163" spans="1:28" x14ac:dyDescent="0.3">
      <c r="A163" s="39"/>
      <c r="B163" s="177"/>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row>
    <row r="164" spans="1:28" x14ac:dyDescent="0.3">
      <c r="A164" s="39"/>
      <c r="B164" s="177"/>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row>
    <row r="165" spans="1:28" x14ac:dyDescent="0.3">
      <c r="A165" s="39"/>
      <c r="B165" s="177"/>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row>
    <row r="166" spans="1:28" x14ac:dyDescent="0.3">
      <c r="A166" s="39"/>
      <c r="B166" s="177"/>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row>
    <row r="167" spans="1:28" x14ac:dyDescent="0.3">
      <c r="A167" s="39"/>
      <c r="B167" s="177"/>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row>
    <row r="168" spans="1:28" x14ac:dyDescent="0.3">
      <c r="A168" s="39"/>
      <c r="B168" s="177"/>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row>
    <row r="169" spans="1:28" x14ac:dyDescent="0.3">
      <c r="A169" s="39"/>
      <c r="B169" s="177"/>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row>
    <row r="170" spans="1:28" x14ac:dyDescent="0.3">
      <c r="A170" s="39"/>
      <c r="B170" s="177"/>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row>
    <row r="171" spans="1:28" x14ac:dyDescent="0.3">
      <c r="A171" s="39"/>
      <c r="B171" s="177"/>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row>
    <row r="172" spans="1:28" x14ac:dyDescent="0.3">
      <c r="A172" s="39"/>
      <c r="B172" s="177"/>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row>
    <row r="173" spans="1:28" x14ac:dyDescent="0.3">
      <c r="A173" s="39"/>
      <c r="B173" s="177"/>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row>
    <row r="174" spans="1:28" x14ac:dyDescent="0.3">
      <c r="A174" s="39"/>
      <c r="B174" s="177"/>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row>
    <row r="175" spans="1:28" x14ac:dyDescent="0.3">
      <c r="A175" s="39"/>
      <c r="B175" s="177"/>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row>
    <row r="176" spans="1:28" x14ac:dyDescent="0.3">
      <c r="A176" s="39"/>
      <c r="B176" s="177"/>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row>
    <row r="177" spans="1:28" x14ac:dyDescent="0.3">
      <c r="A177" s="39"/>
      <c r="B177" s="177"/>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row>
    <row r="178" spans="1:28" x14ac:dyDescent="0.3">
      <c r="A178" s="39"/>
      <c r="B178" s="177"/>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row>
    <row r="179" spans="1:28" x14ac:dyDescent="0.3">
      <c r="A179" s="39"/>
      <c r="B179" s="177"/>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row>
    <row r="180" spans="1:28" x14ac:dyDescent="0.3">
      <c r="A180" s="39"/>
      <c r="B180" s="177"/>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row>
    <row r="181" spans="1:28" x14ac:dyDescent="0.3">
      <c r="A181" s="39"/>
      <c r="B181" s="177"/>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row>
    <row r="182" spans="1:28" x14ac:dyDescent="0.3">
      <c r="A182" s="39"/>
      <c r="B182" s="177"/>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row>
    <row r="183" spans="1:28" x14ac:dyDescent="0.3">
      <c r="A183" s="39"/>
      <c r="B183" s="177"/>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row>
  </sheetData>
  <sheetProtection selectLockedCells="1"/>
  <mergeCells count="3">
    <mergeCell ref="L1:M1"/>
    <mergeCell ref="C1:K1"/>
    <mergeCell ref="L6:M6"/>
  </mergeCells>
  <pageMargins left="0.57999999999999996" right="0.21" top="0.75" bottom="0.75" header="0.3" footer="0.3"/>
  <pageSetup paperSize="9" scale="85" fitToHeight="0" orientation="landscape" r:id="rId1"/>
  <rowBreaks count="2" manualBreakCount="2">
    <brk id="120" min="1" max="10" man="1"/>
    <brk id="152" min="1" max="10"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9">
    <pageSetUpPr fitToPage="1"/>
  </sheetPr>
  <dimension ref="A1:O67"/>
  <sheetViews>
    <sheetView showGridLines="0" showRowColHeaders="0" topLeftCell="A17" zoomScaleNormal="100" workbookViewId="0">
      <selection activeCell="I1" sqref="I1"/>
    </sheetView>
  </sheetViews>
  <sheetFormatPr baseColWidth="10" defaultColWidth="11.44140625" defaultRowHeight="14.4" x14ac:dyDescent="0.3"/>
  <cols>
    <col min="1" max="1" width="38.44140625" style="1" customWidth="1"/>
    <col min="2" max="2" width="19.77734375" style="1" customWidth="1"/>
    <col min="3" max="3" width="18.21875" style="1" customWidth="1"/>
    <col min="4" max="4" width="21.77734375" style="1" customWidth="1"/>
    <col min="5" max="5" width="24.21875" style="1" customWidth="1"/>
    <col min="6" max="6" width="20" style="1" customWidth="1"/>
    <col min="7" max="7" width="17.44140625" style="1" customWidth="1"/>
    <col min="8" max="8" width="20.21875" style="1" customWidth="1"/>
    <col min="9" max="9" width="21.5546875" style="1" customWidth="1"/>
    <col min="10" max="11" width="11.44140625" style="1"/>
    <col min="12" max="12" width="73.21875" style="1" customWidth="1"/>
    <col min="13" max="16384" width="11.44140625" style="1"/>
  </cols>
  <sheetData>
    <row r="1" spans="1:14" ht="44.25" customHeight="1" x14ac:dyDescent="0.3">
      <c r="A1" s="39"/>
      <c r="B1" s="40"/>
      <c r="C1" s="385" t="s">
        <v>1048</v>
      </c>
      <c r="D1" s="386"/>
      <c r="E1" s="386"/>
      <c r="F1" s="386"/>
      <c r="G1" s="386"/>
      <c r="H1" s="387"/>
      <c r="I1" s="45"/>
      <c r="J1" s="47"/>
      <c r="K1" s="48"/>
      <c r="L1" s="39"/>
      <c r="M1" s="39"/>
      <c r="N1" s="39"/>
    </row>
    <row r="2" spans="1:14" x14ac:dyDescent="0.3">
      <c r="A2" s="39"/>
      <c r="B2" s="39"/>
      <c r="C2" s="39"/>
      <c r="D2" s="39"/>
      <c r="E2" s="39"/>
      <c r="F2" s="39"/>
      <c r="G2" s="39"/>
      <c r="H2" s="39"/>
      <c r="I2" s="39"/>
      <c r="J2" s="39"/>
      <c r="K2" s="39"/>
      <c r="L2" s="39"/>
      <c r="M2" s="39"/>
      <c r="N2" s="39"/>
    </row>
    <row r="3" spans="1:14" x14ac:dyDescent="0.3">
      <c r="A3" s="39"/>
      <c r="B3" s="381" t="str">
        <f>" Opération : "&amp;Accueil!D5&amp;"          Maître d'ouvrage : "&amp;Accueil!D11&amp;"          Entreprise : "&amp;Accueil!D13&amp;""</f>
        <v xml:space="preserve"> Opération : Port de la Gare           Maître d'ouvrage : Haropa port           Entreprise : Océlian </v>
      </c>
      <c r="C3" s="381"/>
      <c r="D3" s="381"/>
      <c r="E3" s="381"/>
      <c r="F3" s="381"/>
      <c r="G3" s="381"/>
      <c r="H3" s="381"/>
      <c r="I3" s="381"/>
      <c r="J3" s="39"/>
      <c r="K3" s="39"/>
      <c r="L3" s="39"/>
      <c r="M3" s="39"/>
      <c r="N3" s="39"/>
    </row>
    <row r="4" spans="1:14" x14ac:dyDescent="0.3">
      <c r="A4" s="39"/>
      <c r="B4" s="381"/>
      <c r="C4" s="381"/>
      <c r="D4" s="381"/>
      <c r="E4" s="381"/>
      <c r="F4" s="381"/>
      <c r="G4" s="381"/>
      <c r="H4" s="381"/>
      <c r="I4" s="381"/>
      <c r="J4" s="39"/>
      <c r="K4" s="39"/>
      <c r="L4" s="39"/>
      <c r="M4" s="39"/>
      <c r="N4" s="39"/>
    </row>
    <row r="5" spans="1:14" ht="18" customHeight="1" x14ac:dyDescent="0.3">
      <c r="A5" s="39"/>
      <c r="B5" s="381"/>
      <c r="C5" s="381"/>
      <c r="D5" s="381"/>
      <c r="E5" s="381"/>
      <c r="F5" s="381"/>
      <c r="G5" s="381"/>
      <c r="H5" s="381"/>
      <c r="I5" s="381"/>
      <c r="J5" s="39"/>
      <c r="K5" s="39"/>
      <c r="L5" s="39"/>
      <c r="M5" s="39"/>
      <c r="N5" s="39"/>
    </row>
    <row r="6" spans="1:14" x14ac:dyDescent="0.3">
      <c r="A6" s="39"/>
      <c r="B6" s="39"/>
      <c r="C6" s="39"/>
      <c r="D6" s="39"/>
      <c r="E6" s="39"/>
      <c r="F6" s="39"/>
      <c r="G6" s="39"/>
      <c r="H6" s="39"/>
      <c r="I6" s="39"/>
      <c r="J6" s="39"/>
      <c r="K6" s="39"/>
      <c r="L6" s="39"/>
      <c r="M6" s="39"/>
      <c r="N6" s="39"/>
    </row>
    <row r="7" spans="1:14" x14ac:dyDescent="0.3">
      <c r="A7" s="39"/>
      <c r="B7" s="39"/>
      <c r="C7" s="39"/>
      <c r="D7" s="39"/>
      <c r="E7" s="39"/>
      <c r="F7" s="39"/>
      <c r="G7" s="39"/>
      <c r="H7" s="39"/>
      <c r="I7" s="39"/>
      <c r="J7" s="39"/>
      <c r="K7" s="39"/>
      <c r="L7" s="39"/>
      <c r="M7" s="39"/>
      <c r="N7" s="39"/>
    </row>
    <row r="8" spans="1:14" ht="41.4" x14ac:dyDescent="0.3">
      <c r="A8" s="39"/>
      <c r="B8" s="56" t="s">
        <v>1052</v>
      </c>
      <c r="C8" s="56" t="s">
        <v>1053</v>
      </c>
      <c r="D8" s="70" t="s">
        <v>1054</v>
      </c>
      <c r="E8" s="56" t="s">
        <v>1138</v>
      </c>
      <c r="F8" s="392" t="s">
        <v>1050</v>
      </c>
      <c r="G8" s="392"/>
      <c r="H8" s="56" t="s">
        <v>1049</v>
      </c>
      <c r="I8" s="56" t="s">
        <v>1030</v>
      </c>
      <c r="J8" s="39"/>
      <c r="K8" s="39"/>
      <c r="L8" s="39"/>
      <c r="M8" s="39"/>
      <c r="N8" s="39"/>
    </row>
    <row r="9" spans="1:14" ht="15.6" x14ac:dyDescent="0.3">
      <c r="A9" s="39"/>
      <c r="B9" s="57"/>
      <c r="C9" s="57"/>
      <c r="D9" s="73"/>
      <c r="E9" s="75"/>
      <c r="F9" s="389"/>
      <c r="G9" s="390"/>
      <c r="H9" s="58"/>
      <c r="I9" s="58"/>
      <c r="J9" s="39"/>
      <c r="K9" s="39"/>
      <c r="L9" s="39"/>
      <c r="M9" s="39"/>
      <c r="N9" s="39"/>
    </row>
    <row r="10" spans="1:14" ht="15.6" x14ac:dyDescent="0.3">
      <c r="A10" s="39"/>
      <c r="B10" s="59"/>
      <c r="C10" s="59"/>
      <c r="D10" s="74"/>
      <c r="E10" s="76"/>
      <c r="F10" s="396"/>
      <c r="G10" s="397"/>
      <c r="H10" s="60"/>
      <c r="I10" s="60"/>
      <c r="J10" s="39"/>
      <c r="K10" s="39"/>
      <c r="L10" s="39"/>
      <c r="M10" s="39"/>
      <c r="N10" s="39"/>
    </row>
    <row r="11" spans="1:14" ht="15.6" x14ac:dyDescent="0.3">
      <c r="A11" s="39"/>
      <c r="B11" s="59"/>
      <c r="C11" s="59"/>
      <c r="D11" s="61"/>
      <c r="E11" s="60"/>
      <c r="F11" s="61"/>
      <c r="G11" s="62"/>
      <c r="H11" s="60"/>
      <c r="I11" s="60"/>
      <c r="J11" s="39"/>
      <c r="K11" s="39"/>
      <c r="L11" s="39"/>
      <c r="M11" s="39"/>
      <c r="N11" s="39"/>
    </row>
    <row r="12" spans="1:14" ht="15.6" x14ac:dyDescent="0.3">
      <c r="A12" s="39"/>
      <c r="B12" s="59"/>
      <c r="C12" s="59"/>
      <c r="D12" s="61"/>
      <c r="E12" s="60"/>
      <c r="F12" s="61"/>
      <c r="G12" s="62"/>
      <c r="H12" s="60"/>
      <c r="I12" s="60"/>
      <c r="J12" s="39"/>
      <c r="K12" s="39"/>
      <c r="L12" s="39"/>
      <c r="M12" s="39"/>
      <c r="N12" s="39"/>
    </row>
    <row r="13" spans="1:14" ht="15.6" x14ac:dyDescent="0.3">
      <c r="A13" s="39"/>
      <c r="B13" s="59"/>
      <c r="C13" s="59"/>
      <c r="D13" s="61"/>
      <c r="E13" s="60"/>
      <c r="F13" s="61"/>
      <c r="G13" s="62"/>
      <c r="H13" s="60"/>
      <c r="I13" s="60"/>
      <c r="J13" s="39"/>
      <c r="K13" s="39"/>
      <c r="L13" s="39"/>
      <c r="M13" s="39"/>
      <c r="N13" s="39"/>
    </row>
    <row r="14" spans="1:14" ht="15.6" x14ac:dyDescent="0.3">
      <c r="A14" s="39"/>
      <c r="B14" s="59"/>
      <c r="C14" s="59"/>
      <c r="D14" s="61"/>
      <c r="E14" s="60"/>
      <c r="F14" s="61"/>
      <c r="G14" s="62"/>
      <c r="H14" s="60"/>
      <c r="I14" s="60"/>
      <c r="J14" s="39"/>
      <c r="K14" s="39"/>
      <c r="L14" s="39"/>
      <c r="M14" s="39"/>
      <c r="N14" s="39"/>
    </row>
    <row r="15" spans="1:14" ht="15.6" x14ac:dyDescent="0.3">
      <c r="A15" s="39"/>
      <c r="B15" s="59"/>
      <c r="C15" s="59"/>
      <c r="D15" s="61"/>
      <c r="E15" s="60"/>
      <c r="F15" s="61"/>
      <c r="G15" s="62"/>
      <c r="H15" s="60"/>
      <c r="I15" s="60"/>
      <c r="J15" s="39"/>
      <c r="K15" s="39"/>
      <c r="L15" s="39"/>
      <c r="M15" s="39"/>
      <c r="N15" s="39"/>
    </row>
    <row r="16" spans="1:14" ht="15.6" x14ac:dyDescent="0.3">
      <c r="A16" s="39"/>
      <c r="B16" s="59"/>
      <c r="C16" s="59"/>
      <c r="D16" s="61"/>
      <c r="E16" s="60"/>
      <c r="F16" s="61"/>
      <c r="G16" s="62"/>
      <c r="H16" s="60"/>
      <c r="I16" s="60"/>
      <c r="J16" s="39"/>
      <c r="K16" s="39"/>
      <c r="L16" s="39"/>
      <c r="M16" s="39"/>
      <c r="N16" s="39"/>
    </row>
    <row r="17" spans="1:15" ht="15.6" x14ac:dyDescent="0.3">
      <c r="A17" s="39"/>
      <c r="B17" s="59"/>
      <c r="C17" s="59"/>
      <c r="D17" s="61"/>
      <c r="E17" s="60"/>
      <c r="F17" s="61"/>
      <c r="G17" s="62"/>
      <c r="H17" s="60"/>
      <c r="I17" s="60"/>
      <c r="J17" s="39"/>
      <c r="K17" s="39"/>
      <c r="L17" s="39"/>
      <c r="M17" s="39"/>
      <c r="N17" s="39"/>
    </row>
    <row r="18" spans="1:15" ht="15.6" x14ac:dyDescent="0.3">
      <c r="A18" s="39"/>
      <c r="B18" s="59"/>
      <c r="C18" s="59"/>
      <c r="D18" s="61"/>
      <c r="E18" s="60"/>
      <c r="F18" s="61"/>
      <c r="G18" s="62"/>
      <c r="H18" s="60"/>
      <c r="I18" s="60"/>
      <c r="J18" s="39"/>
      <c r="K18" s="39"/>
      <c r="L18" s="39"/>
      <c r="M18" s="39"/>
      <c r="N18" s="39"/>
    </row>
    <row r="19" spans="1:15" ht="15.6" x14ac:dyDescent="0.3">
      <c r="A19" s="39"/>
      <c r="B19" s="59"/>
      <c r="C19" s="59"/>
      <c r="D19" s="61"/>
      <c r="E19" s="60"/>
      <c r="F19" s="61"/>
      <c r="G19" s="62"/>
      <c r="H19" s="60"/>
      <c r="I19" s="60"/>
      <c r="J19" s="39"/>
      <c r="K19" s="39"/>
      <c r="L19" s="39"/>
      <c r="M19" s="39"/>
      <c r="N19" s="39"/>
    </row>
    <row r="20" spans="1:15" ht="15.6" x14ac:dyDescent="0.3">
      <c r="A20" s="39"/>
      <c r="B20" s="143"/>
      <c r="C20" s="143"/>
      <c r="D20" s="144"/>
      <c r="E20" s="145"/>
      <c r="F20" s="144"/>
      <c r="G20" s="146"/>
      <c r="H20" s="145"/>
      <c r="I20" s="145"/>
      <c r="J20" s="39"/>
      <c r="K20" s="39"/>
      <c r="L20" s="39"/>
      <c r="M20" s="49" t="s">
        <v>1035</v>
      </c>
      <c r="N20" s="49"/>
      <c r="O20" s="12" t="s">
        <v>1036</v>
      </c>
    </row>
    <row r="21" spans="1:15" ht="15.6" x14ac:dyDescent="0.3">
      <c r="A21" s="39"/>
      <c r="B21" s="143"/>
      <c r="C21" s="143"/>
      <c r="D21" s="144"/>
      <c r="E21" s="145"/>
      <c r="F21" s="144"/>
      <c r="G21" s="146"/>
      <c r="H21" s="145"/>
      <c r="I21" s="145"/>
      <c r="J21" s="39"/>
      <c r="K21" s="39"/>
      <c r="L21" s="39"/>
      <c r="M21" s="49" t="s">
        <v>1037</v>
      </c>
      <c r="N21" s="49"/>
      <c r="O21" s="12" t="s">
        <v>1038</v>
      </c>
    </row>
    <row r="22" spans="1:15" ht="15.6" x14ac:dyDescent="0.3">
      <c r="A22" s="39"/>
      <c r="B22" s="143"/>
      <c r="C22" s="143"/>
      <c r="D22" s="144"/>
      <c r="E22" s="145"/>
      <c r="F22" s="144"/>
      <c r="G22" s="146"/>
      <c r="H22" s="145"/>
      <c r="I22" s="145"/>
      <c r="J22" s="39"/>
      <c r="K22" s="39"/>
      <c r="L22" s="39"/>
      <c r="M22" s="49" t="s">
        <v>1039</v>
      </c>
      <c r="N22" s="49"/>
      <c r="O22" s="12" t="s">
        <v>1040</v>
      </c>
    </row>
    <row r="23" spans="1:15" ht="15.6" x14ac:dyDescent="0.3">
      <c r="A23" s="39"/>
      <c r="B23" s="143"/>
      <c r="C23" s="143"/>
      <c r="D23" s="144"/>
      <c r="E23" s="145"/>
      <c r="F23" s="144"/>
      <c r="G23" s="146"/>
      <c r="H23" s="145"/>
      <c r="I23" s="145"/>
      <c r="J23" s="39"/>
      <c r="K23" s="39"/>
      <c r="L23" s="39"/>
      <c r="M23" s="49" t="s">
        <v>1041</v>
      </c>
      <c r="N23" s="49"/>
      <c r="O23" s="12" t="s">
        <v>1042</v>
      </c>
    </row>
    <row r="24" spans="1:15" ht="15.6" x14ac:dyDescent="0.3">
      <c r="A24" s="39"/>
      <c r="B24" s="143"/>
      <c r="C24" s="143"/>
      <c r="D24" s="144"/>
      <c r="E24" s="145"/>
      <c r="F24" s="144"/>
      <c r="G24" s="146"/>
      <c r="H24" s="145"/>
      <c r="I24" s="145"/>
      <c r="J24" s="39"/>
      <c r="K24" s="39"/>
      <c r="L24" s="39"/>
      <c r="M24" s="49" t="s">
        <v>1043</v>
      </c>
      <c r="N24" s="49"/>
      <c r="O24" s="12"/>
    </row>
    <row r="25" spans="1:15" ht="15.6" x14ac:dyDescent="0.3">
      <c r="A25" s="39"/>
      <c r="B25" s="63"/>
      <c r="C25" s="63"/>
      <c r="D25" s="64"/>
      <c r="E25" s="66"/>
      <c r="F25" s="64"/>
      <c r="G25" s="65"/>
      <c r="H25" s="66"/>
      <c r="I25" s="66"/>
      <c r="J25" s="39"/>
      <c r="K25" s="39"/>
      <c r="L25" s="39"/>
      <c r="M25" s="39"/>
      <c r="N25" s="39"/>
    </row>
    <row r="26" spans="1:15" ht="15.6" x14ac:dyDescent="0.3">
      <c r="A26" s="39"/>
      <c r="B26" s="46"/>
      <c r="C26" s="46"/>
      <c r="D26" s="46"/>
      <c r="E26" s="46"/>
      <c r="F26" s="46"/>
      <c r="G26" s="46"/>
      <c r="H26" s="46"/>
      <c r="I26" s="46"/>
      <c r="J26" s="39"/>
      <c r="K26" s="39"/>
      <c r="L26" s="39"/>
      <c r="M26" s="39"/>
      <c r="N26" s="39"/>
    </row>
    <row r="27" spans="1:15" ht="15.6" x14ac:dyDescent="0.3">
      <c r="A27" s="39"/>
      <c r="B27" s="46"/>
      <c r="C27" s="46"/>
      <c r="D27" s="46"/>
      <c r="E27" s="46"/>
      <c r="F27" s="46"/>
      <c r="G27" s="46"/>
      <c r="H27" s="46"/>
      <c r="I27" s="46"/>
      <c r="J27" s="39"/>
      <c r="K27" s="39"/>
      <c r="L27" s="39"/>
      <c r="M27" s="39"/>
      <c r="N27" s="39"/>
    </row>
    <row r="28" spans="1:15" ht="18" x14ac:dyDescent="0.3">
      <c r="A28" s="39"/>
      <c r="B28" s="391"/>
      <c r="C28" s="391"/>
      <c r="D28" s="391"/>
      <c r="E28" s="391"/>
      <c r="F28" s="391"/>
      <c r="G28" s="391"/>
      <c r="H28" s="391"/>
      <c r="I28" s="391"/>
      <c r="J28" s="39"/>
      <c r="K28" s="39"/>
      <c r="L28" s="39"/>
      <c r="M28" s="39"/>
      <c r="N28" s="39"/>
    </row>
    <row r="29" spans="1:15" ht="15.6" x14ac:dyDescent="0.3">
      <c r="A29" s="39"/>
      <c r="B29" s="46"/>
      <c r="C29" s="46"/>
      <c r="D29" s="46"/>
      <c r="E29" s="46"/>
      <c r="F29" s="46"/>
      <c r="G29" s="46"/>
      <c r="H29" s="46"/>
      <c r="I29" s="46"/>
      <c r="J29" s="39"/>
      <c r="K29" s="39"/>
      <c r="L29" s="39"/>
      <c r="M29" s="39"/>
      <c r="N29" s="39"/>
    </row>
    <row r="30" spans="1:15" ht="41.4" x14ac:dyDescent="0.3">
      <c r="A30" s="39"/>
      <c r="B30" s="56" t="s">
        <v>1031</v>
      </c>
      <c r="C30" s="56" t="s">
        <v>1032</v>
      </c>
      <c r="D30" s="56" t="s">
        <v>1033</v>
      </c>
      <c r="E30" s="56" t="s">
        <v>1075</v>
      </c>
      <c r="F30" s="398" t="s">
        <v>1034</v>
      </c>
      <c r="G30" s="399"/>
      <c r="H30" s="400"/>
      <c r="I30" s="56" t="s">
        <v>1051</v>
      </c>
      <c r="J30" s="39"/>
      <c r="K30" s="39"/>
      <c r="L30" s="39"/>
      <c r="M30" s="39"/>
      <c r="N30" s="39"/>
    </row>
    <row r="31" spans="1:15" ht="15" x14ac:dyDescent="0.3">
      <c r="A31" s="39"/>
      <c r="B31" s="16"/>
      <c r="C31" s="17"/>
      <c r="D31" s="18"/>
      <c r="E31" s="19"/>
      <c r="F31" s="401"/>
      <c r="G31" s="402"/>
      <c r="H31" s="403"/>
      <c r="I31" s="19"/>
      <c r="J31" s="39"/>
      <c r="K31" s="39"/>
      <c r="L31" s="39"/>
      <c r="M31" s="39"/>
      <c r="N31" s="39"/>
    </row>
    <row r="32" spans="1:15" ht="15" x14ac:dyDescent="0.3">
      <c r="A32" s="39"/>
      <c r="B32" s="20"/>
      <c r="C32" s="21"/>
      <c r="D32" s="22"/>
      <c r="E32" s="23"/>
      <c r="F32" s="393"/>
      <c r="G32" s="394"/>
      <c r="H32" s="395"/>
      <c r="I32" s="23"/>
      <c r="J32" s="39"/>
      <c r="K32" s="39"/>
      <c r="L32" s="39"/>
      <c r="M32" s="39"/>
      <c r="N32" s="39"/>
    </row>
    <row r="33" spans="1:14" ht="15" x14ac:dyDescent="0.3">
      <c r="A33" s="39"/>
      <c r="B33" s="20"/>
      <c r="C33" s="21"/>
      <c r="D33" s="22"/>
      <c r="E33" s="23"/>
      <c r="F33" s="393"/>
      <c r="G33" s="394"/>
      <c r="H33" s="395"/>
      <c r="I33" s="23"/>
      <c r="J33" s="39"/>
      <c r="K33" s="39"/>
      <c r="L33" s="39"/>
      <c r="M33" s="39"/>
      <c r="N33" s="39"/>
    </row>
    <row r="34" spans="1:14" ht="15" x14ac:dyDescent="0.3">
      <c r="A34" s="39"/>
      <c r="B34" s="20"/>
      <c r="C34" s="21"/>
      <c r="D34" s="22"/>
      <c r="E34" s="23"/>
      <c r="F34" s="393"/>
      <c r="G34" s="394"/>
      <c r="H34" s="395"/>
      <c r="I34" s="23"/>
      <c r="J34" s="39"/>
      <c r="K34" s="39"/>
      <c r="L34" s="39"/>
      <c r="M34" s="39"/>
      <c r="N34" s="39"/>
    </row>
    <row r="35" spans="1:14" ht="15" x14ac:dyDescent="0.3">
      <c r="A35" s="39"/>
      <c r="B35" s="20"/>
      <c r="C35" s="21"/>
      <c r="D35" s="22"/>
      <c r="E35" s="23"/>
      <c r="F35" s="393"/>
      <c r="G35" s="394"/>
      <c r="H35" s="395"/>
      <c r="I35" s="23"/>
      <c r="J35" s="39"/>
      <c r="K35" s="39"/>
      <c r="L35" s="39"/>
      <c r="M35" s="39"/>
      <c r="N35" s="39"/>
    </row>
    <row r="36" spans="1:14" ht="15" x14ac:dyDescent="0.3">
      <c r="A36" s="39"/>
      <c r="B36" s="20"/>
      <c r="C36" s="21"/>
      <c r="D36" s="22"/>
      <c r="E36" s="23"/>
      <c r="F36" s="393"/>
      <c r="G36" s="394"/>
      <c r="H36" s="395"/>
      <c r="I36" s="23"/>
      <c r="J36" s="39"/>
      <c r="K36" s="39"/>
      <c r="L36" s="39"/>
      <c r="M36" s="39"/>
      <c r="N36" s="39"/>
    </row>
    <row r="37" spans="1:14" ht="15" x14ac:dyDescent="0.3">
      <c r="A37" s="39"/>
      <c r="B37" s="20"/>
      <c r="C37" s="21"/>
      <c r="D37" s="22"/>
      <c r="E37" s="23"/>
      <c r="F37" s="393"/>
      <c r="G37" s="394"/>
      <c r="H37" s="395"/>
      <c r="I37" s="23"/>
      <c r="J37" s="39"/>
      <c r="K37" s="39"/>
      <c r="L37" s="39"/>
      <c r="M37" s="39"/>
      <c r="N37" s="39"/>
    </row>
    <row r="38" spans="1:14" ht="15" x14ac:dyDescent="0.3">
      <c r="A38" s="39"/>
      <c r="B38" s="20"/>
      <c r="C38" s="21"/>
      <c r="D38" s="22"/>
      <c r="E38" s="23"/>
      <c r="F38" s="393"/>
      <c r="G38" s="394"/>
      <c r="H38" s="395"/>
      <c r="I38" s="23"/>
      <c r="J38" s="39"/>
      <c r="K38" s="39"/>
      <c r="L38" s="39"/>
      <c r="M38" s="39"/>
      <c r="N38" s="39"/>
    </row>
    <row r="39" spans="1:14" ht="15" x14ac:dyDescent="0.3">
      <c r="A39" s="39"/>
      <c r="B39" s="24"/>
      <c r="C39" s="25"/>
      <c r="D39" s="26"/>
      <c r="E39" s="27"/>
      <c r="F39" s="393"/>
      <c r="G39" s="394"/>
      <c r="H39" s="395"/>
      <c r="I39" s="27"/>
      <c r="J39" s="39"/>
      <c r="K39" s="39"/>
      <c r="L39" s="39"/>
      <c r="M39" s="39"/>
      <c r="N39" s="39"/>
    </row>
    <row r="40" spans="1:14" ht="15" x14ac:dyDescent="0.3">
      <c r="A40" s="39"/>
      <c r="B40" s="24"/>
      <c r="C40" s="25"/>
      <c r="D40" s="26"/>
      <c r="E40" s="27"/>
      <c r="F40" s="393"/>
      <c r="G40" s="394"/>
      <c r="H40" s="395"/>
      <c r="I40" s="27"/>
      <c r="J40" s="39"/>
      <c r="K40" s="39"/>
      <c r="L40" s="39"/>
      <c r="M40" s="39"/>
      <c r="N40" s="39"/>
    </row>
    <row r="41" spans="1:14" ht="15" x14ac:dyDescent="0.3">
      <c r="A41" s="39"/>
      <c r="B41" s="24"/>
      <c r="C41" s="25"/>
      <c r="D41" s="26"/>
      <c r="E41" s="27"/>
      <c r="F41" s="393"/>
      <c r="G41" s="394"/>
      <c r="H41" s="395"/>
      <c r="I41" s="27"/>
      <c r="J41" s="39"/>
      <c r="K41" s="39"/>
      <c r="L41" s="39"/>
      <c r="M41" s="39"/>
      <c r="N41" s="39"/>
    </row>
    <row r="42" spans="1:14" ht="15" x14ac:dyDescent="0.3">
      <c r="A42" s="39"/>
      <c r="B42" s="24"/>
      <c r="C42" s="25"/>
      <c r="D42" s="26"/>
      <c r="E42" s="27"/>
      <c r="F42" s="393"/>
      <c r="G42" s="394"/>
      <c r="H42" s="395"/>
      <c r="I42" s="27"/>
      <c r="J42" s="39"/>
      <c r="K42" s="39"/>
      <c r="L42" s="39"/>
      <c r="M42" s="39"/>
      <c r="N42" s="39"/>
    </row>
    <row r="43" spans="1:14" ht="15" x14ac:dyDescent="0.3">
      <c r="A43" s="39"/>
      <c r="B43" s="24"/>
      <c r="C43" s="25"/>
      <c r="D43" s="26"/>
      <c r="E43" s="27"/>
      <c r="F43" s="393"/>
      <c r="G43" s="394"/>
      <c r="H43" s="395"/>
      <c r="I43" s="27"/>
      <c r="J43" s="39"/>
      <c r="K43" s="39"/>
      <c r="L43" s="39"/>
      <c r="M43" s="39"/>
      <c r="N43" s="39"/>
    </row>
    <row r="44" spans="1:14" ht="15" x14ac:dyDescent="0.3">
      <c r="A44" s="39"/>
      <c r="B44" s="24"/>
      <c r="C44" s="25"/>
      <c r="D44" s="26"/>
      <c r="E44" s="27"/>
      <c r="F44" s="393"/>
      <c r="G44" s="394"/>
      <c r="H44" s="395"/>
      <c r="I44" s="27"/>
      <c r="J44" s="39"/>
      <c r="K44" s="39"/>
      <c r="L44" s="39"/>
      <c r="M44" s="39"/>
      <c r="N44" s="39"/>
    </row>
    <row r="45" spans="1:14" ht="15" x14ac:dyDescent="0.3">
      <c r="A45" s="39"/>
      <c r="B45" s="24"/>
      <c r="C45" s="25"/>
      <c r="D45" s="26"/>
      <c r="E45" s="27"/>
      <c r="F45" s="393"/>
      <c r="G45" s="394"/>
      <c r="H45" s="395"/>
      <c r="I45" s="27"/>
      <c r="J45" s="39"/>
      <c r="K45" s="39"/>
      <c r="L45" s="39"/>
      <c r="M45" s="39"/>
      <c r="N45" s="39"/>
    </row>
    <row r="46" spans="1:14" ht="15" x14ac:dyDescent="0.3">
      <c r="A46" s="39"/>
      <c r="B46" s="24"/>
      <c r="C46" s="25"/>
      <c r="D46" s="26"/>
      <c r="E46" s="27"/>
      <c r="F46" s="393"/>
      <c r="G46" s="394"/>
      <c r="H46" s="395"/>
      <c r="I46" s="27"/>
      <c r="J46" s="39"/>
      <c r="K46" s="39"/>
      <c r="L46" s="39"/>
      <c r="M46" s="39"/>
      <c r="N46" s="39"/>
    </row>
    <row r="47" spans="1:14" ht="15" x14ac:dyDescent="0.3">
      <c r="A47" s="39"/>
      <c r="B47" s="28"/>
      <c r="C47" s="29"/>
      <c r="D47" s="30"/>
      <c r="E47" s="31"/>
      <c r="F47" s="404"/>
      <c r="G47" s="405"/>
      <c r="H47" s="406"/>
      <c r="I47" s="31"/>
      <c r="J47" s="39"/>
      <c r="K47" s="39"/>
      <c r="L47" s="39"/>
      <c r="M47" s="39"/>
      <c r="N47" s="39"/>
    </row>
    <row r="48" spans="1:14" x14ac:dyDescent="0.3">
      <c r="A48" s="39"/>
      <c r="B48" s="39"/>
      <c r="C48" s="39"/>
      <c r="D48" s="39"/>
      <c r="E48" s="39"/>
      <c r="F48" s="39"/>
      <c r="G48" s="39"/>
      <c r="H48" s="39"/>
      <c r="I48" s="39"/>
      <c r="J48" s="39"/>
      <c r="K48" s="39"/>
      <c r="L48" s="39"/>
      <c r="M48" s="39"/>
      <c r="N48" s="39"/>
    </row>
    <row r="49" spans="1:14" x14ac:dyDescent="0.3">
      <c r="A49" s="39"/>
      <c r="B49" s="39"/>
      <c r="C49" s="39"/>
      <c r="D49" s="39"/>
      <c r="E49" s="39"/>
      <c r="F49" s="39"/>
      <c r="G49" s="39"/>
      <c r="H49" s="39"/>
      <c r="I49" s="39"/>
      <c r="J49" s="39"/>
      <c r="K49" s="39"/>
      <c r="L49" s="39"/>
      <c r="M49" s="39"/>
      <c r="N49" s="39"/>
    </row>
    <row r="50" spans="1:14" x14ac:dyDescent="0.3">
      <c r="A50" s="39"/>
      <c r="B50" s="39"/>
      <c r="C50" s="39"/>
      <c r="D50" s="39"/>
      <c r="E50" s="39"/>
      <c r="F50" s="39"/>
      <c r="G50" s="39"/>
      <c r="H50" s="39"/>
      <c r="I50" s="39"/>
      <c r="J50" s="39"/>
      <c r="K50" s="39"/>
      <c r="L50" s="39"/>
      <c r="M50" s="39"/>
      <c r="N50" s="39"/>
    </row>
    <row r="51" spans="1:14" x14ac:dyDescent="0.3">
      <c r="A51" s="39"/>
      <c r="B51" s="39"/>
      <c r="C51" s="39"/>
      <c r="D51" s="39"/>
      <c r="E51" s="39"/>
      <c r="F51" s="39"/>
      <c r="G51" s="39"/>
      <c r="H51" s="39"/>
      <c r="I51" s="39"/>
      <c r="J51" s="39"/>
      <c r="K51" s="39"/>
      <c r="L51" s="39"/>
      <c r="M51" s="39"/>
      <c r="N51" s="39"/>
    </row>
    <row r="52" spans="1:14" x14ac:dyDescent="0.3">
      <c r="A52" s="39"/>
      <c r="B52" s="39"/>
      <c r="C52" s="39"/>
      <c r="D52" s="39"/>
      <c r="E52" s="39"/>
      <c r="F52" s="39"/>
      <c r="G52" s="39"/>
      <c r="H52" s="39"/>
      <c r="I52" s="39"/>
      <c r="J52" s="39"/>
      <c r="K52" s="39"/>
      <c r="L52" s="39"/>
      <c r="M52" s="39"/>
      <c r="N52" s="39"/>
    </row>
    <row r="53" spans="1:14" x14ac:dyDescent="0.3">
      <c r="A53" s="39"/>
      <c r="B53" s="39"/>
      <c r="C53" s="39"/>
      <c r="D53" s="39"/>
      <c r="E53" s="39"/>
      <c r="F53" s="39"/>
      <c r="G53" s="39"/>
      <c r="H53" s="39"/>
      <c r="I53" s="39"/>
      <c r="J53" s="39"/>
      <c r="K53" s="39"/>
      <c r="L53" s="39"/>
      <c r="M53" s="39"/>
      <c r="N53" s="39"/>
    </row>
    <row r="54" spans="1:14" x14ac:dyDescent="0.3">
      <c r="A54" s="39"/>
      <c r="B54" s="39"/>
      <c r="C54" s="39"/>
      <c r="D54" s="39"/>
      <c r="E54" s="39"/>
      <c r="F54" s="39"/>
      <c r="G54" s="39"/>
      <c r="H54" s="39"/>
      <c r="I54" s="39"/>
      <c r="J54" s="39"/>
      <c r="K54" s="39"/>
      <c r="L54" s="39"/>
      <c r="M54" s="39"/>
      <c r="N54" s="39"/>
    </row>
    <row r="55" spans="1:14" x14ac:dyDescent="0.3">
      <c r="A55" s="39"/>
      <c r="B55" s="39"/>
      <c r="C55" s="39"/>
      <c r="D55" s="39"/>
      <c r="E55" s="39"/>
      <c r="F55" s="39"/>
      <c r="G55" s="39"/>
      <c r="H55" s="39"/>
      <c r="I55" s="39"/>
      <c r="J55" s="39"/>
      <c r="K55" s="39"/>
      <c r="L55" s="39"/>
      <c r="M55" s="39"/>
      <c r="N55" s="39"/>
    </row>
    <row r="56" spans="1:14" x14ac:dyDescent="0.3">
      <c r="A56" s="39"/>
      <c r="B56" s="39"/>
      <c r="C56" s="39"/>
      <c r="D56" s="39"/>
      <c r="E56" s="39"/>
      <c r="F56" s="39"/>
      <c r="G56" s="39"/>
      <c r="H56" s="39"/>
      <c r="I56" s="39"/>
      <c r="J56" s="39"/>
      <c r="K56" s="39"/>
      <c r="L56" s="39"/>
      <c r="M56" s="39"/>
      <c r="N56" s="39"/>
    </row>
    <row r="57" spans="1:14" x14ac:dyDescent="0.3">
      <c r="A57" s="39"/>
      <c r="B57" s="39"/>
      <c r="C57" s="39"/>
      <c r="D57" s="39"/>
      <c r="E57" s="39"/>
      <c r="F57" s="39"/>
      <c r="G57" s="39"/>
      <c r="H57" s="39"/>
      <c r="I57" s="39"/>
      <c r="J57" s="39"/>
      <c r="K57" s="39"/>
      <c r="L57" s="39"/>
      <c r="M57" s="39"/>
      <c r="N57" s="39"/>
    </row>
    <row r="58" spans="1:14" x14ac:dyDescent="0.3">
      <c r="A58" s="39"/>
      <c r="B58" s="39"/>
      <c r="C58" s="39"/>
      <c r="D58" s="39"/>
      <c r="E58" s="39"/>
      <c r="F58" s="39"/>
      <c r="G58" s="39"/>
      <c r="H58" s="39"/>
      <c r="I58" s="39"/>
      <c r="J58" s="39"/>
      <c r="K58" s="39"/>
      <c r="L58" s="39"/>
      <c r="M58" s="39"/>
      <c r="N58" s="39"/>
    </row>
    <row r="59" spans="1:14" x14ac:dyDescent="0.3">
      <c r="A59" s="39"/>
      <c r="B59" s="39"/>
      <c r="C59" s="39"/>
      <c r="D59" s="39"/>
      <c r="E59" s="39"/>
      <c r="F59" s="39"/>
      <c r="G59" s="39"/>
      <c r="H59" s="39"/>
      <c r="I59" s="39"/>
      <c r="J59" s="39"/>
      <c r="K59" s="39"/>
      <c r="L59" s="39"/>
      <c r="M59" s="39"/>
      <c r="N59" s="39"/>
    </row>
    <row r="60" spans="1:14" x14ac:dyDescent="0.3">
      <c r="A60" s="39"/>
      <c r="B60" s="39"/>
      <c r="C60" s="39"/>
      <c r="D60" s="39"/>
      <c r="E60" s="39"/>
      <c r="F60" s="39"/>
      <c r="G60" s="39"/>
      <c r="H60" s="39"/>
      <c r="I60" s="39"/>
      <c r="J60" s="39"/>
      <c r="K60" s="39"/>
      <c r="L60" s="39"/>
      <c r="M60" s="39"/>
      <c r="N60" s="39"/>
    </row>
    <row r="61" spans="1:14" x14ac:dyDescent="0.3">
      <c r="A61" s="39"/>
      <c r="B61" s="39"/>
      <c r="C61" s="39"/>
      <c r="D61" s="39"/>
      <c r="E61" s="39"/>
      <c r="F61" s="39"/>
      <c r="G61" s="39"/>
      <c r="H61" s="39"/>
      <c r="I61" s="39"/>
      <c r="J61" s="39"/>
      <c r="K61" s="39"/>
      <c r="L61" s="39"/>
      <c r="M61" s="39"/>
      <c r="N61" s="39"/>
    </row>
    <row r="62" spans="1:14" x14ac:dyDescent="0.3">
      <c r="A62" s="39"/>
      <c r="B62" s="39"/>
      <c r="C62" s="39"/>
      <c r="D62" s="39"/>
      <c r="E62" s="39"/>
      <c r="F62" s="39"/>
      <c r="G62" s="39"/>
      <c r="H62" s="39"/>
      <c r="I62" s="39"/>
      <c r="J62" s="39"/>
      <c r="K62" s="39"/>
      <c r="L62" s="39"/>
      <c r="M62" s="39"/>
      <c r="N62" s="39"/>
    </row>
    <row r="63" spans="1:14" x14ac:dyDescent="0.3">
      <c r="A63" s="39"/>
      <c r="B63" s="39"/>
      <c r="C63" s="39"/>
      <c r="D63" s="39"/>
      <c r="E63" s="39"/>
      <c r="F63" s="39"/>
      <c r="G63" s="39"/>
      <c r="H63" s="39"/>
      <c r="I63" s="39"/>
      <c r="J63" s="39"/>
      <c r="K63" s="39"/>
      <c r="L63" s="39"/>
      <c r="M63" s="39"/>
      <c r="N63" s="39"/>
    </row>
    <row r="64" spans="1:14" x14ac:dyDescent="0.3">
      <c r="A64" s="39"/>
      <c r="B64" s="39"/>
      <c r="C64" s="39"/>
      <c r="D64" s="39"/>
      <c r="E64" s="39"/>
      <c r="F64" s="39"/>
      <c r="G64" s="39"/>
      <c r="H64" s="39"/>
      <c r="I64" s="39"/>
      <c r="J64" s="39"/>
      <c r="K64" s="39"/>
      <c r="L64" s="39"/>
      <c r="M64" s="39"/>
      <c r="N64" s="39"/>
    </row>
    <row r="65" spans="1:14" x14ac:dyDescent="0.3">
      <c r="A65" s="39"/>
      <c r="B65" s="39"/>
      <c r="C65" s="39"/>
      <c r="D65" s="39"/>
      <c r="E65" s="39"/>
      <c r="F65" s="39"/>
      <c r="G65" s="39"/>
      <c r="H65" s="39"/>
      <c r="I65" s="39"/>
      <c r="J65" s="39"/>
      <c r="K65" s="39"/>
      <c r="L65" s="39"/>
      <c r="M65" s="39"/>
      <c r="N65" s="39"/>
    </row>
    <row r="66" spans="1:14" x14ac:dyDescent="0.3">
      <c r="A66" s="39"/>
      <c r="B66" s="39"/>
      <c r="C66" s="39"/>
      <c r="D66" s="39"/>
      <c r="E66" s="39"/>
      <c r="F66" s="39"/>
      <c r="G66" s="39"/>
      <c r="H66" s="39"/>
      <c r="I66" s="39"/>
      <c r="J66" s="39"/>
      <c r="K66" s="39"/>
      <c r="L66" s="39"/>
      <c r="M66" s="39"/>
      <c r="N66" s="39"/>
    </row>
    <row r="67" spans="1:14" x14ac:dyDescent="0.3">
      <c r="A67" s="39"/>
      <c r="B67" s="39"/>
      <c r="C67" s="39"/>
      <c r="D67" s="39"/>
      <c r="E67" s="39"/>
      <c r="F67" s="39"/>
      <c r="G67" s="39"/>
      <c r="H67" s="39"/>
      <c r="I67" s="39"/>
      <c r="J67" s="39"/>
      <c r="K67" s="39"/>
      <c r="L67" s="39"/>
      <c r="M67" s="39"/>
      <c r="N67" s="39"/>
    </row>
  </sheetData>
  <sheetProtection selectLockedCells="1"/>
  <mergeCells count="26">
    <mergeCell ref="F44:H44"/>
    <mergeCell ref="F45:H45"/>
    <mergeCell ref="F46:H46"/>
    <mergeCell ref="F47:H47"/>
    <mergeCell ref="F39:H39"/>
    <mergeCell ref="F40:H40"/>
    <mergeCell ref="F41:H41"/>
    <mergeCell ref="F42:H42"/>
    <mergeCell ref="F43:H43"/>
    <mergeCell ref="F35:H35"/>
    <mergeCell ref="F36:H36"/>
    <mergeCell ref="F37:H37"/>
    <mergeCell ref="F38:H38"/>
    <mergeCell ref="F10:G10"/>
    <mergeCell ref="F30:H30"/>
    <mergeCell ref="F31:H31"/>
    <mergeCell ref="F32:H32"/>
    <mergeCell ref="F33:H33"/>
    <mergeCell ref="F34:H34"/>
    <mergeCell ref="F9:G9"/>
    <mergeCell ref="B28:I28"/>
    <mergeCell ref="B4:I4"/>
    <mergeCell ref="C1:H1"/>
    <mergeCell ref="B5:I5"/>
    <mergeCell ref="F8:G8"/>
    <mergeCell ref="B3:I3"/>
  </mergeCells>
  <pageMargins left="0.76" right="0.7" top="0.75" bottom="0.75" header="0.3" footer="0.3"/>
  <pageSetup paperSize="9" scale="79" fitToHeight="0" orientation="landscape"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AJ66"/>
  <sheetViews>
    <sheetView tabSelected="1" zoomScale="70" zoomScaleNormal="70" workbookViewId="0">
      <selection activeCell="E23" sqref="E23:E24"/>
    </sheetView>
  </sheetViews>
  <sheetFormatPr baseColWidth="10" defaultColWidth="11.44140625" defaultRowHeight="14.4" x14ac:dyDescent="0.3"/>
  <cols>
    <col min="1" max="1" width="38.44140625" style="1" customWidth="1"/>
    <col min="2" max="2" width="20.5546875" style="1" customWidth="1"/>
    <col min="3" max="3" width="11.77734375" style="1" customWidth="1"/>
    <col min="4" max="4" width="11" style="1" customWidth="1"/>
    <col min="5" max="5" width="15" style="1" customWidth="1"/>
    <col min="6" max="6" width="17.21875" style="1" customWidth="1"/>
    <col min="7" max="28" width="6.77734375" style="1" customWidth="1"/>
    <col min="29" max="29" width="22.5546875" style="1" customWidth="1"/>
    <col min="30" max="30" width="21.44140625" style="1" customWidth="1"/>
    <col min="31" max="31" width="16" style="1" bestFit="1" customWidth="1"/>
    <col min="32" max="32" width="15.77734375" style="1" customWidth="1"/>
    <col min="33" max="33" width="15.21875" style="1" customWidth="1"/>
    <col min="34" max="34" width="20.44140625" style="1" customWidth="1"/>
    <col min="35" max="35" width="14.77734375" style="1" customWidth="1"/>
    <col min="36" max="16384" width="11.44140625" style="1"/>
  </cols>
  <sheetData>
    <row r="1" spans="1:35" ht="44.25" customHeight="1" x14ac:dyDescent="0.3">
      <c r="A1" s="39"/>
      <c r="B1" s="40"/>
      <c r="C1" s="385" t="s">
        <v>1304</v>
      </c>
      <c r="D1" s="386"/>
      <c r="E1" s="386"/>
      <c r="F1" s="386"/>
      <c r="G1" s="386"/>
      <c r="H1" s="386"/>
      <c r="I1" s="386"/>
      <c r="J1" s="386"/>
      <c r="K1" s="386"/>
      <c r="L1" s="386"/>
      <c r="M1" s="386"/>
      <c r="N1" s="386"/>
      <c r="O1" s="386"/>
      <c r="P1" s="386"/>
      <c r="Q1" s="386"/>
      <c r="R1" s="386"/>
      <c r="S1" s="386"/>
      <c r="T1" s="386"/>
      <c r="U1" s="386"/>
      <c r="V1" s="386"/>
      <c r="W1" s="386"/>
      <c r="X1" s="386"/>
      <c r="Y1" s="386"/>
      <c r="Z1" s="386"/>
      <c r="AA1" s="386"/>
      <c r="AB1" s="387"/>
      <c r="AC1" s="45"/>
      <c r="AD1" s="47"/>
      <c r="AE1" s="39"/>
      <c r="AF1" s="39"/>
      <c r="AG1" s="39"/>
      <c r="AH1" s="39"/>
      <c r="AI1" s="39"/>
    </row>
    <row r="2" spans="1:35" x14ac:dyDescent="0.3">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c r="AH2" s="39"/>
      <c r="AI2" s="39"/>
    </row>
    <row r="3" spans="1:35" x14ac:dyDescent="0.3">
      <c r="A3" s="39"/>
      <c r="B3" s="381" t="str">
        <f>" Opération : "&amp;Accueil!D5&amp;"          Maître d'ouvrage : "&amp;Accueil!D11&amp;"          Entreprise : "&amp;Accueil!D13&amp;""</f>
        <v xml:space="preserve"> Opération : Port de la Gare           Maître d'ouvrage : Haropa port           Entreprise : Océlian </v>
      </c>
      <c r="C3" s="381"/>
      <c r="D3" s="381"/>
      <c r="E3" s="381"/>
      <c r="F3" s="381"/>
      <c r="G3" s="381"/>
      <c r="H3" s="381"/>
      <c r="I3" s="381"/>
      <c r="J3" s="381"/>
      <c r="K3" s="381"/>
      <c r="L3" s="381"/>
      <c r="M3" s="381"/>
      <c r="N3" s="381"/>
      <c r="O3" s="381"/>
      <c r="P3" s="381"/>
      <c r="Q3" s="381"/>
      <c r="R3" s="381"/>
      <c r="S3" s="381"/>
      <c r="T3" s="381"/>
      <c r="U3" s="381"/>
      <c r="V3" s="381"/>
      <c r="W3" s="381"/>
      <c r="X3" s="381"/>
      <c r="Y3" s="381"/>
      <c r="Z3" s="381"/>
      <c r="AA3" s="381"/>
      <c r="AB3" s="381"/>
      <c r="AC3" s="381"/>
      <c r="AD3" s="39"/>
      <c r="AE3" s="39"/>
      <c r="AF3" s="39"/>
      <c r="AG3" s="39"/>
      <c r="AH3" s="39"/>
      <c r="AI3" s="39"/>
    </row>
    <row r="4" spans="1:35" x14ac:dyDescent="0.3">
      <c r="A4" s="39"/>
      <c r="B4" s="381"/>
      <c r="C4" s="381"/>
      <c r="D4" s="381"/>
      <c r="E4" s="381"/>
      <c r="F4" s="381"/>
      <c r="G4" s="381"/>
      <c r="H4" s="381"/>
      <c r="I4" s="381"/>
      <c r="J4" s="381"/>
      <c r="K4" s="381"/>
      <c r="L4" s="381"/>
      <c r="M4" s="381"/>
      <c r="N4" s="381"/>
      <c r="O4" s="381"/>
      <c r="P4" s="381"/>
      <c r="Q4" s="381"/>
      <c r="R4" s="381"/>
      <c r="S4" s="381"/>
      <c r="T4" s="381"/>
      <c r="U4" s="381"/>
      <c r="V4" s="381"/>
      <c r="W4" s="381"/>
      <c r="X4" s="381"/>
      <c r="Y4" s="381"/>
      <c r="Z4" s="381"/>
      <c r="AA4" s="381"/>
      <c r="AB4" s="381"/>
      <c r="AC4" s="381"/>
      <c r="AD4" s="39"/>
      <c r="AE4" s="39"/>
      <c r="AF4" s="39"/>
      <c r="AG4" s="39"/>
      <c r="AH4" s="39"/>
      <c r="AI4" s="39"/>
    </row>
    <row r="5" spans="1:35" ht="45" customHeight="1" x14ac:dyDescent="0.3">
      <c r="A5" s="39"/>
      <c r="B5" s="413" t="s">
        <v>1242</v>
      </c>
      <c r="C5" s="414"/>
      <c r="D5" s="414"/>
      <c r="E5" s="414"/>
      <c r="F5" s="414"/>
      <c r="G5" s="414"/>
      <c r="H5" s="414"/>
      <c r="I5" s="414"/>
      <c r="J5" s="414"/>
      <c r="K5" s="414"/>
      <c r="L5" s="414"/>
      <c r="M5" s="414"/>
      <c r="N5" s="414"/>
      <c r="O5" s="414"/>
      <c r="P5" s="414"/>
      <c r="Q5" s="414"/>
      <c r="R5" s="414"/>
      <c r="S5" s="414"/>
      <c r="T5" s="414"/>
      <c r="U5" s="414"/>
      <c r="V5" s="414"/>
      <c r="W5" s="414"/>
      <c r="X5" s="414"/>
      <c r="Y5" s="414"/>
      <c r="Z5" s="414"/>
      <c r="AA5" s="414"/>
      <c r="AB5" s="414"/>
      <c r="AC5" s="414"/>
      <c r="AD5" s="39"/>
      <c r="AE5" s="39"/>
      <c r="AF5" s="39"/>
      <c r="AG5" s="39"/>
      <c r="AH5" s="39"/>
      <c r="AI5" s="39"/>
    </row>
    <row r="6" spans="1:35" x14ac:dyDescent="0.3">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row>
    <row r="7" spans="1:35" x14ac:dyDescent="0.3">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row>
    <row r="8" spans="1:35" ht="21.75" customHeight="1" x14ac:dyDescent="0.3">
      <c r="A8" s="39"/>
      <c r="B8" s="415" t="s">
        <v>1202</v>
      </c>
      <c r="C8" s="415"/>
      <c r="D8" s="415"/>
      <c r="E8" s="415"/>
      <c r="F8" s="415"/>
      <c r="G8" s="415"/>
      <c r="H8" s="415"/>
      <c r="I8" s="415"/>
      <c r="J8" s="415"/>
      <c r="K8" s="415"/>
      <c r="L8" s="415"/>
      <c r="M8" s="415"/>
      <c r="N8" s="415"/>
      <c r="O8" s="415"/>
      <c r="P8" s="415"/>
      <c r="Q8" s="415"/>
      <c r="R8" s="415"/>
      <c r="S8" s="415"/>
      <c r="T8" s="415"/>
      <c r="U8" s="415"/>
      <c r="V8" s="415"/>
      <c r="W8" s="415"/>
      <c r="X8" s="415"/>
      <c r="Y8" s="415"/>
      <c r="Z8" s="415"/>
      <c r="AA8" s="415"/>
      <c r="AB8" s="415"/>
      <c r="AC8" s="39"/>
      <c r="AD8" s="39"/>
      <c r="AE8" s="39"/>
      <c r="AF8" s="39"/>
      <c r="AG8" s="39"/>
      <c r="AH8" s="39"/>
      <c r="AI8" s="39"/>
    </row>
    <row r="9" spans="1:35" ht="15" customHeight="1" x14ac:dyDescent="0.3">
      <c r="A9" s="39"/>
      <c r="B9" s="421"/>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39"/>
      <c r="AD9" s="39"/>
      <c r="AE9" s="39"/>
      <c r="AF9" s="39"/>
      <c r="AG9" s="39"/>
      <c r="AH9" s="39"/>
      <c r="AI9" s="39"/>
    </row>
    <row r="10" spans="1:35" ht="59.25" customHeight="1" x14ac:dyDescent="0.3">
      <c r="A10" s="39"/>
      <c r="B10" s="416" t="s">
        <v>1206</v>
      </c>
      <c r="C10" s="417"/>
      <c r="D10" s="417"/>
      <c r="E10" s="417"/>
      <c r="F10" s="418"/>
      <c r="G10" s="194">
        <v>42005</v>
      </c>
      <c r="H10" s="194">
        <v>42036</v>
      </c>
      <c r="I10" s="194">
        <v>42064</v>
      </c>
      <c r="J10" s="194">
        <v>42095</v>
      </c>
      <c r="K10" s="194">
        <v>42125</v>
      </c>
      <c r="L10" s="194">
        <v>42156</v>
      </c>
      <c r="M10" s="194">
        <v>42186</v>
      </c>
      <c r="N10" s="194">
        <v>42217</v>
      </c>
      <c r="O10" s="194">
        <v>42248</v>
      </c>
      <c r="P10" s="194">
        <v>42278</v>
      </c>
      <c r="Q10" s="194">
        <v>42309</v>
      </c>
      <c r="R10" s="194">
        <v>42339</v>
      </c>
      <c r="S10" s="194">
        <v>42370</v>
      </c>
      <c r="T10" s="194">
        <v>42401</v>
      </c>
      <c r="U10" s="194">
        <v>42430</v>
      </c>
      <c r="V10" s="194">
        <v>42461</v>
      </c>
      <c r="W10" s="194">
        <v>42491</v>
      </c>
      <c r="X10" s="194">
        <v>42522</v>
      </c>
      <c r="Y10" s="194">
        <v>42552</v>
      </c>
      <c r="Z10" s="194">
        <v>42583</v>
      </c>
      <c r="AA10" s="194">
        <v>42614</v>
      </c>
      <c r="AB10" s="194">
        <v>42644</v>
      </c>
      <c r="AC10" s="39"/>
      <c r="AD10" s="39"/>
      <c r="AE10" s="39"/>
      <c r="AF10" s="39"/>
      <c r="AG10" s="39"/>
      <c r="AH10" s="39"/>
      <c r="AI10" s="39"/>
    </row>
    <row r="11" spans="1:35" ht="45" customHeight="1" x14ac:dyDescent="0.3">
      <c r="A11" s="39"/>
      <c r="B11" s="419" t="s">
        <v>1201</v>
      </c>
      <c r="C11" s="420"/>
      <c r="D11" s="420"/>
      <c r="E11" s="420"/>
      <c r="F11" s="420"/>
      <c r="G11" s="204">
        <f>SUM(G16+G18+G20++G22+G24+G26+G28+G30+G32+G34+G36+G38+G40+G42+G44+G46+G48+G50+G52+G54+G56+G58+G60+G62+G64)</f>
        <v>0</v>
      </c>
      <c r="H11" s="204">
        <f t="shared" ref="H11:AB11" si="0">SUM(H16+H18+H20++H22+H24+H26+H28+H30+H32+H34+H36+H38+H40+H42+H44+H46+H48+H50+H52+H54+H56+H58+H60+H62+H64)</f>
        <v>0</v>
      </c>
      <c r="I11" s="204">
        <f t="shared" si="0"/>
        <v>0</v>
      </c>
      <c r="J11" s="204">
        <f t="shared" si="0"/>
        <v>0</v>
      </c>
      <c r="K11" s="204">
        <f t="shared" si="0"/>
        <v>0</v>
      </c>
      <c r="L11" s="204">
        <f t="shared" si="0"/>
        <v>0</v>
      </c>
      <c r="M11" s="204">
        <f t="shared" si="0"/>
        <v>0</v>
      </c>
      <c r="N11" s="204">
        <f t="shared" si="0"/>
        <v>0</v>
      </c>
      <c r="O11" s="204">
        <f t="shared" si="0"/>
        <v>0</v>
      </c>
      <c r="P11" s="204">
        <f t="shared" si="0"/>
        <v>0</v>
      </c>
      <c r="Q11" s="204">
        <f t="shared" si="0"/>
        <v>326.98221855085308</v>
      </c>
      <c r="R11" s="204">
        <f t="shared" si="0"/>
        <v>0</v>
      </c>
      <c r="S11" s="204">
        <f t="shared" si="0"/>
        <v>6.1440614960372084</v>
      </c>
      <c r="T11" s="204">
        <f t="shared" si="0"/>
        <v>0</v>
      </c>
      <c r="U11" s="204">
        <f t="shared" si="0"/>
        <v>6.1440614960372084</v>
      </c>
      <c r="V11" s="204">
        <f t="shared" si="0"/>
        <v>0</v>
      </c>
      <c r="W11" s="204">
        <f t="shared" si="0"/>
        <v>0</v>
      </c>
      <c r="X11" s="204">
        <f t="shared" si="0"/>
        <v>0</v>
      </c>
      <c r="Y11" s="204">
        <f t="shared" si="0"/>
        <v>0</v>
      </c>
      <c r="Z11" s="204">
        <f t="shared" si="0"/>
        <v>0</v>
      </c>
      <c r="AA11" s="204">
        <f t="shared" si="0"/>
        <v>0</v>
      </c>
      <c r="AB11" s="204">
        <f t="shared" si="0"/>
        <v>0</v>
      </c>
      <c r="AC11" s="192"/>
      <c r="AD11" s="39"/>
      <c r="AE11" s="39"/>
      <c r="AF11" s="39"/>
      <c r="AG11" s="39"/>
      <c r="AH11" s="39"/>
      <c r="AI11" s="39"/>
    </row>
    <row r="12" spans="1:35" x14ac:dyDescent="0.3">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row>
    <row r="13" spans="1:35" ht="272.25" customHeight="1" x14ac:dyDescent="0.3">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row>
    <row r="14" spans="1:35" ht="66.75" customHeight="1" x14ac:dyDescent="0.3">
      <c r="A14" s="39"/>
      <c r="B14" s="199" t="s">
        <v>1203</v>
      </c>
      <c r="C14" s="199" t="s">
        <v>1204</v>
      </c>
      <c r="D14" s="199" t="s">
        <v>1243</v>
      </c>
      <c r="E14" s="199" t="s">
        <v>1244</v>
      </c>
      <c r="F14" s="193" t="s">
        <v>1205</v>
      </c>
      <c r="G14" s="198">
        <f>G10</f>
        <v>42005</v>
      </c>
      <c r="H14" s="197">
        <f t="shared" ref="H14:AB14" si="1">H10</f>
        <v>42036</v>
      </c>
      <c r="I14" s="197">
        <f t="shared" si="1"/>
        <v>42064</v>
      </c>
      <c r="J14" s="197">
        <f t="shared" si="1"/>
        <v>42095</v>
      </c>
      <c r="K14" s="197">
        <f t="shared" si="1"/>
        <v>42125</v>
      </c>
      <c r="L14" s="197">
        <f t="shared" si="1"/>
        <v>42156</v>
      </c>
      <c r="M14" s="197">
        <f t="shared" si="1"/>
        <v>42186</v>
      </c>
      <c r="N14" s="197">
        <f t="shared" si="1"/>
        <v>42217</v>
      </c>
      <c r="O14" s="197">
        <f t="shared" si="1"/>
        <v>42248</v>
      </c>
      <c r="P14" s="197">
        <f t="shared" si="1"/>
        <v>42278</v>
      </c>
      <c r="Q14" s="197">
        <f t="shared" si="1"/>
        <v>42309</v>
      </c>
      <c r="R14" s="197">
        <f t="shared" si="1"/>
        <v>42339</v>
      </c>
      <c r="S14" s="197">
        <f t="shared" si="1"/>
        <v>42370</v>
      </c>
      <c r="T14" s="197">
        <f t="shared" si="1"/>
        <v>42401</v>
      </c>
      <c r="U14" s="197">
        <f t="shared" si="1"/>
        <v>42430</v>
      </c>
      <c r="V14" s="197">
        <f t="shared" si="1"/>
        <v>42461</v>
      </c>
      <c r="W14" s="197">
        <f t="shared" si="1"/>
        <v>42491</v>
      </c>
      <c r="X14" s="197">
        <f t="shared" si="1"/>
        <v>42522</v>
      </c>
      <c r="Y14" s="197">
        <f t="shared" si="1"/>
        <v>42552</v>
      </c>
      <c r="Z14" s="197">
        <f t="shared" si="1"/>
        <v>42583</v>
      </c>
      <c r="AA14" s="197">
        <f t="shared" si="1"/>
        <v>42614</v>
      </c>
      <c r="AB14" s="197">
        <f t="shared" si="1"/>
        <v>42644</v>
      </c>
      <c r="AC14" s="39"/>
      <c r="AD14" s="412" t="s">
        <v>1197</v>
      </c>
      <c r="AE14" s="190" t="s">
        <v>1194</v>
      </c>
      <c r="AF14" s="412" t="s">
        <v>1195</v>
      </c>
      <c r="AG14" s="412"/>
      <c r="AH14" s="412" t="s">
        <v>1196</v>
      </c>
      <c r="AI14" s="412"/>
    </row>
    <row r="15" spans="1:35" ht="16.5" customHeight="1" x14ac:dyDescent="0.3">
      <c r="A15" s="39"/>
      <c r="B15" s="407" t="s">
        <v>1211</v>
      </c>
      <c r="C15" s="407" t="s">
        <v>1357</v>
      </c>
      <c r="D15" s="407">
        <v>19.100000000000001</v>
      </c>
      <c r="E15" s="411" t="s">
        <v>1231</v>
      </c>
      <c r="F15" s="200" t="s">
        <v>1229</v>
      </c>
      <c r="G15" s="201"/>
      <c r="H15" s="201"/>
      <c r="I15" s="201"/>
      <c r="J15" s="201"/>
      <c r="K15" s="201"/>
      <c r="L15" s="201"/>
      <c r="M15" s="201"/>
      <c r="N15" s="201"/>
      <c r="O15" s="201"/>
      <c r="P15" s="201"/>
      <c r="Q15" s="201">
        <v>1</v>
      </c>
      <c r="R15" s="201"/>
      <c r="S15" s="201"/>
      <c r="T15" s="201"/>
      <c r="U15" s="201"/>
      <c r="V15" s="201"/>
      <c r="W15" s="201"/>
      <c r="X15" s="201"/>
      <c r="Y15" s="201"/>
      <c r="Z15" s="201"/>
      <c r="AA15" s="201"/>
      <c r="AB15" s="201"/>
      <c r="AC15" s="39"/>
      <c r="AD15" s="412"/>
      <c r="AE15" s="320" t="s">
        <v>1198</v>
      </c>
      <c r="AF15" s="320" t="s">
        <v>1199</v>
      </c>
      <c r="AG15" s="320" t="s">
        <v>1200</v>
      </c>
      <c r="AH15" s="320" t="s">
        <v>1199</v>
      </c>
      <c r="AI15" s="320" t="s">
        <v>1200</v>
      </c>
    </row>
    <row r="16" spans="1:35" ht="16.5" customHeight="1" x14ac:dyDescent="0.3">
      <c r="A16" s="39"/>
      <c r="B16" s="408"/>
      <c r="C16" s="408"/>
      <c r="D16" s="408"/>
      <c r="E16" s="410"/>
      <c r="F16" s="190" t="s">
        <v>1228</v>
      </c>
      <c r="G16" s="202">
        <f t="shared" ref="G16" si="2">IFERROR($AE16*(G15*$D15)+($AF16+$AG16)*(G15*$D15)+($AH16+$AI16)*(G15*$D15),0)</f>
        <v>0</v>
      </c>
      <c r="H16" s="202">
        <f t="shared" ref="H16" si="3">IFERROR($AE16*(H15*$D15)+($AF16+$AG16)*(H15*$D15)+($AH16+$AI16)*(H15*$D15),0)</f>
        <v>0</v>
      </c>
      <c r="I16" s="202">
        <f t="shared" ref="I16:K16" si="4">IFERROR($AE16*(I15*$D15)+($AF16+$AG16)*(I15*$D15)+($AH16+$AI16)*(I15*$D15),0)</f>
        <v>0</v>
      </c>
      <c r="J16" s="202">
        <f t="shared" si="4"/>
        <v>0</v>
      </c>
      <c r="K16" s="202">
        <f t="shared" si="4"/>
        <v>0</v>
      </c>
      <c r="L16" s="202">
        <f t="shared" ref="L16" si="5">IFERROR($AE16*(L15*$D15)+($AF16+$AG16)*(L15*$D15)+($AH16+$AI16)*(L15*$D15),0)</f>
        <v>0</v>
      </c>
      <c r="M16" s="202">
        <f t="shared" ref="M16" si="6">IFERROR($AE16*(M15*$D15)+($AF16+$AG16)*(M15*$D15)+($AH16+$AI16)*(M15*$D15),0)</f>
        <v>0</v>
      </c>
      <c r="N16" s="202">
        <f t="shared" ref="N16" si="7">IFERROR($AE16*(N15*$D15)+($AF16+$AG16)*(N15*$D15)+($AH16+$AI16)*(N15*$D15),0)</f>
        <v>0</v>
      </c>
      <c r="O16" s="202">
        <f t="shared" ref="O16" si="8">IFERROR($AE16*(O15*$D15)+($AF16+$AG16)*(O15*$D15)+($AH16+$AI16)*(O15*$D15),0)</f>
        <v>0</v>
      </c>
      <c r="P16" s="202">
        <f t="shared" ref="P16" si="9">IFERROR($AE16*(P15*$D15)+($AF16+$AG16)*(P15*$D15)+($AH16+$AI16)*(P15*$D15),0)</f>
        <v>0</v>
      </c>
      <c r="Q16" s="202">
        <f t="shared" ref="Q16" si="10">IFERROR($AE16*(Q15*$D15)+($AF16+$AG16)*(Q15*$D15)+($AH16+$AI16)*(Q15*$D15),0)</f>
        <v>10.019705590269769</v>
      </c>
      <c r="R16" s="202">
        <f t="shared" ref="R16" si="11">IFERROR($AE16*(R15*$D15)+($AF16+$AG16)*(R15*$D15)+($AH16+$AI16)*(R15*$D15),0)</f>
        <v>0</v>
      </c>
      <c r="S16" s="202">
        <f t="shared" ref="S16" si="12">IFERROR($AE16*(S15*$D15)+($AF16+$AG16)*(S15*$D15)+($AH16+$AI16)*(S15*$D15),0)</f>
        <v>0</v>
      </c>
      <c r="T16" s="202">
        <f t="shared" ref="T16" si="13">IFERROR($AE16*(T15*$D15)+($AF16+$AG16)*(T15*$D15)+($AH16+$AI16)*(T15*$D15),0)</f>
        <v>0</v>
      </c>
      <c r="U16" s="202">
        <f t="shared" ref="U16" si="14">IFERROR($AE16*(U15*$D15)+($AF16+$AG16)*(U15*$D15)+($AH16+$AI16)*(U15*$D15),0)</f>
        <v>0</v>
      </c>
      <c r="V16" s="202">
        <f t="shared" ref="V16" si="15">IFERROR($AE16*(V15*$D15)+($AF16+$AG16)*(V15*$D15)+($AH16+$AI16)*(V15*$D15),0)</f>
        <v>0</v>
      </c>
      <c r="W16" s="202">
        <f t="shared" ref="W16" si="16">IFERROR($AE16*(W15*$D15)+($AF16+$AG16)*(W15*$D15)+($AH16+$AI16)*(W15*$D15),0)</f>
        <v>0</v>
      </c>
      <c r="X16" s="202">
        <f t="shared" ref="X16" si="17">IFERROR($AE16*(X15*$D15)+($AF16+$AG16)*(X15*$D15)+($AH16+$AI16)*(X15*$D15),0)</f>
        <v>0</v>
      </c>
      <c r="Y16" s="202">
        <f t="shared" ref="Y16" si="18">IFERROR($AE16*(Y15*$D15)+($AF16+$AG16)*(Y15*$D15)+($AH16+$AI16)*(Y15*$D15),0)</f>
        <v>0</v>
      </c>
      <c r="Z16" s="202">
        <f t="shared" ref="Z16" si="19">IFERROR($AE16*(Z15*$D15)+($AF16+$AG16)*(Z15*$D15)+($AH16+$AI16)*(Z15*$D15),0)</f>
        <v>0</v>
      </c>
      <c r="AA16" s="202">
        <f t="shared" ref="AA16" si="20">IFERROR($AE16*(AA15*$D15)+($AF16+$AG16)*(AA15*$D15)+($AH16+$AI16)*(AA15*$D15),0)</f>
        <v>0</v>
      </c>
      <c r="AB16" s="202">
        <f t="shared" ref="AB16" si="21">IFERROR($AE16*(AB15*$D15)+($AF16+$AG16)*(AB15*$D15)+($AH16+$AI16)*(AB15*$D15),0)</f>
        <v>0</v>
      </c>
      <c r="AC16" s="39"/>
      <c r="AD16" s="191" t="str">
        <f>E15</f>
        <v>1,5 à 2,5 tonnes diesel</v>
      </c>
      <c r="AE16" s="203">
        <f>VLOOKUP($AD16,'BDD Bilan CO2'!$A$4:$F$19,2,FALSE)</f>
        <v>3.0249999999999999E-2</v>
      </c>
      <c r="AF16" s="203">
        <f>VLOOKUP($AD16,'BDD Bilan CO2'!$A$4:$F$19,3,FALSE)</f>
        <v>2.3583957860465115E-2</v>
      </c>
      <c r="AG16" s="203">
        <f>VLOOKUP($AD16,'BDD Bilan CO2'!$A$4:$F$19,4,FALSE)</f>
        <v>0.22358700000000001</v>
      </c>
      <c r="AH16" s="203">
        <f>VLOOKUP($AD16,'BDD Bilan CO2'!$A$4:$F$19,5,FALSE)</f>
        <v>2.3583957860465115E-2</v>
      </c>
      <c r="AI16" s="203">
        <f>VLOOKUP($AD16,'BDD Bilan CO2'!$A$4:$F$19,6,FALSE)</f>
        <v>0.22358700000000001</v>
      </c>
    </row>
    <row r="17" spans="1:36" ht="16.5" customHeight="1" x14ac:dyDescent="0.3">
      <c r="A17" s="39"/>
      <c r="B17" s="407" t="s">
        <v>1221</v>
      </c>
      <c r="C17" s="407" t="s">
        <v>1358</v>
      </c>
      <c r="D17" s="407">
        <v>450</v>
      </c>
      <c r="E17" s="411" t="s">
        <v>1231</v>
      </c>
      <c r="F17" s="200" t="s">
        <v>1229</v>
      </c>
      <c r="G17" s="325"/>
      <c r="H17" s="325"/>
      <c r="I17" s="325"/>
      <c r="J17" s="325"/>
      <c r="K17" s="325"/>
      <c r="L17" s="325"/>
      <c r="M17" s="325"/>
      <c r="N17" s="325"/>
      <c r="O17" s="325"/>
      <c r="P17" s="325"/>
      <c r="Q17" s="325">
        <v>1</v>
      </c>
      <c r="R17" s="325"/>
      <c r="S17" s="325"/>
      <c r="T17" s="325"/>
      <c r="U17" s="325"/>
      <c r="V17" s="325"/>
      <c r="W17" s="325"/>
      <c r="X17" s="325"/>
      <c r="Y17" s="325"/>
      <c r="Z17" s="325"/>
      <c r="AA17" s="325"/>
      <c r="AB17" s="325"/>
      <c r="AC17" s="39"/>
      <c r="AD17" s="323"/>
      <c r="AE17" s="324"/>
      <c r="AF17" s="324"/>
      <c r="AG17" s="324"/>
      <c r="AH17" s="324"/>
      <c r="AI17" s="324"/>
    </row>
    <row r="18" spans="1:36" ht="16.5" customHeight="1" x14ac:dyDescent="0.3">
      <c r="A18" s="39"/>
      <c r="B18" s="408"/>
      <c r="C18" s="408"/>
      <c r="D18" s="408"/>
      <c r="E18" s="410"/>
      <c r="F18" s="190" t="s">
        <v>1228</v>
      </c>
      <c r="G18" s="202">
        <f t="shared" ref="G18:G64" si="22">IFERROR($AE18*(G17*$D17)+($AF18+$AG18)*(G17*$D17)+($AH18+$AI18)*(G17*$D17),0)</f>
        <v>0</v>
      </c>
      <c r="H18" s="202">
        <f t="shared" ref="H18:H64" si="23">IFERROR($AE18*(H17*$D17)+($AF18+$AG18)*(H17*$D17)+($AH18+$AI18)*(H17*$D17),0)</f>
        <v>0</v>
      </c>
      <c r="I18" s="202">
        <f t="shared" ref="I18:I64" si="24">IFERROR($AE18*(I17*$D17)+($AF18+$AG18)*(I17*$D17)+($AH18+$AI18)*(I17*$D17),0)</f>
        <v>0</v>
      </c>
      <c r="J18" s="202">
        <f t="shared" ref="J18:J64" si="25">IFERROR($AE18*(J17*$D17)+($AF18+$AG18)*(J17*$D17)+($AH18+$AI18)*(J17*$D17),0)</f>
        <v>0</v>
      </c>
      <c r="K18" s="202">
        <f t="shared" ref="K18:K64" si="26">IFERROR($AE18*(K17*$D17)+($AF18+$AG18)*(K17*$D17)+($AH18+$AI18)*(K17*$D17),0)</f>
        <v>0</v>
      </c>
      <c r="L18" s="202">
        <f t="shared" ref="L18:L64" si="27">IFERROR($AE18*(L17*$D17)+($AF18+$AG18)*(L17*$D17)+($AH18+$AI18)*(L17*$D17),0)</f>
        <v>0</v>
      </c>
      <c r="M18" s="202">
        <f t="shared" ref="M18:M64" si="28">IFERROR($AE18*(M17*$D17)+($AF18+$AG18)*(M17*$D17)+($AH18+$AI18)*(M17*$D17),0)</f>
        <v>0</v>
      </c>
      <c r="N18" s="202">
        <f t="shared" ref="N18:N64" si="29">IFERROR($AE18*(N17*$D17)+($AF18+$AG18)*(N17*$D17)+($AH18+$AI18)*(N17*$D17),0)</f>
        <v>0</v>
      </c>
      <c r="O18" s="202">
        <f t="shared" ref="O18:O64" si="30">IFERROR($AE18*(O17*$D17)+($AF18+$AG18)*(O17*$D17)+($AH18+$AI18)*(O17*$D17),0)</f>
        <v>0</v>
      </c>
      <c r="P18" s="202">
        <f t="shared" ref="P18:P64" si="31">IFERROR($AE18*(P17*$D17)+($AF18+$AG18)*(P17*$D17)+($AH18+$AI18)*(P17*$D17),0)</f>
        <v>0</v>
      </c>
      <c r="Q18" s="202">
        <f t="shared" ref="Q18:Q64" si="32">IFERROR($AE18*(Q17*$D17)+($AF18+$AG18)*(Q17*$D17)+($AH18+$AI18)*(Q17*$D17),0)</f>
        <v>236.06636207441858</v>
      </c>
      <c r="R18" s="202">
        <f t="shared" ref="R18:R64" si="33">IFERROR($AE18*(R17*$D17)+($AF18+$AG18)*(R17*$D17)+($AH18+$AI18)*(R17*$D17),0)</f>
        <v>0</v>
      </c>
      <c r="S18" s="202">
        <f t="shared" ref="S18:S64" si="34">IFERROR($AE18*(S17*$D17)+($AF18+$AG18)*(S17*$D17)+($AH18+$AI18)*(S17*$D17),0)</f>
        <v>0</v>
      </c>
      <c r="T18" s="202">
        <f t="shared" ref="T18:T64" si="35">IFERROR($AE18*(T17*$D17)+($AF18+$AG18)*(T17*$D17)+($AH18+$AI18)*(T17*$D17),0)</f>
        <v>0</v>
      </c>
      <c r="U18" s="202">
        <f t="shared" ref="U18:U64" si="36">IFERROR($AE18*(U17*$D17)+($AF18+$AG18)*(U17*$D17)+($AH18+$AI18)*(U17*$D17),0)</f>
        <v>0</v>
      </c>
      <c r="V18" s="202">
        <f t="shared" ref="V18:V64" si="37">IFERROR($AE18*(V17*$D17)+($AF18+$AG18)*(V17*$D17)+($AH18+$AI18)*(V17*$D17),0)</f>
        <v>0</v>
      </c>
      <c r="W18" s="202">
        <f t="shared" ref="W18:W64" si="38">IFERROR($AE18*(W17*$D17)+($AF18+$AG18)*(W17*$D17)+($AH18+$AI18)*(W17*$D17),0)</f>
        <v>0</v>
      </c>
      <c r="X18" s="202">
        <f t="shared" ref="X18:X64" si="39">IFERROR($AE18*(X17*$D17)+($AF18+$AG18)*(X17*$D17)+($AH18+$AI18)*(X17*$D17),0)</f>
        <v>0</v>
      </c>
      <c r="Y18" s="202">
        <f t="shared" ref="Y18:Y64" si="40">IFERROR($AE18*(Y17*$D17)+($AF18+$AG18)*(Y17*$D17)+($AH18+$AI18)*(Y17*$D17),0)</f>
        <v>0</v>
      </c>
      <c r="Z18" s="202">
        <f t="shared" ref="Z18:Z64" si="41">IFERROR($AE18*(Z17*$D17)+($AF18+$AG18)*(Z17*$D17)+($AH18+$AI18)*(Z17*$D17),0)</f>
        <v>0</v>
      </c>
      <c r="AA18" s="202">
        <f t="shared" ref="AA18:AA64" si="42">IFERROR($AE18*(AA17*$D17)+($AF18+$AG18)*(AA17*$D17)+($AH18+$AI18)*(AA17*$D17),0)</f>
        <v>0</v>
      </c>
      <c r="AB18" s="202">
        <f t="shared" ref="AB18:AB64" si="43">IFERROR($AE18*(AB17*$D17)+($AF18+$AG18)*(AB17*$D17)+($AH18+$AI18)*(AB17*$D17),0)</f>
        <v>0</v>
      </c>
      <c r="AC18" s="39"/>
      <c r="AD18" s="191" t="str">
        <f>E17</f>
        <v>1,5 à 2,5 tonnes diesel</v>
      </c>
      <c r="AE18" s="203">
        <f>VLOOKUP($AD18,'BDD Bilan CO2'!$A$4:$F$19,2,FALSE)</f>
        <v>3.0249999999999999E-2</v>
      </c>
      <c r="AF18" s="203">
        <f>VLOOKUP($AD18,'BDD Bilan CO2'!$A$4:$F$19,3,FALSE)</f>
        <v>2.3583957860465115E-2</v>
      </c>
      <c r="AG18" s="203">
        <f>VLOOKUP($AD18,'BDD Bilan CO2'!$A$4:$F$19,4,FALSE)</f>
        <v>0.22358700000000001</v>
      </c>
      <c r="AH18" s="203">
        <f>VLOOKUP($AD18,'BDD Bilan CO2'!$A$4:$F$19,5,FALSE)</f>
        <v>2.3583957860465115E-2</v>
      </c>
      <c r="AI18" s="203">
        <f>VLOOKUP($AD18,'BDD Bilan CO2'!$A$4:$F$19,6,FALSE)</f>
        <v>0.22358700000000001</v>
      </c>
    </row>
    <row r="19" spans="1:36" ht="16.5" customHeight="1" x14ac:dyDescent="0.3">
      <c r="A19" s="39"/>
      <c r="B19" s="407" t="s">
        <v>1211</v>
      </c>
      <c r="C19" s="407" t="s">
        <v>1359</v>
      </c>
      <c r="D19" s="407">
        <v>13.7</v>
      </c>
      <c r="E19" s="409" t="s">
        <v>1346</v>
      </c>
      <c r="F19" s="200" t="s">
        <v>1229</v>
      </c>
      <c r="G19" s="325"/>
      <c r="H19" s="325"/>
      <c r="I19" s="325"/>
      <c r="J19" s="325"/>
      <c r="K19" s="325"/>
      <c r="L19" s="325"/>
      <c r="M19" s="325"/>
      <c r="N19" s="325"/>
      <c r="O19" s="325"/>
      <c r="P19" s="325"/>
      <c r="Q19" s="325">
        <v>1</v>
      </c>
      <c r="R19" s="325"/>
      <c r="S19" s="325">
        <v>1</v>
      </c>
      <c r="T19" s="325"/>
      <c r="U19" s="325">
        <v>1</v>
      </c>
      <c r="V19" s="325"/>
      <c r="W19" s="325"/>
      <c r="X19" s="325"/>
      <c r="Y19" s="325"/>
      <c r="Z19" s="325"/>
      <c r="AA19" s="325"/>
      <c r="AB19" s="325"/>
      <c r="AC19" s="39"/>
      <c r="AD19" s="323"/>
      <c r="AE19" s="324"/>
      <c r="AF19" s="324"/>
      <c r="AG19" s="324"/>
      <c r="AH19" s="324"/>
      <c r="AI19" s="324"/>
      <c r="AJ19" s="12"/>
    </row>
    <row r="20" spans="1:36" ht="16.5" customHeight="1" x14ac:dyDescent="0.3">
      <c r="A20" s="39"/>
      <c r="B20" s="408"/>
      <c r="C20" s="408"/>
      <c r="D20" s="408"/>
      <c r="E20" s="410"/>
      <c r="F20" s="190" t="s">
        <v>1228</v>
      </c>
      <c r="G20" s="202">
        <f t="shared" si="22"/>
        <v>0</v>
      </c>
      <c r="H20" s="202">
        <f t="shared" si="23"/>
        <v>0</v>
      </c>
      <c r="I20" s="202">
        <f t="shared" si="24"/>
        <v>0</v>
      </c>
      <c r="J20" s="202">
        <f t="shared" si="25"/>
        <v>0</v>
      </c>
      <c r="K20" s="202">
        <f t="shared" si="26"/>
        <v>0</v>
      </c>
      <c r="L20" s="202">
        <f t="shared" si="27"/>
        <v>0</v>
      </c>
      <c r="M20" s="202">
        <f t="shared" si="28"/>
        <v>0</v>
      </c>
      <c r="N20" s="202">
        <f t="shared" si="29"/>
        <v>0</v>
      </c>
      <c r="O20" s="202">
        <f t="shared" si="30"/>
        <v>0</v>
      </c>
      <c r="P20" s="202">
        <f t="shared" si="31"/>
        <v>0</v>
      </c>
      <c r="Q20" s="202">
        <f t="shared" si="32"/>
        <v>6.1440614960372084</v>
      </c>
      <c r="R20" s="202">
        <f t="shared" si="33"/>
        <v>0</v>
      </c>
      <c r="S20" s="202">
        <f t="shared" si="34"/>
        <v>6.1440614960372084</v>
      </c>
      <c r="T20" s="202">
        <f t="shared" si="35"/>
        <v>0</v>
      </c>
      <c r="U20" s="202">
        <f t="shared" si="36"/>
        <v>6.1440614960372084</v>
      </c>
      <c r="V20" s="202">
        <f t="shared" si="37"/>
        <v>0</v>
      </c>
      <c r="W20" s="202">
        <f t="shared" si="38"/>
        <v>0</v>
      </c>
      <c r="X20" s="202">
        <f t="shared" si="39"/>
        <v>0</v>
      </c>
      <c r="Y20" s="202">
        <f t="shared" si="40"/>
        <v>0</v>
      </c>
      <c r="Z20" s="202">
        <f t="shared" si="41"/>
        <v>0</v>
      </c>
      <c r="AA20" s="202">
        <f t="shared" si="42"/>
        <v>0</v>
      </c>
      <c r="AB20" s="202">
        <f t="shared" si="43"/>
        <v>0</v>
      </c>
      <c r="AC20" s="39"/>
      <c r="AD20" s="191" t="str">
        <f>E19</f>
        <v>&lt; 1,5 tonnes diesel</v>
      </c>
      <c r="AE20" s="203">
        <f>VLOOKUP($AD20,'BDD Bilan CO2'!$A$4:$F$19,2,FALSE)</f>
        <v>2.4749999999999998E-2</v>
      </c>
      <c r="AF20" s="203">
        <f>VLOOKUP($AD20,'BDD Bilan CO2'!$A$4:$F$19,3,FALSE)</f>
        <v>2.0214821023255811E-2</v>
      </c>
      <c r="AG20" s="203">
        <f>VLOOKUP($AD20,'BDD Bilan CO2'!$A$4:$F$19,4,FALSE)</f>
        <v>0.19164599999999998</v>
      </c>
      <c r="AH20" s="203">
        <f>VLOOKUP($AD20,'BDD Bilan CO2'!$A$4:$F$19,5,FALSE)</f>
        <v>2.0214821023255811E-2</v>
      </c>
      <c r="AI20" s="203">
        <f>VLOOKUP($AD20,'BDD Bilan CO2'!$A$4:$F$19,6,FALSE)</f>
        <v>0.19164599999999998</v>
      </c>
      <c r="AJ20" s="12"/>
    </row>
    <row r="21" spans="1:36" ht="16.5" customHeight="1" x14ac:dyDescent="0.3">
      <c r="A21" s="39"/>
      <c r="B21" s="407" t="s">
        <v>1211</v>
      </c>
      <c r="C21" s="407" t="s">
        <v>1360</v>
      </c>
      <c r="D21" s="407">
        <v>39.1</v>
      </c>
      <c r="E21" s="409" t="s">
        <v>1238</v>
      </c>
      <c r="F21" s="200" t="s">
        <v>1229</v>
      </c>
      <c r="G21" s="325"/>
      <c r="H21" s="325"/>
      <c r="I21" s="325"/>
      <c r="J21" s="325"/>
      <c r="K21" s="325"/>
      <c r="L21" s="325"/>
      <c r="M21" s="325"/>
      <c r="N21" s="325"/>
      <c r="O21" s="325"/>
      <c r="P21" s="325"/>
      <c r="Q21" s="325">
        <v>1</v>
      </c>
      <c r="R21" s="325"/>
      <c r="S21" s="325"/>
      <c r="T21" s="325"/>
      <c r="U21" s="325"/>
      <c r="V21" s="325"/>
      <c r="W21" s="325"/>
      <c r="X21" s="325"/>
      <c r="Y21" s="325"/>
      <c r="Z21" s="325"/>
      <c r="AA21" s="325"/>
      <c r="AB21" s="325"/>
      <c r="AC21" s="39"/>
      <c r="AD21" s="323"/>
      <c r="AE21" s="324"/>
      <c r="AF21" s="324"/>
      <c r="AG21" s="324"/>
      <c r="AH21" s="324"/>
      <c r="AI21" s="324"/>
      <c r="AJ21" s="12"/>
    </row>
    <row r="22" spans="1:36" ht="16.5" customHeight="1" x14ac:dyDescent="0.3">
      <c r="A22" s="39"/>
      <c r="B22" s="408"/>
      <c r="C22" s="408"/>
      <c r="D22" s="408"/>
      <c r="E22" s="410"/>
      <c r="F22" s="190" t="s">
        <v>1228</v>
      </c>
      <c r="G22" s="202">
        <f t="shared" si="22"/>
        <v>0</v>
      </c>
      <c r="H22" s="202">
        <f t="shared" si="23"/>
        <v>0</v>
      </c>
      <c r="I22" s="202">
        <f t="shared" si="24"/>
        <v>0</v>
      </c>
      <c r="J22" s="202">
        <f t="shared" si="25"/>
        <v>0</v>
      </c>
      <c r="K22" s="202">
        <f t="shared" si="26"/>
        <v>0</v>
      </c>
      <c r="L22" s="202">
        <f t="shared" si="27"/>
        <v>0</v>
      </c>
      <c r="M22" s="202">
        <f t="shared" si="28"/>
        <v>0</v>
      </c>
      <c r="N22" s="202">
        <f t="shared" si="29"/>
        <v>0</v>
      </c>
      <c r="O22" s="202">
        <f t="shared" si="30"/>
        <v>0</v>
      </c>
      <c r="P22" s="202">
        <f t="shared" si="31"/>
        <v>0</v>
      </c>
      <c r="Q22" s="202">
        <f t="shared" si="32"/>
        <v>74.752089390127509</v>
      </c>
      <c r="R22" s="202">
        <f t="shared" si="33"/>
        <v>0</v>
      </c>
      <c r="S22" s="202">
        <f t="shared" si="34"/>
        <v>0</v>
      </c>
      <c r="T22" s="202">
        <f t="shared" si="35"/>
        <v>0</v>
      </c>
      <c r="U22" s="202">
        <f t="shared" si="36"/>
        <v>0</v>
      </c>
      <c r="V22" s="202">
        <f t="shared" si="37"/>
        <v>0</v>
      </c>
      <c r="W22" s="202">
        <f t="shared" si="38"/>
        <v>0</v>
      </c>
      <c r="X22" s="202">
        <f t="shared" si="39"/>
        <v>0</v>
      </c>
      <c r="Y22" s="202">
        <f t="shared" si="40"/>
        <v>0</v>
      </c>
      <c r="Z22" s="202">
        <f t="shared" si="41"/>
        <v>0</v>
      </c>
      <c r="AA22" s="202">
        <f t="shared" si="42"/>
        <v>0</v>
      </c>
      <c r="AB22" s="202">
        <f t="shared" si="43"/>
        <v>0</v>
      </c>
      <c r="AC22" s="39"/>
      <c r="AD22" s="191" t="str">
        <f>E21</f>
        <v>11 à 19 tonnes</v>
      </c>
      <c r="AE22" s="203">
        <f>VLOOKUP($AD22,'BDD Bilan CO2'!$A$4:$F$19,2,FALSE)</f>
        <v>7.479177736456262E-2</v>
      </c>
      <c r="AF22" s="203">
        <f>VLOOKUP($AD22,'BDD Bilan CO2'!$A$4:$F$19,3,FALSE)</f>
        <v>7.1865176377148066E-2</v>
      </c>
      <c r="AG22" s="203">
        <f>VLOOKUP($AD22,'BDD Bilan CO2'!$A$4:$F$19,4,FALSE)</f>
        <v>0.68131563352108671</v>
      </c>
      <c r="AH22" s="203">
        <f>VLOOKUP($AD22,'BDD Bilan CO2'!$A$4:$F$19,5,FALSE)</f>
        <v>0.10341574161589596</v>
      </c>
      <c r="AI22" s="203">
        <f>VLOOKUP($AD22,'BDD Bilan CO2'!$A$4:$F$19,6,FALSE)</f>
        <v>0.98042981409131968</v>
      </c>
      <c r="AJ22" s="12"/>
    </row>
    <row r="23" spans="1:36" ht="16.5" customHeight="1" x14ac:dyDescent="0.3">
      <c r="A23" s="39"/>
      <c r="B23" s="407"/>
      <c r="C23" s="407"/>
      <c r="D23" s="407"/>
      <c r="E23" s="409"/>
      <c r="F23" s="200" t="s">
        <v>1229</v>
      </c>
      <c r="G23" s="325"/>
      <c r="H23" s="325"/>
      <c r="I23" s="325"/>
      <c r="J23" s="325"/>
      <c r="K23" s="325"/>
      <c r="L23" s="325"/>
      <c r="M23" s="325"/>
      <c r="N23" s="325"/>
      <c r="O23" s="325"/>
      <c r="P23" s="325"/>
      <c r="Q23" s="325"/>
      <c r="R23" s="325"/>
      <c r="S23" s="325"/>
      <c r="T23" s="325"/>
      <c r="U23" s="325"/>
      <c r="V23" s="325"/>
      <c r="W23" s="325"/>
      <c r="X23" s="325"/>
      <c r="Y23" s="325"/>
      <c r="Z23" s="325"/>
      <c r="AA23" s="325"/>
      <c r="AB23" s="325"/>
      <c r="AC23" s="39"/>
      <c r="AD23" s="323"/>
      <c r="AE23" s="324"/>
      <c r="AF23" s="324"/>
      <c r="AG23" s="324"/>
      <c r="AH23" s="324"/>
      <c r="AI23" s="324"/>
      <c r="AJ23" s="12"/>
    </row>
    <row r="24" spans="1:36" ht="16.5" customHeight="1" x14ac:dyDescent="0.3">
      <c r="A24" s="39"/>
      <c r="B24" s="408"/>
      <c r="C24" s="408"/>
      <c r="D24" s="408"/>
      <c r="E24" s="410"/>
      <c r="F24" s="190" t="s">
        <v>1228</v>
      </c>
      <c r="G24" s="202">
        <f t="shared" si="22"/>
        <v>0</v>
      </c>
      <c r="H24" s="202">
        <f t="shared" si="23"/>
        <v>0</v>
      </c>
      <c r="I24" s="202">
        <f t="shared" si="24"/>
        <v>0</v>
      </c>
      <c r="J24" s="202">
        <f t="shared" si="25"/>
        <v>0</v>
      </c>
      <c r="K24" s="202">
        <f t="shared" si="26"/>
        <v>0</v>
      </c>
      <c r="L24" s="202">
        <f t="shared" si="27"/>
        <v>0</v>
      </c>
      <c r="M24" s="202">
        <f t="shared" si="28"/>
        <v>0</v>
      </c>
      <c r="N24" s="202">
        <f t="shared" si="29"/>
        <v>0</v>
      </c>
      <c r="O24" s="202">
        <f t="shared" si="30"/>
        <v>0</v>
      </c>
      <c r="P24" s="202">
        <f t="shared" si="31"/>
        <v>0</v>
      </c>
      <c r="Q24" s="202">
        <f t="shared" si="32"/>
        <v>0</v>
      </c>
      <c r="R24" s="202">
        <f t="shared" si="33"/>
        <v>0</v>
      </c>
      <c r="S24" s="202">
        <f t="shared" si="34"/>
        <v>0</v>
      </c>
      <c r="T24" s="202">
        <f t="shared" si="35"/>
        <v>0</v>
      </c>
      <c r="U24" s="202">
        <f t="shared" si="36"/>
        <v>0</v>
      </c>
      <c r="V24" s="202">
        <f t="shared" si="37"/>
        <v>0</v>
      </c>
      <c r="W24" s="202">
        <f t="shared" si="38"/>
        <v>0</v>
      </c>
      <c r="X24" s="202">
        <f t="shared" si="39"/>
        <v>0</v>
      </c>
      <c r="Y24" s="202">
        <f t="shared" si="40"/>
        <v>0</v>
      </c>
      <c r="Z24" s="202">
        <f t="shared" si="41"/>
        <v>0</v>
      </c>
      <c r="AA24" s="202">
        <f t="shared" si="42"/>
        <v>0</v>
      </c>
      <c r="AB24" s="202">
        <f t="shared" si="43"/>
        <v>0</v>
      </c>
      <c r="AC24" s="39"/>
      <c r="AD24" s="191">
        <f>E23</f>
        <v>0</v>
      </c>
      <c r="AE24" s="203" t="e">
        <f>VLOOKUP($AD24,'BDD Bilan CO2'!$A$4:$F$19,2,FALSE)</f>
        <v>#N/A</v>
      </c>
      <c r="AF24" s="203" t="e">
        <f>VLOOKUP($AD24,'BDD Bilan CO2'!$A$4:$F$19,3,FALSE)</f>
        <v>#N/A</v>
      </c>
      <c r="AG24" s="203" t="e">
        <f>VLOOKUP($AD24,'BDD Bilan CO2'!$A$4:$F$19,4,FALSE)</f>
        <v>#N/A</v>
      </c>
      <c r="AH24" s="203" t="e">
        <f>VLOOKUP($AD24,'BDD Bilan CO2'!$A$4:$F$19,5,FALSE)</f>
        <v>#N/A</v>
      </c>
      <c r="AI24" s="203" t="e">
        <f>VLOOKUP($AD24,'BDD Bilan CO2'!$A$4:$F$19,6,FALSE)</f>
        <v>#N/A</v>
      </c>
    </row>
    <row r="25" spans="1:36" ht="16.5" customHeight="1" x14ac:dyDescent="0.3">
      <c r="A25" s="39"/>
      <c r="B25" s="407"/>
      <c r="C25" s="407"/>
      <c r="D25" s="407"/>
      <c r="E25" s="409"/>
      <c r="F25" s="200" t="s">
        <v>1229</v>
      </c>
      <c r="G25" s="325"/>
      <c r="H25" s="325"/>
      <c r="I25" s="325"/>
      <c r="J25" s="325"/>
      <c r="K25" s="325"/>
      <c r="L25" s="325"/>
      <c r="M25" s="325"/>
      <c r="N25" s="325"/>
      <c r="O25" s="325"/>
      <c r="P25" s="325"/>
      <c r="Q25" s="325"/>
      <c r="R25" s="325"/>
      <c r="S25" s="325"/>
      <c r="T25" s="325"/>
      <c r="U25" s="325"/>
      <c r="V25" s="325"/>
      <c r="W25" s="325"/>
      <c r="X25" s="325"/>
      <c r="Y25" s="325"/>
      <c r="Z25" s="325"/>
      <c r="AA25" s="325"/>
      <c r="AB25" s="325"/>
      <c r="AC25" s="39"/>
      <c r="AD25" s="323"/>
      <c r="AE25" s="324"/>
      <c r="AF25" s="324"/>
      <c r="AG25" s="324"/>
      <c r="AH25" s="324"/>
      <c r="AI25" s="324"/>
    </row>
    <row r="26" spans="1:36" ht="16.5" customHeight="1" x14ac:dyDescent="0.3">
      <c r="A26" s="39"/>
      <c r="B26" s="408"/>
      <c r="C26" s="408"/>
      <c r="D26" s="408"/>
      <c r="E26" s="410"/>
      <c r="F26" s="190" t="s">
        <v>1228</v>
      </c>
      <c r="G26" s="202">
        <f t="shared" si="22"/>
        <v>0</v>
      </c>
      <c r="H26" s="202">
        <f t="shared" si="23"/>
        <v>0</v>
      </c>
      <c r="I26" s="202">
        <f t="shared" si="24"/>
        <v>0</v>
      </c>
      <c r="J26" s="202">
        <f t="shared" si="25"/>
        <v>0</v>
      </c>
      <c r="K26" s="202">
        <f t="shared" si="26"/>
        <v>0</v>
      </c>
      <c r="L26" s="202">
        <f t="shared" si="27"/>
        <v>0</v>
      </c>
      <c r="M26" s="202">
        <f t="shared" si="28"/>
        <v>0</v>
      </c>
      <c r="N26" s="202">
        <f t="shared" si="29"/>
        <v>0</v>
      </c>
      <c r="O26" s="202">
        <f t="shared" si="30"/>
        <v>0</v>
      </c>
      <c r="P26" s="202">
        <f t="shared" si="31"/>
        <v>0</v>
      </c>
      <c r="Q26" s="202">
        <f t="shared" si="32"/>
        <v>0</v>
      </c>
      <c r="R26" s="202">
        <f t="shared" si="33"/>
        <v>0</v>
      </c>
      <c r="S26" s="202">
        <f t="shared" si="34"/>
        <v>0</v>
      </c>
      <c r="T26" s="202">
        <f t="shared" si="35"/>
        <v>0</v>
      </c>
      <c r="U26" s="202">
        <f t="shared" si="36"/>
        <v>0</v>
      </c>
      <c r="V26" s="202">
        <f t="shared" si="37"/>
        <v>0</v>
      </c>
      <c r="W26" s="202">
        <f t="shared" si="38"/>
        <v>0</v>
      </c>
      <c r="X26" s="202">
        <f t="shared" si="39"/>
        <v>0</v>
      </c>
      <c r="Y26" s="202">
        <f t="shared" si="40"/>
        <v>0</v>
      </c>
      <c r="Z26" s="202">
        <f t="shared" si="41"/>
        <v>0</v>
      </c>
      <c r="AA26" s="202">
        <f t="shared" si="42"/>
        <v>0</v>
      </c>
      <c r="AB26" s="202">
        <f t="shared" si="43"/>
        <v>0</v>
      </c>
      <c r="AC26" s="39"/>
      <c r="AD26" s="191">
        <f>E25</f>
        <v>0</v>
      </c>
      <c r="AE26" s="203" t="e">
        <f>VLOOKUP($AD26,'BDD Bilan CO2'!$A$4:$F$19,2,FALSE)</f>
        <v>#N/A</v>
      </c>
      <c r="AF26" s="203" t="e">
        <f>VLOOKUP($AD26,'BDD Bilan CO2'!$A$4:$F$19,3,FALSE)</f>
        <v>#N/A</v>
      </c>
      <c r="AG26" s="203" t="e">
        <f>VLOOKUP($AD26,'BDD Bilan CO2'!$A$4:$F$19,4,FALSE)</f>
        <v>#N/A</v>
      </c>
      <c r="AH26" s="203" t="e">
        <f>VLOOKUP($AD26,'BDD Bilan CO2'!$A$4:$F$19,5,FALSE)</f>
        <v>#N/A</v>
      </c>
      <c r="AI26" s="203" t="e">
        <f>VLOOKUP($AD26,'BDD Bilan CO2'!$A$4:$F$19,6,FALSE)</f>
        <v>#N/A</v>
      </c>
    </row>
    <row r="27" spans="1:36" ht="16.5" customHeight="1" x14ac:dyDescent="0.3">
      <c r="A27" s="39"/>
      <c r="B27" s="407"/>
      <c r="C27" s="407"/>
      <c r="D27" s="407"/>
      <c r="E27" s="409"/>
      <c r="F27" s="200" t="s">
        <v>1229</v>
      </c>
      <c r="G27" s="325"/>
      <c r="H27" s="325"/>
      <c r="I27" s="325"/>
      <c r="J27" s="325"/>
      <c r="K27" s="325"/>
      <c r="L27" s="325"/>
      <c r="M27" s="325"/>
      <c r="N27" s="325"/>
      <c r="O27" s="325"/>
      <c r="P27" s="325"/>
      <c r="Q27" s="325"/>
      <c r="R27" s="325"/>
      <c r="S27" s="325"/>
      <c r="T27" s="325"/>
      <c r="U27" s="325"/>
      <c r="V27" s="325"/>
      <c r="W27" s="325"/>
      <c r="X27" s="325"/>
      <c r="Y27" s="325"/>
      <c r="Z27" s="325"/>
      <c r="AA27" s="325"/>
      <c r="AB27" s="325"/>
      <c r="AC27" s="39"/>
      <c r="AD27" s="323"/>
      <c r="AE27" s="324"/>
      <c r="AF27" s="324"/>
      <c r="AG27" s="324"/>
      <c r="AH27" s="324"/>
      <c r="AI27" s="324"/>
    </row>
    <row r="28" spans="1:36" ht="16.5" customHeight="1" x14ac:dyDescent="0.3">
      <c r="A28" s="39"/>
      <c r="B28" s="408"/>
      <c r="C28" s="408"/>
      <c r="D28" s="408"/>
      <c r="E28" s="410"/>
      <c r="F28" s="190" t="s">
        <v>1228</v>
      </c>
      <c r="G28" s="202">
        <f t="shared" si="22"/>
        <v>0</v>
      </c>
      <c r="H28" s="202">
        <f t="shared" si="23"/>
        <v>0</v>
      </c>
      <c r="I28" s="202">
        <f t="shared" si="24"/>
        <v>0</v>
      </c>
      <c r="J28" s="202">
        <f t="shared" si="25"/>
        <v>0</v>
      </c>
      <c r="K28" s="202">
        <f t="shared" si="26"/>
        <v>0</v>
      </c>
      <c r="L28" s="202">
        <f t="shared" si="27"/>
        <v>0</v>
      </c>
      <c r="M28" s="202">
        <f t="shared" si="28"/>
        <v>0</v>
      </c>
      <c r="N28" s="202">
        <f t="shared" si="29"/>
        <v>0</v>
      </c>
      <c r="O28" s="202">
        <f t="shared" si="30"/>
        <v>0</v>
      </c>
      <c r="P28" s="202">
        <f t="shared" si="31"/>
        <v>0</v>
      </c>
      <c r="Q28" s="202">
        <f t="shared" si="32"/>
        <v>0</v>
      </c>
      <c r="R28" s="202">
        <f t="shared" si="33"/>
        <v>0</v>
      </c>
      <c r="S28" s="202">
        <f t="shared" si="34"/>
        <v>0</v>
      </c>
      <c r="T28" s="202">
        <f t="shared" si="35"/>
        <v>0</v>
      </c>
      <c r="U28" s="202">
        <f t="shared" si="36"/>
        <v>0</v>
      </c>
      <c r="V28" s="202">
        <f t="shared" si="37"/>
        <v>0</v>
      </c>
      <c r="W28" s="202">
        <f t="shared" si="38"/>
        <v>0</v>
      </c>
      <c r="X28" s="202">
        <f t="shared" si="39"/>
        <v>0</v>
      </c>
      <c r="Y28" s="202">
        <f t="shared" si="40"/>
        <v>0</v>
      </c>
      <c r="Z28" s="202">
        <f t="shared" si="41"/>
        <v>0</v>
      </c>
      <c r="AA28" s="202">
        <f t="shared" si="42"/>
        <v>0</v>
      </c>
      <c r="AB28" s="202">
        <f t="shared" si="43"/>
        <v>0</v>
      </c>
      <c r="AC28" s="39"/>
      <c r="AD28" s="191">
        <f>E27</f>
        <v>0</v>
      </c>
      <c r="AE28" s="203" t="e">
        <f>VLOOKUP($AD28,'BDD Bilan CO2'!$A$4:$F$19,2,FALSE)</f>
        <v>#N/A</v>
      </c>
      <c r="AF28" s="203" t="e">
        <f>VLOOKUP($AD28,'BDD Bilan CO2'!$A$4:$F$19,3,FALSE)</f>
        <v>#N/A</v>
      </c>
      <c r="AG28" s="203" t="e">
        <f>VLOOKUP($AD28,'BDD Bilan CO2'!$A$4:$F$19,4,FALSE)</f>
        <v>#N/A</v>
      </c>
      <c r="AH28" s="203" t="e">
        <f>VLOOKUP($AD28,'BDD Bilan CO2'!$A$4:$F$19,5,FALSE)</f>
        <v>#N/A</v>
      </c>
      <c r="AI28" s="203" t="e">
        <f>VLOOKUP($AD28,'BDD Bilan CO2'!$A$4:$F$19,6,FALSE)</f>
        <v>#N/A</v>
      </c>
    </row>
    <row r="29" spans="1:36" ht="16.5" customHeight="1" x14ac:dyDescent="0.3">
      <c r="A29" s="39"/>
      <c r="B29" s="407"/>
      <c r="C29" s="407"/>
      <c r="D29" s="407"/>
      <c r="E29" s="409"/>
      <c r="F29" s="200" t="s">
        <v>1229</v>
      </c>
      <c r="G29" s="325"/>
      <c r="H29" s="325"/>
      <c r="I29" s="325"/>
      <c r="J29" s="325"/>
      <c r="K29" s="325"/>
      <c r="L29" s="325"/>
      <c r="M29" s="325"/>
      <c r="N29" s="325"/>
      <c r="O29" s="325"/>
      <c r="P29" s="325"/>
      <c r="Q29" s="325"/>
      <c r="R29" s="325"/>
      <c r="S29" s="325"/>
      <c r="T29" s="325"/>
      <c r="U29" s="325"/>
      <c r="V29" s="325"/>
      <c r="W29" s="325"/>
      <c r="X29" s="325"/>
      <c r="Y29" s="325"/>
      <c r="Z29" s="325"/>
      <c r="AA29" s="325"/>
      <c r="AB29" s="325"/>
      <c r="AC29" s="39"/>
      <c r="AD29" s="323"/>
      <c r="AE29" s="324"/>
      <c r="AF29" s="324"/>
      <c r="AG29" s="324"/>
      <c r="AH29" s="324"/>
      <c r="AI29" s="324"/>
    </row>
    <row r="30" spans="1:36" ht="16.5" customHeight="1" x14ac:dyDescent="0.3">
      <c r="A30" s="39"/>
      <c r="B30" s="408"/>
      <c r="C30" s="408"/>
      <c r="D30" s="408"/>
      <c r="E30" s="410"/>
      <c r="F30" s="190" t="s">
        <v>1228</v>
      </c>
      <c r="G30" s="202">
        <f t="shared" si="22"/>
        <v>0</v>
      </c>
      <c r="H30" s="202">
        <f t="shared" si="23"/>
        <v>0</v>
      </c>
      <c r="I30" s="202">
        <f t="shared" si="24"/>
        <v>0</v>
      </c>
      <c r="J30" s="202">
        <f t="shared" si="25"/>
        <v>0</v>
      </c>
      <c r="K30" s="202">
        <f t="shared" si="26"/>
        <v>0</v>
      </c>
      <c r="L30" s="202">
        <f t="shared" si="27"/>
        <v>0</v>
      </c>
      <c r="M30" s="202">
        <f t="shared" si="28"/>
        <v>0</v>
      </c>
      <c r="N30" s="202">
        <f t="shared" si="29"/>
        <v>0</v>
      </c>
      <c r="O30" s="202">
        <f t="shared" si="30"/>
        <v>0</v>
      </c>
      <c r="P30" s="202">
        <f t="shared" si="31"/>
        <v>0</v>
      </c>
      <c r="Q30" s="202">
        <f t="shared" si="32"/>
        <v>0</v>
      </c>
      <c r="R30" s="202">
        <f t="shared" si="33"/>
        <v>0</v>
      </c>
      <c r="S30" s="202">
        <f t="shared" si="34"/>
        <v>0</v>
      </c>
      <c r="T30" s="202">
        <f t="shared" si="35"/>
        <v>0</v>
      </c>
      <c r="U30" s="202">
        <f t="shared" si="36"/>
        <v>0</v>
      </c>
      <c r="V30" s="202">
        <f t="shared" si="37"/>
        <v>0</v>
      </c>
      <c r="W30" s="202">
        <f t="shared" si="38"/>
        <v>0</v>
      </c>
      <c r="X30" s="202">
        <f t="shared" si="39"/>
        <v>0</v>
      </c>
      <c r="Y30" s="202">
        <f t="shared" si="40"/>
        <v>0</v>
      </c>
      <c r="Z30" s="202">
        <f t="shared" si="41"/>
        <v>0</v>
      </c>
      <c r="AA30" s="202">
        <f t="shared" si="42"/>
        <v>0</v>
      </c>
      <c r="AB30" s="202">
        <f t="shared" si="43"/>
        <v>0</v>
      </c>
      <c r="AC30" s="39"/>
      <c r="AD30" s="191">
        <f>E29</f>
        <v>0</v>
      </c>
      <c r="AE30" s="203" t="e">
        <f>VLOOKUP($AD30,'BDD Bilan CO2'!$A$4:$F$19,2,FALSE)</f>
        <v>#N/A</v>
      </c>
      <c r="AF30" s="203" t="e">
        <f>VLOOKUP($AD30,'BDD Bilan CO2'!$A$4:$F$19,3,FALSE)</f>
        <v>#N/A</v>
      </c>
      <c r="AG30" s="203" t="e">
        <f>VLOOKUP($AD30,'BDD Bilan CO2'!$A$4:$F$19,4,FALSE)</f>
        <v>#N/A</v>
      </c>
      <c r="AH30" s="203" t="e">
        <f>VLOOKUP($AD30,'BDD Bilan CO2'!$A$4:$F$19,5,FALSE)</f>
        <v>#N/A</v>
      </c>
      <c r="AI30" s="203" t="e">
        <f>VLOOKUP($AD30,'BDD Bilan CO2'!$A$4:$F$19,6,FALSE)</f>
        <v>#N/A</v>
      </c>
    </row>
    <row r="31" spans="1:36" ht="16.5" customHeight="1" x14ac:dyDescent="0.3">
      <c r="A31" s="39"/>
      <c r="B31" s="407"/>
      <c r="C31" s="407"/>
      <c r="D31" s="407"/>
      <c r="E31" s="409"/>
      <c r="F31" s="200" t="s">
        <v>1229</v>
      </c>
      <c r="G31" s="325"/>
      <c r="H31" s="325"/>
      <c r="I31" s="325"/>
      <c r="J31" s="325"/>
      <c r="K31" s="325"/>
      <c r="L31" s="325"/>
      <c r="M31" s="325"/>
      <c r="N31" s="325"/>
      <c r="O31" s="325"/>
      <c r="P31" s="325"/>
      <c r="Q31" s="325"/>
      <c r="R31" s="325"/>
      <c r="S31" s="325"/>
      <c r="T31" s="325"/>
      <c r="U31" s="325"/>
      <c r="V31" s="325"/>
      <c r="W31" s="325"/>
      <c r="X31" s="325"/>
      <c r="Y31" s="325"/>
      <c r="Z31" s="325"/>
      <c r="AA31" s="325"/>
      <c r="AB31" s="325"/>
      <c r="AC31" s="39"/>
      <c r="AD31" s="323"/>
      <c r="AE31" s="324"/>
      <c r="AF31" s="324"/>
      <c r="AG31" s="324"/>
      <c r="AH31" s="324"/>
      <c r="AI31" s="324"/>
    </row>
    <row r="32" spans="1:36" ht="16.5" customHeight="1" x14ac:dyDescent="0.3">
      <c r="A32" s="39"/>
      <c r="B32" s="408"/>
      <c r="C32" s="408"/>
      <c r="D32" s="408"/>
      <c r="E32" s="410"/>
      <c r="F32" s="190" t="s">
        <v>1228</v>
      </c>
      <c r="G32" s="202">
        <f t="shared" si="22"/>
        <v>0</v>
      </c>
      <c r="H32" s="202">
        <f t="shared" si="23"/>
        <v>0</v>
      </c>
      <c r="I32" s="202">
        <f t="shared" si="24"/>
        <v>0</v>
      </c>
      <c r="J32" s="202">
        <f t="shared" si="25"/>
        <v>0</v>
      </c>
      <c r="K32" s="202">
        <f t="shared" si="26"/>
        <v>0</v>
      </c>
      <c r="L32" s="202">
        <f t="shared" si="27"/>
        <v>0</v>
      </c>
      <c r="M32" s="202">
        <f t="shared" si="28"/>
        <v>0</v>
      </c>
      <c r="N32" s="202">
        <f t="shared" si="29"/>
        <v>0</v>
      </c>
      <c r="O32" s="202">
        <f t="shared" si="30"/>
        <v>0</v>
      </c>
      <c r="P32" s="202">
        <f t="shared" si="31"/>
        <v>0</v>
      </c>
      <c r="Q32" s="202">
        <f t="shared" si="32"/>
        <v>0</v>
      </c>
      <c r="R32" s="202">
        <f t="shared" si="33"/>
        <v>0</v>
      </c>
      <c r="S32" s="202">
        <f t="shared" si="34"/>
        <v>0</v>
      </c>
      <c r="T32" s="202">
        <f t="shared" si="35"/>
        <v>0</v>
      </c>
      <c r="U32" s="202">
        <f t="shared" si="36"/>
        <v>0</v>
      </c>
      <c r="V32" s="202">
        <f t="shared" si="37"/>
        <v>0</v>
      </c>
      <c r="W32" s="202">
        <f t="shared" si="38"/>
        <v>0</v>
      </c>
      <c r="X32" s="202">
        <f t="shared" si="39"/>
        <v>0</v>
      </c>
      <c r="Y32" s="202">
        <f t="shared" si="40"/>
        <v>0</v>
      </c>
      <c r="Z32" s="202">
        <f t="shared" si="41"/>
        <v>0</v>
      </c>
      <c r="AA32" s="202">
        <f t="shared" si="42"/>
        <v>0</v>
      </c>
      <c r="AB32" s="202">
        <f t="shared" si="43"/>
        <v>0</v>
      </c>
      <c r="AC32" s="39"/>
      <c r="AD32" s="191">
        <f>E31</f>
        <v>0</v>
      </c>
      <c r="AE32" s="203" t="e">
        <f>VLOOKUP($AD32,'BDD Bilan CO2'!$A$4:$F$19,2,FALSE)</f>
        <v>#N/A</v>
      </c>
      <c r="AF32" s="203" t="e">
        <f>VLOOKUP($AD32,'BDD Bilan CO2'!$A$4:$F$19,3,FALSE)</f>
        <v>#N/A</v>
      </c>
      <c r="AG32" s="203" t="e">
        <f>VLOOKUP($AD32,'BDD Bilan CO2'!$A$4:$F$19,4,FALSE)</f>
        <v>#N/A</v>
      </c>
      <c r="AH32" s="203" t="e">
        <f>VLOOKUP($AD32,'BDD Bilan CO2'!$A$4:$F$19,5,FALSE)</f>
        <v>#N/A</v>
      </c>
      <c r="AI32" s="203" t="e">
        <f>VLOOKUP($AD32,'BDD Bilan CO2'!$A$4:$F$19,6,FALSE)</f>
        <v>#N/A</v>
      </c>
    </row>
    <row r="33" spans="1:35" ht="16.5" customHeight="1" x14ac:dyDescent="0.3">
      <c r="A33" s="39"/>
      <c r="B33" s="407"/>
      <c r="C33" s="407"/>
      <c r="D33" s="407"/>
      <c r="E33" s="409"/>
      <c r="F33" s="200" t="s">
        <v>1229</v>
      </c>
      <c r="G33" s="325"/>
      <c r="H33" s="325"/>
      <c r="I33" s="325"/>
      <c r="J33" s="325"/>
      <c r="K33" s="325"/>
      <c r="L33" s="325"/>
      <c r="M33" s="325"/>
      <c r="N33" s="325"/>
      <c r="O33" s="325"/>
      <c r="P33" s="325"/>
      <c r="Q33" s="325"/>
      <c r="R33" s="325"/>
      <c r="S33" s="325"/>
      <c r="T33" s="325"/>
      <c r="U33" s="325"/>
      <c r="V33" s="325"/>
      <c r="W33" s="325"/>
      <c r="X33" s="325"/>
      <c r="Y33" s="325"/>
      <c r="Z33" s="325"/>
      <c r="AA33" s="325"/>
      <c r="AB33" s="325"/>
      <c r="AC33" s="39"/>
      <c r="AD33" s="323"/>
      <c r="AE33" s="324"/>
      <c r="AF33" s="324"/>
      <c r="AG33" s="324"/>
      <c r="AH33" s="324"/>
      <c r="AI33" s="324"/>
    </row>
    <row r="34" spans="1:35" ht="16.5" customHeight="1" x14ac:dyDescent="0.3">
      <c r="A34" s="39"/>
      <c r="B34" s="408"/>
      <c r="C34" s="408"/>
      <c r="D34" s="408"/>
      <c r="E34" s="410"/>
      <c r="F34" s="190" t="s">
        <v>1228</v>
      </c>
      <c r="G34" s="202">
        <f t="shared" si="22"/>
        <v>0</v>
      </c>
      <c r="H34" s="202">
        <f t="shared" si="23"/>
        <v>0</v>
      </c>
      <c r="I34" s="202">
        <f t="shared" si="24"/>
        <v>0</v>
      </c>
      <c r="J34" s="202">
        <f t="shared" si="25"/>
        <v>0</v>
      </c>
      <c r="K34" s="202">
        <f t="shared" si="26"/>
        <v>0</v>
      </c>
      <c r="L34" s="202">
        <f t="shared" si="27"/>
        <v>0</v>
      </c>
      <c r="M34" s="202">
        <f t="shared" si="28"/>
        <v>0</v>
      </c>
      <c r="N34" s="202">
        <f t="shared" si="29"/>
        <v>0</v>
      </c>
      <c r="O34" s="202">
        <f t="shared" si="30"/>
        <v>0</v>
      </c>
      <c r="P34" s="202">
        <f t="shared" si="31"/>
        <v>0</v>
      </c>
      <c r="Q34" s="202">
        <f t="shared" si="32"/>
        <v>0</v>
      </c>
      <c r="R34" s="202">
        <f t="shared" si="33"/>
        <v>0</v>
      </c>
      <c r="S34" s="202">
        <f t="shared" si="34"/>
        <v>0</v>
      </c>
      <c r="T34" s="202">
        <f t="shared" si="35"/>
        <v>0</v>
      </c>
      <c r="U34" s="202">
        <f t="shared" si="36"/>
        <v>0</v>
      </c>
      <c r="V34" s="202">
        <f t="shared" si="37"/>
        <v>0</v>
      </c>
      <c r="W34" s="202">
        <f t="shared" si="38"/>
        <v>0</v>
      </c>
      <c r="X34" s="202">
        <f t="shared" si="39"/>
        <v>0</v>
      </c>
      <c r="Y34" s="202">
        <f t="shared" si="40"/>
        <v>0</v>
      </c>
      <c r="Z34" s="202">
        <f t="shared" si="41"/>
        <v>0</v>
      </c>
      <c r="AA34" s="202">
        <f t="shared" si="42"/>
        <v>0</v>
      </c>
      <c r="AB34" s="202">
        <f t="shared" si="43"/>
        <v>0</v>
      </c>
      <c r="AC34" s="39"/>
      <c r="AD34" s="191">
        <f>E33</f>
        <v>0</v>
      </c>
      <c r="AE34" s="203" t="e">
        <f>VLOOKUP($AD34,'BDD Bilan CO2'!$A$4:$F$19,2,FALSE)</f>
        <v>#N/A</v>
      </c>
      <c r="AF34" s="203" t="e">
        <f>VLOOKUP($AD34,'BDD Bilan CO2'!$A$4:$F$19,3,FALSE)</f>
        <v>#N/A</v>
      </c>
      <c r="AG34" s="203" t="e">
        <f>VLOOKUP($AD34,'BDD Bilan CO2'!$A$4:$F$19,4,FALSE)</f>
        <v>#N/A</v>
      </c>
      <c r="AH34" s="203" t="e">
        <f>VLOOKUP($AD34,'BDD Bilan CO2'!$A$4:$F$19,5,FALSE)</f>
        <v>#N/A</v>
      </c>
      <c r="AI34" s="203" t="e">
        <f>VLOOKUP($AD34,'BDD Bilan CO2'!$A$4:$F$19,6,FALSE)</f>
        <v>#N/A</v>
      </c>
    </row>
    <row r="35" spans="1:35" ht="16.5" customHeight="1" x14ac:dyDescent="0.3">
      <c r="A35" s="39"/>
      <c r="B35" s="407"/>
      <c r="C35" s="407"/>
      <c r="D35" s="407"/>
      <c r="E35" s="409"/>
      <c r="F35" s="200" t="s">
        <v>1229</v>
      </c>
      <c r="G35" s="325"/>
      <c r="H35" s="325"/>
      <c r="I35" s="325"/>
      <c r="J35" s="325"/>
      <c r="K35" s="325"/>
      <c r="L35" s="325"/>
      <c r="M35" s="325"/>
      <c r="N35" s="325"/>
      <c r="O35" s="325"/>
      <c r="P35" s="325"/>
      <c r="Q35" s="325"/>
      <c r="R35" s="325"/>
      <c r="S35" s="325"/>
      <c r="T35" s="325"/>
      <c r="U35" s="325"/>
      <c r="V35" s="325"/>
      <c r="W35" s="325"/>
      <c r="X35" s="325"/>
      <c r="Y35" s="325"/>
      <c r="Z35" s="325"/>
      <c r="AA35" s="325"/>
      <c r="AB35" s="325"/>
      <c r="AC35" s="39"/>
      <c r="AD35" s="323"/>
      <c r="AE35" s="324"/>
      <c r="AF35" s="324"/>
      <c r="AG35" s="324"/>
      <c r="AH35" s="324"/>
      <c r="AI35" s="324"/>
    </row>
    <row r="36" spans="1:35" ht="16.5" customHeight="1" x14ac:dyDescent="0.3">
      <c r="A36" s="39"/>
      <c r="B36" s="408"/>
      <c r="C36" s="408"/>
      <c r="D36" s="408"/>
      <c r="E36" s="410"/>
      <c r="F36" s="190" t="s">
        <v>1228</v>
      </c>
      <c r="G36" s="202">
        <f t="shared" si="22"/>
        <v>0</v>
      </c>
      <c r="H36" s="202">
        <f t="shared" si="23"/>
        <v>0</v>
      </c>
      <c r="I36" s="202">
        <f t="shared" si="24"/>
        <v>0</v>
      </c>
      <c r="J36" s="202">
        <f t="shared" si="25"/>
        <v>0</v>
      </c>
      <c r="K36" s="202">
        <f t="shared" si="26"/>
        <v>0</v>
      </c>
      <c r="L36" s="202">
        <f t="shared" si="27"/>
        <v>0</v>
      </c>
      <c r="M36" s="202">
        <f t="shared" si="28"/>
        <v>0</v>
      </c>
      <c r="N36" s="202">
        <f t="shared" si="29"/>
        <v>0</v>
      </c>
      <c r="O36" s="202">
        <f t="shared" si="30"/>
        <v>0</v>
      </c>
      <c r="P36" s="202">
        <f t="shared" si="31"/>
        <v>0</v>
      </c>
      <c r="Q36" s="202">
        <f t="shared" si="32"/>
        <v>0</v>
      </c>
      <c r="R36" s="202">
        <f t="shared" si="33"/>
        <v>0</v>
      </c>
      <c r="S36" s="202">
        <f t="shared" si="34"/>
        <v>0</v>
      </c>
      <c r="T36" s="202">
        <f t="shared" si="35"/>
        <v>0</v>
      </c>
      <c r="U36" s="202">
        <f t="shared" si="36"/>
        <v>0</v>
      </c>
      <c r="V36" s="202">
        <f t="shared" si="37"/>
        <v>0</v>
      </c>
      <c r="W36" s="202">
        <f t="shared" si="38"/>
        <v>0</v>
      </c>
      <c r="X36" s="202">
        <f t="shared" si="39"/>
        <v>0</v>
      </c>
      <c r="Y36" s="202">
        <f t="shared" si="40"/>
        <v>0</v>
      </c>
      <c r="Z36" s="202">
        <f t="shared" si="41"/>
        <v>0</v>
      </c>
      <c r="AA36" s="202">
        <f t="shared" si="42"/>
        <v>0</v>
      </c>
      <c r="AB36" s="202">
        <f t="shared" si="43"/>
        <v>0</v>
      </c>
      <c r="AC36" s="39"/>
      <c r="AD36" s="191">
        <f>E35</f>
        <v>0</v>
      </c>
      <c r="AE36" s="203" t="e">
        <f>VLOOKUP($AD36,'BDD Bilan CO2'!$A$4:$F$19,2,FALSE)</f>
        <v>#N/A</v>
      </c>
      <c r="AF36" s="203" t="e">
        <f>VLOOKUP($AD36,'BDD Bilan CO2'!$A$4:$F$19,3,FALSE)</f>
        <v>#N/A</v>
      </c>
      <c r="AG36" s="203" t="e">
        <f>VLOOKUP($AD36,'BDD Bilan CO2'!$A$4:$F$19,4,FALSE)</f>
        <v>#N/A</v>
      </c>
      <c r="AH36" s="203" t="e">
        <f>VLOOKUP($AD36,'BDD Bilan CO2'!$A$4:$F$19,5,FALSE)</f>
        <v>#N/A</v>
      </c>
      <c r="AI36" s="203" t="e">
        <f>VLOOKUP($AD36,'BDD Bilan CO2'!$A$4:$F$19,6,FALSE)</f>
        <v>#N/A</v>
      </c>
    </row>
    <row r="37" spans="1:35" ht="16.5" customHeight="1" x14ac:dyDescent="0.3">
      <c r="A37" s="39"/>
      <c r="B37" s="407"/>
      <c r="C37" s="407"/>
      <c r="D37" s="407"/>
      <c r="E37" s="409"/>
      <c r="F37" s="200" t="s">
        <v>1229</v>
      </c>
      <c r="G37" s="325"/>
      <c r="H37" s="325"/>
      <c r="I37" s="325"/>
      <c r="J37" s="325"/>
      <c r="K37" s="325"/>
      <c r="L37" s="325"/>
      <c r="M37" s="325"/>
      <c r="N37" s="325"/>
      <c r="O37" s="325"/>
      <c r="P37" s="325"/>
      <c r="Q37" s="325"/>
      <c r="R37" s="325"/>
      <c r="S37" s="325"/>
      <c r="T37" s="325"/>
      <c r="U37" s="325"/>
      <c r="V37" s="325"/>
      <c r="W37" s="325"/>
      <c r="X37" s="325"/>
      <c r="Y37" s="325"/>
      <c r="Z37" s="325"/>
      <c r="AA37" s="325"/>
      <c r="AB37" s="325"/>
      <c r="AC37" s="39"/>
      <c r="AD37" s="323"/>
      <c r="AE37" s="324"/>
      <c r="AF37" s="324"/>
      <c r="AG37" s="324"/>
      <c r="AH37" s="324"/>
      <c r="AI37" s="324"/>
    </row>
    <row r="38" spans="1:35" ht="16.5" customHeight="1" x14ac:dyDescent="0.3">
      <c r="A38" s="39"/>
      <c r="B38" s="408"/>
      <c r="C38" s="408"/>
      <c r="D38" s="408"/>
      <c r="E38" s="410"/>
      <c r="F38" s="190" t="s">
        <v>1228</v>
      </c>
      <c r="G38" s="202">
        <f t="shared" si="22"/>
        <v>0</v>
      </c>
      <c r="H38" s="202">
        <f t="shared" si="23"/>
        <v>0</v>
      </c>
      <c r="I38" s="202">
        <f t="shared" si="24"/>
        <v>0</v>
      </c>
      <c r="J38" s="202">
        <f t="shared" si="25"/>
        <v>0</v>
      </c>
      <c r="K38" s="202">
        <f t="shared" si="26"/>
        <v>0</v>
      </c>
      <c r="L38" s="202">
        <f t="shared" si="27"/>
        <v>0</v>
      </c>
      <c r="M38" s="202">
        <f t="shared" si="28"/>
        <v>0</v>
      </c>
      <c r="N38" s="202">
        <f t="shared" si="29"/>
        <v>0</v>
      </c>
      <c r="O38" s="202">
        <f t="shared" si="30"/>
        <v>0</v>
      </c>
      <c r="P38" s="202">
        <f t="shared" si="31"/>
        <v>0</v>
      </c>
      <c r="Q38" s="202">
        <f t="shared" si="32"/>
        <v>0</v>
      </c>
      <c r="R38" s="202">
        <f t="shared" si="33"/>
        <v>0</v>
      </c>
      <c r="S38" s="202">
        <f t="shared" si="34"/>
        <v>0</v>
      </c>
      <c r="T38" s="202">
        <f t="shared" si="35"/>
        <v>0</v>
      </c>
      <c r="U38" s="202">
        <f t="shared" si="36"/>
        <v>0</v>
      </c>
      <c r="V38" s="202">
        <f t="shared" si="37"/>
        <v>0</v>
      </c>
      <c r="W38" s="202">
        <f t="shared" si="38"/>
        <v>0</v>
      </c>
      <c r="X38" s="202">
        <f t="shared" si="39"/>
        <v>0</v>
      </c>
      <c r="Y38" s="202">
        <f t="shared" si="40"/>
        <v>0</v>
      </c>
      <c r="Z38" s="202">
        <f t="shared" si="41"/>
        <v>0</v>
      </c>
      <c r="AA38" s="202">
        <f t="shared" si="42"/>
        <v>0</v>
      </c>
      <c r="AB38" s="202">
        <f t="shared" si="43"/>
        <v>0</v>
      </c>
      <c r="AC38" s="39"/>
      <c r="AD38" s="191">
        <f>E37</f>
        <v>0</v>
      </c>
      <c r="AE38" s="203" t="e">
        <f>VLOOKUP($AD38,'BDD Bilan CO2'!$A$4:$F$19,2,FALSE)</f>
        <v>#N/A</v>
      </c>
      <c r="AF38" s="203" t="e">
        <f>VLOOKUP($AD38,'BDD Bilan CO2'!$A$4:$F$19,3,FALSE)</f>
        <v>#N/A</v>
      </c>
      <c r="AG38" s="203" t="e">
        <f>VLOOKUP($AD38,'BDD Bilan CO2'!$A$4:$F$19,4,FALSE)</f>
        <v>#N/A</v>
      </c>
      <c r="AH38" s="203" t="e">
        <f>VLOOKUP($AD38,'BDD Bilan CO2'!$A$4:$F$19,5,FALSE)</f>
        <v>#N/A</v>
      </c>
      <c r="AI38" s="203" t="e">
        <f>VLOOKUP($AD38,'BDD Bilan CO2'!$A$4:$F$19,6,FALSE)</f>
        <v>#N/A</v>
      </c>
    </row>
    <row r="39" spans="1:35" ht="16.5" customHeight="1" x14ac:dyDescent="0.3">
      <c r="A39" s="39"/>
      <c r="B39" s="407"/>
      <c r="C39" s="407"/>
      <c r="D39" s="407"/>
      <c r="E39" s="409"/>
      <c r="F39" s="200" t="s">
        <v>1229</v>
      </c>
      <c r="G39" s="325"/>
      <c r="H39" s="325"/>
      <c r="I39" s="325"/>
      <c r="J39" s="325"/>
      <c r="K39" s="325"/>
      <c r="L39" s="325"/>
      <c r="M39" s="325"/>
      <c r="N39" s="325"/>
      <c r="O39" s="325"/>
      <c r="P39" s="325"/>
      <c r="Q39" s="325"/>
      <c r="R39" s="325"/>
      <c r="S39" s="325"/>
      <c r="T39" s="325"/>
      <c r="U39" s="325"/>
      <c r="V39" s="325"/>
      <c r="W39" s="325"/>
      <c r="X39" s="325"/>
      <c r="Y39" s="325"/>
      <c r="Z39" s="325"/>
      <c r="AA39" s="325"/>
      <c r="AB39" s="325"/>
      <c r="AC39" s="39"/>
      <c r="AD39" s="323"/>
      <c r="AE39" s="324"/>
      <c r="AF39" s="324"/>
      <c r="AG39" s="324"/>
      <c r="AH39" s="324"/>
      <c r="AI39" s="324"/>
    </row>
    <row r="40" spans="1:35" ht="16.5" customHeight="1" x14ac:dyDescent="0.3">
      <c r="A40" s="39"/>
      <c r="B40" s="408"/>
      <c r="C40" s="408"/>
      <c r="D40" s="408"/>
      <c r="E40" s="410"/>
      <c r="F40" s="190" t="s">
        <v>1228</v>
      </c>
      <c r="G40" s="202">
        <f t="shared" si="22"/>
        <v>0</v>
      </c>
      <c r="H40" s="202">
        <f t="shared" si="23"/>
        <v>0</v>
      </c>
      <c r="I40" s="202">
        <f t="shared" si="24"/>
        <v>0</v>
      </c>
      <c r="J40" s="202">
        <f t="shared" si="25"/>
        <v>0</v>
      </c>
      <c r="K40" s="202">
        <f t="shared" si="26"/>
        <v>0</v>
      </c>
      <c r="L40" s="202">
        <f t="shared" si="27"/>
        <v>0</v>
      </c>
      <c r="M40" s="202">
        <f t="shared" si="28"/>
        <v>0</v>
      </c>
      <c r="N40" s="202">
        <f t="shared" si="29"/>
        <v>0</v>
      </c>
      <c r="O40" s="202">
        <f t="shared" si="30"/>
        <v>0</v>
      </c>
      <c r="P40" s="202">
        <f t="shared" si="31"/>
        <v>0</v>
      </c>
      <c r="Q40" s="202">
        <f t="shared" si="32"/>
        <v>0</v>
      </c>
      <c r="R40" s="202">
        <f t="shared" si="33"/>
        <v>0</v>
      </c>
      <c r="S40" s="202">
        <f t="shared" si="34"/>
        <v>0</v>
      </c>
      <c r="T40" s="202">
        <f t="shared" si="35"/>
        <v>0</v>
      </c>
      <c r="U40" s="202">
        <f t="shared" si="36"/>
        <v>0</v>
      </c>
      <c r="V40" s="202">
        <f t="shared" si="37"/>
        <v>0</v>
      </c>
      <c r="W40" s="202">
        <f t="shared" si="38"/>
        <v>0</v>
      </c>
      <c r="X40" s="202">
        <f t="shared" si="39"/>
        <v>0</v>
      </c>
      <c r="Y40" s="202">
        <f t="shared" si="40"/>
        <v>0</v>
      </c>
      <c r="Z40" s="202">
        <f t="shared" si="41"/>
        <v>0</v>
      </c>
      <c r="AA40" s="202">
        <f t="shared" si="42"/>
        <v>0</v>
      </c>
      <c r="AB40" s="202">
        <f t="shared" si="43"/>
        <v>0</v>
      </c>
      <c r="AC40" s="39"/>
      <c r="AD40" s="191">
        <f>E39</f>
        <v>0</v>
      </c>
      <c r="AE40" s="203" t="e">
        <f>VLOOKUP($AD40,'BDD Bilan CO2'!$A$4:$F$19,2,FALSE)</f>
        <v>#N/A</v>
      </c>
      <c r="AF40" s="203" t="e">
        <f>VLOOKUP($AD40,'BDD Bilan CO2'!$A$4:$F$19,3,FALSE)</f>
        <v>#N/A</v>
      </c>
      <c r="AG40" s="203" t="e">
        <f>VLOOKUP($AD40,'BDD Bilan CO2'!$A$4:$F$19,4,FALSE)</f>
        <v>#N/A</v>
      </c>
      <c r="AH40" s="203" t="e">
        <f>VLOOKUP($AD40,'BDD Bilan CO2'!$A$4:$F$19,5,FALSE)</f>
        <v>#N/A</v>
      </c>
      <c r="AI40" s="203" t="e">
        <f>VLOOKUP($AD40,'BDD Bilan CO2'!$A$4:$F$19,6,FALSE)</f>
        <v>#N/A</v>
      </c>
    </row>
    <row r="41" spans="1:35" ht="16.5" customHeight="1" x14ac:dyDescent="0.3">
      <c r="A41" s="39"/>
      <c r="B41" s="407"/>
      <c r="C41" s="407"/>
      <c r="D41" s="407"/>
      <c r="E41" s="409"/>
      <c r="F41" s="200" t="s">
        <v>1229</v>
      </c>
      <c r="G41" s="325"/>
      <c r="H41" s="325"/>
      <c r="I41" s="325"/>
      <c r="J41" s="325"/>
      <c r="K41" s="325"/>
      <c r="L41" s="325"/>
      <c r="M41" s="325"/>
      <c r="N41" s="325"/>
      <c r="O41" s="325"/>
      <c r="P41" s="325"/>
      <c r="Q41" s="325"/>
      <c r="R41" s="325"/>
      <c r="S41" s="325"/>
      <c r="T41" s="325"/>
      <c r="U41" s="325"/>
      <c r="V41" s="325"/>
      <c r="W41" s="325"/>
      <c r="X41" s="325"/>
      <c r="Y41" s="325"/>
      <c r="Z41" s="325"/>
      <c r="AA41" s="325"/>
      <c r="AB41" s="325"/>
      <c r="AC41" s="39"/>
      <c r="AD41" s="323"/>
      <c r="AE41" s="324"/>
      <c r="AF41" s="324"/>
      <c r="AG41" s="324"/>
      <c r="AH41" s="324"/>
      <c r="AI41" s="324"/>
    </row>
    <row r="42" spans="1:35" ht="16.5" customHeight="1" x14ac:dyDescent="0.3">
      <c r="A42" s="39"/>
      <c r="B42" s="408"/>
      <c r="C42" s="408"/>
      <c r="D42" s="408"/>
      <c r="E42" s="410"/>
      <c r="F42" s="190" t="s">
        <v>1228</v>
      </c>
      <c r="G42" s="202">
        <f t="shared" si="22"/>
        <v>0</v>
      </c>
      <c r="H42" s="202">
        <f t="shared" si="23"/>
        <v>0</v>
      </c>
      <c r="I42" s="202">
        <f t="shared" si="24"/>
        <v>0</v>
      </c>
      <c r="J42" s="202">
        <f t="shared" si="25"/>
        <v>0</v>
      </c>
      <c r="K42" s="202">
        <f t="shared" si="26"/>
        <v>0</v>
      </c>
      <c r="L42" s="202">
        <f t="shared" si="27"/>
        <v>0</v>
      </c>
      <c r="M42" s="202">
        <f t="shared" si="28"/>
        <v>0</v>
      </c>
      <c r="N42" s="202">
        <f t="shared" si="29"/>
        <v>0</v>
      </c>
      <c r="O42" s="202">
        <f t="shared" si="30"/>
        <v>0</v>
      </c>
      <c r="P42" s="202">
        <f t="shared" si="31"/>
        <v>0</v>
      </c>
      <c r="Q42" s="202">
        <f t="shared" si="32"/>
        <v>0</v>
      </c>
      <c r="R42" s="202">
        <f t="shared" si="33"/>
        <v>0</v>
      </c>
      <c r="S42" s="202">
        <f t="shared" si="34"/>
        <v>0</v>
      </c>
      <c r="T42" s="202">
        <f t="shared" si="35"/>
        <v>0</v>
      </c>
      <c r="U42" s="202">
        <f t="shared" si="36"/>
        <v>0</v>
      </c>
      <c r="V42" s="202">
        <f t="shared" si="37"/>
        <v>0</v>
      </c>
      <c r="W42" s="202">
        <f t="shared" si="38"/>
        <v>0</v>
      </c>
      <c r="X42" s="202">
        <f t="shared" si="39"/>
        <v>0</v>
      </c>
      <c r="Y42" s="202">
        <f t="shared" si="40"/>
        <v>0</v>
      </c>
      <c r="Z42" s="202">
        <f t="shared" si="41"/>
        <v>0</v>
      </c>
      <c r="AA42" s="202">
        <f t="shared" si="42"/>
        <v>0</v>
      </c>
      <c r="AB42" s="202">
        <f t="shared" si="43"/>
        <v>0</v>
      </c>
      <c r="AC42" s="39"/>
      <c r="AD42" s="191">
        <f>E41</f>
        <v>0</v>
      </c>
      <c r="AE42" s="203" t="e">
        <f>VLOOKUP($AD42,'BDD Bilan CO2'!$A$4:$F$19,2,FALSE)</f>
        <v>#N/A</v>
      </c>
      <c r="AF42" s="203" t="e">
        <f>VLOOKUP($AD42,'BDD Bilan CO2'!$A$4:$F$19,3,FALSE)</f>
        <v>#N/A</v>
      </c>
      <c r="AG42" s="203" t="e">
        <f>VLOOKUP($AD42,'BDD Bilan CO2'!$A$4:$F$19,4,FALSE)</f>
        <v>#N/A</v>
      </c>
      <c r="AH42" s="203" t="e">
        <f>VLOOKUP($AD42,'BDD Bilan CO2'!$A$4:$F$19,5,FALSE)</f>
        <v>#N/A</v>
      </c>
      <c r="AI42" s="203" t="e">
        <f>VLOOKUP($AD42,'BDD Bilan CO2'!$A$4:$F$19,6,FALSE)</f>
        <v>#N/A</v>
      </c>
    </row>
    <row r="43" spans="1:35" ht="16.5" customHeight="1" x14ac:dyDescent="0.3">
      <c r="A43" s="39"/>
      <c r="B43" s="407"/>
      <c r="C43" s="407"/>
      <c r="D43" s="407"/>
      <c r="E43" s="409"/>
      <c r="F43" s="200" t="s">
        <v>1229</v>
      </c>
      <c r="G43" s="325"/>
      <c r="H43" s="325"/>
      <c r="I43" s="325"/>
      <c r="J43" s="325"/>
      <c r="K43" s="325"/>
      <c r="L43" s="325"/>
      <c r="M43" s="325"/>
      <c r="N43" s="325"/>
      <c r="O43" s="325"/>
      <c r="P43" s="325"/>
      <c r="Q43" s="325"/>
      <c r="R43" s="325"/>
      <c r="S43" s="325"/>
      <c r="T43" s="325"/>
      <c r="U43" s="325"/>
      <c r="V43" s="325"/>
      <c r="W43" s="325"/>
      <c r="X43" s="325"/>
      <c r="Y43" s="325"/>
      <c r="Z43" s="325"/>
      <c r="AA43" s="325"/>
      <c r="AB43" s="325"/>
      <c r="AC43" s="39"/>
      <c r="AD43" s="323"/>
      <c r="AE43" s="324"/>
      <c r="AF43" s="324"/>
      <c r="AG43" s="324"/>
      <c r="AH43" s="324"/>
      <c r="AI43" s="324"/>
    </row>
    <row r="44" spans="1:35" ht="16.5" customHeight="1" x14ac:dyDescent="0.3">
      <c r="A44" s="39"/>
      <c r="B44" s="408"/>
      <c r="C44" s="408"/>
      <c r="D44" s="408"/>
      <c r="E44" s="410"/>
      <c r="F44" s="190" t="s">
        <v>1228</v>
      </c>
      <c r="G44" s="202">
        <f t="shared" si="22"/>
        <v>0</v>
      </c>
      <c r="H44" s="202">
        <f t="shared" si="23"/>
        <v>0</v>
      </c>
      <c r="I44" s="202">
        <f t="shared" si="24"/>
        <v>0</v>
      </c>
      <c r="J44" s="202">
        <f t="shared" si="25"/>
        <v>0</v>
      </c>
      <c r="K44" s="202">
        <f t="shared" si="26"/>
        <v>0</v>
      </c>
      <c r="L44" s="202">
        <f t="shared" si="27"/>
        <v>0</v>
      </c>
      <c r="M44" s="202">
        <f t="shared" si="28"/>
        <v>0</v>
      </c>
      <c r="N44" s="202">
        <f t="shared" si="29"/>
        <v>0</v>
      </c>
      <c r="O44" s="202">
        <f t="shared" si="30"/>
        <v>0</v>
      </c>
      <c r="P44" s="202">
        <f t="shared" si="31"/>
        <v>0</v>
      </c>
      <c r="Q44" s="202">
        <f t="shared" si="32"/>
        <v>0</v>
      </c>
      <c r="R44" s="202">
        <f t="shared" si="33"/>
        <v>0</v>
      </c>
      <c r="S44" s="202">
        <f t="shared" si="34"/>
        <v>0</v>
      </c>
      <c r="T44" s="202">
        <f t="shared" si="35"/>
        <v>0</v>
      </c>
      <c r="U44" s="202">
        <f t="shared" si="36"/>
        <v>0</v>
      </c>
      <c r="V44" s="202">
        <f t="shared" si="37"/>
        <v>0</v>
      </c>
      <c r="W44" s="202">
        <f t="shared" si="38"/>
        <v>0</v>
      </c>
      <c r="X44" s="202">
        <f t="shared" si="39"/>
        <v>0</v>
      </c>
      <c r="Y44" s="202">
        <f t="shared" si="40"/>
        <v>0</v>
      </c>
      <c r="Z44" s="202">
        <f t="shared" si="41"/>
        <v>0</v>
      </c>
      <c r="AA44" s="202">
        <f t="shared" si="42"/>
        <v>0</v>
      </c>
      <c r="AB44" s="202">
        <f t="shared" si="43"/>
        <v>0</v>
      </c>
      <c r="AC44" s="39"/>
      <c r="AD44" s="191">
        <f>E43</f>
        <v>0</v>
      </c>
      <c r="AE44" s="203" t="e">
        <f>VLOOKUP($AD44,'BDD Bilan CO2'!$A$4:$F$19,2,FALSE)</f>
        <v>#N/A</v>
      </c>
      <c r="AF44" s="203" t="e">
        <f>VLOOKUP($AD44,'BDD Bilan CO2'!$A$4:$F$19,3,FALSE)</f>
        <v>#N/A</v>
      </c>
      <c r="AG44" s="203" t="e">
        <f>VLOOKUP($AD44,'BDD Bilan CO2'!$A$4:$F$19,4,FALSE)</f>
        <v>#N/A</v>
      </c>
      <c r="AH44" s="203" t="e">
        <f>VLOOKUP($AD44,'BDD Bilan CO2'!$A$4:$F$19,5,FALSE)</f>
        <v>#N/A</v>
      </c>
      <c r="AI44" s="203" t="e">
        <f>VLOOKUP($AD44,'BDD Bilan CO2'!$A$4:$F$19,6,FALSE)</f>
        <v>#N/A</v>
      </c>
    </row>
    <row r="45" spans="1:35" ht="16.5" customHeight="1" x14ac:dyDescent="0.3">
      <c r="A45" s="39"/>
      <c r="B45" s="407"/>
      <c r="C45" s="407"/>
      <c r="D45" s="407"/>
      <c r="E45" s="409"/>
      <c r="F45" s="200" t="s">
        <v>1229</v>
      </c>
      <c r="G45" s="325"/>
      <c r="H45" s="325"/>
      <c r="I45" s="325"/>
      <c r="J45" s="325"/>
      <c r="K45" s="325"/>
      <c r="L45" s="325"/>
      <c r="M45" s="325"/>
      <c r="N45" s="325"/>
      <c r="O45" s="325"/>
      <c r="P45" s="325"/>
      <c r="Q45" s="325"/>
      <c r="R45" s="325"/>
      <c r="S45" s="325"/>
      <c r="T45" s="325"/>
      <c r="U45" s="325"/>
      <c r="V45" s="325"/>
      <c r="W45" s="325"/>
      <c r="X45" s="325"/>
      <c r="Y45" s="325"/>
      <c r="Z45" s="325"/>
      <c r="AA45" s="325"/>
      <c r="AB45" s="325"/>
      <c r="AC45" s="39"/>
      <c r="AD45" s="323"/>
      <c r="AE45" s="324"/>
      <c r="AF45" s="324"/>
      <c r="AG45" s="324"/>
      <c r="AH45" s="324"/>
      <c r="AI45" s="324"/>
    </row>
    <row r="46" spans="1:35" ht="16.5" customHeight="1" x14ac:dyDescent="0.3">
      <c r="A46" s="39"/>
      <c r="B46" s="408"/>
      <c r="C46" s="408"/>
      <c r="D46" s="408"/>
      <c r="E46" s="410"/>
      <c r="F46" s="190" t="s">
        <v>1228</v>
      </c>
      <c r="G46" s="202">
        <f t="shared" si="22"/>
        <v>0</v>
      </c>
      <c r="H46" s="202">
        <f t="shared" si="23"/>
        <v>0</v>
      </c>
      <c r="I46" s="202">
        <f t="shared" si="24"/>
        <v>0</v>
      </c>
      <c r="J46" s="202">
        <f t="shared" si="25"/>
        <v>0</v>
      </c>
      <c r="K46" s="202">
        <f t="shared" si="26"/>
        <v>0</v>
      </c>
      <c r="L46" s="202">
        <f t="shared" si="27"/>
        <v>0</v>
      </c>
      <c r="M46" s="202">
        <f t="shared" si="28"/>
        <v>0</v>
      </c>
      <c r="N46" s="202">
        <f t="shared" si="29"/>
        <v>0</v>
      </c>
      <c r="O46" s="202">
        <f t="shared" si="30"/>
        <v>0</v>
      </c>
      <c r="P46" s="202">
        <f t="shared" si="31"/>
        <v>0</v>
      </c>
      <c r="Q46" s="202">
        <f t="shared" si="32"/>
        <v>0</v>
      </c>
      <c r="R46" s="202">
        <f t="shared" si="33"/>
        <v>0</v>
      </c>
      <c r="S46" s="202">
        <f t="shared" si="34"/>
        <v>0</v>
      </c>
      <c r="T46" s="202">
        <f t="shared" si="35"/>
        <v>0</v>
      </c>
      <c r="U46" s="202">
        <f t="shared" si="36"/>
        <v>0</v>
      </c>
      <c r="V46" s="202">
        <f t="shared" si="37"/>
        <v>0</v>
      </c>
      <c r="W46" s="202">
        <f t="shared" si="38"/>
        <v>0</v>
      </c>
      <c r="X46" s="202">
        <f t="shared" si="39"/>
        <v>0</v>
      </c>
      <c r="Y46" s="202">
        <f t="shared" si="40"/>
        <v>0</v>
      </c>
      <c r="Z46" s="202">
        <f t="shared" si="41"/>
        <v>0</v>
      </c>
      <c r="AA46" s="202">
        <f t="shared" si="42"/>
        <v>0</v>
      </c>
      <c r="AB46" s="202">
        <f t="shared" si="43"/>
        <v>0</v>
      </c>
      <c r="AC46" s="39"/>
      <c r="AD46" s="191">
        <f>E45</f>
        <v>0</v>
      </c>
      <c r="AE46" s="203" t="e">
        <f>VLOOKUP($AD46,'BDD Bilan CO2'!$A$4:$F$19,2,FALSE)</f>
        <v>#N/A</v>
      </c>
      <c r="AF46" s="203" t="e">
        <f>VLOOKUP($AD46,'BDD Bilan CO2'!$A$4:$F$19,3,FALSE)</f>
        <v>#N/A</v>
      </c>
      <c r="AG46" s="203" t="e">
        <f>VLOOKUP($AD46,'BDD Bilan CO2'!$A$4:$F$19,4,FALSE)</f>
        <v>#N/A</v>
      </c>
      <c r="AH46" s="203" t="e">
        <f>VLOOKUP($AD46,'BDD Bilan CO2'!$A$4:$F$19,5,FALSE)</f>
        <v>#N/A</v>
      </c>
      <c r="AI46" s="203" t="e">
        <f>VLOOKUP($AD46,'BDD Bilan CO2'!$A$4:$F$19,6,FALSE)</f>
        <v>#N/A</v>
      </c>
    </row>
    <row r="47" spans="1:35" ht="16.5" customHeight="1" x14ac:dyDescent="0.3">
      <c r="A47" s="39"/>
      <c r="B47" s="407"/>
      <c r="C47" s="407"/>
      <c r="D47" s="407"/>
      <c r="E47" s="409"/>
      <c r="F47" s="200" t="s">
        <v>1229</v>
      </c>
      <c r="G47" s="325"/>
      <c r="H47" s="325"/>
      <c r="I47" s="325"/>
      <c r="J47" s="325"/>
      <c r="K47" s="325"/>
      <c r="L47" s="325"/>
      <c r="M47" s="325"/>
      <c r="N47" s="325"/>
      <c r="O47" s="325"/>
      <c r="P47" s="325"/>
      <c r="Q47" s="325"/>
      <c r="R47" s="325"/>
      <c r="S47" s="325"/>
      <c r="T47" s="325"/>
      <c r="U47" s="325"/>
      <c r="V47" s="325"/>
      <c r="W47" s="325"/>
      <c r="X47" s="325"/>
      <c r="Y47" s="325"/>
      <c r="Z47" s="325"/>
      <c r="AA47" s="325"/>
      <c r="AB47" s="325"/>
      <c r="AC47" s="39"/>
      <c r="AD47" s="323"/>
      <c r="AE47" s="324"/>
      <c r="AF47" s="324"/>
      <c r="AG47" s="324"/>
      <c r="AH47" s="324"/>
      <c r="AI47" s="324"/>
    </row>
    <row r="48" spans="1:35" ht="16.5" customHeight="1" x14ac:dyDescent="0.3">
      <c r="A48" s="39"/>
      <c r="B48" s="408"/>
      <c r="C48" s="408"/>
      <c r="D48" s="408"/>
      <c r="E48" s="410"/>
      <c r="F48" s="190" t="s">
        <v>1228</v>
      </c>
      <c r="G48" s="202">
        <f t="shared" si="22"/>
        <v>0</v>
      </c>
      <c r="H48" s="202">
        <f t="shared" si="23"/>
        <v>0</v>
      </c>
      <c r="I48" s="202">
        <f t="shared" si="24"/>
        <v>0</v>
      </c>
      <c r="J48" s="202">
        <f t="shared" si="25"/>
        <v>0</v>
      </c>
      <c r="K48" s="202">
        <f t="shared" si="26"/>
        <v>0</v>
      </c>
      <c r="L48" s="202">
        <f t="shared" si="27"/>
        <v>0</v>
      </c>
      <c r="M48" s="202">
        <f t="shared" si="28"/>
        <v>0</v>
      </c>
      <c r="N48" s="202">
        <f t="shared" si="29"/>
        <v>0</v>
      </c>
      <c r="O48" s="202">
        <f t="shared" si="30"/>
        <v>0</v>
      </c>
      <c r="P48" s="202">
        <f t="shared" si="31"/>
        <v>0</v>
      </c>
      <c r="Q48" s="202">
        <f t="shared" si="32"/>
        <v>0</v>
      </c>
      <c r="R48" s="202">
        <f t="shared" si="33"/>
        <v>0</v>
      </c>
      <c r="S48" s="202">
        <f t="shared" si="34"/>
        <v>0</v>
      </c>
      <c r="T48" s="202">
        <f t="shared" si="35"/>
        <v>0</v>
      </c>
      <c r="U48" s="202">
        <f t="shared" si="36"/>
        <v>0</v>
      </c>
      <c r="V48" s="202">
        <f t="shared" si="37"/>
        <v>0</v>
      </c>
      <c r="W48" s="202">
        <f t="shared" si="38"/>
        <v>0</v>
      </c>
      <c r="X48" s="202">
        <f t="shared" si="39"/>
        <v>0</v>
      </c>
      <c r="Y48" s="202">
        <f t="shared" si="40"/>
        <v>0</v>
      </c>
      <c r="Z48" s="202">
        <f t="shared" si="41"/>
        <v>0</v>
      </c>
      <c r="AA48" s="202">
        <f t="shared" si="42"/>
        <v>0</v>
      </c>
      <c r="AB48" s="202">
        <f t="shared" si="43"/>
        <v>0</v>
      </c>
      <c r="AC48" s="39"/>
      <c r="AD48" s="191">
        <f>E47</f>
        <v>0</v>
      </c>
      <c r="AE48" s="203" t="e">
        <f>VLOOKUP($AD48,'BDD Bilan CO2'!$A$4:$F$19,2,FALSE)</f>
        <v>#N/A</v>
      </c>
      <c r="AF48" s="203" t="e">
        <f>VLOOKUP($AD48,'BDD Bilan CO2'!$A$4:$F$19,3,FALSE)</f>
        <v>#N/A</v>
      </c>
      <c r="AG48" s="203" t="e">
        <f>VLOOKUP($AD48,'BDD Bilan CO2'!$A$4:$F$19,4,FALSE)</f>
        <v>#N/A</v>
      </c>
      <c r="AH48" s="203" t="e">
        <f>VLOOKUP($AD48,'BDD Bilan CO2'!$A$4:$F$19,5,FALSE)</f>
        <v>#N/A</v>
      </c>
      <c r="AI48" s="203" t="e">
        <f>VLOOKUP($AD48,'BDD Bilan CO2'!$A$4:$F$19,6,FALSE)</f>
        <v>#N/A</v>
      </c>
    </row>
    <row r="49" spans="1:35" ht="16.5" customHeight="1" x14ac:dyDescent="0.3">
      <c r="A49" s="39"/>
      <c r="B49" s="407"/>
      <c r="C49" s="407"/>
      <c r="D49" s="407"/>
      <c r="E49" s="409"/>
      <c r="F49" s="200" t="s">
        <v>1229</v>
      </c>
      <c r="G49" s="325"/>
      <c r="H49" s="325"/>
      <c r="I49" s="325"/>
      <c r="J49" s="325"/>
      <c r="K49" s="325"/>
      <c r="L49" s="325"/>
      <c r="M49" s="325"/>
      <c r="N49" s="325"/>
      <c r="O49" s="325"/>
      <c r="P49" s="325"/>
      <c r="Q49" s="325"/>
      <c r="R49" s="325"/>
      <c r="S49" s="325"/>
      <c r="T49" s="325"/>
      <c r="U49" s="325"/>
      <c r="V49" s="325"/>
      <c r="W49" s="325"/>
      <c r="X49" s="325"/>
      <c r="Y49" s="325"/>
      <c r="Z49" s="325"/>
      <c r="AA49" s="325"/>
      <c r="AB49" s="325"/>
      <c r="AC49" s="39"/>
      <c r="AD49" s="323"/>
      <c r="AE49" s="324"/>
      <c r="AF49" s="324"/>
      <c r="AG49" s="324"/>
      <c r="AH49" s="324"/>
      <c r="AI49" s="324"/>
    </row>
    <row r="50" spans="1:35" ht="16.5" customHeight="1" x14ac:dyDescent="0.3">
      <c r="A50" s="39"/>
      <c r="B50" s="408"/>
      <c r="C50" s="408"/>
      <c r="D50" s="408"/>
      <c r="E50" s="410"/>
      <c r="F50" s="190" t="s">
        <v>1228</v>
      </c>
      <c r="G50" s="202">
        <f t="shared" si="22"/>
        <v>0</v>
      </c>
      <c r="H50" s="202">
        <f t="shared" si="23"/>
        <v>0</v>
      </c>
      <c r="I50" s="202">
        <f t="shared" si="24"/>
        <v>0</v>
      </c>
      <c r="J50" s="202">
        <f t="shared" si="25"/>
        <v>0</v>
      </c>
      <c r="K50" s="202">
        <f t="shared" si="26"/>
        <v>0</v>
      </c>
      <c r="L50" s="202">
        <f t="shared" si="27"/>
        <v>0</v>
      </c>
      <c r="M50" s="202">
        <f t="shared" si="28"/>
        <v>0</v>
      </c>
      <c r="N50" s="202">
        <f t="shared" si="29"/>
        <v>0</v>
      </c>
      <c r="O50" s="202">
        <f t="shared" si="30"/>
        <v>0</v>
      </c>
      <c r="P50" s="202">
        <f t="shared" si="31"/>
        <v>0</v>
      </c>
      <c r="Q50" s="202">
        <f t="shared" si="32"/>
        <v>0</v>
      </c>
      <c r="R50" s="202">
        <f t="shared" si="33"/>
        <v>0</v>
      </c>
      <c r="S50" s="202">
        <f t="shared" si="34"/>
        <v>0</v>
      </c>
      <c r="T50" s="202">
        <f t="shared" si="35"/>
        <v>0</v>
      </c>
      <c r="U50" s="202">
        <f t="shared" si="36"/>
        <v>0</v>
      </c>
      <c r="V50" s="202">
        <f t="shared" si="37"/>
        <v>0</v>
      </c>
      <c r="W50" s="202">
        <f t="shared" si="38"/>
        <v>0</v>
      </c>
      <c r="X50" s="202">
        <f t="shared" si="39"/>
        <v>0</v>
      </c>
      <c r="Y50" s="202">
        <f t="shared" si="40"/>
        <v>0</v>
      </c>
      <c r="Z50" s="202">
        <f t="shared" si="41"/>
        <v>0</v>
      </c>
      <c r="AA50" s="202">
        <f t="shared" si="42"/>
        <v>0</v>
      </c>
      <c r="AB50" s="202">
        <f t="shared" si="43"/>
        <v>0</v>
      </c>
      <c r="AC50" s="39"/>
      <c r="AD50" s="191">
        <f>E49</f>
        <v>0</v>
      </c>
      <c r="AE50" s="203" t="e">
        <f>VLOOKUP($AD50,'BDD Bilan CO2'!$A$4:$F$19,2,FALSE)</f>
        <v>#N/A</v>
      </c>
      <c r="AF50" s="203" t="e">
        <f>VLOOKUP($AD50,'BDD Bilan CO2'!$A$4:$F$19,3,FALSE)</f>
        <v>#N/A</v>
      </c>
      <c r="AG50" s="203" t="e">
        <f>VLOOKUP($AD50,'BDD Bilan CO2'!$A$4:$F$19,4,FALSE)</f>
        <v>#N/A</v>
      </c>
      <c r="AH50" s="203" t="e">
        <f>VLOOKUP($AD50,'BDD Bilan CO2'!$A$4:$F$19,5,FALSE)</f>
        <v>#N/A</v>
      </c>
      <c r="AI50" s="203" t="e">
        <f>VLOOKUP($AD50,'BDD Bilan CO2'!$A$4:$F$19,6,FALSE)</f>
        <v>#N/A</v>
      </c>
    </row>
    <row r="51" spans="1:35" ht="16.5" customHeight="1" x14ac:dyDescent="0.3">
      <c r="A51" s="39"/>
      <c r="B51" s="407"/>
      <c r="C51" s="407"/>
      <c r="D51" s="407"/>
      <c r="E51" s="409"/>
      <c r="F51" s="200" t="s">
        <v>1229</v>
      </c>
      <c r="G51" s="325"/>
      <c r="H51" s="325"/>
      <c r="I51" s="325"/>
      <c r="J51" s="325"/>
      <c r="K51" s="325"/>
      <c r="L51" s="325"/>
      <c r="M51" s="325"/>
      <c r="N51" s="325"/>
      <c r="O51" s="325"/>
      <c r="P51" s="325"/>
      <c r="Q51" s="325"/>
      <c r="R51" s="325"/>
      <c r="S51" s="325"/>
      <c r="T51" s="325"/>
      <c r="U51" s="325"/>
      <c r="V51" s="325"/>
      <c r="W51" s="325"/>
      <c r="X51" s="325"/>
      <c r="Y51" s="325"/>
      <c r="Z51" s="325"/>
      <c r="AA51" s="325"/>
      <c r="AB51" s="325"/>
      <c r="AC51" s="39"/>
      <c r="AD51" s="323"/>
      <c r="AE51" s="324"/>
      <c r="AF51" s="324"/>
      <c r="AG51" s="324"/>
      <c r="AH51" s="324"/>
      <c r="AI51" s="324"/>
    </row>
    <row r="52" spans="1:35" ht="16.5" customHeight="1" x14ac:dyDescent="0.3">
      <c r="A52" s="39"/>
      <c r="B52" s="408"/>
      <c r="C52" s="408"/>
      <c r="D52" s="408"/>
      <c r="E52" s="410"/>
      <c r="F52" s="190" t="s">
        <v>1228</v>
      </c>
      <c r="G52" s="202">
        <f t="shared" si="22"/>
        <v>0</v>
      </c>
      <c r="H52" s="202">
        <f t="shared" si="23"/>
        <v>0</v>
      </c>
      <c r="I52" s="202">
        <f t="shared" si="24"/>
        <v>0</v>
      </c>
      <c r="J52" s="202">
        <f t="shared" si="25"/>
        <v>0</v>
      </c>
      <c r="K52" s="202">
        <f t="shared" si="26"/>
        <v>0</v>
      </c>
      <c r="L52" s="202">
        <f t="shared" si="27"/>
        <v>0</v>
      </c>
      <c r="M52" s="202">
        <f t="shared" si="28"/>
        <v>0</v>
      </c>
      <c r="N52" s="202">
        <f t="shared" si="29"/>
        <v>0</v>
      </c>
      <c r="O52" s="202">
        <f t="shared" si="30"/>
        <v>0</v>
      </c>
      <c r="P52" s="202">
        <f t="shared" si="31"/>
        <v>0</v>
      </c>
      <c r="Q52" s="202">
        <f t="shared" si="32"/>
        <v>0</v>
      </c>
      <c r="R52" s="202">
        <f t="shared" si="33"/>
        <v>0</v>
      </c>
      <c r="S52" s="202">
        <f t="shared" si="34"/>
        <v>0</v>
      </c>
      <c r="T52" s="202">
        <f t="shared" si="35"/>
        <v>0</v>
      </c>
      <c r="U52" s="202">
        <f t="shared" si="36"/>
        <v>0</v>
      </c>
      <c r="V52" s="202">
        <f t="shared" si="37"/>
        <v>0</v>
      </c>
      <c r="W52" s="202">
        <f t="shared" si="38"/>
        <v>0</v>
      </c>
      <c r="X52" s="202">
        <f t="shared" si="39"/>
        <v>0</v>
      </c>
      <c r="Y52" s="202">
        <f t="shared" si="40"/>
        <v>0</v>
      </c>
      <c r="Z52" s="202">
        <f t="shared" si="41"/>
        <v>0</v>
      </c>
      <c r="AA52" s="202">
        <f t="shared" si="42"/>
        <v>0</v>
      </c>
      <c r="AB52" s="202">
        <f t="shared" si="43"/>
        <v>0</v>
      </c>
      <c r="AC52" s="39"/>
      <c r="AD52" s="191">
        <f>E51</f>
        <v>0</v>
      </c>
      <c r="AE52" s="203" t="e">
        <f>VLOOKUP($AD52,'BDD Bilan CO2'!$A$4:$F$19,2,FALSE)</f>
        <v>#N/A</v>
      </c>
      <c r="AF52" s="203" t="e">
        <f>VLOOKUP($AD52,'BDD Bilan CO2'!$A$4:$F$19,3,FALSE)</f>
        <v>#N/A</v>
      </c>
      <c r="AG52" s="203" t="e">
        <f>VLOOKUP($AD52,'BDD Bilan CO2'!$A$4:$F$19,4,FALSE)</f>
        <v>#N/A</v>
      </c>
      <c r="AH52" s="203" t="e">
        <f>VLOOKUP($AD52,'BDD Bilan CO2'!$A$4:$F$19,5,FALSE)</f>
        <v>#N/A</v>
      </c>
      <c r="AI52" s="203" t="e">
        <f>VLOOKUP($AD52,'BDD Bilan CO2'!$A$4:$F$19,6,FALSE)</f>
        <v>#N/A</v>
      </c>
    </row>
    <row r="53" spans="1:35" ht="16.5" customHeight="1" x14ac:dyDescent="0.3">
      <c r="A53" s="39"/>
      <c r="B53" s="407"/>
      <c r="C53" s="407"/>
      <c r="D53" s="407"/>
      <c r="E53" s="409"/>
      <c r="F53" s="200" t="s">
        <v>1229</v>
      </c>
      <c r="G53" s="325"/>
      <c r="H53" s="325"/>
      <c r="I53" s="325"/>
      <c r="J53" s="325"/>
      <c r="K53" s="325"/>
      <c r="L53" s="325"/>
      <c r="M53" s="325"/>
      <c r="N53" s="325"/>
      <c r="O53" s="325"/>
      <c r="P53" s="325"/>
      <c r="Q53" s="325"/>
      <c r="R53" s="325"/>
      <c r="S53" s="325"/>
      <c r="T53" s="325"/>
      <c r="U53" s="325"/>
      <c r="V53" s="325"/>
      <c r="W53" s="325"/>
      <c r="X53" s="325"/>
      <c r="Y53" s="325"/>
      <c r="Z53" s="325"/>
      <c r="AA53" s="325"/>
      <c r="AB53" s="325"/>
      <c r="AC53" s="39"/>
      <c r="AD53" s="323"/>
      <c r="AE53" s="324"/>
      <c r="AF53" s="324"/>
      <c r="AG53" s="324"/>
      <c r="AH53" s="324"/>
      <c r="AI53" s="324"/>
    </row>
    <row r="54" spans="1:35" ht="16.5" customHeight="1" x14ac:dyDescent="0.3">
      <c r="A54" s="39"/>
      <c r="B54" s="408"/>
      <c r="C54" s="408"/>
      <c r="D54" s="408"/>
      <c r="E54" s="410"/>
      <c r="F54" s="190" t="s">
        <v>1228</v>
      </c>
      <c r="G54" s="202">
        <f t="shared" si="22"/>
        <v>0</v>
      </c>
      <c r="H54" s="202">
        <f t="shared" si="23"/>
        <v>0</v>
      </c>
      <c r="I54" s="202">
        <f t="shared" si="24"/>
        <v>0</v>
      </c>
      <c r="J54" s="202">
        <f t="shared" si="25"/>
        <v>0</v>
      </c>
      <c r="K54" s="202">
        <f t="shared" si="26"/>
        <v>0</v>
      </c>
      <c r="L54" s="202">
        <f t="shared" si="27"/>
        <v>0</v>
      </c>
      <c r="M54" s="202">
        <f t="shared" si="28"/>
        <v>0</v>
      </c>
      <c r="N54" s="202">
        <f t="shared" si="29"/>
        <v>0</v>
      </c>
      <c r="O54" s="202">
        <f t="shared" si="30"/>
        <v>0</v>
      </c>
      <c r="P54" s="202">
        <f t="shared" si="31"/>
        <v>0</v>
      </c>
      <c r="Q54" s="202">
        <f t="shared" si="32"/>
        <v>0</v>
      </c>
      <c r="R54" s="202">
        <f t="shared" si="33"/>
        <v>0</v>
      </c>
      <c r="S54" s="202">
        <f t="shared" si="34"/>
        <v>0</v>
      </c>
      <c r="T54" s="202">
        <f t="shared" si="35"/>
        <v>0</v>
      </c>
      <c r="U54" s="202">
        <f t="shared" si="36"/>
        <v>0</v>
      </c>
      <c r="V54" s="202">
        <f t="shared" si="37"/>
        <v>0</v>
      </c>
      <c r="W54" s="202">
        <f t="shared" si="38"/>
        <v>0</v>
      </c>
      <c r="X54" s="202">
        <f t="shared" si="39"/>
        <v>0</v>
      </c>
      <c r="Y54" s="202">
        <f t="shared" si="40"/>
        <v>0</v>
      </c>
      <c r="Z54" s="202">
        <f t="shared" si="41"/>
        <v>0</v>
      </c>
      <c r="AA54" s="202">
        <f t="shared" si="42"/>
        <v>0</v>
      </c>
      <c r="AB54" s="202">
        <f t="shared" si="43"/>
        <v>0</v>
      </c>
      <c r="AC54" s="39"/>
      <c r="AD54" s="191">
        <f>E53</f>
        <v>0</v>
      </c>
      <c r="AE54" s="203" t="e">
        <f>VLOOKUP($AD54,'BDD Bilan CO2'!$A$4:$F$19,2,FALSE)</f>
        <v>#N/A</v>
      </c>
      <c r="AF54" s="203" t="e">
        <f>VLOOKUP($AD54,'BDD Bilan CO2'!$A$4:$F$19,3,FALSE)</f>
        <v>#N/A</v>
      </c>
      <c r="AG54" s="203" t="e">
        <f>VLOOKUP($AD54,'BDD Bilan CO2'!$A$4:$F$19,4,FALSE)</f>
        <v>#N/A</v>
      </c>
      <c r="AH54" s="203" t="e">
        <f>VLOOKUP($AD54,'BDD Bilan CO2'!$A$4:$F$19,5,FALSE)</f>
        <v>#N/A</v>
      </c>
      <c r="AI54" s="203" t="e">
        <f>VLOOKUP($AD54,'BDD Bilan CO2'!$A$4:$F$19,6,FALSE)</f>
        <v>#N/A</v>
      </c>
    </row>
    <row r="55" spans="1:35" ht="16.5" customHeight="1" x14ac:dyDescent="0.3">
      <c r="A55" s="39"/>
      <c r="B55" s="407"/>
      <c r="C55" s="407"/>
      <c r="D55" s="407"/>
      <c r="E55" s="409"/>
      <c r="F55" s="200" t="s">
        <v>1229</v>
      </c>
      <c r="G55" s="325"/>
      <c r="H55" s="325"/>
      <c r="I55" s="325"/>
      <c r="J55" s="325"/>
      <c r="K55" s="325"/>
      <c r="L55" s="325"/>
      <c r="M55" s="325"/>
      <c r="N55" s="325"/>
      <c r="O55" s="325"/>
      <c r="P55" s="325"/>
      <c r="Q55" s="325"/>
      <c r="R55" s="325"/>
      <c r="S55" s="325"/>
      <c r="T55" s="325"/>
      <c r="U55" s="325"/>
      <c r="V55" s="325"/>
      <c r="W55" s="325"/>
      <c r="X55" s="325"/>
      <c r="Y55" s="325"/>
      <c r="Z55" s="325"/>
      <c r="AA55" s="325"/>
      <c r="AB55" s="325"/>
      <c r="AC55" s="39"/>
      <c r="AD55" s="323"/>
      <c r="AE55" s="324"/>
      <c r="AF55" s="324"/>
      <c r="AG55" s="324"/>
      <c r="AH55" s="324"/>
      <c r="AI55" s="324"/>
    </row>
    <row r="56" spans="1:35" ht="16.5" customHeight="1" x14ac:dyDescent="0.3">
      <c r="A56" s="39"/>
      <c r="B56" s="408"/>
      <c r="C56" s="408"/>
      <c r="D56" s="408"/>
      <c r="E56" s="410"/>
      <c r="F56" s="190" t="s">
        <v>1228</v>
      </c>
      <c r="G56" s="202">
        <f t="shared" si="22"/>
        <v>0</v>
      </c>
      <c r="H56" s="202">
        <f t="shared" si="23"/>
        <v>0</v>
      </c>
      <c r="I56" s="202">
        <f t="shared" si="24"/>
        <v>0</v>
      </c>
      <c r="J56" s="202">
        <f t="shared" si="25"/>
        <v>0</v>
      </c>
      <c r="K56" s="202">
        <f t="shared" si="26"/>
        <v>0</v>
      </c>
      <c r="L56" s="202">
        <f t="shared" si="27"/>
        <v>0</v>
      </c>
      <c r="M56" s="202">
        <f t="shared" si="28"/>
        <v>0</v>
      </c>
      <c r="N56" s="202">
        <f t="shared" si="29"/>
        <v>0</v>
      </c>
      <c r="O56" s="202">
        <f t="shared" si="30"/>
        <v>0</v>
      </c>
      <c r="P56" s="202">
        <f t="shared" si="31"/>
        <v>0</v>
      </c>
      <c r="Q56" s="202">
        <f t="shared" si="32"/>
        <v>0</v>
      </c>
      <c r="R56" s="202">
        <f t="shared" si="33"/>
        <v>0</v>
      </c>
      <c r="S56" s="202">
        <f t="shared" si="34"/>
        <v>0</v>
      </c>
      <c r="T56" s="202">
        <f t="shared" si="35"/>
        <v>0</v>
      </c>
      <c r="U56" s="202">
        <f t="shared" si="36"/>
        <v>0</v>
      </c>
      <c r="V56" s="202">
        <f t="shared" si="37"/>
        <v>0</v>
      </c>
      <c r="W56" s="202">
        <f t="shared" si="38"/>
        <v>0</v>
      </c>
      <c r="X56" s="202">
        <f t="shared" si="39"/>
        <v>0</v>
      </c>
      <c r="Y56" s="202">
        <f t="shared" si="40"/>
        <v>0</v>
      </c>
      <c r="Z56" s="202">
        <f t="shared" si="41"/>
        <v>0</v>
      </c>
      <c r="AA56" s="202">
        <f t="shared" si="42"/>
        <v>0</v>
      </c>
      <c r="AB56" s="202">
        <f t="shared" si="43"/>
        <v>0</v>
      </c>
      <c r="AC56" s="39"/>
      <c r="AD56" s="191">
        <f>E55</f>
        <v>0</v>
      </c>
      <c r="AE56" s="203" t="e">
        <f>VLOOKUP($AD56,'BDD Bilan CO2'!$A$4:$F$19,2,FALSE)</f>
        <v>#N/A</v>
      </c>
      <c r="AF56" s="203" t="e">
        <f>VLOOKUP($AD56,'BDD Bilan CO2'!$A$4:$F$19,3,FALSE)</f>
        <v>#N/A</v>
      </c>
      <c r="AG56" s="203" t="e">
        <f>VLOOKUP($AD56,'BDD Bilan CO2'!$A$4:$F$19,4,FALSE)</f>
        <v>#N/A</v>
      </c>
      <c r="AH56" s="203" t="e">
        <f>VLOOKUP($AD56,'BDD Bilan CO2'!$A$4:$F$19,5,FALSE)</f>
        <v>#N/A</v>
      </c>
      <c r="AI56" s="203" t="e">
        <f>VLOOKUP($AD56,'BDD Bilan CO2'!$A$4:$F$19,6,FALSE)</f>
        <v>#N/A</v>
      </c>
    </row>
    <row r="57" spans="1:35" ht="16.5" customHeight="1" x14ac:dyDescent="0.3">
      <c r="A57" s="39"/>
      <c r="B57" s="407"/>
      <c r="C57" s="407"/>
      <c r="D57" s="407"/>
      <c r="E57" s="409"/>
      <c r="F57" s="200" t="s">
        <v>1229</v>
      </c>
      <c r="G57" s="325"/>
      <c r="H57" s="325"/>
      <c r="I57" s="325"/>
      <c r="J57" s="325"/>
      <c r="K57" s="325"/>
      <c r="L57" s="325"/>
      <c r="M57" s="325"/>
      <c r="N57" s="325"/>
      <c r="O57" s="325"/>
      <c r="P57" s="325"/>
      <c r="Q57" s="325"/>
      <c r="R57" s="325"/>
      <c r="S57" s="325"/>
      <c r="T57" s="325"/>
      <c r="U57" s="325"/>
      <c r="V57" s="325"/>
      <c r="W57" s="325"/>
      <c r="X57" s="325"/>
      <c r="Y57" s="325"/>
      <c r="Z57" s="325"/>
      <c r="AA57" s="325"/>
      <c r="AB57" s="325"/>
      <c r="AC57" s="39"/>
      <c r="AD57" s="323"/>
      <c r="AE57" s="324"/>
      <c r="AF57" s="324"/>
      <c r="AG57" s="324"/>
      <c r="AH57" s="324"/>
      <c r="AI57" s="324"/>
    </row>
    <row r="58" spans="1:35" ht="16.5" customHeight="1" x14ac:dyDescent="0.3">
      <c r="A58" s="39"/>
      <c r="B58" s="408"/>
      <c r="C58" s="408"/>
      <c r="D58" s="408"/>
      <c r="E58" s="410"/>
      <c r="F58" s="190" t="s">
        <v>1228</v>
      </c>
      <c r="G58" s="202">
        <f t="shared" si="22"/>
        <v>0</v>
      </c>
      <c r="H58" s="202">
        <f t="shared" si="23"/>
        <v>0</v>
      </c>
      <c r="I58" s="202">
        <f t="shared" si="24"/>
        <v>0</v>
      </c>
      <c r="J58" s="202">
        <f t="shared" si="25"/>
        <v>0</v>
      </c>
      <c r="K58" s="202">
        <f t="shared" si="26"/>
        <v>0</v>
      </c>
      <c r="L58" s="202">
        <f t="shared" si="27"/>
        <v>0</v>
      </c>
      <c r="M58" s="202">
        <f t="shared" si="28"/>
        <v>0</v>
      </c>
      <c r="N58" s="202">
        <f t="shared" si="29"/>
        <v>0</v>
      </c>
      <c r="O58" s="202">
        <f t="shared" si="30"/>
        <v>0</v>
      </c>
      <c r="P58" s="202">
        <f t="shared" si="31"/>
        <v>0</v>
      </c>
      <c r="Q58" s="202">
        <f t="shared" si="32"/>
        <v>0</v>
      </c>
      <c r="R58" s="202">
        <f t="shared" si="33"/>
        <v>0</v>
      </c>
      <c r="S58" s="202">
        <f t="shared" si="34"/>
        <v>0</v>
      </c>
      <c r="T58" s="202">
        <f t="shared" si="35"/>
        <v>0</v>
      </c>
      <c r="U58" s="202">
        <f t="shared" si="36"/>
        <v>0</v>
      </c>
      <c r="V58" s="202">
        <f t="shared" si="37"/>
        <v>0</v>
      </c>
      <c r="W58" s="202">
        <f t="shared" si="38"/>
        <v>0</v>
      </c>
      <c r="X58" s="202">
        <f t="shared" si="39"/>
        <v>0</v>
      </c>
      <c r="Y58" s="202">
        <f t="shared" si="40"/>
        <v>0</v>
      </c>
      <c r="Z58" s="202">
        <f t="shared" si="41"/>
        <v>0</v>
      </c>
      <c r="AA58" s="202">
        <f t="shared" si="42"/>
        <v>0</v>
      </c>
      <c r="AB58" s="202">
        <f t="shared" si="43"/>
        <v>0</v>
      </c>
      <c r="AC58" s="39"/>
      <c r="AD58" s="191">
        <f>E57</f>
        <v>0</v>
      </c>
      <c r="AE58" s="203" t="e">
        <f>VLOOKUP($AD58,'BDD Bilan CO2'!$A$4:$F$19,2,FALSE)</f>
        <v>#N/A</v>
      </c>
      <c r="AF58" s="203" t="e">
        <f>VLOOKUP($AD58,'BDD Bilan CO2'!$A$4:$F$19,3,FALSE)</f>
        <v>#N/A</v>
      </c>
      <c r="AG58" s="203" t="e">
        <f>VLOOKUP($AD58,'BDD Bilan CO2'!$A$4:$F$19,4,FALSE)</f>
        <v>#N/A</v>
      </c>
      <c r="AH58" s="203" t="e">
        <f>VLOOKUP($AD58,'BDD Bilan CO2'!$A$4:$F$19,5,FALSE)</f>
        <v>#N/A</v>
      </c>
      <c r="AI58" s="203" t="e">
        <f>VLOOKUP($AD58,'BDD Bilan CO2'!$A$4:$F$19,6,FALSE)</f>
        <v>#N/A</v>
      </c>
    </row>
    <row r="59" spans="1:35" ht="16.5" customHeight="1" x14ac:dyDescent="0.3">
      <c r="A59" s="39"/>
      <c r="B59" s="407"/>
      <c r="C59" s="407"/>
      <c r="D59" s="407"/>
      <c r="E59" s="409"/>
      <c r="F59" s="200" t="s">
        <v>1229</v>
      </c>
      <c r="G59" s="325"/>
      <c r="H59" s="325"/>
      <c r="I59" s="325"/>
      <c r="J59" s="325"/>
      <c r="K59" s="325"/>
      <c r="L59" s="325"/>
      <c r="M59" s="325"/>
      <c r="N59" s="325"/>
      <c r="O59" s="325"/>
      <c r="P59" s="325"/>
      <c r="Q59" s="325"/>
      <c r="R59" s="325"/>
      <c r="S59" s="325"/>
      <c r="T59" s="325"/>
      <c r="U59" s="325"/>
      <c r="V59" s="325"/>
      <c r="W59" s="325"/>
      <c r="X59" s="325"/>
      <c r="Y59" s="325"/>
      <c r="Z59" s="325"/>
      <c r="AA59" s="325"/>
      <c r="AB59" s="325"/>
      <c r="AC59" s="39"/>
      <c r="AD59" s="323"/>
      <c r="AE59" s="324"/>
      <c r="AF59" s="324"/>
      <c r="AG59" s="324"/>
      <c r="AH59" s="324"/>
      <c r="AI59" s="324"/>
    </row>
    <row r="60" spans="1:35" ht="16.5" customHeight="1" x14ac:dyDescent="0.3">
      <c r="A60" s="39"/>
      <c r="B60" s="408"/>
      <c r="C60" s="408"/>
      <c r="D60" s="408"/>
      <c r="E60" s="410"/>
      <c r="F60" s="190" t="s">
        <v>1228</v>
      </c>
      <c r="G60" s="202">
        <f t="shared" si="22"/>
        <v>0</v>
      </c>
      <c r="H60" s="202">
        <f t="shared" si="23"/>
        <v>0</v>
      </c>
      <c r="I60" s="202">
        <f t="shared" si="24"/>
        <v>0</v>
      </c>
      <c r="J60" s="202">
        <f t="shared" si="25"/>
        <v>0</v>
      </c>
      <c r="K60" s="202">
        <f t="shared" si="26"/>
        <v>0</v>
      </c>
      <c r="L60" s="202">
        <f t="shared" si="27"/>
        <v>0</v>
      </c>
      <c r="M60" s="202">
        <f t="shared" si="28"/>
        <v>0</v>
      </c>
      <c r="N60" s="202">
        <f t="shared" si="29"/>
        <v>0</v>
      </c>
      <c r="O60" s="202">
        <f t="shared" si="30"/>
        <v>0</v>
      </c>
      <c r="P60" s="202">
        <f t="shared" si="31"/>
        <v>0</v>
      </c>
      <c r="Q60" s="202">
        <f t="shared" si="32"/>
        <v>0</v>
      </c>
      <c r="R60" s="202">
        <f t="shared" si="33"/>
        <v>0</v>
      </c>
      <c r="S60" s="202">
        <f t="shared" si="34"/>
        <v>0</v>
      </c>
      <c r="T60" s="202">
        <f t="shared" si="35"/>
        <v>0</v>
      </c>
      <c r="U60" s="202">
        <f t="shared" si="36"/>
        <v>0</v>
      </c>
      <c r="V60" s="202">
        <f t="shared" si="37"/>
        <v>0</v>
      </c>
      <c r="W60" s="202">
        <f t="shared" si="38"/>
        <v>0</v>
      </c>
      <c r="X60" s="202">
        <f t="shared" si="39"/>
        <v>0</v>
      </c>
      <c r="Y60" s="202">
        <f t="shared" si="40"/>
        <v>0</v>
      </c>
      <c r="Z60" s="202">
        <f t="shared" si="41"/>
        <v>0</v>
      </c>
      <c r="AA60" s="202">
        <f t="shared" si="42"/>
        <v>0</v>
      </c>
      <c r="AB60" s="202">
        <f t="shared" si="43"/>
        <v>0</v>
      </c>
      <c r="AC60" s="39"/>
      <c r="AD60" s="191">
        <f>E59</f>
        <v>0</v>
      </c>
      <c r="AE60" s="203" t="e">
        <f>VLOOKUP($AD60,'BDD Bilan CO2'!$A$4:$F$19,2,FALSE)</f>
        <v>#N/A</v>
      </c>
      <c r="AF60" s="203" t="e">
        <f>VLOOKUP($AD60,'BDD Bilan CO2'!$A$4:$F$19,3,FALSE)</f>
        <v>#N/A</v>
      </c>
      <c r="AG60" s="203" t="e">
        <f>VLOOKUP($AD60,'BDD Bilan CO2'!$A$4:$F$19,4,FALSE)</f>
        <v>#N/A</v>
      </c>
      <c r="AH60" s="203" t="e">
        <f>VLOOKUP($AD60,'BDD Bilan CO2'!$A$4:$F$19,5,FALSE)</f>
        <v>#N/A</v>
      </c>
      <c r="AI60" s="203" t="e">
        <f>VLOOKUP($AD60,'BDD Bilan CO2'!$A$4:$F$19,6,FALSE)</f>
        <v>#N/A</v>
      </c>
    </row>
    <row r="61" spans="1:35" ht="16.5" customHeight="1" x14ac:dyDescent="0.3">
      <c r="A61" s="39"/>
      <c r="B61" s="407"/>
      <c r="C61" s="407"/>
      <c r="D61" s="407"/>
      <c r="E61" s="409"/>
      <c r="F61" s="200" t="s">
        <v>1229</v>
      </c>
      <c r="G61" s="325"/>
      <c r="H61" s="325"/>
      <c r="I61" s="325"/>
      <c r="J61" s="325"/>
      <c r="K61" s="325"/>
      <c r="L61" s="325"/>
      <c r="M61" s="325"/>
      <c r="N61" s="325"/>
      <c r="O61" s="325"/>
      <c r="P61" s="325"/>
      <c r="Q61" s="325"/>
      <c r="R61" s="325"/>
      <c r="S61" s="325"/>
      <c r="T61" s="325"/>
      <c r="U61" s="325"/>
      <c r="V61" s="325"/>
      <c r="W61" s="325"/>
      <c r="X61" s="325"/>
      <c r="Y61" s="325"/>
      <c r="Z61" s="325"/>
      <c r="AA61" s="325"/>
      <c r="AB61" s="325"/>
      <c r="AC61" s="39"/>
      <c r="AD61" s="323"/>
      <c r="AE61" s="324"/>
      <c r="AF61" s="324"/>
      <c r="AG61" s="324"/>
      <c r="AH61" s="324"/>
      <c r="AI61" s="324"/>
    </row>
    <row r="62" spans="1:35" ht="16.5" customHeight="1" x14ac:dyDescent="0.3">
      <c r="A62" s="39"/>
      <c r="B62" s="408"/>
      <c r="C62" s="408"/>
      <c r="D62" s="408"/>
      <c r="E62" s="410"/>
      <c r="F62" s="190" t="s">
        <v>1228</v>
      </c>
      <c r="G62" s="202">
        <f t="shared" si="22"/>
        <v>0</v>
      </c>
      <c r="H62" s="202">
        <f t="shared" si="23"/>
        <v>0</v>
      </c>
      <c r="I62" s="202">
        <f t="shared" si="24"/>
        <v>0</v>
      </c>
      <c r="J62" s="202">
        <f t="shared" si="25"/>
        <v>0</v>
      </c>
      <c r="K62" s="202">
        <f t="shared" si="26"/>
        <v>0</v>
      </c>
      <c r="L62" s="202">
        <f t="shared" si="27"/>
        <v>0</v>
      </c>
      <c r="M62" s="202">
        <f t="shared" si="28"/>
        <v>0</v>
      </c>
      <c r="N62" s="202">
        <f t="shared" si="29"/>
        <v>0</v>
      </c>
      <c r="O62" s="202">
        <f t="shared" si="30"/>
        <v>0</v>
      </c>
      <c r="P62" s="202">
        <f t="shared" si="31"/>
        <v>0</v>
      </c>
      <c r="Q62" s="202">
        <f t="shared" si="32"/>
        <v>0</v>
      </c>
      <c r="R62" s="202">
        <f t="shared" si="33"/>
        <v>0</v>
      </c>
      <c r="S62" s="202">
        <f t="shared" si="34"/>
        <v>0</v>
      </c>
      <c r="T62" s="202">
        <f t="shared" si="35"/>
        <v>0</v>
      </c>
      <c r="U62" s="202">
        <f t="shared" si="36"/>
        <v>0</v>
      </c>
      <c r="V62" s="202">
        <f t="shared" si="37"/>
        <v>0</v>
      </c>
      <c r="W62" s="202">
        <f t="shared" si="38"/>
        <v>0</v>
      </c>
      <c r="X62" s="202">
        <f t="shared" si="39"/>
        <v>0</v>
      </c>
      <c r="Y62" s="202">
        <f t="shared" si="40"/>
        <v>0</v>
      </c>
      <c r="Z62" s="202">
        <f t="shared" si="41"/>
        <v>0</v>
      </c>
      <c r="AA62" s="202">
        <f t="shared" si="42"/>
        <v>0</v>
      </c>
      <c r="AB62" s="202">
        <f t="shared" si="43"/>
        <v>0</v>
      </c>
      <c r="AC62" s="39"/>
      <c r="AD62" s="191">
        <f>E61</f>
        <v>0</v>
      </c>
      <c r="AE62" s="203" t="e">
        <f>VLOOKUP($AD62,'BDD Bilan CO2'!$A$4:$F$19,2,FALSE)</f>
        <v>#N/A</v>
      </c>
      <c r="AF62" s="203" t="e">
        <f>VLOOKUP($AD62,'BDD Bilan CO2'!$A$4:$F$19,3,FALSE)</f>
        <v>#N/A</v>
      </c>
      <c r="AG62" s="203" t="e">
        <f>VLOOKUP($AD62,'BDD Bilan CO2'!$A$4:$F$19,4,FALSE)</f>
        <v>#N/A</v>
      </c>
      <c r="AH62" s="203" t="e">
        <f>VLOOKUP($AD62,'BDD Bilan CO2'!$A$4:$F$19,5,FALSE)</f>
        <v>#N/A</v>
      </c>
      <c r="AI62" s="203" t="e">
        <f>VLOOKUP($AD62,'BDD Bilan CO2'!$A$4:$F$19,6,FALSE)</f>
        <v>#N/A</v>
      </c>
    </row>
    <row r="63" spans="1:35" ht="16.5" customHeight="1" x14ac:dyDescent="0.3">
      <c r="A63" s="39"/>
      <c r="B63" s="407"/>
      <c r="C63" s="407"/>
      <c r="D63" s="407"/>
      <c r="E63" s="409"/>
      <c r="F63" s="200" t="s">
        <v>1229</v>
      </c>
      <c r="G63" s="325"/>
      <c r="H63" s="325"/>
      <c r="I63" s="325"/>
      <c r="J63" s="325"/>
      <c r="K63" s="325"/>
      <c r="L63" s="325"/>
      <c r="M63" s="325"/>
      <c r="N63" s="325"/>
      <c r="O63" s="325"/>
      <c r="P63" s="325"/>
      <c r="Q63" s="325"/>
      <c r="R63" s="325"/>
      <c r="S63" s="325"/>
      <c r="T63" s="325"/>
      <c r="U63" s="325"/>
      <c r="V63" s="325"/>
      <c r="W63" s="325"/>
      <c r="X63" s="325"/>
      <c r="Y63" s="325"/>
      <c r="Z63" s="325"/>
      <c r="AA63" s="325"/>
      <c r="AB63" s="325"/>
      <c r="AC63" s="39"/>
      <c r="AD63" s="323"/>
      <c r="AE63" s="324"/>
      <c r="AF63" s="324"/>
      <c r="AG63" s="324"/>
      <c r="AH63" s="324"/>
      <c r="AI63" s="324"/>
    </row>
    <row r="64" spans="1:35" ht="16.5" customHeight="1" x14ac:dyDescent="0.3">
      <c r="A64" s="39"/>
      <c r="B64" s="408"/>
      <c r="C64" s="408"/>
      <c r="D64" s="408"/>
      <c r="E64" s="410"/>
      <c r="F64" s="190" t="s">
        <v>1228</v>
      </c>
      <c r="G64" s="202">
        <f t="shared" si="22"/>
        <v>0</v>
      </c>
      <c r="H64" s="202">
        <f t="shared" si="23"/>
        <v>0</v>
      </c>
      <c r="I64" s="202">
        <f t="shared" si="24"/>
        <v>0</v>
      </c>
      <c r="J64" s="202">
        <f t="shared" si="25"/>
        <v>0</v>
      </c>
      <c r="K64" s="202">
        <f t="shared" si="26"/>
        <v>0</v>
      </c>
      <c r="L64" s="202">
        <f t="shared" si="27"/>
        <v>0</v>
      </c>
      <c r="M64" s="202">
        <f t="shared" si="28"/>
        <v>0</v>
      </c>
      <c r="N64" s="202">
        <f t="shared" si="29"/>
        <v>0</v>
      </c>
      <c r="O64" s="202">
        <f t="shared" si="30"/>
        <v>0</v>
      </c>
      <c r="P64" s="202">
        <f t="shared" si="31"/>
        <v>0</v>
      </c>
      <c r="Q64" s="202">
        <f t="shared" si="32"/>
        <v>0</v>
      </c>
      <c r="R64" s="202">
        <f t="shared" si="33"/>
        <v>0</v>
      </c>
      <c r="S64" s="202">
        <f t="shared" si="34"/>
        <v>0</v>
      </c>
      <c r="T64" s="202">
        <f t="shared" si="35"/>
        <v>0</v>
      </c>
      <c r="U64" s="202">
        <f t="shared" si="36"/>
        <v>0</v>
      </c>
      <c r="V64" s="202">
        <f t="shared" si="37"/>
        <v>0</v>
      </c>
      <c r="W64" s="202">
        <f t="shared" si="38"/>
        <v>0</v>
      </c>
      <c r="X64" s="202">
        <f t="shared" si="39"/>
        <v>0</v>
      </c>
      <c r="Y64" s="202">
        <f t="shared" si="40"/>
        <v>0</v>
      </c>
      <c r="Z64" s="202">
        <f t="shared" si="41"/>
        <v>0</v>
      </c>
      <c r="AA64" s="202">
        <f t="shared" si="42"/>
        <v>0</v>
      </c>
      <c r="AB64" s="202">
        <f t="shared" si="43"/>
        <v>0</v>
      </c>
      <c r="AC64" s="39"/>
      <c r="AD64" s="191">
        <f>E63</f>
        <v>0</v>
      </c>
      <c r="AE64" s="203" t="e">
        <f>VLOOKUP($AD64,'BDD Bilan CO2'!$A$4:$F$19,2,FALSE)</f>
        <v>#N/A</v>
      </c>
      <c r="AF64" s="203" t="e">
        <f>VLOOKUP($AD64,'BDD Bilan CO2'!$A$4:$F$19,3,FALSE)</f>
        <v>#N/A</v>
      </c>
      <c r="AG64" s="203" t="e">
        <f>VLOOKUP($AD64,'BDD Bilan CO2'!$A$4:$F$19,4,FALSE)</f>
        <v>#N/A</v>
      </c>
      <c r="AH64" s="203" t="e">
        <f>VLOOKUP($AD64,'BDD Bilan CO2'!$A$4:$F$19,5,FALSE)</f>
        <v>#N/A</v>
      </c>
      <c r="AI64" s="203" t="e">
        <f>VLOOKUP($AD64,'BDD Bilan CO2'!$A$4:$F$19,6,FALSE)</f>
        <v>#N/A</v>
      </c>
    </row>
    <row r="65" spans="1:35" x14ac:dyDescent="0.3">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row>
    <row r="66" spans="1:35" x14ac:dyDescent="0.3">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row>
  </sheetData>
  <mergeCells count="111">
    <mergeCell ref="C1:AB1"/>
    <mergeCell ref="B3:AC3"/>
    <mergeCell ref="B4:AC4"/>
    <mergeCell ref="B5:AC5"/>
    <mergeCell ref="B8:AB8"/>
    <mergeCell ref="B10:F10"/>
    <mergeCell ref="B11:F11"/>
    <mergeCell ref="AH14:AI14"/>
    <mergeCell ref="AD14:AD15"/>
    <mergeCell ref="B9:AB9"/>
    <mergeCell ref="B17:B18"/>
    <mergeCell ref="C17:C18"/>
    <mergeCell ref="D17:D18"/>
    <mergeCell ref="E17:E18"/>
    <mergeCell ref="E15:E16"/>
    <mergeCell ref="D15:D16"/>
    <mergeCell ref="C15:C16"/>
    <mergeCell ref="B15:B16"/>
    <mergeCell ref="AF14:AG14"/>
    <mergeCell ref="B23:B24"/>
    <mergeCell ref="C23:C24"/>
    <mergeCell ref="D23:D24"/>
    <mergeCell ref="E23:E24"/>
    <mergeCell ref="B25:B26"/>
    <mergeCell ref="C25:C26"/>
    <mergeCell ref="D25:D26"/>
    <mergeCell ref="E25:E26"/>
    <mergeCell ref="B19:B20"/>
    <mergeCell ref="C19:C20"/>
    <mergeCell ref="D19:D20"/>
    <mergeCell ref="E19:E20"/>
    <mergeCell ref="B21:B22"/>
    <mergeCell ref="C21:C22"/>
    <mergeCell ref="D21:D22"/>
    <mergeCell ref="E21:E22"/>
    <mergeCell ref="B31:B32"/>
    <mergeCell ref="C31:C32"/>
    <mergeCell ref="D31:D32"/>
    <mergeCell ref="E31:E32"/>
    <mergeCell ref="B33:B34"/>
    <mergeCell ref="C33:C34"/>
    <mergeCell ref="D33:D34"/>
    <mergeCell ref="E33:E34"/>
    <mergeCell ref="B27:B28"/>
    <mergeCell ref="C27:C28"/>
    <mergeCell ref="D27:D28"/>
    <mergeCell ref="E27:E28"/>
    <mergeCell ref="B29:B30"/>
    <mergeCell ref="C29:C30"/>
    <mergeCell ref="D29:D30"/>
    <mergeCell ref="E29:E30"/>
    <mergeCell ref="B39:B40"/>
    <mergeCell ref="C39:C40"/>
    <mergeCell ref="D39:D40"/>
    <mergeCell ref="E39:E40"/>
    <mergeCell ref="B41:B42"/>
    <mergeCell ref="C41:C42"/>
    <mergeCell ref="D41:D42"/>
    <mergeCell ref="E41:E42"/>
    <mergeCell ref="B35:B36"/>
    <mergeCell ref="C35:C36"/>
    <mergeCell ref="D35:D36"/>
    <mergeCell ref="E35:E36"/>
    <mergeCell ref="B37:B38"/>
    <mergeCell ref="C37:C38"/>
    <mergeCell ref="D37:D38"/>
    <mergeCell ref="E37:E38"/>
    <mergeCell ref="B47:B48"/>
    <mergeCell ref="C47:C48"/>
    <mergeCell ref="D47:D48"/>
    <mergeCell ref="E47:E48"/>
    <mergeCell ref="B49:B50"/>
    <mergeCell ref="C49:C50"/>
    <mergeCell ref="D49:D50"/>
    <mergeCell ref="E49:E50"/>
    <mergeCell ref="B43:B44"/>
    <mergeCell ref="C43:C44"/>
    <mergeCell ref="D43:D44"/>
    <mergeCell ref="E43:E44"/>
    <mergeCell ref="B45:B46"/>
    <mergeCell ref="C45:C46"/>
    <mergeCell ref="D45:D46"/>
    <mergeCell ref="E45:E46"/>
    <mergeCell ref="B55:B56"/>
    <mergeCell ref="C55:C56"/>
    <mergeCell ref="D55:D56"/>
    <mergeCell ref="E55:E56"/>
    <mergeCell ref="B57:B58"/>
    <mergeCell ref="C57:C58"/>
    <mergeCell ref="D57:D58"/>
    <mergeCell ref="E57:E58"/>
    <mergeCell ref="B51:B52"/>
    <mergeCell ref="C51:C52"/>
    <mergeCell ref="D51:D52"/>
    <mergeCell ref="E51:E52"/>
    <mergeCell ref="B53:B54"/>
    <mergeCell ref="C53:C54"/>
    <mergeCell ref="D53:D54"/>
    <mergeCell ref="E53:E54"/>
    <mergeCell ref="B63:B64"/>
    <mergeCell ref="C63:C64"/>
    <mergeCell ref="D63:D64"/>
    <mergeCell ref="E63:E64"/>
    <mergeCell ref="B59:B60"/>
    <mergeCell ref="C59:C60"/>
    <mergeCell ref="D59:D60"/>
    <mergeCell ref="E59:E60"/>
    <mergeCell ref="B61:B62"/>
    <mergeCell ref="C61:C62"/>
    <mergeCell ref="D61:D62"/>
    <mergeCell ref="E61:E62"/>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xr:uid="{00000000-0002-0000-0700-000000000000}">
          <x14:formula1>
            <xm:f>'BDD Bilan CO2'!$A$23:$A$42</xm:f>
          </x14:formula1>
          <xm:sqref>B15 B17 B19 B63 B23 B25 B27 B29 B31 B33 B35 B37 B39 B41 B43 B45 B47 B49 B51 B53 B55 B57 B59 B61 B21</xm:sqref>
        </x14:dataValidation>
        <x14:dataValidation type="list" allowBlank="1" showInputMessage="1" xr:uid="{00000000-0002-0000-0700-000001000000}">
          <x14:formula1>
            <xm:f>'BDD Bilan CO2'!$A$6:$A$19</xm:f>
          </x14:formula1>
          <xm:sqref>E15:E64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pageSetUpPr fitToPage="1"/>
  </sheetPr>
  <dimension ref="B1:P36"/>
  <sheetViews>
    <sheetView showGridLines="0" view="pageBreakPreview" zoomScaleNormal="100" zoomScaleSheetLayoutView="100" workbookViewId="0">
      <selection activeCell="Q4" sqref="Q4"/>
    </sheetView>
  </sheetViews>
  <sheetFormatPr baseColWidth="10" defaultColWidth="11.44140625" defaultRowHeight="14.4" x14ac:dyDescent="0.3"/>
  <cols>
    <col min="1" max="1" width="31.77734375" customWidth="1"/>
    <col min="11" max="11" width="1.77734375" customWidth="1"/>
    <col min="12" max="12" width="11.44140625" customWidth="1"/>
  </cols>
  <sheetData>
    <row r="1" spans="2:16" ht="45" customHeight="1" thickBot="1" x14ac:dyDescent="0.35">
      <c r="B1" s="431" t="s">
        <v>1176</v>
      </c>
      <c r="C1" s="432"/>
      <c r="D1" s="432"/>
      <c r="E1" s="432"/>
      <c r="F1" s="432"/>
      <c r="G1" s="432"/>
      <c r="H1" s="432"/>
      <c r="I1" s="432"/>
      <c r="J1" s="432"/>
      <c r="K1" s="432"/>
      <c r="L1" s="432"/>
      <c r="M1" s="432"/>
      <c r="N1" s="433"/>
    </row>
    <row r="2" spans="2:16" ht="28.5" customHeight="1" thickBot="1" x14ac:dyDescent="0.35"/>
    <row r="3" spans="2:16" ht="19.5" customHeight="1" x14ac:dyDescent="0.3">
      <c r="B3" s="428" t="s">
        <v>1166</v>
      </c>
      <c r="C3" s="429"/>
      <c r="D3" s="429"/>
      <c r="E3" s="429"/>
      <c r="F3" s="429"/>
      <c r="G3" s="430"/>
      <c r="H3" s="428" t="s">
        <v>1167</v>
      </c>
      <c r="I3" s="429"/>
      <c r="J3" s="429"/>
      <c r="K3" s="429"/>
      <c r="L3" s="429"/>
      <c r="M3" s="429"/>
      <c r="N3" s="430"/>
    </row>
    <row r="4" spans="2:16" x14ac:dyDescent="0.3">
      <c r="B4" s="155"/>
      <c r="C4" s="156"/>
      <c r="D4" s="156"/>
      <c r="E4" s="156"/>
      <c r="F4" s="156"/>
      <c r="G4" s="157"/>
      <c r="H4" s="155"/>
      <c r="I4" s="156"/>
      <c r="J4" s="156"/>
      <c r="K4" s="156"/>
      <c r="L4" s="156"/>
      <c r="M4" s="156"/>
      <c r="N4" s="157"/>
    </row>
    <row r="5" spans="2:16" x14ac:dyDescent="0.3">
      <c r="B5" s="155"/>
      <c r="C5" s="156"/>
      <c r="D5" s="156"/>
      <c r="E5" s="156"/>
      <c r="F5" s="156"/>
      <c r="G5" s="157"/>
      <c r="H5" s="155"/>
      <c r="I5" s="156"/>
      <c r="J5" s="156"/>
      <c r="K5" s="156"/>
      <c r="L5" s="156"/>
      <c r="M5" s="156"/>
      <c r="N5" s="157"/>
    </row>
    <row r="6" spans="2:16" x14ac:dyDescent="0.3">
      <c r="B6" s="155"/>
      <c r="C6" s="156"/>
      <c r="D6" s="156"/>
      <c r="E6" s="156"/>
      <c r="G6" s="231"/>
      <c r="H6" s="155"/>
      <c r="I6" s="156"/>
      <c r="J6" s="156"/>
      <c r="K6" s="156"/>
      <c r="L6" s="156"/>
      <c r="M6" s="156"/>
      <c r="N6" s="157"/>
    </row>
    <row r="7" spans="2:16" ht="15" customHeight="1" x14ac:dyDescent="0.3">
      <c r="B7" s="155"/>
      <c r="C7" s="156"/>
      <c r="D7" s="156"/>
      <c r="E7" s="156"/>
      <c r="F7" s="232" t="s">
        <v>1179</v>
      </c>
      <c r="G7" s="233"/>
      <c r="H7" s="155"/>
      <c r="I7" s="156"/>
      <c r="J7" s="156"/>
      <c r="K7" s="156"/>
      <c r="L7" s="156"/>
      <c r="M7" s="156"/>
      <c r="N7" s="157"/>
    </row>
    <row r="8" spans="2:16" x14ac:dyDescent="0.3">
      <c r="B8" s="155"/>
      <c r="C8" s="156"/>
      <c r="D8" s="156"/>
      <c r="E8" s="156"/>
      <c r="F8" s="234"/>
      <c r="G8" s="233"/>
      <c r="H8" s="155"/>
      <c r="I8" s="156"/>
      <c r="J8" s="156"/>
      <c r="K8" s="156"/>
      <c r="L8" s="156"/>
      <c r="M8" s="156"/>
      <c r="N8" s="157"/>
      <c r="P8" t="s">
        <v>1029</v>
      </c>
    </row>
    <row r="9" spans="2:16" x14ac:dyDescent="0.3">
      <c r="B9" s="155"/>
      <c r="C9" s="156"/>
      <c r="D9" s="156"/>
      <c r="E9" s="156"/>
      <c r="F9" s="234"/>
      <c r="G9" s="233"/>
      <c r="H9" s="155"/>
      <c r="I9" s="156"/>
      <c r="J9" s="156"/>
      <c r="K9" s="156"/>
      <c r="L9" s="156"/>
      <c r="M9" s="156"/>
      <c r="N9" s="157"/>
    </row>
    <row r="10" spans="2:16" x14ac:dyDescent="0.3">
      <c r="B10" s="155"/>
      <c r="C10" s="163"/>
      <c r="D10" s="156"/>
      <c r="E10" s="156"/>
      <c r="F10" s="234"/>
      <c r="G10" s="233"/>
      <c r="H10" s="155"/>
      <c r="I10" s="156"/>
      <c r="J10" s="156"/>
      <c r="K10" s="156"/>
      <c r="L10" s="156"/>
      <c r="M10" s="156"/>
      <c r="N10" s="157"/>
    </row>
    <row r="11" spans="2:16" x14ac:dyDescent="0.3">
      <c r="B11" s="155"/>
      <c r="C11" s="156"/>
      <c r="D11" s="156"/>
      <c r="E11" s="156"/>
      <c r="F11" s="234"/>
      <c r="G11" s="233"/>
      <c r="H11" s="155"/>
      <c r="I11" s="156"/>
      <c r="J11" s="156"/>
      <c r="K11" s="156"/>
      <c r="L11" s="156"/>
      <c r="M11" s="156"/>
      <c r="N11" s="157"/>
    </row>
    <row r="12" spans="2:16" x14ac:dyDescent="0.3">
      <c r="B12" s="155"/>
      <c r="C12" s="156"/>
      <c r="D12" s="156"/>
      <c r="E12" s="156"/>
      <c r="F12" s="234"/>
      <c r="G12" s="233"/>
      <c r="H12" s="155"/>
      <c r="I12" s="156"/>
      <c r="J12" s="156"/>
      <c r="K12" s="156"/>
      <c r="L12" s="156"/>
      <c r="M12" s="156"/>
      <c r="N12" s="157"/>
    </row>
    <row r="13" spans="2:16" x14ac:dyDescent="0.3">
      <c r="B13" s="155"/>
      <c r="C13" s="156"/>
      <c r="D13" s="156"/>
      <c r="E13" s="156"/>
      <c r="F13" s="234"/>
      <c r="G13" s="233"/>
      <c r="H13" s="155"/>
      <c r="I13" s="156"/>
      <c r="J13" s="156"/>
      <c r="K13" s="156"/>
      <c r="L13" s="156"/>
      <c r="M13" s="156"/>
      <c r="N13" s="157"/>
    </row>
    <row r="14" spans="2:16" x14ac:dyDescent="0.3">
      <c r="B14" s="155"/>
      <c r="C14" s="156"/>
      <c r="D14" s="156"/>
      <c r="E14" s="156"/>
      <c r="F14" s="234"/>
      <c r="G14" s="233"/>
      <c r="H14" s="155"/>
      <c r="I14" s="156"/>
      <c r="J14" s="156"/>
      <c r="K14" s="156"/>
      <c r="L14" s="156"/>
      <c r="M14" s="156"/>
      <c r="N14" s="157"/>
    </row>
    <row r="15" spans="2:16" x14ac:dyDescent="0.3">
      <c r="B15" s="235"/>
      <c r="C15" s="234"/>
      <c r="D15" s="234"/>
      <c r="E15" s="234"/>
      <c r="F15" s="234"/>
      <c r="G15" s="233"/>
      <c r="H15" s="155"/>
      <c r="I15" s="156"/>
      <c r="J15" s="156"/>
      <c r="K15" s="156"/>
      <c r="L15" s="156"/>
      <c r="M15" s="156"/>
      <c r="N15" s="157"/>
    </row>
    <row r="16" spans="2:16" ht="19.5" customHeight="1" x14ac:dyDescent="0.3">
      <c r="B16" s="235"/>
      <c r="C16" s="234"/>
      <c r="D16" s="234"/>
      <c r="E16" s="234"/>
      <c r="F16" s="234"/>
      <c r="G16" s="233"/>
      <c r="H16" s="155"/>
      <c r="I16" s="156"/>
      <c r="J16" s="156"/>
      <c r="K16" s="156"/>
      <c r="L16" s="156"/>
      <c r="M16" s="156"/>
      <c r="N16" s="157"/>
    </row>
    <row r="17" spans="2:16" ht="15" customHeight="1" x14ac:dyDescent="0.3">
      <c r="B17" s="238" t="s">
        <v>1171</v>
      </c>
      <c r="C17" s="234"/>
      <c r="D17" s="234"/>
      <c r="E17" s="234"/>
      <c r="F17" s="234"/>
      <c r="G17" s="233"/>
      <c r="H17" s="238" t="s">
        <v>1171</v>
      </c>
      <c r="I17" s="156"/>
      <c r="J17" s="156"/>
      <c r="K17" s="156"/>
      <c r="L17" s="156"/>
      <c r="M17" s="156"/>
      <c r="N17" s="157"/>
    </row>
    <row r="18" spans="2:16" ht="15" customHeight="1" x14ac:dyDescent="0.3">
      <c r="B18" s="155"/>
      <c r="C18" s="229"/>
      <c r="D18" s="229"/>
      <c r="E18" s="229"/>
      <c r="F18" s="229"/>
      <c r="G18" s="230"/>
      <c r="H18" s="155" t="s">
        <v>1293</v>
      </c>
      <c r="I18" s="156"/>
      <c r="J18" s="156"/>
      <c r="K18" s="156"/>
      <c r="L18" s="156"/>
      <c r="M18" s="156"/>
      <c r="N18" s="157"/>
    </row>
    <row r="19" spans="2:16" ht="15" customHeight="1" thickBot="1" x14ac:dyDescent="0.35">
      <c r="B19" s="158"/>
      <c r="C19" s="236"/>
      <c r="D19" s="236"/>
      <c r="E19" s="236"/>
      <c r="F19" s="236"/>
      <c r="G19" s="237"/>
      <c r="H19" s="158"/>
      <c r="I19" s="159"/>
      <c r="J19" s="159"/>
      <c r="K19" s="159"/>
      <c r="L19" s="159"/>
      <c r="M19" s="159"/>
      <c r="N19" s="160"/>
    </row>
    <row r="20" spans="2:16" ht="15" customHeight="1" x14ac:dyDescent="0.35">
      <c r="B20" s="425" t="s">
        <v>1177</v>
      </c>
      <c r="C20" s="426"/>
      <c r="D20" s="426"/>
      <c r="E20" s="426"/>
      <c r="F20" s="426"/>
      <c r="G20" s="427"/>
      <c r="H20" s="425" t="s">
        <v>1168</v>
      </c>
      <c r="I20" s="426"/>
      <c r="J20" s="426"/>
      <c r="K20" s="426"/>
      <c r="L20" s="426"/>
      <c r="M20" s="426"/>
      <c r="N20" s="427"/>
    </row>
    <row r="21" spans="2:16" ht="14.25" customHeight="1" x14ac:dyDescent="0.3">
      <c r="B21" s="155"/>
      <c r="C21" s="229"/>
      <c r="D21" s="229"/>
      <c r="E21" s="229"/>
      <c r="F21" s="229"/>
      <c r="G21" s="230"/>
      <c r="H21" s="155"/>
      <c r="I21" s="156"/>
      <c r="J21" s="156"/>
      <c r="K21" s="156"/>
      <c r="L21" s="156"/>
      <c r="M21" s="156"/>
      <c r="N21" s="157"/>
    </row>
    <row r="22" spans="2:16" ht="15" customHeight="1" x14ac:dyDescent="0.3">
      <c r="B22" s="155"/>
      <c r="C22" s="423" t="s">
        <v>1292</v>
      </c>
      <c r="D22" s="423"/>
      <c r="E22" s="423"/>
      <c r="F22" s="423"/>
      <c r="G22" s="230"/>
      <c r="H22" s="155"/>
      <c r="I22" s="156"/>
      <c r="J22" s="156"/>
      <c r="K22" s="156"/>
      <c r="L22" s="156"/>
      <c r="M22" s="156"/>
      <c r="N22" s="157"/>
    </row>
    <row r="23" spans="2:16" ht="15" customHeight="1" x14ac:dyDescent="0.3">
      <c r="B23" s="155"/>
      <c r="C23" s="423"/>
      <c r="D23" s="423"/>
      <c r="E23" s="423"/>
      <c r="F23" s="423"/>
      <c r="G23" s="230"/>
      <c r="H23" s="155"/>
      <c r="I23" s="156">
        <v>5.4</v>
      </c>
      <c r="J23" s="156" t="s">
        <v>1174</v>
      </c>
      <c r="K23" s="161"/>
      <c r="L23" s="156"/>
      <c r="M23" s="156">
        <v>0.5</v>
      </c>
      <c r="N23" s="157" t="s">
        <v>1174</v>
      </c>
    </row>
    <row r="24" spans="2:16" ht="15" customHeight="1" x14ac:dyDescent="0.3">
      <c r="B24" s="155"/>
      <c r="C24" s="423"/>
      <c r="D24" s="423"/>
      <c r="E24" s="423"/>
      <c r="F24" s="423"/>
      <c r="G24" s="230"/>
      <c r="H24" s="155"/>
      <c r="I24" s="156">
        <v>5.4</v>
      </c>
      <c r="J24" s="156" t="s">
        <v>1169</v>
      </c>
      <c r="K24" s="161"/>
      <c r="L24" s="156"/>
      <c r="M24" s="156">
        <v>0.5</v>
      </c>
      <c r="N24" s="157" t="s">
        <v>1169</v>
      </c>
    </row>
    <row r="25" spans="2:16" ht="15" customHeight="1" x14ac:dyDescent="0.3">
      <c r="B25" s="155"/>
      <c r="C25" s="423"/>
      <c r="D25" s="423"/>
      <c r="E25" s="423"/>
      <c r="F25" s="423"/>
      <c r="G25" s="230"/>
      <c r="H25" s="155"/>
      <c r="I25" s="156"/>
      <c r="J25" s="156"/>
      <c r="K25" s="161"/>
      <c r="L25" s="156"/>
      <c r="M25" s="156"/>
      <c r="N25" s="157"/>
    </row>
    <row r="26" spans="2:16" ht="15" customHeight="1" x14ac:dyDescent="0.3">
      <c r="B26" s="155"/>
      <c r="C26" s="423"/>
      <c r="D26" s="423"/>
      <c r="E26" s="423"/>
      <c r="F26" s="423"/>
      <c r="G26" s="230"/>
      <c r="H26" s="155"/>
      <c r="I26" s="156">
        <v>2</v>
      </c>
      <c r="J26" s="156" t="s">
        <v>1174</v>
      </c>
      <c r="K26" s="161"/>
      <c r="L26" s="156"/>
      <c r="M26" s="156">
        <v>1</v>
      </c>
      <c r="N26" s="157" t="s">
        <v>1174</v>
      </c>
    </row>
    <row r="27" spans="2:16" ht="15" customHeight="1" x14ac:dyDescent="0.3">
      <c r="B27" s="155"/>
      <c r="C27" s="423"/>
      <c r="D27" s="423"/>
      <c r="E27" s="423"/>
      <c r="F27" s="423"/>
      <c r="G27" s="230"/>
      <c r="H27" s="155"/>
      <c r="I27" s="156">
        <v>1.2</v>
      </c>
      <c r="J27" s="156" t="s">
        <v>1169</v>
      </c>
      <c r="K27" s="161"/>
      <c r="L27" s="156"/>
      <c r="M27" s="156">
        <v>1</v>
      </c>
      <c r="N27" s="157" t="s">
        <v>1169</v>
      </c>
    </row>
    <row r="28" spans="2:16" ht="15" customHeight="1" x14ac:dyDescent="0.3">
      <c r="B28" s="155"/>
      <c r="C28" s="423"/>
      <c r="D28" s="423"/>
      <c r="E28" s="423"/>
      <c r="F28" s="423"/>
      <c r="G28" s="230"/>
      <c r="H28" s="155"/>
      <c r="I28" s="156"/>
      <c r="J28" s="156"/>
      <c r="K28" s="161"/>
      <c r="L28" s="156"/>
      <c r="M28" s="156"/>
      <c r="N28" s="157"/>
    </row>
    <row r="29" spans="2:16" ht="22.2" x14ac:dyDescent="0.3">
      <c r="B29" s="155"/>
      <c r="C29" s="423"/>
      <c r="D29" s="423"/>
      <c r="E29" s="423"/>
      <c r="F29" s="423"/>
      <c r="G29" s="230"/>
      <c r="H29" s="155"/>
      <c r="I29" s="156">
        <v>0.5</v>
      </c>
      <c r="J29" s="156" t="s">
        <v>1174</v>
      </c>
      <c r="K29" s="161"/>
      <c r="L29" s="156"/>
      <c r="M29" s="156">
        <v>0.1</v>
      </c>
      <c r="N29" s="157" t="s">
        <v>1174</v>
      </c>
      <c r="O29" s="154"/>
      <c r="P29" s="153"/>
    </row>
    <row r="30" spans="2:16" ht="15.75" customHeight="1" x14ac:dyDescent="0.3">
      <c r="B30" s="155"/>
      <c r="C30" s="423"/>
      <c r="D30" s="423"/>
      <c r="E30" s="423"/>
      <c r="F30" s="423"/>
      <c r="G30" s="230"/>
      <c r="H30" s="155"/>
      <c r="I30" s="156">
        <v>0.5</v>
      </c>
      <c r="J30" s="156" t="s">
        <v>1169</v>
      </c>
      <c r="K30" s="161"/>
      <c r="L30" s="156"/>
      <c r="M30" s="156">
        <v>0</v>
      </c>
      <c r="N30" s="157" t="s">
        <v>1169</v>
      </c>
    </row>
    <row r="31" spans="2:16" x14ac:dyDescent="0.3">
      <c r="B31" s="155"/>
      <c r="C31" s="423"/>
      <c r="D31" s="423"/>
      <c r="E31" s="423"/>
      <c r="F31" s="423"/>
      <c r="G31" s="230"/>
      <c r="H31" s="155"/>
      <c r="I31" s="156"/>
      <c r="J31" s="156"/>
      <c r="K31" s="161"/>
      <c r="L31" s="156"/>
      <c r="M31" s="156"/>
      <c r="N31" s="157"/>
    </row>
    <row r="32" spans="2:16" x14ac:dyDescent="0.3">
      <c r="B32" s="155"/>
      <c r="C32" s="423"/>
      <c r="D32" s="423"/>
      <c r="E32" s="423"/>
      <c r="F32" s="423"/>
      <c r="G32" s="230"/>
      <c r="H32" s="155"/>
      <c r="I32" s="156"/>
      <c r="J32" s="156"/>
      <c r="K32" s="156"/>
      <c r="L32" s="156"/>
      <c r="M32" s="156"/>
      <c r="N32" s="157"/>
    </row>
    <row r="33" spans="2:14" x14ac:dyDescent="0.3">
      <c r="B33" s="155"/>
      <c r="C33" s="423"/>
      <c r="D33" s="423"/>
      <c r="E33" s="423"/>
      <c r="F33" s="423"/>
      <c r="G33" s="230"/>
      <c r="H33" s="155"/>
      <c r="I33" s="239" t="s">
        <v>1178</v>
      </c>
      <c r="J33" s="225"/>
      <c r="K33" s="165"/>
      <c r="L33" s="166">
        <v>0.7</v>
      </c>
      <c r="M33" s="156"/>
      <c r="N33" s="157"/>
    </row>
    <row r="34" spans="2:14" x14ac:dyDescent="0.3">
      <c r="B34" s="155"/>
      <c r="C34" s="423"/>
      <c r="D34" s="423"/>
      <c r="E34" s="423"/>
      <c r="F34" s="423"/>
      <c r="G34" s="230"/>
      <c r="H34" s="155"/>
      <c r="I34" s="226" t="s">
        <v>1170</v>
      </c>
      <c r="J34" s="226"/>
      <c r="K34" s="226"/>
      <c r="L34" s="164">
        <f>'Récap déchets'!F100</f>
        <v>0</v>
      </c>
      <c r="M34" s="227" t="s">
        <v>1175</v>
      </c>
      <c r="N34" s="228"/>
    </row>
    <row r="35" spans="2:14" x14ac:dyDescent="0.3">
      <c r="B35" s="155"/>
      <c r="C35" s="423"/>
      <c r="D35" s="423"/>
      <c r="E35" s="423"/>
      <c r="F35" s="423"/>
      <c r="G35" s="230"/>
      <c r="H35" s="155"/>
      <c r="I35" s="156"/>
      <c r="J35" s="156"/>
      <c r="K35" s="156"/>
      <c r="L35" s="156"/>
      <c r="M35" s="156"/>
      <c r="N35" s="157"/>
    </row>
    <row r="36" spans="2:14" ht="15" thickBot="1" x14ac:dyDescent="0.35">
      <c r="B36" s="158"/>
      <c r="C36" s="424"/>
      <c r="D36" s="424"/>
      <c r="E36" s="424"/>
      <c r="F36" s="424"/>
      <c r="G36" s="237"/>
      <c r="H36" s="158"/>
      <c r="I36" s="159"/>
      <c r="J36" s="159"/>
      <c r="K36" s="159"/>
      <c r="L36" s="159"/>
      <c r="M36" s="159"/>
      <c r="N36" s="160"/>
    </row>
  </sheetData>
  <mergeCells count="6">
    <mergeCell ref="C22:F36"/>
    <mergeCell ref="H20:N20"/>
    <mergeCell ref="B3:G3"/>
    <mergeCell ref="H3:N3"/>
    <mergeCell ref="B1:N1"/>
    <mergeCell ref="B20:G20"/>
  </mergeCells>
  <printOptions horizontalCentered="1"/>
  <pageMargins left="0.23622047244094491" right="0.23622047244094491" top="0.74803149606299213" bottom="0.74803149606299213" header="0.31496062992125984" footer="0.31496062992125984"/>
  <pageSetup paperSize="9" scale="76"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6"/>
  <dimension ref="A1:A1016"/>
  <sheetViews>
    <sheetView showGridLines="0" topLeftCell="A689" zoomScale="85" zoomScaleNormal="85" workbookViewId="0">
      <selection activeCell="A706" sqref="A706"/>
    </sheetView>
  </sheetViews>
  <sheetFormatPr baseColWidth="10" defaultColWidth="11.44140625" defaultRowHeight="13.2" x14ac:dyDescent="0.25"/>
  <cols>
    <col min="1" max="1" width="174.77734375" style="7" customWidth="1"/>
    <col min="2" max="16384" width="11.44140625" style="7"/>
  </cols>
  <sheetData>
    <row r="1" spans="1:1" ht="24.6" x14ac:dyDescent="0.4">
      <c r="A1" s="6" t="s">
        <v>18</v>
      </c>
    </row>
    <row r="2" spans="1:1" ht="10.050000000000001" customHeight="1" x14ac:dyDescent="0.25">
      <c r="A2" s="8"/>
    </row>
    <row r="3" spans="1:1" ht="20.100000000000001" customHeight="1" x14ac:dyDescent="0.25">
      <c r="A3" s="9" t="s">
        <v>19</v>
      </c>
    </row>
    <row r="4" spans="1:1" ht="20.100000000000001" customHeight="1" x14ac:dyDescent="0.25">
      <c r="A4" s="10" t="s">
        <v>20</v>
      </c>
    </row>
    <row r="5" spans="1:1" ht="30" customHeight="1" x14ac:dyDescent="0.25">
      <c r="A5" s="10" t="s">
        <v>21</v>
      </c>
    </row>
    <row r="6" spans="1:1" ht="30" customHeight="1" x14ac:dyDescent="0.25">
      <c r="A6" s="10" t="s">
        <v>22</v>
      </c>
    </row>
    <row r="7" spans="1:1" ht="55.5" customHeight="1" x14ac:dyDescent="0.25">
      <c r="A7" s="10" t="s">
        <v>23</v>
      </c>
    </row>
    <row r="8" spans="1:1" ht="20.100000000000001" customHeight="1" x14ac:dyDescent="0.25">
      <c r="A8" s="10" t="s">
        <v>24</v>
      </c>
    </row>
    <row r="9" spans="1:1" ht="20.100000000000001" customHeight="1" x14ac:dyDescent="0.25">
      <c r="A9" s="10" t="s">
        <v>25</v>
      </c>
    </row>
    <row r="10" spans="1:1" ht="20.100000000000001" customHeight="1" x14ac:dyDescent="0.25">
      <c r="A10" s="10" t="s">
        <v>26</v>
      </c>
    </row>
    <row r="11" spans="1:1" ht="30" customHeight="1" x14ac:dyDescent="0.25">
      <c r="A11" s="10" t="s">
        <v>27</v>
      </c>
    </row>
    <row r="12" spans="1:1" ht="42" customHeight="1" x14ac:dyDescent="0.25">
      <c r="A12" s="10" t="s">
        <v>28</v>
      </c>
    </row>
    <row r="13" spans="1:1" ht="30" customHeight="1" x14ac:dyDescent="0.25">
      <c r="A13" s="10" t="s">
        <v>29</v>
      </c>
    </row>
    <row r="14" spans="1:1" ht="20.100000000000001" customHeight="1" x14ac:dyDescent="0.25">
      <c r="A14" s="10" t="s">
        <v>30</v>
      </c>
    </row>
    <row r="15" spans="1:1" ht="10.050000000000001" customHeight="1" x14ac:dyDescent="0.25">
      <c r="A15" s="10"/>
    </row>
    <row r="16" spans="1:1" ht="20.100000000000001" customHeight="1" x14ac:dyDescent="0.25">
      <c r="A16" s="9" t="s">
        <v>31</v>
      </c>
    </row>
    <row r="17" spans="1:1" ht="20.100000000000001" customHeight="1" x14ac:dyDescent="0.25">
      <c r="A17" s="10" t="s">
        <v>32</v>
      </c>
    </row>
    <row r="18" spans="1:1" ht="20.100000000000001" customHeight="1" x14ac:dyDescent="0.25">
      <c r="A18" s="10" t="s">
        <v>33</v>
      </c>
    </row>
    <row r="19" spans="1:1" ht="20.100000000000001" customHeight="1" x14ac:dyDescent="0.25">
      <c r="A19" s="10" t="s">
        <v>34</v>
      </c>
    </row>
    <row r="20" spans="1:1" ht="20.100000000000001" customHeight="1" x14ac:dyDescent="0.25">
      <c r="A20" s="10" t="s">
        <v>35</v>
      </c>
    </row>
    <row r="21" spans="1:1" ht="20.100000000000001" customHeight="1" x14ac:dyDescent="0.25">
      <c r="A21" s="10" t="s">
        <v>36</v>
      </c>
    </row>
    <row r="22" spans="1:1" ht="20.100000000000001" customHeight="1" x14ac:dyDescent="0.25">
      <c r="A22" s="10" t="s">
        <v>37</v>
      </c>
    </row>
    <row r="23" spans="1:1" ht="20.100000000000001" customHeight="1" x14ac:dyDescent="0.25">
      <c r="A23" s="10" t="s">
        <v>38</v>
      </c>
    </row>
    <row r="24" spans="1:1" ht="20.100000000000001" customHeight="1" x14ac:dyDescent="0.25">
      <c r="A24" s="10" t="s">
        <v>39</v>
      </c>
    </row>
    <row r="25" spans="1:1" ht="20.100000000000001" customHeight="1" x14ac:dyDescent="0.25">
      <c r="A25" s="10" t="s">
        <v>40</v>
      </c>
    </row>
    <row r="26" spans="1:1" ht="20.100000000000001" customHeight="1" x14ac:dyDescent="0.25">
      <c r="A26" s="10" t="s">
        <v>41</v>
      </c>
    </row>
    <row r="27" spans="1:1" ht="20.100000000000001" customHeight="1" x14ac:dyDescent="0.25">
      <c r="A27" s="10" t="s">
        <v>42</v>
      </c>
    </row>
    <row r="28" spans="1:1" ht="20.100000000000001" customHeight="1" x14ac:dyDescent="0.25">
      <c r="A28" s="10" t="s">
        <v>43</v>
      </c>
    </row>
    <row r="29" spans="1:1" ht="20.100000000000001" customHeight="1" x14ac:dyDescent="0.25">
      <c r="A29" s="10" t="s">
        <v>44</v>
      </c>
    </row>
    <row r="30" spans="1:1" ht="20.100000000000001" customHeight="1" x14ac:dyDescent="0.25">
      <c r="A30" s="10" t="s">
        <v>45</v>
      </c>
    </row>
    <row r="31" spans="1:1" ht="20.100000000000001" customHeight="1" x14ac:dyDescent="0.25">
      <c r="A31" s="10" t="s">
        <v>46</v>
      </c>
    </row>
    <row r="32" spans="1:1" ht="20.100000000000001" customHeight="1" x14ac:dyDescent="0.25">
      <c r="A32" s="10" t="s">
        <v>47</v>
      </c>
    </row>
    <row r="33" spans="1:1" ht="20.100000000000001" customHeight="1" x14ac:dyDescent="0.25">
      <c r="A33" s="10" t="s">
        <v>48</v>
      </c>
    </row>
    <row r="34" spans="1:1" ht="20.100000000000001" customHeight="1" x14ac:dyDescent="0.25">
      <c r="A34" s="10" t="s">
        <v>49</v>
      </c>
    </row>
    <row r="35" spans="1:1" ht="20.100000000000001" customHeight="1" x14ac:dyDescent="0.25">
      <c r="A35" s="10" t="s">
        <v>50</v>
      </c>
    </row>
    <row r="36" spans="1:1" ht="20.100000000000001" customHeight="1" x14ac:dyDescent="0.25">
      <c r="A36" s="10" t="s">
        <v>51</v>
      </c>
    </row>
    <row r="37" spans="1:1" ht="10.050000000000001" customHeight="1" x14ac:dyDescent="0.25">
      <c r="A37" s="10"/>
    </row>
    <row r="38" spans="1:1" ht="20.100000000000001" customHeight="1" x14ac:dyDescent="0.25">
      <c r="A38" s="9" t="s">
        <v>52</v>
      </c>
    </row>
    <row r="39" spans="1:1" ht="20.100000000000001" customHeight="1" x14ac:dyDescent="0.25">
      <c r="A39" s="11" t="s">
        <v>53</v>
      </c>
    </row>
    <row r="40" spans="1:1" ht="20.100000000000001" customHeight="1" x14ac:dyDescent="0.25">
      <c r="A40" s="10" t="s">
        <v>54</v>
      </c>
    </row>
    <row r="41" spans="1:1" ht="20.100000000000001" customHeight="1" x14ac:dyDescent="0.25">
      <c r="A41" s="10" t="s">
        <v>55</v>
      </c>
    </row>
    <row r="42" spans="1:1" ht="20.100000000000001" customHeight="1" x14ac:dyDescent="0.25">
      <c r="A42" s="10" t="s">
        <v>56</v>
      </c>
    </row>
    <row r="43" spans="1:1" ht="20.100000000000001" customHeight="1" x14ac:dyDescent="0.25">
      <c r="A43" s="10" t="s">
        <v>57</v>
      </c>
    </row>
    <row r="44" spans="1:1" ht="20.100000000000001" customHeight="1" x14ac:dyDescent="0.25">
      <c r="A44" s="10" t="s">
        <v>58</v>
      </c>
    </row>
    <row r="45" spans="1:1" ht="20.100000000000001" customHeight="1" x14ac:dyDescent="0.25">
      <c r="A45" s="10" t="s">
        <v>59</v>
      </c>
    </row>
    <row r="46" spans="1:1" ht="20.100000000000001" customHeight="1" x14ac:dyDescent="0.25">
      <c r="A46" s="10" t="s">
        <v>60</v>
      </c>
    </row>
    <row r="47" spans="1:1" ht="20.100000000000001" customHeight="1" x14ac:dyDescent="0.25">
      <c r="A47" s="10" t="s">
        <v>61</v>
      </c>
    </row>
    <row r="48" spans="1:1" ht="20.100000000000001" customHeight="1" x14ac:dyDescent="0.25">
      <c r="A48" s="10" t="s">
        <v>62</v>
      </c>
    </row>
    <row r="49" spans="1:1" ht="20.100000000000001" customHeight="1" x14ac:dyDescent="0.25">
      <c r="A49" s="10" t="s">
        <v>63</v>
      </c>
    </row>
    <row r="50" spans="1:1" ht="20.100000000000001" customHeight="1" x14ac:dyDescent="0.25">
      <c r="A50" s="10" t="s">
        <v>64</v>
      </c>
    </row>
    <row r="51" spans="1:1" ht="20.100000000000001" customHeight="1" x14ac:dyDescent="0.25">
      <c r="A51" s="10" t="s">
        <v>65</v>
      </c>
    </row>
    <row r="52" spans="1:1" ht="20.100000000000001" customHeight="1" x14ac:dyDescent="0.25">
      <c r="A52" s="10" t="s">
        <v>66</v>
      </c>
    </row>
    <row r="53" spans="1:1" ht="20.100000000000001" customHeight="1" x14ac:dyDescent="0.25">
      <c r="A53" s="10" t="s">
        <v>67</v>
      </c>
    </row>
    <row r="54" spans="1:1" ht="20.100000000000001" customHeight="1" x14ac:dyDescent="0.25">
      <c r="A54" s="10" t="s">
        <v>68</v>
      </c>
    </row>
    <row r="55" spans="1:1" ht="20.100000000000001" customHeight="1" x14ac:dyDescent="0.25">
      <c r="A55" s="10" t="s">
        <v>69</v>
      </c>
    </row>
    <row r="56" spans="1:1" ht="20.100000000000001" customHeight="1" x14ac:dyDescent="0.25">
      <c r="A56" s="10" t="s">
        <v>70</v>
      </c>
    </row>
    <row r="57" spans="1:1" ht="20.100000000000001" customHeight="1" x14ac:dyDescent="0.25">
      <c r="A57" s="10" t="s">
        <v>71</v>
      </c>
    </row>
    <row r="58" spans="1:1" ht="20.100000000000001" customHeight="1" x14ac:dyDescent="0.25">
      <c r="A58" s="10" t="s">
        <v>72</v>
      </c>
    </row>
    <row r="59" spans="1:1" ht="20.100000000000001" customHeight="1" x14ac:dyDescent="0.25">
      <c r="A59" s="10" t="s">
        <v>73</v>
      </c>
    </row>
    <row r="60" spans="1:1" ht="20.100000000000001" customHeight="1" x14ac:dyDescent="0.25">
      <c r="A60" s="10" t="s">
        <v>74</v>
      </c>
    </row>
    <row r="61" spans="1:1" ht="20.100000000000001" customHeight="1" x14ac:dyDescent="0.25">
      <c r="A61" s="10" t="s">
        <v>75</v>
      </c>
    </row>
    <row r="62" spans="1:1" ht="20.100000000000001" customHeight="1" x14ac:dyDescent="0.25">
      <c r="A62" s="10" t="s">
        <v>76</v>
      </c>
    </row>
    <row r="63" spans="1:1" ht="20.100000000000001" customHeight="1" x14ac:dyDescent="0.25">
      <c r="A63" s="10" t="s">
        <v>77</v>
      </c>
    </row>
    <row r="64" spans="1:1" ht="20.100000000000001" customHeight="1" x14ac:dyDescent="0.25">
      <c r="A64" s="10" t="s">
        <v>78</v>
      </c>
    </row>
    <row r="65" spans="1:1" ht="20.100000000000001" customHeight="1" x14ac:dyDescent="0.25">
      <c r="A65" s="10" t="s">
        <v>79</v>
      </c>
    </row>
    <row r="66" spans="1:1" ht="20.100000000000001" customHeight="1" x14ac:dyDescent="0.25">
      <c r="A66" s="10" t="s">
        <v>80</v>
      </c>
    </row>
    <row r="67" spans="1:1" ht="30" customHeight="1" x14ac:dyDescent="0.25">
      <c r="A67" s="11" t="s">
        <v>81</v>
      </c>
    </row>
    <row r="68" spans="1:1" ht="20.100000000000001" customHeight="1" x14ac:dyDescent="0.25">
      <c r="A68" s="10" t="s">
        <v>82</v>
      </c>
    </row>
    <row r="69" spans="1:1" ht="20.100000000000001" customHeight="1" x14ac:dyDescent="0.25">
      <c r="A69" s="10" t="s">
        <v>83</v>
      </c>
    </row>
    <row r="70" spans="1:1" ht="20.100000000000001" customHeight="1" x14ac:dyDescent="0.25">
      <c r="A70" s="10" t="s">
        <v>84</v>
      </c>
    </row>
    <row r="71" spans="1:1" ht="20.100000000000001" customHeight="1" x14ac:dyDescent="0.25">
      <c r="A71" s="10" t="s">
        <v>85</v>
      </c>
    </row>
    <row r="72" spans="1:1" ht="20.100000000000001" customHeight="1" x14ac:dyDescent="0.25">
      <c r="A72" s="10" t="s">
        <v>86</v>
      </c>
    </row>
    <row r="73" spans="1:1" ht="20.100000000000001" customHeight="1" x14ac:dyDescent="0.25">
      <c r="A73" s="10" t="s">
        <v>87</v>
      </c>
    </row>
    <row r="74" spans="1:1" ht="20.100000000000001" customHeight="1" x14ac:dyDescent="0.25">
      <c r="A74" s="10" t="s">
        <v>88</v>
      </c>
    </row>
    <row r="75" spans="1:1" ht="20.100000000000001" customHeight="1" x14ac:dyDescent="0.25">
      <c r="A75" s="10" t="s">
        <v>89</v>
      </c>
    </row>
    <row r="76" spans="1:1" ht="20.100000000000001" customHeight="1" x14ac:dyDescent="0.25">
      <c r="A76" s="10" t="s">
        <v>90</v>
      </c>
    </row>
    <row r="77" spans="1:1" ht="20.100000000000001" customHeight="1" x14ac:dyDescent="0.25">
      <c r="A77" s="10" t="s">
        <v>91</v>
      </c>
    </row>
    <row r="78" spans="1:1" ht="20.100000000000001" customHeight="1" x14ac:dyDescent="0.25">
      <c r="A78" s="10" t="s">
        <v>92</v>
      </c>
    </row>
    <row r="79" spans="1:1" ht="20.100000000000001" customHeight="1" x14ac:dyDescent="0.25">
      <c r="A79" s="10" t="s">
        <v>93</v>
      </c>
    </row>
    <row r="80" spans="1:1" ht="20.100000000000001" customHeight="1" x14ac:dyDescent="0.25">
      <c r="A80" s="10" t="s">
        <v>94</v>
      </c>
    </row>
    <row r="81" spans="1:1" ht="20.100000000000001" customHeight="1" x14ac:dyDescent="0.25">
      <c r="A81" s="10" t="s">
        <v>95</v>
      </c>
    </row>
    <row r="82" spans="1:1" ht="20.100000000000001" customHeight="1" x14ac:dyDescent="0.25">
      <c r="A82" s="10" t="s">
        <v>96</v>
      </c>
    </row>
    <row r="83" spans="1:1" ht="20.100000000000001" customHeight="1" x14ac:dyDescent="0.25">
      <c r="A83" s="10" t="s">
        <v>97</v>
      </c>
    </row>
    <row r="84" spans="1:1" ht="20.100000000000001" customHeight="1" x14ac:dyDescent="0.25">
      <c r="A84" s="10" t="s">
        <v>98</v>
      </c>
    </row>
    <row r="85" spans="1:1" ht="30" customHeight="1" x14ac:dyDescent="0.25">
      <c r="A85" s="10" t="s">
        <v>99</v>
      </c>
    </row>
    <row r="86" spans="1:1" ht="20.100000000000001" customHeight="1" x14ac:dyDescent="0.25">
      <c r="A86" s="10" t="s">
        <v>100</v>
      </c>
    </row>
    <row r="87" spans="1:1" ht="20.100000000000001" customHeight="1" x14ac:dyDescent="0.25">
      <c r="A87" s="10" t="s">
        <v>101</v>
      </c>
    </row>
    <row r="88" spans="1:1" ht="20.100000000000001" customHeight="1" x14ac:dyDescent="0.25">
      <c r="A88" s="10" t="s">
        <v>102</v>
      </c>
    </row>
    <row r="89" spans="1:1" ht="20.100000000000001" customHeight="1" x14ac:dyDescent="0.25">
      <c r="A89" s="10" t="s">
        <v>103</v>
      </c>
    </row>
    <row r="90" spans="1:1" ht="20.100000000000001" customHeight="1" x14ac:dyDescent="0.25">
      <c r="A90" s="10" t="s">
        <v>104</v>
      </c>
    </row>
    <row r="91" spans="1:1" ht="20.100000000000001" customHeight="1" x14ac:dyDescent="0.25">
      <c r="A91" s="10" t="s">
        <v>105</v>
      </c>
    </row>
    <row r="92" spans="1:1" ht="20.100000000000001" customHeight="1" x14ac:dyDescent="0.25">
      <c r="A92" s="10" t="s">
        <v>106</v>
      </c>
    </row>
    <row r="93" spans="1:1" ht="20.100000000000001" customHeight="1" x14ac:dyDescent="0.25">
      <c r="A93" s="10" t="s">
        <v>107</v>
      </c>
    </row>
    <row r="94" spans="1:1" ht="20.100000000000001" customHeight="1" x14ac:dyDescent="0.25">
      <c r="A94" s="10" t="s">
        <v>108</v>
      </c>
    </row>
    <row r="95" spans="1:1" ht="20.100000000000001" customHeight="1" x14ac:dyDescent="0.25">
      <c r="A95" s="10" t="s">
        <v>109</v>
      </c>
    </row>
    <row r="96" spans="1:1" ht="20.100000000000001" customHeight="1" x14ac:dyDescent="0.25">
      <c r="A96" s="10" t="s">
        <v>110</v>
      </c>
    </row>
    <row r="97" spans="1:1" ht="20.100000000000001" customHeight="1" x14ac:dyDescent="0.25">
      <c r="A97" s="10" t="s">
        <v>111</v>
      </c>
    </row>
    <row r="98" spans="1:1" ht="20.100000000000001" customHeight="1" x14ac:dyDescent="0.25">
      <c r="A98" s="10" t="s">
        <v>112</v>
      </c>
    </row>
    <row r="99" spans="1:1" ht="20.100000000000001" customHeight="1" x14ac:dyDescent="0.25">
      <c r="A99" s="10" t="s">
        <v>113</v>
      </c>
    </row>
    <row r="100" spans="1:1" ht="20.100000000000001" customHeight="1" x14ac:dyDescent="0.25">
      <c r="A100" s="10" t="s">
        <v>114</v>
      </c>
    </row>
    <row r="101" spans="1:1" ht="20.100000000000001" customHeight="1" x14ac:dyDescent="0.25">
      <c r="A101" s="10" t="s">
        <v>115</v>
      </c>
    </row>
    <row r="102" spans="1:1" ht="20.100000000000001" customHeight="1" x14ac:dyDescent="0.25">
      <c r="A102" s="10" t="s">
        <v>116</v>
      </c>
    </row>
    <row r="103" spans="1:1" ht="20.100000000000001" customHeight="1" x14ac:dyDescent="0.25">
      <c r="A103" s="10" t="s">
        <v>117</v>
      </c>
    </row>
    <row r="104" spans="1:1" ht="20.100000000000001" customHeight="1" x14ac:dyDescent="0.25">
      <c r="A104" s="10" t="s">
        <v>118</v>
      </c>
    </row>
    <row r="105" spans="1:1" ht="20.100000000000001" customHeight="1" x14ac:dyDescent="0.25">
      <c r="A105" s="10" t="s">
        <v>119</v>
      </c>
    </row>
    <row r="106" spans="1:1" ht="20.100000000000001" customHeight="1" x14ac:dyDescent="0.25">
      <c r="A106" s="10" t="s">
        <v>120</v>
      </c>
    </row>
    <row r="107" spans="1:1" ht="20.100000000000001" customHeight="1" x14ac:dyDescent="0.25">
      <c r="A107" s="10" t="s">
        <v>121</v>
      </c>
    </row>
    <row r="108" spans="1:1" ht="20.100000000000001" customHeight="1" x14ac:dyDescent="0.25">
      <c r="A108" s="10" t="s">
        <v>122</v>
      </c>
    </row>
    <row r="109" spans="1:1" ht="20.100000000000001" customHeight="1" x14ac:dyDescent="0.25">
      <c r="A109" s="10" t="s">
        <v>123</v>
      </c>
    </row>
    <row r="110" spans="1:1" ht="20.100000000000001" customHeight="1" x14ac:dyDescent="0.25">
      <c r="A110" s="10" t="s">
        <v>124</v>
      </c>
    </row>
    <row r="111" spans="1:1" ht="20.100000000000001" customHeight="1" x14ac:dyDescent="0.25">
      <c r="A111" s="10" t="s">
        <v>125</v>
      </c>
    </row>
    <row r="112" spans="1:1" ht="20.100000000000001" customHeight="1" x14ac:dyDescent="0.25">
      <c r="A112" s="10" t="s">
        <v>126</v>
      </c>
    </row>
    <row r="113" spans="1:1" ht="20.100000000000001" customHeight="1" x14ac:dyDescent="0.25">
      <c r="A113" s="11" t="s">
        <v>127</v>
      </c>
    </row>
    <row r="114" spans="1:1" ht="20.100000000000001" customHeight="1" x14ac:dyDescent="0.25">
      <c r="A114" s="10" t="s">
        <v>128</v>
      </c>
    </row>
    <row r="115" spans="1:1" ht="20.100000000000001" customHeight="1" x14ac:dyDescent="0.25">
      <c r="A115" s="10" t="s">
        <v>129</v>
      </c>
    </row>
    <row r="116" spans="1:1" ht="20.100000000000001" customHeight="1" x14ac:dyDescent="0.25">
      <c r="A116" s="10" t="s">
        <v>130</v>
      </c>
    </row>
    <row r="117" spans="1:1" ht="20.100000000000001" customHeight="1" x14ac:dyDescent="0.25">
      <c r="A117" s="10" t="s">
        <v>131</v>
      </c>
    </row>
    <row r="118" spans="1:1" ht="20.100000000000001" customHeight="1" x14ac:dyDescent="0.25">
      <c r="A118" s="10" t="s">
        <v>132</v>
      </c>
    </row>
    <row r="119" spans="1:1" ht="20.100000000000001" customHeight="1" x14ac:dyDescent="0.25">
      <c r="A119" s="10" t="s">
        <v>133</v>
      </c>
    </row>
    <row r="120" spans="1:1" ht="20.100000000000001" customHeight="1" x14ac:dyDescent="0.25">
      <c r="A120" s="10" t="s">
        <v>134</v>
      </c>
    </row>
    <row r="121" spans="1:1" ht="20.100000000000001" customHeight="1" x14ac:dyDescent="0.25">
      <c r="A121" s="10" t="s">
        <v>135</v>
      </c>
    </row>
    <row r="122" spans="1:1" ht="20.100000000000001" customHeight="1" x14ac:dyDescent="0.25">
      <c r="A122" s="10" t="s">
        <v>136</v>
      </c>
    </row>
    <row r="123" spans="1:1" ht="20.100000000000001" customHeight="1" x14ac:dyDescent="0.25">
      <c r="A123" s="10" t="s">
        <v>137</v>
      </c>
    </row>
    <row r="124" spans="1:1" ht="20.100000000000001" customHeight="1" x14ac:dyDescent="0.25">
      <c r="A124" s="10" t="s">
        <v>138</v>
      </c>
    </row>
    <row r="125" spans="1:1" ht="20.100000000000001" customHeight="1" x14ac:dyDescent="0.25">
      <c r="A125" s="10" t="s">
        <v>139</v>
      </c>
    </row>
    <row r="126" spans="1:1" ht="20.100000000000001" customHeight="1" x14ac:dyDescent="0.25">
      <c r="A126" s="10" t="s">
        <v>140</v>
      </c>
    </row>
    <row r="127" spans="1:1" ht="20.100000000000001" customHeight="1" x14ac:dyDescent="0.25">
      <c r="A127" s="10" t="s">
        <v>141</v>
      </c>
    </row>
    <row r="128" spans="1:1" ht="20.100000000000001" customHeight="1" x14ac:dyDescent="0.25">
      <c r="A128" s="10" t="s">
        <v>142</v>
      </c>
    </row>
    <row r="129" spans="1:1" ht="20.100000000000001" customHeight="1" x14ac:dyDescent="0.25">
      <c r="A129" s="10" t="s">
        <v>143</v>
      </c>
    </row>
    <row r="130" spans="1:1" ht="20.100000000000001" customHeight="1" x14ac:dyDescent="0.25">
      <c r="A130" s="10" t="s">
        <v>144</v>
      </c>
    </row>
    <row r="131" spans="1:1" ht="20.100000000000001" customHeight="1" x14ac:dyDescent="0.25">
      <c r="A131" s="10" t="s">
        <v>145</v>
      </c>
    </row>
    <row r="132" spans="1:1" ht="20.100000000000001" customHeight="1" x14ac:dyDescent="0.25">
      <c r="A132" s="10" t="s">
        <v>146</v>
      </c>
    </row>
    <row r="133" spans="1:1" ht="20.100000000000001" customHeight="1" x14ac:dyDescent="0.25">
      <c r="A133" s="10" t="s">
        <v>147</v>
      </c>
    </row>
    <row r="134" spans="1:1" ht="20.100000000000001" customHeight="1" x14ac:dyDescent="0.25">
      <c r="A134" s="10" t="s">
        <v>148</v>
      </c>
    </row>
    <row r="135" spans="1:1" ht="20.100000000000001" customHeight="1" x14ac:dyDescent="0.25">
      <c r="A135" s="10" t="s">
        <v>149</v>
      </c>
    </row>
    <row r="136" spans="1:1" ht="20.100000000000001" customHeight="1" x14ac:dyDescent="0.25">
      <c r="A136" s="11" t="s">
        <v>150</v>
      </c>
    </row>
    <row r="137" spans="1:1" ht="20.100000000000001" customHeight="1" x14ac:dyDescent="0.25">
      <c r="A137" s="10" t="s">
        <v>151</v>
      </c>
    </row>
    <row r="138" spans="1:1" ht="20.100000000000001" customHeight="1" x14ac:dyDescent="0.25">
      <c r="A138" s="10" t="s">
        <v>152</v>
      </c>
    </row>
    <row r="139" spans="1:1" ht="20.100000000000001" customHeight="1" x14ac:dyDescent="0.25">
      <c r="A139" s="10" t="s">
        <v>153</v>
      </c>
    </row>
    <row r="140" spans="1:1" ht="20.100000000000001" customHeight="1" x14ac:dyDescent="0.25">
      <c r="A140" s="10" t="s">
        <v>154</v>
      </c>
    </row>
    <row r="141" spans="1:1" ht="20.100000000000001" customHeight="1" x14ac:dyDescent="0.25">
      <c r="A141" s="10" t="s">
        <v>155</v>
      </c>
    </row>
    <row r="142" spans="1:1" ht="20.100000000000001" customHeight="1" x14ac:dyDescent="0.25">
      <c r="A142" s="10" t="s">
        <v>156</v>
      </c>
    </row>
    <row r="143" spans="1:1" ht="20.100000000000001" customHeight="1" x14ac:dyDescent="0.25">
      <c r="A143" s="10" t="s">
        <v>157</v>
      </c>
    </row>
    <row r="144" spans="1:1" ht="20.100000000000001" customHeight="1" x14ac:dyDescent="0.25">
      <c r="A144" s="10" t="s">
        <v>158</v>
      </c>
    </row>
    <row r="145" spans="1:1" ht="20.100000000000001" customHeight="1" x14ac:dyDescent="0.25">
      <c r="A145" s="10" t="s">
        <v>159</v>
      </c>
    </row>
    <row r="146" spans="1:1" ht="20.100000000000001" customHeight="1" x14ac:dyDescent="0.25">
      <c r="A146" s="10" t="s">
        <v>160</v>
      </c>
    </row>
    <row r="147" spans="1:1" ht="20.100000000000001" customHeight="1" x14ac:dyDescent="0.25">
      <c r="A147" s="10" t="s">
        <v>161</v>
      </c>
    </row>
    <row r="148" spans="1:1" ht="20.100000000000001" customHeight="1" x14ac:dyDescent="0.25">
      <c r="A148" s="10" t="s">
        <v>162</v>
      </c>
    </row>
    <row r="149" spans="1:1" ht="20.100000000000001" customHeight="1" x14ac:dyDescent="0.25">
      <c r="A149" s="10" t="s">
        <v>163</v>
      </c>
    </row>
    <row r="150" spans="1:1" ht="20.100000000000001" customHeight="1" x14ac:dyDescent="0.25">
      <c r="A150" s="10" t="s">
        <v>164</v>
      </c>
    </row>
    <row r="151" spans="1:1" ht="20.100000000000001" customHeight="1" x14ac:dyDescent="0.25">
      <c r="A151" s="10" t="s">
        <v>165</v>
      </c>
    </row>
    <row r="152" spans="1:1" ht="20.100000000000001" customHeight="1" x14ac:dyDescent="0.25">
      <c r="A152" s="10" t="s">
        <v>166</v>
      </c>
    </row>
    <row r="153" spans="1:1" ht="20.100000000000001" customHeight="1" x14ac:dyDescent="0.25">
      <c r="A153" s="10" t="s">
        <v>167</v>
      </c>
    </row>
    <row r="154" spans="1:1" ht="20.100000000000001" customHeight="1" x14ac:dyDescent="0.25">
      <c r="A154" s="10" t="s">
        <v>168</v>
      </c>
    </row>
    <row r="155" spans="1:1" ht="20.100000000000001" customHeight="1" x14ac:dyDescent="0.25">
      <c r="A155" s="10" t="s">
        <v>169</v>
      </c>
    </row>
    <row r="156" spans="1:1" ht="20.100000000000001" customHeight="1" x14ac:dyDescent="0.25">
      <c r="A156" s="10" t="s">
        <v>170</v>
      </c>
    </row>
    <row r="157" spans="1:1" ht="20.100000000000001" customHeight="1" x14ac:dyDescent="0.25">
      <c r="A157" s="10" t="s">
        <v>171</v>
      </c>
    </row>
    <row r="158" spans="1:1" ht="20.100000000000001" customHeight="1" x14ac:dyDescent="0.25">
      <c r="A158" s="10" t="s">
        <v>172</v>
      </c>
    </row>
    <row r="159" spans="1:1" ht="20.100000000000001" customHeight="1" x14ac:dyDescent="0.25">
      <c r="A159" s="10" t="s">
        <v>173</v>
      </c>
    </row>
    <row r="160" spans="1:1" ht="20.100000000000001" customHeight="1" x14ac:dyDescent="0.25">
      <c r="A160" s="11" t="s">
        <v>174</v>
      </c>
    </row>
    <row r="161" spans="1:1" ht="20.100000000000001" customHeight="1" x14ac:dyDescent="0.25">
      <c r="A161" s="10" t="s">
        <v>175</v>
      </c>
    </row>
    <row r="162" spans="1:1" ht="20.100000000000001" customHeight="1" x14ac:dyDescent="0.25">
      <c r="A162" s="10" t="s">
        <v>176</v>
      </c>
    </row>
    <row r="163" spans="1:1" ht="20.100000000000001" customHeight="1" x14ac:dyDescent="0.25">
      <c r="A163" s="10" t="s">
        <v>177</v>
      </c>
    </row>
    <row r="164" spans="1:1" ht="20.100000000000001" customHeight="1" x14ac:dyDescent="0.25">
      <c r="A164" s="10" t="s">
        <v>178</v>
      </c>
    </row>
    <row r="165" spans="1:1" ht="20.100000000000001" customHeight="1" x14ac:dyDescent="0.25">
      <c r="A165" s="10" t="s">
        <v>179</v>
      </c>
    </row>
    <row r="166" spans="1:1" ht="20.100000000000001" customHeight="1" x14ac:dyDescent="0.25">
      <c r="A166" s="10" t="s">
        <v>180</v>
      </c>
    </row>
    <row r="167" spans="1:1" ht="20.100000000000001" customHeight="1" x14ac:dyDescent="0.25">
      <c r="A167" s="10" t="s">
        <v>181</v>
      </c>
    </row>
    <row r="168" spans="1:1" ht="20.100000000000001" customHeight="1" x14ac:dyDescent="0.25">
      <c r="A168" s="10" t="s">
        <v>182</v>
      </c>
    </row>
    <row r="169" spans="1:1" ht="20.100000000000001" customHeight="1" x14ac:dyDescent="0.25">
      <c r="A169" s="10" t="s">
        <v>183</v>
      </c>
    </row>
    <row r="170" spans="1:1" ht="20.100000000000001" customHeight="1" x14ac:dyDescent="0.25">
      <c r="A170" s="10" t="s">
        <v>184</v>
      </c>
    </row>
    <row r="171" spans="1:1" ht="20.100000000000001" customHeight="1" x14ac:dyDescent="0.25">
      <c r="A171" s="10" t="s">
        <v>185</v>
      </c>
    </row>
    <row r="172" spans="1:1" ht="20.100000000000001" customHeight="1" x14ac:dyDescent="0.25">
      <c r="A172" s="10" t="s">
        <v>186</v>
      </c>
    </row>
    <row r="173" spans="1:1" ht="20.100000000000001" customHeight="1" x14ac:dyDescent="0.25">
      <c r="A173" s="10" t="s">
        <v>187</v>
      </c>
    </row>
    <row r="174" spans="1:1" ht="20.100000000000001" customHeight="1" x14ac:dyDescent="0.25">
      <c r="A174" s="10" t="s">
        <v>188</v>
      </c>
    </row>
    <row r="175" spans="1:1" ht="20.100000000000001" customHeight="1" x14ac:dyDescent="0.25">
      <c r="A175" s="10" t="s">
        <v>189</v>
      </c>
    </row>
    <row r="176" spans="1:1" ht="20.100000000000001" customHeight="1" x14ac:dyDescent="0.25">
      <c r="A176" s="10" t="s">
        <v>190</v>
      </c>
    </row>
    <row r="177" spans="1:1" ht="20.100000000000001" customHeight="1" x14ac:dyDescent="0.25">
      <c r="A177" s="10" t="s">
        <v>191</v>
      </c>
    </row>
    <row r="178" spans="1:1" ht="20.100000000000001" customHeight="1" x14ac:dyDescent="0.25">
      <c r="A178" s="10" t="s">
        <v>192</v>
      </c>
    </row>
    <row r="179" spans="1:1" ht="20.100000000000001" customHeight="1" x14ac:dyDescent="0.25">
      <c r="A179" s="10" t="s">
        <v>193</v>
      </c>
    </row>
    <row r="180" spans="1:1" ht="20.100000000000001" customHeight="1" x14ac:dyDescent="0.25">
      <c r="A180" s="10" t="s">
        <v>194</v>
      </c>
    </row>
    <row r="181" spans="1:1" ht="20.100000000000001" customHeight="1" x14ac:dyDescent="0.25">
      <c r="A181" s="10" t="s">
        <v>195</v>
      </c>
    </row>
    <row r="182" spans="1:1" ht="20.100000000000001" customHeight="1" x14ac:dyDescent="0.25">
      <c r="A182" s="10" t="s">
        <v>196</v>
      </c>
    </row>
    <row r="183" spans="1:1" ht="20.100000000000001" customHeight="1" x14ac:dyDescent="0.25">
      <c r="A183" s="10" t="s">
        <v>197</v>
      </c>
    </row>
    <row r="184" spans="1:1" ht="20.100000000000001" customHeight="1" x14ac:dyDescent="0.25">
      <c r="A184" s="10" t="s">
        <v>198</v>
      </c>
    </row>
    <row r="185" spans="1:1" ht="20.100000000000001" customHeight="1" x14ac:dyDescent="0.25">
      <c r="A185" s="10" t="s">
        <v>199</v>
      </c>
    </row>
    <row r="186" spans="1:1" ht="20.100000000000001" customHeight="1" x14ac:dyDescent="0.25">
      <c r="A186" s="10" t="s">
        <v>200</v>
      </c>
    </row>
    <row r="187" spans="1:1" ht="20.100000000000001" customHeight="1" x14ac:dyDescent="0.25">
      <c r="A187" s="10" t="s">
        <v>201</v>
      </c>
    </row>
    <row r="188" spans="1:1" ht="20.100000000000001" customHeight="1" x14ac:dyDescent="0.25">
      <c r="A188" s="11" t="s">
        <v>202</v>
      </c>
    </row>
    <row r="189" spans="1:1" ht="20.100000000000001" customHeight="1" x14ac:dyDescent="0.25">
      <c r="A189" s="10" t="s">
        <v>203</v>
      </c>
    </row>
    <row r="190" spans="1:1" ht="20.100000000000001" customHeight="1" x14ac:dyDescent="0.25">
      <c r="A190" s="10" t="s">
        <v>204</v>
      </c>
    </row>
    <row r="191" spans="1:1" ht="20.100000000000001" customHeight="1" x14ac:dyDescent="0.25">
      <c r="A191" s="10" t="s">
        <v>205</v>
      </c>
    </row>
    <row r="192" spans="1:1" ht="20.100000000000001" customHeight="1" x14ac:dyDescent="0.25">
      <c r="A192" s="10" t="s">
        <v>206</v>
      </c>
    </row>
    <row r="193" spans="1:1" ht="20.100000000000001" customHeight="1" x14ac:dyDescent="0.25">
      <c r="A193" s="10" t="s">
        <v>207</v>
      </c>
    </row>
    <row r="194" spans="1:1" ht="20.100000000000001" customHeight="1" x14ac:dyDescent="0.25">
      <c r="A194" s="10" t="s">
        <v>208</v>
      </c>
    </row>
    <row r="195" spans="1:1" ht="20.100000000000001" customHeight="1" x14ac:dyDescent="0.25">
      <c r="A195" s="10" t="s">
        <v>209</v>
      </c>
    </row>
    <row r="196" spans="1:1" ht="20.100000000000001" customHeight="1" x14ac:dyDescent="0.25">
      <c r="A196" s="10" t="s">
        <v>210</v>
      </c>
    </row>
    <row r="197" spans="1:1" ht="20.100000000000001" customHeight="1" x14ac:dyDescent="0.25">
      <c r="A197" s="10" t="s">
        <v>211</v>
      </c>
    </row>
    <row r="198" spans="1:1" ht="20.100000000000001" customHeight="1" x14ac:dyDescent="0.25">
      <c r="A198" s="10" t="s">
        <v>212</v>
      </c>
    </row>
    <row r="199" spans="1:1" ht="20.100000000000001" customHeight="1" x14ac:dyDescent="0.25">
      <c r="A199" s="10" t="s">
        <v>213</v>
      </c>
    </row>
    <row r="200" spans="1:1" ht="20.100000000000001" customHeight="1" x14ac:dyDescent="0.25">
      <c r="A200" s="10" t="s">
        <v>214</v>
      </c>
    </row>
    <row r="201" spans="1:1" ht="20.100000000000001" customHeight="1" x14ac:dyDescent="0.25">
      <c r="A201" s="10" t="s">
        <v>215</v>
      </c>
    </row>
    <row r="202" spans="1:1" ht="20.100000000000001" customHeight="1" x14ac:dyDescent="0.25">
      <c r="A202" s="10" t="s">
        <v>216</v>
      </c>
    </row>
    <row r="203" spans="1:1" ht="20.100000000000001" customHeight="1" x14ac:dyDescent="0.25">
      <c r="A203" s="10" t="s">
        <v>217</v>
      </c>
    </row>
    <row r="204" spans="1:1" ht="20.100000000000001" customHeight="1" x14ac:dyDescent="0.25">
      <c r="A204" s="10" t="s">
        <v>218</v>
      </c>
    </row>
    <row r="205" spans="1:1" ht="20.100000000000001" customHeight="1" x14ac:dyDescent="0.25">
      <c r="A205" s="10" t="s">
        <v>219</v>
      </c>
    </row>
    <row r="206" spans="1:1" ht="20.100000000000001" customHeight="1" x14ac:dyDescent="0.25">
      <c r="A206" s="10" t="s">
        <v>220</v>
      </c>
    </row>
    <row r="207" spans="1:1" ht="20.100000000000001" customHeight="1" x14ac:dyDescent="0.25">
      <c r="A207" s="10" t="s">
        <v>221</v>
      </c>
    </row>
    <row r="208" spans="1:1" ht="20.100000000000001" customHeight="1" x14ac:dyDescent="0.25">
      <c r="A208" s="10" t="s">
        <v>222</v>
      </c>
    </row>
    <row r="209" spans="1:1" ht="20.100000000000001" customHeight="1" x14ac:dyDescent="0.25">
      <c r="A209" s="10" t="s">
        <v>223</v>
      </c>
    </row>
    <row r="210" spans="1:1" ht="20.100000000000001" customHeight="1" x14ac:dyDescent="0.25">
      <c r="A210" s="10" t="s">
        <v>224</v>
      </c>
    </row>
    <row r="211" spans="1:1" ht="20.100000000000001" customHeight="1" x14ac:dyDescent="0.25">
      <c r="A211" s="10" t="s">
        <v>225</v>
      </c>
    </row>
    <row r="212" spans="1:1" ht="20.100000000000001" customHeight="1" x14ac:dyDescent="0.25">
      <c r="A212" s="10" t="s">
        <v>226</v>
      </c>
    </row>
    <row r="213" spans="1:1" ht="20.100000000000001" customHeight="1" x14ac:dyDescent="0.25">
      <c r="A213" s="10" t="s">
        <v>227</v>
      </c>
    </row>
    <row r="214" spans="1:1" ht="20.100000000000001" customHeight="1" x14ac:dyDescent="0.25">
      <c r="A214" s="10" t="s">
        <v>228</v>
      </c>
    </row>
    <row r="215" spans="1:1" ht="20.100000000000001" customHeight="1" x14ac:dyDescent="0.25">
      <c r="A215" s="10" t="s">
        <v>229</v>
      </c>
    </row>
    <row r="216" spans="1:1" ht="20.100000000000001" customHeight="1" x14ac:dyDescent="0.25">
      <c r="A216" s="10" t="s">
        <v>230</v>
      </c>
    </row>
    <row r="217" spans="1:1" ht="20.100000000000001" customHeight="1" x14ac:dyDescent="0.25">
      <c r="A217" s="10" t="s">
        <v>231</v>
      </c>
    </row>
    <row r="218" spans="1:1" ht="20.100000000000001" customHeight="1" x14ac:dyDescent="0.25">
      <c r="A218" s="10" t="s">
        <v>232</v>
      </c>
    </row>
    <row r="219" spans="1:1" ht="20.100000000000001" customHeight="1" x14ac:dyDescent="0.25">
      <c r="A219" s="10" t="s">
        <v>233</v>
      </c>
    </row>
    <row r="220" spans="1:1" ht="20.100000000000001" customHeight="1" x14ac:dyDescent="0.25">
      <c r="A220" s="10" t="s">
        <v>234</v>
      </c>
    </row>
    <row r="221" spans="1:1" ht="20.100000000000001" customHeight="1" x14ac:dyDescent="0.25">
      <c r="A221" s="10" t="s">
        <v>235</v>
      </c>
    </row>
    <row r="222" spans="1:1" ht="20.100000000000001" customHeight="1" x14ac:dyDescent="0.25">
      <c r="A222" s="10" t="s">
        <v>236</v>
      </c>
    </row>
    <row r="223" spans="1:1" ht="20.100000000000001" customHeight="1" x14ac:dyDescent="0.25">
      <c r="A223" s="10" t="s">
        <v>237</v>
      </c>
    </row>
    <row r="224" spans="1:1" ht="20.100000000000001" customHeight="1" x14ac:dyDescent="0.25">
      <c r="A224" s="10" t="s">
        <v>238</v>
      </c>
    </row>
    <row r="225" spans="1:1" ht="20.100000000000001" customHeight="1" x14ac:dyDescent="0.25">
      <c r="A225" s="10" t="s">
        <v>239</v>
      </c>
    </row>
    <row r="226" spans="1:1" ht="20.100000000000001" customHeight="1" x14ac:dyDescent="0.25">
      <c r="A226" s="10" t="s">
        <v>240</v>
      </c>
    </row>
    <row r="227" spans="1:1" ht="20.100000000000001" customHeight="1" x14ac:dyDescent="0.25">
      <c r="A227" s="10" t="s">
        <v>241</v>
      </c>
    </row>
    <row r="228" spans="1:1" ht="20.100000000000001" customHeight="1" x14ac:dyDescent="0.25">
      <c r="A228" s="10" t="s">
        <v>242</v>
      </c>
    </row>
    <row r="229" spans="1:1" ht="20.100000000000001" customHeight="1" x14ac:dyDescent="0.25">
      <c r="A229" s="10" t="s">
        <v>243</v>
      </c>
    </row>
    <row r="230" spans="1:1" ht="20.100000000000001" customHeight="1" x14ac:dyDescent="0.25">
      <c r="A230" s="10" t="s">
        <v>244</v>
      </c>
    </row>
    <row r="231" spans="1:1" ht="20.100000000000001" customHeight="1" x14ac:dyDescent="0.25">
      <c r="A231" s="10" t="s">
        <v>245</v>
      </c>
    </row>
    <row r="232" spans="1:1" ht="20.100000000000001" customHeight="1" x14ac:dyDescent="0.25">
      <c r="A232" s="10" t="s">
        <v>246</v>
      </c>
    </row>
    <row r="233" spans="1:1" ht="20.100000000000001" customHeight="1" x14ac:dyDescent="0.25">
      <c r="A233" s="10" t="s">
        <v>247</v>
      </c>
    </row>
    <row r="234" spans="1:1" ht="20.100000000000001" customHeight="1" x14ac:dyDescent="0.25">
      <c r="A234" s="10" t="s">
        <v>248</v>
      </c>
    </row>
    <row r="235" spans="1:1" ht="20.100000000000001" customHeight="1" x14ac:dyDescent="0.25">
      <c r="A235" s="10" t="s">
        <v>249</v>
      </c>
    </row>
    <row r="236" spans="1:1" ht="20.100000000000001" customHeight="1" x14ac:dyDescent="0.25">
      <c r="A236" s="10" t="s">
        <v>250</v>
      </c>
    </row>
    <row r="237" spans="1:1" ht="20.100000000000001" customHeight="1" x14ac:dyDescent="0.25">
      <c r="A237" s="10" t="s">
        <v>251</v>
      </c>
    </row>
    <row r="238" spans="1:1" ht="20.100000000000001" customHeight="1" x14ac:dyDescent="0.25">
      <c r="A238" s="10" t="s">
        <v>252</v>
      </c>
    </row>
    <row r="239" spans="1:1" ht="20.100000000000001" customHeight="1" x14ac:dyDescent="0.25">
      <c r="A239" s="10" t="s">
        <v>253</v>
      </c>
    </row>
    <row r="240" spans="1:1" ht="20.100000000000001" customHeight="1" x14ac:dyDescent="0.25">
      <c r="A240" s="10" t="s">
        <v>254</v>
      </c>
    </row>
    <row r="241" spans="1:1" ht="20.100000000000001" customHeight="1" x14ac:dyDescent="0.25">
      <c r="A241" s="10" t="s">
        <v>255</v>
      </c>
    </row>
    <row r="242" spans="1:1" ht="20.100000000000001" customHeight="1" x14ac:dyDescent="0.25">
      <c r="A242" s="10" t="s">
        <v>256</v>
      </c>
    </row>
    <row r="243" spans="1:1" ht="20.100000000000001" customHeight="1" x14ac:dyDescent="0.25">
      <c r="A243" s="10" t="s">
        <v>257</v>
      </c>
    </row>
    <row r="244" spans="1:1" ht="20.100000000000001" customHeight="1" x14ac:dyDescent="0.25">
      <c r="A244" s="10" t="s">
        <v>258</v>
      </c>
    </row>
    <row r="245" spans="1:1" ht="20.100000000000001" customHeight="1" x14ac:dyDescent="0.25">
      <c r="A245" s="10" t="s">
        <v>259</v>
      </c>
    </row>
    <row r="246" spans="1:1" ht="20.100000000000001" customHeight="1" x14ac:dyDescent="0.25">
      <c r="A246" s="10" t="s">
        <v>260</v>
      </c>
    </row>
    <row r="247" spans="1:1" ht="20.100000000000001" customHeight="1" x14ac:dyDescent="0.25">
      <c r="A247" s="10" t="s">
        <v>261</v>
      </c>
    </row>
    <row r="248" spans="1:1" ht="20.100000000000001" customHeight="1" x14ac:dyDescent="0.25">
      <c r="A248" s="10" t="s">
        <v>262</v>
      </c>
    </row>
    <row r="249" spans="1:1" ht="20.100000000000001" customHeight="1" x14ac:dyDescent="0.25">
      <c r="A249" s="11" t="s">
        <v>263</v>
      </c>
    </row>
    <row r="250" spans="1:1" ht="20.100000000000001" customHeight="1" x14ac:dyDescent="0.25">
      <c r="A250" s="10" t="s">
        <v>264</v>
      </c>
    </row>
    <row r="251" spans="1:1" ht="20.100000000000001" customHeight="1" x14ac:dyDescent="0.25">
      <c r="A251" s="10" t="s">
        <v>265</v>
      </c>
    </row>
    <row r="252" spans="1:1" ht="20.100000000000001" customHeight="1" x14ac:dyDescent="0.25">
      <c r="A252" s="10" t="s">
        <v>266</v>
      </c>
    </row>
    <row r="253" spans="1:1" ht="20.100000000000001" customHeight="1" x14ac:dyDescent="0.25">
      <c r="A253" s="10" t="s">
        <v>267</v>
      </c>
    </row>
    <row r="254" spans="1:1" ht="20.100000000000001" customHeight="1" x14ac:dyDescent="0.25">
      <c r="A254" s="10" t="s">
        <v>268</v>
      </c>
    </row>
    <row r="255" spans="1:1" ht="20.100000000000001" customHeight="1" x14ac:dyDescent="0.25">
      <c r="A255" s="10" t="s">
        <v>269</v>
      </c>
    </row>
    <row r="256" spans="1:1" ht="20.100000000000001" customHeight="1" x14ac:dyDescent="0.25">
      <c r="A256" s="10" t="s">
        <v>270</v>
      </c>
    </row>
    <row r="257" spans="1:1" ht="20.100000000000001" customHeight="1" x14ac:dyDescent="0.25">
      <c r="A257" s="10" t="s">
        <v>271</v>
      </c>
    </row>
    <row r="258" spans="1:1" ht="20.100000000000001" customHeight="1" x14ac:dyDescent="0.25">
      <c r="A258" s="10" t="s">
        <v>272</v>
      </c>
    </row>
    <row r="259" spans="1:1" ht="20.100000000000001" customHeight="1" x14ac:dyDescent="0.25">
      <c r="A259" s="10" t="s">
        <v>273</v>
      </c>
    </row>
    <row r="260" spans="1:1" ht="20.100000000000001" customHeight="1" x14ac:dyDescent="0.25">
      <c r="A260" s="10" t="s">
        <v>274</v>
      </c>
    </row>
    <row r="261" spans="1:1" ht="20.100000000000001" customHeight="1" x14ac:dyDescent="0.25">
      <c r="A261" s="10" t="s">
        <v>275</v>
      </c>
    </row>
    <row r="262" spans="1:1" ht="20.100000000000001" customHeight="1" x14ac:dyDescent="0.25">
      <c r="A262" s="10" t="s">
        <v>276</v>
      </c>
    </row>
    <row r="263" spans="1:1" ht="20.100000000000001" customHeight="1" x14ac:dyDescent="0.25">
      <c r="A263" s="10" t="s">
        <v>277</v>
      </c>
    </row>
    <row r="264" spans="1:1" ht="20.100000000000001" customHeight="1" x14ac:dyDescent="0.25">
      <c r="A264" s="10" t="s">
        <v>278</v>
      </c>
    </row>
    <row r="265" spans="1:1" ht="20.100000000000001" customHeight="1" x14ac:dyDescent="0.25">
      <c r="A265" s="10" t="s">
        <v>279</v>
      </c>
    </row>
    <row r="266" spans="1:1" ht="20.100000000000001" customHeight="1" x14ac:dyDescent="0.25">
      <c r="A266" s="10" t="s">
        <v>280</v>
      </c>
    </row>
    <row r="267" spans="1:1" ht="20.100000000000001" customHeight="1" x14ac:dyDescent="0.25">
      <c r="A267" s="10" t="s">
        <v>281</v>
      </c>
    </row>
    <row r="268" spans="1:1" ht="20.100000000000001" customHeight="1" x14ac:dyDescent="0.25">
      <c r="A268" s="10" t="s">
        <v>282</v>
      </c>
    </row>
    <row r="269" spans="1:1" ht="20.100000000000001" customHeight="1" x14ac:dyDescent="0.25">
      <c r="A269" s="10" t="s">
        <v>283</v>
      </c>
    </row>
    <row r="270" spans="1:1" ht="20.100000000000001" customHeight="1" x14ac:dyDescent="0.25">
      <c r="A270" s="10" t="s">
        <v>284</v>
      </c>
    </row>
    <row r="271" spans="1:1" ht="20.100000000000001" customHeight="1" x14ac:dyDescent="0.25">
      <c r="A271" s="10" t="s">
        <v>285</v>
      </c>
    </row>
    <row r="272" spans="1:1" ht="20.100000000000001" customHeight="1" x14ac:dyDescent="0.25">
      <c r="A272" s="10" t="s">
        <v>286</v>
      </c>
    </row>
    <row r="273" spans="1:1" ht="20.100000000000001" customHeight="1" x14ac:dyDescent="0.25">
      <c r="A273" s="10" t="s">
        <v>287</v>
      </c>
    </row>
    <row r="274" spans="1:1" ht="20.100000000000001" customHeight="1" x14ac:dyDescent="0.25">
      <c r="A274" s="10" t="s">
        <v>288</v>
      </c>
    </row>
    <row r="275" spans="1:1" ht="20.100000000000001" customHeight="1" x14ac:dyDescent="0.25">
      <c r="A275" s="10" t="s">
        <v>289</v>
      </c>
    </row>
    <row r="276" spans="1:1" ht="20.100000000000001" customHeight="1" x14ac:dyDescent="0.25">
      <c r="A276" s="10" t="s">
        <v>290</v>
      </c>
    </row>
    <row r="277" spans="1:1" ht="20.100000000000001" customHeight="1" x14ac:dyDescent="0.25">
      <c r="A277" s="10" t="s">
        <v>291</v>
      </c>
    </row>
    <row r="278" spans="1:1" ht="20.100000000000001" customHeight="1" x14ac:dyDescent="0.25">
      <c r="A278" s="10" t="s">
        <v>292</v>
      </c>
    </row>
    <row r="279" spans="1:1" ht="20.100000000000001" customHeight="1" x14ac:dyDescent="0.25">
      <c r="A279" s="10" t="s">
        <v>293</v>
      </c>
    </row>
    <row r="280" spans="1:1" ht="20.100000000000001" customHeight="1" x14ac:dyDescent="0.25">
      <c r="A280" s="10" t="s">
        <v>294</v>
      </c>
    </row>
    <row r="281" spans="1:1" ht="20.100000000000001" customHeight="1" x14ac:dyDescent="0.25">
      <c r="A281" s="10" t="s">
        <v>295</v>
      </c>
    </row>
    <row r="282" spans="1:1" ht="20.100000000000001" customHeight="1" x14ac:dyDescent="0.25">
      <c r="A282" s="10" t="s">
        <v>296</v>
      </c>
    </row>
    <row r="283" spans="1:1" ht="20.100000000000001" customHeight="1" x14ac:dyDescent="0.25">
      <c r="A283" s="10" t="s">
        <v>297</v>
      </c>
    </row>
    <row r="284" spans="1:1" ht="20.100000000000001" customHeight="1" x14ac:dyDescent="0.25">
      <c r="A284" s="10" t="s">
        <v>298</v>
      </c>
    </row>
    <row r="285" spans="1:1" ht="20.100000000000001" customHeight="1" x14ac:dyDescent="0.25">
      <c r="A285" s="10" t="s">
        <v>299</v>
      </c>
    </row>
    <row r="286" spans="1:1" ht="20.100000000000001" customHeight="1" x14ac:dyDescent="0.25">
      <c r="A286" s="10" t="s">
        <v>300</v>
      </c>
    </row>
    <row r="287" spans="1:1" ht="20.100000000000001" customHeight="1" x14ac:dyDescent="0.25">
      <c r="A287" s="10" t="s">
        <v>301</v>
      </c>
    </row>
    <row r="288" spans="1:1" ht="20.100000000000001" customHeight="1" x14ac:dyDescent="0.25">
      <c r="A288" s="10" t="s">
        <v>302</v>
      </c>
    </row>
    <row r="289" spans="1:1" ht="20.100000000000001" customHeight="1" x14ac:dyDescent="0.25">
      <c r="A289" s="10" t="s">
        <v>303</v>
      </c>
    </row>
    <row r="290" spans="1:1" ht="20.100000000000001" customHeight="1" x14ac:dyDescent="0.25">
      <c r="A290" s="10" t="s">
        <v>304</v>
      </c>
    </row>
    <row r="291" spans="1:1" ht="20.100000000000001" customHeight="1" x14ac:dyDescent="0.25">
      <c r="A291" s="10" t="s">
        <v>305</v>
      </c>
    </row>
    <row r="292" spans="1:1" ht="20.100000000000001" customHeight="1" x14ac:dyDescent="0.25">
      <c r="A292" s="10" t="s">
        <v>306</v>
      </c>
    </row>
    <row r="293" spans="1:1" ht="20.100000000000001" customHeight="1" x14ac:dyDescent="0.25">
      <c r="A293" s="10" t="s">
        <v>307</v>
      </c>
    </row>
    <row r="294" spans="1:1" ht="20.100000000000001" customHeight="1" x14ac:dyDescent="0.25">
      <c r="A294" s="10" t="s">
        <v>308</v>
      </c>
    </row>
    <row r="295" spans="1:1" ht="20.100000000000001" customHeight="1" x14ac:dyDescent="0.25">
      <c r="A295" s="10" t="s">
        <v>309</v>
      </c>
    </row>
    <row r="296" spans="1:1" ht="20.100000000000001" customHeight="1" x14ac:dyDescent="0.25">
      <c r="A296" s="10" t="s">
        <v>310</v>
      </c>
    </row>
    <row r="297" spans="1:1" ht="20.100000000000001" customHeight="1" x14ac:dyDescent="0.25">
      <c r="A297" s="10" t="s">
        <v>311</v>
      </c>
    </row>
    <row r="298" spans="1:1" ht="20.100000000000001" customHeight="1" x14ac:dyDescent="0.25">
      <c r="A298" s="10" t="s">
        <v>312</v>
      </c>
    </row>
    <row r="299" spans="1:1" ht="20.100000000000001" customHeight="1" x14ac:dyDescent="0.25">
      <c r="A299" s="10" t="s">
        <v>313</v>
      </c>
    </row>
    <row r="300" spans="1:1" ht="20.100000000000001" customHeight="1" x14ac:dyDescent="0.25">
      <c r="A300" s="10" t="s">
        <v>314</v>
      </c>
    </row>
    <row r="301" spans="1:1" ht="20.100000000000001" customHeight="1" x14ac:dyDescent="0.25">
      <c r="A301" s="10" t="s">
        <v>315</v>
      </c>
    </row>
    <row r="302" spans="1:1" ht="20.100000000000001" customHeight="1" x14ac:dyDescent="0.25">
      <c r="A302" s="10" t="s">
        <v>316</v>
      </c>
    </row>
    <row r="303" spans="1:1" ht="20.100000000000001" customHeight="1" x14ac:dyDescent="0.25">
      <c r="A303" s="10" t="s">
        <v>317</v>
      </c>
    </row>
    <row r="304" spans="1:1" ht="20.100000000000001" customHeight="1" x14ac:dyDescent="0.25">
      <c r="A304" s="10" t="s">
        <v>318</v>
      </c>
    </row>
    <row r="305" spans="1:1" ht="20.100000000000001" customHeight="1" x14ac:dyDescent="0.25">
      <c r="A305" s="10" t="s">
        <v>319</v>
      </c>
    </row>
    <row r="306" spans="1:1" ht="20.100000000000001" customHeight="1" x14ac:dyDescent="0.25">
      <c r="A306" s="10" t="s">
        <v>320</v>
      </c>
    </row>
    <row r="307" spans="1:1" ht="20.100000000000001" customHeight="1" x14ac:dyDescent="0.25">
      <c r="A307" s="10" t="s">
        <v>321</v>
      </c>
    </row>
    <row r="308" spans="1:1" ht="20.100000000000001" customHeight="1" x14ac:dyDescent="0.25">
      <c r="A308" s="10" t="s">
        <v>322</v>
      </c>
    </row>
    <row r="309" spans="1:1" ht="20.100000000000001" customHeight="1" x14ac:dyDescent="0.25">
      <c r="A309" s="10" t="s">
        <v>323</v>
      </c>
    </row>
    <row r="310" spans="1:1" ht="20.100000000000001" customHeight="1" x14ac:dyDescent="0.25">
      <c r="A310" s="10" t="s">
        <v>324</v>
      </c>
    </row>
    <row r="311" spans="1:1" ht="20.100000000000001" customHeight="1" x14ac:dyDescent="0.25">
      <c r="A311" s="10" t="s">
        <v>325</v>
      </c>
    </row>
    <row r="312" spans="1:1" ht="20.100000000000001" customHeight="1" x14ac:dyDescent="0.25">
      <c r="A312" s="10" t="s">
        <v>326</v>
      </c>
    </row>
    <row r="313" spans="1:1" ht="20.100000000000001" customHeight="1" x14ac:dyDescent="0.25">
      <c r="A313" s="10" t="s">
        <v>327</v>
      </c>
    </row>
    <row r="314" spans="1:1" ht="20.100000000000001" customHeight="1" x14ac:dyDescent="0.25">
      <c r="A314" s="10" t="s">
        <v>328</v>
      </c>
    </row>
    <row r="315" spans="1:1" ht="20.100000000000001" customHeight="1" x14ac:dyDescent="0.25">
      <c r="A315" s="10" t="s">
        <v>329</v>
      </c>
    </row>
    <row r="316" spans="1:1" ht="20.100000000000001" customHeight="1" x14ac:dyDescent="0.25">
      <c r="A316" s="10" t="s">
        <v>330</v>
      </c>
    </row>
    <row r="317" spans="1:1" ht="20.100000000000001" customHeight="1" x14ac:dyDescent="0.25">
      <c r="A317" s="10" t="s">
        <v>331</v>
      </c>
    </row>
    <row r="318" spans="1:1" ht="20.100000000000001" customHeight="1" x14ac:dyDescent="0.25">
      <c r="A318" s="10" t="s">
        <v>332</v>
      </c>
    </row>
    <row r="319" spans="1:1" ht="20.100000000000001" customHeight="1" x14ac:dyDescent="0.25">
      <c r="A319" s="10" t="s">
        <v>333</v>
      </c>
    </row>
    <row r="320" spans="1:1" ht="20.100000000000001" customHeight="1" x14ac:dyDescent="0.25">
      <c r="A320" s="10" t="s">
        <v>334</v>
      </c>
    </row>
    <row r="321" spans="1:1" ht="20.100000000000001" customHeight="1" x14ac:dyDescent="0.25">
      <c r="A321" s="10" t="s">
        <v>335</v>
      </c>
    </row>
    <row r="322" spans="1:1" ht="20.100000000000001" customHeight="1" x14ac:dyDescent="0.25">
      <c r="A322" s="10" t="s">
        <v>336</v>
      </c>
    </row>
    <row r="323" spans="1:1" ht="20.100000000000001" customHeight="1" x14ac:dyDescent="0.25">
      <c r="A323" s="10" t="s">
        <v>337</v>
      </c>
    </row>
    <row r="324" spans="1:1" ht="20.100000000000001" customHeight="1" x14ac:dyDescent="0.25">
      <c r="A324" s="10" t="s">
        <v>338</v>
      </c>
    </row>
    <row r="325" spans="1:1" ht="20.100000000000001" customHeight="1" x14ac:dyDescent="0.25">
      <c r="A325" s="10" t="s">
        <v>339</v>
      </c>
    </row>
    <row r="326" spans="1:1" ht="20.100000000000001" customHeight="1" x14ac:dyDescent="0.25">
      <c r="A326" s="10" t="s">
        <v>340</v>
      </c>
    </row>
    <row r="327" spans="1:1" ht="20.100000000000001" customHeight="1" x14ac:dyDescent="0.25">
      <c r="A327" s="10" t="s">
        <v>341</v>
      </c>
    </row>
    <row r="328" spans="1:1" ht="20.100000000000001" customHeight="1" x14ac:dyDescent="0.25">
      <c r="A328" s="10" t="s">
        <v>342</v>
      </c>
    </row>
    <row r="329" spans="1:1" ht="20.100000000000001" customHeight="1" x14ac:dyDescent="0.25">
      <c r="A329" s="10" t="s">
        <v>343</v>
      </c>
    </row>
    <row r="330" spans="1:1" ht="20.100000000000001" customHeight="1" x14ac:dyDescent="0.25">
      <c r="A330" s="10" t="s">
        <v>344</v>
      </c>
    </row>
    <row r="331" spans="1:1" ht="20.100000000000001" customHeight="1" x14ac:dyDescent="0.25">
      <c r="A331" s="10" t="s">
        <v>345</v>
      </c>
    </row>
    <row r="332" spans="1:1" ht="20.100000000000001" customHeight="1" x14ac:dyDescent="0.25">
      <c r="A332" s="10" t="s">
        <v>346</v>
      </c>
    </row>
    <row r="333" spans="1:1" ht="20.100000000000001" customHeight="1" x14ac:dyDescent="0.25">
      <c r="A333" s="10" t="s">
        <v>347</v>
      </c>
    </row>
    <row r="334" spans="1:1" ht="20.100000000000001" customHeight="1" x14ac:dyDescent="0.25">
      <c r="A334" s="10" t="s">
        <v>348</v>
      </c>
    </row>
    <row r="335" spans="1:1" ht="30" customHeight="1" x14ac:dyDescent="0.25">
      <c r="A335" s="11" t="s">
        <v>349</v>
      </c>
    </row>
    <row r="336" spans="1:1" ht="20.100000000000001" customHeight="1" x14ac:dyDescent="0.25">
      <c r="A336" s="10" t="s">
        <v>350</v>
      </c>
    </row>
    <row r="337" spans="1:1" ht="20.100000000000001" customHeight="1" x14ac:dyDescent="0.25">
      <c r="A337" s="10" t="s">
        <v>351</v>
      </c>
    </row>
    <row r="338" spans="1:1" ht="20.100000000000001" customHeight="1" x14ac:dyDescent="0.25">
      <c r="A338" s="10" t="s">
        <v>352</v>
      </c>
    </row>
    <row r="339" spans="1:1" ht="20.100000000000001" customHeight="1" x14ac:dyDescent="0.25">
      <c r="A339" s="10" t="s">
        <v>353</v>
      </c>
    </row>
    <row r="340" spans="1:1" ht="20.100000000000001" customHeight="1" x14ac:dyDescent="0.25">
      <c r="A340" s="10" t="s">
        <v>354</v>
      </c>
    </row>
    <row r="341" spans="1:1" ht="20.100000000000001" customHeight="1" x14ac:dyDescent="0.25">
      <c r="A341" s="10" t="s">
        <v>355</v>
      </c>
    </row>
    <row r="342" spans="1:1" ht="20.100000000000001" customHeight="1" x14ac:dyDescent="0.25">
      <c r="A342" s="10" t="s">
        <v>356</v>
      </c>
    </row>
    <row r="343" spans="1:1" ht="20.100000000000001" customHeight="1" x14ac:dyDescent="0.25">
      <c r="A343" s="10" t="s">
        <v>357</v>
      </c>
    </row>
    <row r="344" spans="1:1" ht="20.100000000000001" customHeight="1" x14ac:dyDescent="0.25">
      <c r="A344" s="10" t="s">
        <v>358</v>
      </c>
    </row>
    <row r="345" spans="1:1" ht="20.100000000000001" customHeight="1" x14ac:dyDescent="0.25">
      <c r="A345" s="10" t="s">
        <v>359</v>
      </c>
    </row>
    <row r="346" spans="1:1" ht="20.100000000000001" customHeight="1" x14ac:dyDescent="0.25">
      <c r="A346" s="10" t="s">
        <v>360</v>
      </c>
    </row>
    <row r="347" spans="1:1" ht="20.100000000000001" customHeight="1" x14ac:dyDescent="0.25">
      <c r="A347" s="10" t="s">
        <v>361</v>
      </c>
    </row>
    <row r="348" spans="1:1" ht="20.100000000000001" customHeight="1" x14ac:dyDescent="0.25">
      <c r="A348" s="10" t="s">
        <v>362</v>
      </c>
    </row>
    <row r="349" spans="1:1" ht="20.100000000000001" customHeight="1" x14ac:dyDescent="0.25">
      <c r="A349" s="10" t="s">
        <v>363</v>
      </c>
    </row>
    <row r="350" spans="1:1" ht="20.100000000000001" customHeight="1" x14ac:dyDescent="0.25">
      <c r="A350" s="10" t="s">
        <v>364</v>
      </c>
    </row>
    <row r="351" spans="1:1" ht="20.100000000000001" customHeight="1" x14ac:dyDescent="0.25">
      <c r="A351" s="10" t="s">
        <v>365</v>
      </c>
    </row>
    <row r="352" spans="1:1" ht="20.100000000000001" customHeight="1" x14ac:dyDescent="0.25">
      <c r="A352" s="10" t="s">
        <v>366</v>
      </c>
    </row>
    <row r="353" spans="1:1" ht="20.100000000000001" customHeight="1" x14ac:dyDescent="0.25">
      <c r="A353" s="10" t="s">
        <v>367</v>
      </c>
    </row>
    <row r="354" spans="1:1" ht="20.100000000000001" customHeight="1" x14ac:dyDescent="0.25">
      <c r="A354" s="10" t="s">
        <v>368</v>
      </c>
    </row>
    <row r="355" spans="1:1" ht="20.100000000000001" customHeight="1" x14ac:dyDescent="0.25">
      <c r="A355" s="10" t="s">
        <v>369</v>
      </c>
    </row>
    <row r="356" spans="1:1" ht="20.100000000000001" customHeight="1" x14ac:dyDescent="0.25">
      <c r="A356" s="10" t="s">
        <v>370</v>
      </c>
    </row>
    <row r="357" spans="1:1" ht="20.100000000000001" customHeight="1" x14ac:dyDescent="0.25">
      <c r="A357" s="10" t="s">
        <v>371</v>
      </c>
    </row>
    <row r="358" spans="1:1" ht="20.100000000000001" customHeight="1" x14ac:dyDescent="0.25">
      <c r="A358" s="10" t="s">
        <v>372</v>
      </c>
    </row>
    <row r="359" spans="1:1" ht="20.100000000000001" customHeight="1" x14ac:dyDescent="0.25">
      <c r="A359" s="10" t="s">
        <v>373</v>
      </c>
    </row>
    <row r="360" spans="1:1" ht="20.100000000000001" customHeight="1" x14ac:dyDescent="0.25">
      <c r="A360" s="10" t="s">
        <v>374</v>
      </c>
    </row>
    <row r="361" spans="1:1" ht="20.100000000000001" customHeight="1" x14ac:dyDescent="0.25">
      <c r="A361" s="10" t="s">
        <v>375</v>
      </c>
    </row>
    <row r="362" spans="1:1" ht="20.100000000000001" customHeight="1" x14ac:dyDescent="0.25">
      <c r="A362" s="10" t="s">
        <v>376</v>
      </c>
    </row>
    <row r="363" spans="1:1" ht="20.100000000000001" customHeight="1" x14ac:dyDescent="0.25">
      <c r="A363" s="10" t="s">
        <v>377</v>
      </c>
    </row>
    <row r="364" spans="1:1" ht="20.100000000000001" customHeight="1" x14ac:dyDescent="0.25">
      <c r="A364" s="10" t="s">
        <v>378</v>
      </c>
    </row>
    <row r="365" spans="1:1" ht="20.100000000000001" customHeight="1" x14ac:dyDescent="0.25">
      <c r="A365" s="10" t="s">
        <v>379</v>
      </c>
    </row>
    <row r="366" spans="1:1" ht="20.100000000000001" customHeight="1" x14ac:dyDescent="0.25">
      <c r="A366" s="10" t="s">
        <v>380</v>
      </c>
    </row>
    <row r="367" spans="1:1" ht="20.100000000000001" customHeight="1" x14ac:dyDescent="0.25">
      <c r="A367" s="10" t="s">
        <v>381</v>
      </c>
    </row>
    <row r="368" spans="1:1" ht="20.100000000000001" customHeight="1" x14ac:dyDescent="0.25">
      <c r="A368" s="10" t="s">
        <v>382</v>
      </c>
    </row>
    <row r="369" spans="1:1" ht="20.100000000000001" customHeight="1" x14ac:dyDescent="0.25">
      <c r="A369" s="10" t="s">
        <v>383</v>
      </c>
    </row>
    <row r="370" spans="1:1" ht="20.100000000000001" customHeight="1" x14ac:dyDescent="0.25">
      <c r="A370" s="10" t="s">
        <v>384</v>
      </c>
    </row>
    <row r="371" spans="1:1" ht="20.100000000000001" customHeight="1" x14ac:dyDescent="0.25">
      <c r="A371" s="10" t="s">
        <v>385</v>
      </c>
    </row>
    <row r="372" spans="1:1" ht="20.100000000000001" customHeight="1" x14ac:dyDescent="0.25">
      <c r="A372" s="10" t="s">
        <v>386</v>
      </c>
    </row>
    <row r="373" spans="1:1" ht="20.100000000000001" customHeight="1" x14ac:dyDescent="0.25">
      <c r="A373" s="10" t="s">
        <v>387</v>
      </c>
    </row>
    <row r="374" spans="1:1" ht="20.100000000000001" customHeight="1" x14ac:dyDescent="0.25">
      <c r="A374" s="10" t="s">
        <v>388</v>
      </c>
    </row>
    <row r="375" spans="1:1" ht="20.100000000000001" customHeight="1" x14ac:dyDescent="0.25">
      <c r="A375" s="10" t="s">
        <v>389</v>
      </c>
    </row>
    <row r="376" spans="1:1" ht="20.100000000000001" customHeight="1" x14ac:dyDescent="0.25">
      <c r="A376" s="10" t="s">
        <v>390</v>
      </c>
    </row>
    <row r="377" spans="1:1" ht="20.100000000000001" customHeight="1" x14ac:dyDescent="0.25">
      <c r="A377" s="10" t="s">
        <v>391</v>
      </c>
    </row>
    <row r="378" spans="1:1" ht="20.100000000000001" customHeight="1" x14ac:dyDescent="0.25">
      <c r="A378" s="10" t="s">
        <v>392</v>
      </c>
    </row>
    <row r="379" spans="1:1" ht="20.100000000000001" customHeight="1" x14ac:dyDescent="0.25">
      <c r="A379" s="11" t="s">
        <v>393</v>
      </c>
    </row>
    <row r="380" spans="1:1" ht="20.100000000000001" customHeight="1" x14ac:dyDescent="0.25">
      <c r="A380" s="10" t="s">
        <v>394</v>
      </c>
    </row>
    <row r="381" spans="1:1" ht="20.100000000000001" customHeight="1" x14ac:dyDescent="0.25">
      <c r="A381" s="10" t="s">
        <v>395</v>
      </c>
    </row>
    <row r="382" spans="1:1" ht="20.100000000000001" customHeight="1" x14ac:dyDescent="0.25">
      <c r="A382" s="10" t="s">
        <v>396</v>
      </c>
    </row>
    <row r="383" spans="1:1" ht="20.100000000000001" customHeight="1" x14ac:dyDescent="0.25">
      <c r="A383" s="10" t="s">
        <v>397</v>
      </c>
    </row>
    <row r="384" spans="1:1" ht="20.100000000000001" customHeight="1" x14ac:dyDescent="0.25">
      <c r="A384" s="10" t="s">
        <v>398</v>
      </c>
    </row>
    <row r="385" spans="1:1" ht="20.100000000000001" customHeight="1" x14ac:dyDescent="0.25">
      <c r="A385" s="10" t="s">
        <v>399</v>
      </c>
    </row>
    <row r="386" spans="1:1" ht="20.100000000000001" customHeight="1" x14ac:dyDescent="0.25">
      <c r="A386" s="10" t="s">
        <v>400</v>
      </c>
    </row>
    <row r="387" spans="1:1" ht="20.100000000000001" customHeight="1" x14ac:dyDescent="0.25">
      <c r="A387" s="10" t="s">
        <v>401</v>
      </c>
    </row>
    <row r="388" spans="1:1" ht="20.100000000000001" customHeight="1" x14ac:dyDescent="0.25">
      <c r="A388" s="10" t="s">
        <v>402</v>
      </c>
    </row>
    <row r="389" spans="1:1" ht="20.100000000000001" customHeight="1" x14ac:dyDescent="0.25">
      <c r="A389" s="10" t="s">
        <v>403</v>
      </c>
    </row>
    <row r="390" spans="1:1" ht="20.100000000000001" customHeight="1" x14ac:dyDescent="0.25">
      <c r="A390" s="10" t="s">
        <v>404</v>
      </c>
    </row>
    <row r="391" spans="1:1" ht="20.100000000000001" customHeight="1" x14ac:dyDescent="0.25">
      <c r="A391" s="10" t="s">
        <v>405</v>
      </c>
    </row>
    <row r="392" spans="1:1" ht="20.100000000000001" customHeight="1" x14ac:dyDescent="0.25">
      <c r="A392" s="10" t="s">
        <v>406</v>
      </c>
    </row>
    <row r="393" spans="1:1" ht="20.100000000000001" customHeight="1" x14ac:dyDescent="0.25">
      <c r="A393" s="10" t="s">
        <v>407</v>
      </c>
    </row>
    <row r="394" spans="1:1" ht="20.100000000000001" customHeight="1" x14ac:dyDescent="0.25">
      <c r="A394" s="11" t="s">
        <v>408</v>
      </c>
    </row>
    <row r="395" spans="1:1" ht="20.100000000000001" customHeight="1" x14ac:dyDescent="0.25">
      <c r="A395" s="10" t="s">
        <v>409</v>
      </c>
    </row>
    <row r="396" spans="1:1" ht="20.100000000000001" customHeight="1" x14ac:dyDescent="0.25">
      <c r="A396" s="10" t="s">
        <v>410</v>
      </c>
    </row>
    <row r="397" spans="1:1" ht="20.100000000000001" customHeight="1" x14ac:dyDescent="0.25">
      <c r="A397" s="10" t="s">
        <v>411</v>
      </c>
    </row>
    <row r="398" spans="1:1" ht="20.100000000000001" customHeight="1" x14ac:dyDescent="0.25">
      <c r="A398" s="10" t="s">
        <v>412</v>
      </c>
    </row>
    <row r="399" spans="1:1" ht="20.100000000000001" customHeight="1" x14ac:dyDescent="0.25">
      <c r="A399" s="10" t="s">
        <v>413</v>
      </c>
    </row>
    <row r="400" spans="1:1" ht="20.100000000000001" customHeight="1" x14ac:dyDescent="0.25">
      <c r="A400" s="10" t="s">
        <v>414</v>
      </c>
    </row>
    <row r="401" spans="1:1" ht="20.100000000000001" customHeight="1" x14ac:dyDescent="0.25">
      <c r="A401" s="10" t="s">
        <v>415</v>
      </c>
    </row>
    <row r="402" spans="1:1" ht="20.100000000000001" customHeight="1" x14ac:dyDescent="0.25">
      <c r="A402" s="10" t="s">
        <v>416</v>
      </c>
    </row>
    <row r="403" spans="1:1" ht="20.100000000000001" customHeight="1" x14ac:dyDescent="0.25">
      <c r="A403" s="10" t="s">
        <v>417</v>
      </c>
    </row>
    <row r="404" spans="1:1" ht="20.100000000000001" customHeight="1" x14ac:dyDescent="0.25">
      <c r="A404" s="10" t="s">
        <v>418</v>
      </c>
    </row>
    <row r="405" spans="1:1" ht="20.100000000000001" customHeight="1" x14ac:dyDescent="0.25">
      <c r="A405" s="10" t="s">
        <v>419</v>
      </c>
    </row>
    <row r="406" spans="1:1" ht="20.100000000000001" customHeight="1" x14ac:dyDescent="0.25">
      <c r="A406" s="10" t="s">
        <v>420</v>
      </c>
    </row>
    <row r="407" spans="1:1" ht="20.100000000000001" customHeight="1" x14ac:dyDescent="0.25">
      <c r="A407" s="10" t="s">
        <v>421</v>
      </c>
    </row>
    <row r="408" spans="1:1" ht="20.100000000000001" customHeight="1" x14ac:dyDescent="0.25">
      <c r="A408" s="10" t="s">
        <v>422</v>
      </c>
    </row>
    <row r="409" spans="1:1" ht="20.100000000000001" customHeight="1" x14ac:dyDescent="0.25">
      <c r="A409" s="10" t="s">
        <v>423</v>
      </c>
    </row>
    <row r="410" spans="1:1" ht="20.100000000000001" customHeight="1" x14ac:dyDescent="0.25">
      <c r="A410" s="10" t="s">
        <v>424</v>
      </c>
    </row>
    <row r="411" spans="1:1" ht="20.100000000000001" customHeight="1" x14ac:dyDescent="0.25">
      <c r="A411" s="10" t="s">
        <v>425</v>
      </c>
    </row>
    <row r="412" spans="1:1" ht="20.100000000000001" customHeight="1" x14ac:dyDescent="0.25">
      <c r="A412" s="10" t="s">
        <v>426</v>
      </c>
    </row>
    <row r="413" spans="1:1" ht="20.100000000000001" customHeight="1" x14ac:dyDescent="0.25">
      <c r="A413" s="10" t="s">
        <v>427</v>
      </c>
    </row>
    <row r="414" spans="1:1" ht="20.100000000000001" customHeight="1" x14ac:dyDescent="0.25">
      <c r="A414" s="10" t="s">
        <v>428</v>
      </c>
    </row>
    <row r="415" spans="1:1" ht="20.100000000000001" customHeight="1" x14ac:dyDescent="0.25">
      <c r="A415" s="10" t="s">
        <v>429</v>
      </c>
    </row>
    <row r="416" spans="1:1" ht="20.100000000000001" customHeight="1" x14ac:dyDescent="0.25">
      <c r="A416" s="10" t="s">
        <v>430</v>
      </c>
    </row>
    <row r="417" spans="1:1" ht="20.100000000000001" customHeight="1" x14ac:dyDescent="0.25">
      <c r="A417" s="10" t="s">
        <v>431</v>
      </c>
    </row>
    <row r="418" spans="1:1" ht="20.100000000000001" customHeight="1" x14ac:dyDescent="0.25">
      <c r="A418" s="10" t="s">
        <v>432</v>
      </c>
    </row>
    <row r="419" spans="1:1" ht="20.100000000000001" customHeight="1" x14ac:dyDescent="0.25">
      <c r="A419" s="10" t="s">
        <v>433</v>
      </c>
    </row>
    <row r="420" spans="1:1" ht="20.100000000000001" customHeight="1" x14ac:dyDescent="0.25">
      <c r="A420" s="10" t="s">
        <v>434</v>
      </c>
    </row>
    <row r="421" spans="1:1" ht="20.100000000000001" customHeight="1" x14ac:dyDescent="0.25">
      <c r="A421" s="10" t="s">
        <v>435</v>
      </c>
    </row>
    <row r="422" spans="1:1" ht="20.100000000000001" customHeight="1" x14ac:dyDescent="0.25">
      <c r="A422" s="10" t="s">
        <v>436</v>
      </c>
    </row>
    <row r="423" spans="1:1" ht="20.100000000000001" customHeight="1" x14ac:dyDescent="0.25">
      <c r="A423" s="10" t="s">
        <v>437</v>
      </c>
    </row>
    <row r="424" spans="1:1" ht="20.100000000000001" customHeight="1" x14ac:dyDescent="0.25">
      <c r="A424" s="10" t="s">
        <v>438</v>
      </c>
    </row>
    <row r="425" spans="1:1" ht="20.100000000000001" customHeight="1" x14ac:dyDescent="0.25">
      <c r="A425" s="10" t="s">
        <v>439</v>
      </c>
    </row>
    <row r="426" spans="1:1" ht="20.100000000000001" customHeight="1" x14ac:dyDescent="0.25">
      <c r="A426" s="10" t="s">
        <v>440</v>
      </c>
    </row>
    <row r="427" spans="1:1" ht="20.100000000000001" customHeight="1" x14ac:dyDescent="0.25">
      <c r="A427" s="10" t="s">
        <v>441</v>
      </c>
    </row>
    <row r="428" spans="1:1" ht="20.100000000000001" customHeight="1" x14ac:dyDescent="0.25">
      <c r="A428" s="10" t="s">
        <v>442</v>
      </c>
    </row>
    <row r="429" spans="1:1" ht="20.100000000000001" customHeight="1" x14ac:dyDescent="0.25">
      <c r="A429" s="10" t="s">
        <v>443</v>
      </c>
    </row>
    <row r="430" spans="1:1" ht="20.100000000000001" customHeight="1" x14ac:dyDescent="0.25">
      <c r="A430" s="10" t="s">
        <v>444</v>
      </c>
    </row>
    <row r="431" spans="1:1" ht="20.100000000000001" customHeight="1" x14ac:dyDescent="0.25">
      <c r="A431" s="10" t="s">
        <v>445</v>
      </c>
    </row>
    <row r="432" spans="1:1" ht="20.100000000000001" customHeight="1" x14ac:dyDescent="0.25">
      <c r="A432" s="10" t="s">
        <v>446</v>
      </c>
    </row>
    <row r="433" spans="1:1" ht="20.100000000000001" customHeight="1" x14ac:dyDescent="0.25">
      <c r="A433" s="10" t="s">
        <v>447</v>
      </c>
    </row>
    <row r="434" spans="1:1" ht="20.100000000000001" customHeight="1" x14ac:dyDescent="0.25">
      <c r="A434" s="10" t="s">
        <v>448</v>
      </c>
    </row>
    <row r="435" spans="1:1" ht="20.100000000000001" customHeight="1" x14ac:dyDescent="0.25">
      <c r="A435" s="10" t="s">
        <v>449</v>
      </c>
    </row>
    <row r="436" spans="1:1" ht="20.100000000000001" customHeight="1" x14ac:dyDescent="0.25">
      <c r="A436" s="10" t="s">
        <v>450</v>
      </c>
    </row>
    <row r="437" spans="1:1" ht="20.100000000000001" customHeight="1" x14ac:dyDescent="0.25">
      <c r="A437" s="10" t="s">
        <v>451</v>
      </c>
    </row>
    <row r="438" spans="1:1" ht="20.100000000000001" customHeight="1" x14ac:dyDescent="0.25">
      <c r="A438" s="10" t="s">
        <v>452</v>
      </c>
    </row>
    <row r="439" spans="1:1" ht="20.100000000000001" customHeight="1" x14ac:dyDescent="0.25">
      <c r="A439" s="10" t="s">
        <v>453</v>
      </c>
    </row>
    <row r="440" spans="1:1" ht="20.100000000000001" customHeight="1" x14ac:dyDescent="0.25">
      <c r="A440" s="10" t="s">
        <v>454</v>
      </c>
    </row>
    <row r="441" spans="1:1" ht="20.100000000000001" customHeight="1" x14ac:dyDescent="0.25">
      <c r="A441" s="10" t="s">
        <v>455</v>
      </c>
    </row>
    <row r="442" spans="1:1" ht="20.100000000000001" customHeight="1" x14ac:dyDescent="0.25">
      <c r="A442" s="10" t="s">
        <v>456</v>
      </c>
    </row>
    <row r="443" spans="1:1" ht="20.100000000000001" customHeight="1" x14ac:dyDescent="0.25">
      <c r="A443" s="10" t="s">
        <v>457</v>
      </c>
    </row>
    <row r="444" spans="1:1" ht="20.100000000000001" customHeight="1" x14ac:dyDescent="0.25">
      <c r="A444" s="10" t="s">
        <v>458</v>
      </c>
    </row>
    <row r="445" spans="1:1" ht="20.100000000000001" customHeight="1" x14ac:dyDescent="0.25">
      <c r="A445" s="10" t="s">
        <v>459</v>
      </c>
    </row>
    <row r="446" spans="1:1" ht="20.100000000000001" customHeight="1" x14ac:dyDescent="0.25">
      <c r="A446" s="10" t="s">
        <v>460</v>
      </c>
    </row>
    <row r="447" spans="1:1" ht="20.100000000000001" customHeight="1" x14ac:dyDescent="0.25">
      <c r="A447" s="10" t="s">
        <v>461</v>
      </c>
    </row>
    <row r="448" spans="1:1" ht="20.100000000000001" customHeight="1" x14ac:dyDescent="0.25">
      <c r="A448" s="10" t="s">
        <v>462</v>
      </c>
    </row>
    <row r="449" spans="1:1" ht="20.100000000000001" customHeight="1" x14ac:dyDescent="0.25">
      <c r="A449" s="10" t="s">
        <v>463</v>
      </c>
    </row>
    <row r="450" spans="1:1" ht="20.100000000000001" customHeight="1" x14ac:dyDescent="0.25">
      <c r="A450" s="10" t="s">
        <v>464</v>
      </c>
    </row>
    <row r="451" spans="1:1" ht="20.100000000000001" customHeight="1" x14ac:dyDescent="0.25">
      <c r="A451" s="10" t="s">
        <v>465</v>
      </c>
    </row>
    <row r="452" spans="1:1" ht="20.100000000000001" customHeight="1" x14ac:dyDescent="0.25">
      <c r="A452" s="10" t="s">
        <v>466</v>
      </c>
    </row>
    <row r="453" spans="1:1" ht="20.100000000000001" customHeight="1" x14ac:dyDescent="0.25">
      <c r="A453" s="10" t="s">
        <v>467</v>
      </c>
    </row>
    <row r="454" spans="1:1" ht="20.100000000000001" customHeight="1" x14ac:dyDescent="0.25">
      <c r="A454" s="10" t="s">
        <v>468</v>
      </c>
    </row>
    <row r="455" spans="1:1" ht="20.100000000000001" customHeight="1" x14ac:dyDescent="0.25">
      <c r="A455" s="10" t="s">
        <v>469</v>
      </c>
    </row>
    <row r="456" spans="1:1" ht="20.100000000000001" customHeight="1" x14ac:dyDescent="0.25">
      <c r="A456" s="10" t="s">
        <v>470</v>
      </c>
    </row>
    <row r="457" spans="1:1" ht="20.100000000000001" customHeight="1" x14ac:dyDescent="0.25">
      <c r="A457" s="10" t="s">
        <v>471</v>
      </c>
    </row>
    <row r="458" spans="1:1" ht="20.100000000000001" customHeight="1" x14ac:dyDescent="0.25">
      <c r="A458" s="10" t="s">
        <v>472</v>
      </c>
    </row>
    <row r="459" spans="1:1" ht="20.100000000000001" customHeight="1" x14ac:dyDescent="0.25">
      <c r="A459" s="10" t="s">
        <v>473</v>
      </c>
    </row>
    <row r="460" spans="1:1" ht="20.100000000000001" customHeight="1" x14ac:dyDescent="0.25">
      <c r="A460" s="10" t="s">
        <v>474</v>
      </c>
    </row>
    <row r="461" spans="1:1" ht="20.100000000000001" customHeight="1" x14ac:dyDescent="0.25">
      <c r="A461" s="10" t="s">
        <v>475</v>
      </c>
    </row>
    <row r="462" spans="1:1" ht="20.100000000000001" customHeight="1" x14ac:dyDescent="0.25">
      <c r="A462" s="10" t="s">
        <v>476</v>
      </c>
    </row>
    <row r="463" spans="1:1" ht="20.100000000000001" customHeight="1" x14ac:dyDescent="0.25">
      <c r="A463" s="10" t="s">
        <v>477</v>
      </c>
    </row>
    <row r="464" spans="1:1" ht="20.100000000000001" customHeight="1" x14ac:dyDescent="0.25">
      <c r="A464" s="10" t="s">
        <v>478</v>
      </c>
    </row>
    <row r="465" spans="1:1" ht="20.100000000000001" customHeight="1" x14ac:dyDescent="0.25">
      <c r="A465" s="10" t="s">
        <v>479</v>
      </c>
    </row>
    <row r="466" spans="1:1" ht="20.100000000000001" customHeight="1" x14ac:dyDescent="0.25">
      <c r="A466" s="10" t="s">
        <v>480</v>
      </c>
    </row>
    <row r="467" spans="1:1" ht="20.100000000000001" customHeight="1" x14ac:dyDescent="0.25">
      <c r="A467" s="10" t="s">
        <v>481</v>
      </c>
    </row>
    <row r="468" spans="1:1" ht="20.100000000000001" customHeight="1" x14ac:dyDescent="0.25">
      <c r="A468" s="10" t="s">
        <v>482</v>
      </c>
    </row>
    <row r="469" spans="1:1" ht="20.100000000000001" customHeight="1" x14ac:dyDescent="0.25">
      <c r="A469" s="10" t="s">
        <v>483</v>
      </c>
    </row>
    <row r="470" spans="1:1" ht="20.100000000000001" customHeight="1" x14ac:dyDescent="0.25">
      <c r="A470" s="10" t="s">
        <v>484</v>
      </c>
    </row>
    <row r="471" spans="1:1" ht="20.100000000000001" customHeight="1" x14ac:dyDescent="0.25">
      <c r="A471" s="10" t="s">
        <v>485</v>
      </c>
    </row>
    <row r="472" spans="1:1" ht="20.100000000000001" customHeight="1" x14ac:dyDescent="0.25">
      <c r="A472" s="10" t="s">
        <v>486</v>
      </c>
    </row>
    <row r="473" spans="1:1" ht="20.100000000000001" customHeight="1" x14ac:dyDescent="0.25">
      <c r="A473" s="10" t="s">
        <v>487</v>
      </c>
    </row>
    <row r="474" spans="1:1" ht="20.100000000000001" customHeight="1" x14ac:dyDescent="0.25">
      <c r="A474" s="10" t="s">
        <v>488</v>
      </c>
    </row>
    <row r="475" spans="1:1" ht="20.100000000000001" customHeight="1" x14ac:dyDescent="0.25">
      <c r="A475" s="10" t="s">
        <v>489</v>
      </c>
    </row>
    <row r="476" spans="1:1" ht="20.100000000000001" customHeight="1" x14ac:dyDescent="0.25">
      <c r="A476" s="10" t="s">
        <v>490</v>
      </c>
    </row>
    <row r="477" spans="1:1" ht="20.100000000000001" customHeight="1" x14ac:dyDescent="0.25">
      <c r="A477" s="10" t="s">
        <v>491</v>
      </c>
    </row>
    <row r="478" spans="1:1" ht="20.100000000000001" customHeight="1" x14ac:dyDescent="0.25">
      <c r="A478" s="10" t="s">
        <v>492</v>
      </c>
    </row>
    <row r="479" spans="1:1" ht="20.100000000000001" customHeight="1" x14ac:dyDescent="0.25">
      <c r="A479" s="10" t="s">
        <v>493</v>
      </c>
    </row>
    <row r="480" spans="1:1" ht="20.100000000000001" customHeight="1" x14ac:dyDescent="0.25">
      <c r="A480" s="10" t="s">
        <v>494</v>
      </c>
    </row>
    <row r="481" spans="1:1" ht="20.100000000000001" customHeight="1" x14ac:dyDescent="0.25">
      <c r="A481" s="10" t="s">
        <v>495</v>
      </c>
    </row>
    <row r="482" spans="1:1" ht="20.100000000000001" customHeight="1" x14ac:dyDescent="0.25">
      <c r="A482" s="10" t="s">
        <v>496</v>
      </c>
    </row>
    <row r="483" spans="1:1" ht="20.100000000000001" customHeight="1" x14ac:dyDescent="0.25">
      <c r="A483" s="10" t="s">
        <v>497</v>
      </c>
    </row>
    <row r="484" spans="1:1" ht="20.100000000000001" customHeight="1" x14ac:dyDescent="0.25">
      <c r="A484" s="10" t="s">
        <v>498</v>
      </c>
    </row>
    <row r="485" spans="1:1" ht="20.100000000000001" customHeight="1" x14ac:dyDescent="0.25">
      <c r="A485" s="10" t="s">
        <v>499</v>
      </c>
    </row>
    <row r="486" spans="1:1" ht="20.100000000000001" customHeight="1" x14ac:dyDescent="0.25">
      <c r="A486" s="10" t="s">
        <v>500</v>
      </c>
    </row>
    <row r="487" spans="1:1" ht="20.100000000000001" customHeight="1" x14ac:dyDescent="0.25">
      <c r="A487" s="10" t="s">
        <v>501</v>
      </c>
    </row>
    <row r="488" spans="1:1" ht="20.100000000000001" customHeight="1" x14ac:dyDescent="0.25">
      <c r="A488" s="10" t="s">
        <v>502</v>
      </c>
    </row>
    <row r="489" spans="1:1" ht="20.100000000000001" customHeight="1" x14ac:dyDescent="0.25">
      <c r="A489" s="10" t="s">
        <v>503</v>
      </c>
    </row>
    <row r="490" spans="1:1" ht="20.100000000000001" customHeight="1" x14ac:dyDescent="0.25">
      <c r="A490" s="10" t="s">
        <v>504</v>
      </c>
    </row>
    <row r="491" spans="1:1" ht="20.100000000000001" customHeight="1" x14ac:dyDescent="0.25">
      <c r="A491" s="10" t="s">
        <v>505</v>
      </c>
    </row>
    <row r="492" spans="1:1" ht="20.100000000000001" customHeight="1" x14ac:dyDescent="0.25">
      <c r="A492" s="10" t="s">
        <v>506</v>
      </c>
    </row>
    <row r="493" spans="1:1" ht="20.100000000000001" customHeight="1" x14ac:dyDescent="0.25">
      <c r="A493" s="10" t="s">
        <v>507</v>
      </c>
    </row>
    <row r="494" spans="1:1" ht="20.100000000000001" customHeight="1" x14ac:dyDescent="0.25">
      <c r="A494" s="10" t="s">
        <v>508</v>
      </c>
    </row>
    <row r="495" spans="1:1" ht="20.100000000000001" customHeight="1" x14ac:dyDescent="0.25">
      <c r="A495" s="10" t="s">
        <v>509</v>
      </c>
    </row>
    <row r="496" spans="1:1" ht="20.100000000000001" customHeight="1" x14ac:dyDescent="0.25">
      <c r="A496" s="10" t="s">
        <v>510</v>
      </c>
    </row>
    <row r="497" spans="1:1" ht="20.100000000000001" customHeight="1" x14ac:dyDescent="0.25">
      <c r="A497" s="10" t="s">
        <v>511</v>
      </c>
    </row>
    <row r="498" spans="1:1" ht="20.100000000000001" customHeight="1" x14ac:dyDescent="0.25">
      <c r="A498" s="10" t="s">
        <v>512</v>
      </c>
    </row>
    <row r="499" spans="1:1" ht="20.100000000000001" customHeight="1" x14ac:dyDescent="0.25">
      <c r="A499" s="10" t="s">
        <v>513</v>
      </c>
    </row>
    <row r="500" spans="1:1" ht="20.100000000000001" customHeight="1" x14ac:dyDescent="0.25">
      <c r="A500" s="10" t="s">
        <v>514</v>
      </c>
    </row>
    <row r="501" spans="1:1" ht="20.100000000000001" customHeight="1" x14ac:dyDescent="0.25">
      <c r="A501" s="10" t="s">
        <v>515</v>
      </c>
    </row>
    <row r="502" spans="1:1" ht="20.100000000000001" customHeight="1" x14ac:dyDescent="0.25">
      <c r="A502" s="10" t="s">
        <v>516</v>
      </c>
    </row>
    <row r="503" spans="1:1" ht="20.100000000000001" customHeight="1" x14ac:dyDescent="0.25">
      <c r="A503" s="10" t="s">
        <v>517</v>
      </c>
    </row>
    <row r="504" spans="1:1" ht="20.100000000000001" customHeight="1" x14ac:dyDescent="0.25">
      <c r="A504" s="10" t="s">
        <v>518</v>
      </c>
    </row>
    <row r="505" spans="1:1" ht="20.100000000000001" customHeight="1" x14ac:dyDescent="0.25">
      <c r="A505" s="10" t="s">
        <v>519</v>
      </c>
    </row>
    <row r="506" spans="1:1" ht="20.100000000000001" customHeight="1" x14ac:dyDescent="0.25">
      <c r="A506" s="10" t="s">
        <v>520</v>
      </c>
    </row>
    <row r="507" spans="1:1" ht="20.100000000000001" customHeight="1" x14ac:dyDescent="0.25">
      <c r="A507" s="10" t="s">
        <v>521</v>
      </c>
    </row>
    <row r="508" spans="1:1" ht="20.100000000000001" customHeight="1" x14ac:dyDescent="0.25">
      <c r="A508" s="10" t="s">
        <v>522</v>
      </c>
    </row>
    <row r="509" spans="1:1" ht="20.100000000000001" customHeight="1" x14ac:dyDescent="0.25">
      <c r="A509" s="10" t="s">
        <v>523</v>
      </c>
    </row>
    <row r="510" spans="1:1" ht="20.100000000000001" customHeight="1" x14ac:dyDescent="0.25">
      <c r="A510" s="10" t="s">
        <v>524</v>
      </c>
    </row>
    <row r="511" spans="1:1" ht="20.100000000000001" customHeight="1" x14ac:dyDescent="0.25">
      <c r="A511" s="10" t="s">
        <v>525</v>
      </c>
    </row>
    <row r="512" spans="1:1" ht="20.100000000000001" customHeight="1" x14ac:dyDescent="0.25">
      <c r="A512" s="10" t="s">
        <v>526</v>
      </c>
    </row>
    <row r="513" spans="1:1" ht="20.100000000000001" customHeight="1" x14ac:dyDescent="0.25">
      <c r="A513" s="10" t="s">
        <v>527</v>
      </c>
    </row>
    <row r="514" spans="1:1" ht="20.100000000000001" customHeight="1" x14ac:dyDescent="0.25">
      <c r="A514" s="10" t="s">
        <v>528</v>
      </c>
    </row>
    <row r="515" spans="1:1" ht="20.100000000000001" customHeight="1" x14ac:dyDescent="0.25">
      <c r="A515" s="10" t="s">
        <v>529</v>
      </c>
    </row>
    <row r="516" spans="1:1" ht="20.100000000000001" customHeight="1" x14ac:dyDescent="0.25">
      <c r="A516" s="10" t="s">
        <v>530</v>
      </c>
    </row>
    <row r="517" spans="1:1" ht="20.100000000000001" customHeight="1" x14ac:dyDescent="0.25">
      <c r="A517" s="10" t="s">
        <v>531</v>
      </c>
    </row>
    <row r="518" spans="1:1" ht="20.100000000000001" customHeight="1" x14ac:dyDescent="0.25">
      <c r="A518" s="10" t="s">
        <v>532</v>
      </c>
    </row>
    <row r="519" spans="1:1" ht="20.100000000000001" customHeight="1" x14ac:dyDescent="0.25">
      <c r="A519" s="10" t="s">
        <v>533</v>
      </c>
    </row>
    <row r="520" spans="1:1" ht="20.100000000000001" customHeight="1" x14ac:dyDescent="0.25">
      <c r="A520" s="10" t="s">
        <v>534</v>
      </c>
    </row>
    <row r="521" spans="1:1" ht="20.100000000000001" customHeight="1" x14ac:dyDescent="0.25">
      <c r="A521" s="10" t="s">
        <v>535</v>
      </c>
    </row>
    <row r="522" spans="1:1" ht="20.100000000000001" customHeight="1" x14ac:dyDescent="0.25">
      <c r="A522" s="10" t="s">
        <v>536</v>
      </c>
    </row>
    <row r="523" spans="1:1" ht="20.100000000000001" customHeight="1" x14ac:dyDescent="0.25">
      <c r="A523" s="10" t="s">
        <v>537</v>
      </c>
    </row>
    <row r="524" spans="1:1" ht="20.100000000000001" customHeight="1" x14ac:dyDescent="0.25">
      <c r="A524" s="10" t="s">
        <v>538</v>
      </c>
    </row>
    <row r="525" spans="1:1" ht="20.100000000000001" customHeight="1" x14ac:dyDescent="0.25">
      <c r="A525" s="10" t="s">
        <v>539</v>
      </c>
    </row>
    <row r="526" spans="1:1" ht="20.100000000000001" customHeight="1" x14ac:dyDescent="0.25">
      <c r="A526" s="10" t="s">
        <v>540</v>
      </c>
    </row>
    <row r="527" spans="1:1" ht="20.100000000000001" customHeight="1" x14ac:dyDescent="0.25">
      <c r="A527" s="10" t="s">
        <v>541</v>
      </c>
    </row>
    <row r="528" spans="1:1" ht="20.100000000000001" customHeight="1" x14ac:dyDescent="0.25">
      <c r="A528" s="10" t="s">
        <v>542</v>
      </c>
    </row>
    <row r="529" spans="1:1" ht="20.100000000000001" customHeight="1" x14ac:dyDescent="0.25">
      <c r="A529" s="10" t="s">
        <v>543</v>
      </c>
    </row>
    <row r="530" spans="1:1" ht="20.100000000000001" customHeight="1" x14ac:dyDescent="0.25">
      <c r="A530" s="10" t="s">
        <v>544</v>
      </c>
    </row>
    <row r="531" spans="1:1" ht="20.100000000000001" customHeight="1" x14ac:dyDescent="0.25">
      <c r="A531" s="10" t="s">
        <v>545</v>
      </c>
    </row>
    <row r="532" spans="1:1" ht="20.100000000000001" customHeight="1" x14ac:dyDescent="0.25">
      <c r="A532" s="10" t="s">
        <v>546</v>
      </c>
    </row>
    <row r="533" spans="1:1" ht="20.100000000000001" customHeight="1" x14ac:dyDescent="0.25">
      <c r="A533" s="10" t="s">
        <v>547</v>
      </c>
    </row>
    <row r="534" spans="1:1" ht="20.100000000000001" customHeight="1" x14ac:dyDescent="0.25">
      <c r="A534" s="10" t="s">
        <v>548</v>
      </c>
    </row>
    <row r="535" spans="1:1" ht="20.100000000000001" customHeight="1" x14ac:dyDescent="0.25">
      <c r="A535" s="10" t="s">
        <v>549</v>
      </c>
    </row>
    <row r="536" spans="1:1" ht="20.100000000000001" customHeight="1" x14ac:dyDescent="0.25">
      <c r="A536" s="10" t="s">
        <v>550</v>
      </c>
    </row>
    <row r="537" spans="1:1" ht="20.100000000000001" customHeight="1" x14ac:dyDescent="0.25">
      <c r="A537" s="10" t="s">
        <v>551</v>
      </c>
    </row>
    <row r="538" spans="1:1" ht="20.100000000000001" customHeight="1" x14ac:dyDescent="0.25">
      <c r="A538" s="10" t="s">
        <v>552</v>
      </c>
    </row>
    <row r="539" spans="1:1" ht="20.100000000000001" customHeight="1" x14ac:dyDescent="0.25">
      <c r="A539" s="10" t="s">
        <v>553</v>
      </c>
    </row>
    <row r="540" spans="1:1" ht="20.100000000000001" customHeight="1" x14ac:dyDescent="0.25">
      <c r="A540" s="10" t="s">
        <v>554</v>
      </c>
    </row>
    <row r="541" spans="1:1" ht="20.100000000000001" customHeight="1" x14ac:dyDescent="0.25">
      <c r="A541" s="10" t="s">
        <v>555</v>
      </c>
    </row>
    <row r="542" spans="1:1" ht="20.100000000000001" customHeight="1" x14ac:dyDescent="0.25">
      <c r="A542" s="10" t="s">
        <v>556</v>
      </c>
    </row>
    <row r="543" spans="1:1" ht="20.100000000000001" customHeight="1" x14ac:dyDescent="0.25">
      <c r="A543" s="10" t="s">
        <v>557</v>
      </c>
    </row>
    <row r="544" spans="1:1" ht="20.100000000000001" customHeight="1" x14ac:dyDescent="0.25">
      <c r="A544" s="10" t="s">
        <v>558</v>
      </c>
    </row>
    <row r="545" spans="1:1" ht="20.100000000000001" customHeight="1" x14ac:dyDescent="0.25">
      <c r="A545" s="10" t="s">
        <v>559</v>
      </c>
    </row>
    <row r="546" spans="1:1" ht="20.100000000000001" customHeight="1" x14ac:dyDescent="0.25">
      <c r="A546" s="10" t="s">
        <v>560</v>
      </c>
    </row>
    <row r="547" spans="1:1" ht="20.100000000000001" customHeight="1" x14ac:dyDescent="0.25">
      <c r="A547" s="10" t="s">
        <v>561</v>
      </c>
    </row>
    <row r="548" spans="1:1" ht="20.100000000000001" customHeight="1" x14ac:dyDescent="0.25">
      <c r="A548" s="10" t="s">
        <v>562</v>
      </c>
    </row>
    <row r="549" spans="1:1" ht="20.100000000000001" customHeight="1" x14ac:dyDescent="0.25">
      <c r="A549" s="10" t="s">
        <v>563</v>
      </c>
    </row>
    <row r="550" spans="1:1" ht="20.100000000000001" customHeight="1" x14ac:dyDescent="0.25">
      <c r="A550" s="10" t="s">
        <v>564</v>
      </c>
    </row>
    <row r="551" spans="1:1" ht="20.100000000000001" customHeight="1" x14ac:dyDescent="0.25">
      <c r="A551" s="10" t="s">
        <v>565</v>
      </c>
    </row>
    <row r="552" spans="1:1" ht="20.100000000000001" customHeight="1" x14ac:dyDescent="0.25">
      <c r="A552" s="10" t="s">
        <v>566</v>
      </c>
    </row>
    <row r="553" spans="1:1" ht="20.100000000000001" customHeight="1" x14ac:dyDescent="0.25">
      <c r="A553" s="10" t="s">
        <v>567</v>
      </c>
    </row>
    <row r="554" spans="1:1" ht="20.100000000000001" customHeight="1" x14ac:dyDescent="0.25">
      <c r="A554" s="10" t="s">
        <v>568</v>
      </c>
    </row>
    <row r="555" spans="1:1" ht="20.100000000000001" customHeight="1" x14ac:dyDescent="0.25">
      <c r="A555" s="10" t="s">
        <v>569</v>
      </c>
    </row>
    <row r="556" spans="1:1" ht="20.100000000000001" customHeight="1" x14ac:dyDescent="0.25">
      <c r="A556" s="10" t="s">
        <v>570</v>
      </c>
    </row>
    <row r="557" spans="1:1" ht="20.100000000000001" customHeight="1" x14ac:dyDescent="0.25">
      <c r="A557" s="10" t="s">
        <v>571</v>
      </c>
    </row>
    <row r="558" spans="1:1" ht="20.100000000000001" customHeight="1" x14ac:dyDescent="0.25">
      <c r="A558" s="10" t="s">
        <v>572</v>
      </c>
    </row>
    <row r="559" spans="1:1" ht="20.100000000000001" customHeight="1" x14ac:dyDescent="0.25">
      <c r="A559" s="10" t="s">
        <v>573</v>
      </c>
    </row>
    <row r="560" spans="1:1" ht="20.100000000000001" customHeight="1" x14ac:dyDescent="0.25">
      <c r="A560" s="10" t="s">
        <v>574</v>
      </c>
    </row>
    <row r="561" spans="1:1" ht="20.100000000000001" customHeight="1" x14ac:dyDescent="0.25">
      <c r="A561" s="10" t="s">
        <v>575</v>
      </c>
    </row>
    <row r="562" spans="1:1" ht="20.100000000000001" customHeight="1" x14ac:dyDescent="0.25">
      <c r="A562" s="10" t="s">
        <v>576</v>
      </c>
    </row>
    <row r="563" spans="1:1" ht="20.100000000000001" customHeight="1" x14ac:dyDescent="0.25">
      <c r="A563" s="10" t="s">
        <v>577</v>
      </c>
    </row>
    <row r="564" spans="1:1" ht="20.100000000000001" customHeight="1" x14ac:dyDescent="0.25">
      <c r="A564" s="10" t="s">
        <v>578</v>
      </c>
    </row>
    <row r="565" spans="1:1" ht="20.100000000000001" customHeight="1" x14ac:dyDescent="0.25">
      <c r="A565" s="10" t="s">
        <v>579</v>
      </c>
    </row>
    <row r="566" spans="1:1" ht="20.100000000000001" customHeight="1" x14ac:dyDescent="0.25">
      <c r="A566" s="10" t="s">
        <v>580</v>
      </c>
    </row>
    <row r="567" spans="1:1" ht="20.100000000000001" customHeight="1" x14ac:dyDescent="0.25">
      <c r="A567" s="10" t="s">
        <v>581</v>
      </c>
    </row>
    <row r="568" spans="1:1" ht="20.100000000000001" customHeight="1" x14ac:dyDescent="0.25">
      <c r="A568" s="10" t="s">
        <v>582</v>
      </c>
    </row>
    <row r="569" spans="1:1" ht="20.100000000000001" customHeight="1" x14ac:dyDescent="0.25">
      <c r="A569" s="10" t="s">
        <v>583</v>
      </c>
    </row>
    <row r="570" spans="1:1" ht="20.100000000000001" customHeight="1" x14ac:dyDescent="0.25">
      <c r="A570" s="10" t="s">
        <v>584</v>
      </c>
    </row>
    <row r="571" spans="1:1" ht="20.100000000000001" customHeight="1" x14ac:dyDescent="0.25">
      <c r="A571" s="10" t="s">
        <v>585</v>
      </c>
    </row>
    <row r="572" spans="1:1" ht="20.100000000000001" customHeight="1" x14ac:dyDescent="0.25">
      <c r="A572" s="10" t="s">
        <v>586</v>
      </c>
    </row>
    <row r="573" spans="1:1" ht="20.100000000000001" customHeight="1" x14ac:dyDescent="0.25">
      <c r="A573" s="10" t="s">
        <v>587</v>
      </c>
    </row>
    <row r="574" spans="1:1" ht="20.100000000000001" customHeight="1" x14ac:dyDescent="0.25">
      <c r="A574" s="10" t="s">
        <v>588</v>
      </c>
    </row>
    <row r="575" spans="1:1" ht="20.100000000000001" customHeight="1" x14ac:dyDescent="0.25">
      <c r="A575" s="10" t="s">
        <v>589</v>
      </c>
    </row>
    <row r="576" spans="1:1" ht="20.100000000000001" customHeight="1" x14ac:dyDescent="0.25">
      <c r="A576" s="10" t="s">
        <v>590</v>
      </c>
    </row>
    <row r="577" spans="1:1" ht="20.100000000000001" customHeight="1" x14ac:dyDescent="0.25">
      <c r="A577" s="10" t="s">
        <v>591</v>
      </c>
    </row>
    <row r="578" spans="1:1" ht="20.100000000000001" customHeight="1" x14ac:dyDescent="0.25">
      <c r="A578" s="10" t="s">
        <v>592</v>
      </c>
    </row>
    <row r="579" spans="1:1" ht="20.100000000000001" customHeight="1" x14ac:dyDescent="0.25">
      <c r="A579" s="10" t="s">
        <v>593</v>
      </c>
    </row>
    <row r="580" spans="1:1" ht="20.100000000000001" customHeight="1" x14ac:dyDescent="0.25">
      <c r="A580" s="10" t="s">
        <v>594</v>
      </c>
    </row>
    <row r="581" spans="1:1" ht="20.100000000000001" customHeight="1" x14ac:dyDescent="0.25">
      <c r="A581" s="10" t="s">
        <v>595</v>
      </c>
    </row>
    <row r="582" spans="1:1" ht="20.100000000000001" customHeight="1" x14ac:dyDescent="0.25">
      <c r="A582" s="11" t="s">
        <v>596</v>
      </c>
    </row>
    <row r="583" spans="1:1" ht="30" customHeight="1" x14ac:dyDescent="0.25">
      <c r="A583" s="10" t="s">
        <v>597</v>
      </c>
    </row>
    <row r="584" spans="1:1" ht="20.100000000000001" customHeight="1" x14ac:dyDescent="0.25">
      <c r="A584" s="10" t="s">
        <v>598</v>
      </c>
    </row>
    <row r="585" spans="1:1" ht="20.100000000000001" customHeight="1" x14ac:dyDescent="0.25">
      <c r="A585" s="10" t="s">
        <v>599</v>
      </c>
    </row>
    <row r="586" spans="1:1" ht="20.100000000000001" customHeight="1" x14ac:dyDescent="0.25">
      <c r="A586" s="10" t="s">
        <v>600</v>
      </c>
    </row>
    <row r="587" spans="1:1" ht="20.100000000000001" customHeight="1" x14ac:dyDescent="0.25">
      <c r="A587" s="10" t="s">
        <v>601</v>
      </c>
    </row>
    <row r="588" spans="1:1" ht="20.100000000000001" customHeight="1" x14ac:dyDescent="0.25">
      <c r="A588" s="10" t="s">
        <v>602</v>
      </c>
    </row>
    <row r="589" spans="1:1" ht="20.100000000000001" customHeight="1" x14ac:dyDescent="0.25">
      <c r="A589" s="10" t="s">
        <v>603</v>
      </c>
    </row>
    <row r="590" spans="1:1" ht="20.100000000000001" customHeight="1" x14ac:dyDescent="0.25">
      <c r="A590" s="10" t="s">
        <v>604</v>
      </c>
    </row>
    <row r="591" spans="1:1" ht="20.100000000000001" customHeight="1" x14ac:dyDescent="0.25">
      <c r="A591" s="10" t="s">
        <v>605</v>
      </c>
    </row>
    <row r="592" spans="1:1" ht="20.100000000000001" customHeight="1" x14ac:dyDescent="0.25">
      <c r="A592" s="10" t="s">
        <v>606</v>
      </c>
    </row>
    <row r="593" spans="1:1" ht="20.100000000000001" customHeight="1" x14ac:dyDescent="0.25">
      <c r="A593" s="10" t="s">
        <v>607</v>
      </c>
    </row>
    <row r="594" spans="1:1" ht="20.100000000000001" customHeight="1" x14ac:dyDescent="0.25">
      <c r="A594" s="10" t="s">
        <v>608</v>
      </c>
    </row>
    <row r="595" spans="1:1" ht="20.100000000000001" customHeight="1" x14ac:dyDescent="0.25">
      <c r="A595" s="10" t="s">
        <v>609</v>
      </c>
    </row>
    <row r="596" spans="1:1" ht="20.100000000000001" customHeight="1" x14ac:dyDescent="0.25">
      <c r="A596" s="10" t="s">
        <v>610</v>
      </c>
    </row>
    <row r="597" spans="1:1" ht="20.100000000000001" customHeight="1" x14ac:dyDescent="0.25">
      <c r="A597" s="10" t="s">
        <v>611</v>
      </c>
    </row>
    <row r="598" spans="1:1" ht="20.100000000000001" customHeight="1" x14ac:dyDescent="0.25">
      <c r="A598" s="10" t="s">
        <v>612</v>
      </c>
    </row>
    <row r="599" spans="1:1" ht="20.100000000000001" customHeight="1" x14ac:dyDescent="0.25">
      <c r="A599" s="10" t="s">
        <v>613</v>
      </c>
    </row>
    <row r="600" spans="1:1" ht="20.100000000000001" customHeight="1" x14ac:dyDescent="0.25">
      <c r="A600" s="10" t="s">
        <v>614</v>
      </c>
    </row>
    <row r="601" spans="1:1" ht="20.100000000000001" customHeight="1" x14ac:dyDescent="0.25">
      <c r="A601" s="10" t="s">
        <v>615</v>
      </c>
    </row>
    <row r="602" spans="1:1" ht="20.100000000000001" customHeight="1" x14ac:dyDescent="0.25">
      <c r="A602" s="10" t="s">
        <v>616</v>
      </c>
    </row>
    <row r="603" spans="1:1" ht="20.100000000000001" customHeight="1" x14ac:dyDescent="0.25">
      <c r="A603" s="10" t="s">
        <v>617</v>
      </c>
    </row>
    <row r="604" spans="1:1" ht="20.100000000000001" customHeight="1" x14ac:dyDescent="0.25">
      <c r="A604" s="10" t="s">
        <v>618</v>
      </c>
    </row>
    <row r="605" spans="1:1" ht="20.100000000000001" customHeight="1" x14ac:dyDescent="0.25">
      <c r="A605" s="10" t="s">
        <v>619</v>
      </c>
    </row>
    <row r="606" spans="1:1" ht="20.100000000000001" customHeight="1" x14ac:dyDescent="0.25">
      <c r="A606" s="10" t="s">
        <v>620</v>
      </c>
    </row>
    <row r="607" spans="1:1" ht="20.100000000000001" customHeight="1" x14ac:dyDescent="0.25">
      <c r="A607" s="10" t="s">
        <v>621</v>
      </c>
    </row>
    <row r="608" spans="1:1" ht="20.100000000000001" customHeight="1" x14ac:dyDescent="0.25">
      <c r="A608" s="10" t="s">
        <v>622</v>
      </c>
    </row>
    <row r="609" spans="1:1" ht="20.100000000000001" customHeight="1" x14ac:dyDescent="0.25">
      <c r="A609" s="10" t="s">
        <v>623</v>
      </c>
    </row>
    <row r="610" spans="1:1" ht="20.100000000000001" customHeight="1" x14ac:dyDescent="0.25">
      <c r="A610" s="10" t="s">
        <v>624</v>
      </c>
    </row>
    <row r="611" spans="1:1" ht="20.100000000000001" customHeight="1" x14ac:dyDescent="0.25">
      <c r="A611" s="10" t="s">
        <v>625</v>
      </c>
    </row>
    <row r="612" spans="1:1" ht="20.100000000000001" customHeight="1" x14ac:dyDescent="0.25">
      <c r="A612" s="10" t="s">
        <v>626</v>
      </c>
    </row>
    <row r="613" spans="1:1" ht="20.100000000000001" customHeight="1" x14ac:dyDescent="0.25">
      <c r="A613" s="10" t="s">
        <v>627</v>
      </c>
    </row>
    <row r="614" spans="1:1" ht="20.100000000000001" customHeight="1" x14ac:dyDescent="0.25">
      <c r="A614" s="11" t="s">
        <v>628</v>
      </c>
    </row>
    <row r="615" spans="1:1" ht="20.100000000000001" customHeight="1" x14ac:dyDescent="0.25">
      <c r="A615" s="10" t="s">
        <v>629</v>
      </c>
    </row>
    <row r="616" spans="1:1" ht="20.100000000000001" customHeight="1" x14ac:dyDescent="0.25">
      <c r="A616" s="10" t="s">
        <v>630</v>
      </c>
    </row>
    <row r="617" spans="1:1" ht="20.100000000000001" customHeight="1" x14ac:dyDescent="0.25">
      <c r="A617" s="10" t="s">
        <v>631</v>
      </c>
    </row>
    <row r="618" spans="1:1" ht="20.100000000000001" customHeight="1" x14ac:dyDescent="0.25">
      <c r="A618" s="10" t="s">
        <v>632</v>
      </c>
    </row>
    <row r="619" spans="1:1" ht="20.100000000000001" customHeight="1" x14ac:dyDescent="0.25">
      <c r="A619" s="10" t="s">
        <v>633</v>
      </c>
    </row>
    <row r="620" spans="1:1" ht="20.100000000000001" customHeight="1" x14ac:dyDescent="0.25">
      <c r="A620" s="10" t="s">
        <v>634</v>
      </c>
    </row>
    <row r="621" spans="1:1" ht="20.100000000000001" customHeight="1" x14ac:dyDescent="0.25">
      <c r="A621" s="10" t="s">
        <v>635</v>
      </c>
    </row>
    <row r="622" spans="1:1" ht="20.100000000000001" customHeight="1" x14ac:dyDescent="0.25">
      <c r="A622" s="10" t="s">
        <v>636</v>
      </c>
    </row>
    <row r="623" spans="1:1" ht="20.100000000000001" customHeight="1" x14ac:dyDescent="0.25">
      <c r="A623" s="10" t="s">
        <v>637</v>
      </c>
    </row>
    <row r="624" spans="1:1" ht="20.100000000000001" customHeight="1" x14ac:dyDescent="0.25">
      <c r="A624" s="10" t="s">
        <v>638</v>
      </c>
    </row>
    <row r="625" spans="1:1" ht="20.100000000000001" customHeight="1" x14ac:dyDescent="0.25">
      <c r="A625" s="10" t="s">
        <v>639</v>
      </c>
    </row>
    <row r="626" spans="1:1" ht="20.100000000000001" customHeight="1" x14ac:dyDescent="0.25">
      <c r="A626" s="10" t="s">
        <v>640</v>
      </c>
    </row>
    <row r="627" spans="1:1" ht="20.100000000000001" customHeight="1" x14ac:dyDescent="0.25">
      <c r="A627" s="10" t="s">
        <v>641</v>
      </c>
    </row>
    <row r="628" spans="1:1" ht="20.100000000000001" customHeight="1" x14ac:dyDescent="0.25">
      <c r="A628" s="10" t="s">
        <v>642</v>
      </c>
    </row>
    <row r="629" spans="1:1" ht="20.100000000000001" customHeight="1" x14ac:dyDescent="0.25">
      <c r="A629" s="10" t="s">
        <v>643</v>
      </c>
    </row>
    <row r="630" spans="1:1" ht="20.100000000000001" customHeight="1" x14ac:dyDescent="0.25">
      <c r="A630" s="10" t="s">
        <v>644</v>
      </c>
    </row>
    <row r="631" spans="1:1" ht="20.100000000000001" customHeight="1" x14ac:dyDescent="0.25">
      <c r="A631" s="10" t="s">
        <v>645</v>
      </c>
    </row>
    <row r="632" spans="1:1" ht="20.100000000000001" customHeight="1" x14ac:dyDescent="0.25">
      <c r="A632" s="10" t="s">
        <v>646</v>
      </c>
    </row>
    <row r="633" spans="1:1" ht="20.100000000000001" customHeight="1" x14ac:dyDescent="0.25">
      <c r="A633" s="10" t="s">
        <v>647</v>
      </c>
    </row>
    <row r="634" spans="1:1" ht="20.100000000000001" customHeight="1" x14ac:dyDescent="0.25">
      <c r="A634" s="10" t="s">
        <v>648</v>
      </c>
    </row>
    <row r="635" spans="1:1" ht="20.100000000000001" customHeight="1" x14ac:dyDescent="0.25">
      <c r="A635" s="10" t="s">
        <v>649</v>
      </c>
    </row>
    <row r="636" spans="1:1" ht="20.100000000000001" customHeight="1" x14ac:dyDescent="0.25">
      <c r="A636" s="10" t="s">
        <v>650</v>
      </c>
    </row>
    <row r="637" spans="1:1" ht="20.100000000000001" customHeight="1" x14ac:dyDescent="0.25">
      <c r="A637" s="10" t="s">
        <v>651</v>
      </c>
    </row>
    <row r="638" spans="1:1" ht="20.100000000000001" customHeight="1" x14ac:dyDescent="0.25">
      <c r="A638" s="10" t="s">
        <v>652</v>
      </c>
    </row>
    <row r="639" spans="1:1" ht="20.100000000000001" customHeight="1" x14ac:dyDescent="0.25">
      <c r="A639" s="10" t="s">
        <v>653</v>
      </c>
    </row>
    <row r="640" spans="1:1" ht="20.100000000000001" customHeight="1" x14ac:dyDescent="0.25">
      <c r="A640" s="11" t="s">
        <v>654</v>
      </c>
    </row>
    <row r="641" spans="1:1" ht="20.100000000000001" customHeight="1" x14ac:dyDescent="0.25">
      <c r="A641" s="10" t="s">
        <v>655</v>
      </c>
    </row>
    <row r="642" spans="1:1" ht="20.100000000000001" customHeight="1" x14ac:dyDescent="0.25">
      <c r="A642" s="10" t="s">
        <v>656</v>
      </c>
    </row>
    <row r="643" spans="1:1" ht="20.100000000000001" customHeight="1" x14ac:dyDescent="0.25">
      <c r="A643" s="10" t="s">
        <v>657</v>
      </c>
    </row>
    <row r="644" spans="1:1" ht="20.100000000000001" customHeight="1" x14ac:dyDescent="0.25">
      <c r="A644" s="10" t="s">
        <v>658</v>
      </c>
    </row>
    <row r="645" spans="1:1" ht="20.100000000000001" customHeight="1" x14ac:dyDescent="0.25">
      <c r="A645" s="10" t="s">
        <v>659</v>
      </c>
    </row>
    <row r="646" spans="1:1" ht="20.100000000000001" customHeight="1" x14ac:dyDescent="0.25">
      <c r="A646" s="10" t="s">
        <v>660</v>
      </c>
    </row>
    <row r="647" spans="1:1" ht="20.100000000000001" customHeight="1" x14ac:dyDescent="0.25">
      <c r="A647" s="10" t="s">
        <v>661</v>
      </c>
    </row>
    <row r="648" spans="1:1" ht="20.100000000000001" customHeight="1" x14ac:dyDescent="0.25">
      <c r="A648" s="10" t="s">
        <v>662</v>
      </c>
    </row>
    <row r="649" spans="1:1" ht="20.100000000000001" customHeight="1" x14ac:dyDescent="0.25">
      <c r="A649" s="10" t="s">
        <v>663</v>
      </c>
    </row>
    <row r="650" spans="1:1" ht="20.100000000000001" customHeight="1" x14ac:dyDescent="0.25">
      <c r="A650" s="10" t="s">
        <v>664</v>
      </c>
    </row>
    <row r="651" spans="1:1" ht="20.100000000000001" customHeight="1" x14ac:dyDescent="0.25">
      <c r="A651" s="10" t="s">
        <v>665</v>
      </c>
    </row>
    <row r="652" spans="1:1" ht="20.100000000000001" customHeight="1" x14ac:dyDescent="0.25">
      <c r="A652" s="10" t="s">
        <v>666</v>
      </c>
    </row>
    <row r="653" spans="1:1" ht="20.100000000000001" customHeight="1" x14ac:dyDescent="0.25">
      <c r="A653" s="10" t="s">
        <v>667</v>
      </c>
    </row>
    <row r="654" spans="1:1" ht="20.100000000000001" customHeight="1" x14ac:dyDescent="0.25">
      <c r="A654" s="10" t="s">
        <v>668</v>
      </c>
    </row>
    <row r="655" spans="1:1" ht="20.100000000000001" customHeight="1" x14ac:dyDescent="0.25">
      <c r="A655" s="10" t="s">
        <v>669</v>
      </c>
    </row>
    <row r="656" spans="1:1" ht="20.100000000000001" customHeight="1" x14ac:dyDescent="0.25">
      <c r="A656" s="10" t="s">
        <v>670</v>
      </c>
    </row>
    <row r="657" spans="1:1" ht="20.100000000000001" customHeight="1" x14ac:dyDescent="0.25">
      <c r="A657" s="10" t="s">
        <v>671</v>
      </c>
    </row>
    <row r="658" spans="1:1" ht="20.100000000000001" customHeight="1" x14ac:dyDescent="0.25">
      <c r="A658" s="10" t="s">
        <v>672</v>
      </c>
    </row>
    <row r="659" spans="1:1" ht="20.100000000000001" customHeight="1" x14ac:dyDescent="0.25">
      <c r="A659" s="10" t="s">
        <v>673</v>
      </c>
    </row>
    <row r="660" spans="1:1" ht="20.100000000000001" customHeight="1" x14ac:dyDescent="0.25">
      <c r="A660" s="10" t="s">
        <v>674</v>
      </c>
    </row>
    <row r="661" spans="1:1" ht="20.100000000000001" customHeight="1" x14ac:dyDescent="0.25">
      <c r="A661" s="10" t="s">
        <v>675</v>
      </c>
    </row>
    <row r="662" spans="1:1" ht="20.100000000000001" customHeight="1" x14ac:dyDescent="0.25">
      <c r="A662" s="10" t="s">
        <v>676</v>
      </c>
    </row>
    <row r="663" spans="1:1" ht="20.100000000000001" customHeight="1" x14ac:dyDescent="0.25">
      <c r="A663" s="10" t="s">
        <v>677</v>
      </c>
    </row>
    <row r="664" spans="1:1" ht="20.100000000000001" customHeight="1" x14ac:dyDescent="0.25">
      <c r="A664" s="10" t="s">
        <v>678</v>
      </c>
    </row>
    <row r="665" spans="1:1" ht="20.100000000000001" customHeight="1" x14ac:dyDescent="0.25">
      <c r="A665" s="10" t="s">
        <v>679</v>
      </c>
    </row>
    <row r="666" spans="1:1" ht="20.100000000000001" customHeight="1" x14ac:dyDescent="0.25">
      <c r="A666" s="10" t="s">
        <v>680</v>
      </c>
    </row>
    <row r="667" spans="1:1" ht="20.100000000000001" customHeight="1" x14ac:dyDescent="0.25">
      <c r="A667" s="10" t="s">
        <v>681</v>
      </c>
    </row>
    <row r="668" spans="1:1" ht="20.100000000000001" customHeight="1" x14ac:dyDescent="0.25">
      <c r="A668" s="10" t="s">
        <v>682</v>
      </c>
    </row>
    <row r="669" spans="1:1" ht="20.100000000000001" customHeight="1" x14ac:dyDescent="0.25">
      <c r="A669" s="10" t="s">
        <v>683</v>
      </c>
    </row>
    <row r="670" spans="1:1" ht="20.100000000000001" customHeight="1" x14ac:dyDescent="0.25">
      <c r="A670" s="10" t="s">
        <v>684</v>
      </c>
    </row>
    <row r="671" spans="1:1" ht="20.100000000000001" customHeight="1" x14ac:dyDescent="0.25">
      <c r="A671" s="10" t="s">
        <v>685</v>
      </c>
    </row>
    <row r="672" spans="1:1" ht="20.100000000000001" customHeight="1" x14ac:dyDescent="0.25">
      <c r="A672" s="10" t="s">
        <v>686</v>
      </c>
    </row>
    <row r="673" spans="1:1" ht="20.100000000000001" customHeight="1" x14ac:dyDescent="0.25">
      <c r="A673" s="10" t="s">
        <v>687</v>
      </c>
    </row>
    <row r="674" spans="1:1" ht="20.100000000000001" customHeight="1" x14ac:dyDescent="0.25">
      <c r="A674" s="10" t="s">
        <v>688</v>
      </c>
    </row>
    <row r="675" spans="1:1" ht="20.100000000000001" customHeight="1" x14ac:dyDescent="0.25">
      <c r="A675" s="10" t="s">
        <v>689</v>
      </c>
    </row>
    <row r="676" spans="1:1" ht="20.100000000000001" customHeight="1" x14ac:dyDescent="0.25">
      <c r="A676" s="10" t="s">
        <v>690</v>
      </c>
    </row>
    <row r="677" spans="1:1" ht="20.100000000000001" customHeight="1" x14ac:dyDescent="0.25">
      <c r="A677" s="10" t="s">
        <v>691</v>
      </c>
    </row>
    <row r="678" spans="1:1" ht="20.100000000000001" customHeight="1" x14ac:dyDescent="0.25">
      <c r="A678" s="10" t="s">
        <v>692</v>
      </c>
    </row>
    <row r="679" spans="1:1" ht="20.100000000000001" customHeight="1" x14ac:dyDescent="0.25">
      <c r="A679" s="10" t="s">
        <v>693</v>
      </c>
    </row>
    <row r="680" spans="1:1" ht="20.100000000000001" customHeight="1" x14ac:dyDescent="0.25">
      <c r="A680" s="10" t="s">
        <v>694</v>
      </c>
    </row>
    <row r="681" spans="1:1" ht="20.100000000000001" customHeight="1" x14ac:dyDescent="0.25">
      <c r="A681" s="10" t="s">
        <v>695</v>
      </c>
    </row>
    <row r="682" spans="1:1" ht="20.100000000000001" customHeight="1" x14ac:dyDescent="0.25">
      <c r="A682" s="11" t="s">
        <v>696</v>
      </c>
    </row>
    <row r="683" spans="1:1" ht="20.100000000000001" customHeight="1" x14ac:dyDescent="0.25">
      <c r="A683" s="10" t="s">
        <v>697</v>
      </c>
    </row>
    <row r="684" spans="1:1" ht="20.100000000000001" customHeight="1" x14ac:dyDescent="0.25">
      <c r="A684" s="10" t="s">
        <v>698</v>
      </c>
    </row>
    <row r="685" spans="1:1" ht="20.100000000000001" customHeight="1" x14ac:dyDescent="0.25">
      <c r="A685" s="10" t="s">
        <v>699</v>
      </c>
    </row>
    <row r="686" spans="1:1" ht="20.100000000000001" customHeight="1" x14ac:dyDescent="0.25">
      <c r="A686" s="10" t="s">
        <v>700</v>
      </c>
    </row>
    <row r="687" spans="1:1" ht="20.100000000000001" customHeight="1" x14ac:dyDescent="0.25">
      <c r="A687" s="10" t="s">
        <v>701</v>
      </c>
    </row>
    <row r="688" spans="1:1" ht="20.100000000000001" customHeight="1" x14ac:dyDescent="0.25">
      <c r="A688" s="10" t="s">
        <v>702</v>
      </c>
    </row>
    <row r="689" spans="1:1" ht="20.100000000000001" customHeight="1" x14ac:dyDescent="0.25">
      <c r="A689" s="11" t="s">
        <v>703</v>
      </c>
    </row>
    <row r="690" spans="1:1" ht="20.100000000000001" customHeight="1" x14ac:dyDescent="0.25">
      <c r="A690" s="10" t="s">
        <v>704</v>
      </c>
    </row>
    <row r="691" spans="1:1" ht="20.100000000000001" customHeight="1" x14ac:dyDescent="0.25">
      <c r="A691" s="10" t="s">
        <v>705</v>
      </c>
    </row>
    <row r="692" spans="1:1" ht="20.100000000000001" customHeight="1" x14ac:dyDescent="0.25">
      <c r="A692" s="10" t="s">
        <v>706</v>
      </c>
    </row>
    <row r="693" spans="1:1" ht="20.100000000000001" customHeight="1" x14ac:dyDescent="0.25">
      <c r="A693" s="10" t="s">
        <v>707</v>
      </c>
    </row>
    <row r="694" spans="1:1" ht="20.100000000000001" customHeight="1" x14ac:dyDescent="0.25">
      <c r="A694" s="10" t="s">
        <v>708</v>
      </c>
    </row>
    <row r="695" spans="1:1" ht="20.100000000000001" customHeight="1" x14ac:dyDescent="0.25">
      <c r="A695" s="10" t="s">
        <v>709</v>
      </c>
    </row>
    <row r="696" spans="1:1" ht="20.100000000000001" customHeight="1" x14ac:dyDescent="0.25">
      <c r="A696" s="10" t="s">
        <v>710</v>
      </c>
    </row>
    <row r="697" spans="1:1" ht="20.100000000000001" customHeight="1" x14ac:dyDescent="0.25">
      <c r="A697" s="10" t="s">
        <v>711</v>
      </c>
    </row>
    <row r="698" spans="1:1" ht="20.100000000000001" customHeight="1" x14ac:dyDescent="0.25">
      <c r="A698" s="10" t="s">
        <v>712</v>
      </c>
    </row>
    <row r="699" spans="1:1" ht="20.100000000000001" customHeight="1" x14ac:dyDescent="0.25">
      <c r="A699" s="10" t="s">
        <v>713</v>
      </c>
    </row>
    <row r="700" spans="1:1" ht="20.100000000000001" customHeight="1" x14ac:dyDescent="0.25">
      <c r="A700" s="10" t="s">
        <v>714</v>
      </c>
    </row>
    <row r="701" spans="1:1" ht="20.100000000000001" customHeight="1" x14ac:dyDescent="0.25">
      <c r="A701" s="10" t="s">
        <v>715</v>
      </c>
    </row>
    <row r="702" spans="1:1" ht="20.100000000000001" customHeight="1" x14ac:dyDescent="0.25">
      <c r="A702" s="10" t="s">
        <v>716</v>
      </c>
    </row>
    <row r="703" spans="1:1" ht="20.100000000000001" customHeight="1" x14ac:dyDescent="0.25">
      <c r="A703" s="10" t="s">
        <v>717</v>
      </c>
    </row>
    <row r="704" spans="1:1" ht="20.100000000000001" customHeight="1" x14ac:dyDescent="0.25">
      <c r="A704" s="11" t="s">
        <v>718</v>
      </c>
    </row>
    <row r="705" spans="1:1" ht="26.25" customHeight="1" x14ac:dyDescent="0.25">
      <c r="A705" s="10" t="s">
        <v>719</v>
      </c>
    </row>
    <row r="706" spans="1:1" ht="20.100000000000001" customHeight="1" x14ac:dyDescent="0.25">
      <c r="A706" s="10" t="s">
        <v>720</v>
      </c>
    </row>
    <row r="707" spans="1:1" ht="20.100000000000001" customHeight="1" x14ac:dyDescent="0.25">
      <c r="A707" s="10" t="s">
        <v>721</v>
      </c>
    </row>
    <row r="708" spans="1:1" ht="20.100000000000001" customHeight="1" x14ac:dyDescent="0.25">
      <c r="A708" s="10" t="s">
        <v>722</v>
      </c>
    </row>
    <row r="709" spans="1:1" ht="20.100000000000001" customHeight="1" x14ac:dyDescent="0.25">
      <c r="A709" s="10" t="s">
        <v>723</v>
      </c>
    </row>
    <row r="710" spans="1:1" ht="20.100000000000001" customHeight="1" x14ac:dyDescent="0.25">
      <c r="A710" s="10" t="s">
        <v>724</v>
      </c>
    </row>
    <row r="711" spans="1:1" ht="20.100000000000001" customHeight="1" x14ac:dyDescent="0.25">
      <c r="A711" s="10" t="s">
        <v>725</v>
      </c>
    </row>
    <row r="712" spans="1:1" ht="20.100000000000001" customHeight="1" x14ac:dyDescent="0.25">
      <c r="A712" s="10" t="s">
        <v>726</v>
      </c>
    </row>
    <row r="713" spans="1:1" ht="20.100000000000001" customHeight="1" x14ac:dyDescent="0.25">
      <c r="A713" s="10" t="s">
        <v>727</v>
      </c>
    </row>
    <row r="714" spans="1:1" ht="20.100000000000001" customHeight="1" x14ac:dyDescent="0.25">
      <c r="A714" s="10" t="s">
        <v>728</v>
      </c>
    </row>
    <row r="715" spans="1:1" ht="20.100000000000001" customHeight="1" x14ac:dyDescent="0.25">
      <c r="A715" s="10" t="s">
        <v>729</v>
      </c>
    </row>
    <row r="716" spans="1:1" ht="20.100000000000001" customHeight="1" x14ac:dyDescent="0.25">
      <c r="A716" s="10" t="s">
        <v>730</v>
      </c>
    </row>
    <row r="717" spans="1:1" ht="20.100000000000001" customHeight="1" x14ac:dyDescent="0.25">
      <c r="A717" s="10" t="s">
        <v>731</v>
      </c>
    </row>
    <row r="718" spans="1:1" ht="20.100000000000001" customHeight="1" x14ac:dyDescent="0.25">
      <c r="A718" s="10" t="s">
        <v>732</v>
      </c>
    </row>
    <row r="719" spans="1:1" ht="20.100000000000001" customHeight="1" x14ac:dyDescent="0.25">
      <c r="A719" s="10" t="s">
        <v>733</v>
      </c>
    </row>
    <row r="720" spans="1:1" ht="20.100000000000001" customHeight="1" x14ac:dyDescent="0.25">
      <c r="A720" s="10" t="s">
        <v>734</v>
      </c>
    </row>
    <row r="721" spans="1:1" ht="20.100000000000001" customHeight="1" x14ac:dyDescent="0.25">
      <c r="A721" s="10" t="s">
        <v>735</v>
      </c>
    </row>
    <row r="722" spans="1:1" ht="20.100000000000001" customHeight="1" x14ac:dyDescent="0.25">
      <c r="A722" s="10" t="s">
        <v>736</v>
      </c>
    </row>
    <row r="723" spans="1:1" ht="20.100000000000001" customHeight="1" x14ac:dyDescent="0.25">
      <c r="A723" s="10" t="s">
        <v>737</v>
      </c>
    </row>
    <row r="724" spans="1:1" ht="20.100000000000001" customHeight="1" x14ac:dyDescent="0.25">
      <c r="A724" s="10" t="s">
        <v>738</v>
      </c>
    </row>
    <row r="725" spans="1:1" ht="20.100000000000001" customHeight="1" x14ac:dyDescent="0.25">
      <c r="A725" s="10" t="s">
        <v>739</v>
      </c>
    </row>
    <row r="726" spans="1:1" ht="20.100000000000001" customHeight="1" x14ac:dyDescent="0.25">
      <c r="A726" s="10" t="s">
        <v>740</v>
      </c>
    </row>
    <row r="727" spans="1:1" ht="20.100000000000001" customHeight="1" x14ac:dyDescent="0.25">
      <c r="A727" s="10" t="s">
        <v>741</v>
      </c>
    </row>
    <row r="728" spans="1:1" ht="20.100000000000001" customHeight="1" x14ac:dyDescent="0.25">
      <c r="A728" s="10" t="s">
        <v>742</v>
      </c>
    </row>
    <row r="729" spans="1:1" ht="20.100000000000001" customHeight="1" x14ac:dyDescent="0.25">
      <c r="A729" s="10" t="s">
        <v>743</v>
      </c>
    </row>
    <row r="730" spans="1:1" ht="20.100000000000001" customHeight="1" x14ac:dyDescent="0.25">
      <c r="A730" s="10" t="s">
        <v>744</v>
      </c>
    </row>
    <row r="731" spans="1:1" ht="20.100000000000001" customHeight="1" x14ac:dyDescent="0.25">
      <c r="A731" s="10" t="s">
        <v>745</v>
      </c>
    </row>
    <row r="732" spans="1:1" ht="20.100000000000001" customHeight="1" x14ac:dyDescent="0.25">
      <c r="A732" s="10" t="s">
        <v>746</v>
      </c>
    </row>
    <row r="733" spans="1:1" ht="20.100000000000001" customHeight="1" x14ac:dyDescent="0.25">
      <c r="A733" s="10" t="s">
        <v>747</v>
      </c>
    </row>
    <row r="734" spans="1:1" ht="20.100000000000001" customHeight="1" x14ac:dyDescent="0.25">
      <c r="A734" s="10" t="s">
        <v>748</v>
      </c>
    </row>
    <row r="735" spans="1:1" ht="20.100000000000001" customHeight="1" x14ac:dyDescent="0.25">
      <c r="A735" s="10" t="s">
        <v>749</v>
      </c>
    </row>
    <row r="736" spans="1:1" ht="20.100000000000001" customHeight="1" x14ac:dyDescent="0.25">
      <c r="A736" s="10" t="s">
        <v>750</v>
      </c>
    </row>
    <row r="737" spans="1:1" ht="20.100000000000001" customHeight="1" x14ac:dyDescent="0.25">
      <c r="A737" s="10" t="s">
        <v>751</v>
      </c>
    </row>
    <row r="738" spans="1:1" ht="20.100000000000001" customHeight="1" x14ac:dyDescent="0.25">
      <c r="A738" s="10" t="s">
        <v>752</v>
      </c>
    </row>
    <row r="739" spans="1:1" ht="20.100000000000001" customHeight="1" x14ac:dyDescent="0.25">
      <c r="A739" s="10" t="s">
        <v>753</v>
      </c>
    </row>
    <row r="740" spans="1:1" ht="20.100000000000001" customHeight="1" x14ac:dyDescent="0.25">
      <c r="A740" s="10" t="s">
        <v>754</v>
      </c>
    </row>
    <row r="741" spans="1:1" ht="20.100000000000001" customHeight="1" x14ac:dyDescent="0.25">
      <c r="A741" s="10" t="s">
        <v>755</v>
      </c>
    </row>
    <row r="742" spans="1:1" ht="20.100000000000001" customHeight="1" x14ac:dyDescent="0.25">
      <c r="A742" s="10" t="s">
        <v>756</v>
      </c>
    </row>
    <row r="743" spans="1:1" ht="20.100000000000001" customHeight="1" x14ac:dyDescent="0.25">
      <c r="A743" s="10" t="s">
        <v>757</v>
      </c>
    </row>
    <row r="744" spans="1:1" ht="20.100000000000001" customHeight="1" x14ac:dyDescent="0.25">
      <c r="A744" s="10" t="s">
        <v>758</v>
      </c>
    </row>
    <row r="745" spans="1:1" ht="20.100000000000001" customHeight="1" x14ac:dyDescent="0.25">
      <c r="A745" s="10" t="s">
        <v>759</v>
      </c>
    </row>
    <row r="746" spans="1:1" ht="20.100000000000001" customHeight="1" x14ac:dyDescent="0.25">
      <c r="A746" s="10" t="s">
        <v>760</v>
      </c>
    </row>
    <row r="747" spans="1:1" ht="20.100000000000001" customHeight="1" x14ac:dyDescent="0.25">
      <c r="A747" s="10" t="s">
        <v>761</v>
      </c>
    </row>
    <row r="748" spans="1:1" ht="20.100000000000001" customHeight="1" x14ac:dyDescent="0.25">
      <c r="A748" s="10" t="s">
        <v>762</v>
      </c>
    </row>
    <row r="749" spans="1:1" ht="20.100000000000001" customHeight="1" x14ac:dyDescent="0.25">
      <c r="A749" s="10" t="s">
        <v>763</v>
      </c>
    </row>
    <row r="750" spans="1:1" ht="20.100000000000001" customHeight="1" x14ac:dyDescent="0.25">
      <c r="A750" s="10" t="s">
        <v>764</v>
      </c>
    </row>
    <row r="751" spans="1:1" ht="20.100000000000001" customHeight="1" x14ac:dyDescent="0.25">
      <c r="A751" s="10" t="s">
        <v>765</v>
      </c>
    </row>
    <row r="752" spans="1:1" ht="20.100000000000001" customHeight="1" x14ac:dyDescent="0.25">
      <c r="A752" s="10" t="s">
        <v>766</v>
      </c>
    </row>
    <row r="753" spans="1:1" ht="20.100000000000001" customHeight="1" x14ac:dyDescent="0.25">
      <c r="A753" s="10" t="s">
        <v>767</v>
      </c>
    </row>
    <row r="754" spans="1:1" ht="20.100000000000001" customHeight="1" x14ac:dyDescent="0.25">
      <c r="A754" s="10" t="s">
        <v>768</v>
      </c>
    </row>
    <row r="755" spans="1:1" ht="20.100000000000001" customHeight="1" x14ac:dyDescent="0.25">
      <c r="A755" s="10" t="s">
        <v>769</v>
      </c>
    </row>
    <row r="756" spans="1:1" ht="20.100000000000001" customHeight="1" x14ac:dyDescent="0.25">
      <c r="A756" s="10" t="s">
        <v>770</v>
      </c>
    </row>
    <row r="757" spans="1:1" ht="20.100000000000001" customHeight="1" x14ac:dyDescent="0.25">
      <c r="A757" s="10" t="s">
        <v>771</v>
      </c>
    </row>
    <row r="758" spans="1:1" ht="20.100000000000001" customHeight="1" x14ac:dyDescent="0.25">
      <c r="A758" s="10" t="s">
        <v>772</v>
      </c>
    </row>
    <row r="759" spans="1:1" ht="20.100000000000001" customHeight="1" x14ac:dyDescent="0.25">
      <c r="A759" s="10" t="s">
        <v>773</v>
      </c>
    </row>
    <row r="760" spans="1:1" ht="20.100000000000001" customHeight="1" x14ac:dyDescent="0.25">
      <c r="A760" s="10" t="s">
        <v>774</v>
      </c>
    </row>
    <row r="761" spans="1:1" ht="20.100000000000001" customHeight="1" x14ac:dyDescent="0.25">
      <c r="A761" s="10" t="s">
        <v>775</v>
      </c>
    </row>
    <row r="762" spans="1:1" ht="20.100000000000001" customHeight="1" x14ac:dyDescent="0.25">
      <c r="A762" s="10" t="s">
        <v>776</v>
      </c>
    </row>
    <row r="763" spans="1:1" ht="20.100000000000001" customHeight="1" x14ac:dyDescent="0.25">
      <c r="A763" s="10" t="s">
        <v>777</v>
      </c>
    </row>
    <row r="764" spans="1:1" ht="20.100000000000001" customHeight="1" x14ac:dyDescent="0.25">
      <c r="A764" s="10" t="s">
        <v>778</v>
      </c>
    </row>
    <row r="765" spans="1:1" ht="20.100000000000001" customHeight="1" x14ac:dyDescent="0.25">
      <c r="A765" s="10" t="s">
        <v>779</v>
      </c>
    </row>
    <row r="766" spans="1:1" ht="20.100000000000001" customHeight="1" x14ac:dyDescent="0.25">
      <c r="A766" s="10" t="s">
        <v>780</v>
      </c>
    </row>
    <row r="767" spans="1:1" ht="20.100000000000001" customHeight="1" x14ac:dyDescent="0.25">
      <c r="A767" s="10" t="s">
        <v>781</v>
      </c>
    </row>
    <row r="768" spans="1:1" ht="20.100000000000001" customHeight="1" x14ac:dyDescent="0.25">
      <c r="A768" s="10" t="s">
        <v>782</v>
      </c>
    </row>
    <row r="769" spans="1:1" ht="20.100000000000001" customHeight="1" x14ac:dyDescent="0.25">
      <c r="A769" s="10" t="s">
        <v>783</v>
      </c>
    </row>
    <row r="770" spans="1:1" ht="20.100000000000001" customHeight="1" x14ac:dyDescent="0.25">
      <c r="A770" s="10" t="s">
        <v>784</v>
      </c>
    </row>
    <row r="771" spans="1:1" ht="20.100000000000001" customHeight="1" x14ac:dyDescent="0.25">
      <c r="A771" s="10" t="s">
        <v>785</v>
      </c>
    </row>
    <row r="772" spans="1:1" ht="20.100000000000001" customHeight="1" x14ac:dyDescent="0.25">
      <c r="A772" s="10" t="s">
        <v>786</v>
      </c>
    </row>
    <row r="773" spans="1:1" ht="20.100000000000001" customHeight="1" x14ac:dyDescent="0.25">
      <c r="A773" s="10" t="s">
        <v>787</v>
      </c>
    </row>
    <row r="774" spans="1:1" ht="20.100000000000001" customHeight="1" x14ac:dyDescent="0.25">
      <c r="A774" s="10" t="s">
        <v>788</v>
      </c>
    </row>
    <row r="775" spans="1:1" ht="20.100000000000001" customHeight="1" x14ac:dyDescent="0.25">
      <c r="A775" s="10" t="s">
        <v>789</v>
      </c>
    </row>
    <row r="776" spans="1:1" ht="20.100000000000001" customHeight="1" x14ac:dyDescent="0.25">
      <c r="A776" s="10" t="s">
        <v>790</v>
      </c>
    </row>
    <row r="777" spans="1:1" ht="20.100000000000001" customHeight="1" x14ac:dyDescent="0.25">
      <c r="A777" s="10" t="s">
        <v>791</v>
      </c>
    </row>
    <row r="778" spans="1:1" ht="20.100000000000001" customHeight="1" x14ac:dyDescent="0.25">
      <c r="A778" s="10" t="s">
        <v>792</v>
      </c>
    </row>
    <row r="779" spans="1:1" ht="20.100000000000001" customHeight="1" x14ac:dyDescent="0.25">
      <c r="A779" s="10" t="s">
        <v>793</v>
      </c>
    </row>
    <row r="780" spans="1:1" ht="20.100000000000001" customHeight="1" x14ac:dyDescent="0.25">
      <c r="A780" s="10" t="s">
        <v>794</v>
      </c>
    </row>
    <row r="781" spans="1:1" ht="20.100000000000001" customHeight="1" x14ac:dyDescent="0.25">
      <c r="A781" s="10" t="s">
        <v>795</v>
      </c>
    </row>
    <row r="782" spans="1:1" ht="20.100000000000001" customHeight="1" x14ac:dyDescent="0.25">
      <c r="A782" s="10" t="s">
        <v>796</v>
      </c>
    </row>
    <row r="783" spans="1:1" ht="20.100000000000001" customHeight="1" x14ac:dyDescent="0.25">
      <c r="A783" s="10" t="s">
        <v>797</v>
      </c>
    </row>
    <row r="784" spans="1:1" ht="20.100000000000001" customHeight="1" x14ac:dyDescent="0.25">
      <c r="A784" s="10" t="s">
        <v>798</v>
      </c>
    </row>
    <row r="785" spans="1:1" ht="20.100000000000001" customHeight="1" x14ac:dyDescent="0.25">
      <c r="A785" s="10" t="s">
        <v>799</v>
      </c>
    </row>
    <row r="786" spans="1:1" ht="20.100000000000001" customHeight="1" x14ac:dyDescent="0.25">
      <c r="A786" s="10" t="s">
        <v>800</v>
      </c>
    </row>
    <row r="787" spans="1:1" ht="20.100000000000001" customHeight="1" x14ac:dyDescent="0.25">
      <c r="A787" s="11" t="s">
        <v>801</v>
      </c>
    </row>
    <row r="788" spans="1:1" ht="20.100000000000001" customHeight="1" x14ac:dyDescent="0.25">
      <c r="A788" s="10" t="s">
        <v>802</v>
      </c>
    </row>
    <row r="789" spans="1:1" ht="20.100000000000001" customHeight="1" x14ac:dyDescent="0.25">
      <c r="A789" s="10" t="s">
        <v>803</v>
      </c>
    </row>
    <row r="790" spans="1:1" ht="20.100000000000001" customHeight="1" x14ac:dyDescent="0.25">
      <c r="A790" s="10" t="s">
        <v>804</v>
      </c>
    </row>
    <row r="791" spans="1:1" ht="20.100000000000001" customHeight="1" x14ac:dyDescent="0.25">
      <c r="A791" s="10" t="s">
        <v>805</v>
      </c>
    </row>
    <row r="792" spans="1:1" ht="20.100000000000001" customHeight="1" x14ac:dyDescent="0.25">
      <c r="A792" s="10" t="s">
        <v>806</v>
      </c>
    </row>
    <row r="793" spans="1:1" ht="20.100000000000001" customHeight="1" x14ac:dyDescent="0.25">
      <c r="A793" s="10" t="s">
        <v>807</v>
      </c>
    </row>
    <row r="794" spans="1:1" ht="20.100000000000001" customHeight="1" x14ac:dyDescent="0.25">
      <c r="A794" s="10" t="s">
        <v>808</v>
      </c>
    </row>
    <row r="795" spans="1:1" ht="20.100000000000001" customHeight="1" x14ac:dyDescent="0.25">
      <c r="A795" s="10" t="s">
        <v>809</v>
      </c>
    </row>
    <row r="796" spans="1:1" ht="20.100000000000001" customHeight="1" x14ac:dyDescent="0.25">
      <c r="A796" s="10" t="s">
        <v>810</v>
      </c>
    </row>
    <row r="797" spans="1:1" ht="20.100000000000001" customHeight="1" x14ac:dyDescent="0.25">
      <c r="A797" s="10" t="s">
        <v>811</v>
      </c>
    </row>
    <row r="798" spans="1:1" ht="20.100000000000001" customHeight="1" x14ac:dyDescent="0.25">
      <c r="A798" s="10" t="s">
        <v>812</v>
      </c>
    </row>
    <row r="799" spans="1:1" ht="20.100000000000001" customHeight="1" x14ac:dyDescent="0.25">
      <c r="A799" s="10" t="s">
        <v>813</v>
      </c>
    </row>
    <row r="800" spans="1:1" ht="20.100000000000001" customHeight="1" x14ac:dyDescent="0.25">
      <c r="A800" s="10" t="s">
        <v>814</v>
      </c>
    </row>
    <row r="801" spans="1:1" ht="20.100000000000001" customHeight="1" x14ac:dyDescent="0.25">
      <c r="A801" s="10" t="s">
        <v>815</v>
      </c>
    </row>
    <row r="802" spans="1:1" ht="20.100000000000001" customHeight="1" x14ac:dyDescent="0.25">
      <c r="A802" s="10" t="s">
        <v>816</v>
      </c>
    </row>
    <row r="803" spans="1:1" ht="20.100000000000001" customHeight="1" x14ac:dyDescent="0.25">
      <c r="A803" s="10" t="s">
        <v>817</v>
      </c>
    </row>
    <row r="804" spans="1:1" ht="20.100000000000001" customHeight="1" x14ac:dyDescent="0.25">
      <c r="A804" s="10" t="s">
        <v>818</v>
      </c>
    </row>
    <row r="805" spans="1:1" ht="20.100000000000001" customHeight="1" x14ac:dyDescent="0.25">
      <c r="A805" s="10" t="s">
        <v>819</v>
      </c>
    </row>
    <row r="806" spans="1:1" ht="20.100000000000001" customHeight="1" x14ac:dyDescent="0.25">
      <c r="A806" s="10" t="s">
        <v>820</v>
      </c>
    </row>
    <row r="807" spans="1:1" ht="20.100000000000001" customHeight="1" x14ac:dyDescent="0.25">
      <c r="A807" s="10" t="s">
        <v>821</v>
      </c>
    </row>
    <row r="808" spans="1:1" ht="20.100000000000001" customHeight="1" x14ac:dyDescent="0.25">
      <c r="A808" s="10" t="s">
        <v>822</v>
      </c>
    </row>
    <row r="809" spans="1:1" ht="20.100000000000001" customHeight="1" x14ac:dyDescent="0.25">
      <c r="A809" s="10" t="s">
        <v>823</v>
      </c>
    </row>
    <row r="810" spans="1:1" ht="20.100000000000001" customHeight="1" x14ac:dyDescent="0.25">
      <c r="A810" s="10" t="s">
        <v>824</v>
      </c>
    </row>
    <row r="811" spans="1:1" ht="20.100000000000001" customHeight="1" x14ac:dyDescent="0.25">
      <c r="A811" s="10" t="s">
        <v>825</v>
      </c>
    </row>
    <row r="812" spans="1:1" ht="20.100000000000001" customHeight="1" x14ac:dyDescent="0.25">
      <c r="A812" s="10" t="s">
        <v>826</v>
      </c>
    </row>
    <row r="813" spans="1:1" ht="20.100000000000001" customHeight="1" x14ac:dyDescent="0.25">
      <c r="A813" s="10" t="s">
        <v>827</v>
      </c>
    </row>
    <row r="814" spans="1:1" ht="20.100000000000001" customHeight="1" x14ac:dyDescent="0.25">
      <c r="A814" s="10" t="s">
        <v>828</v>
      </c>
    </row>
    <row r="815" spans="1:1" ht="20.100000000000001" customHeight="1" x14ac:dyDescent="0.25">
      <c r="A815" s="10" t="s">
        <v>829</v>
      </c>
    </row>
    <row r="816" spans="1:1" ht="20.100000000000001" customHeight="1" x14ac:dyDescent="0.25">
      <c r="A816" s="10" t="s">
        <v>830</v>
      </c>
    </row>
    <row r="817" spans="1:1" ht="20.100000000000001" customHeight="1" x14ac:dyDescent="0.25">
      <c r="A817" s="10" t="s">
        <v>831</v>
      </c>
    </row>
    <row r="818" spans="1:1" ht="20.100000000000001" customHeight="1" x14ac:dyDescent="0.25">
      <c r="A818" s="10" t="s">
        <v>832</v>
      </c>
    </row>
    <row r="819" spans="1:1" ht="20.100000000000001" customHeight="1" x14ac:dyDescent="0.25">
      <c r="A819" s="10" t="s">
        <v>833</v>
      </c>
    </row>
    <row r="820" spans="1:1" ht="20.100000000000001" customHeight="1" x14ac:dyDescent="0.25">
      <c r="A820" s="10" t="s">
        <v>834</v>
      </c>
    </row>
    <row r="821" spans="1:1" ht="20.100000000000001" customHeight="1" x14ac:dyDescent="0.25">
      <c r="A821" s="10" t="s">
        <v>835</v>
      </c>
    </row>
    <row r="822" spans="1:1" ht="20.100000000000001" customHeight="1" x14ac:dyDescent="0.25">
      <c r="A822" s="10" t="s">
        <v>836</v>
      </c>
    </row>
    <row r="823" spans="1:1" ht="20.100000000000001" customHeight="1" x14ac:dyDescent="0.25">
      <c r="A823" s="10" t="s">
        <v>837</v>
      </c>
    </row>
    <row r="824" spans="1:1" ht="20.100000000000001" customHeight="1" x14ac:dyDescent="0.25">
      <c r="A824" s="10" t="s">
        <v>838</v>
      </c>
    </row>
    <row r="825" spans="1:1" ht="20.100000000000001" customHeight="1" x14ac:dyDescent="0.25">
      <c r="A825" s="10" t="s">
        <v>839</v>
      </c>
    </row>
    <row r="826" spans="1:1" ht="20.100000000000001" customHeight="1" x14ac:dyDescent="0.25">
      <c r="A826" s="10" t="s">
        <v>840</v>
      </c>
    </row>
    <row r="827" spans="1:1" ht="20.100000000000001" customHeight="1" x14ac:dyDescent="0.25">
      <c r="A827" s="10" t="s">
        <v>841</v>
      </c>
    </row>
    <row r="828" spans="1:1" ht="20.100000000000001" customHeight="1" x14ac:dyDescent="0.25">
      <c r="A828" s="10" t="s">
        <v>842</v>
      </c>
    </row>
    <row r="829" spans="1:1" ht="20.100000000000001" customHeight="1" x14ac:dyDescent="0.25">
      <c r="A829" s="10" t="s">
        <v>843</v>
      </c>
    </row>
    <row r="830" spans="1:1" ht="20.100000000000001" customHeight="1" x14ac:dyDescent="0.25">
      <c r="A830" s="10" t="s">
        <v>844</v>
      </c>
    </row>
    <row r="831" spans="1:1" ht="20.100000000000001" customHeight="1" x14ac:dyDescent="0.25">
      <c r="A831" s="10" t="s">
        <v>845</v>
      </c>
    </row>
    <row r="832" spans="1:1" ht="20.100000000000001" customHeight="1" x14ac:dyDescent="0.25">
      <c r="A832" s="10" t="s">
        <v>846</v>
      </c>
    </row>
    <row r="833" spans="1:1" ht="20.100000000000001" customHeight="1" x14ac:dyDescent="0.25">
      <c r="A833" s="10" t="s">
        <v>847</v>
      </c>
    </row>
    <row r="834" spans="1:1" ht="32.25" customHeight="1" x14ac:dyDescent="0.25">
      <c r="A834" s="11" t="s">
        <v>848</v>
      </c>
    </row>
    <row r="835" spans="1:1" ht="20.100000000000001" customHeight="1" x14ac:dyDescent="0.25">
      <c r="A835" s="10" t="s">
        <v>849</v>
      </c>
    </row>
    <row r="836" spans="1:1" ht="20.100000000000001" customHeight="1" x14ac:dyDescent="0.25">
      <c r="A836" s="10" t="s">
        <v>850</v>
      </c>
    </row>
    <row r="837" spans="1:1" ht="20.100000000000001" customHeight="1" x14ac:dyDescent="0.25">
      <c r="A837" s="10" t="s">
        <v>851</v>
      </c>
    </row>
    <row r="838" spans="1:1" ht="20.100000000000001" customHeight="1" x14ac:dyDescent="0.25">
      <c r="A838" s="10" t="s">
        <v>852</v>
      </c>
    </row>
    <row r="839" spans="1:1" ht="20.100000000000001" customHeight="1" x14ac:dyDescent="0.25">
      <c r="A839" s="10" t="s">
        <v>853</v>
      </c>
    </row>
    <row r="840" spans="1:1" ht="20.100000000000001" customHeight="1" x14ac:dyDescent="0.25">
      <c r="A840" s="10" t="s">
        <v>854</v>
      </c>
    </row>
    <row r="841" spans="1:1" ht="20.100000000000001" customHeight="1" x14ac:dyDescent="0.25">
      <c r="A841" s="10" t="s">
        <v>855</v>
      </c>
    </row>
    <row r="842" spans="1:1" ht="20.100000000000001" customHeight="1" x14ac:dyDescent="0.25">
      <c r="A842" s="10" t="s">
        <v>856</v>
      </c>
    </row>
    <row r="843" spans="1:1" ht="20.100000000000001" customHeight="1" x14ac:dyDescent="0.25">
      <c r="A843" s="10" t="s">
        <v>857</v>
      </c>
    </row>
    <row r="844" spans="1:1" ht="20.100000000000001" customHeight="1" x14ac:dyDescent="0.25">
      <c r="A844" s="10" t="s">
        <v>858</v>
      </c>
    </row>
    <row r="845" spans="1:1" ht="20.100000000000001" customHeight="1" x14ac:dyDescent="0.25">
      <c r="A845" s="10" t="s">
        <v>859</v>
      </c>
    </row>
    <row r="846" spans="1:1" ht="20.100000000000001" customHeight="1" x14ac:dyDescent="0.25">
      <c r="A846" s="10" t="s">
        <v>860</v>
      </c>
    </row>
    <row r="847" spans="1:1" ht="20.100000000000001" customHeight="1" x14ac:dyDescent="0.25">
      <c r="A847" s="10" t="s">
        <v>861</v>
      </c>
    </row>
    <row r="848" spans="1:1" ht="20.100000000000001" customHeight="1" x14ac:dyDescent="0.25">
      <c r="A848" s="10" t="s">
        <v>862</v>
      </c>
    </row>
    <row r="849" spans="1:1" ht="20.100000000000001" customHeight="1" x14ac:dyDescent="0.25">
      <c r="A849" s="10" t="s">
        <v>863</v>
      </c>
    </row>
    <row r="850" spans="1:1" ht="20.100000000000001" customHeight="1" x14ac:dyDescent="0.25">
      <c r="A850" s="10" t="s">
        <v>864</v>
      </c>
    </row>
    <row r="851" spans="1:1" ht="20.100000000000001" customHeight="1" x14ac:dyDescent="0.25">
      <c r="A851" s="10" t="s">
        <v>865</v>
      </c>
    </row>
    <row r="852" spans="1:1" ht="20.100000000000001" customHeight="1" x14ac:dyDescent="0.25">
      <c r="A852" s="10" t="s">
        <v>866</v>
      </c>
    </row>
    <row r="853" spans="1:1" ht="27" customHeight="1" x14ac:dyDescent="0.25">
      <c r="A853" s="11" t="s">
        <v>867</v>
      </c>
    </row>
    <row r="854" spans="1:1" ht="20.100000000000001" customHeight="1" x14ac:dyDescent="0.25">
      <c r="A854" s="10" t="s">
        <v>868</v>
      </c>
    </row>
    <row r="855" spans="1:1" ht="20.100000000000001" customHeight="1" x14ac:dyDescent="0.25">
      <c r="A855" s="10" t="s">
        <v>869</v>
      </c>
    </row>
    <row r="856" spans="1:1" ht="20.100000000000001" customHeight="1" x14ac:dyDescent="0.25">
      <c r="A856" s="10" t="s">
        <v>870</v>
      </c>
    </row>
    <row r="857" spans="1:1" ht="20.100000000000001" customHeight="1" x14ac:dyDescent="0.25">
      <c r="A857" s="10" t="s">
        <v>871</v>
      </c>
    </row>
    <row r="858" spans="1:1" ht="20.100000000000001" customHeight="1" x14ac:dyDescent="0.25">
      <c r="A858" s="10" t="s">
        <v>872</v>
      </c>
    </row>
    <row r="859" spans="1:1" ht="20.100000000000001" customHeight="1" x14ac:dyDescent="0.25">
      <c r="A859" s="10" t="s">
        <v>873</v>
      </c>
    </row>
    <row r="860" spans="1:1" ht="20.100000000000001" customHeight="1" x14ac:dyDescent="0.25">
      <c r="A860" s="10" t="s">
        <v>874</v>
      </c>
    </row>
    <row r="861" spans="1:1" ht="20.100000000000001" customHeight="1" x14ac:dyDescent="0.25">
      <c r="A861" s="10" t="s">
        <v>875</v>
      </c>
    </row>
    <row r="862" spans="1:1" ht="20.100000000000001" customHeight="1" x14ac:dyDescent="0.25">
      <c r="A862" s="10" t="s">
        <v>876</v>
      </c>
    </row>
    <row r="863" spans="1:1" ht="20.100000000000001" customHeight="1" x14ac:dyDescent="0.25">
      <c r="A863" s="10" t="s">
        <v>877</v>
      </c>
    </row>
    <row r="864" spans="1:1" ht="20.100000000000001" customHeight="1" x14ac:dyDescent="0.25">
      <c r="A864" s="10" t="s">
        <v>878</v>
      </c>
    </row>
    <row r="865" spans="1:1" ht="20.100000000000001" customHeight="1" x14ac:dyDescent="0.25">
      <c r="A865" s="10" t="s">
        <v>879</v>
      </c>
    </row>
    <row r="866" spans="1:1" ht="20.100000000000001" customHeight="1" x14ac:dyDescent="0.25">
      <c r="A866" s="10" t="s">
        <v>880</v>
      </c>
    </row>
    <row r="867" spans="1:1" ht="20.100000000000001" customHeight="1" x14ac:dyDescent="0.25">
      <c r="A867" s="10" t="s">
        <v>881</v>
      </c>
    </row>
    <row r="868" spans="1:1" ht="20.100000000000001" customHeight="1" x14ac:dyDescent="0.25">
      <c r="A868" s="10" t="s">
        <v>882</v>
      </c>
    </row>
    <row r="869" spans="1:1" ht="20.100000000000001" customHeight="1" x14ac:dyDescent="0.25">
      <c r="A869" s="10" t="s">
        <v>883</v>
      </c>
    </row>
    <row r="870" spans="1:1" ht="20.100000000000001" customHeight="1" x14ac:dyDescent="0.25">
      <c r="A870" s="10" t="s">
        <v>884</v>
      </c>
    </row>
    <row r="871" spans="1:1" ht="20.100000000000001" customHeight="1" x14ac:dyDescent="0.25">
      <c r="A871" s="10" t="s">
        <v>885</v>
      </c>
    </row>
    <row r="872" spans="1:1" ht="20.100000000000001" customHeight="1" x14ac:dyDescent="0.25">
      <c r="A872" s="10" t="s">
        <v>886</v>
      </c>
    </row>
    <row r="873" spans="1:1" ht="20.100000000000001" customHeight="1" x14ac:dyDescent="0.25">
      <c r="A873" s="10" t="s">
        <v>887</v>
      </c>
    </row>
    <row r="874" spans="1:1" ht="20.100000000000001" customHeight="1" x14ac:dyDescent="0.25">
      <c r="A874" s="10" t="s">
        <v>888</v>
      </c>
    </row>
    <row r="875" spans="1:1" ht="20.100000000000001" customHeight="1" x14ac:dyDescent="0.25">
      <c r="A875" s="10" t="s">
        <v>889</v>
      </c>
    </row>
    <row r="876" spans="1:1" ht="20.100000000000001" customHeight="1" x14ac:dyDescent="0.25">
      <c r="A876" s="10" t="s">
        <v>890</v>
      </c>
    </row>
    <row r="877" spans="1:1" ht="20.100000000000001" customHeight="1" x14ac:dyDescent="0.25">
      <c r="A877" s="10" t="s">
        <v>891</v>
      </c>
    </row>
    <row r="878" spans="1:1" ht="20.100000000000001" customHeight="1" x14ac:dyDescent="0.25">
      <c r="A878" s="10" t="s">
        <v>892</v>
      </c>
    </row>
    <row r="879" spans="1:1" ht="20.100000000000001" customHeight="1" x14ac:dyDescent="0.25">
      <c r="A879" s="10" t="s">
        <v>893</v>
      </c>
    </row>
    <row r="880" spans="1:1" ht="20.100000000000001" customHeight="1" x14ac:dyDescent="0.25">
      <c r="A880" s="10" t="s">
        <v>894</v>
      </c>
    </row>
    <row r="881" spans="1:1" ht="20.100000000000001" customHeight="1" x14ac:dyDescent="0.25">
      <c r="A881" s="10" t="s">
        <v>895</v>
      </c>
    </row>
    <row r="882" spans="1:1" ht="20.100000000000001" customHeight="1" x14ac:dyDescent="0.25">
      <c r="A882" s="10" t="s">
        <v>896</v>
      </c>
    </row>
    <row r="883" spans="1:1" ht="20.100000000000001" customHeight="1" x14ac:dyDescent="0.25">
      <c r="A883" s="10" t="s">
        <v>897</v>
      </c>
    </row>
    <row r="884" spans="1:1" ht="20.100000000000001" customHeight="1" x14ac:dyDescent="0.25">
      <c r="A884" s="10" t="s">
        <v>898</v>
      </c>
    </row>
    <row r="885" spans="1:1" ht="20.100000000000001" customHeight="1" x14ac:dyDescent="0.25">
      <c r="A885" s="10" t="s">
        <v>899</v>
      </c>
    </row>
    <row r="886" spans="1:1" ht="20.100000000000001" customHeight="1" x14ac:dyDescent="0.25">
      <c r="A886" s="10" t="s">
        <v>900</v>
      </c>
    </row>
    <row r="887" spans="1:1" ht="20.100000000000001" customHeight="1" x14ac:dyDescent="0.25">
      <c r="A887" s="10" t="s">
        <v>901</v>
      </c>
    </row>
    <row r="888" spans="1:1" ht="20.100000000000001" customHeight="1" x14ac:dyDescent="0.25">
      <c r="A888" s="10" t="s">
        <v>902</v>
      </c>
    </row>
    <row r="889" spans="1:1" ht="20.100000000000001" customHeight="1" x14ac:dyDescent="0.25">
      <c r="A889" s="10" t="s">
        <v>903</v>
      </c>
    </row>
    <row r="890" spans="1:1" ht="20.100000000000001" customHeight="1" x14ac:dyDescent="0.25">
      <c r="A890" s="10" t="s">
        <v>904</v>
      </c>
    </row>
    <row r="891" spans="1:1" ht="20.100000000000001" customHeight="1" x14ac:dyDescent="0.25">
      <c r="A891" s="10" t="s">
        <v>905</v>
      </c>
    </row>
    <row r="892" spans="1:1" ht="20.100000000000001" customHeight="1" x14ac:dyDescent="0.25">
      <c r="A892" s="10" t="s">
        <v>906</v>
      </c>
    </row>
    <row r="893" spans="1:1" ht="20.100000000000001" customHeight="1" x14ac:dyDescent="0.25">
      <c r="A893" s="10" t="s">
        <v>907</v>
      </c>
    </row>
    <row r="894" spans="1:1" ht="20.100000000000001" customHeight="1" x14ac:dyDescent="0.25">
      <c r="A894" s="10" t="s">
        <v>908</v>
      </c>
    </row>
    <row r="895" spans="1:1" ht="20.100000000000001" customHeight="1" x14ac:dyDescent="0.25">
      <c r="A895" s="10" t="s">
        <v>909</v>
      </c>
    </row>
    <row r="896" spans="1:1" ht="20.100000000000001" customHeight="1" x14ac:dyDescent="0.25">
      <c r="A896" s="10" t="s">
        <v>910</v>
      </c>
    </row>
    <row r="897" spans="1:1" ht="20.100000000000001" customHeight="1" x14ac:dyDescent="0.25">
      <c r="A897" s="10" t="s">
        <v>911</v>
      </c>
    </row>
    <row r="898" spans="1:1" ht="20.100000000000001" customHeight="1" x14ac:dyDescent="0.25">
      <c r="A898" s="10" t="s">
        <v>912</v>
      </c>
    </row>
    <row r="899" spans="1:1" ht="20.100000000000001" customHeight="1" x14ac:dyDescent="0.25">
      <c r="A899" s="10" t="s">
        <v>913</v>
      </c>
    </row>
    <row r="900" spans="1:1" ht="20.100000000000001" customHeight="1" x14ac:dyDescent="0.25">
      <c r="A900" s="10" t="s">
        <v>914</v>
      </c>
    </row>
    <row r="901" spans="1:1" ht="20.100000000000001" customHeight="1" x14ac:dyDescent="0.25">
      <c r="A901" s="10" t="s">
        <v>915</v>
      </c>
    </row>
    <row r="902" spans="1:1" ht="20.100000000000001" customHeight="1" x14ac:dyDescent="0.25">
      <c r="A902" s="10" t="s">
        <v>916</v>
      </c>
    </row>
    <row r="903" spans="1:1" ht="20.100000000000001" customHeight="1" x14ac:dyDescent="0.25">
      <c r="A903" s="10" t="s">
        <v>917</v>
      </c>
    </row>
    <row r="904" spans="1:1" ht="20.100000000000001" customHeight="1" x14ac:dyDescent="0.25">
      <c r="A904" s="10" t="s">
        <v>918</v>
      </c>
    </row>
    <row r="905" spans="1:1" ht="20.100000000000001" customHeight="1" x14ac:dyDescent="0.25">
      <c r="A905" s="10" t="s">
        <v>919</v>
      </c>
    </row>
    <row r="906" spans="1:1" ht="20.100000000000001" customHeight="1" x14ac:dyDescent="0.25">
      <c r="A906" s="10" t="s">
        <v>920</v>
      </c>
    </row>
    <row r="907" spans="1:1" ht="20.100000000000001" customHeight="1" x14ac:dyDescent="0.25">
      <c r="A907" s="10" t="s">
        <v>921</v>
      </c>
    </row>
    <row r="908" spans="1:1" ht="20.100000000000001" customHeight="1" x14ac:dyDescent="0.25">
      <c r="A908" s="10" t="s">
        <v>922</v>
      </c>
    </row>
    <row r="909" spans="1:1" ht="20.100000000000001" customHeight="1" x14ac:dyDescent="0.25">
      <c r="A909" s="10" t="s">
        <v>923</v>
      </c>
    </row>
    <row r="910" spans="1:1" ht="20.100000000000001" customHeight="1" x14ac:dyDescent="0.25">
      <c r="A910" s="10" t="s">
        <v>924</v>
      </c>
    </row>
    <row r="911" spans="1:1" ht="20.100000000000001" customHeight="1" x14ac:dyDescent="0.25">
      <c r="A911" s="10" t="s">
        <v>925</v>
      </c>
    </row>
    <row r="912" spans="1:1" ht="20.100000000000001" customHeight="1" x14ac:dyDescent="0.25">
      <c r="A912" s="10" t="s">
        <v>926</v>
      </c>
    </row>
    <row r="913" spans="1:1" ht="20.100000000000001" customHeight="1" x14ac:dyDescent="0.25">
      <c r="A913" s="10" t="s">
        <v>927</v>
      </c>
    </row>
    <row r="914" spans="1:1" ht="20.100000000000001" customHeight="1" x14ac:dyDescent="0.25">
      <c r="A914" s="10" t="s">
        <v>928</v>
      </c>
    </row>
    <row r="915" spans="1:1" ht="20.100000000000001" customHeight="1" x14ac:dyDescent="0.25">
      <c r="A915" s="10" t="s">
        <v>929</v>
      </c>
    </row>
    <row r="916" spans="1:1" ht="20.100000000000001" customHeight="1" x14ac:dyDescent="0.25">
      <c r="A916" s="10" t="s">
        <v>930</v>
      </c>
    </row>
    <row r="917" spans="1:1" ht="20.100000000000001" customHeight="1" x14ac:dyDescent="0.25">
      <c r="A917" s="10" t="s">
        <v>931</v>
      </c>
    </row>
    <row r="918" spans="1:1" ht="20.100000000000001" customHeight="1" x14ac:dyDescent="0.25">
      <c r="A918" s="10" t="s">
        <v>932</v>
      </c>
    </row>
    <row r="919" spans="1:1" ht="20.100000000000001" customHeight="1" x14ac:dyDescent="0.25">
      <c r="A919" s="10" t="s">
        <v>933</v>
      </c>
    </row>
    <row r="920" spans="1:1" ht="20.100000000000001" customHeight="1" x14ac:dyDescent="0.25">
      <c r="A920" s="10" t="s">
        <v>934</v>
      </c>
    </row>
    <row r="921" spans="1:1" ht="20.100000000000001" customHeight="1" x14ac:dyDescent="0.25">
      <c r="A921" s="10" t="s">
        <v>935</v>
      </c>
    </row>
    <row r="922" spans="1:1" ht="20.100000000000001" customHeight="1" x14ac:dyDescent="0.25">
      <c r="A922" s="10" t="s">
        <v>936</v>
      </c>
    </row>
    <row r="923" spans="1:1" ht="20.100000000000001" customHeight="1" x14ac:dyDescent="0.25">
      <c r="A923" s="10" t="s">
        <v>937</v>
      </c>
    </row>
    <row r="924" spans="1:1" ht="20.100000000000001" customHeight="1" x14ac:dyDescent="0.25">
      <c r="A924" s="10" t="s">
        <v>938</v>
      </c>
    </row>
    <row r="925" spans="1:1" ht="20.100000000000001" customHeight="1" x14ac:dyDescent="0.25">
      <c r="A925" s="10" t="s">
        <v>939</v>
      </c>
    </row>
    <row r="926" spans="1:1" ht="20.100000000000001" customHeight="1" x14ac:dyDescent="0.25">
      <c r="A926" s="10" t="s">
        <v>940</v>
      </c>
    </row>
    <row r="927" spans="1:1" ht="20.100000000000001" customHeight="1" x14ac:dyDescent="0.25">
      <c r="A927" s="10" t="s">
        <v>941</v>
      </c>
    </row>
    <row r="928" spans="1:1" ht="20.100000000000001" customHeight="1" x14ac:dyDescent="0.25">
      <c r="A928" s="10" t="s">
        <v>942</v>
      </c>
    </row>
    <row r="929" spans="1:1" ht="20.100000000000001" customHeight="1" x14ac:dyDescent="0.25">
      <c r="A929" s="10" t="s">
        <v>943</v>
      </c>
    </row>
    <row r="930" spans="1:1" ht="20.100000000000001" customHeight="1" x14ac:dyDescent="0.25">
      <c r="A930" s="10" t="s">
        <v>944</v>
      </c>
    </row>
    <row r="931" spans="1:1" ht="20.100000000000001" customHeight="1" x14ac:dyDescent="0.25">
      <c r="A931" s="10" t="s">
        <v>945</v>
      </c>
    </row>
    <row r="932" spans="1:1" ht="20.100000000000001" customHeight="1" x14ac:dyDescent="0.25">
      <c r="A932" s="10" t="s">
        <v>946</v>
      </c>
    </row>
    <row r="933" spans="1:1" ht="20.100000000000001" customHeight="1" x14ac:dyDescent="0.25">
      <c r="A933" s="10" t="s">
        <v>947</v>
      </c>
    </row>
    <row r="934" spans="1:1" ht="20.100000000000001" customHeight="1" x14ac:dyDescent="0.25">
      <c r="A934" s="10" t="s">
        <v>948</v>
      </c>
    </row>
    <row r="935" spans="1:1" ht="20.100000000000001" customHeight="1" x14ac:dyDescent="0.25">
      <c r="A935" s="10" t="s">
        <v>949</v>
      </c>
    </row>
    <row r="936" spans="1:1" ht="20.100000000000001" customHeight="1" x14ac:dyDescent="0.25">
      <c r="A936" s="10" t="s">
        <v>950</v>
      </c>
    </row>
    <row r="937" spans="1:1" ht="20.100000000000001" customHeight="1" x14ac:dyDescent="0.25">
      <c r="A937" s="10" t="s">
        <v>951</v>
      </c>
    </row>
    <row r="938" spans="1:1" ht="20.100000000000001" customHeight="1" x14ac:dyDescent="0.25">
      <c r="A938" s="10" t="s">
        <v>952</v>
      </c>
    </row>
    <row r="939" spans="1:1" ht="20.100000000000001" customHeight="1" x14ac:dyDescent="0.25">
      <c r="A939" s="10" t="s">
        <v>953</v>
      </c>
    </row>
    <row r="940" spans="1:1" ht="20.100000000000001" customHeight="1" x14ac:dyDescent="0.25">
      <c r="A940" s="10" t="s">
        <v>954</v>
      </c>
    </row>
    <row r="941" spans="1:1" ht="20.100000000000001" customHeight="1" x14ac:dyDescent="0.25">
      <c r="A941" s="10" t="s">
        <v>955</v>
      </c>
    </row>
    <row r="942" spans="1:1" ht="20.100000000000001" customHeight="1" x14ac:dyDescent="0.25">
      <c r="A942" s="10" t="s">
        <v>956</v>
      </c>
    </row>
    <row r="943" spans="1:1" ht="20.100000000000001" customHeight="1" x14ac:dyDescent="0.25">
      <c r="A943" s="10" t="s">
        <v>957</v>
      </c>
    </row>
    <row r="944" spans="1:1" ht="20.100000000000001" customHeight="1" x14ac:dyDescent="0.25">
      <c r="A944" s="10" t="s">
        <v>958</v>
      </c>
    </row>
    <row r="945" spans="1:1" ht="20.100000000000001" customHeight="1" x14ac:dyDescent="0.25">
      <c r="A945" s="10" t="s">
        <v>959</v>
      </c>
    </row>
    <row r="946" spans="1:1" ht="20.100000000000001" customHeight="1" x14ac:dyDescent="0.25">
      <c r="A946" s="10" t="s">
        <v>960</v>
      </c>
    </row>
    <row r="947" spans="1:1" ht="20.100000000000001" customHeight="1" x14ac:dyDescent="0.25">
      <c r="A947" s="10" t="s">
        <v>961</v>
      </c>
    </row>
    <row r="948" spans="1:1" ht="20.100000000000001" customHeight="1" x14ac:dyDescent="0.25">
      <c r="A948" s="10" t="s">
        <v>962</v>
      </c>
    </row>
    <row r="949" spans="1:1" ht="20.100000000000001" customHeight="1" x14ac:dyDescent="0.25">
      <c r="A949" s="10" t="s">
        <v>963</v>
      </c>
    </row>
    <row r="950" spans="1:1" ht="20.100000000000001" customHeight="1" x14ac:dyDescent="0.25">
      <c r="A950" s="10" t="s">
        <v>964</v>
      </c>
    </row>
    <row r="951" spans="1:1" ht="20.100000000000001" customHeight="1" x14ac:dyDescent="0.25">
      <c r="A951" s="10" t="s">
        <v>965</v>
      </c>
    </row>
    <row r="952" spans="1:1" ht="20.100000000000001" customHeight="1" x14ac:dyDescent="0.25">
      <c r="A952" s="10" t="s">
        <v>966</v>
      </c>
    </row>
    <row r="953" spans="1:1" ht="20.100000000000001" customHeight="1" x14ac:dyDescent="0.25">
      <c r="A953" s="10" t="s">
        <v>967</v>
      </c>
    </row>
    <row r="954" spans="1:1" ht="20.100000000000001" customHeight="1" x14ac:dyDescent="0.25">
      <c r="A954" s="10" t="s">
        <v>968</v>
      </c>
    </row>
    <row r="955" spans="1:1" ht="20.100000000000001" customHeight="1" x14ac:dyDescent="0.25">
      <c r="A955" s="10" t="s">
        <v>969</v>
      </c>
    </row>
    <row r="956" spans="1:1" ht="20.100000000000001" customHeight="1" x14ac:dyDescent="0.25">
      <c r="A956" s="10" t="s">
        <v>970</v>
      </c>
    </row>
    <row r="957" spans="1:1" ht="20.100000000000001" customHeight="1" x14ac:dyDescent="0.25">
      <c r="A957" s="10" t="s">
        <v>971</v>
      </c>
    </row>
    <row r="958" spans="1:1" ht="20.100000000000001" customHeight="1" x14ac:dyDescent="0.25">
      <c r="A958" s="10" t="s">
        <v>972</v>
      </c>
    </row>
    <row r="959" spans="1:1" ht="20.100000000000001" customHeight="1" x14ac:dyDescent="0.25">
      <c r="A959" s="10" t="s">
        <v>973</v>
      </c>
    </row>
    <row r="960" spans="1:1" ht="20.100000000000001" customHeight="1" x14ac:dyDescent="0.25">
      <c r="A960" s="10" t="s">
        <v>974</v>
      </c>
    </row>
    <row r="961" spans="1:1" ht="20.100000000000001" customHeight="1" x14ac:dyDescent="0.25">
      <c r="A961" s="10" t="s">
        <v>975</v>
      </c>
    </row>
    <row r="962" spans="1:1" ht="20.100000000000001" customHeight="1" x14ac:dyDescent="0.25">
      <c r="A962" s="10" t="s">
        <v>976</v>
      </c>
    </row>
    <row r="963" spans="1:1" ht="20.100000000000001" customHeight="1" x14ac:dyDescent="0.25">
      <c r="A963" s="10" t="s">
        <v>977</v>
      </c>
    </row>
    <row r="964" spans="1:1" ht="20.100000000000001" customHeight="1" x14ac:dyDescent="0.25">
      <c r="A964" s="10" t="s">
        <v>978</v>
      </c>
    </row>
    <row r="965" spans="1:1" ht="29.25" customHeight="1" x14ac:dyDescent="0.25">
      <c r="A965" s="11" t="s">
        <v>979</v>
      </c>
    </row>
    <row r="966" spans="1:1" ht="20.100000000000001" customHeight="1" x14ac:dyDescent="0.25">
      <c r="A966" s="10" t="s">
        <v>980</v>
      </c>
    </row>
    <row r="967" spans="1:1" ht="20.100000000000001" customHeight="1" x14ac:dyDescent="0.25">
      <c r="A967" s="10" t="s">
        <v>981</v>
      </c>
    </row>
    <row r="968" spans="1:1" ht="20.100000000000001" customHeight="1" x14ac:dyDescent="0.25">
      <c r="A968" s="10" t="s">
        <v>982</v>
      </c>
    </row>
    <row r="969" spans="1:1" ht="20.100000000000001" customHeight="1" x14ac:dyDescent="0.25">
      <c r="A969" s="10" t="s">
        <v>983</v>
      </c>
    </row>
    <row r="970" spans="1:1" ht="20.100000000000001" customHeight="1" x14ac:dyDescent="0.25">
      <c r="A970" s="10" t="s">
        <v>984</v>
      </c>
    </row>
    <row r="971" spans="1:1" ht="20.100000000000001" customHeight="1" x14ac:dyDescent="0.25">
      <c r="A971" s="10" t="s">
        <v>985</v>
      </c>
    </row>
    <row r="972" spans="1:1" ht="20.100000000000001" customHeight="1" x14ac:dyDescent="0.25">
      <c r="A972" s="10" t="s">
        <v>986</v>
      </c>
    </row>
    <row r="973" spans="1:1" ht="20.100000000000001" customHeight="1" x14ac:dyDescent="0.25">
      <c r="A973" s="10" t="s">
        <v>987</v>
      </c>
    </row>
    <row r="974" spans="1:1" ht="20.100000000000001" customHeight="1" x14ac:dyDescent="0.25">
      <c r="A974" s="10" t="s">
        <v>988</v>
      </c>
    </row>
    <row r="975" spans="1:1" ht="20.100000000000001" customHeight="1" x14ac:dyDescent="0.25">
      <c r="A975" s="10" t="s">
        <v>989</v>
      </c>
    </row>
    <row r="976" spans="1:1" ht="20.100000000000001" customHeight="1" x14ac:dyDescent="0.25">
      <c r="A976" s="10" t="s">
        <v>990</v>
      </c>
    </row>
    <row r="977" spans="1:1" ht="20.100000000000001" customHeight="1" x14ac:dyDescent="0.25">
      <c r="A977" s="10" t="s">
        <v>991</v>
      </c>
    </row>
    <row r="978" spans="1:1" ht="20.100000000000001" customHeight="1" x14ac:dyDescent="0.25">
      <c r="A978" s="10" t="s">
        <v>992</v>
      </c>
    </row>
    <row r="979" spans="1:1" ht="20.100000000000001" customHeight="1" x14ac:dyDescent="0.25">
      <c r="A979" s="10" t="s">
        <v>993</v>
      </c>
    </row>
    <row r="980" spans="1:1" ht="20.100000000000001" customHeight="1" x14ac:dyDescent="0.25">
      <c r="A980" s="10" t="s">
        <v>994</v>
      </c>
    </row>
    <row r="981" spans="1:1" ht="20.100000000000001" customHeight="1" x14ac:dyDescent="0.25">
      <c r="A981" s="10" t="s">
        <v>995</v>
      </c>
    </row>
    <row r="982" spans="1:1" ht="20.100000000000001" customHeight="1" x14ac:dyDescent="0.25">
      <c r="A982" s="10" t="s">
        <v>996</v>
      </c>
    </row>
    <row r="983" spans="1:1" ht="20.100000000000001" customHeight="1" x14ac:dyDescent="0.25">
      <c r="A983" s="10" t="s">
        <v>997</v>
      </c>
    </row>
    <row r="984" spans="1:1" ht="20.100000000000001" customHeight="1" x14ac:dyDescent="0.25">
      <c r="A984" s="10" t="s">
        <v>998</v>
      </c>
    </row>
    <row r="985" spans="1:1" ht="20.100000000000001" customHeight="1" x14ac:dyDescent="0.25">
      <c r="A985" s="10" t="s">
        <v>999</v>
      </c>
    </row>
    <row r="986" spans="1:1" ht="20.100000000000001" customHeight="1" x14ac:dyDescent="0.25">
      <c r="A986" s="10" t="s">
        <v>1000</v>
      </c>
    </row>
    <row r="987" spans="1:1" ht="20.100000000000001" customHeight="1" x14ac:dyDescent="0.25">
      <c r="A987" s="10" t="s">
        <v>1001</v>
      </c>
    </row>
    <row r="988" spans="1:1" ht="20.100000000000001" customHeight="1" x14ac:dyDescent="0.25">
      <c r="A988" s="10" t="s">
        <v>1002</v>
      </c>
    </row>
    <row r="989" spans="1:1" ht="20.100000000000001" customHeight="1" x14ac:dyDescent="0.25">
      <c r="A989" s="10" t="s">
        <v>1003</v>
      </c>
    </row>
    <row r="990" spans="1:1" ht="20.100000000000001" customHeight="1" x14ac:dyDescent="0.25">
      <c r="A990" s="10" t="s">
        <v>1004</v>
      </c>
    </row>
    <row r="991" spans="1:1" ht="20.100000000000001" customHeight="1" x14ac:dyDescent="0.25">
      <c r="A991" s="10" t="s">
        <v>1005</v>
      </c>
    </row>
    <row r="992" spans="1:1" ht="20.100000000000001" customHeight="1" x14ac:dyDescent="0.25">
      <c r="A992" s="10" t="s">
        <v>1006</v>
      </c>
    </row>
    <row r="993" spans="1:1" ht="20.100000000000001" customHeight="1" x14ac:dyDescent="0.25">
      <c r="A993" s="10" t="s">
        <v>1007</v>
      </c>
    </row>
    <row r="994" spans="1:1" ht="20.100000000000001" customHeight="1" x14ac:dyDescent="0.25">
      <c r="A994" s="10" t="s">
        <v>1008</v>
      </c>
    </row>
    <row r="995" spans="1:1" ht="20.100000000000001" customHeight="1" x14ac:dyDescent="0.25">
      <c r="A995" s="10" t="s">
        <v>1009</v>
      </c>
    </row>
    <row r="996" spans="1:1" ht="20.100000000000001" customHeight="1" x14ac:dyDescent="0.25">
      <c r="A996" s="10" t="s">
        <v>1010</v>
      </c>
    </row>
    <row r="997" spans="1:1" ht="20.100000000000001" customHeight="1" x14ac:dyDescent="0.25">
      <c r="A997" s="10" t="s">
        <v>1011</v>
      </c>
    </row>
    <row r="998" spans="1:1" ht="20.100000000000001" customHeight="1" x14ac:dyDescent="0.25">
      <c r="A998" s="10" t="s">
        <v>1012</v>
      </c>
    </row>
    <row r="999" spans="1:1" ht="20.100000000000001" customHeight="1" x14ac:dyDescent="0.25">
      <c r="A999" s="10" t="s">
        <v>1013</v>
      </c>
    </row>
    <row r="1000" spans="1:1" ht="20.100000000000001" customHeight="1" x14ac:dyDescent="0.25">
      <c r="A1000" s="10" t="s">
        <v>1014</v>
      </c>
    </row>
    <row r="1001" spans="1:1" ht="20.100000000000001" customHeight="1" x14ac:dyDescent="0.25">
      <c r="A1001" s="10" t="s">
        <v>1015</v>
      </c>
    </row>
    <row r="1002" spans="1:1" ht="20.100000000000001" customHeight="1" x14ac:dyDescent="0.25">
      <c r="A1002" s="10" t="s">
        <v>1016</v>
      </c>
    </row>
    <row r="1003" spans="1:1" ht="20.100000000000001" customHeight="1" x14ac:dyDescent="0.25">
      <c r="A1003" s="10" t="s">
        <v>1017</v>
      </c>
    </row>
    <row r="1004" spans="1:1" ht="20.100000000000001" customHeight="1" x14ac:dyDescent="0.25">
      <c r="A1004" s="10" t="s">
        <v>1018</v>
      </c>
    </row>
    <row r="1005" spans="1:1" ht="20.100000000000001" customHeight="1" x14ac:dyDescent="0.25">
      <c r="A1005" s="10" t="s">
        <v>1019</v>
      </c>
    </row>
    <row r="1006" spans="1:1" ht="20.100000000000001" customHeight="1" x14ac:dyDescent="0.25">
      <c r="A1006" s="10" t="s">
        <v>1020</v>
      </c>
    </row>
    <row r="1007" spans="1:1" ht="20.100000000000001" customHeight="1" x14ac:dyDescent="0.25">
      <c r="A1007" s="10" t="s">
        <v>1021</v>
      </c>
    </row>
    <row r="1008" spans="1:1" ht="20.100000000000001" customHeight="1" x14ac:dyDescent="0.25">
      <c r="A1008" s="10" t="s">
        <v>1022</v>
      </c>
    </row>
    <row r="1009" spans="1:1" ht="24.75" customHeight="1" x14ac:dyDescent="0.25">
      <c r="A1009" s="10" t="s">
        <v>1023</v>
      </c>
    </row>
    <row r="1010" spans="1:1" ht="30" customHeight="1" x14ac:dyDescent="0.25">
      <c r="A1010" s="10" t="s">
        <v>1024</v>
      </c>
    </row>
    <row r="1011" spans="1:1" ht="40.5" customHeight="1" x14ac:dyDescent="0.25">
      <c r="A1011" s="10" t="s">
        <v>1025</v>
      </c>
    </row>
    <row r="1012" spans="1:1" ht="33" customHeight="1" x14ac:dyDescent="0.25">
      <c r="A1012" s="10" t="s">
        <v>1026</v>
      </c>
    </row>
    <row r="1013" spans="1:1" ht="30" customHeight="1" x14ac:dyDescent="0.25">
      <c r="A1013" s="10" t="s">
        <v>1027</v>
      </c>
    </row>
    <row r="1014" spans="1:1" ht="30" customHeight="1" x14ac:dyDescent="0.25">
      <c r="A1014" s="10" t="s">
        <v>1028</v>
      </c>
    </row>
    <row r="1015" spans="1:1" ht="30" customHeight="1" x14ac:dyDescent="0.25">
      <c r="A1015" s="10"/>
    </row>
    <row r="1016" spans="1:1" x14ac:dyDescent="0.25">
      <c r="A1016" s="10" t="s">
        <v>1029</v>
      </c>
    </row>
  </sheetData>
  <pageMargins left="0.78740157499999996" right="0.78740157499999996" top="0.984251969" bottom="0.984251969" header="0.4921259845" footer="0.492125984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dimension ref="A1:F42"/>
  <sheetViews>
    <sheetView workbookViewId="0">
      <selection activeCell="A4" sqref="A4"/>
    </sheetView>
  </sheetViews>
  <sheetFormatPr baseColWidth="10" defaultRowHeight="14.4" x14ac:dyDescent="0.3"/>
  <cols>
    <col min="1" max="1" width="29.21875" customWidth="1"/>
    <col min="2" max="2" width="14.5546875" bestFit="1" customWidth="1"/>
    <col min="3" max="4" width="18.77734375" customWidth="1"/>
    <col min="5" max="6" width="16.77734375" customWidth="1"/>
  </cols>
  <sheetData>
    <row r="1" spans="1:6" ht="16.2" thickBot="1" x14ac:dyDescent="0.35">
      <c r="A1" s="183" t="s">
        <v>1192</v>
      </c>
      <c r="B1" s="1"/>
      <c r="C1" s="1"/>
      <c r="D1" s="1"/>
      <c r="E1" s="1"/>
      <c r="F1" s="1"/>
    </row>
    <row r="2" spans="1:6" ht="15" thickBot="1" x14ac:dyDescent="0.35">
      <c r="A2" s="1"/>
      <c r="B2" s="1"/>
      <c r="C2" s="1"/>
      <c r="D2" s="1"/>
      <c r="E2" s="1"/>
      <c r="F2" s="1"/>
    </row>
    <row r="3" spans="1:6" ht="15" thickBot="1" x14ac:dyDescent="0.35">
      <c r="A3" s="434" t="s">
        <v>1193</v>
      </c>
      <c r="B3" s="435"/>
      <c r="C3" s="435"/>
      <c r="D3" s="435"/>
      <c r="E3" s="435"/>
      <c r="F3" s="436"/>
    </row>
    <row r="4" spans="1:6" ht="15" thickBot="1" x14ac:dyDescent="0.35">
      <c r="A4" s="184"/>
      <c r="B4" s="185" t="s">
        <v>1194</v>
      </c>
      <c r="C4" s="437" t="s">
        <v>1195</v>
      </c>
      <c r="D4" s="438"/>
      <c r="E4" s="437" t="s">
        <v>1196</v>
      </c>
      <c r="F4" s="438"/>
    </row>
    <row r="5" spans="1:6" ht="15" thickBot="1" x14ac:dyDescent="0.35">
      <c r="A5" s="186" t="s">
        <v>1197</v>
      </c>
      <c r="B5" s="187" t="s">
        <v>1198</v>
      </c>
      <c r="C5" s="187" t="s">
        <v>1199</v>
      </c>
      <c r="D5" s="187" t="s">
        <v>1200</v>
      </c>
      <c r="E5" s="187" t="s">
        <v>1199</v>
      </c>
      <c r="F5" s="187" t="s">
        <v>1200</v>
      </c>
    </row>
    <row r="6" spans="1:6" x14ac:dyDescent="0.3">
      <c r="A6" s="321" t="s">
        <v>1347</v>
      </c>
      <c r="B6" s="188">
        <v>3.2999999999999995E-2</v>
      </c>
      <c r="C6" s="188">
        <v>3.4326837023255813E-2</v>
      </c>
      <c r="D6" s="188">
        <v>0.20370504</v>
      </c>
      <c r="E6" s="188">
        <v>3.4326837023255813E-2</v>
      </c>
      <c r="F6" s="188">
        <v>0.20370504</v>
      </c>
    </row>
    <row r="7" spans="1:6" x14ac:dyDescent="0.3">
      <c r="A7" s="321" t="s">
        <v>1346</v>
      </c>
      <c r="B7" s="188">
        <v>2.4749999999999998E-2</v>
      </c>
      <c r="C7" s="188">
        <v>2.0214821023255811E-2</v>
      </c>
      <c r="D7" s="188">
        <v>0.19164599999999998</v>
      </c>
      <c r="E7" s="188">
        <v>2.0214821023255811E-2</v>
      </c>
      <c r="F7" s="188">
        <v>0.19164599999999998</v>
      </c>
    </row>
    <row r="8" spans="1:6" x14ac:dyDescent="0.3">
      <c r="A8" s="321" t="s">
        <v>1230</v>
      </c>
      <c r="B8" s="188">
        <v>4.0333333333333332E-2</v>
      </c>
      <c r="C8" s="188">
        <v>3.8822018062015497E-2</v>
      </c>
      <c r="D8" s="188">
        <v>0.23038069999999999</v>
      </c>
      <c r="E8" s="188">
        <v>3.8822018062015497E-2</v>
      </c>
      <c r="F8" s="188">
        <v>0.23038069999999999</v>
      </c>
    </row>
    <row r="9" spans="1:6" x14ac:dyDescent="0.3">
      <c r="A9" s="321" t="s">
        <v>1231</v>
      </c>
      <c r="B9" s="188">
        <v>3.0249999999999999E-2</v>
      </c>
      <c r="C9" s="188">
        <v>2.3583957860465115E-2</v>
      </c>
      <c r="D9" s="188">
        <v>0.22358700000000001</v>
      </c>
      <c r="E9" s="188">
        <v>2.3583957860465115E-2</v>
      </c>
      <c r="F9" s="188">
        <v>0.22358700000000001</v>
      </c>
    </row>
    <row r="10" spans="1:6" x14ac:dyDescent="0.3">
      <c r="A10" s="321" t="s">
        <v>1232</v>
      </c>
      <c r="B10" s="188">
        <v>4.6749999999999993E-2</v>
      </c>
      <c r="C10" s="188">
        <v>6.8245021224806177E-2</v>
      </c>
      <c r="D10" s="188">
        <v>0.40498501999999997</v>
      </c>
      <c r="E10" s="188">
        <v>6.8245021224806177E-2</v>
      </c>
      <c r="F10" s="188">
        <v>0.40498501999999997</v>
      </c>
    </row>
    <row r="11" spans="1:6" x14ac:dyDescent="0.3">
      <c r="A11" s="321" t="s">
        <v>1233</v>
      </c>
      <c r="B11" s="188">
        <v>3.7400000000000003E-2</v>
      </c>
      <c r="C11" s="188">
        <v>3.0322231534883722E-2</v>
      </c>
      <c r="D11" s="188">
        <v>0.28746900000000003</v>
      </c>
      <c r="E11" s="188">
        <v>3.0322231534883722E-2</v>
      </c>
      <c r="F11" s="188">
        <v>0.28746900000000003</v>
      </c>
    </row>
    <row r="12" spans="1:6" x14ac:dyDescent="0.3">
      <c r="A12" s="321" t="s">
        <v>1234</v>
      </c>
      <c r="B12" s="188">
        <v>3.85E-2</v>
      </c>
      <c r="C12" s="188">
        <v>3.4814413984496119E-2</v>
      </c>
      <c r="D12" s="188">
        <v>0.33005699999999999</v>
      </c>
      <c r="E12" s="188">
        <v>3.4814413984496119E-2</v>
      </c>
      <c r="F12" s="188">
        <v>0.33005699999999999</v>
      </c>
    </row>
    <row r="13" spans="1:6" x14ac:dyDescent="0.3">
      <c r="A13" s="321" t="s">
        <v>1235</v>
      </c>
      <c r="B13" s="188">
        <v>4.3477449095827986E-2</v>
      </c>
      <c r="C13" s="188">
        <v>4.6989744980568841E-2</v>
      </c>
      <c r="D13" s="188">
        <v>0.44548485767872908</v>
      </c>
      <c r="E13" s="188">
        <v>6.7619389118379544E-2</v>
      </c>
      <c r="F13" s="188">
        <v>0.64106357568402461</v>
      </c>
    </row>
    <row r="14" spans="1:6" x14ac:dyDescent="0.3">
      <c r="A14" s="321" t="s">
        <v>1236</v>
      </c>
      <c r="B14" s="188">
        <v>5.2000138335546703E-2</v>
      </c>
      <c r="C14" s="188">
        <v>3.6829800119905311E-2</v>
      </c>
      <c r="D14" s="188">
        <v>0.34916380736981473</v>
      </c>
      <c r="E14" s="188">
        <v>5.2998980660351531E-2</v>
      </c>
      <c r="F14" s="188">
        <v>0.50245523499558697</v>
      </c>
    </row>
    <row r="15" spans="1:6" x14ac:dyDescent="0.3">
      <c r="A15" s="321" t="s">
        <v>1237</v>
      </c>
      <c r="B15" s="188">
        <v>5.9457783482842363E-2</v>
      </c>
      <c r="C15" s="188">
        <v>5.4640146955834516E-2</v>
      </c>
      <c r="D15" s="188">
        <v>0.51801426247855564</v>
      </c>
      <c r="E15" s="188">
        <v>7.8628504155956971E-2</v>
      </c>
      <c r="F15" s="188">
        <v>0.74543515820084838</v>
      </c>
    </row>
    <row r="16" spans="1:6" x14ac:dyDescent="0.3">
      <c r="A16" s="321" t="s">
        <v>1238</v>
      </c>
      <c r="B16" s="188">
        <v>7.479177736456262E-2</v>
      </c>
      <c r="C16" s="188">
        <v>7.1865176377148066E-2</v>
      </c>
      <c r="D16" s="188">
        <v>0.68131563352108671</v>
      </c>
      <c r="E16" s="188">
        <v>0.10341574161589596</v>
      </c>
      <c r="F16" s="188">
        <v>0.98042981409131968</v>
      </c>
    </row>
    <row r="17" spans="1:6" x14ac:dyDescent="0.3">
      <c r="A17" s="321" t="s">
        <v>1239</v>
      </c>
      <c r="B17" s="188">
        <v>7.7475799086758002E-2</v>
      </c>
      <c r="C17" s="188">
        <v>8.2893044645934402E-2</v>
      </c>
      <c r="D17" s="188">
        <v>0.78586500547983185</v>
      </c>
      <c r="E17" s="188">
        <v>0.11928511302707633</v>
      </c>
      <c r="F17" s="188">
        <v>1.1308789103246357</v>
      </c>
    </row>
    <row r="18" spans="1:6" x14ac:dyDescent="0.3">
      <c r="A18" s="321" t="s">
        <v>1240</v>
      </c>
      <c r="B18" s="188">
        <v>8.6396543947465376E-2</v>
      </c>
      <c r="C18" s="188">
        <v>0.10423755116522328</v>
      </c>
      <c r="D18" s="188">
        <v>0.98822095469598759</v>
      </c>
      <c r="E18" s="188">
        <v>0.15000037850605299</v>
      </c>
      <c r="F18" s="188">
        <v>1.4220740567576404</v>
      </c>
    </row>
    <row r="19" spans="1:6" ht="15" thickBot="1" x14ac:dyDescent="0.35">
      <c r="A19" s="322" t="s">
        <v>1241</v>
      </c>
      <c r="B19" s="189">
        <v>0.10999999999999999</v>
      </c>
      <c r="C19" s="189">
        <v>8.6923197162574253E-2</v>
      </c>
      <c r="D19" s="189">
        <v>0.82407274465869496</v>
      </c>
      <c r="E19" s="189">
        <v>0.12508460079492392</v>
      </c>
      <c r="F19" s="189">
        <v>1.1858607788990974</v>
      </c>
    </row>
    <row r="22" spans="1:6" x14ac:dyDescent="0.3">
      <c r="A22" s="196" t="s">
        <v>1207</v>
      </c>
    </row>
    <row r="23" spans="1:6" x14ac:dyDescent="0.3">
      <c r="A23" s="195" t="s">
        <v>1214</v>
      </c>
    </row>
    <row r="24" spans="1:6" x14ac:dyDescent="0.3">
      <c r="A24" s="195" t="s">
        <v>1209</v>
      </c>
    </row>
    <row r="25" spans="1:6" x14ac:dyDescent="0.3">
      <c r="A25" s="195" t="s">
        <v>1217</v>
      </c>
    </row>
    <row r="26" spans="1:6" x14ac:dyDescent="0.3">
      <c r="A26" s="195" t="s">
        <v>1208</v>
      </c>
    </row>
    <row r="27" spans="1:6" x14ac:dyDescent="0.3">
      <c r="A27" s="195" t="s">
        <v>1213</v>
      </c>
    </row>
    <row r="28" spans="1:6" x14ac:dyDescent="0.3">
      <c r="A28" s="195" t="s">
        <v>1222</v>
      </c>
    </row>
    <row r="29" spans="1:6" x14ac:dyDescent="0.3">
      <c r="A29" s="195" t="s">
        <v>1220</v>
      </c>
    </row>
    <row r="30" spans="1:6" x14ac:dyDescent="0.3">
      <c r="A30" s="195" t="s">
        <v>1226</v>
      </c>
    </row>
    <row r="31" spans="1:6" x14ac:dyDescent="0.3">
      <c r="A31" s="195" t="s">
        <v>1227</v>
      </c>
    </row>
    <row r="32" spans="1:6" x14ac:dyDescent="0.3">
      <c r="A32" s="195" t="s">
        <v>1216</v>
      </c>
    </row>
    <row r="33" spans="1:1" x14ac:dyDescent="0.3">
      <c r="A33" s="195" t="s">
        <v>1219</v>
      </c>
    </row>
    <row r="34" spans="1:1" x14ac:dyDescent="0.3">
      <c r="A34" s="195" t="s">
        <v>1211</v>
      </c>
    </row>
    <row r="35" spans="1:1" x14ac:dyDescent="0.3">
      <c r="A35" s="195" t="s">
        <v>1215</v>
      </c>
    </row>
    <row r="36" spans="1:1" x14ac:dyDescent="0.3">
      <c r="A36" s="195" t="s">
        <v>1224</v>
      </c>
    </row>
    <row r="37" spans="1:1" x14ac:dyDescent="0.3">
      <c r="A37" s="195" t="s">
        <v>1221</v>
      </c>
    </row>
    <row r="38" spans="1:1" x14ac:dyDescent="0.3">
      <c r="A38" s="195" t="s">
        <v>1225</v>
      </c>
    </row>
    <row r="39" spans="1:1" x14ac:dyDescent="0.3">
      <c r="A39" s="195" t="s">
        <v>1218</v>
      </c>
    </row>
    <row r="40" spans="1:1" x14ac:dyDescent="0.3">
      <c r="A40" s="195" t="s">
        <v>1212</v>
      </c>
    </row>
    <row r="41" spans="1:1" x14ac:dyDescent="0.3">
      <c r="A41" s="195" t="s">
        <v>1210</v>
      </c>
    </row>
    <row r="42" spans="1:1" x14ac:dyDescent="0.3">
      <c r="A42" s="195" t="s">
        <v>1223</v>
      </c>
    </row>
  </sheetData>
  <sortState xmlns:xlrd2="http://schemas.microsoft.com/office/spreadsheetml/2017/richdata2" ref="A23:A57">
    <sortCondition ref="A23:A57"/>
  </sortState>
  <mergeCells count="3">
    <mergeCell ref="A3:F3"/>
    <mergeCell ref="C4:D4"/>
    <mergeCell ref="E4:F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F7EFAB-732D-49C9-A15C-65A073BE7B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9C979C2E-46FF-48A9-9C40-F84DC2491FB0}">
  <ds:schemaRefs>
    <ds:schemaRef ds:uri="http://schemas.microsoft.com/sharepoint/v3/contenttype/forms"/>
  </ds:schemaRefs>
</ds:datastoreItem>
</file>

<file path=customXml/itemProps3.xml><?xml version="1.0" encoding="utf-8"?>
<ds:datastoreItem xmlns:ds="http://schemas.openxmlformats.org/officeDocument/2006/customXml" ds:itemID="{B1BD6400-725E-4120-8F98-A8B64C406266}">
  <ds:schemaRefs>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docMetadata/LabelInfo.xml><?xml version="1.0" encoding="utf-8"?>
<clbl:labelList xmlns:clbl="http://schemas.microsoft.com/office/2020/mipLabelMetadata">
  <clbl:label id="{98731832-40da-4546-9203-f68390800051}" enabled="0" method="" siteId="{98731832-40da-4546-9203-f68390800051}"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11</vt:i4>
      </vt:variant>
      <vt:variant>
        <vt:lpstr>Plages nommées</vt:lpstr>
      </vt:variant>
      <vt:variant>
        <vt:i4>8</vt:i4>
      </vt:variant>
    </vt:vector>
  </HeadingPairs>
  <TitlesOfParts>
    <vt:vector size="19" baseType="lpstr">
      <vt:lpstr>Accueil</vt:lpstr>
      <vt:lpstr>Registre déchets</vt:lpstr>
      <vt:lpstr>Récap déchets</vt:lpstr>
      <vt:lpstr>Suivi élec</vt:lpstr>
      <vt:lpstr>Suivi fioul</vt:lpstr>
      <vt:lpstr>Suivi eau</vt:lpstr>
      <vt:lpstr>Journal Environnement</vt:lpstr>
      <vt:lpstr>Suivi CO2 - Transport</vt:lpstr>
      <vt:lpstr>Tableau de bord</vt:lpstr>
      <vt:lpstr>Classification dechets</vt:lpstr>
      <vt:lpstr>BDD Bilan CO2</vt:lpstr>
      <vt:lpstr>Accueil!Zone_d_impression</vt:lpstr>
      <vt:lpstr>'Classification dechets'!Zone_d_impression</vt:lpstr>
      <vt:lpstr>'Journal Environnement'!Zone_d_impression</vt:lpstr>
      <vt:lpstr>'Récap déchets'!Zone_d_impression</vt:lpstr>
      <vt:lpstr>'Registre déchets'!Zone_d_impression</vt:lpstr>
      <vt:lpstr>'Suivi eau'!Zone_d_impression</vt:lpstr>
      <vt:lpstr>'Suivi élec'!Zone_d_impression</vt:lpstr>
      <vt:lpstr>'Tableau de bord'!Zone_d_impression</vt:lpstr>
    </vt:vector>
  </TitlesOfParts>
  <Company>Vinci Construction France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PEROT Dimitri (Stagiaire)</dc:creator>
  <cp:lastModifiedBy>DA LUZ Gabriela</cp:lastModifiedBy>
  <cp:lastPrinted>2014-09-08T15:17:26Z</cp:lastPrinted>
  <dcterms:created xsi:type="dcterms:W3CDTF">2012-04-02T08:04:53Z</dcterms:created>
  <dcterms:modified xsi:type="dcterms:W3CDTF">2026-03-23T07:15:21Z</dcterms:modified>
</cp:coreProperties>
</file>